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hidePivotFieldList="1"/>
  <mc:AlternateContent xmlns:mc="http://schemas.openxmlformats.org/markup-compatibility/2006">
    <mc:Choice Requires="x15">
      <x15ac:absPath xmlns:x15ac="http://schemas.microsoft.com/office/spreadsheetml/2010/11/ac" url="D:\WASH Sector Google Drive\WASH Sector CXB Drive\4.Response Tracking\4.1. 4Ws &amp; GPS\4Ws\2023\9 October 2023\"/>
    </mc:Choice>
  </mc:AlternateContent>
  <xr:revisionPtr revIDLastSave="0" documentId="13_ncr:1_{96B5BF92-46DE-4B20-9EEE-5ACA79C699A7}" xr6:coauthVersionLast="47" xr6:coauthVersionMax="47" xr10:uidLastSave="{00000000-0000-0000-0000-000000000000}"/>
  <bookViews>
    <workbookView xWindow="-96" yWindow="-96" windowWidth="23232" windowHeight="13872" activeTab="2" xr2:uid="{00000000-000D-0000-FFFF-FFFF00000000}"/>
  </bookViews>
  <sheets>
    <sheet name="HC_Pivot" sheetId="47" r:id="rId1"/>
    <sheet name="Camp_Pivot" sheetId="46" r:id="rId2"/>
    <sheet name="4W" sheetId="30" r:id="rId3"/>
    <sheet name="Read Me" sheetId="18" r:id="rId4"/>
    <sheet name="LT_Camp" sheetId="34" state="hidden" r:id="rId5"/>
    <sheet name="LT_HC" sheetId="35" state="hidden" r:id="rId6"/>
    <sheet name="Bathing_Camp" sheetId="36" state="hidden" r:id="rId7"/>
    <sheet name="Bathing_HC" sheetId="37" state="hidden" r:id="rId8"/>
    <sheet name="Hygiene_Camp" sheetId="40" state="hidden" r:id="rId9"/>
    <sheet name="TW_Camp" sheetId="38" state="hidden" r:id="rId10"/>
    <sheet name="TW_HC" sheetId="39" state="hidden" r:id="rId11"/>
    <sheet name="Hygiene_HC" sheetId="41" state="hidden" r:id="rId12"/>
    <sheet name="SWM_Camp" sheetId="42" state="hidden" r:id="rId13"/>
    <sheet name="SWM_HC" sheetId="43" state="hidden" r:id="rId14"/>
    <sheet name="JRP 2020 Financial Tracking" sheetId="32" state="hidden" r:id="rId15"/>
    <sheet name="WHO" sheetId="21" r:id="rId16"/>
    <sheet name="WHAT" sheetId="3" r:id="rId17"/>
    <sheet name="Indicator" sheetId="25" state="hidden" r:id="rId18"/>
    <sheet name="Project info" sheetId="27" state="hidden" r:id="rId19"/>
    <sheet name="Sheet1" sheetId="28" state="hidden" r:id="rId20"/>
    <sheet name="Cleaning Table Agencies" sheetId="19" state="hidden" r:id="rId21"/>
    <sheet name="Cleaning Table Sites" sheetId="20" state="hidden" r:id="rId22"/>
    <sheet name="Location Details" sheetId="31" state="hidden" r:id="rId23"/>
    <sheet name="Where" sheetId="2" state="hidden" r:id="rId24"/>
    <sheet name="Sites_Dictionary" sheetId="11" state="hidden" r:id="rId25"/>
    <sheet name="Cleaning Table Zones -Old" sheetId="16" state="hidden" r:id="rId26"/>
    <sheet name="WHEN" sheetId="17"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 hidden="1">'4W'!#REF!</definedName>
    <definedName name="_xlnm._FilterDatabase" localSheetId="17" hidden="1">Indicator!$A$1:$N$11</definedName>
    <definedName name="_xlnm._FilterDatabase" localSheetId="19" hidden="1">Sheet1!$A$1:$F$252</definedName>
    <definedName name="_xlnm._FilterDatabase" localSheetId="16" hidden="1">WHAT!#REF!</definedName>
    <definedName name="_xlnm._FilterDatabase" localSheetId="23" hidden="1">Where!$M$1:$Q$5167</definedName>
    <definedName name="_ftnref1" localSheetId="17">Indicator!#REF!</definedName>
    <definedName name="Activity_Category_List">[1]!PC_Activities[Activity Category]</definedName>
    <definedName name="Activity_Category_Start">[1]!PC_Activities[[#Headers],[Activity Category]]</definedName>
    <definedName name="ACTIVITY_TYPE">[2]!Table3[Activity Type]</definedName>
    <definedName name="ACTIVITY_TYPE_COL">[2]!Table4[Activity Type]</definedName>
    <definedName name="ACTIVITY_TYPE_START">[2]Settings!$C$2</definedName>
    <definedName name="ConcatUpzUni_Col">[3]!Table9[ConcatUpzUni]</definedName>
    <definedName name="ConcatUpzUni_Start">[3]SiteName!$C$2</definedName>
    <definedName name="DistrictColumn" localSheetId="18">#REF!</definedName>
    <definedName name="DistrictColumn">Where!$I$1:$I$545</definedName>
    <definedName name="DistrictList" localSheetId="18">#REF!</definedName>
    <definedName name="DistrictList">Where!$E$2:$E$65</definedName>
    <definedName name="DistrictStart" localSheetId="18">#REF!</definedName>
    <definedName name="DistrictStart">Where!$I$1</definedName>
    <definedName name="DivisionColumn" localSheetId="18">#REF!</definedName>
    <definedName name="DivisionColumn">Where!$D$1:$D$65</definedName>
    <definedName name="DivisionList" localSheetId="22">[4]Where!$A$2:$A$8</definedName>
    <definedName name="DivisionList" localSheetId="18">#REF!</definedName>
    <definedName name="DivisionList">Where!$A$2:$A$8</definedName>
    <definedName name="divisionlist_final">[5]Where!$B$2:$B$8</definedName>
    <definedName name="DivisionStart" localSheetId="18">#REF!</definedName>
    <definedName name="DivisionStart">Where!$D$1</definedName>
    <definedName name="Dropdown_ORG" localSheetId="14">[6]!Table5[Dropdown]</definedName>
    <definedName name="Dropdown_ORG" localSheetId="22">[6]!Table5[Dropdown]</definedName>
    <definedName name="Dropdown_ORG" localSheetId="18">#REF!</definedName>
    <definedName name="Dropdown_ORG">#REF!</definedName>
    <definedName name="Htopupkits">#REF!</definedName>
    <definedName name="Hygiene">WHAT!$E$33:$E$46</definedName>
    <definedName name="LocationType_List">[7]!Table7[Location_Type_Start]</definedName>
    <definedName name="LocationTypes_Start">[7]!Table7[[#Headers],[Location_Type_Start]]</definedName>
    <definedName name="ORG_LIST">[8]!Table1[Acronym]</definedName>
    <definedName name="ORG_List_Short" localSheetId="22">[4]!Table15[Org. Code]</definedName>
    <definedName name="ORG_List_Short" localSheetId="26">[9]!Table15[Org. Code]</definedName>
    <definedName name="ORG_List_Short">[10]!Table15[Org. Code]</definedName>
    <definedName name="ORG_Short">[11]WHO!$E$2:$E$64</definedName>
    <definedName name="_xlnm.Print_Area" localSheetId="14">'JRP 2020 Financial Tracking'!$A$1:$F$200</definedName>
    <definedName name="Sanitation">WHAT!$E$13:$E$32</definedName>
    <definedName name="SectorColumn" localSheetId="2">Table3[[#All],[Sub-Sector of Assistance]]</definedName>
    <definedName name="SectorColumn" localSheetId="6">Table3[[#All],[Sub-Sector of Assistance]]</definedName>
    <definedName name="SectorColumn" localSheetId="7">Table3[[#All],[Sub-Sector of Assistance]]</definedName>
    <definedName name="SectorColumn" localSheetId="0">Table3[[#All],[Sub-Sector of Assistance]]</definedName>
    <definedName name="SectorColumn" localSheetId="8">Table3[[#All],[Sub-Sector of Assistance]]</definedName>
    <definedName name="SectorColumn" localSheetId="11">Table3[[#All],[Sub-Sector of Assistance]]</definedName>
    <definedName name="SectorColumn" localSheetId="17">Table3[[#All],[Sub-Sector of Assistance]]</definedName>
    <definedName name="SectorColumn" localSheetId="14">#REF!</definedName>
    <definedName name="SectorColumn" localSheetId="22">#REF!</definedName>
    <definedName name="SectorColumn" localSheetId="5">Table3[[#All],[Sub-Sector of Assistance]]</definedName>
    <definedName name="SectorColumn" localSheetId="18">[12]!Table3[[#All],[Sector of Assistance]]</definedName>
    <definedName name="SectorColumn" localSheetId="12">Table3[[#All],[Sub-Sector of Assistance]]</definedName>
    <definedName name="SectorColumn" localSheetId="13">Table3[[#All],[Sub-Sector of Assistance]]</definedName>
    <definedName name="SectorColumn" localSheetId="9">Table3[[#All],[Sub-Sector of Assistance]]</definedName>
    <definedName name="SectorColumn" localSheetId="10">Table3[[#All],[Sub-Sector of Assistance]]</definedName>
    <definedName name="SectorColumn">Table3[[#All],[Sub-Sector of Assistance]]</definedName>
    <definedName name="SectorList" localSheetId="2">Table2[Sub-Sector of Assistance]</definedName>
    <definedName name="SectorList" localSheetId="6">Table2[Sub-Sector of Assistance]</definedName>
    <definedName name="SectorList" localSheetId="7">Table2[Sub-Sector of Assistance]</definedName>
    <definedName name="SectorList" localSheetId="0">Table2[Sub-Sector of Assistance]</definedName>
    <definedName name="SectorList" localSheetId="8">Table2[Sub-Sector of Assistance]</definedName>
    <definedName name="SectorList" localSheetId="11">Table2[Sub-Sector of Assistance]</definedName>
    <definedName name="SectorList" localSheetId="17">Table2[Sub-Sector of Assistance]</definedName>
    <definedName name="SectorList" localSheetId="14">[10]!Table2[Sector of Assistance]</definedName>
    <definedName name="SectorList" localSheetId="22">[4]!Table2[Sector of Assistance]</definedName>
    <definedName name="SectorList" localSheetId="5">Table2[Sub-Sector of Assistance]</definedName>
    <definedName name="SectorList" localSheetId="18">[12]!Table2[Sector of Assistance]</definedName>
    <definedName name="SectorList" localSheetId="12">Table2[Sub-Sector of Assistance]</definedName>
    <definedName name="SectorList" localSheetId="13">Table2[Sub-Sector of Assistance]</definedName>
    <definedName name="SectorList" localSheetId="9">Table2[Sub-Sector of Assistance]</definedName>
    <definedName name="SectorList" localSheetId="10">Table2[Sub-Sector of Assistance]</definedName>
    <definedName name="SectorList">Table2[Sub-Sector of Assistance]</definedName>
    <definedName name="SectorStart" localSheetId="14">[10]WHAT!$C$1</definedName>
    <definedName name="SectorStart" localSheetId="22">[4]WHAT!$C$1</definedName>
    <definedName name="SectorStart">WHAT!$D$1</definedName>
    <definedName name="SolidWaste">WHAT!$E$47:$E$55</definedName>
    <definedName name="SSID">[2]!Table9[SSID]</definedName>
    <definedName name="Status">WHAT!$H$2:$H$6</definedName>
    <definedName name="Sub_Sector">[13]!Table11[[Sub Sector ]]</definedName>
    <definedName name="Sub_Sector_Categories">[1]!Table9[Sub-Sector]</definedName>
    <definedName name="Sub_Sector_Categories_Start">[1]!Table9[[#Headers],[Sub-Sector]]</definedName>
    <definedName name="UnionCode">[2]!Table10[UniCode]</definedName>
    <definedName name="UpaCode">[2]Settings!$H$2:$H$9</definedName>
    <definedName name="UPAZILA_COL">[3]!Table10[Upazila]</definedName>
    <definedName name="UPAZILA_START">[3]Settings!$J$2</definedName>
    <definedName name="UpazilaColumn" localSheetId="18">#REF!</definedName>
    <definedName name="UpazilaColumn">Where!$O$1:$O$5472</definedName>
    <definedName name="UpazilaList" localSheetId="22">[4]Where!$J$2:$J$545</definedName>
    <definedName name="UpazilaList" localSheetId="18">#REF!</definedName>
    <definedName name="UpazilaList">Where!$J$2:$J$545</definedName>
    <definedName name="UpazilaStart" localSheetId="18">#REF!</definedName>
    <definedName name="UpazilaStart">Where!$O$1</definedName>
    <definedName name="upzilalist_final">[5]Where!$K$2:$K$545</definedName>
    <definedName name="Water">WHAT!$E$2:$E$12</definedName>
    <definedName name="Z_3D708EBF_26B4_4312_ADBF_98EF08B3011B_.wvu.FilterData" localSheetId="2" hidden="1">'4W'!$A$2:$AB$4814</definedName>
    <definedName name="Z_3D708EBF_26B4_4312_ADBF_98EF08B3011B_.wvu.FilterData" localSheetId="16" hidden="1">WHAT!$D$1:$E$25</definedName>
    <definedName name="ZONE">[2]!Table6[Type]</definedName>
  </definedNames>
  <calcPr calcId="191029"/>
  <customWorkbookViews>
    <customWorkbookView name="HOSSAIN Sk Sabbir - Personal View" guid="{3D708EBF-26B4-4312-ADBF-98EF08B3011B}" mergeInterval="0" personalView="1" maximized="1" windowWidth="1276" windowHeight="799" activeSheetId="3"/>
  </customWorkbookViews>
  <pivotCaches>
    <pivotCache cacheId="1" r:id="rId4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312" i="30" l="1"/>
  <c r="I4313" i="30"/>
  <c r="I4314" i="30"/>
  <c r="I4315" i="30"/>
  <c r="I4316" i="30"/>
  <c r="I4317" i="30"/>
  <c r="I4318" i="30"/>
  <c r="I4319" i="30"/>
  <c r="I4320" i="30"/>
  <c r="I4321" i="30"/>
  <c r="I4322" i="30"/>
  <c r="I4323" i="30"/>
  <c r="I4324" i="30"/>
  <c r="I4325" i="30"/>
  <c r="I4326" i="30"/>
  <c r="I4327" i="30"/>
  <c r="I4328" i="30"/>
  <c r="I4329" i="30"/>
  <c r="I4330" i="30"/>
  <c r="I4331" i="30"/>
  <c r="I4332" i="30"/>
  <c r="I4333" i="30"/>
  <c r="I4334" i="30"/>
  <c r="I4335" i="30"/>
  <c r="I4336" i="30"/>
  <c r="I4337" i="30"/>
  <c r="I4338" i="30"/>
  <c r="I4339" i="30"/>
  <c r="I4340" i="30"/>
  <c r="I4341" i="30"/>
  <c r="I4342" i="30"/>
  <c r="I4343" i="30"/>
  <c r="I4344" i="30"/>
  <c r="I4345" i="30"/>
  <c r="I4346" i="30"/>
  <c r="I4347" i="30"/>
  <c r="I4348" i="30"/>
  <c r="I4349" i="30"/>
  <c r="I4350" i="30"/>
  <c r="I4351" i="30"/>
  <c r="I4352" i="30"/>
  <c r="I4353" i="30"/>
  <c r="I4354" i="30"/>
  <c r="I4355" i="30"/>
  <c r="I4356" i="30"/>
  <c r="I4357" i="30"/>
  <c r="I4358" i="30"/>
  <c r="I4359" i="30"/>
  <c r="I4360" i="30"/>
  <c r="I4361" i="30"/>
  <c r="I4362" i="30"/>
  <c r="I4363" i="30"/>
  <c r="I4364" i="30"/>
  <c r="I4365" i="30"/>
  <c r="I4366" i="30"/>
  <c r="I4367" i="30"/>
  <c r="I4368" i="30"/>
  <c r="I4369" i="30"/>
  <c r="I4370" i="30"/>
  <c r="I4371" i="30"/>
  <c r="I4372" i="30"/>
  <c r="I4373" i="30"/>
  <c r="I4374" i="30"/>
  <c r="I4375" i="30"/>
  <c r="I4376" i="30"/>
  <c r="I4377" i="30"/>
  <c r="I4378" i="30"/>
  <c r="I4379" i="30"/>
  <c r="I4380" i="30"/>
  <c r="I4381" i="30"/>
  <c r="I4382" i="30"/>
  <c r="I4383" i="30"/>
  <c r="I4384" i="30"/>
  <c r="I4385" i="30"/>
  <c r="I4386" i="30"/>
  <c r="I4387" i="30"/>
  <c r="I4388" i="30"/>
  <c r="I4389" i="30"/>
  <c r="I4390" i="30"/>
  <c r="I4391" i="30"/>
  <c r="I4392" i="30"/>
  <c r="I4393" i="30"/>
  <c r="I4394" i="30"/>
  <c r="I4395" i="30"/>
  <c r="I4396" i="30"/>
  <c r="I4397" i="30"/>
  <c r="I4398" i="30"/>
  <c r="I4399" i="30"/>
  <c r="I4400" i="30"/>
  <c r="I4401" i="30"/>
  <c r="I4402" i="30"/>
  <c r="I4403" i="30"/>
  <c r="I4404" i="30"/>
  <c r="I4405" i="30"/>
  <c r="I4406" i="30"/>
  <c r="I4407" i="30"/>
  <c r="I4408" i="30"/>
  <c r="I4409" i="30"/>
  <c r="I4410" i="30"/>
  <c r="I4411" i="30"/>
  <c r="I4412" i="30"/>
  <c r="I4413" i="30"/>
  <c r="I4414" i="30"/>
  <c r="I4415" i="30"/>
  <c r="I4416" i="30"/>
  <c r="I4417" i="30"/>
  <c r="I4418" i="30"/>
  <c r="I4419" i="30"/>
  <c r="I4420" i="30"/>
  <c r="I4421" i="30"/>
  <c r="I4422" i="30"/>
  <c r="I4423" i="30"/>
  <c r="I4424" i="30"/>
  <c r="I4425" i="30"/>
  <c r="I4426" i="30"/>
  <c r="I4427" i="30"/>
  <c r="I4428" i="30"/>
  <c r="I4429" i="30"/>
  <c r="I4430" i="30"/>
  <c r="I4431" i="30"/>
  <c r="I4432" i="30"/>
  <c r="I4433" i="30"/>
  <c r="I4434" i="30"/>
  <c r="I4435" i="30"/>
  <c r="I4436" i="30"/>
  <c r="I4437" i="30"/>
  <c r="I4438" i="30"/>
  <c r="I4439" i="30"/>
  <c r="I4440" i="30"/>
  <c r="I4441" i="30"/>
  <c r="I4442" i="30"/>
  <c r="I4443" i="30"/>
  <c r="I4444" i="30"/>
  <c r="I4445" i="30"/>
  <c r="I4446" i="30"/>
  <c r="I4447" i="30"/>
  <c r="I4448" i="30"/>
  <c r="I4449" i="30"/>
  <c r="I4450" i="30"/>
  <c r="I4451" i="30"/>
  <c r="I4452" i="30"/>
  <c r="I4453" i="30"/>
  <c r="I4454" i="30"/>
  <c r="I4455" i="30"/>
  <c r="I4456" i="30"/>
  <c r="I4457" i="30"/>
  <c r="I4458" i="30"/>
  <c r="I4459" i="30"/>
  <c r="I4460" i="30"/>
  <c r="I4461" i="30"/>
  <c r="I4462" i="30"/>
  <c r="I4463" i="30"/>
  <c r="I4464" i="30"/>
  <c r="I4465" i="30"/>
  <c r="I4466" i="30"/>
  <c r="I4467" i="30"/>
  <c r="I4468" i="30"/>
  <c r="I4469" i="30"/>
  <c r="I4470" i="30"/>
  <c r="I4471" i="30"/>
  <c r="I4472" i="30"/>
  <c r="I4473" i="30"/>
  <c r="I4474" i="30"/>
  <c r="I4475" i="30"/>
  <c r="I4476" i="30"/>
  <c r="I4477" i="30"/>
  <c r="I4478" i="30"/>
  <c r="I4479" i="30"/>
  <c r="I4480" i="30"/>
  <c r="I4481" i="30"/>
  <c r="I4482" i="30"/>
  <c r="I4483" i="30"/>
  <c r="I4484" i="30"/>
  <c r="I4485" i="30"/>
  <c r="I4486" i="30"/>
  <c r="I4487" i="30"/>
  <c r="I4488" i="30"/>
  <c r="I4489" i="30"/>
  <c r="I4490" i="30"/>
  <c r="I4491" i="30"/>
  <c r="I4492" i="30"/>
  <c r="I4493" i="30"/>
  <c r="I4494" i="30"/>
  <c r="I4495" i="30"/>
  <c r="I4496" i="30"/>
  <c r="I4497" i="30"/>
  <c r="I4498" i="30"/>
  <c r="I4499" i="30"/>
  <c r="I4500" i="30"/>
  <c r="I4501" i="30"/>
  <c r="I4502" i="30"/>
  <c r="I4503" i="30"/>
  <c r="I4504" i="30"/>
  <c r="I4505" i="30"/>
  <c r="I4506" i="30"/>
  <c r="I4507" i="30"/>
  <c r="I4508" i="30"/>
  <c r="I4509" i="30"/>
  <c r="I4510" i="30"/>
  <c r="I4511" i="30"/>
  <c r="I4512" i="30"/>
  <c r="I4513" i="30"/>
  <c r="I4514" i="30"/>
  <c r="I4515" i="30"/>
  <c r="I4516" i="30"/>
  <c r="I4517" i="30"/>
  <c r="I4518" i="30"/>
  <c r="I4519" i="30"/>
  <c r="I4520" i="30"/>
  <c r="I4521" i="30"/>
  <c r="I4522" i="30"/>
  <c r="I4523" i="30"/>
  <c r="I4524" i="30"/>
  <c r="I4525" i="30"/>
  <c r="I4526" i="30"/>
  <c r="I4527" i="30"/>
  <c r="I4528" i="30"/>
  <c r="I4529" i="30"/>
  <c r="I4530" i="30"/>
  <c r="I4531" i="30"/>
  <c r="I4532" i="30"/>
  <c r="I4533" i="30"/>
  <c r="I4534" i="30"/>
  <c r="I4535" i="30"/>
  <c r="I4536" i="30"/>
  <c r="I4537" i="30"/>
  <c r="I4538" i="30"/>
  <c r="I4539" i="30"/>
  <c r="I4540" i="30"/>
  <c r="I4541" i="30"/>
  <c r="I4542" i="30"/>
  <c r="I4543" i="30"/>
  <c r="I4544" i="30"/>
  <c r="I4545" i="30"/>
  <c r="I4546" i="30"/>
  <c r="I4547" i="30"/>
  <c r="I4548" i="30"/>
  <c r="I4549" i="30"/>
  <c r="I4550" i="30"/>
  <c r="I4551" i="30"/>
  <c r="I4552" i="30"/>
  <c r="I4553" i="30"/>
  <c r="I4554" i="30"/>
  <c r="I4555" i="30"/>
  <c r="I4556" i="30"/>
  <c r="I4557" i="30"/>
  <c r="I4558" i="30"/>
  <c r="I4559" i="30"/>
  <c r="I4560" i="30"/>
  <c r="I4561" i="30"/>
  <c r="I4562" i="30"/>
  <c r="I4563" i="30"/>
  <c r="I4564" i="30"/>
  <c r="I4565" i="30"/>
  <c r="I4566" i="30"/>
  <c r="I4567" i="30"/>
  <c r="I4568" i="30"/>
  <c r="I4569" i="30"/>
  <c r="I4570" i="30"/>
  <c r="I4571" i="30"/>
  <c r="I4572" i="30"/>
  <c r="I4573" i="30"/>
  <c r="I4574" i="30"/>
  <c r="I4575" i="30"/>
  <c r="I4576" i="30"/>
  <c r="I4577" i="30"/>
  <c r="I4578" i="30"/>
  <c r="I4579" i="30"/>
  <c r="I4580" i="30"/>
  <c r="I4581" i="30"/>
  <c r="I4582" i="30"/>
  <c r="I4583" i="30"/>
  <c r="I4584" i="30"/>
  <c r="I4585" i="30"/>
  <c r="I4586" i="30"/>
  <c r="I4587" i="30"/>
  <c r="I4588" i="30"/>
  <c r="I4589" i="30"/>
  <c r="I4590" i="30"/>
  <c r="I4591" i="30"/>
  <c r="I4592" i="30"/>
  <c r="I4593" i="30"/>
  <c r="I4594" i="30"/>
  <c r="I4595" i="30"/>
  <c r="I4596" i="30"/>
  <c r="I4597" i="30"/>
  <c r="I4598" i="30"/>
  <c r="I4599" i="30"/>
  <c r="I4600" i="30"/>
  <c r="I4601" i="30"/>
  <c r="I4602" i="30"/>
  <c r="I4603" i="30"/>
  <c r="I4604" i="30"/>
  <c r="I4605" i="30"/>
  <c r="I4606" i="30"/>
  <c r="I4607" i="30"/>
  <c r="I4608" i="30"/>
  <c r="I4609" i="30"/>
  <c r="I4610" i="30"/>
  <c r="I4611" i="30"/>
  <c r="I4612" i="30"/>
  <c r="I4613" i="30"/>
  <c r="I4614" i="30"/>
  <c r="I4615" i="30"/>
  <c r="I4616" i="30"/>
  <c r="I4617" i="30"/>
  <c r="I4618" i="30"/>
  <c r="I4619" i="30"/>
  <c r="I4620" i="30"/>
  <c r="I4621" i="30"/>
  <c r="I4622" i="30"/>
  <c r="I4623" i="30"/>
  <c r="I4624" i="30"/>
  <c r="I4625" i="30"/>
  <c r="I4626" i="30"/>
  <c r="I4627" i="30"/>
  <c r="I4628" i="30"/>
  <c r="I4629" i="30"/>
  <c r="I4630" i="30"/>
  <c r="I4631" i="30"/>
  <c r="I4632" i="30"/>
  <c r="I4633" i="30"/>
  <c r="I4634" i="30"/>
  <c r="I4635" i="30"/>
  <c r="I4636" i="30"/>
  <c r="I4637" i="30"/>
  <c r="I4638" i="30"/>
  <c r="I4639" i="30"/>
  <c r="I4640" i="30"/>
  <c r="I4641" i="30"/>
  <c r="I4642" i="30"/>
  <c r="I4643" i="30"/>
  <c r="I4644" i="30"/>
  <c r="I4645" i="30"/>
  <c r="I4646" i="30"/>
  <c r="I4647" i="30"/>
  <c r="I4648" i="30"/>
  <c r="I4649" i="30"/>
  <c r="I4650" i="30"/>
  <c r="I4651" i="30"/>
  <c r="I4652" i="30"/>
  <c r="I4653" i="30"/>
  <c r="I4654" i="30"/>
  <c r="I4655" i="30"/>
  <c r="I4656" i="30"/>
  <c r="I4657" i="30"/>
  <c r="I4658" i="30"/>
  <c r="I4659" i="30"/>
  <c r="I4660" i="30"/>
  <c r="I4661" i="30"/>
  <c r="I4662" i="30"/>
  <c r="I4663" i="30"/>
  <c r="I4664" i="30"/>
  <c r="I4665" i="30"/>
  <c r="I4666" i="30"/>
  <c r="I4667" i="30"/>
  <c r="I4668" i="30"/>
  <c r="I4669" i="30"/>
  <c r="I4670" i="30"/>
  <c r="I4671" i="30"/>
  <c r="I4672" i="30"/>
  <c r="I4673" i="30"/>
  <c r="I4674" i="30"/>
  <c r="I4675" i="30"/>
  <c r="I4676" i="30"/>
  <c r="I4677" i="30"/>
  <c r="I4678" i="30"/>
  <c r="I4679" i="30"/>
  <c r="I4680" i="30"/>
  <c r="I4681" i="30"/>
  <c r="I4682" i="30"/>
  <c r="I4683" i="30"/>
  <c r="I4684" i="30"/>
  <c r="I4685" i="30"/>
  <c r="I4686" i="30"/>
  <c r="I4687" i="30"/>
  <c r="I4688" i="30"/>
  <c r="I4689" i="30"/>
  <c r="I4690" i="30"/>
  <c r="I4691" i="30"/>
  <c r="I4692" i="30"/>
  <c r="I4693" i="30"/>
  <c r="I4694" i="30"/>
  <c r="I4695" i="30"/>
  <c r="I4696" i="30"/>
  <c r="I4697" i="30"/>
  <c r="I4698" i="30"/>
  <c r="I4699" i="30"/>
  <c r="I4700" i="30"/>
  <c r="I4701" i="30"/>
  <c r="I4702" i="30"/>
  <c r="I4703" i="30"/>
  <c r="I4704" i="30"/>
  <c r="I4705" i="30"/>
  <c r="I4706" i="30"/>
  <c r="I4707" i="30"/>
  <c r="I4708" i="30"/>
  <c r="I4709" i="30"/>
  <c r="I4710" i="30"/>
  <c r="I4711" i="30"/>
  <c r="I4712" i="30"/>
  <c r="I4713" i="30"/>
  <c r="I4714" i="30"/>
  <c r="I4715" i="30"/>
  <c r="I4716" i="30"/>
  <c r="I4717" i="30"/>
  <c r="I4718" i="30"/>
  <c r="I4719" i="30"/>
  <c r="I4720" i="30"/>
  <c r="I4721" i="30"/>
  <c r="I4722" i="30"/>
  <c r="I4723" i="30"/>
  <c r="I4724" i="30"/>
  <c r="I4725" i="30"/>
  <c r="I4726" i="30"/>
  <c r="I4727" i="30"/>
  <c r="I4728" i="30"/>
  <c r="I4729" i="30"/>
  <c r="I4730" i="30"/>
  <c r="I4731" i="30"/>
  <c r="I4732" i="30"/>
  <c r="I4733" i="30"/>
  <c r="I4734" i="30"/>
  <c r="I4735" i="30"/>
  <c r="I4736" i="30"/>
  <c r="I4737" i="30"/>
  <c r="I4738" i="30"/>
  <c r="I4739" i="30"/>
  <c r="I4740" i="30"/>
  <c r="I4741" i="30"/>
  <c r="I4742" i="30"/>
  <c r="I4743" i="30"/>
  <c r="I4744" i="30"/>
  <c r="I4745" i="30"/>
  <c r="I4746" i="30"/>
  <c r="I4747" i="30"/>
  <c r="I4748" i="30"/>
  <c r="I4749" i="30"/>
  <c r="I4750" i="30"/>
  <c r="I4751" i="30"/>
  <c r="I4752" i="30"/>
  <c r="I4753" i="30"/>
  <c r="I4754" i="30"/>
  <c r="I4755" i="30"/>
  <c r="I4756" i="30"/>
  <c r="I4757" i="30"/>
  <c r="I4758" i="30"/>
  <c r="I4759" i="30"/>
  <c r="I4760" i="30"/>
  <c r="I4761" i="30"/>
  <c r="I4762" i="30"/>
  <c r="I4763" i="30"/>
  <c r="I4764" i="30"/>
  <c r="I4765" i="30"/>
  <c r="I4766" i="30"/>
  <c r="I4767" i="30"/>
  <c r="I4768" i="30"/>
  <c r="I4769" i="30"/>
  <c r="I4770" i="30"/>
  <c r="I4771" i="30"/>
  <c r="I4772" i="30"/>
  <c r="I4773" i="30"/>
  <c r="I4774" i="30"/>
  <c r="I4775" i="30"/>
  <c r="I4776" i="30"/>
  <c r="I4777" i="30"/>
  <c r="I4778" i="30"/>
  <c r="I4779" i="30"/>
  <c r="I4780" i="30"/>
  <c r="I4781" i="30"/>
  <c r="I4782" i="30"/>
  <c r="I4783" i="30"/>
  <c r="I4784" i="30"/>
  <c r="I4785" i="30"/>
  <c r="I4786" i="30"/>
  <c r="I4787" i="30"/>
  <c r="I4788" i="30"/>
  <c r="I4789" i="30"/>
  <c r="I4790" i="30"/>
  <c r="I4791" i="30"/>
  <c r="I4792" i="30"/>
  <c r="I4793" i="30"/>
  <c r="I4794" i="30"/>
  <c r="I4795" i="30"/>
  <c r="I4796" i="30"/>
  <c r="I4797" i="30"/>
  <c r="I4798" i="30"/>
  <c r="I4799" i="30"/>
  <c r="I4800" i="30"/>
  <c r="I4801" i="30"/>
  <c r="I4802" i="30"/>
  <c r="I4803" i="30"/>
  <c r="I4804" i="30"/>
  <c r="I4805" i="30"/>
  <c r="I4806" i="30"/>
  <c r="I4807" i="30"/>
  <c r="I4808" i="30"/>
  <c r="I4809" i="30"/>
  <c r="I4810" i="30"/>
  <c r="I4811" i="30"/>
  <c r="I4812" i="30"/>
  <c r="I4813" i="30"/>
  <c r="I4814" i="30"/>
  <c r="AC4312" i="30"/>
  <c r="AC4313" i="30"/>
  <c r="AC4314" i="30"/>
  <c r="AC4315" i="30"/>
  <c r="AC4316" i="30"/>
  <c r="AC4317" i="30"/>
  <c r="AC4318" i="30"/>
  <c r="AC4319" i="30"/>
  <c r="AC4320" i="30"/>
  <c r="AC4321" i="30"/>
  <c r="AC4322" i="30"/>
  <c r="AC4323" i="30"/>
  <c r="AC4324" i="30"/>
  <c r="AC4325" i="30"/>
  <c r="AC4326" i="30"/>
  <c r="AC4327" i="30"/>
  <c r="AC4328" i="30"/>
  <c r="AC4329" i="30"/>
  <c r="AC4330" i="30"/>
  <c r="AC4331" i="30"/>
  <c r="AC4332" i="30"/>
  <c r="AC4333" i="30"/>
  <c r="AC4334" i="30"/>
  <c r="AC4335" i="30"/>
  <c r="AC4336" i="30"/>
  <c r="AC4337" i="30"/>
  <c r="AC4338" i="30"/>
  <c r="AC4339" i="30"/>
  <c r="AC4340" i="30"/>
  <c r="AC4341" i="30"/>
  <c r="AC4342" i="30"/>
  <c r="AC4343" i="30"/>
  <c r="AC4344" i="30"/>
  <c r="AC4345" i="30"/>
  <c r="AC4346" i="30"/>
  <c r="AC4347" i="30"/>
  <c r="AC4348" i="30"/>
  <c r="AC4349" i="30"/>
  <c r="AC4350" i="30"/>
  <c r="AC4351" i="30"/>
  <c r="AC4352" i="30"/>
  <c r="AC4353" i="30"/>
  <c r="AC4354" i="30"/>
  <c r="AC4355" i="30"/>
  <c r="AC4356" i="30"/>
  <c r="AC4357" i="30"/>
  <c r="AC4358" i="30"/>
  <c r="AC4359" i="30"/>
  <c r="AC4360" i="30"/>
  <c r="AC4361" i="30"/>
  <c r="AC4362" i="30"/>
  <c r="AC4363" i="30"/>
  <c r="AC4364" i="30"/>
  <c r="AC4365" i="30"/>
  <c r="AC4366" i="30"/>
  <c r="AC4367" i="30"/>
  <c r="AC4368" i="30"/>
  <c r="AC4369" i="30"/>
  <c r="AC4370" i="30"/>
  <c r="AC4371" i="30"/>
  <c r="AC4372" i="30"/>
  <c r="AC4373" i="30"/>
  <c r="AC4374" i="30"/>
  <c r="AC4375" i="30"/>
  <c r="AC4376" i="30"/>
  <c r="AC4377" i="30"/>
  <c r="AC4378" i="30"/>
  <c r="AC4379" i="30"/>
  <c r="AC4380" i="30"/>
  <c r="AC4381" i="30"/>
  <c r="AC4382" i="30"/>
  <c r="AC4383" i="30"/>
  <c r="AC4384" i="30"/>
  <c r="AC4385" i="30"/>
  <c r="AC4386" i="30"/>
  <c r="AC4387" i="30"/>
  <c r="AC4388" i="30"/>
  <c r="AC4389" i="30"/>
  <c r="AC4390" i="30"/>
  <c r="AC4391" i="30"/>
  <c r="AC4392" i="30"/>
  <c r="AC4393" i="30"/>
  <c r="AC4394" i="30"/>
  <c r="AC4395" i="30"/>
  <c r="AC4396" i="30"/>
  <c r="AC4397" i="30"/>
  <c r="AC4398" i="30"/>
  <c r="AC4399" i="30"/>
  <c r="AC4400" i="30"/>
  <c r="AC4401" i="30"/>
  <c r="AC4402" i="30"/>
  <c r="AC4403" i="30"/>
  <c r="AC4404" i="30"/>
  <c r="AC4405" i="30"/>
  <c r="AC4406" i="30"/>
  <c r="AC4407" i="30"/>
  <c r="AC4408" i="30"/>
  <c r="AC4409" i="30"/>
  <c r="AC4410" i="30"/>
  <c r="AC4411" i="30"/>
  <c r="AC4412" i="30"/>
  <c r="AC4413" i="30"/>
  <c r="AC4414" i="30"/>
  <c r="AC4415" i="30"/>
  <c r="AC4416" i="30"/>
  <c r="AC4417" i="30"/>
  <c r="AC4418" i="30"/>
  <c r="AC4419" i="30"/>
  <c r="AC4420" i="30"/>
  <c r="AC4421" i="30"/>
  <c r="AC4422" i="30"/>
  <c r="AC4423" i="30"/>
  <c r="AC4424" i="30"/>
  <c r="AC4425" i="30"/>
  <c r="AC4426" i="30"/>
  <c r="AC4427" i="30"/>
  <c r="AC4428" i="30"/>
  <c r="AC4429" i="30"/>
  <c r="AC4430" i="30"/>
  <c r="AC4431" i="30"/>
  <c r="AC4432" i="30"/>
  <c r="AC4433" i="30"/>
  <c r="AC4434" i="30"/>
  <c r="AC4435" i="30"/>
  <c r="AC4436" i="30"/>
  <c r="AC4437" i="30"/>
  <c r="AC4438" i="30"/>
  <c r="AC4439" i="30"/>
  <c r="AC4440" i="30"/>
  <c r="AC4441" i="30"/>
  <c r="AC4442" i="30"/>
  <c r="AC4443" i="30"/>
  <c r="AC4444" i="30"/>
  <c r="AC4445" i="30"/>
  <c r="AC4446" i="30"/>
  <c r="AC4447" i="30"/>
  <c r="AC4448" i="30"/>
  <c r="AC4449" i="30"/>
  <c r="AC4450" i="30"/>
  <c r="AC4451" i="30"/>
  <c r="AC4452" i="30"/>
  <c r="AC4453" i="30"/>
  <c r="AC4454" i="30"/>
  <c r="AC4455" i="30"/>
  <c r="AC4456" i="30"/>
  <c r="AC4457" i="30"/>
  <c r="AC4458" i="30"/>
  <c r="AC4459" i="30"/>
  <c r="AC4460" i="30"/>
  <c r="AC4461" i="30"/>
  <c r="AC4462" i="30"/>
  <c r="AC4463" i="30"/>
  <c r="AC4464" i="30"/>
  <c r="AC4465" i="30"/>
  <c r="AC4466" i="30"/>
  <c r="AC4467" i="30"/>
  <c r="AC4468" i="30"/>
  <c r="AC4469" i="30"/>
  <c r="AC4470" i="30"/>
  <c r="AC4471" i="30"/>
  <c r="AC4472" i="30"/>
  <c r="AC4473" i="30"/>
  <c r="AC4474" i="30"/>
  <c r="AC4475" i="30"/>
  <c r="AC4476" i="30"/>
  <c r="AC4477" i="30"/>
  <c r="AC4478" i="30"/>
  <c r="AC4479" i="30"/>
  <c r="AC4480" i="30"/>
  <c r="AC4481" i="30"/>
  <c r="AC4482" i="30"/>
  <c r="AC4483" i="30"/>
  <c r="AC4484" i="30"/>
  <c r="AC4485" i="30"/>
  <c r="AC4486" i="30"/>
  <c r="AC4487" i="30"/>
  <c r="AC4488" i="30"/>
  <c r="AC4489" i="30"/>
  <c r="AC4490" i="30"/>
  <c r="AC4491" i="30"/>
  <c r="AC4492" i="30"/>
  <c r="AC4493" i="30"/>
  <c r="AC4494" i="30"/>
  <c r="AC4495" i="30"/>
  <c r="AC4496" i="30"/>
  <c r="AC4497" i="30"/>
  <c r="AC4498" i="30"/>
  <c r="AC4499" i="30"/>
  <c r="AC4500" i="30"/>
  <c r="AC4501" i="30"/>
  <c r="AC4502" i="30"/>
  <c r="AC4503" i="30"/>
  <c r="AC4504" i="30"/>
  <c r="AC4505" i="30"/>
  <c r="AC4506" i="30"/>
  <c r="AC4507" i="30"/>
  <c r="AC4508" i="30"/>
  <c r="AC4509" i="30"/>
  <c r="AC4510" i="30"/>
  <c r="AC4511" i="30"/>
  <c r="AC4512" i="30"/>
  <c r="AC4513" i="30"/>
  <c r="AC4514" i="30"/>
  <c r="AC4515" i="30"/>
  <c r="AC4516" i="30"/>
  <c r="AC4517" i="30"/>
  <c r="AC4518" i="30"/>
  <c r="AC4519" i="30"/>
  <c r="AC4520" i="30"/>
  <c r="AC4521" i="30"/>
  <c r="AC4522" i="30"/>
  <c r="AC4523" i="30"/>
  <c r="AC4524" i="30"/>
  <c r="AC4525" i="30"/>
  <c r="AC4526" i="30"/>
  <c r="AC4527" i="30"/>
  <c r="AC4528" i="30"/>
  <c r="AC4529" i="30"/>
  <c r="AC4530" i="30"/>
  <c r="AC4531" i="30"/>
  <c r="AC4532" i="30"/>
  <c r="AC4533" i="30"/>
  <c r="AC4534" i="30"/>
  <c r="AC4535" i="30"/>
  <c r="AC4536" i="30"/>
  <c r="AC4537" i="30"/>
  <c r="AC4538" i="30"/>
  <c r="AC4539" i="30"/>
  <c r="AC4540" i="30"/>
  <c r="AC4541" i="30"/>
  <c r="AC4542" i="30"/>
  <c r="AC4543" i="30"/>
  <c r="AC4544" i="30"/>
  <c r="AC4545" i="30"/>
  <c r="AC4546" i="30"/>
  <c r="AC4547" i="30"/>
  <c r="AC4548" i="30"/>
  <c r="AC4549" i="30"/>
  <c r="AC4550" i="30"/>
  <c r="AC4551" i="30"/>
  <c r="AC4552" i="30"/>
  <c r="AC4553" i="30"/>
  <c r="AC4554" i="30"/>
  <c r="AC4555" i="30"/>
  <c r="AC4556" i="30"/>
  <c r="AC4557" i="30"/>
  <c r="AC4558" i="30"/>
  <c r="AC4559" i="30"/>
  <c r="AC4560" i="30"/>
  <c r="AC4561" i="30"/>
  <c r="AC4562" i="30"/>
  <c r="AC4563" i="30"/>
  <c r="AC4564" i="30"/>
  <c r="AC4565" i="30"/>
  <c r="AC4566" i="30"/>
  <c r="AC4567" i="30"/>
  <c r="AC4568" i="30"/>
  <c r="AC4569" i="30"/>
  <c r="AC4570" i="30"/>
  <c r="AC4571" i="30"/>
  <c r="AC4572" i="30"/>
  <c r="AC4573" i="30"/>
  <c r="AC4574" i="30"/>
  <c r="AC4575" i="30"/>
  <c r="AC4576" i="30"/>
  <c r="AC4577" i="30"/>
  <c r="AC4578" i="30"/>
  <c r="AC4579" i="30"/>
  <c r="AC4580" i="30"/>
  <c r="AC4581" i="30"/>
  <c r="AC4582" i="30"/>
  <c r="AC4583" i="30"/>
  <c r="AC4584" i="30"/>
  <c r="AC4585" i="30"/>
  <c r="AC4586" i="30"/>
  <c r="AC4587" i="30"/>
  <c r="AC4588" i="30"/>
  <c r="AC4589" i="30"/>
  <c r="AC4590" i="30"/>
  <c r="AC4591" i="30"/>
  <c r="AC4592" i="30"/>
  <c r="AC4593" i="30"/>
  <c r="AC4594" i="30"/>
  <c r="AC4595" i="30"/>
  <c r="AC4596" i="30"/>
  <c r="AC4597" i="30"/>
  <c r="AC4598" i="30"/>
  <c r="AC4599" i="30"/>
  <c r="AC4600" i="30"/>
  <c r="AC4601" i="30"/>
  <c r="AC4602" i="30"/>
  <c r="AC4603" i="30"/>
  <c r="AC4604" i="30"/>
  <c r="AC4605" i="30"/>
  <c r="AC4606" i="30"/>
  <c r="AC4607" i="30"/>
  <c r="AC4608" i="30"/>
  <c r="AC4609" i="30"/>
  <c r="AC4610" i="30"/>
  <c r="AC4611" i="30"/>
  <c r="AC4612" i="30"/>
  <c r="AC4613" i="30"/>
  <c r="AC4614" i="30"/>
  <c r="AC4615" i="30"/>
  <c r="AC4616" i="30"/>
  <c r="AC4617" i="30"/>
  <c r="AC4618" i="30"/>
  <c r="AC4619" i="30"/>
  <c r="AC4620" i="30"/>
  <c r="AC4621" i="30"/>
  <c r="AC4622" i="30"/>
  <c r="AC4623" i="30"/>
  <c r="AC4624" i="30"/>
  <c r="AC4625" i="30"/>
  <c r="AC4626" i="30"/>
  <c r="AC4627" i="30"/>
  <c r="AC4628" i="30"/>
  <c r="AC4629" i="30"/>
  <c r="AC4630" i="30"/>
  <c r="AC4631" i="30"/>
  <c r="AC4632" i="30"/>
  <c r="AC4633" i="30"/>
  <c r="AC4634" i="30"/>
  <c r="AC4635" i="30"/>
  <c r="AC4636" i="30"/>
  <c r="AC4637" i="30"/>
  <c r="AC4638" i="30"/>
  <c r="AC4639" i="30"/>
  <c r="AC4640" i="30"/>
  <c r="AC4641" i="30"/>
  <c r="AC4642" i="30"/>
  <c r="AC4643" i="30"/>
  <c r="AC4644" i="30"/>
  <c r="AC4645" i="30"/>
  <c r="AC4646" i="30"/>
  <c r="AC4647" i="30"/>
  <c r="AC4648" i="30"/>
  <c r="AC4649" i="30"/>
  <c r="AC4650" i="30"/>
  <c r="AC4651" i="30"/>
  <c r="AC4652" i="30"/>
  <c r="AC4653" i="30"/>
  <c r="AC4654" i="30"/>
  <c r="AC4655" i="30"/>
  <c r="AC4656" i="30"/>
  <c r="AC4657" i="30"/>
  <c r="AC4658" i="30"/>
  <c r="AC4659" i="30"/>
  <c r="AC4660" i="30"/>
  <c r="AC4661" i="30"/>
  <c r="AC4662" i="30"/>
  <c r="AC4663" i="30"/>
  <c r="AC4664" i="30"/>
  <c r="AC4665" i="30"/>
  <c r="AC4666" i="30"/>
  <c r="AC4667" i="30"/>
  <c r="AC4668" i="30"/>
  <c r="AC4669" i="30"/>
  <c r="AC4670" i="30"/>
  <c r="AC4671" i="30"/>
  <c r="AC4672" i="30"/>
  <c r="AC4673" i="30"/>
  <c r="AC4674" i="30"/>
  <c r="AC4675" i="30"/>
  <c r="AC4676" i="30"/>
  <c r="AC4677" i="30"/>
  <c r="AC4678" i="30"/>
  <c r="AC4679" i="30"/>
  <c r="AC4680" i="30"/>
  <c r="AC4681" i="30"/>
  <c r="AC4682" i="30"/>
  <c r="AC4683" i="30"/>
  <c r="AC4684" i="30"/>
  <c r="AC4685" i="30"/>
  <c r="AC4686" i="30"/>
  <c r="AC4687" i="30"/>
  <c r="AC4688" i="30"/>
  <c r="AC4689" i="30"/>
  <c r="AC4690" i="30"/>
  <c r="AC4691" i="30"/>
  <c r="AC4692" i="30"/>
  <c r="AC4693" i="30"/>
  <c r="AC4694" i="30"/>
  <c r="AC4695" i="30"/>
  <c r="AC4696" i="30"/>
  <c r="AC4697" i="30"/>
  <c r="AC4698" i="30"/>
  <c r="AC4699" i="30"/>
  <c r="AC4700" i="30"/>
  <c r="AC4701" i="30"/>
  <c r="AC4702" i="30"/>
  <c r="AC4703" i="30"/>
  <c r="AC4704" i="30"/>
  <c r="AC4705" i="30"/>
  <c r="AC4706" i="30"/>
  <c r="AC4707" i="30"/>
  <c r="AC4708" i="30"/>
  <c r="AC4709" i="30"/>
  <c r="AC4710" i="30"/>
  <c r="AC4711" i="30"/>
  <c r="AC4712" i="30"/>
  <c r="AC4713" i="30"/>
  <c r="AC4714" i="30"/>
  <c r="AC4715" i="30"/>
  <c r="AC4716" i="30"/>
  <c r="AC4717" i="30"/>
  <c r="AC4718" i="30"/>
  <c r="AC4719" i="30"/>
  <c r="AC4720" i="30"/>
  <c r="AC4721" i="30"/>
  <c r="AC4722" i="30"/>
  <c r="AC4723" i="30"/>
  <c r="AC4724" i="30"/>
  <c r="AC4725" i="30"/>
  <c r="AC4726" i="30"/>
  <c r="AC4727" i="30"/>
  <c r="AC4728" i="30"/>
  <c r="AC4729" i="30"/>
  <c r="AC4730" i="30"/>
  <c r="AC4731" i="30"/>
  <c r="AC4732" i="30"/>
  <c r="AC4733" i="30"/>
  <c r="AC4734" i="30"/>
  <c r="AC4735" i="30"/>
  <c r="AC4736" i="30"/>
  <c r="AC4737" i="30"/>
  <c r="AC4738" i="30"/>
  <c r="AC4739" i="30"/>
  <c r="AC4740" i="30"/>
  <c r="AC4741" i="30"/>
  <c r="AC4742" i="30"/>
  <c r="AC4743" i="30"/>
  <c r="AC4744" i="30"/>
  <c r="AC4745" i="30"/>
  <c r="AC4746" i="30"/>
  <c r="AC4747" i="30"/>
  <c r="AC4748" i="30"/>
  <c r="AC4749" i="30"/>
  <c r="AC4750" i="30"/>
  <c r="AC4751" i="30"/>
  <c r="AC4752" i="30"/>
  <c r="AC4753" i="30"/>
  <c r="AC4754" i="30"/>
  <c r="AC4755" i="30"/>
  <c r="AC4756" i="30"/>
  <c r="AC4757" i="30"/>
  <c r="AC4758" i="30"/>
  <c r="AC4759" i="30"/>
  <c r="AC4760" i="30"/>
  <c r="AC4761" i="30"/>
  <c r="AC4762" i="30"/>
  <c r="AC4763" i="30"/>
  <c r="AC4764" i="30"/>
  <c r="AC4765" i="30"/>
  <c r="AC4766" i="30"/>
  <c r="AC4767" i="30"/>
  <c r="AC4768" i="30"/>
  <c r="AC4769" i="30"/>
  <c r="AC4770" i="30"/>
  <c r="AC4771" i="30"/>
  <c r="AC4772" i="30"/>
  <c r="AC4773" i="30"/>
  <c r="AC4774" i="30"/>
  <c r="AC4775" i="30"/>
  <c r="AC4776" i="30"/>
  <c r="AC4777" i="30"/>
  <c r="AC4778" i="30"/>
  <c r="AC4779" i="30"/>
  <c r="AC4780" i="30"/>
  <c r="AC4781" i="30"/>
  <c r="AC4782" i="30"/>
  <c r="AC4783" i="30"/>
  <c r="AC4784" i="30"/>
  <c r="AC4785" i="30"/>
  <c r="AC4786" i="30"/>
  <c r="AC4787" i="30"/>
  <c r="AC4788" i="30"/>
  <c r="AC4789" i="30"/>
  <c r="AC4790" i="30"/>
  <c r="AC4791" i="30"/>
  <c r="AC4792" i="30"/>
  <c r="AC4793" i="30"/>
  <c r="AC4794" i="30"/>
  <c r="AC4795" i="30"/>
  <c r="AC4796" i="30"/>
  <c r="AC4797" i="30"/>
  <c r="AC4798" i="30"/>
  <c r="AC4799" i="30"/>
  <c r="AC4800" i="30"/>
  <c r="AC4801" i="30"/>
  <c r="AC4802" i="30"/>
  <c r="AC4803" i="30"/>
  <c r="AC4804" i="30"/>
  <c r="AC4805" i="30"/>
  <c r="AC4806" i="30"/>
  <c r="AC4807" i="30"/>
  <c r="AC4808" i="30"/>
  <c r="AC4809" i="30"/>
  <c r="AC4810" i="30"/>
  <c r="AC4811" i="30"/>
  <c r="AC4812" i="30"/>
  <c r="AC4813" i="30"/>
  <c r="AC4814" i="30"/>
  <c r="AC4311" i="30"/>
  <c r="I3279" i="30"/>
  <c r="I3280" i="30"/>
  <c r="I3281" i="30"/>
  <c r="I3282" i="30"/>
  <c r="I3283" i="30"/>
  <c r="I3284" i="30"/>
  <c r="I3285" i="30"/>
  <c r="I3286" i="30"/>
  <c r="I3287" i="30"/>
  <c r="I3288" i="30"/>
  <c r="I3289" i="30"/>
  <c r="I3290" i="30"/>
  <c r="I3291" i="30"/>
  <c r="I3292" i="30"/>
  <c r="I3293" i="30"/>
  <c r="I3294" i="30"/>
  <c r="I3295" i="30"/>
  <c r="I3296" i="30"/>
  <c r="I3297" i="30"/>
  <c r="I3298" i="30"/>
  <c r="I3299" i="30"/>
  <c r="I3300" i="30"/>
  <c r="I3301" i="30"/>
  <c r="I3302" i="30"/>
  <c r="I3303" i="30"/>
  <c r="I3304" i="30"/>
  <c r="I3305" i="30"/>
  <c r="I3306" i="30"/>
  <c r="I3307" i="30"/>
  <c r="I3308" i="30"/>
  <c r="I3309" i="30"/>
  <c r="I3310" i="30"/>
  <c r="I3311" i="30"/>
  <c r="I3312" i="30"/>
  <c r="I3313" i="30"/>
  <c r="I3314" i="30"/>
  <c r="I3315" i="30"/>
  <c r="I3316" i="30"/>
  <c r="I3317" i="30"/>
  <c r="I3318" i="30"/>
  <c r="I3319" i="30"/>
  <c r="I3320" i="30"/>
  <c r="I3321" i="30"/>
  <c r="I3322" i="30"/>
  <c r="I3323" i="30"/>
  <c r="I3324" i="30"/>
  <c r="I3325" i="30"/>
  <c r="I3326" i="30"/>
  <c r="I3327" i="30"/>
  <c r="I3328" i="30"/>
  <c r="I3329" i="30"/>
  <c r="I3330" i="30"/>
  <c r="I3331" i="30"/>
  <c r="I3332" i="30"/>
  <c r="I3333" i="30"/>
  <c r="I3334" i="30"/>
  <c r="I3335" i="30"/>
  <c r="I3336" i="30"/>
  <c r="I3337" i="30"/>
  <c r="I3338" i="30"/>
  <c r="I3339" i="30"/>
  <c r="I3340" i="30"/>
  <c r="I3341" i="30"/>
  <c r="I3342" i="30"/>
  <c r="I3343" i="30"/>
  <c r="I3344" i="30"/>
  <c r="I3345" i="30"/>
  <c r="I3346" i="30"/>
  <c r="I3347" i="30"/>
  <c r="I3348" i="30"/>
  <c r="I3349" i="30"/>
  <c r="I3350" i="30"/>
  <c r="I3351" i="30"/>
  <c r="I3352" i="30"/>
  <c r="I3353" i="30"/>
  <c r="I3354" i="30"/>
  <c r="I3355" i="30"/>
  <c r="I3356" i="30"/>
  <c r="I3357" i="30"/>
  <c r="I3358" i="30"/>
  <c r="I3359" i="30"/>
  <c r="I3360" i="30"/>
  <c r="I3361" i="30"/>
  <c r="I3362" i="30"/>
  <c r="I3363" i="30"/>
  <c r="I3364" i="30"/>
  <c r="I3365" i="30"/>
  <c r="I3366" i="30"/>
  <c r="I3367" i="30"/>
  <c r="I3368" i="30"/>
  <c r="I3369" i="30"/>
  <c r="I3370" i="30"/>
  <c r="I3371" i="30"/>
  <c r="I3372" i="30"/>
  <c r="I3373" i="30"/>
  <c r="I3374" i="30"/>
  <c r="I3375" i="30"/>
  <c r="I3376" i="30"/>
  <c r="I3377" i="30"/>
  <c r="I3378" i="30"/>
  <c r="I3379" i="30"/>
  <c r="I3380" i="30"/>
  <c r="I3381" i="30"/>
  <c r="I3382" i="30"/>
  <c r="I3383" i="30"/>
  <c r="I3384" i="30"/>
  <c r="I3385" i="30"/>
  <c r="I3386" i="30"/>
  <c r="I3387" i="30"/>
  <c r="I3388" i="30"/>
  <c r="I3389" i="30"/>
  <c r="I3390" i="30"/>
  <c r="I3391" i="30"/>
  <c r="I3392" i="30"/>
  <c r="I3393" i="30"/>
  <c r="I3394" i="30"/>
  <c r="I3395" i="30"/>
  <c r="I3396" i="30"/>
  <c r="I3397" i="30"/>
  <c r="I3398" i="30"/>
  <c r="I3399" i="30"/>
  <c r="I3400" i="30"/>
  <c r="I3401" i="30"/>
  <c r="I3402" i="30"/>
  <c r="I3403" i="30"/>
  <c r="I3404" i="30"/>
  <c r="I3405" i="30"/>
  <c r="I3406" i="30"/>
  <c r="I3407" i="30"/>
  <c r="I3408" i="30"/>
  <c r="I3409" i="30"/>
  <c r="I3410" i="30"/>
  <c r="I3411" i="30"/>
  <c r="I3412" i="30"/>
  <c r="I3413" i="30"/>
  <c r="I3414" i="30"/>
  <c r="I3415" i="30"/>
  <c r="I3416" i="30"/>
  <c r="I3417" i="30"/>
  <c r="I3418" i="30"/>
  <c r="I3419" i="30"/>
  <c r="I3420" i="30"/>
  <c r="I3421" i="30"/>
  <c r="I3422" i="30"/>
  <c r="I3423" i="30"/>
  <c r="I3424" i="30"/>
  <c r="I3425" i="30"/>
  <c r="I3426" i="30"/>
  <c r="I3427" i="30"/>
  <c r="I3428" i="30"/>
  <c r="I3429" i="30"/>
  <c r="I3430" i="30"/>
  <c r="I3431" i="30"/>
  <c r="I3432" i="30"/>
  <c r="I3433" i="30"/>
  <c r="I3434" i="30"/>
  <c r="I3435" i="30"/>
  <c r="I3436" i="30"/>
  <c r="I3437" i="30"/>
  <c r="I3438" i="30"/>
  <c r="I3439" i="30"/>
  <c r="I3440" i="30"/>
  <c r="I3441" i="30"/>
  <c r="I3442" i="30"/>
  <c r="I3443" i="30"/>
  <c r="I3444" i="30"/>
  <c r="I3445" i="30"/>
  <c r="I3446" i="30"/>
  <c r="I3447" i="30"/>
  <c r="I3448" i="30"/>
  <c r="I3449" i="30"/>
  <c r="I3450" i="30"/>
  <c r="I3451" i="30"/>
  <c r="I3452" i="30"/>
  <c r="I3453" i="30"/>
  <c r="I3454" i="30"/>
  <c r="I3455" i="30"/>
  <c r="I3456" i="30"/>
  <c r="I3457" i="30"/>
  <c r="I3458" i="30"/>
  <c r="I3459" i="30"/>
  <c r="I3460" i="30"/>
  <c r="I3461" i="30"/>
  <c r="I3462" i="30"/>
  <c r="I3463" i="30"/>
  <c r="I3464" i="30"/>
  <c r="I3465" i="30"/>
  <c r="I3466" i="30"/>
  <c r="I3467" i="30"/>
  <c r="I3468" i="30"/>
  <c r="I3469" i="30"/>
  <c r="I3470" i="30"/>
  <c r="I3471" i="30"/>
  <c r="I3472" i="30"/>
  <c r="I3473" i="30"/>
  <c r="I3474" i="30"/>
  <c r="I3475" i="30"/>
  <c r="I3476" i="30"/>
  <c r="I3477" i="30"/>
  <c r="I3478" i="30"/>
  <c r="I3479" i="30"/>
  <c r="I3480" i="30"/>
  <c r="I3481" i="30"/>
  <c r="I3482" i="30"/>
  <c r="I3483" i="30"/>
  <c r="I3484" i="30"/>
  <c r="I3485" i="30"/>
  <c r="I3486" i="30"/>
  <c r="I3487" i="30"/>
  <c r="I3488" i="30"/>
  <c r="I3489" i="30"/>
  <c r="I3490" i="30"/>
  <c r="I3491" i="30"/>
  <c r="I3492" i="30"/>
  <c r="I3493" i="30"/>
  <c r="I3494" i="30"/>
  <c r="I3495" i="30"/>
  <c r="I3496" i="30"/>
  <c r="I3497" i="30"/>
  <c r="I3498" i="30"/>
  <c r="I3499" i="30"/>
  <c r="I3500" i="30"/>
  <c r="I3501" i="30"/>
  <c r="I3502" i="30"/>
  <c r="I3503" i="30"/>
  <c r="I3504" i="30"/>
  <c r="I3505" i="30"/>
  <c r="I3506" i="30"/>
  <c r="I3507" i="30"/>
  <c r="I3508" i="30"/>
  <c r="I3509" i="30"/>
  <c r="I3510" i="30"/>
  <c r="I3511" i="30"/>
  <c r="I3512" i="30"/>
  <c r="I3513" i="30"/>
  <c r="I3514" i="30"/>
  <c r="I3515" i="30"/>
  <c r="I3516" i="30"/>
  <c r="I3517" i="30"/>
  <c r="I3518" i="30"/>
  <c r="I3519" i="30"/>
  <c r="I3520" i="30"/>
  <c r="I3521" i="30"/>
  <c r="I3522" i="30"/>
  <c r="I3523" i="30"/>
  <c r="I3524" i="30"/>
  <c r="I3525" i="30"/>
  <c r="I3526" i="30"/>
  <c r="I3527" i="30"/>
  <c r="I3528" i="30"/>
  <c r="I3529" i="30"/>
  <c r="I3530" i="30"/>
  <c r="I3531" i="30"/>
  <c r="I3532" i="30"/>
  <c r="I3533" i="30"/>
  <c r="I3534" i="30"/>
  <c r="I3535" i="30"/>
  <c r="I3536" i="30"/>
  <c r="I3537" i="30"/>
  <c r="I3538" i="30"/>
  <c r="I3539" i="30"/>
  <c r="I3540" i="30"/>
  <c r="I3541" i="30"/>
  <c r="I3542" i="30"/>
  <c r="I3543" i="30"/>
  <c r="I3544" i="30"/>
  <c r="I3545" i="30"/>
  <c r="I3546" i="30"/>
  <c r="I3547" i="30"/>
  <c r="I3548" i="30"/>
  <c r="I3549" i="30"/>
  <c r="I3550" i="30"/>
  <c r="I3551" i="30"/>
  <c r="I3552" i="30"/>
  <c r="I3553" i="30"/>
  <c r="I3554" i="30"/>
  <c r="I3555" i="30"/>
  <c r="I3556" i="30"/>
  <c r="I3557" i="30"/>
  <c r="I3558" i="30"/>
  <c r="I3559" i="30"/>
  <c r="I3560" i="30"/>
  <c r="I3561" i="30"/>
  <c r="I3562" i="30"/>
  <c r="I3563" i="30"/>
  <c r="I3564" i="30"/>
  <c r="I3565" i="30"/>
  <c r="I3566" i="30"/>
  <c r="I3567" i="30"/>
  <c r="I3568" i="30"/>
  <c r="I3569" i="30"/>
  <c r="I3570" i="30"/>
  <c r="I3571" i="30"/>
  <c r="I3572" i="30"/>
  <c r="I3573" i="30"/>
  <c r="I3574" i="30"/>
  <c r="I3575" i="30"/>
  <c r="I3576" i="30"/>
  <c r="I3577" i="30"/>
  <c r="I3578" i="30"/>
  <c r="I3579" i="30"/>
  <c r="I3580" i="30"/>
  <c r="I3581" i="30"/>
  <c r="I3582" i="30"/>
  <c r="I3583" i="30"/>
  <c r="I3584" i="30"/>
  <c r="I3585" i="30"/>
  <c r="I3586" i="30"/>
  <c r="I3587" i="30"/>
  <c r="I3588" i="30"/>
  <c r="I3589" i="30"/>
  <c r="I3590" i="30"/>
  <c r="I3591" i="30"/>
  <c r="I3592" i="30"/>
  <c r="I3593" i="30"/>
  <c r="I3594" i="30"/>
  <c r="I3595" i="30"/>
  <c r="I3596" i="30"/>
  <c r="I3597" i="30"/>
  <c r="I3598" i="30"/>
  <c r="I3599" i="30"/>
  <c r="I3600" i="30"/>
  <c r="I3601" i="30"/>
  <c r="I3602" i="30"/>
  <c r="I3603" i="30"/>
  <c r="I3604" i="30"/>
  <c r="I3605" i="30"/>
  <c r="I3606" i="30"/>
  <c r="I3607" i="30"/>
  <c r="I3608" i="30"/>
  <c r="I3609" i="30"/>
  <c r="I3610" i="30"/>
  <c r="I3611" i="30"/>
  <c r="I3612" i="30"/>
  <c r="I3613" i="30"/>
  <c r="I3614" i="30"/>
  <c r="I3615" i="30"/>
  <c r="I3616" i="30"/>
  <c r="I3617" i="30"/>
  <c r="I3618" i="30"/>
  <c r="I3619" i="30"/>
  <c r="I3620" i="30"/>
  <c r="I3621" i="30"/>
  <c r="I3622" i="30"/>
  <c r="I3623" i="30"/>
  <c r="I3624" i="30"/>
  <c r="I3625" i="30"/>
  <c r="I3626" i="30"/>
  <c r="I3627" i="30"/>
  <c r="I3628" i="30"/>
  <c r="I3629" i="30"/>
  <c r="I3630" i="30"/>
  <c r="I3631" i="30"/>
  <c r="I3632" i="30"/>
  <c r="I3633" i="30"/>
  <c r="I3634" i="30"/>
  <c r="I3635" i="30"/>
  <c r="I3636" i="30"/>
  <c r="I3637" i="30"/>
  <c r="I3638" i="30"/>
  <c r="I3639" i="30"/>
  <c r="I3640" i="30"/>
  <c r="I3641" i="30"/>
  <c r="I3642" i="30"/>
  <c r="I3643" i="30"/>
  <c r="I3644" i="30"/>
  <c r="I3645" i="30"/>
  <c r="I3646" i="30"/>
  <c r="I3647" i="30"/>
  <c r="I3648" i="30"/>
  <c r="I3649" i="30"/>
  <c r="I3650" i="30"/>
  <c r="I3651" i="30"/>
  <c r="I3652" i="30"/>
  <c r="I3653" i="30"/>
  <c r="I3654" i="30"/>
  <c r="I3655" i="30"/>
  <c r="I3656" i="30"/>
  <c r="I3657" i="30"/>
  <c r="I3658" i="30"/>
  <c r="I3659" i="30"/>
  <c r="I3660" i="30"/>
  <c r="I3661" i="30"/>
  <c r="I3662" i="30"/>
  <c r="I3663" i="30"/>
  <c r="I3664" i="30"/>
  <c r="I3665" i="30"/>
  <c r="I3666" i="30"/>
  <c r="I3667" i="30"/>
  <c r="I3668" i="30"/>
  <c r="I3669" i="30"/>
  <c r="I3670" i="30"/>
  <c r="I3671" i="30"/>
  <c r="I3672" i="30"/>
  <c r="I3673" i="30"/>
  <c r="I3674" i="30"/>
  <c r="I3675" i="30"/>
  <c r="I3676" i="30"/>
  <c r="I3677" i="30"/>
  <c r="I3678" i="30"/>
  <c r="I3679" i="30"/>
  <c r="I3680" i="30"/>
  <c r="I3681" i="30"/>
  <c r="I3682" i="30"/>
  <c r="I3683" i="30"/>
  <c r="I3684" i="30"/>
  <c r="I3685" i="30"/>
  <c r="I3686" i="30"/>
  <c r="I3687" i="30"/>
  <c r="I3688" i="30"/>
  <c r="I3689" i="30"/>
  <c r="I3690" i="30"/>
  <c r="I3691" i="30"/>
  <c r="I3692" i="30"/>
  <c r="I3693" i="30"/>
  <c r="I3694" i="30"/>
  <c r="I3695" i="30"/>
  <c r="I3696" i="30"/>
  <c r="I3697" i="30"/>
  <c r="I3698" i="30"/>
  <c r="I3699" i="30"/>
  <c r="I3700" i="30"/>
  <c r="I3701" i="30"/>
  <c r="I3702" i="30"/>
  <c r="I3703" i="30"/>
  <c r="I3704" i="30"/>
  <c r="I3705" i="30"/>
  <c r="I3706" i="30"/>
  <c r="I3707" i="30"/>
  <c r="I3708" i="30"/>
  <c r="I3709" i="30"/>
  <c r="I3710" i="30"/>
  <c r="I3711" i="30"/>
  <c r="I3712" i="30"/>
  <c r="I3713" i="30"/>
  <c r="I3714" i="30"/>
  <c r="I3715" i="30"/>
  <c r="I3716" i="30"/>
  <c r="I3717" i="30"/>
  <c r="I3718" i="30"/>
  <c r="I3719" i="30"/>
  <c r="I3720" i="30"/>
  <c r="I3721" i="30"/>
  <c r="I3722" i="30"/>
  <c r="I3723" i="30"/>
  <c r="I3724" i="30"/>
  <c r="I3725" i="30"/>
  <c r="I3726" i="30"/>
  <c r="I3727" i="30"/>
  <c r="I3728" i="30"/>
  <c r="I3729" i="30"/>
  <c r="I3730" i="30"/>
  <c r="I3731" i="30"/>
  <c r="I3732" i="30"/>
  <c r="I3733" i="30"/>
  <c r="I3734" i="30"/>
  <c r="I3735" i="30"/>
  <c r="I3736" i="30"/>
  <c r="I3737" i="30"/>
  <c r="I3738" i="30"/>
  <c r="I3739" i="30"/>
  <c r="I3740" i="30"/>
  <c r="I3741" i="30"/>
  <c r="I3742" i="30"/>
  <c r="I3743" i="30"/>
  <c r="I3744" i="30"/>
  <c r="I3745" i="30"/>
  <c r="I3746" i="30"/>
  <c r="I3747" i="30"/>
  <c r="I3748" i="30"/>
  <c r="I3749" i="30"/>
  <c r="I3750" i="30"/>
  <c r="I3751" i="30"/>
  <c r="I3752" i="30"/>
  <c r="I3753" i="30"/>
  <c r="I3754" i="30"/>
  <c r="I3755" i="30"/>
  <c r="I3756" i="30"/>
  <c r="I3757" i="30"/>
  <c r="I3758" i="30"/>
  <c r="I3759" i="30"/>
  <c r="I3760" i="30"/>
  <c r="I3761" i="30"/>
  <c r="I3762" i="30"/>
  <c r="I3763" i="30"/>
  <c r="I3764" i="30"/>
  <c r="I3765" i="30"/>
  <c r="I3766" i="30"/>
  <c r="I3767" i="30"/>
  <c r="I3768" i="30"/>
  <c r="I3769" i="30"/>
  <c r="I3770" i="30"/>
  <c r="I3771" i="30"/>
  <c r="I3772" i="30"/>
  <c r="I3773" i="30"/>
  <c r="I3774" i="30"/>
  <c r="I3775" i="30"/>
  <c r="I3776" i="30"/>
  <c r="I3777" i="30"/>
  <c r="I3778" i="30"/>
  <c r="I3779" i="30"/>
  <c r="I3780" i="30"/>
  <c r="I3781" i="30"/>
  <c r="I3782" i="30"/>
  <c r="I3783" i="30"/>
  <c r="I3784" i="30"/>
  <c r="I3785" i="30"/>
  <c r="I3786" i="30"/>
  <c r="I3787" i="30"/>
  <c r="I3788" i="30"/>
  <c r="I3789" i="30"/>
  <c r="I3790" i="30"/>
  <c r="I3791" i="30"/>
  <c r="I3792" i="30"/>
  <c r="I3793" i="30"/>
  <c r="I3794" i="30"/>
  <c r="I3795" i="30"/>
  <c r="I3796" i="30"/>
  <c r="I3797" i="30"/>
  <c r="I3798" i="30"/>
  <c r="I3799" i="30"/>
  <c r="I3800" i="30"/>
  <c r="I3801" i="30"/>
  <c r="I3802" i="30"/>
  <c r="I3803" i="30"/>
  <c r="I3804" i="30"/>
  <c r="I3805" i="30"/>
  <c r="I3806" i="30"/>
  <c r="I3807" i="30"/>
  <c r="I3808" i="30"/>
  <c r="I3809" i="30"/>
  <c r="I3810" i="30"/>
  <c r="I3811" i="30"/>
  <c r="I3812" i="30"/>
  <c r="I3813" i="30"/>
  <c r="I3814" i="30"/>
  <c r="I3815" i="30"/>
  <c r="I3816" i="30"/>
  <c r="I3817" i="30"/>
  <c r="I3818" i="30"/>
  <c r="I3819" i="30"/>
  <c r="I3820" i="30"/>
  <c r="I3821" i="30"/>
  <c r="I3822" i="30"/>
  <c r="I3823" i="30"/>
  <c r="I3824" i="30"/>
  <c r="I3825" i="30"/>
  <c r="I3826" i="30"/>
  <c r="I3827" i="30"/>
  <c r="I3828" i="30"/>
  <c r="I3829" i="30"/>
  <c r="I3830" i="30"/>
  <c r="I3831" i="30"/>
  <c r="I3832" i="30"/>
  <c r="I3833" i="30"/>
  <c r="I3834" i="30"/>
  <c r="I3835" i="30"/>
  <c r="I3836" i="30"/>
  <c r="I3837" i="30"/>
  <c r="I3838" i="30"/>
  <c r="I3839" i="30"/>
  <c r="I3840" i="30"/>
  <c r="I3841" i="30"/>
  <c r="I3842" i="30"/>
  <c r="I3843" i="30"/>
  <c r="I3844" i="30"/>
  <c r="I3845" i="30"/>
  <c r="I3846" i="30"/>
  <c r="I3847" i="30"/>
  <c r="I3848" i="30"/>
  <c r="I3849" i="30"/>
  <c r="I3850" i="30"/>
  <c r="I3851" i="30"/>
  <c r="I3852" i="30"/>
  <c r="I3853" i="30"/>
  <c r="I3854" i="30"/>
  <c r="I3855" i="30"/>
  <c r="I3856" i="30"/>
  <c r="I3857" i="30"/>
  <c r="I3858" i="30"/>
  <c r="I3859" i="30"/>
  <c r="I3860" i="30"/>
  <c r="I3861" i="30"/>
  <c r="I3862" i="30"/>
  <c r="I3863" i="30"/>
  <c r="I3864" i="30"/>
  <c r="I3865" i="30"/>
  <c r="I3866" i="30"/>
  <c r="I3867" i="30"/>
  <c r="I3868" i="30"/>
  <c r="I3869" i="30"/>
  <c r="I3870" i="30"/>
  <c r="I3871" i="30"/>
  <c r="I3872" i="30"/>
  <c r="I3873" i="30"/>
  <c r="I3874" i="30"/>
  <c r="I3875" i="30"/>
  <c r="I3876" i="30"/>
  <c r="I3877" i="30"/>
  <c r="I3878" i="30"/>
  <c r="I3879" i="30"/>
  <c r="I3880" i="30"/>
  <c r="I3881" i="30"/>
  <c r="I3882" i="30"/>
  <c r="I3883" i="30"/>
  <c r="I3884" i="30"/>
  <c r="I3885" i="30"/>
  <c r="I3886" i="30"/>
  <c r="I3887" i="30"/>
  <c r="I3888" i="30"/>
  <c r="I3889" i="30"/>
  <c r="I3890" i="30"/>
  <c r="I3891" i="30"/>
  <c r="I3892" i="30"/>
  <c r="I3893" i="30"/>
  <c r="I3894" i="30"/>
  <c r="I3895" i="30"/>
  <c r="I3896" i="30"/>
  <c r="I3897" i="30"/>
  <c r="I3898" i="30"/>
  <c r="I3899" i="30"/>
  <c r="I3900" i="30"/>
  <c r="I3901" i="30"/>
  <c r="I3902" i="30"/>
  <c r="I3903" i="30"/>
  <c r="I3904" i="30"/>
  <c r="I3905" i="30"/>
  <c r="I3906" i="30"/>
  <c r="I3907" i="30"/>
  <c r="I3908" i="30"/>
  <c r="I3909" i="30"/>
  <c r="I3910" i="30"/>
  <c r="I3911" i="30"/>
  <c r="I3912" i="30"/>
  <c r="I3913" i="30"/>
  <c r="I3914" i="30"/>
  <c r="I3915" i="30"/>
  <c r="I3916" i="30"/>
  <c r="I3917" i="30"/>
  <c r="I3918" i="30"/>
  <c r="I3919" i="30"/>
  <c r="I3920" i="30"/>
  <c r="I3921" i="30"/>
  <c r="I3922" i="30"/>
  <c r="I3923" i="30"/>
  <c r="I3924" i="30"/>
  <c r="I3925" i="30"/>
  <c r="I3926" i="30"/>
  <c r="I3927" i="30"/>
  <c r="I3928" i="30"/>
  <c r="I3929" i="30"/>
  <c r="I3930" i="30"/>
  <c r="I3931" i="30"/>
  <c r="I3932" i="30"/>
  <c r="I3933" i="30"/>
  <c r="I3934" i="30"/>
  <c r="I3935" i="30"/>
  <c r="I3936" i="30"/>
  <c r="I3937" i="30"/>
  <c r="I3938" i="30"/>
  <c r="I3939" i="30"/>
  <c r="I3940" i="30"/>
  <c r="I3941" i="30"/>
  <c r="I3942" i="30"/>
  <c r="I3943" i="30"/>
  <c r="I3944" i="30"/>
  <c r="I3945" i="30"/>
  <c r="I3946" i="30"/>
  <c r="I3947" i="30"/>
  <c r="I3948" i="30"/>
  <c r="I3949" i="30"/>
  <c r="I3950" i="30"/>
  <c r="I3951" i="30"/>
  <c r="I3952" i="30"/>
  <c r="I3953" i="30"/>
  <c r="I3954" i="30"/>
  <c r="I3955" i="30"/>
  <c r="I3956" i="30"/>
  <c r="I3957" i="30"/>
  <c r="I3958" i="30"/>
  <c r="I3959" i="30"/>
  <c r="I3960" i="30"/>
  <c r="I3961" i="30"/>
  <c r="I3962" i="30"/>
  <c r="I3963" i="30"/>
  <c r="I3964" i="30"/>
  <c r="I3965" i="30"/>
  <c r="I3966" i="30"/>
  <c r="I3967" i="30"/>
  <c r="I3968" i="30"/>
  <c r="I3969" i="30"/>
  <c r="I3970" i="30"/>
  <c r="I3971" i="30"/>
  <c r="I3972" i="30"/>
  <c r="I3973" i="30"/>
  <c r="I3974" i="30"/>
  <c r="I3975" i="30"/>
  <c r="I3976" i="30"/>
  <c r="I3977" i="30"/>
  <c r="I3978" i="30"/>
  <c r="I3979" i="30"/>
  <c r="I3980" i="30"/>
  <c r="I3981" i="30"/>
  <c r="I3982" i="30"/>
  <c r="I3983" i="30"/>
  <c r="I3984" i="30"/>
  <c r="I3985" i="30"/>
  <c r="I3986" i="30"/>
  <c r="I3987" i="30"/>
  <c r="I3988" i="30"/>
  <c r="I3989" i="30"/>
  <c r="I3990" i="30"/>
  <c r="I3991" i="30"/>
  <c r="I3992" i="30"/>
  <c r="I3993" i="30"/>
  <c r="I3994" i="30"/>
  <c r="I3995" i="30"/>
  <c r="I3996" i="30"/>
  <c r="I3997" i="30"/>
  <c r="I3998" i="30"/>
  <c r="I3999" i="30"/>
  <c r="I4000" i="30"/>
  <c r="I4001" i="30"/>
  <c r="I4002" i="30"/>
  <c r="I4003" i="30"/>
  <c r="I4004" i="30"/>
  <c r="I4005" i="30"/>
  <c r="I4006" i="30"/>
  <c r="I4007" i="30"/>
  <c r="I4008" i="30"/>
  <c r="I4009" i="30"/>
  <c r="I4010" i="30"/>
  <c r="I4011" i="30"/>
  <c r="I4012" i="30"/>
  <c r="I4013" i="30"/>
  <c r="I4014" i="30"/>
  <c r="I4015" i="30"/>
  <c r="I4016" i="30"/>
  <c r="I4017" i="30"/>
  <c r="I4018" i="30"/>
  <c r="I4019" i="30"/>
  <c r="I4020" i="30"/>
  <c r="I4021" i="30"/>
  <c r="I4022" i="30"/>
  <c r="I4023" i="30"/>
  <c r="I4024" i="30"/>
  <c r="I4025" i="30"/>
  <c r="I4026" i="30"/>
  <c r="I4027" i="30"/>
  <c r="I4028" i="30"/>
  <c r="I4029" i="30"/>
  <c r="I4030" i="30"/>
  <c r="I4031" i="30"/>
  <c r="I4032" i="30"/>
  <c r="I4033" i="30"/>
  <c r="I4034" i="30"/>
  <c r="I4035" i="30"/>
  <c r="I4036" i="30"/>
  <c r="I4037" i="30"/>
  <c r="I4038" i="30"/>
  <c r="I4039" i="30"/>
  <c r="I4040" i="30"/>
  <c r="I4041" i="30"/>
  <c r="I4042" i="30"/>
  <c r="I4043" i="30"/>
  <c r="I4044" i="30"/>
  <c r="I4045" i="30"/>
  <c r="I4046" i="30"/>
  <c r="I4047" i="30"/>
  <c r="I4048" i="30"/>
  <c r="I4049" i="30"/>
  <c r="I4050" i="30"/>
  <c r="I4051" i="30"/>
  <c r="I4052" i="30"/>
  <c r="I4053" i="30"/>
  <c r="I4054" i="30"/>
  <c r="I4055" i="30"/>
  <c r="I4056" i="30"/>
  <c r="I4057" i="30"/>
  <c r="I4058" i="30"/>
  <c r="I4059" i="30"/>
  <c r="I4060" i="30"/>
  <c r="I4061" i="30"/>
  <c r="I4062" i="30"/>
  <c r="I4063" i="30"/>
  <c r="I4064" i="30"/>
  <c r="I4065" i="30"/>
  <c r="I4066" i="30"/>
  <c r="I4067" i="30"/>
  <c r="I4068" i="30"/>
  <c r="I4069" i="30"/>
  <c r="I4070" i="30"/>
  <c r="I4071" i="30"/>
  <c r="I4072" i="30"/>
  <c r="I4073" i="30"/>
  <c r="I4074" i="30"/>
  <c r="I4075" i="30"/>
  <c r="I4076" i="30"/>
  <c r="I4077" i="30"/>
  <c r="I4078" i="30"/>
  <c r="I4079" i="30"/>
  <c r="I4080" i="30"/>
  <c r="I4081" i="30"/>
  <c r="I4082" i="30"/>
  <c r="I4083" i="30"/>
  <c r="I4084" i="30"/>
  <c r="I4085" i="30"/>
  <c r="I4086" i="30"/>
  <c r="I4087" i="30"/>
  <c r="I4088" i="30"/>
  <c r="I4089" i="30"/>
  <c r="I4090" i="30"/>
  <c r="I4091" i="30"/>
  <c r="I4092" i="30"/>
  <c r="I4093" i="30"/>
  <c r="I4094" i="30"/>
  <c r="I4095" i="30"/>
  <c r="I4096" i="30"/>
  <c r="I4097" i="30"/>
  <c r="I4098" i="30"/>
  <c r="I4099" i="30"/>
  <c r="I4100" i="30"/>
  <c r="I4101" i="30"/>
  <c r="I4102" i="30"/>
  <c r="I4103" i="30"/>
  <c r="I4104" i="30"/>
  <c r="I4105" i="30"/>
  <c r="I4106" i="30"/>
  <c r="I4107" i="30"/>
  <c r="I4108" i="30"/>
  <c r="I4109" i="30"/>
  <c r="I4110" i="30"/>
  <c r="I4111" i="30"/>
  <c r="I4112" i="30"/>
  <c r="I4113" i="30"/>
  <c r="I4114" i="30"/>
  <c r="I4115" i="30"/>
  <c r="I4116" i="30"/>
  <c r="I4117" i="30"/>
  <c r="I4118" i="30"/>
  <c r="I4119" i="30"/>
  <c r="I4120" i="30"/>
  <c r="I4121" i="30"/>
  <c r="I4122" i="30"/>
  <c r="I4123" i="30"/>
  <c r="I4124" i="30"/>
  <c r="I4125" i="30"/>
  <c r="I4126" i="30"/>
  <c r="I4127" i="30"/>
  <c r="I4128" i="30"/>
  <c r="I4129" i="30"/>
  <c r="I4130" i="30"/>
  <c r="I4131" i="30"/>
  <c r="I4132" i="30"/>
  <c r="I4133" i="30"/>
  <c r="I4134" i="30"/>
  <c r="I4135" i="30"/>
  <c r="I4136" i="30"/>
  <c r="I4137" i="30"/>
  <c r="I4138" i="30"/>
  <c r="I4139" i="30"/>
  <c r="I4140" i="30"/>
  <c r="I4141" i="30"/>
  <c r="I4142" i="30"/>
  <c r="I4143" i="30"/>
  <c r="I4144" i="30"/>
  <c r="I4145" i="30"/>
  <c r="I4146" i="30"/>
  <c r="I4147" i="30"/>
  <c r="I4148" i="30"/>
  <c r="I4149" i="30"/>
  <c r="I4150" i="30"/>
  <c r="I4151" i="30"/>
  <c r="I4152" i="30"/>
  <c r="I4153" i="30"/>
  <c r="I4154" i="30"/>
  <c r="I4155" i="30"/>
  <c r="I4156" i="30"/>
  <c r="I4157" i="30"/>
  <c r="I4158" i="30"/>
  <c r="I4159" i="30"/>
  <c r="I4160" i="30"/>
  <c r="I4161" i="30"/>
  <c r="I4162" i="30"/>
  <c r="I4163" i="30"/>
  <c r="I4164" i="30"/>
  <c r="I4165" i="30"/>
  <c r="I4166" i="30"/>
  <c r="I4167" i="30"/>
  <c r="I4168" i="30"/>
  <c r="I4169" i="30"/>
  <c r="I4170" i="30"/>
  <c r="I4171" i="30"/>
  <c r="I4172" i="30"/>
  <c r="I4173" i="30"/>
  <c r="I4174" i="30"/>
  <c r="I4175" i="30"/>
  <c r="I4176" i="30"/>
  <c r="I4177" i="30"/>
  <c r="I4178" i="30"/>
  <c r="I4179" i="30"/>
  <c r="I4180" i="30"/>
  <c r="I4181" i="30"/>
  <c r="I4182" i="30"/>
  <c r="I4183" i="30"/>
  <c r="I4184" i="30"/>
  <c r="I4185" i="30"/>
  <c r="I4186" i="30"/>
  <c r="I4187" i="30"/>
  <c r="I4188" i="30"/>
  <c r="I4189" i="30"/>
  <c r="I4190" i="30"/>
  <c r="I4191" i="30"/>
  <c r="I4192" i="30"/>
  <c r="I4193" i="30"/>
  <c r="I4194" i="30"/>
  <c r="I4195" i="30"/>
  <c r="I4196" i="30"/>
  <c r="I4197" i="30"/>
  <c r="I4198" i="30"/>
  <c r="I4199" i="30"/>
  <c r="I4200" i="30"/>
  <c r="I4201" i="30"/>
  <c r="I4202" i="30"/>
  <c r="I4203" i="30"/>
  <c r="I4204" i="30"/>
  <c r="I4205" i="30"/>
  <c r="I4206" i="30"/>
  <c r="I4207" i="30"/>
  <c r="I4208" i="30"/>
  <c r="I4209" i="30"/>
  <c r="I4210" i="30"/>
  <c r="I4211" i="30"/>
  <c r="I4212" i="30"/>
  <c r="I4213" i="30"/>
  <c r="I4214" i="30"/>
  <c r="I4215" i="30"/>
  <c r="I4216" i="30"/>
  <c r="I4217" i="30"/>
  <c r="I4218" i="30"/>
  <c r="I4219" i="30"/>
  <c r="I4220" i="30"/>
  <c r="I4221" i="30"/>
  <c r="I4222" i="30"/>
  <c r="I4223" i="30"/>
  <c r="I4224" i="30"/>
  <c r="I4225" i="30"/>
  <c r="I4226" i="30"/>
  <c r="I4227" i="30"/>
  <c r="I4228" i="30"/>
  <c r="I4229" i="30"/>
  <c r="I4230" i="30"/>
  <c r="I4231" i="30"/>
  <c r="I4232" i="30"/>
  <c r="I4233" i="30"/>
  <c r="I4234" i="30"/>
  <c r="I4235" i="30"/>
  <c r="I4236" i="30"/>
  <c r="I4237" i="30"/>
  <c r="I4238" i="30"/>
  <c r="I4239" i="30"/>
  <c r="I4240" i="30"/>
  <c r="I4241" i="30"/>
  <c r="I4242" i="30"/>
  <c r="I4243" i="30"/>
  <c r="I4244" i="30"/>
  <c r="I4245" i="30"/>
  <c r="I4246" i="30"/>
  <c r="I4247" i="30"/>
  <c r="I4248" i="30"/>
  <c r="I4249" i="30"/>
  <c r="I4250" i="30"/>
  <c r="I4251" i="30"/>
  <c r="I4252" i="30"/>
  <c r="I4253" i="30"/>
  <c r="I4254" i="30"/>
  <c r="I4255" i="30"/>
  <c r="I4256" i="30"/>
  <c r="I4257" i="30"/>
  <c r="I4258" i="30"/>
  <c r="I4259" i="30"/>
  <c r="I4260" i="30"/>
  <c r="I4261" i="30"/>
  <c r="I4262" i="30"/>
  <c r="I4263" i="30"/>
  <c r="I4264" i="30"/>
  <c r="I4265" i="30"/>
  <c r="I4266" i="30"/>
  <c r="I4267" i="30"/>
  <c r="I4268" i="30"/>
  <c r="I4269" i="30"/>
  <c r="I4270" i="30"/>
  <c r="I4271" i="30"/>
  <c r="I4272" i="30"/>
  <c r="I4273" i="30"/>
  <c r="I4274" i="30"/>
  <c r="I4275" i="30"/>
  <c r="I4276" i="30"/>
  <c r="I4277" i="30"/>
  <c r="I4278" i="30"/>
  <c r="I4279" i="30"/>
  <c r="I4280" i="30"/>
  <c r="I4281" i="30"/>
  <c r="I4282" i="30"/>
  <c r="I4283" i="30"/>
  <c r="I4284" i="30"/>
  <c r="I4285" i="30"/>
  <c r="I4286" i="30"/>
  <c r="I4287" i="30"/>
  <c r="I4288" i="30"/>
  <c r="I4289" i="30"/>
  <c r="I4290" i="30"/>
  <c r="I4291" i="30"/>
  <c r="I4292" i="30"/>
  <c r="I4293" i="30"/>
  <c r="I4294" i="30"/>
  <c r="I4295" i="30"/>
  <c r="I4296" i="30"/>
  <c r="I4297" i="30"/>
  <c r="I4298" i="30"/>
  <c r="I4299" i="30"/>
  <c r="I4300" i="30"/>
  <c r="I4301" i="30"/>
  <c r="I4302" i="30"/>
  <c r="I4303" i="30"/>
  <c r="I4304" i="30"/>
  <c r="I4305" i="30"/>
  <c r="I4306" i="30"/>
  <c r="I4307" i="30"/>
  <c r="I4308" i="30"/>
  <c r="I4309" i="30"/>
  <c r="I4310" i="30"/>
  <c r="I4311" i="30"/>
  <c r="AC3279" i="30"/>
  <c r="AC3280" i="30"/>
  <c r="AC3281" i="30"/>
  <c r="AC3282" i="30"/>
  <c r="AC3283" i="30"/>
  <c r="AC3284" i="30"/>
  <c r="AC3285" i="30"/>
  <c r="AC3286" i="30"/>
  <c r="AC3287" i="30"/>
  <c r="AC3288" i="30"/>
  <c r="AC3289" i="30"/>
  <c r="AC3290" i="30"/>
  <c r="AC3291" i="30"/>
  <c r="AC3292" i="30"/>
  <c r="AC3293" i="30"/>
  <c r="AC3294" i="30"/>
  <c r="AC3295" i="30"/>
  <c r="AC3296" i="30"/>
  <c r="AC3297" i="30"/>
  <c r="AC3298" i="30"/>
  <c r="AC3299" i="30"/>
  <c r="AC3300" i="30"/>
  <c r="AC3301" i="30"/>
  <c r="AC3302" i="30"/>
  <c r="AC3303" i="30"/>
  <c r="AC3304" i="30"/>
  <c r="AC3305" i="30"/>
  <c r="AC3306" i="30"/>
  <c r="AC3307" i="30"/>
  <c r="AC3308" i="30"/>
  <c r="AC3309" i="30"/>
  <c r="AC3310" i="30"/>
  <c r="AC3311" i="30"/>
  <c r="AC3312" i="30"/>
  <c r="AC3313" i="30"/>
  <c r="AC3314" i="30"/>
  <c r="AC3315" i="30"/>
  <c r="AC3316" i="30"/>
  <c r="AC3317" i="30"/>
  <c r="AC3318" i="30"/>
  <c r="AC3319" i="30"/>
  <c r="AC3320" i="30"/>
  <c r="AC3321" i="30"/>
  <c r="AC3322" i="30"/>
  <c r="AC3323" i="30"/>
  <c r="AC3324" i="30"/>
  <c r="AC3325" i="30"/>
  <c r="AC3326" i="30"/>
  <c r="AC3327" i="30"/>
  <c r="AC3328" i="30"/>
  <c r="AC3329" i="30"/>
  <c r="AC3330" i="30"/>
  <c r="AC3331" i="30"/>
  <c r="AC3332" i="30"/>
  <c r="AC3333" i="30"/>
  <c r="AC3334" i="30"/>
  <c r="AC3335" i="30"/>
  <c r="AC3336" i="30"/>
  <c r="AC3337" i="30"/>
  <c r="AC3338" i="30"/>
  <c r="AC3339" i="30"/>
  <c r="AC3340" i="30"/>
  <c r="AC3341" i="30"/>
  <c r="AC3342" i="30"/>
  <c r="AC3343" i="30"/>
  <c r="AC3344" i="30"/>
  <c r="AC3345" i="30"/>
  <c r="AC3346" i="30"/>
  <c r="AC3347" i="30"/>
  <c r="AC3348" i="30"/>
  <c r="AC3349" i="30"/>
  <c r="AC3350" i="30"/>
  <c r="AC3351" i="30"/>
  <c r="AC3352" i="30"/>
  <c r="AC3353" i="30"/>
  <c r="AC3354" i="30"/>
  <c r="AC3355" i="30"/>
  <c r="AC3356" i="30"/>
  <c r="AC3357" i="30"/>
  <c r="AC3358" i="30"/>
  <c r="AC3359" i="30"/>
  <c r="AC3360" i="30"/>
  <c r="AC3361" i="30"/>
  <c r="AC3362" i="30"/>
  <c r="AC3363" i="30"/>
  <c r="AC3364" i="30"/>
  <c r="AC3365" i="30"/>
  <c r="AC3366" i="30"/>
  <c r="AC3367" i="30"/>
  <c r="AC3368" i="30"/>
  <c r="AC3369" i="30"/>
  <c r="AC3370" i="30"/>
  <c r="AC3371" i="30"/>
  <c r="AC3372" i="30"/>
  <c r="AC3373" i="30"/>
  <c r="AC3374" i="30"/>
  <c r="AC3375" i="30"/>
  <c r="AC3376" i="30"/>
  <c r="AC3377" i="30"/>
  <c r="AC3378" i="30"/>
  <c r="AC3379" i="30"/>
  <c r="AC3380" i="30"/>
  <c r="AC3381" i="30"/>
  <c r="AC3382" i="30"/>
  <c r="AC3383" i="30"/>
  <c r="AC3384" i="30"/>
  <c r="AC3385" i="30"/>
  <c r="AC3386" i="30"/>
  <c r="AC3387" i="30"/>
  <c r="AC3388" i="30"/>
  <c r="AC3389" i="30"/>
  <c r="AC3390" i="30"/>
  <c r="AC3391" i="30"/>
  <c r="AC3392" i="30"/>
  <c r="AC3393" i="30"/>
  <c r="AC3394" i="30"/>
  <c r="AC3395" i="30"/>
  <c r="AC3396" i="30"/>
  <c r="AC3397" i="30"/>
  <c r="AC3398" i="30"/>
  <c r="AC3399" i="30"/>
  <c r="AC3400" i="30"/>
  <c r="AC3401" i="30"/>
  <c r="AC3402" i="30"/>
  <c r="AC3403" i="30"/>
  <c r="AC3404" i="30"/>
  <c r="AC3405" i="30"/>
  <c r="AC3406" i="30"/>
  <c r="AC3407" i="30"/>
  <c r="AC3408" i="30"/>
  <c r="AC3409" i="30"/>
  <c r="AC3410" i="30"/>
  <c r="AC3411" i="30"/>
  <c r="AC3412" i="30"/>
  <c r="AC3413" i="30"/>
  <c r="AC3414" i="30"/>
  <c r="AC3415" i="30"/>
  <c r="AC3416" i="30"/>
  <c r="AC3417" i="30"/>
  <c r="AC3418" i="30"/>
  <c r="AC3419" i="30"/>
  <c r="AC3420" i="30"/>
  <c r="AC3421" i="30"/>
  <c r="AC3422" i="30"/>
  <c r="AC3423" i="30"/>
  <c r="AC3424" i="30"/>
  <c r="AC3425" i="30"/>
  <c r="AC3426" i="30"/>
  <c r="AC3427" i="30"/>
  <c r="AC3428" i="30"/>
  <c r="AC3429" i="30"/>
  <c r="AC3430" i="30"/>
  <c r="AC3431" i="30"/>
  <c r="AC3432" i="30"/>
  <c r="AC3433" i="30"/>
  <c r="AC3434" i="30"/>
  <c r="AC3435" i="30"/>
  <c r="AC3436" i="30"/>
  <c r="AC3437" i="30"/>
  <c r="AC3438" i="30"/>
  <c r="AC3439" i="30"/>
  <c r="AC3440" i="30"/>
  <c r="AC3441" i="30"/>
  <c r="AC3442" i="30"/>
  <c r="AC3443" i="30"/>
  <c r="AC3444" i="30"/>
  <c r="AC3445" i="30"/>
  <c r="AC3446" i="30"/>
  <c r="AC3447" i="30"/>
  <c r="AC3448" i="30"/>
  <c r="AC3449" i="30"/>
  <c r="AC3450" i="30"/>
  <c r="AC3451" i="30"/>
  <c r="AC3452" i="30"/>
  <c r="AC3453" i="30"/>
  <c r="AC3454" i="30"/>
  <c r="AC3455" i="30"/>
  <c r="AC3456" i="30"/>
  <c r="AC3457" i="30"/>
  <c r="AC3458" i="30"/>
  <c r="AC3459" i="30"/>
  <c r="AC3460" i="30"/>
  <c r="AC3461" i="30"/>
  <c r="AC3462" i="30"/>
  <c r="AC3463" i="30"/>
  <c r="AC3464" i="30"/>
  <c r="AC3465" i="30"/>
  <c r="AC3466" i="30"/>
  <c r="AC3467" i="30"/>
  <c r="AC3468" i="30"/>
  <c r="AC3469" i="30"/>
  <c r="AC3470" i="30"/>
  <c r="AC3471" i="30"/>
  <c r="AC3472" i="30"/>
  <c r="AC3473" i="30"/>
  <c r="AC3474" i="30"/>
  <c r="AC3475" i="30"/>
  <c r="AC3476" i="30"/>
  <c r="AC3477" i="30"/>
  <c r="AC3478" i="30"/>
  <c r="AC3479" i="30"/>
  <c r="AC3480" i="30"/>
  <c r="AC3481" i="30"/>
  <c r="AC3482" i="30"/>
  <c r="AC3483" i="30"/>
  <c r="AC3484" i="30"/>
  <c r="AC3485" i="30"/>
  <c r="AC3486" i="30"/>
  <c r="AC3487" i="30"/>
  <c r="AC3488" i="30"/>
  <c r="AC3489" i="30"/>
  <c r="AC3490" i="30"/>
  <c r="AC3491" i="30"/>
  <c r="AC3492" i="30"/>
  <c r="AC3493" i="30"/>
  <c r="AC3494" i="30"/>
  <c r="AC3495" i="30"/>
  <c r="AC3496" i="30"/>
  <c r="AC3497" i="30"/>
  <c r="AC3498" i="30"/>
  <c r="AC3499" i="30"/>
  <c r="AC3500" i="30"/>
  <c r="AC3501" i="30"/>
  <c r="AC3502" i="30"/>
  <c r="AC3503" i="30"/>
  <c r="AC3504" i="30"/>
  <c r="AC3505" i="30"/>
  <c r="AC3506" i="30"/>
  <c r="AC3507" i="30"/>
  <c r="AC3508" i="30"/>
  <c r="AC3509" i="30"/>
  <c r="AC3510" i="30"/>
  <c r="AC3511" i="30"/>
  <c r="AC3512" i="30"/>
  <c r="AC3513" i="30"/>
  <c r="AC3514" i="30"/>
  <c r="AC3515" i="30"/>
  <c r="AC3516" i="30"/>
  <c r="AC3517" i="30"/>
  <c r="AC3518" i="30"/>
  <c r="AC3519" i="30"/>
  <c r="AC3520" i="30"/>
  <c r="AC3521" i="30"/>
  <c r="AC3522" i="30"/>
  <c r="AC3523" i="30"/>
  <c r="AC3524" i="30"/>
  <c r="AC3525" i="30"/>
  <c r="AC3526" i="30"/>
  <c r="AC3527" i="30"/>
  <c r="AC3528" i="30"/>
  <c r="AC3529" i="30"/>
  <c r="AC3530" i="30"/>
  <c r="AC3531" i="30"/>
  <c r="AC3532" i="30"/>
  <c r="AC3533" i="30"/>
  <c r="AC3534" i="30"/>
  <c r="AC3535" i="30"/>
  <c r="AC3536" i="30"/>
  <c r="AC3537" i="30"/>
  <c r="AC3538" i="30"/>
  <c r="AC3539" i="30"/>
  <c r="AC3540" i="30"/>
  <c r="AC3541" i="30"/>
  <c r="AC3542" i="30"/>
  <c r="AC3543" i="30"/>
  <c r="AC3544" i="30"/>
  <c r="AC3545" i="30"/>
  <c r="AC3546" i="30"/>
  <c r="AC3547" i="30"/>
  <c r="AC3548" i="30"/>
  <c r="AC3549" i="30"/>
  <c r="AC3550" i="30"/>
  <c r="AC3551" i="30"/>
  <c r="AC3552" i="30"/>
  <c r="AC3553" i="30"/>
  <c r="AC3554" i="30"/>
  <c r="AC3555" i="30"/>
  <c r="AC3556" i="30"/>
  <c r="AC3557" i="30"/>
  <c r="AC3558" i="30"/>
  <c r="AC3559" i="30"/>
  <c r="AC3560" i="30"/>
  <c r="AC3561" i="30"/>
  <c r="AC3562" i="30"/>
  <c r="AC3563" i="30"/>
  <c r="AC3564" i="30"/>
  <c r="AC3565" i="30"/>
  <c r="AC3566" i="30"/>
  <c r="AC3567" i="30"/>
  <c r="AC3568" i="30"/>
  <c r="AC3569" i="30"/>
  <c r="AC3570" i="30"/>
  <c r="AC3571" i="30"/>
  <c r="AC3572" i="30"/>
  <c r="AC3573" i="30"/>
  <c r="AC3574" i="30"/>
  <c r="AC3575" i="30"/>
  <c r="AC3576" i="30"/>
  <c r="AC3577" i="30"/>
  <c r="AC3578" i="30"/>
  <c r="AC3579" i="30"/>
  <c r="AC3580" i="30"/>
  <c r="AC3581" i="30"/>
  <c r="AC3582" i="30"/>
  <c r="AC3583" i="30"/>
  <c r="AC3584" i="30"/>
  <c r="AC3585" i="30"/>
  <c r="AC3586" i="30"/>
  <c r="AC3587" i="30"/>
  <c r="AC3588" i="30"/>
  <c r="AC3589" i="30"/>
  <c r="AC3590" i="30"/>
  <c r="AC3591" i="30"/>
  <c r="AC3592" i="30"/>
  <c r="AC3593" i="30"/>
  <c r="AC3594" i="30"/>
  <c r="AC3595" i="30"/>
  <c r="AC3596" i="30"/>
  <c r="AC3597" i="30"/>
  <c r="AC3598" i="30"/>
  <c r="AC3599" i="30"/>
  <c r="AC3600" i="30"/>
  <c r="AC3601" i="30"/>
  <c r="AC3602" i="30"/>
  <c r="AC3603" i="30"/>
  <c r="AC3604" i="30"/>
  <c r="AC3605" i="30"/>
  <c r="AC3606" i="30"/>
  <c r="AC3607" i="30"/>
  <c r="AC3608" i="30"/>
  <c r="AC3609" i="30"/>
  <c r="AC3610" i="30"/>
  <c r="AC3611" i="30"/>
  <c r="AC3612" i="30"/>
  <c r="AC3613" i="30"/>
  <c r="AC3614" i="30"/>
  <c r="AC3615" i="30"/>
  <c r="AC3616" i="30"/>
  <c r="AC3617" i="30"/>
  <c r="AC3618" i="30"/>
  <c r="AC3619" i="30"/>
  <c r="AC3620" i="30"/>
  <c r="AC3621" i="30"/>
  <c r="AC3622" i="30"/>
  <c r="AC3623" i="30"/>
  <c r="AC3624" i="30"/>
  <c r="AC3625" i="30"/>
  <c r="AC3626" i="30"/>
  <c r="AC3627" i="30"/>
  <c r="AC3628" i="30"/>
  <c r="AC3629" i="30"/>
  <c r="AC3630" i="30"/>
  <c r="AC3631" i="30"/>
  <c r="AC3632" i="30"/>
  <c r="AC3633" i="30"/>
  <c r="AC3634" i="30"/>
  <c r="AC3635" i="30"/>
  <c r="AC3636" i="30"/>
  <c r="AC3637" i="30"/>
  <c r="AC3638" i="30"/>
  <c r="AC3639" i="30"/>
  <c r="AC3640" i="30"/>
  <c r="AC3641" i="30"/>
  <c r="AC3642" i="30"/>
  <c r="AC3643" i="30"/>
  <c r="AC3644" i="30"/>
  <c r="AC3645" i="30"/>
  <c r="AC3646" i="30"/>
  <c r="AC3647" i="30"/>
  <c r="AC3648" i="30"/>
  <c r="AC3649" i="30"/>
  <c r="AC3650" i="30"/>
  <c r="AC3651" i="30"/>
  <c r="AC3652" i="30"/>
  <c r="AC3653" i="30"/>
  <c r="AC3654" i="30"/>
  <c r="AC3655" i="30"/>
  <c r="AC3656" i="30"/>
  <c r="AC3657" i="30"/>
  <c r="AC3658" i="30"/>
  <c r="AC3659" i="30"/>
  <c r="AC3660" i="30"/>
  <c r="AC3661" i="30"/>
  <c r="AC3662" i="30"/>
  <c r="AC3663" i="30"/>
  <c r="AC3664" i="30"/>
  <c r="AC3665" i="30"/>
  <c r="AC3666" i="30"/>
  <c r="AC3667" i="30"/>
  <c r="AC3668" i="30"/>
  <c r="AC3669" i="30"/>
  <c r="AC3670" i="30"/>
  <c r="AC3671" i="30"/>
  <c r="AC3672" i="30"/>
  <c r="AC3673" i="30"/>
  <c r="AC3674" i="30"/>
  <c r="AC3675" i="30"/>
  <c r="AC3676" i="30"/>
  <c r="AC3677" i="30"/>
  <c r="AC3678" i="30"/>
  <c r="AC3679" i="30"/>
  <c r="AC3680" i="30"/>
  <c r="AC3681" i="30"/>
  <c r="AC3682" i="30"/>
  <c r="AC3683" i="30"/>
  <c r="AC3684" i="30"/>
  <c r="AC3685" i="30"/>
  <c r="AC3686" i="30"/>
  <c r="AC3687" i="30"/>
  <c r="AC3688" i="30"/>
  <c r="AC3689" i="30"/>
  <c r="AC3690" i="30"/>
  <c r="AC3691" i="30"/>
  <c r="AC3692" i="30"/>
  <c r="AC3693" i="30"/>
  <c r="AC3694" i="30"/>
  <c r="AC3695" i="30"/>
  <c r="AC3696" i="30"/>
  <c r="AC3697" i="30"/>
  <c r="AC3698" i="30"/>
  <c r="AC3699" i="30"/>
  <c r="AC3700" i="30"/>
  <c r="AC3701" i="30"/>
  <c r="AC3702" i="30"/>
  <c r="AC3703" i="30"/>
  <c r="AC3704" i="30"/>
  <c r="AC3705" i="30"/>
  <c r="AC3706" i="30"/>
  <c r="AC3707" i="30"/>
  <c r="AC3708" i="30"/>
  <c r="AC3709" i="30"/>
  <c r="AC3710" i="30"/>
  <c r="AC3711" i="30"/>
  <c r="AC3712" i="30"/>
  <c r="AC3713" i="30"/>
  <c r="AC3714" i="30"/>
  <c r="AC3715" i="30"/>
  <c r="AC3716" i="30"/>
  <c r="AC3717" i="30"/>
  <c r="AC3718" i="30"/>
  <c r="AC3719" i="30"/>
  <c r="AC3720" i="30"/>
  <c r="AC3721" i="30"/>
  <c r="AC3722" i="30"/>
  <c r="AC3723" i="30"/>
  <c r="AC3724" i="30"/>
  <c r="AC3725" i="30"/>
  <c r="AC3726" i="30"/>
  <c r="AC3727" i="30"/>
  <c r="AC3728" i="30"/>
  <c r="AC3729" i="30"/>
  <c r="AC3730" i="30"/>
  <c r="AC3731" i="30"/>
  <c r="AC3732" i="30"/>
  <c r="AC3733" i="30"/>
  <c r="AC3734" i="30"/>
  <c r="AC3735" i="30"/>
  <c r="AC3736" i="30"/>
  <c r="AC3737" i="30"/>
  <c r="AC3738" i="30"/>
  <c r="AC3739" i="30"/>
  <c r="AC3740" i="30"/>
  <c r="AC3741" i="30"/>
  <c r="AC3742" i="30"/>
  <c r="AC3743" i="30"/>
  <c r="AC3744" i="30"/>
  <c r="AC3745" i="30"/>
  <c r="AC3746" i="30"/>
  <c r="AC3747" i="30"/>
  <c r="AC3748" i="30"/>
  <c r="AC3749" i="30"/>
  <c r="AC3750" i="30"/>
  <c r="AC3751" i="30"/>
  <c r="AC3752" i="30"/>
  <c r="AC3753" i="30"/>
  <c r="AC3754" i="30"/>
  <c r="AC3755" i="30"/>
  <c r="AC3756" i="30"/>
  <c r="AC3757" i="30"/>
  <c r="AC3758" i="30"/>
  <c r="AC3759" i="30"/>
  <c r="AC3760" i="30"/>
  <c r="AC3761" i="30"/>
  <c r="AC3762" i="30"/>
  <c r="AC3763" i="30"/>
  <c r="AC3764" i="30"/>
  <c r="AC3765" i="30"/>
  <c r="AC3766" i="30"/>
  <c r="AC3767" i="30"/>
  <c r="AC3768" i="30"/>
  <c r="AC3769" i="30"/>
  <c r="AC3770" i="30"/>
  <c r="AC3771" i="30"/>
  <c r="AC3772" i="30"/>
  <c r="AC3773" i="30"/>
  <c r="AC3774" i="30"/>
  <c r="AC3775" i="30"/>
  <c r="AC3776" i="30"/>
  <c r="AC3777" i="30"/>
  <c r="AC3778" i="30"/>
  <c r="AC3779" i="30"/>
  <c r="AC3780" i="30"/>
  <c r="AC3781" i="30"/>
  <c r="AC3782" i="30"/>
  <c r="AC3783" i="30"/>
  <c r="AC3784" i="30"/>
  <c r="AC3785" i="30"/>
  <c r="AC3786" i="30"/>
  <c r="AC3787" i="30"/>
  <c r="AC3788" i="30"/>
  <c r="AC3789" i="30"/>
  <c r="AC3790" i="30"/>
  <c r="AC3791" i="30"/>
  <c r="AC3792" i="30"/>
  <c r="AC3793" i="30"/>
  <c r="AC3794" i="30"/>
  <c r="AC3795" i="30"/>
  <c r="AC3796" i="30"/>
  <c r="AC3797" i="30"/>
  <c r="AC3798" i="30"/>
  <c r="AC3799" i="30"/>
  <c r="AC3800" i="30"/>
  <c r="AC3801" i="30"/>
  <c r="AC3802" i="30"/>
  <c r="AC3803" i="30"/>
  <c r="AC3804" i="30"/>
  <c r="AC3805" i="30"/>
  <c r="AC3806" i="30"/>
  <c r="AC3807" i="30"/>
  <c r="AC3808" i="30"/>
  <c r="AC3809" i="30"/>
  <c r="AC3810" i="30"/>
  <c r="AC3811" i="30"/>
  <c r="AC3812" i="30"/>
  <c r="AC3813" i="30"/>
  <c r="AC3814" i="30"/>
  <c r="AC3815" i="30"/>
  <c r="AC3816" i="30"/>
  <c r="AC3817" i="30"/>
  <c r="AC3818" i="30"/>
  <c r="AC3819" i="30"/>
  <c r="AC3820" i="30"/>
  <c r="AC3821" i="30"/>
  <c r="AC3822" i="30"/>
  <c r="AC3823" i="30"/>
  <c r="AC3824" i="30"/>
  <c r="AC3825" i="30"/>
  <c r="AC3826" i="30"/>
  <c r="AC3827" i="30"/>
  <c r="AC3828" i="30"/>
  <c r="AC3829" i="30"/>
  <c r="AC3830" i="30"/>
  <c r="AC3831" i="30"/>
  <c r="AC3832" i="30"/>
  <c r="AC3833" i="30"/>
  <c r="AC3834" i="30"/>
  <c r="AC3835" i="30"/>
  <c r="AC3836" i="30"/>
  <c r="AC3837" i="30"/>
  <c r="AC3838" i="30"/>
  <c r="AC3839" i="30"/>
  <c r="AC3840" i="30"/>
  <c r="AC3841" i="30"/>
  <c r="AC3842" i="30"/>
  <c r="AC3843" i="30"/>
  <c r="AC3844" i="30"/>
  <c r="AC3845" i="30"/>
  <c r="AC3846" i="30"/>
  <c r="AC3847" i="30"/>
  <c r="AC3848" i="30"/>
  <c r="AC3849" i="30"/>
  <c r="AC3850" i="30"/>
  <c r="AC3851" i="30"/>
  <c r="AC3852" i="30"/>
  <c r="AC3853" i="30"/>
  <c r="AC3854" i="30"/>
  <c r="AC3855" i="30"/>
  <c r="AC3856" i="30"/>
  <c r="AC3857" i="30"/>
  <c r="AC3858" i="30"/>
  <c r="AC3859" i="30"/>
  <c r="AC3860" i="30"/>
  <c r="AC3861" i="30"/>
  <c r="AC3862" i="30"/>
  <c r="AC3863" i="30"/>
  <c r="AC3864" i="30"/>
  <c r="AC3865" i="30"/>
  <c r="AC3866" i="30"/>
  <c r="AC3867" i="30"/>
  <c r="AC3868" i="30"/>
  <c r="AC3869" i="30"/>
  <c r="AC3870" i="30"/>
  <c r="AC3871" i="30"/>
  <c r="AC3872" i="30"/>
  <c r="AC3873" i="30"/>
  <c r="AC3874" i="30"/>
  <c r="AC3875" i="30"/>
  <c r="AC3876" i="30"/>
  <c r="AC3877" i="30"/>
  <c r="AC3878" i="30"/>
  <c r="AC3879" i="30"/>
  <c r="AC3880" i="30"/>
  <c r="AC3881" i="30"/>
  <c r="AC3882" i="30"/>
  <c r="AC3883" i="30"/>
  <c r="AC3884" i="30"/>
  <c r="AC3885" i="30"/>
  <c r="AC3886" i="30"/>
  <c r="AC3887" i="30"/>
  <c r="AC3888" i="30"/>
  <c r="AC3889" i="30"/>
  <c r="AC3890" i="30"/>
  <c r="AC3891" i="30"/>
  <c r="AC3892" i="30"/>
  <c r="AC3893" i="30"/>
  <c r="AC3894" i="30"/>
  <c r="AC3895" i="30"/>
  <c r="AC3896" i="30"/>
  <c r="AC3897" i="30"/>
  <c r="AC3898" i="30"/>
  <c r="AC3899" i="30"/>
  <c r="AC3900" i="30"/>
  <c r="AC3901" i="30"/>
  <c r="AC3902" i="30"/>
  <c r="AC3903" i="30"/>
  <c r="AC3904" i="30"/>
  <c r="AC3905" i="30"/>
  <c r="AC3906" i="30"/>
  <c r="AC3907" i="30"/>
  <c r="AC3908" i="30"/>
  <c r="AC3909" i="30"/>
  <c r="AC3910" i="30"/>
  <c r="AC3911" i="30"/>
  <c r="AC3912" i="30"/>
  <c r="AC3913" i="30"/>
  <c r="AC3914" i="30"/>
  <c r="AC3915" i="30"/>
  <c r="AC3916" i="30"/>
  <c r="AC3917" i="30"/>
  <c r="AC3918" i="30"/>
  <c r="AC3919" i="30"/>
  <c r="AC3920" i="30"/>
  <c r="AC3921" i="30"/>
  <c r="AC3922" i="30"/>
  <c r="AC3923" i="30"/>
  <c r="AC3924" i="30"/>
  <c r="AC3925" i="30"/>
  <c r="AC3926" i="30"/>
  <c r="AC3927" i="30"/>
  <c r="AC3928" i="30"/>
  <c r="AC3929" i="30"/>
  <c r="AC3930" i="30"/>
  <c r="AC3931" i="30"/>
  <c r="AC3932" i="30"/>
  <c r="AC3933" i="30"/>
  <c r="AC3934" i="30"/>
  <c r="AC3935" i="30"/>
  <c r="AC3936" i="30"/>
  <c r="AC3937" i="30"/>
  <c r="AC3938" i="30"/>
  <c r="AC3939" i="30"/>
  <c r="AC3940" i="30"/>
  <c r="AC3941" i="30"/>
  <c r="AC3942" i="30"/>
  <c r="AC3943" i="30"/>
  <c r="AC3944" i="30"/>
  <c r="AC3945" i="30"/>
  <c r="AC3946" i="30"/>
  <c r="AC3947" i="30"/>
  <c r="AC3948" i="30"/>
  <c r="AC3949" i="30"/>
  <c r="AC3950" i="30"/>
  <c r="AC3951" i="30"/>
  <c r="AC3952" i="30"/>
  <c r="AC3953" i="30"/>
  <c r="AC3954" i="30"/>
  <c r="AC3955" i="30"/>
  <c r="AC3956" i="30"/>
  <c r="AC3957" i="30"/>
  <c r="AC3958" i="30"/>
  <c r="AC3959" i="30"/>
  <c r="AC3960" i="30"/>
  <c r="AC3961" i="30"/>
  <c r="AC3962" i="30"/>
  <c r="AC3963" i="30"/>
  <c r="AC3964" i="30"/>
  <c r="AC3965" i="30"/>
  <c r="AC3966" i="30"/>
  <c r="AC3967" i="30"/>
  <c r="AC3968" i="30"/>
  <c r="AC3969" i="30"/>
  <c r="AC3970" i="30"/>
  <c r="AC3971" i="30"/>
  <c r="AC3972" i="30"/>
  <c r="AC3973" i="30"/>
  <c r="AC3974" i="30"/>
  <c r="AC3975" i="30"/>
  <c r="AC3976" i="30"/>
  <c r="AC3977" i="30"/>
  <c r="AC3978" i="30"/>
  <c r="AC3979" i="30"/>
  <c r="AC3980" i="30"/>
  <c r="AC3981" i="30"/>
  <c r="AC3982" i="30"/>
  <c r="AC3983" i="30"/>
  <c r="AC3984" i="30"/>
  <c r="AC3985" i="30"/>
  <c r="AC3986" i="30"/>
  <c r="AC3987" i="30"/>
  <c r="AC3988" i="30"/>
  <c r="AC3989" i="30"/>
  <c r="AC3990" i="30"/>
  <c r="AC3991" i="30"/>
  <c r="AC3992" i="30"/>
  <c r="AC3993" i="30"/>
  <c r="AC3994" i="30"/>
  <c r="AC3995" i="30"/>
  <c r="AC3996" i="30"/>
  <c r="AC3997" i="30"/>
  <c r="AC3998" i="30"/>
  <c r="AC3999" i="30"/>
  <c r="AC4000" i="30"/>
  <c r="AC4001" i="30"/>
  <c r="AC4002" i="30"/>
  <c r="AC4003" i="30"/>
  <c r="AC4004" i="30"/>
  <c r="AC4005" i="30"/>
  <c r="AC4006" i="30"/>
  <c r="AC4007" i="30"/>
  <c r="AC4008" i="30"/>
  <c r="AC4009" i="30"/>
  <c r="AC4010" i="30"/>
  <c r="AC4011" i="30"/>
  <c r="AC4012" i="30"/>
  <c r="AC4013" i="30"/>
  <c r="AC4014" i="30"/>
  <c r="AC4015" i="30"/>
  <c r="AC4016" i="30"/>
  <c r="AC4017" i="30"/>
  <c r="AC4018" i="30"/>
  <c r="AC4019" i="30"/>
  <c r="AC4020" i="30"/>
  <c r="AC4021" i="30"/>
  <c r="AC4022" i="30"/>
  <c r="AC4023" i="30"/>
  <c r="AC4024" i="30"/>
  <c r="AC4025" i="30"/>
  <c r="AC4026" i="30"/>
  <c r="AC4027" i="30"/>
  <c r="AC4028" i="30"/>
  <c r="AC4029" i="30"/>
  <c r="AC4030" i="30"/>
  <c r="AC4031" i="30"/>
  <c r="AC4032" i="30"/>
  <c r="AC4033" i="30"/>
  <c r="AC4034" i="30"/>
  <c r="AC4035" i="30"/>
  <c r="AC4036" i="30"/>
  <c r="AC4037" i="30"/>
  <c r="AC4038" i="30"/>
  <c r="AC4039" i="30"/>
  <c r="AC4040" i="30"/>
  <c r="AC4041" i="30"/>
  <c r="AC4042" i="30"/>
  <c r="AC4043" i="30"/>
  <c r="AC4044" i="30"/>
  <c r="AC4045" i="30"/>
  <c r="AC4046" i="30"/>
  <c r="AC4047" i="30"/>
  <c r="AC4048" i="30"/>
  <c r="AC4049" i="30"/>
  <c r="AC4050" i="30"/>
  <c r="AC4051" i="30"/>
  <c r="AC4052" i="30"/>
  <c r="AC4053" i="30"/>
  <c r="AC4054" i="30"/>
  <c r="AC4055" i="30"/>
  <c r="AC4056" i="30"/>
  <c r="AC4057" i="30"/>
  <c r="AC4058" i="30"/>
  <c r="AC4059" i="30"/>
  <c r="AC4060" i="30"/>
  <c r="AC4061" i="30"/>
  <c r="AC4062" i="30"/>
  <c r="AC4063" i="30"/>
  <c r="AC4064" i="30"/>
  <c r="AC4065" i="30"/>
  <c r="AC4066" i="30"/>
  <c r="AC4067" i="30"/>
  <c r="AC4068" i="30"/>
  <c r="AC4069" i="30"/>
  <c r="AC4070" i="30"/>
  <c r="AC4071" i="30"/>
  <c r="AC4072" i="30"/>
  <c r="AC4073" i="30"/>
  <c r="AC4074" i="30"/>
  <c r="AC4075" i="30"/>
  <c r="AC4076" i="30"/>
  <c r="AC4077" i="30"/>
  <c r="AC4078" i="30"/>
  <c r="AC4079" i="30"/>
  <c r="AC4080" i="30"/>
  <c r="AC4081" i="30"/>
  <c r="AC4082" i="30"/>
  <c r="AC4083" i="30"/>
  <c r="AC4084" i="30"/>
  <c r="AC4085" i="30"/>
  <c r="AC4086" i="30"/>
  <c r="AC4087" i="30"/>
  <c r="AC4088" i="30"/>
  <c r="AC4089" i="30"/>
  <c r="AC4090" i="30"/>
  <c r="AC4091" i="30"/>
  <c r="AC4092" i="30"/>
  <c r="AC4093" i="30"/>
  <c r="AC4094" i="30"/>
  <c r="AC4095" i="30"/>
  <c r="AC4096" i="30"/>
  <c r="AC4097" i="30"/>
  <c r="AC4098" i="30"/>
  <c r="AC4099" i="30"/>
  <c r="AC4100" i="30"/>
  <c r="AC4101" i="30"/>
  <c r="AC4102" i="30"/>
  <c r="AC4103" i="30"/>
  <c r="AC4104" i="30"/>
  <c r="AC4105" i="30"/>
  <c r="AC4106" i="30"/>
  <c r="AC4107" i="30"/>
  <c r="AC4108" i="30"/>
  <c r="AC4109" i="30"/>
  <c r="AC4110" i="30"/>
  <c r="AC4111" i="30"/>
  <c r="AC4112" i="30"/>
  <c r="AC4113" i="30"/>
  <c r="AC4114" i="30"/>
  <c r="AC4115" i="30"/>
  <c r="AC4116" i="30"/>
  <c r="AC4117" i="30"/>
  <c r="AC4118" i="30"/>
  <c r="AC4119" i="30"/>
  <c r="AC4120" i="30"/>
  <c r="AC4121" i="30"/>
  <c r="AC4122" i="30"/>
  <c r="AC4123" i="30"/>
  <c r="AC4124" i="30"/>
  <c r="AC4125" i="30"/>
  <c r="AC4126" i="30"/>
  <c r="AC4127" i="30"/>
  <c r="AC4128" i="30"/>
  <c r="AC4129" i="30"/>
  <c r="AC4130" i="30"/>
  <c r="AC4131" i="30"/>
  <c r="AC4132" i="30"/>
  <c r="AC4133" i="30"/>
  <c r="AC4134" i="30"/>
  <c r="AC4135" i="30"/>
  <c r="AC4136" i="30"/>
  <c r="AC4137" i="30"/>
  <c r="AC4138" i="30"/>
  <c r="AC4139" i="30"/>
  <c r="AC4140" i="30"/>
  <c r="AC4141" i="30"/>
  <c r="AC4142" i="30"/>
  <c r="AC4143" i="30"/>
  <c r="AC4144" i="30"/>
  <c r="AC4145" i="30"/>
  <c r="AC4146" i="30"/>
  <c r="AC4147" i="30"/>
  <c r="AC4148" i="30"/>
  <c r="AC4149" i="30"/>
  <c r="AC4150" i="30"/>
  <c r="AC4151" i="30"/>
  <c r="AC4152" i="30"/>
  <c r="AC4153" i="30"/>
  <c r="AC4154" i="30"/>
  <c r="AC4155" i="30"/>
  <c r="AC4156" i="30"/>
  <c r="AC4157" i="30"/>
  <c r="AC4158" i="30"/>
  <c r="AC4159" i="30"/>
  <c r="AC4160" i="30"/>
  <c r="AC4161" i="30"/>
  <c r="AC4162" i="30"/>
  <c r="AC4163" i="30"/>
  <c r="AC4164" i="30"/>
  <c r="AC4165" i="30"/>
  <c r="AC4166" i="30"/>
  <c r="AC4167" i="30"/>
  <c r="AC4168" i="30"/>
  <c r="AC4169" i="30"/>
  <c r="AC4170" i="30"/>
  <c r="AC4171" i="30"/>
  <c r="AC4172" i="30"/>
  <c r="AC4173" i="30"/>
  <c r="AC4174" i="30"/>
  <c r="AC4175" i="30"/>
  <c r="AC4176" i="30"/>
  <c r="AC4177" i="30"/>
  <c r="AC4178" i="30"/>
  <c r="AC4179" i="30"/>
  <c r="AC4180" i="30"/>
  <c r="AC4181" i="30"/>
  <c r="AC4182" i="30"/>
  <c r="AC4183" i="30"/>
  <c r="AC4184" i="30"/>
  <c r="AC4185" i="30"/>
  <c r="AC4186" i="30"/>
  <c r="AC4187" i="30"/>
  <c r="AC4188" i="30"/>
  <c r="AC4189" i="30"/>
  <c r="AC4190" i="30"/>
  <c r="AC4191" i="30"/>
  <c r="AC4192" i="30"/>
  <c r="AC4193" i="30"/>
  <c r="AC4194" i="30"/>
  <c r="AC4195" i="30"/>
  <c r="AC4196" i="30"/>
  <c r="AC4197" i="30"/>
  <c r="AC4198" i="30"/>
  <c r="AC4199" i="30"/>
  <c r="AC4200" i="30"/>
  <c r="AC4201" i="30"/>
  <c r="AC4202" i="30"/>
  <c r="AC4203" i="30"/>
  <c r="AC4204" i="30"/>
  <c r="AC4205" i="30"/>
  <c r="AC4206" i="30"/>
  <c r="AC4207" i="30"/>
  <c r="AC4208" i="30"/>
  <c r="AC4209" i="30"/>
  <c r="AC4210" i="30"/>
  <c r="AC4211" i="30"/>
  <c r="AC4212" i="30"/>
  <c r="AC4213" i="30"/>
  <c r="AC4214" i="30"/>
  <c r="AC4215" i="30"/>
  <c r="AC4216" i="30"/>
  <c r="AC4217" i="30"/>
  <c r="AC4218" i="30"/>
  <c r="AC4219" i="30"/>
  <c r="AC4220" i="30"/>
  <c r="AC4221" i="30"/>
  <c r="AC4222" i="30"/>
  <c r="AC4223" i="30"/>
  <c r="AC4224" i="30"/>
  <c r="AC4225" i="30"/>
  <c r="AC4226" i="30"/>
  <c r="AC4227" i="30"/>
  <c r="AC4228" i="30"/>
  <c r="AC4229" i="30"/>
  <c r="AC4230" i="30"/>
  <c r="AC4231" i="30"/>
  <c r="AC4232" i="30"/>
  <c r="AC4233" i="30"/>
  <c r="AC4234" i="30"/>
  <c r="AC4235" i="30"/>
  <c r="AC4236" i="30"/>
  <c r="AC4237" i="30"/>
  <c r="AC4238" i="30"/>
  <c r="AC4239" i="30"/>
  <c r="AC4240" i="30"/>
  <c r="AC4241" i="30"/>
  <c r="AC4242" i="30"/>
  <c r="AC4243" i="30"/>
  <c r="AC4244" i="30"/>
  <c r="AC4245" i="30"/>
  <c r="AC4246" i="30"/>
  <c r="AC4247" i="30"/>
  <c r="AC4248" i="30"/>
  <c r="AC4249" i="30"/>
  <c r="AC4250" i="30"/>
  <c r="AC4251" i="30"/>
  <c r="AC4252" i="30"/>
  <c r="AC4253" i="30"/>
  <c r="AC4254" i="30"/>
  <c r="AC4255" i="30"/>
  <c r="AC4256" i="30"/>
  <c r="AC4257" i="30"/>
  <c r="AC4258" i="30"/>
  <c r="AC4259" i="30"/>
  <c r="AC4260" i="30"/>
  <c r="AC4261" i="30"/>
  <c r="AC4262" i="30"/>
  <c r="AC4263" i="30"/>
  <c r="AC4264" i="30"/>
  <c r="AC4265" i="30"/>
  <c r="AC4266" i="30"/>
  <c r="AC4267" i="30"/>
  <c r="AC4268" i="30"/>
  <c r="AC4269" i="30"/>
  <c r="AC4270" i="30"/>
  <c r="AC4271" i="30"/>
  <c r="AC4272" i="30"/>
  <c r="AC4273" i="30"/>
  <c r="AC4274" i="30"/>
  <c r="AC4275" i="30"/>
  <c r="AC4276" i="30"/>
  <c r="AC4277" i="30"/>
  <c r="AC4278" i="30"/>
  <c r="AC4279" i="30"/>
  <c r="AC4280" i="30"/>
  <c r="AC4281" i="30"/>
  <c r="AC4282" i="30"/>
  <c r="AC4283" i="30"/>
  <c r="AC4284" i="30"/>
  <c r="AC4285" i="30"/>
  <c r="AC4286" i="30"/>
  <c r="AC4287" i="30"/>
  <c r="AC4288" i="30"/>
  <c r="AC4289" i="30"/>
  <c r="AC4290" i="30"/>
  <c r="AC4291" i="30"/>
  <c r="AC4292" i="30"/>
  <c r="AC4293" i="30"/>
  <c r="AC4294" i="30"/>
  <c r="AC4295" i="30"/>
  <c r="AC4296" i="30"/>
  <c r="AC4297" i="30"/>
  <c r="AC4298" i="30"/>
  <c r="AC4299" i="30"/>
  <c r="AC4300" i="30"/>
  <c r="AC4301" i="30"/>
  <c r="AC4302" i="30"/>
  <c r="AC4303" i="30"/>
  <c r="AC4304" i="30"/>
  <c r="AC4305" i="30"/>
  <c r="AC4306" i="30"/>
  <c r="AC4307" i="30"/>
  <c r="AC4308" i="30"/>
  <c r="AC4309" i="30"/>
  <c r="AC4310" i="30"/>
  <c r="I2873" i="30"/>
  <c r="I2874" i="30"/>
  <c r="I2875" i="30"/>
  <c r="I2876" i="30"/>
  <c r="I2877" i="30"/>
  <c r="I2878" i="30"/>
  <c r="I2879" i="30"/>
  <c r="I2880" i="30"/>
  <c r="I2881" i="30"/>
  <c r="I2882" i="30"/>
  <c r="I2883" i="30"/>
  <c r="I2884" i="30"/>
  <c r="I2885" i="30"/>
  <c r="I2886" i="30"/>
  <c r="I2887" i="30"/>
  <c r="I2888" i="30"/>
  <c r="I2889" i="30"/>
  <c r="I2890" i="30"/>
  <c r="I2891" i="30"/>
  <c r="I2892" i="30"/>
  <c r="I2893" i="30"/>
  <c r="I2894" i="30"/>
  <c r="I2895" i="30"/>
  <c r="I2896" i="30"/>
  <c r="I2897" i="30"/>
  <c r="I2898" i="30"/>
  <c r="I2899" i="30"/>
  <c r="I2900" i="30"/>
  <c r="I2901" i="30"/>
  <c r="I2902" i="30"/>
  <c r="I2903" i="30"/>
  <c r="I2904" i="30"/>
  <c r="I2905" i="30"/>
  <c r="I2906" i="30"/>
  <c r="I2907" i="30"/>
  <c r="I2908" i="30"/>
  <c r="I2909" i="30"/>
  <c r="I2910" i="30"/>
  <c r="I2911" i="30"/>
  <c r="I2912" i="30"/>
  <c r="I2913" i="30"/>
  <c r="I2914" i="30"/>
  <c r="I2915" i="30"/>
  <c r="I2916" i="30"/>
  <c r="I2917" i="30"/>
  <c r="I2918" i="30"/>
  <c r="I2919" i="30"/>
  <c r="I2920" i="30"/>
  <c r="I2921" i="30"/>
  <c r="I2922" i="30"/>
  <c r="I2923" i="30"/>
  <c r="I2924" i="30"/>
  <c r="I2925" i="30"/>
  <c r="I2926" i="30"/>
  <c r="I2927" i="30"/>
  <c r="I2928" i="30"/>
  <c r="I2929" i="30"/>
  <c r="I2930" i="30"/>
  <c r="I2931" i="30"/>
  <c r="I2932" i="30"/>
  <c r="I2933" i="30"/>
  <c r="I2934" i="30"/>
  <c r="I2935" i="30"/>
  <c r="I2936" i="30"/>
  <c r="I2937" i="30"/>
  <c r="I2938" i="30"/>
  <c r="I2939" i="30"/>
  <c r="I2940" i="30"/>
  <c r="I2941" i="30"/>
  <c r="I2942" i="30"/>
  <c r="I2943" i="30"/>
  <c r="I2944" i="30"/>
  <c r="I2945" i="30"/>
  <c r="I2946" i="30"/>
  <c r="I2947" i="30"/>
  <c r="I2948" i="30"/>
  <c r="I2949" i="30"/>
  <c r="I2950" i="30"/>
  <c r="I2951" i="30"/>
  <c r="I2952" i="30"/>
  <c r="I2953" i="30"/>
  <c r="I2954" i="30"/>
  <c r="I2955" i="30"/>
  <c r="I2956" i="30"/>
  <c r="I2957" i="30"/>
  <c r="I2958" i="30"/>
  <c r="I2959" i="30"/>
  <c r="I2960" i="30"/>
  <c r="I2961" i="30"/>
  <c r="I2962" i="30"/>
  <c r="I2963" i="30"/>
  <c r="I2964" i="30"/>
  <c r="I2965" i="30"/>
  <c r="I2966" i="30"/>
  <c r="I2967" i="30"/>
  <c r="I2968" i="30"/>
  <c r="I2969" i="30"/>
  <c r="I2970" i="30"/>
  <c r="I2971" i="30"/>
  <c r="I2972" i="30"/>
  <c r="I2973" i="30"/>
  <c r="I2974" i="30"/>
  <c r="I2975" i="30"/>
  <c r="I2976" i="30"/>
  <c r="I2977" i="30"/>
  <c r="I2978" i="30"/>
  <c r="I2979" i="30"/>
  <c r="I2980" i="30"/>
  <c r="I2981" i="30"/>
  <c r="I2982" i="30"/>
  <c r="I2983" i="30"/>
  <c r="I2984" i="30"/>
  <c r="I2985" i="30"/>
  <c r="I2986" i="30"/>
  <c r="I2987" i="30"/>
  <c r="I2988" i="30"/>
  <c r="I2989" i="30"/>
  <c r="I2990" i="30"/>
  <c r="I2991" i="30"/>
  <c r="I2992" i="30"/>
  <c r="I2993" i="30"/>
  <c r="I2994" i="30"/>
  <c r="I2995" i="30"/>
  <c r="I2996" i="30"/>
  <c r="I2997" i="30"/>
  <c r="I2998" i="30"/>
  <c r="I2999" i="30"/>
  <c r="I3000" i="30"/>
  <c r="I3001" i="30"/>
  <c r="I3002" i="30"/>
  <c r="I3003" i="30"/>
  <c r="I3004" i="30"/>
  <c r="I3005" i="30"/>
  <c r="I3006" i="30"/>
  <c r="I3007" i="30"/>
  <c r="I3008" i="30"/>
  <c r="I3009" i="30"/>
  <c r="I3010" i="30"/>
  <c r="I3011" i="30"/>
  <c r="I3012" i="30"/>
  <c r="I3013" i="30"/>
  <c r="I3014" i="30"/>
  <c r="I3015" i="30"/>
  <c r="I3016" i="30"/>
  <c r="I3017" i="30"/>
  <c r="I3018" i="30"/>
  <c r="I3019" i="30"/>
  <c r="I3020" i="30"/>
  <c r="I3021" i="30"/>
  <c r="I3022" i="30"/>
  <c r="I3023" i="30"/>
  <c r="I3024" i="30"/>
  <c r="I3025" i="30"/>
  <c r="I3026" i="30"/>
  <c r="I3027" i="30"/>
  <c r="I3028" i="30"/>
  <c r="I3029" i="30"/>
  <c r="I3030" i="30"/>
  <c r="I3031" i="30"/>
  <c r="I3032" i="30"/>
  <c r="I3033" i="30"/>
  <c r="I3034" i="30"/>
  <c r="I3035" i="30"/>
  <c r="I3036" i="30"/>
  <c r="I3037" i="30"/>
  <c r="I3038" i="30"/>
  <c r="I3039" i="30"/>
  <c r="I3040" i="30"/>
  <c r="I3041" i="30"/>
  <c r="I3042" i="30"/>
  <c r="I3043" i="30"/>
  <c r="I3044" i="30"/>
  <c r="I3045" i="30"/>
  <c r="I3046" i="30"/>
  <c r="I3047" i="30"/>
  <c r="I3048" i="30"/>
  <c r="I3049" i="30"/>
  <c r="I3050" i="30"/>
  <c r="I3051" i="30"/>
  <c r="I3052" i="30"/>
  <c r="I3053" i="30"/>
  <c r="I3054" i="30"/>
  <c r="I3055" i="30"/>
  <c r="I3056" i="30"/>
  <c r="I3057" i="30"/>
  <c r="I3058" i="30"/>
  <c r="I3059" i="30"/>
  <c r="I3060" i="30"/>
  <c r="I3061" i="30"/>
  <c r="I3062" i="30"/>
  <c r="I3063" i="30"/>
  <c r="I3064" i="30"/>
  <c r="I3065" i="30"/>
  <c r="I3066" i="30"/>
  <c r="I3067" i="30"/>
  <c r="I3068" i="30"/>
  <c r="I3069" i="30"/>
  <c r="I3070" i="30"/>
  <c r="I3071" i="30"/>
  <c r="I3072" i="30"/>
  <c r="I3073" i="30"/>
  <c r="I3074" i="30"/>
  <c r="I3075" i="30"/>
  <c r="I3076" i="30"/>
  <c r="I3077" i="30"/>
  <c r="I3078" i="30"/>
  <c r="I3079" i="30"/>
  <c r="I3080" i="30"/>
  <c r="I3081" i="30"/>
  <c r="I3082" i="30"/>
  <c r="I3083" i="30"/>
  <c r="I3084" i="30"/>
  <c r="I3085" i="30"/>
  <c r="I3086" i="30"/>
  <c r="I3087" i="30"/>
  <c r="I3088" i="30"/>
  <c r="I3089" i="30"/>
  <c r="I3090" i="30"/>
  <c r="I3091" i="30"/>
  <c r="I3092" i="30"/>
  <c r="I3093" i="30"/>
  <c r="I3094" i="30"/>
  <c r="I3095" i="30"/>
  <c r="I3096" i="30"/>
  <c r="I3097" i="30"/>
  <c r="I3098" i="30"/>
  <c r="I3099" i="30"/>
  <c r="I3100" i="30"/>
  <c r="I3101" i="30"/>
  <c r="I3102" i="30"/>
  <c r="I3103" i="30"/>
  <c r="I3104" i="30"/>
  <c r="I3105" i="30"/>
  <c r="I3106" i="30"/>
  <c r="I3107" i="30"/>
  <c r="I3108" i="30"/>
  <c r="I3109" i="30"/>
  <c r="I3110" i="30"/>
  <c r="I3111" i="30"/>
  <c r="I3112" i="30"/>
  <c r="I3113" i="30"/>
  <c r="I3114" i="30"/>
  <c r="I3115" i="30"/>
  <c r="I3116" i="30"/>
  <c r="I3117" i="30"/>
  <c r="I3118" i="30"/>
  <c r="I3119" i="30"/>
  <c r="I3120" i="30"/>
  <c r="I3121" i="30"/>
  <c r="I3122" i="30"/>
  <c r="I3123" i="30"/>
  <c r="I3124" i="30"/>
  <c r="I3125" i="30"/>
  <c r="I3126" i="30"/>
  <c r="I3127" i="30"/>
  <c r="I3128" i="30"/>
  <c r="I3129" i="30"/>
  <c r="I3130" i="30"/>
  <c r="I3131" i="30"/>
  <c r="I3132" i="30"/>
  <c r="I3133" i="30"/>
  <c r="I3134" i="30"/>
  <c r="I3135" i="30"/>
  <c r="I3136" i="30"/>
  <c r="I3137" i="30"/>
  <c r="I3138" i="30"/>
  <c r="I3139" i="30"/>
  <c r="I3140" i="30"/>
  <c r="I3141" i="30"/>
  <c r="I3142" i="30"/>
  <c r="I3143" i="30"/>
  <c r="I3144" i="30"/>
  <c r="I3145" i="30"/>
  <c r="I3146" i="30"/>
  <c r="I3147" i="30"/>
  <c r="I3148" i="30"/>
  <c r="I3149" i="30"/>
  <c r="I3150" i="30"/>
  <c r="I3151" i="30"/>
  <c r="I3152" i="30"/>
  <c r="I3153" i="30"/>
  <c r="I3154" i="30"/>
  <c r="I3155" i="30"/>
  <c r="I3156" i="30"/>
  <c r="I3157" i="30"/>
  <c r="I3158" i="30"/>
  <c r="I3159" i="30"/>
  <c r="I3160" i="30"/>
  <c r="I3161" i="30"/>
  <c r="I3162" i="30"/>
  <c r="I3163" i="30"/>
  <c r="I3164" i="30"/>
  <c r="I3165" i="30"/>
  <c r="I3166" i="30"/>
  <c r="I3167" i="30"/>
  <c r="I3168" i="30"/>
  <c r="I3169" i="30"/>
  <c r="I3170" i="30"/>
  <c r="I3171" i="30"/>
  <c r="I3172" i="30"/>
  <c r="I3173" i="30"/>
  <c r="I3174" i="30"/>
  <c r="I3175" i="30"/>
  <c r="I3176" i="30"/>
  <c r="I3177" i="30"/>
  <c r="I3178" i="30"/>
  <c r="I3179" i="30"/>
  <c r="I3180" i="30"/>
  <c r="I3181" i="30"/>
  <c r="I3182" i="30"/>
  <c r="I3183" i="30"/>
  <c r="I3184" i="30"/>
  <c r="I3185" i="30"/>
  <c r="I3186" i="30"/>
  <c r="I3187" i="30"/>
  <c r="I3188" i="30"/>
  <c r="I3189" i="30"/>
  <c r="I3190" i="30"/>
  <c r="I3191" i="30"/>
  <c r="I3192" i="30"/>
  <c r="I3193" i="30"/>
  <c r="I3194" i="30"/>
  <c r="I3195" i="30"/>
  <c r="I3196" i="30"/>
  <c r="I3197" i="30"/>
  <c r="I3198" i="30"/>
  <c r="I3199" i="30"/>
  <c r="I3200" i="30"/>
  <c r="I3201" i="30"/>
  <c r="I3202" i="30"/>
  <c r="I3203" i="30"/>
  <c r="I3204" i="30"/>
  <c r="I3205" i="30"/>
  <c r="I3206" i="30"/>
  <c r="I3207" i="30"/>
  <c r="I3208" i="30"/>
  <c r="I3209" i="30"/>
  <c r="I3210" i="30"/>
  <c r="I3211" i="30"/>
  <c r="I3212" i="30"/>
  <c r="I3213" i="30"/>
  <c r="I3214" i="30"/>
  <c r="I3215" i="30"/>
  <c r="I3216" i="30"/>
  <c r="I3217" i="30"/>
  <c r="I3218" i="30"/>
  <c r="I3219" i="30"/>
  <c r="I3220" i="30"/>
  <c r="I3221" i="30"/>
  <c r="I3222" i="30"/>
  <c r="I3223" i="30"/>
  <c r="I3224" i="30"/>
  <c r="I3225" i="30"/>
  <c r="I3226" i="30"/>
  <c r="I3227" i="30"/>
  <c r="I3228" i="30"/>
  <c r="I3229" i="30"/>
  <c r="I3230" i="30"/>
  <c r="I3231" i="30"/>
  <c r="I3232" i="30"/>
  <c r="I3233" i="30"/>
  <c r="I3234" i="30"/>
  <c r="I3235" i="30"/>
  <c r="I3236" i="30"/>
  <c r="I3237" i="30"/>
  <c r="I3238" i="30"/>
  <c r="I3239" i="30"/>
  <c r="I3240" i="30"/>
  <c r="I3241" i="30"/>
  <c r="I3242" i="30"/>
  <c r="I3243" i="30"/>
  <c r="I3244" i="30"/>
  <c r="I3245" i="30"/>
  <c r="I3246" i="30"/>
  <c r="I3247" i="30"/>
  <c r="I3248" i="30"/>
  <c r="I3249" i="30"/>
  <c r="I3250" i="30"/>
  <c r="I3251" i="30"/>
  <c r="I3252" i="30"/>
  <c r="I3253" i="30"/>
  <c r="I3254" i="30"/>
  <c r="I3255" i="30"/>
  <c r="I3256" i="30"/>
  <c r="I3257" i="30"/>
  <c r="I3258" i="30"/>
  <c r="I3259" i="30"/>
  <c r="I3260" i="30"/>
  <c r="I3261" i="30"/>
  <c r="I3262" i="30"/>
  <c r="I3263" i="30"/>
  <c r="I3264" i="30"/>
  <c r="I3265" i="30"/>
  <c r="I3266" i="30"/>
  <c r="I3267" i="30"/>
  <c r="I3268" i="30"/>
  <c r="I3269" i="30"/>
  <c r="I3270" i="30"/>
  <c r="I3271" i="30"/>
  <c r="I3272" i="30"/>
  <c r="I3273" i="30"/>
  <c r="I3274" i="30"/>
  <c r="I3275" i="30"/>
  <c r="I3276" i="30"/>
  <c r="I3277" i="30"/>
  <c r="I3278" i="30"/>
  <c r="AC2873" i="30"/>
  <c r="AC2874" i="30"/>
  <c r="AC2875" i="30"/>
  <c r="AC2876" i="30"/>
  <c r="AC2877" i="30"/>
  <c r="AC2878" i="30"/>
  <c r="AC2879" i="30"/>
  <c r="AC2880" i="30"/>
  <c r="AC2881" i="30"/>
  <c r="AC2882" i="30"/>
  <c r="AC2883" i="30"/>
  <c r="AC2884" i="30"/>
  <c r="AC2885" i="30"/>
  <c r="AC2886" i="30"/>
  <c r="AC2887" i="30"/>
  <c r="AC2888" i="30"/>
  <c r="AC2889" i="30"/>
  <c r="AC2890" i="30"/>
  <c r="AC2891" i="30"/>
  <c r="AC2892" i="30"/>
  <c r="AC2893" i="30"/>
  <c r="AC2894" i="30"/>
  <c r="AC2895" i="30"/>
  <c r="AC2896" i="30"/>
  <c r="AC2897" i="30"/>
  <c r="AC2898" i="30"/>
  <c r="AC2899" i="30"/>
  <c r="AC2900" i="30"/>
  <c r="AC2901" i="30"/>
  <c r="AC2902" i="30"/>
  <c r="AC2903" i="30"/>
  <c r="AC2904" i="30"/>
  <c r="AC2905" i="30"/>
  <c r="AC2906" i="30"/>
  <c r="AC2907" i="30"/>
  <c r="AC2908" i="30"/>
  <c r="AC2909" i="30"/>
  <c r="AC2910" i="30"/>
  <c r="AC2911" i="30"/>
  <c r="AC2912" i="30"/>
  <c r="AC2913" i="30"/>
  <c r="AC2914" i="30"/>
  <c r="AC2915" i="30"/>
  <c r="AC2916" i="30"/>
  <c r="AC2917" i="30"/>
  <c r="AC2918" i="30"/>
  <c r="AC2919" i="30"/>
  <c r="AC2920" i="30"/>
  <c r="AC2921" i="30"/>
  <c r="AC2922" i="30"/>
  <c r="AC2923" i="30"/>
  <c r="AC2924" i="30"/>
  <c r="AC2925" i="30"/>
  <c r="AC2926" i="30"/>
  <c r="AC2927" i="30"/>
  <c r="AC2928" i="30"/>
  <c r="AC2929" i="30"/>
  <c r="AC2930" i="30"/>
  <c r="AC2931" i="30"/>
  <c r="AC2932" i="30"/>
  <c r="AC2933" i="30"/>
  <c r="AC2934" i="30"/>
  <c r="AC2935" i="30"/>
  <c r="AC2936" i="30"/>
  <c r="AC2937" i="30"/>
  <c r="AC2938" i="30"/>
  <c r="AC2939" i="30"/>
  <c r="AC2940" i="30"/>
  <c r="AC2941" i="30"/>
  <c r="AC2942" i="30"/>
  <c r="AC2943" i="30"/>
  <c r="AC2944" i="30"/>
  <c r="AC2945" i="30"/>
  <c r="AC2946" i="30"/>
  <c r="AC2947" i="30"/>
  <c r="AC2948" i="30"/>
  <c r="AC2949" i="30"/>
  <c r="AC2950" i="30"/>
  <c r="AC2951" i="30"/>
  <c r="AC2952" i="30"/>
  <c r="AC2953" i="30"/>
  <c r="AC2954" i="30"/>
  <c r="AC2955" i="30"/>
  <c r="AC2956" i="30"/>
  <c r="AC2957" i="30"/>
  <c r="AC2958" i="30"/>
  <c r="AC2959" i="30"/>
  <c r="AC2960" i="30"/>
  <c r="AC2961" i="30"/>
  <c r="AC2962" i="30"/>
  <c r="AC2963" i="30"/>
  <c r="AC2964" i="30"/>
  <c r="AC2965" i="30"/>
  <c r="AC2966" i="30"/>
  <c r="AC2967" i="30"/>
  <c r="AC2968" i="30"/>
  <c r="AC2969" i="30"/>
  <c r="AC2970" i="30"/>
  <c r="AC2971" i="30"/>
  <c r="AC2972" i="30"/>
  <c r="AC2973" i="30"/>
  <c r="AC2974" i="30"/>
  <c r="AC2975" i="30"/>
  <c r="AC2976" i="30"/>
  <c r="AC2977" i="30"/>
  <c r="AC2978" i="30"/>
  <c r="AC2979" i="30"/>
  <c r="AC2980" i="30"/>
  <c r="AC2981" i="30"/>
  <c r="AC2982" i="30"/>
  <c r="AC2983" i="30"/>
  <c r="AC2984" i="30"/>
  <c r="AC2985" i="30"/>
  <c r="AC2986" i="30"/>
  <c r="AC2987" i="30"/>
  <c r="AC2988" i="30"/>
  <c r="AC2989" i="30"/>
  <c r="AC2990" i="30"/>
  <c r="AC2991" i="30"/>
  <c r="AC2992" i="30"/>
  <c r="AC2993" i="30"/>
  <c r="AC2994" i="30"/>
  <c r="AC2995" i="30"/>
  <c r="AC2996" i="30"/>
  <c r="AC2997" i="30"/>
  <c r="AC2998" i="30"/>
  <c r="AC2999" i="30"/>
  <c r="AC3000" i="30"/>
  <c r="AC3001" i="30"/>
  <c r="AC3002" i="30"/>
  <c r="AC3003" i="30"/>
  <c r="AC3004" i="30"/>
  <c r="AC3005" i="30"/>
  <c r="AC3006" i="30"/>
  <c r="AC3007" i="30"/>
  <c r="AC3008" i="30"/>
  <c r="AC3009" i="30"/>
  <c r="AC3010" i="30"/>
  <c r="AC3011" i="30"/>
  <c r="AC3012" i="30"/>
  <c r="AC3013" i="30"/>
  <c r="AC3014" i="30"/>
  <c r="AC3015" i="30"/>
  <c r="AC3016" i="30"/>
  <c r="AC3017" i="30"/>
  <c r="AC3018" i="30"/>
  <c r="AC3019" i="30"/>
  <c r="AC3020" i="30"/>
  <c r="AC3021" i="30"/>
  <c r="AC3022" i="30"/>
  <c r="AC3023" i="30"/>
  <c r="AC3024" i="30"/>
  <c r="AC3025" i="30"/>
  <c r="AC3026" i="30"/>
  <c r="AC3027" i="30"/>
  <c r="AC3028" i="30"/>
  <c r="AC3029" i="30"/>
  <c r="AC3030" i="30"/>
  <c r="AC3031" i="30"/>
  <c r="AC3032" i="30"/>
  <c r="AC3033" i="30"/>
  <c r="AC3034" i="30"/>
  <c r="AC3035" i="30"/>
  <c r="AC3036" i="30"/>
  <c r="AC3037" i="30"/>
  <c r="AC3038" i="30"/>
  <c r="AC3039" i="30"/>
  <c r="AC3040" i="30"/>
  <c r="AC3041" i="30"/>
  <c r="AC3042" i="30"/>
  <c r="AC3043" i="30"/>
  <c r="AC3044" i="30"/>
  <c r="AC3045" i="30"/>
  <c r="AC3046" i="30"/>
  <c r="AC3047" i="30"/>
  <c r="AC3048" i="30"/>
  <c r="AC3049" i="30"/>
  <c r="AC3050" i="30"/>
  <c r="AC3051" i="30"/>
  <c r="AC3052" i="30"/>
  <c r="AC3053" i="30"/>
  <c r="AC3054" i="30"/>
  <c r="AC3055" i="30"/>
  <c r="AC3056" i="30"/>
  <c r="AC3057" i="30"/>
  <c r="AC3058" i="30"/>
  <c r="AC3059" i="30"/>
  <c r="AC3060" i="30"/>
  <c r="AC3061" i="30"/>
  <c r="AC3062" i="30"/>
  <c r="AC3063" i="30"/>
  <c r="AC3064" i="30"/>
  <c r="AC3065" i="30"/>
  <c r="AC3066" i="30"/>
  <c r="AC3067" i="30"/>
  <c r="AC3068" i="30"/>
  <c r="AC3069" i="30"/>
  <c r="AC3070" i="30"/>
  <c r="AC3071" i="30"/>
  <c r="AC3072" i="30"/>
  <c r="AC3073" i="30"/>
  <c r="AC3074" i="30"/>
  <c r="AC3075" i="30"/>
  <c r="AC3076" i="30"/>
  <c r="AC3077" i="30"/>
  <c r="AC3078" i="30"/>
  <c r="AC3079" i="30"/>
  <c r="AC3080" i="30"/>
  <c r="AC3081" i="30"/>
  <c r="AC3082" i="30"/>
  <c r="AC3083" i="30"/>
  <c r="AC3084" i="30"/>
  <c r="AC3085" i="30"/>
  <c r="AC3086" i="30"/>
  <c r="AC3087" i="30"/>
  <c r="AC3088" i="30"/>
  <c r="AC3089" i="30"/>
  <c r="AC3090" i="30"/>
  <c r="AC3091" i="30"/>
  <c r="AC3092" i="30"/>
  <c r="AC3093" i="30"/>
  <c r="AC3094" i="30"/>
  <c r="AC3095" i="30"/>
  <c r="AC3096" i="30"/>
  <c r="AC3097" i="30"/>
  <c r="AC3098" i="30"/>
  <c r="AC3099" i="30"/>
  <c r="AC3100" i="30"/>
  <c r="AC3101" i="30"/>
  <c r="AC3102" i="30"/>
  <c r="AC3103" i="30"/>
  <c r="AC3104" i="30"/>
  <c r="AC3105" i="30"/>
  <c r="AC3106" i="30"/>
  <c r="AC3107" i="30"/>
  <c r="AC3108" i="30"/>
  <c r="AC3109" i="30"/>
  <c r="AC3110" i="30"/>
  <c r="AC3111" i="30"/>
  <c r="AC3112" i="30"/>
  <c r="AC3113" i="30"/>
  <c r="AC3114" i="30"/>
  <c r="AC3115" i="30"/>
  <c r="AC3116" i="30"/>
  <c r="AC3117" i="30"/>
  <c r="AC3118" i="30"/>
  <c r="AC3119" i="30"/>
  <c r="AC3120" i="30"/>
  <c r="AC3121" i="30"/>
  <c r="AC3122" i="30"/>
  <c r="AC3123" i="30"/>
  <c r="AC3124" i="30"/>
  <c r="AC3125" i="30"/>
  <c r="AC3126" i="30"/>
  <c r="AC3127" i="30"/>
  <c r="AC3128" i="30"/>
  <c r="AC3129" i="30"/>
  <c r="AC3130" i="30"/>
  <c r="AC3131" i="30"/>
  <c r="AC3132" i="30"/>
  <c r="AC3133" i="30"/>
  <c r="AC3134" i="30"/>
  <c r="AC3135" i="30"/>
  <c r="AC3136" i="30"/>
  <c r="AC3137" i="30"/>
  <c r="AC3138" i="30"/>
  <c r="AC3139" i="30"/>
  <c r="AC3140" i="30"/>
  <c r="AC3141" i="30"/>
  <c r="AC3142" i="30"/>
  <c r="AC3143" i="30"/>
  <c r="AC3144" i="30"/>
  <c r="AC3145" i="30"/>
  <c r="AC3146" i="30"/>
  <c r="AC3147" i="30"/>
  <c r="AC3148" i="30"/>
  <c r="AC3149" i="30"/>
  <c r="AC3150" i="30"/>
  <c r="AC3151" i="30"/>
  <c r="AC3152" i="30"/>
  <c r="AC3153" i="30"/>
  <c r="AC3154" i="30"/>
  <c r="AC3155" i="30"/>
  <c r="AC3156" i="30"/>
  <c r="AC3157" i="30"/>
  <c r="AC3158" i="30"/>
  <c r="AC3159" i="30"/>
  <c r="AC3160" i="30"/>
  <c r="AC3161" i="30"/>
  <c r="AC3162" i="30"/>
  <c r="AC3163" i="30"/>
  <c r="AC3164" i="30"/>
  <c r="AC3165" i="30"/>
  <c r="AC3166" i="30"/>
  <c r="AC3167" i="30"/>
  <c r="AC3168" i="30"/>
  <c r="AC3169" i="30"/>
  <c r="AC3170" i="30"/>
  <c r="AC3171" i="30"/>
  <c r="AC3172" i="30"/>
  <c r="AC3173" i="30"/>
  <c r="AC3174" i="30"/>
  <c r="AC3175" i="30"/>
  <c r="AC3176" i="30"/>
  <c r="AC3177" i="30"/>
  <c r="AC3178" i="30"/>
  <c r="AC3179" i="30"/>
  <c r="AC3180" i="30"/>
  <c r="AC3181" i="30"/>
  <c r="AC3182" i="30"/>
  <c r="AC3183" i="30"/>
  <c r="AC3184" i="30"/>
  <c r="AC3185" i="30"/>
  <c r="AC3186" i="30"/>
  <c r="AC3187" i="30"/>
  <c r="AC3188" i="30"/>
  <c r="AC3189" i="30"/>
  <c r="AC3190" i="30"/>
  <c r="AC3191" i="30"/>
  <c r="AC3192" i="30"/>
  <c r="AC3193" i="30"/>
  <c r="AC3194" i="30"/>
  <c r="AC3195" i="30"/>
  <c r="AC3196" i="30"/>
  <c r="AC3197" i="30"/>
  <c r="AC3198" i="30"/>
  <c r="AC3199" i="30"/>
  <c r="AC3200" i="30"/>
  <c r="AC3201" i="30"/>
  <c r="AC3202" i="30"/>
  <c r="AC3203" i="30"/>
  <c r="AC3204" i="30"/>
  <c r="AC3205" i="30"/>
  <c r="AC3206" i="30"/>
  <c r="AC3207" i="30"/>
  <c r="AC3208" i="30"/>
  <c r="AC3209" i="30"/>
  <c r="AC3210" i="30"/>
  <c r="AC3211" i="30"/>
  <c r="AC3212" i="30"/>
  <c r="AC3213" i="30"/>
  <c r="AC3214" i="30"/>
  <c r="AC3215" i="30"/>
  <c r="AC3216" i="30"/>
  <c r="AC3217" i="30"/>
  <c r="AC3218" i="30"/>
  <c r="AC3219" i="30"/>
  <c r="AC3220" i="30"/>
  <c r="AC3221" i="30"/>
  <c r="AC3222" i="30"/>
  <c r="AC3223" i="30"/>
  <c r="AC3224" i="30"/>
  <c r="AC3225" i="30"/>
  <c r="AC3226" i="30"/>
  <c r="AC3227" i="30"/>
  <c r="AC3228" i="30"/>
  <c r="AC3229" i="30"/>
  <c r="AC3230" i="30"/>
  <c r="AC3231" i="30"/>
  <c r="AC3232" i="30"/>
  <c r="AC3233" i="30"/>
  <c r="AC3234" i="30"/>
  <c r="AC3235" i="30"/>
  <c r="AC3236" i="30"/>
  <c r="AC3237" i="30"/>
  <c r="AC3238" i="30"/>
  <c r="AC3239" i="30"/>
  <c r="AC3240" i="30"/>
  <c r="AC3241" i="30"/>
  <c r="AC3242" i="30"/>
  <c r="AC3243" i="30"/>
  <c r="AC3244" i="30"/>
  <c r="AC3245" i="30"/>
  <c r="AC3246" i="30"/>
  <c r="AC3247" i="30"/>
  <c r="AC3248" i="30"/>
  <c r="AC3249" i="30"/>
  <c r="AC3250" i="30"/>
  <c r="AC3251" i="30"/>
  <c r="AC3252" i="30"/>
  <c r="AC3253" i="30"/>
  <c r="AC3254" i="30"/>
  <c r="AC3255" i="30"/>
  <c r="AC3256" i="30"/>
  <c r="AC3257" i="30"/>
  <c r="AC3258" i="30"/>
  <c r="AC3259" i="30"/>
  <c r="AC3260" i="30"/>
  <c r="AC3261" i="30"/>
  <c r="AC3262" i="30"/>
  <c r="AC3263" i="30"/>
  <c r="AC3264" i="30"/>
  <c r="AC3265" i="30"/>
  <c r="AC3266" i="30"/>
  <c r="AC3267" i="30"/>
  <c r="AC3268" i="30"/>
  <c r="AC3269" i="30"/>
  <c r="AC3270" i="30"/>
  <c r="AC3271" i="30"/>
  <c r="AC3272" i="30"/>
  <c r="AC3273" i="30"/>
  <c r="AC3274" i="30"/>
  <c r="AC3275" i="30"/>
  <c r="AC3276" i="30"/>
  <c r="AC3277" i="30"/>
  <c r="AC3278" i="30"/>
  <c r="I1895" i="30"/>
  <c r="I1896" i="30"/>
  <c r="I1897" i="30"/>
  <c r="I1898" i="30"/>
  <c r="I1899" i="30"/>
  <c r="I1900" i="30"/>
  <c r="I1901" i="30"/>
  <c r="I1902" i="30"/>
  <c r="I1903" i="30"/>
  <c r="I1904" i="30"/>
  <c r="I1905" i="30"/>
  <c r="I1906" i="30"/>
  <c r="I1907" i="30"/>
  <c r="I1908" i="30"/>
  <c r="I1909" i="30"/>
  <c r="I1910" i="30"/>
  <c r="I1911" i="30"/>
  <c r="I1912" i="30"/>
  <c r="I1913" i="30"/>
  <c r="I1914" i="30"/>
  <c r="I1915" i="30"/>
  <c r="I1916" i="30"/>
  <c r="I1917" i="30"/>
  <c r="I1918" i="30"/>
  <c r="I1919" i="30"/>
  <c r="I1920" i="30"/>
  <c r="I1921" i="30"/>
  <c r="I1922" i="30"/>
  <c r="I1923" i="30"/>
  <c r="I1924" i="30"/>
  <c r="I1925" i="30"/>
  <c r="I1926" i="30"/>
  <c r="I1927" i="30"/>
  <c r="I1928" i="30"/>
  <c r="I1929" i="30"/>
  <c r="I1930" i="30"/>
  <c r="I1931" i="30"/>
  <c r="I1932" i="30"/>
  <c r="I1933" i="30"/>
  <c r="I1934" i="30"/>
  <c r="I1935" i="30"/>
  <c r="I1936" i="30"/>
  <c r="I1937" i="30"/>
  <c r="I1938" i="30"/>
  <c r="I1939" i="30"/>
  <c r="I1940" i="30"/>
  <c r="I1941" i="30"/>
  <c r="I1942" i="30"/>
  <c r="I1943" i="30"/>
  <c r="I1944" i="30"/>
  <c r="I1945" i="30"/>
  <c r="I1946" i="30"/>
  <c r="I1947" i="30"/>
  <c r="I1948" i="30"/>
  <c r="I1949" i="30"/>
  <c r="I1950" i="30"/>
  <c r="I1951" i="30"/>
  <c r="I1952" i="30"/>
  <c r="I1953" i="30"/>
  <c r="I1954" i="30"/>
  <c r="I1955" i="30"/>
  <c r="I1956" i="30"/>
  <c r="I1957" i="30"/>
  <c r="I1958" i="30"/>
  <c r="I1959" i="30"/>
  <c r="I1960" i="30"/>
  <c r="I1961" i="30"/>
  <c r="I1962" i="30"/>
  <c r="I1963" i="30"/>
  <c r="I1964" i="30"/>
  <c r="I1965" i="30"/>
  <c r="I1966" i="30"/>
  <c r="I1967" i="30"/>
  <c r="I1968" i="30"/>
  <c r="I1969" i="30"/>
  <c r="I1970" i="30"/>
  <c r="I1971" i="30"/>
  <c r="I1972" i="30"/>
  <c r="I1973" i="30"/>
  <c r="I1974" i="30"/>
  <c r="I1975" i="30"/>
  <c r="I1976" i="30"/>
  <c r="I1977" i="30"/>
  <c r="I1978" i="30"/>
  <c r="I1979" i="30"/>
  <c r="I1980" i="30"/>
  <c r="I1981" i="30"/>
  <c r="I1982" i="30"/>
  <c r="I1983" i="30"/>
  <c r="I1984" i="30"/>
  <c r="I1985" i="30"/>
  <c r="I1986" i="30"/>
  <c r="I1987" i="30"/>
  <c r="I1988" i="30"/>
  <c r="I1989" i="30"/>
  <c r="I1990" i="30"/>
  <c r="I1991" i="30"/>
  <c r="I1992" i="30"/>
  <c r="I1993" i="30"/>
  <c r="I1994" i="30"/>
  <c r="I1995" i="30"/>
  <c r="I1996" i="30"/>
  <c r="I1997" i="30"/>
  <c r="I1998" i="30"/>
  <c r="I1999" i="30"/>
  <c r="I2000" i="30"/>
  <c r="I2001" i="30"/>
  <c r="I2002" i="30"/>
  <c r="I2003" i="30"/>
  <c r="I2004" i="30"/>
  <c r="I2005" i="30"/>
  <c r="I2006" i="30"/>
  <c r="I2007" i="30"/>
  <c r="I2008" i="30"/>
  <c r="I2009" i="30"/>
  <c r="I2010" i="30"/>
  <c r="I2011" i="30"/>
  <c r="I2012" i="30"/>
  <c r="I2013" i="30"/>
  <c r="I2014" i="30"/>
  <c r="I2015" i="30"/>
  <c r="I2016" i="30"/>
  <c r="I2017" i="30"/>
  <c r="I2018" i="30"/>
  <c r="I2019" i="30"/>
  <c r="I2020" i="30"/>
  <c r="I2021" i="30"/>
  <c r="I2022" i="30"/>
  <c r="I2023" i="30"/>
  <c r="I2024" i="30"/>
  <c r="I2025" i="30"/>
  <c r="I2026" i="30"/>
  <c r="I2027" i="30"/>
  <c r="I2028" i="30"/>
  <c r="I2029" i="30"/>
  <c r="I2030" i="30"/>
  <c r="I2031" i="30"/>
  <c r="I2032" i="30"/>
  <c r="I2033" i="30"/>
  <c r="I2034" i="30"/>
  <c r="I2035" i="30"/>
  <c r="I2036" i="30"/>
  <c r="I2037" i="30"/>
  <c r="I2038" i="30"/>
  <c r="I2039" i="30"/>
  <c r="I2040" i="30"/>
  <c r="I2041" i="30"/>
  <c r="I2042" i="30"/>
  <c r="I2043" i="30"/>
  <c r="I2044" i="30"/>
  <c r="I2045" i="30"/>
  <c r="I2046" i="30"/>
  <c r="I2047" i="30"/>
  <c r="I2048" i="30"/>
  <c r="I2049" i="30"/>
  <c r="I2050" i="30"/>
  <c r="I2051" i="30"/>
  <c r="I2052" i="30"/>
  <c r="I2053" i="30"/>
  <c r="I2054" i="30"/>
  <c r="I2055" i="30"/>
  <c r="I2056" i="30"/>
  <c r="I2057" i="30"/>
  <c r="I2058" i="30"/>
  <c r="I2059" i="30"/>
  <c r="I2060" i="30"/>
  <c r="I2061" i="30"/>
  <c r="I2062" i="30"/>
  <c r="I2063" i="30"/>
  <c r="I2064" i="30"/>
  <c r="I2065" i="30"/>
  <c r="I2066" i="30"/>
  <c r="I2067" i="30"/>
  <c r="I2068" i="30"/>
  <c r="I2069" i="30"/>
  <c r="I2070" i="30"/>
  <c r="I2071" i="30"/>
  <c r="I2072" i="30"/>
  <c r="I2073" i="30"/>
  <c r="I2074" i="30"/>
  <c r="I2075" i="30"/>
  <c r="I2076" i="30"/>
  <c r="I2077" i="30"/>
  <c r="I2078" i="30"/>
  <c r="I2079" i="30"/>
  <c r="I2080" i="30"/>
  <c r="I2081" i="30"/>
  <c r="I2082" i="30"/>
  <c r="I2083" i="30"/>
  <c r="I2084" i="30"/>
  <c r="I2085" i="30"/>
  <c r="I2086" i="30"/>
  <c r="I2087" i="30"/>
  <c r="I2088" i="30"/>
  <c r="I2089" i="30"/>
  <c r="I2090" i="30"/>
  <c r="I2091" i="30"/>
  <c r="I2092" i="30"/>
  <c r="I2093" i="30"/>
  <c r="I2094" i="30"/>
  <c r="I2095" i="30"/>
  <c r="I2096" i="30"/>
  <c r="I2097" i="30"/>
  <c r="I2098" i="30"/>
  <c r="I2099" i="30"/>
  <c r="I2100" i="30"/>
  <c r="I2101" i="30"/>
  <c r="I2102" i="30"/>
  <c r="I2103" i="30"/>
  <c r="I2104" i="30"/>
  <c r="I2105" i="30"/>
  <c r="I2106" i="30"/>
  <c r="I2107" i="30"/>
  <c r="I2108" i="30"/>
  <c r="I2109" i="30"/>
  <c r="I2110" i="30"/>
  <c r="I2111" i="30"/>
  <c r="I2112" i="30"/>
  <c r="I2113" i="30"/>
  <c r="I2114" i="30"/>
  <c r="I2115" i="30"/>
  <c r="I2116" i="30"/>
  <c r="I2117" i="30"/>
  <c r="I2118" i="30"/>
  <c r="I2119" i="30"/>
  <c r="I2120" i="30"/>
  <c r="I2121" i="30"/>
  <c r="I2122" i="30"/>
  <c r="I2123" i="30"/>
  <c r="I2124" i="30"/>
  <c r="I2125" i="30"/>
  <c r="I2126" i="30"/>
  <c r="I2127" i="30"/>
  <c r="I2128" i="30"/>
  <c r="I2129" i="30"/>
  <c r="I2130" i="30"/>
  <c r="I2131" i="30"/>
  <c r="I2132" i="30"/>
  <c r="I2133" i="30"/>
  <c r="I2134" i="30"/>
  <c r="I2135" i="30"/>
  <c r="I2136" i="30"/>
  <c r="I2137" i="30"/>
  <c r="I2138" i="30"/>
  <c r="I2139" i="30"/>
  <c r="I2140" i="30"/>
  <c r="I2141" i="30"/>
  <c r="I2142" i="30"/>
  <c r="I2143" i="30"/>
  <c r="I2144" i="30"/>
  <c r="I2145" i="30"/>
  <c r="I2146" i="30"/>
  <c r="I2147" i="30"/>
  <c r="I2148" i="30"/>
  <c r="I2149" i="30"/>
  <c r="I2150" i="30"/>
  <c r="I2151" i="30"/>
  <c r="I2152" i="30"/>
  <c r="I2153" i="30"/>
  <c r="I2154" i="30"/>
  <c r="I2155" i="30"/>
  <c r="I2156" i="30"/>
  <c r="I2157" i="30"/>
  <c r="I2158" i="30"/>
  <c r="I2159" i="30"/>
  <c r="I2160" i="30"/>
  <c r="I2161" i="30"/>
  <c r="I2162" i="30"/>
  <c r="I2163" i="30"/>
  <c r="I2164" i="30"/>
  <c r="I2165" i="30"/>
  <c r="I2166" i="30"/>
  <c r="I2167" i="30"/>
  <c r="I2168" i="30"/>
  <c r="I2169" i="30"/>
  <c r="I2170" i="30"/>
  <c r="I2171" i="30"/>
  <c r="I2172" i="30"/>
  <c r="I2173" i="30"/>
  <c r="I2174" i="30"/>
  <c r="I2175" i="30"/>
  <c r="I2176" i="30"/>
  <c r="I2177" i="30"/>
  <c r="I2178" i="30"/>
  <c r="I2179" i="30"/>
  <c r="I2180" i="30"/>
  <c r="I2181" i="30"/>
  <c r="I2182" i="30"/>
  <c r="I2183" i="30"/>
  <c r="I2184" i="30"/>
  <c r="I2185" i="30"/>
  <c r="I2186" i="30"/>
  <c r="I2187" i="30"/>
  <c r="I2188" i="30"/>
  <c r="I2189" i="30"/>
  <c r="I2190" i="30"/>
  <c r="I2191" i="30"/>
  <c r="I2192" i="30"/>
  <c r="I2193" i="30"/>
  <c r="I2194" i="30"/>
  <c r="I2195" i="30"/>
  <c r="I2196" i="30"/>
  <c r="I2197" i="30"/>
  <c r="I2198" i="30"/>
  <c r="I2199" i="30"/>
  <c r="I2200" i="30"/>
  <c r="I2201" i="30"/>
  <c r="I2202" i="30"/>
  <c r="I2203" i="30"/>
  <c r="I2204" i="30"/>
  <c r="I2205" i="30"/>
  <c r="I2206" i="30"/>
  <c r="I2207" i="30"/>
  <c r="I2208" i="30"/>
  <c r="I2209" i="30"/>
  <c r="I2210" i="30"/>
  <c r="I2211" i="30"/>
  <c r="I2212" i="30"/>
  <c r="I2213" i="30"/>
  <c r="I2214" i="30"/>
  <c r="I2215" i="30"/>
  <c r="I2216" i="30"/>
  <c r="I2217" i="30"/>
  <c r="I2218" i="30"/>
  <c r="I2219" i="30"/>
  <c r="I2220" i="30"/>
  <c r="I2221" i="30"/>
  <c r="I2222" i="30"/>
  <c r="I2223" i="30"/>
  <c r="I2224" i="30"/>
  <c r="I2225" i="30"/>
  <c r="I2226" i="30"/>
  <c r="I2227" i="30"/>
  <c r="I2228" i="30"/>
  <c r="I2229" i="30"/>
  <c r="I2230" i="30"/>
  <c r="I2231" i="30"/>
  <c r="I2232" i="30"/>
  <c r="I2233" i="30"/>
  <c r="I2234" i="30"/>
  <c r="I2235" i="30"/>
  <c r="I2236" i="30"/>
  <c r="I2237" i="30"/>
  <c r="I2238" i="30"/>
  <c r="I2239" i="30"/>
  <c r="I2240" i="30"/>
  <c r="I2241" i="30"/>
  <c r="I2242" i="30"/>
  <c r="I2243" i="30"/>
  <c r="I2244" i="30"/>
  <c r="I2245" i="30"/>
  <c r="I2246" i="30"/>
  <c r="I2247" i="30"/>
  <c r="I2248" i="30"/>
  <c r="I2249" i="30"/>
  <c r="I2250" i="30"/>
  <c r="I2251" i="30"/>
  <c r="I2252" i="30"/>
  <c r="I2253" i="30"/>
  <c r="I2254" i="30"/>
  <c r="I2255" i="30"/>
  <c r="I2256" i="30"/>
  <c r="I2257" i="30"/>
  <c r="I2258" i="30"/>
  <c r="I2259" i="30"/>
  <c r="I2260" i="30"/>
  <c r="I2261" i="30"/>
  <c r="I2262" i="30"/>
  <c r="I2263" i="30"/>
  <c r="I2264" i="30"/>
  <c r="I2265" i="30"/>
  <c r="I2266" i="30"/>
  <c r="I2267" i="30"/>
  <c r="I2268" i="30"/>
  <c r="I2269" i="30"/>
  <c r="I2270" i="30"/>
  <c r="I2271" i="30"/>
  <c r="I2272" i="30"/>
  <c r="I2273" i="30"/>
  <c r="I2274" i="30"/>
  <c r="I2275" i="30"/>
  <c r="I2276" i="30"/>
  <c r="I2277" i="30"/>
  <c r="I2278" i="30"/>
  <c r="I2279" i="30"/>
  <c r="I2280" i="30"/>
  <c r="I2281" i="30"/>
  <c r="I2282" i="30"/>
  <c r="I2283" i="30"/>
  <c r="I2284" i="30"/>
  <c r="I2285" i="30"/>
  <c r="I2286" i="30"/>
  <c r="I2287" i="30"/>
  <c r="I2288" i="30"/>
  <c r="I2289" i="30"/>
  <c r="I2290" i="30"/>
  <c r="I2291" i="30"/>
  <c r="I2292" i="30"/>
  <c r="I2293" i="30"/>
  <c r="I2294" i="30"/>
  <c r="I2295" i="30"/>
  <c r="I2296" i="30"/>
  <c r="I2297" i="30"/>
  <c r="I2298" i="30"/>
  <c r="I2299" i="30"/>
  <c r="I2300" i="30"/>
  <c r="I2301" i="30"/>
  <c r="I2302" i="30"/>
  <c r="I2303" i="30"/>
  <c r="I2304" i="30"/>
  <c r="I2305" i="30"/>
  <c r="I2306" i="30"/>
  <c r="I2307" i="30"/>
  <c r="I2308" i="30"/>
  <c r="I2309" i="30"/>
  <c r="I2310" i="30"/>
  <c r="I2311" i="30"/>
  <c r="I2312" i="30"/>
  <c r="I2313" i="30"/>
  <c r="I2314" i="30"/>
  <c r="I2315" i="30"/>
  <c r="I2316" i="30"/>
  <c r="I2317" i="30"/>
  <c r="I2318" i="30"/>
  <c r="I2319" i="30"/>
  <c r="I2320" i="30"/>
  <c r="I2321" i="30"/>
  <c r="I2322" i="30"/>
  <c r="I2323" i="30"/>
  <c r="I2324" i="30"/>
  <c r="I2325" i="30"/>
  <c r="I2326" i="30"/>
  <c r="I2327" i="30"/>
  <c r="I2328" i="30"/>
  <c r="I2329" i="30"/>
  <c r="I2330" i="30"/>
  <c r="I2331" i="30"/>
  <c r="I2332" i="30"/>
  <c r="I2333" i="30"/>
  <c r="I2334" i="30"/>
  <c r="I2335" i="30"/>
  <c r="I2336" i="30"/>
  <c r="I2337" i="30"/>
  <c r="I2338" i="30"/>
  <c r="I2339" i="30"/>
  <c r="I2340" i="30"/>
  <c r="I2341" i="30"/>
  <c r="I2342" i="30"/>
  <c r="I2343" i="30"/>
  <c r="I2344" i="30"/>
  <c r="I2345" i="30"/>
  <c r="I2346" i="30"/>
  <c r="I2347" i="30"/>
  <c r="I2348" i="30"/>
  <c r="I2349" i="30"/>
  <c r="I2350" i="30"/>
  <c r="I2351" i="30"/>
  <c r="I2352" i="30"/>
  <c r="I2353" i="30"/>
  <c r="I2354" i="30"/>
  <c r="I2355" i="30"/>
  <c r="I2356" i="30"/>
  <c r="I2357" i="30"/>
  <c r="I2358" i="30"/>
  <c r="I2359" i="30"/>
  <c r="I2360" i="30"/>
  <c r="I2361" i="30"/>
  <c r="I2362" i="30"/>
  <c r="I2363" i="30"/>
  <c r="I2364" i="30"/>
  <c r="I2365" i="30"/>
  <c r="I2366" i="30"/>
  <c r="I2367" i="30"/>
  <c r="I2368" i="30"/>
  <c r="I2369" i="30"/>
  <c r="I2370" i="30"/>
  <c r="I2371" i="30"/>
  <c r="I2372" i="30"/>
  <c r="I2373" i="30"/>
  <c r="I2374" i="30"/>
  <c r="I2375" i="30"/>
  <c r="I2376" i="30"/>
  <c r="I2377" i="30"/>
  <c r="I2378" i="30"/>
  <c r="I2379" i="30"/>
  <c r="I2380" i="30"/>
  <c r="I2381" i="30"/>
  <c r="I2382" i="30"/>
  <c r="I2383" i="30"/>
  <c r="I2384" i="30"/>
  <c r="I2385" i="30"/>
  <c r="I2386" i="30"/>
  <c r="I2387" i="30"/>
  <c r="I2388" i="30"/>
  <c r="I2389" i="30"/>
  <c r="I2390" i="30"/>
  <c r="I2391" i="30"/>
  <c r="I2392" i="30"/>
  <c r="I2393" i="30"/>
  <c r="I2394" i="30"/>
  <c r="I2395" i="30"/>
  <c r="I2396" i="30"/>
  <c r="I2397" i="30"/>
  <c r="I2398" i="30"/>
  <c r="I2399" i="30"/>
  <c r="I2400" i="30"/>
  <c r="I2401" i="30"/>
  <c r="I2402" i="30"/>
  <c r="I2403" i="30"/>
  <c r="I2404" i="30"/>
  <c r="I2405" i="30"/>
  <c r="I2406" i="30"/>
  <c r="I2407" i="30"/>
  <c r="I2408" i="30"/>
  <c r="I2409" i="30"/>
  <c r="I2410" i="30"/>
  <c r="I2411" i="30"/>
  <c r="I2412" i="30"/>
  <c r="I2413" i="30"/>
  <c r="I2414" i="30"/>
  <c r="I2415" i="30"/>
  <c r="I2416" i="30"/>
  <c r="I2417" i="30"/>
  <c r="I2418" i="30"/>
  <c r="I2419" i="30"/>
  <c r="I2420" i="30"/>
  <c r="I2421" i="30"/>
  <c r="I2422" i="30"/>
  <c r="I2423" i="30"/>
  <c r="I2424" i="30"/>
  <c r="I2425" i="30"/>
  <c r="I2426" i="30"/>
  <c r="I2427" i="30"/>
  <c r="I2428" i="30"/>
  <c r="I2429" i="30"/>
  <c r="I2430" i="30"/>
  <c r="I2431" i="30"/>
  <c r="I2432" i="30"/>
  <c r="I2433" i="30"/>
  <c r="I2434" i="30"/>
  <c r="I2435" i="30"/>
  <c r="I2436" i="30"/>
  <c r="I2437" i="30"/>
  <c r="I2438" i="30"/>
  <c r="I2439" i="30"/>
  <c r="I2440" i="30"/>
  <c r="I2441" i="30"/>
  <c r="I2442" i="30"/>
  <c r="I2443" i="30"/>
  <c r="I2444" i="30"/>
  <c r="I2445" i="30"/>
  <c r="I2446" i="30"/>
  <c r="I2447" i="30"/>
  <c r="I2448" i="30"/>
  <c r="I2449" i="30"/>
  <c r="I2450" i="30"/>
  <c r="I2451" i="30"/>
  <c r="I2452" i="30"/>
  <c r="I2453" i="30"/>
  <c r="I2454" i="30"/>
  <c r="I2455" i="30"/>
  <c r="I2456" i="30"/>
  <c r="I2457" i="30"/>
  <c r="I2458" i="30"/>
  <c r="I2459" i="30"/>
  <c r="I2460" i="30"/>
  <c r="I2461" i="30"/>
  <c r="I2462" i="30"/>
  <c r="I2463" i="30"/>
  <c r="I2464" i="30"/>
  <c r="I2465" i="30"/>
  <c r="I2466" i="30"/>
  <c r="I2467" i="30"/>
  <c r="I2468" i="30"/>
  <c r="I2469" i="30"/>
  <c r="I2470" i="30"/>
  <c r="I2471" i="30"/>
  <c r="I2472" i="30"/>
  <c r="I2473" i="30"/>
  <c r="I2474" i="30"/>
  <c r="I2475" i="30"/>
  <c r="I2476" i="30"/>
  <c r="I2477" i="30"/>
  <c r="I2478" i="30"/>
  <c r="I2479" i="30"/>
  <c r="I2480" i="30"/>
  <c r="I2481" i="30"/>
  <c r="I2482" i="30"/>
  <c r="I2483" i="30"/>
  <c r="I2484" i="30"/>
  <c r="I2485" i="30"/>
  <c r="I2486" i="30"/>
  <c r="I2487" i="30"/>
  <c r="I2488" i="30"/>
  <c r="I2489" i="30"/>
  <c r="I2490" i="30"/>
  <c r="I2491" i="30"/>
  <c r="I2492" i="30"/>
  <c r="I2493" i="30"/>
  <c r="I2494" i="30"/>
  <c r="I2495" i="30"/>
  <c r="I2496" i="30"/>
  <c r="I2497" i="30"/>
  <c r="I2498" i="30"/>
  <c r="I2499" i="30"/>
  <c r="I2500" i="30"/>
  <c r="I2501" i="30"/>
  <c r="I2502" i="30"/>
  <c r="I2503" i="30"/>
  <c r="I2504" i="30"/>
  <c r="I2505" i="30"/>
  <c r="I2506" i="30"/>
  <c r="I2507" i="30"/>
  <c r="I2508" i="30"/>
  <c r="I2509" i="30"/>
  <c r="I2510" i="30"/>
  <c r="I2511" i="30"/>
  <c r="I2512" i="30"/>
  <c r="I2513" i="30"/>
  <c r="I2514" i="30"/>
  <c r="I2515" i="30"/>
  <c r="I2516" i="30"/>
  <c r="I2517" i="30"/>
  <c r="I2518" i="30"/>
  <c r="I2519" i="30"/>
  <c r="I2520" i="30"/>
  <c r="I2521" i="30"/>
  <c r="I2522" i="30"/>
  <c r="I2523" i="30"/>
  <c r="I2524" i="30"/>
  <c r="I2525" i="30"/>
  <c r="I2526" i="30"/>
  <c r="I2527" i="30"/>
  <c r="I2528" i="30"/>
  <c r="I2529" i="30"/>
  <c r="I2530" i="30"/>
  <c r="I2531" i="30"/>
  <c r="I2532" i="30"/>
  <c r="I2533" i="30"/>
  <c r="I2534" i="30"/>
  <c r="I2535" i="30"/>
  <c r="I2536" i="30"/>
  <c r="I2537" i="30"/>
  <c r="I2538" i="30"/>
  <c r="I2539" i="30"/>
  <c r="I2540" i="30"/>
  <c r="I2541" i="30"/>
  <c r="I2542" i="30"/>
  <c r="I2543" i="30"/>
  <c r="I2544" i="30"/>
  <c r="I2545" i="30"/>
  <c r="I2546" i="30"/>
  <c r="I2547" i="30"/>
  <c r="I2548" i="30"/>
  <c r="I2549" i="30"/>
  <c r="I2550" i="30"/>
  <c r="I2551" i="30"/>
  <c r="I2552" i="30"/>
  <c r="I2553" i="30"/>
  <c r="I2554" i="30"/>
  <c r="I2555" i="30"/>
  <c r="I2556" i="30"/>
  <c r="I2557" i="30"/>
  <c r="I2558" i="30"/>
  <c r="I2559" i="30"/>
  <c r="I2560" i="30"/>
  <c r="I2561" i="30"/>
  <c r="I2562" i="30"/>
  <c r="I2563" i="30"/>
  <c r="I2564" i="30"/>
  <c r="I2565" i="30"/>
  <c r="I2566" i="30"/>
  <c r="I2567" i="30"/>
  <c r="I2568" i="30"/>
  <c r="I2569" i="30"/>
  <c r="I2570" i="30"/>
  <c r="I2571" i="30"/>
  <c r="I2572" i="30"/>
  <c r="I2573" i="30"/>
  <c r="I2574" i="30"/>
  <c r="I2575" i="30"/>
  <c r="I2576" i="30"/>
  <c r="I2577" i="30"/>
  <c r="I2578" i="30"/>
  <c r="I2579" i="30"/>
  <c r="I2580" i="30"/>
  <c r="I2581" i="30"/>
  <c r="I2582" i="30"/>
  <c r="I2583" i="30"/>
  <c r="I2584" i="30"/>
  <c r="I2585" i="30"/>
  <c r="I2586" i="30"/>
  <c r="I2587" i="30"/>
  <c r="I2588" i="30"/>
  <c r="I2589" i="30"/>
  <c r="I2590" i="30"/>
  <c r="I2591" i="30"/>
  <c r="I2592" i="30"/>
  <c r="I2593" i="30"/>
  <c r="I2594" i="30"/>
  <c r="I2595" i="30"/>
  <c r="I2596" i="30"/>
  <c r="I2597" i="30"/>
  <c r="I2598" i="30"/>
  <c r="I2599" i="30"/>
  <c r="I2600" i="30"/>
  <c r="I2601" i="30"/>
  <c r="I2602" i="30"/>
  <c r="I2603" i="30"/>
  <c r="I2604" i="30"/>
  <c r="I2605" i="30"/>
  <c r="I2606" i="30"/>
  <c r="I2607" i="30"/>
  <c r="I2608" i="30"/>
  <c r="I2609" i="30"/>
  <c r="I2610" i="30"/>
  <c r="I2611" i="30"/>
  <c r="I2612" i="30"/>
  <c r="I2613" i="30"/>
  <c r="I2614" i="30"/>
  <c r="I2615" i="30"/>
  <c r="I2616" i="30"/>
  <c r="I2617" i="30"/>
  <c r="I2618" i="30"/>
  <c r="I2619" i="30"/>
  <c r="I2620" i="30"/>
  <c r="I2621" i="30"/>
  <c r="I2622" i="30"/>
  <c r="I2623" i="30"/>
  <c r="I2624" i="30"/>
  <c r="I2625" i="30"/>
  <c r="I2626" i="30"/>
  <c r="I2627" i="30"/>
  <c r="I2628" i="30"/>
  <c r="I2629" i="30"/>
  <c r="I2630" i="30"/>
  <c r="I2631" i="30"/>
  <c r="I2632" i="30"/>
  <c r="I2633" i="30"/>
  <c r="I2634" i="30"/>
  <c r="I2635" i="30"/>
  <c r="I2636" i="30"/>
  <c r="I2637" i="30"/>
  <c r="I2638" i="30"/>
  <c r="I2639" i="30"/>
  <c r="I2640" i="30"/>
  <c r="I2641" i="30"/>
  <c r="I2642" i="30"/>
  <c r="I2643" i="30"/>
  <c r="I2644" i="30"/>
  <c r="I2645" i="30"/>
  <c r="I2646" i="30"/>
  <c r="I2647" i="30"/>
  <c r="I2648" i="30"/>
  <c r="I2649" i="30"/>
  <c r="I2650" i="30"/>
  <c r="I2651" i="30"/>
  <c r="I2652" i="30"/>
  <c r="I2653" i="30"/>
  <c r="I2654" i="30"/>
  <c r="I2655" i="30"/>
  <c r="I2656" i="30"/>
  <c r="I2657" i="30"/>
  <c r="I2658" i="30"/>
  <c r="I2659" i="30"/>
  <c r="I2660" i="30"/>
  <c r="I2661" i="30"/>
  <c r="I2662" i="30"/>
  <c r="I2663" i="30"/>
  <c r="I2664" i="30"/>
  <c r="I2665" i="30"/>
  <c r="I2666" i="30"/>
  <c r="I2667" i="30"/>
  <c r="I2668" i="30"/>
  <c r="I2669" i="30"/>
  <c r="I2670" i="30"/>
  <c r="I2671" i="30"/>
  <c r="I2672" i="30"/>
  <c r="I2673" i="30"/>
  <c r="I2674" i="30"/>
  <c r="I2675" i="30"/>
  <c r="I2676" i="30"/>
  <c r="I2677" i="30"/>
  <c r="I2678" i="30"/>
  <c r="I2679" i="30"/>
  <c r="I2680" i="30"/>
  <c r="I2681" i="30"/>
  <c r="I2682" i="30"/>
  <c r="I2683" i="30"/>
  <c r="I2684" i="30"/>
  <c r="I2685" i="30"/>
  <c r="I2686" i="30"/>
  <c r="I2687" i="30"/>
  <c r="I2688" i="30"/>
  <c r="I2689" i="30"/>
  <c r="I2690" i="30"/>
  <c r="I2691" i="30"/>
  <c r="I2692" i="30"/>
  <c r="I2693" i="30"/>
  <c r="I2694" i="30"/>
  <c r="I2695" i="30"/>
  <c r="I2696" i="30"/>
  <c r="I2697" i="30"/>
  <c r="I2698" i="30"/>
  <c r="I2699" i="30"/>
  <c r="I2700" i="30"/>
  <c r="I2701" i="30"/>
  <c r="I2702" i="30"/>
  <c r="I2703" i="30"/>
  <c r="I2704" i="30"/>
  <c r="I2705" i="30"/>
  <c r="I2706" i="30"/>
  <c r="I2707" i="30"/>
  <c r="I2708" i="30"/>
  <c r="I2709" i="30"/>
  <c r="I2710" i="30"/>
  <c r="I2711" i="30"/>
  <c r="I2712" i="30"/>
  <c r="I2713" i="30"/>
  <c r="I2714" i="30"/>
  <c r="I2715" i="30"/>
  <c r="I2716" i="30"/>
  <c r="I2717" i="30"/>
  <c r="I2718" i="30"/>
  <c r="I2719" i="30"/>
  <c r="I2720" i="30"/>
  <c r="I2721" i="30"/>
  <c r="I2722" i="30"/>
  <c r="I2723" i="30"/>
  <c r="I2724" i="30"/>
  <c r="I2725" i="30"/>
  <c r="I2726" i="30"/>
  <c r="I2727" i="30"/>
  <c r="I2728" i="30"/>
  <c r="I2729" i="30"/>
  <c r="I2730" i="30"/>
  <c r="I2731" i="30"/>
  <c r="I2732" i="30"/>
  <c r="I2733" i="30"/>
  <c r="I2734" i="30"/>
  <c r="I2735" i="30"/>
  <c r="I2736" i="30"/>
  <c r="I2737" i="30"/>
  <c r="I2738" i="30"/>
  <c r="I2739" i="30"/>
  <c r="I2740" i="30"/>
  <c r="I2741" i="30"/>
  <c r="I2742" i="30"/>
  <c r="I2743" i="30"/>
  <c r="I2744" i="30"/>
  <c r="I2745" i="30"/>
  <c r="I2746" i="30"/>
  <c r="I2747" i="30"/>
  <c r="I2748" i="30"/>
  <c r="I2749" i="30"/>
  <c r="I2750" i="30"/>
  <c r="I2751" i="30"/>
  <c r="I2752" i="30"/>
  <c r="I2753" i="30"/>
  <c r="I2754" i="30"/>
  <c r="I2755" i="30"/>
  <c r="I2756" i="30"/>
  <c r="I2757" i="30"/>
  <c r="I2758" i="30"/>
  <c r="I2759" i="30"/>
  <c r="I2760" i="30"/>
  <c r="I2761" i="30"/>
  <c r="I2762" i="30"/>
  <c r="I2763" i="30"/>
  <c r="I2764" i="30"/>
  <c r="I2765" i="30"/>
  <c r="I2766" i="30"/>
  <c r="I2767" i="30"/>
  <c r="I2768" i="30"/>
  <c r="I2769" i="30"/>
  <c r="I2770" i="30"/>
  <c r="I2771" i="30"/>
  <c r="I2772" i="30"/>
  <c r="I2773" i="30"/>
  <c r="I2774" i="30"/>
  <c r="I2775" i="30"/>
  <c r="I2776" i="30"/>
  <c r="I2777" i="30"/>
  <c r="I2778" i="30"/>
  <c r="I2779" i="30"/>
  <c r="I2780" i="30"/>
  <c r="I2781" i="30"/>
  <c r="I2782" i="30"/>
  <c r="I2783" i="30"/>
  <c r="I2784" i="30"/>
  <c r="I2785" i="30"/>
  <c r="I2786" i="30"/>
  <c r="I2787" i="30"/>
  <c r="I2788" i="30"/>
  <c r="I2789" i="30"/>
  <c r="I2790" i="30"/>
  <c r="I2791" i="30"/>
  <c r="I2792" i="30"/>
  <c r="I2793" i="30"/>
  <c r="I2794" i="30"/>
  <c r="I2795" i="30"/>
  <c r="I2796" i="30"/>
  <c r="I2797" i="30"/>
  <c r="I2798" i="30"/>
  <c r="I2799" i="30"/>
  <c r="I2800" i="30"/>
  <c r="I2801" i="30"/>
  <c r="I2802" i="30"/>
  <c r="I2803" i="30"/>
  <c r="I2804" i="30"/>
  <c r="I2805" i="30"/>
  <c r="I2806" i="30"/>
  <c r="I2807" i="30"/>
  <c r="I2808" i="30"/>
  <c r="I2809" i="30"/>
  <c r="I2810" i="30"/>
  <c r="I2811" i="30"/>
  <c r="I2812" i="30"/>
  <c r="I2813" i="30"/>
  <c r="I2814" i="30"/>
  <c r="I2815" i="30"/>
  <c r="I2816" i="30"/>
  <c r="I2817" i="30"/>
  <c r="I2818" i="30"/>
  <c r="I2819" i="30"/>
  <c r="I2820" i="30"/>
  <c r="I2821" i="30"/>
  <c r="I2822" i="30"/>
  <c r="I2823" i="30"/>
  <c r="I2824" i="30"/>
  <c r="I2825" i="30"/>
  <c r="I2826" i="30"/>
  <c r="I2827" i="30"/>
  <c r="I2828" i="30"/>
  <c r="I2829" i="30"/>
  <c r="I2830" i="30"/>
  <c r="I2831" i="30"/>
  <c r="I2832" i="30"/>
  <c r="I2833" i="30"/>
  <c r="I2834" i="30"/>
  <c r="I2835" i="30"/>
  <c r="I2836" i="30"/>
  <c r="I2837" i="30"/>
  <c r="I2838" i="30"/>
  <c r="I2839" i="30"/>
  <c r="I2840" i="30"/>
  <c r="I2841" i="30"/>
  <c r="I2842" i="30"/>
  <c r="I2843" i="30"/>
  <c r="I2844" i="30"/>
  <c r="I2845" i="30"/>
  <c r="I2846" i="30"/>
  <c r="I2847" i="30"/>
  <c r="I2848" i="30"/>
  <c r="I2849" i="30"/>
  <c r="I2850" i="30"/>
  <c r="I2851" i="30"/>
  <c r="I2852" i="30"/>
  <c r="I2853" i="30"/>
  <c r="I2854" i="30"/>
  <c r="I2855" i="30"/>
  <c r="I2856" i="30"/>
  <c r="I2857" i="30"/>
  <c r="I2858" i="30"/>
  <c r="I2859" i="30"/>
  <c r="I2860" i="30"/>
  <c r="I2861" i="30"/>
  <c r="I2862" i="30"/>
  <c r="I2863" i="30"/>
  <c r="I2864" i="30"/>
  <c r="I2865" i="30"/>
  <c r="I2866" i="30"/>
  <c r="I2867" i="30"/>
  <c r="I2868" i="30"/>
  <c r="I2869" i="30"/>
  <c r="I2870" i="30"/>
  <c r="I2871" i="30"/>
  <c r="I2872" i="30"/>
  <c r="AC1895" i="30"/>
  <c r="AC1896" i="30"/>
  <c r="AC1897" i="30"/>
  <c r="AC1898" i="30"/>
  <c r="AC1899" i="30"/>
  <c r="AC1900" i="30"/>
  <c r="AC1901" i="30"/>
  <c r="AC1902" i="30"/>
  <c r="AC1903" i="30"/>
  <c r="AC1904" i="30"/>
  <c r="AC1905" i="30"/>
  <c r="AC1906" i="30"/>
  <c r="AC1907" i="30"/>
  <c r="AC1908" i="30"/>
  <c r="AC1909" i="30"/>
  <c r="AC1910" i="30"/>
  <c r="AC1911" i="30"/>
  <c r="AC1912" i="30"/>
  <c r="AC1913" i="30"/>
  <c r="AC1914" i="30"/>
  <c r="AC1915" i="30"/>
  <c r="AC1916" i="30"/>
  <c r="AC1917" i="30"/>
  <c r="AC1918" i="30"/>
  <c r="AC1919" i="30"/>
  <c r="AC1920" i="30"/>
  <c r="AC1921" i="30"/>
  <c r="AC1922" i="30"/>
  <c r="AC1923" i="30"/>
  <c r="AC1924" i="30"/>
  <c r="AC1925" i="30"/>
  <c r="AC1926" i="30"/>
  <c r="AC1927" i="30"/>
  <c r="AC1928" i="30"/>
  <c r="AC1929" i="30"/>
  <c r="AC1930" i="30"/>
  <c r="AC1931" i="30"/>
  <c r="AC1932" i="30"/>
  <c r="AC1933" i="30"/>
  <c r="AC1934" i="30"/>
  <c r="AC1935" i="30"/>
  <c r="AC1936" i="30"/>
  <c r="AC1937" i="30"/>
  <c r="AC1938" i="30"/>
  <c r="AC1939" i="30"/>
  <c r="AC1940" i="30"/>
  <c r="AC1941" i="30"/>
  <c r="AC1942" i="30"/>
  <c r="AC1943" i="30"/>
  <c r="AC1944" i="30"/>
  <c r="AC1945" i="30"/>
  <c r="AC1946" i="30"/>
  <c r="AC1947" i="30"/>
  <c r="AC1948" i="30"/>
  <c r="AC1949" i="30"/>
  <c r="AC1950" i="30"/>
  <c r="AC1951" i="30"/>
  <c r="AC1952" i="30"/>
  <c r="AC1953" i="30"/>
  <c r="AC1954" i="30"/>
  <c r="AC1955" i="30"/>
  <c r="AC1956" i="30"/>
  <c r="AC1957" i="30"/>
  <c r="AC1958" i="30"/>
  <c r="AC1959" i="30"/>
  <c r="AC1960" i="30"/>
  <c r="AC1961" i="30"/>
  <c r="AC1962" i="30"/>
  <c r="AC1963" i="30"/>
  <c r="AC1964" i="30"/>
  <c r="AC1965" i="30"/>
  <c r="AC1966" i="30"/>
  <c r="AC1967" i="30"/>
  <c r="AC1968" i="30"/>
  <c r="AC1969" i="30"/>
  <c r="AC1970" i="30"/>
  <c r="AC1971" i="30"/>
  <c r="AC1972" i="30"/>
  <c r="AC1973" i="30"/>
  <c r="AC1974" i="30"/>
  <c r="AC1975" i="30"/>
  <c r="AC1976" i="30"/>
  <c r="AC1977" i="30"/>
  <c r="AC1978" i="30"/>
  <c r="AC1979" i="30"/>
  <c r="AC1980" i="30"/>
  <c r="AC1981" i="30"/>
  <c r="AC1982" i="30"/>
  <c r="AC1983" i="30"/>
  <c r="AC1984" i="30"/>
  <c r="AC1985" i="30"/>
  <c r="AC1986" i="30"/>
  <c r="AC1987" i="30"/>
  <c r="AC1988" i="30"/>
  <c r="AC1989" i="30"/>
  <c r="AC1990" i="30"/>
  <c r="AC1991" i="30"/>
  <c r="AC1992" i="30"/>
  <c r="AC1993" i="30"/>
  <c r="AC1994" i="30"/>
  <c r="AC1995" i="30"/>
  <c r="AC1996" i="30"/>
  <c r="AC1997" i="30"/>
  <c r="AC1998" i="30"/>
  <c r="AC1999" i="30"/>
  <c r="AC2000" i="30"/>
  <c r="AC2001" i="30"/>
  <c r="AC2002" i="30"/>
  <c r="AC2003" i="30"/>
  <c r="AC2004" i="30"/>
  <c r="AC2005" i="30"/>
  <c r="AC2006" i="30"/>
  <c r="AC2007" i="30"/>
  <c r="AC2008" i="30"/>
  <c r="AC2009" i="30"/>
  <c r="AC2010" i="30"/>
  <c r="AC2011" i="30"/>
  <c r="AC2012" i="30"/>
  <c r="AC2013" i="30"/>
  <c r="AC2014" i="30"/>
  <c r="AC2015" i="30"/>
  <c r="AC2016" i="30"/>
  <c r="AC2017" i="30"/>
  <c r="AC2018" i="30"/>
  <c r="AC2019" i="30"/>
  <c r="AC2020" i="30"/>
  <c r="AC2021" i="30"/>
  <c r="AC2022" i="30"/>
  <c r="AC2023" i="30"/>
  <c r="AC2024" i="30"/>
  <c r="AC2025" i="30"/>
  <c r="AC2026" i="30"/>
  <c r="AC2027" i="30"/>
  <c r="AC2028" i="30"/>
  <c r="AC2029" i="30"/>
  <c r="AC2030" i="30"/>
  <c r="AC2031" i="30"/>
  <c r="AC2032" i="30"/>
  <c r="AC2033" i="30"/>
  <c r="AC2034" i="30"/>
  <c r="AC2035" i="30"/>
  <c r="AC2036" i="30"/>
  <c r="AC2037" i="30"/>
  <c r="AC2038" i="30"/>
  <c r="AC2039" i="30"/>
  <c r="AC2040" i="30"/>
  <c r="AC2041" i="30"/>
  <c r="AC2042" i="30"/>
  <c r="AC2043" i="30"/>
  <c r="AC2044" i="30"/>
  <c r="AC2045" i="30"/>
  <c r="AC2046" i="30"/>
  <c r="AC2047" i="30"/>
  <c r="AC2048" i="30"/>
  <c r="AC2049" i="30"/>
  <c r="AC2050" i="30"/>
  <c r="AC2051" i="30"/>
  <c r="AC2052" i="30"/>
  <c r="AC2053" i="30"/>
  <c r="AC2054" i="30"/>
  <c r="AC2055" i="30"/>
  <c r="AC2056" i="30"/>
  <c r="AC2057" i="30"/>
  <c r="AC2058" i="30"/>
  <c r="AC2059" i="30"/>
  <c r="AC2060" i="30"/>
  <c r="AC2061" i="30"/>
  <c r="AC2062" i="30"/>
  <c r="AC2063" i="30"/>
  <c r="AC2064" i="30"/>
  <c r="AC2065" i="30"/>
  <c r="AC2066" i="30"/>
  <c r="AC2067" i="30"/>
  <c r="AC2068" i="30"/>
  <c r="AC2069" i="30"/>
  <c r="AC2070" i="30"/>
  <c r="AC2071" i="30"/>
  <c r="AC2072" i="30"/>
  <c r="AC2073" i="30"/>
  <c r="AC2074" i="30"/>
  <c r="AC2075" i="30"/>
  <c r="AC2076" i="30"/>
  <c r="AC2077" i="30"/>
  <c r="AC2078" i="30"/>
  <c r="AC2079" i="30"/>
  <c r="AC2080" i="30"/>
  <c r="AC2081" i="30"/>
  <c r="AC2082" i="30"/>
  <c r="AC2083" i="30"/>
  <c r="AC2084" i="30"/>
  <c r="AC2085" i="30"/>
  <c r="AC2086" i="30"/>
  <c r="AC2087" i="30"/>
  <c r="AC2088" i="30"/>
  <c r="AC2089" i="30"/>
  <c r="AC2090" i="30"/>
  <c r="AC2091" i="30"/>
  <c r="AC2092" i="30"/>
  <c r="AC2093" i="30"/>
  <c r="AC2094" i="30"/>
  <c r="AC2095" i="30"/>
  <c r="AC2096" i="30"/>
  <c r="AC2097" i="30"/>
  <c r="AC2098" i="30"/>
  <c r="AC2099" i="30"/>
  <c r="AC2100" i="30"/>
  <c r="AC2101" i="30"/>
  <c r="AC2102" i="30"/>
  <c r="AC2103" i="30"/>
  <c r="AC2104" i="30"/>
  <c r="AC2105" i="30"/>
  <c r="AC2106" i="30"/>
  <c r="AC2107" i="30"/>
  <c r="AC2108" i="30"/>
  <c r="AC2109" i="30"/>
  <c r="AC2110" i="30"/>
  <c r="AC2111" i="30"/>
  <c r="AC2112" i="30"/>
  <c r="AC2113" i="30"/>
  <c r="AC2114" i="30"/>
  <c r="AC2115" i="30"/>
  <c r="AC2116" i="30"/>
  <c r="AC2117" i="30"/>
  <c r="AC2118" i="30"/>
  <c r="AC2119" i="30"/>
  <c r="AC2120" i="30"/>
  <c r="AC2121" i="30"/>
  <c r="AC2122" i="30"/>
  <c r="AC2123" i="30"/>
  <c r="AC2124" i="30"/>
  <c r="AC2125" i="30"/>
  <c r="AC2126" i="30"/>
  <c r="AC2127" i="30"/>
  <c r="AC2128" i="30"/>
  <c r="AC2129" i="30"/>
  <c r="AC2130" i="30"/>
  <c r="AC2131" i="30"/>
  <c r="AC2132" i="30"/>
  <c r="AC2133" i="30"/>
  <c r="AC2134" i="30"/>
  <c r="AC2135" i="30"/>
  <c r="AC2136" i="30"/>
  <c r="AC2137" i="30"/>
  <c r="AC2138" i="30"/>
  <c r="AC2139" i="30"/>
  <c r="AC2140" i="30"/>
  <c r="AC2141" i="30"/>
  <c r="AC2142" i="30"/>
  <c r="AC2143" i="30"/>
  <c r="AC2144" i="30"/>
  <c r="AC2145" i="30"/>
  <c r="AC2146" i="30"/>
  <c r="AC2147" i="30"/>
  <c r="AC2148" i="30"/>
  <c r="AC2149" i="30"/>
  <c r="AC2150" i="30"/>
  <c r="AC2151" i="30"/>
  <c r="AC2152" i="30"/>
  <c r="AC2153" i="30"/>
  <c r="AC2154" i="30"/>
  <c r="AC2155" i="30"/>
  <c r="AC2156" i="30"/>
  <c r="AC2157" i="30"/>
  <c r="AC2158" i="30"/>
  <c r="AC2159" i="30"/>
  <c r="AC2160" i="30"/>
  <c r="AC2161" i="30"/>
  <c r="AC2162" i="30"/>
  <c r="AC2163" i="30"/>
  <c r="AC2164" i="30"/>
  <c r="AC2165" i="30"/>
  <c r="AC2166" i="30"/>
  <c r="AC2167" i="30"/>
  <c r="AC2168" i="30"/>
  <c r="AC2169" i="30"/>
  <c r="AC2170" i="30"/>
  <c r="AC2171" i="30"/>
  <c r="AC2172" i="30"/>
  <c r="AC2173" i="30"/>
  <c r="AC2174" i="30"/>
  <c r="AC2175" i="30"/>
  <c r="AC2176" i="30"/>
  <c r="AC2177" i="30"/>
  <c r="AC2178" i="30"/>
  <c r="AC2179" i="30"/>
  <c r="AC2180" i="30"/>
  <c r="AC2181" i="30"/>
  <c r="AC2182" i="30"/>
  <c r="AC2183" i="30"/>
  <c r="AC2184" i="30"/>
  <c r="AC2185" i="30"/>
  <c r="AC2186" i="30"/>
  <c r="AC2187" i="30"/>
  <c r="AC2188" i="30"/>
  <c r="AC2189" i="30"/>
  <c r="AC2190" i="30"/>
  <c r="AC2191" i="30"/>
  <c r="AC2192" i="30"/>
  <c r="AC2193" i="30"/>
  <c r="AC2194" i="30"/>
  <c r="AC2195" i="30"/>
  <c r="AC2196" i="30"/>
  <c r="AC2197" i="30"/>
  <c r="AC2198" i="30"/>
  <c r="AC2199" i="30"/>
  <c r="AC2200" i="30"/>
  <c r="AC2201" i="30"/>
  <c r="AC2202" i="30"/>
  <c r="AC2203" i="30"/>
  <c r="AC2204" i="30"/>
  <c r="AC2205" i="30"/>
  <c r="AC2206" i="30"/>
  <c r="AC2207" i="30"/>
  <c r="AC2208" i="30"/>
  <c r="AC2209" i="30"/>
  <c r="AC2210" i="30"/>
  <c r="AC2211" i="30"/>
  <c r="AC2212" i="30"/>
  <c r="AC2213" i="30"/>
  <c r="AC2214" i="30"/>
  <c r="AC2215" i="30"/>
  <c r="AC2216" i="30"/>
  <c r="AC2217" i="30"/>
  <c r="AC2218" i="30"/>
  <c r="AC2219" i="30"/>
  <c r="AC2220" i="30"/>
  <c r="AC2221" i="30"/>
  <c r="AC2222" i="30"/>
  <c r="AC2223" i="30"/>
  <c r="AC2224" i="30"/>
  <c r="AC2225" i="30"/>
  <c r="AC2226" i="30"/>
  <c r="AC2227" i="30"/>
  <c r="AC2228" i="30"/>
  <c r="AC2229" i="30"/>
  <c r="AC2230" i="30"/>
  <c r="AC2231" i="30"/>
  <c r="AC2232" i="30"/>
  <c r="AC2233" i="30"/>
  <c r="AC2234" i="30"/>
  <c r="AC2235" i="30"/>
  <c r="AC2236" i="30"/>
  <c r="AC2237" i="30"/>
  <c r="AC2238" i="30"/>
  <c r="AC2239" i="30"/>
  <c r="AC2240" i="30"/>
  <c r="AC2241" i="30"/>
  <c r="AC2242" i="30"/>
  <c r="AC2243" i="30"/>
  <c r="AC2244" i="30"/>
  <c r="AC2245" i="30"/>
  <c r="AC2246" i="30"/>
  <c r="AC2247" i="30"/>
  <c r="AC2248" i="30"/>
  <c r="AC2249" i="30"/>
  <c r="AC2250" i="30"/>
  <c r="AC2251" i="30"/>
  <c r="AC2252" i="30"/>
  <c r="AC2253" i="30"/>
  <c r="AC2254" i="30"/>
  <c r="AC2255" i="30"/>
  <c r="AC2256" i="30"/>
  <c r="AC2257" i="30"/>
  <c r="AC2258" i="30"/>
  <c r="AC2259" i="30"/>
  <c r="AC2260" i="30"/>
  <c r="AC2261" i="30"/>
  <c r="AC2262" i="30"/>
  <c r="AC2263" i="30"/>
  <c r="AC2264" i="30"/>
  <c r="AC2265" i="30"/>
  <c r="AC2266" i="30"/>
  <c r="AC2267" i="30"/>
  <c r="AC2268" i="30"/>
  <c r="AC2269" i="30"/>
  <c r="AC2270" i="30"/>
  <c r="AC2271" i="30"/>
  <c r="AC2272" i="30"/>
  <c r="AC2273" i="30"/>
  <c r="AC2274" i="30"/>
  <c r="AC2275" i="30"/>
  <c r="AC2276" i="30"/>
  <c r="AC2277" i="30"/>
  <c r="AC2278" i="30"/>
  <c r="AC2279" i="30"/>
  <c r="AC2280" i="30"/>
  <c r="AC2281" i="30"/>
  <c r="AC2282" i="30"/>
  <c r="AC2283" i="30"/>
  <c r="AC2284" i="30"/>
  <c r="AC2285" i="30"/>
  <c r="AC2286" i="30"/>
  <c r="AC2287" i="30"/>
  <c r="AC2288" i="30"/>
  <c r="AC2289" i="30"/>
  <c r="AC2290" i="30"/>
  <c r="AC2291" i="30"/>
  <c r="AC2292" i="30"/>
  <c r="AC2293" i="30"/>
  <c r="AC2294" i="30"/>
  <c r="AC2295" i="30"/>
  <c r="AC2296" i="30"/>
  <c r="AC2297" i="30"/>
  <c r="AC2298" i="30"/>
  <c r="AC2299" i="30"/>
  <c r="AC2300" i="30"/>
  <c r="AC2301" i="30"/>
  <c r="AC2302" i="30"/>
  <c r="AC2303" i="30"/>
  <c r="AC2304" i="30"/>
  <c r="AC2305" i="30"/>
  <c r="AC2306" i="30"/>
  <c r="AC2307" i="30"/>
  <c r="AC2308" i="30"/>
  <c r="AC2309" i="30"/>
  <c r="AC2310" i="30"/>
  <c r="AC2311" i="30"/>
  <c r="AC2312" i="30"/>
  <c r="AC2313" i="30"/>
  <c r="AC2314" i="30"/>
  <c r="AC2315" i="30"/>
  <c r="AC2316" i="30"/>
  <c r="AC2317" i="30"/>
  <c r="AC2318" i="30"/>
  <c r="AC2319" i="30"/>
  <c r="AC2320" i="30"/>
  <c r="AC2321" i="30"/>
  <c r="AC2322" i="30"/>
  <c r="AC2323" i="30"/>
  <c r="AC2324" i="30"/>
  <c r="AC2325" i="30"/>
  <c r="AC2326" i="30"/>
  <c r="AC2327" i="30"/>
  <c r="AC2328" i="30"/>
  <c r="AC2329" i="30"/>
  <c r="AC2330" i="30"/>
  <c r="AC2331" i="30"/>
  <c r="AC2332" i="30"/>
  <c r="AC2333" i="30"/>
  <c r="AC2334" i="30"/>
  <c r="AC2335" i="30"/>
  <c r="AC2336" i="30"/>
  <c r="AC2337" i="30"/>
  <c r="AC2338" i="30"/>
  <c r="AC2339" i="30"/>
  <c r="AC2340" i="30"/>
  <c r="AC2341" i="30"/>
  <c r="AC2342" i="30"/>
  <c r="AC2343" i="30"/>
  <c r="AC2344" i="30"/>
  <c r="AC2345" i="30"/>
  <c r="AC2346" i="30"/>
  <c r="AC2347" i="30"/>
  <c r="AC2348" i="30"/>
  <c r="AC2349" i="30"/>
  <c r="AC2350" i="30"/>
  <c r="AC2351" i="30"/>
  <c r="AC2352" i="30"/>
  <c r="AC2353" i="30"/>
  <c r="AC2354" i="30"/>
  <c r="AC2355" i="30"/>
  <c r="AC2356" i="30"/>
  <c r="AC2357" i="30"/>
  <c r="AC2358" i="30"/>
  <c r="AC2359" i="30"/>
  <c r="AC2360" i="30"/>
  <c r="AC2361" i="30"/>
  <c r="AC2362" i="30"/>
  <c r="AC2363" i="30"/>
  <c r="AC2364" i="30"/>
  <c r="AC2365" i="30"/>
  <c r="AC2366" i="30"/>
  <c r="AC2367" i="30"/>
  <c r="AC2368" i="30"/>
  <c r="AC2369" i="30"/>
  <c r="AC2370" i="30"/>
  <c r="AC2371" i="30"/>
  <c r="AC2372" i="30"/>
  <c r="AC2373" i="30"/>
  <c r="AC2374" i="30"/>
  <c r="AC2375" i="30"/>
  <c r="AC2376" i="30"/>
  <c r="AC2377" i="30"/>
  <c r="AC2378" i="30"/>
  <c r="AC2379" i="30"/>
  <c r="AC2380" i="30"/>
  <c r="AC2381" i="30"/>
  <c r="AC2382" i="30"/>
  <c r="AC2383" i="30"/>
  <c r="AC2384" i="30"/>
  <c r="AC2385" i="30"/>
  <c r="AC2386" i="30"/>
  <c r="AC2387" i="30"/>
  <c r="AC2388" i="30"/>
  <c r="AC2389" i="30"/>
  <c r="AC2390" i="30"/>
  <c r="AC2391" i="30"/>
  <c r="AC2392" i="30"/>
  <c r="AC2393" i="30"/>
  <c r="AC2394" i="30"/>
  <c r="AC2395" i="30"/>
  <c r="AC2396" i="30"/>
  <c r="AC2397" i="30"/>
  <c r="AC2398" i="30"/>
  <c r="AC2399" i="30"/>
  <c r="AC2400" i="30"/>
  <c r="AC2401" i="30"/>
  <c r="AC2402" i="30"/>
  <c r="AC2403" i="30"/>
  <c r="AC2404" i="30"/>
  <c r="AC2405" i="30"/>
  <c r="AC2406" i="30"/>
  <c r="AC2407" i="30"/>
  <c r="AC2408" i="30"/>
  <c r="AC2409" i="30"/>
  <c r="AC2410" i="30"/>
  <c r="AC2411" i="30"/>
  <c r="AC2412" i="30"/>
  <c r="AC2413" i="30"/>
  <c r="AC2414" i="30"/>
  <c r="AC2415" i="30"/>
  <c r="AC2416" i="30"/>
  <c r="AC2417" i="30"/>
  <c r="AC2418" i="30"/>
  <c r="AC2419" i="30"/>
  <c r="AC2420" i="30"/>
  <c r="AC2421" i="30"/>
  <c r="AC2422" i="30"/>
  <c r="AC2423" i="30"/>
  <c r="AC2424" i="30"/>
  <c r="AC2425" i="30"/>
  <c r="AC2426" i="30"/>
  <c r="AC2427" i="30"/>
  <c r="AC2428" i="30"/>
  <c r="AC2429" i="30"/>
  <c r="AC2430" i="30"/>
  <c r="AC2431" i="30"/>
  <c r="AC2432" i="30"/>
  <c r="AC2433" i="30"/>
  <c r="AC2434" i="30"/>
  <c r="AC2435" i="30"/>
  <c r="AC2436" i="30"/>
  <c r="AC2437" i="30"/>
  <c r="AC2438" i="30"/>
  <c r="AC2439" i="30"/>
  <c r="AC2440" i="30"/>
  <c r="AC2441" i="30"/>
  <c r="AC2442" i="30"/>
  <c r="AC2443" i="30"/>
  <c r="AC2444" i="30"/>
  <c r="AC2445" i="30"/>
  <c r="AC2446" i="30"/>
  <c r="AC2447" i="30"/>
  <c r="AC2448" i="30"/>
  <c r="AC2449" i="30"/>
  <c r="AC2450" i="30"/>
  <c r="AC2451" i="30"/>
  <c r="AC2452" i="30"/>
  <c r="AC2453" i="30"/>
  <c r="AC2454" i="30"/>
  <c r="AC2455" i="30"/>
  <c r="AC2456" i="30"/>
  <c r="AC2457" i="30"/>
  <c r="AC2458" i="30"/>
  <c r="AC2459" i="30"/>
  <c r="AC2460" i="30"/>
  <c r="AC2461" i="30"/>
  <c r="AC2462" i="30"/>
  <c r="AC2463" i="30"/>
  <c r="AC2464" i="30"/>
  <c r="AC2465" i="30"/>
  <c r="AC2466" i="30"/>
  <c r="AC2467" i="30"/>
  <c r="AC2468" i="30"/>
  <c r="AC2469" i="30"/>
  <c r="AC2470" i="30"/>
  <c r="AC2471" i="30"/>
  <c r="AC2472" i="30"/>
  <c r="AC2473" i="30"/>
  <c r="AC2474" i="30"/>
  <c r="AC2475" i="30"/>
  <c r="AC2476" i="30"/>
  <c r="AC2477" i="30"/>
  <c r="AC2478" i="30"/>
  <c r="AC2479" i="30"/>
  <c r="AC2480" i="30"/>
  <c r="AC2481" i="30"/>
  <c r="AC2482" i="30"/>
  <c r="AC2483" i="30"/>
  <c r="AC2484" i="30"/>
  <c r="AC2485" i="30"/>
  <c r="AC2486" i="30"/>
  <c r="AC2487" i="30"/>
  <c r="AC2488" i="30"/>
  <c r="AC2489" i="30"/>
  <c r="AC2490" i="30"/>
  <c r="AC2491" i="30"/>
  <c r="AC2492" i="30"/>
  <c r="AC2493" i="30"/>
  <c r="AC2494" i="30"/>
  <c r="AC2495" i="30"/>
  <c r="AC2496" i="30"/>
  <c r="AC2497" i="30"/>
  <c r="AC2498" i="30"/>
  <c r="AC2499" i="30"/>
  <c r="AC2500" i="30"/>
  <c r="AC2501" i="30"/>
  <c r="AC2502" i="30"/>
  <c r="AC2503" i="30"/>
  <c r="AC2504" i="30"/>
  <c r="AC2505" i="30"/>
  <c r="AC2506" i="30"/>
  <c r="AC2507" i="30"/>
  <c r="AC2508" i="30"/>
  <c r="AC2509" i="30"/>
  <c r="AC2510" i="30"/>
  <c r="AC2511" i="30"/>
  <c r="AC2512" i="30"/>
  <c r="AC2513" i="30"/>
  <c r="AC2514" i="30"/>
  <c r="AC2515" i="30"/>
  <c r="AC2516" i="30"/>
  <c r="AC2517" i="30"/>
  <c r="AC2518" i="30"/>
  <c r="AC2519" i="30"/>
  <c r="AC2520" i="30"/>
  <c r="AC2521" i="30"/>
  <c r="AC2522" i="30"/>
  <c r="AC2523" i="30"/>
  <c r="AC2524" i="30"/>
  <c r="AC2525" i="30"/>
  <c r="AC2526" i="30"/>
  <c r="AC2527" i="30"/>
  <c r="AC2528" i="30"/>
  <c r="AC2529" i="30"/>
  <c r="AC2530" i="30"/>
  <c r="AC2531" i="30"/>
  <c r="AC2532" i="30"/>
  <c r="AC2533" i="30"/>
  <c r="AC2534" i="30"/>
  <c r="AC2535" i="30"/>
  <c r="AC2536" i="30"/>
  <c r="AC2537" i="30"/>
  <c r="AC2538" i="30"/>
  <c r="AC2539" i="30"/>
  <c r="AC2540" i="30"/>
  <c r="AC2541" i="30"/>
  <c r="AC2542" i="30"/>
  <c r="AC2543" i="30"/>
  <c r="AC2544" i="30"/>
  <c r="AC2545" i="30"/>
  <c r="AC2546" i="30"/>
  <c r="AC2547" i="30"/>
  <c r="AC2548" i="30"/>
  <c r="AC2549" i="30"/>
  <c r="AC2550" i="30"/>
  <c r="AC2551" i="30"/>
  <c r="AC2552" i="30"/>
  <c r="AC2553" i="30"/>
  <c r="AC2554" i="30"/>
  <c r="AC2555" i="30"/>
  <c r="AC2556" i="30"/>
  <c r="AC2557" i="30"/>
  <c r="AC2558" i="30"/>
  <c r="AC2559" i="30"/>
  <c r="AC2560" i="30"/>
  <c r="AC2561" i="30"/>
  <c r="AC2562" i="30"/>
  <c r="AC2563" i="30"/>
  <c r="AC2564" i="30"/>
  <c r="AC2565" i="30"/>
  <c r="AC2566" i="30"/>
  <c r="AC2567" i="30"/>
  <c r="AC2568" i="30"/>
  <c r="AC2569" i="30"/>
  <c r="AC2570" i="30"/>
  <c r="AC2571" i="30"/>
  <c r="AC2572" i="30"/>
  <c r="AC2573" i="30"/>
  <c r="AC2574" i="30"/>
  <c r="AC2575" i="30"/>
  <c r="AC2576" i="30"/>
  <c r="AC2577" i="30"/>
  <c r="AC2578" i="30"/>
  <c r="AC2579" i="30"/>
  <c r="AC2580" i="30"/>
  <c r="AC2581" i="30"/>
  <c r="AC2582" i="30"/>
  <c r="AC2583" i="30"/>
  <c r="AC2584" i="30"/>
  <c r="AC2585" i="30"/>
  <c r="AC2586" i="30"/>
  <c r="AC2587" i="30"/>
  <c r="AC2588" i="30"/>
  <c r="AC2589" i="30"/>
  <c r="AC2590" i="30"/>
  <c r="AC2591" i="30"/>
  <c r="AC2592" i="30"/>
  <c r="AC2593" i="30"/>
  <c r="AC2594" i="30"/>
  <c r="AC2595" i="30"/>
  <c r="AC2596" i="30"/>
  <c r="AC2597" i="30"/>
  <c r="AC2598" i="30"/>
  <c r="AC2599" i="30"/>
  <c r="AC2600" i="30"/>
  <c r="AC2601" i="30"/>
  <c r="AC2602" i="30"/>
  <c r="AC2603" i="30"/>
  <c r="AC2604" i="30"/>
  <c r="AC2605" i="30"/>
  <c r="AC2606" i="30"/>
  <c r="AC2607" i="30"/>
  <c r="AC2608" i="30"/>
  <c r="AC2609" i="30"/>
  <c r="AC2610" i="30"/>
  <c r="AC2611" i="30"/>
  <c r="AC2612" i="30"/>
  <c r="AC2613" i="30"/>
  <c r="AC2614" i="30"/>
  <c r="AC2615" i="30"/>
  <c r="AC2616" i="30"/>
  <c r="AC2617" i="30"/>
  <c r="AC2618" i="30"/>
  <c r="AC2619" i="30"/>
  <c r="AC2620" i="30"/>
  <c r="AC2621" i="30"/>
  <c r="AC2622" i="30"/>
  <c r="AC2623" i="30"/>
  <c r="AC2624" i="30"/>
  <c r="AC2625" i="30"/>
  <c r="AC2626" i="30"/>
  <c r="AC2627" i="30"/>
  <c r="AC2628" i="30"/>
  <c r="AC2629" i="30"/>
  <c r="AC2630" i="30"/>
  <c r="AC2631" i="30"/>
  <c r="AC2632" i="30"/>
  <c r="AC2633" i="30"/>
  <c r="AC2634" i="30"/>
  <c r="AC2635" i="30"/>
  <c r="AC2636" i="30"/>
  <c r="AC2637" i="30"/>
  <c r="AC2638" i="30"/>
  <c r="AC2639" i="30"/>
  <c r="AC2640" i="30"/>
  <c r="AC2641" i="30"/>
  <c r="AC2642" i="30"/>
  <c r="AC2643" i="30"/>
  <c r="AC2644" i="30"/>
  <c r="AC2645" i="30"/>
  <c r="AC2646" i="30"/>
  <c r="AC2647" i="30"/>
  <c r="AC2648" i="30"/>
  <c r="AC2649" i="30"/>
  <c r="AC2650" i="30"/>
  <c r="AC2651" i="30"/>
  <c r="AC2652" i="30"/>
  <c r="AC2653" i="30"/>
  <c r="AC2654" i="30"/>
  <c r="AC2655" i="30"/>
  <c r="AC2656" i="30"/>
  <c r="AC2657" i="30"/>
  <c r="AC2658" i="30"/>
  <c r="AC2659" i="30"/>
  <c r="AC2660" i="30"/>
  <c r="AC2661" i="30"/>
  <c r="AC2662" i="30"/>
  <c r="AC2663" i="30"/>
  <c r="AC2664" i="30"/>
  <c r="AC2665" i="30"/>
  <c r="AC2666" i="30"/>
  <c r="AC2667" i="30"/>
  <c r="AC2668" i="30"/>
  <c r="AC2669" i="30"/>
  <c r="AC2670" i="30"/>
  <c r="AC2671" i="30"/>
  <c r="AC2672" i="30"/>
  <c r="AC2673" i="30"/>
  <c r="AC2674" i="30"/>
  <c r="AC2675" i="30"/>
  <c r="AC2676" i="30"/>
  <c r="AC2677" i="30"/>
  <c r="AC2678" i="30"/>
  <c r="AC2679" i="30"/>
  <c r="AC2680" i="30"/>
  <c r="AC2681" i="30"/>
  <c r="AC2682" i="30"/>
  <c r="AC2683" i="30"/>
  <c r="AC2684" i="30"/>
  <c r="AC2685" i="30"/>
  <c r="AC2686" i="30"/>
  <c r="AC2687" i="30"/>
  <c r="AC2688" i="30"/>
  <c r="AC2689" i="30"/>
  <c r="AC2690" i="30"/>
  <c r="AC2691" i="30"/>
  <c r="AC2692" i="30"/>
  <c r="AC2693" i="30"/>
  <c r="AC2694" i="30"/>
  <c r="AC2695" i="30"/>
  <c r="AC2696" i="30"/>
  <c r="AC2697" i="30"/>
  <c r="AC2698" i="30"/>
  <c r="AC2699" i="30"/>
  <c r="AC2700" i="30"/>
  <c r="AC2701" i="30"/>
  <c r="AC2702" i="30"/>
  <c r="AC2703" i="30"/>
  <c r="AC2704" i="30"/>
  <c r="AC2705" i="30"/>
  <c r="AC2706" i="30"/>
  <c r="AC2707" i="30"/>
  <c r="AC2708" i="30"/>
  <c r="AC2709" i="30"/>
  <c r="AC2710" i="30"/>
  <c r="AC2711" i="30"/>
  <c r="AC2712" i="30"/>
  <c r="AC2713" i="30"/>
  <c r="AC2714" i="30"/>
  <c r="AC2715" i="30"/>
  <c r="AC2716" i="30"/>
  <c r="AC2717" i="30"/>
  <c r="AC2718" i="30"/>
  <c r="AC2719" i="30"/>
  <c r="AC2720" i="30"/>
  <c r="AC2721" i="30"/>
  <c r="AC2722" i="30"/>
  <c r="AC2723" i="30"/>
  <c r="AC2724" i="30"/>
  <c r="AC2725" i="30"/>
  <c r="AC2726" i="30"/>
  <c r="AC2727" i="30"/>
  <c r="AC2728" i="30"/>
  <c r="AC2729" i="30"/>
  <c r="AC2730" i="30"/>
  <c r="AC2731" i="30"/>
  <c r="AC2732" i="30"/>
  <c r="AC2733" i="30"/>
  <c r="AC2734" i="30"/>
  <c r="AC2735" i="30"/>
  <c r="AC2736" i="30"/>
  <c r="AC2737" i="30"/>
  <c r="AC2738" i="30"/>
  <c r="AC2739" i="30"/>
  <c r="AC2740" i="30"/>
  <c r="AC2741" i="30"/>
  <c r="AC2742" i="30"/>
  <c r="AC2743" i="30"/>
  <c r="AC2744" i="30"/>
  <c r="AC2745" i="30"/>
  <c r="AC2746" i="30"/>
  <c r="AC2747" i="30"/>
  <c r="AC2748" i="30"/>
  <c r="AC2749" i="30"/>
  <c r="AC2750" i="30"/>
  <c r="AC2751" i="30"/>
  <c r="AC2752" i="30"/>
  <c r="AC2753" i="30"/>
  <c r="AC2754" i="30"/>
  <c r="AC2755" i="30"/>
  <c r="AC2756" i="30"/>
  <c r="AC2757" i="30"/>
  <c r="AC2758" i="30"/>
  <c r="AC2759" i="30"/>
  <c r="AC2760" i="30"/>
  <c r="AC2761" i="30"/>
  <c r="AC2762" i="30"/>
  <c r="AC2763" i="30"/>
  <c r="AC2764" i="30"/>
  <c r="AC2765" i="30"/>
  <c r="AC2766" i="30"/>
  <c r="AC2767" i="30"/>
  <c r="AC2768" i="30"/>
  <c r="AC2769" i="30"/>
  <c r="AC2770" i="30"/>
  <c r="AC2771" i="30"/>
  <c r="AC2772" i="30"/>
  <c r="AC2773" i="30"/>
  <c r="AC2774" i="30"/>
  <c r="AC2775" i="30"/>
  <c r="AC2776" i="30"/>
  <c r="AC2777" i="30"/>
  <c r="AC2778" i="30"/>
  <c r="AC2779" i="30"/>
  <c r="AC2780" i="30"/>
  <c r="AC2781" i="30"/>
  <c r="AC2782" i="30"/>
  <c r="AC2783" i="30"/>
  <c r="AC2784" i="30"/>
  <c r="AC2785" i="30"/>
  <c r="AC2786" i="30"/>
  <c r="AC2787" i="30"/>
  <c r="AC2788" i="30"/>
  <c r="AC2789" i="30"/>
  <c r="AC2790" i="30"/>
  <c r="AC2791" i="30"/>
  <c r="AC2792" i="30"/>
  <c r="AC2793" i="30"/>
  <c r="AC2794" i="30"/>
  <c r="AC2795" i="30"/>
  <c r="AC2796" i="30"/>
  <c r="AC2797" i="30"/>
  <c r="AC2798" i="30"/>
  <c r="AC2799" i="30"/>
  <c r="AC2800" i="30"/>
  <c r="AC2801" i="30"/>
  <c r="AC2802" i="30"/>
  <c r="AC2803" i="30"/>
  <c r="AC2804" i="30"/>
  <c r="AC2805" i="30"/>
  <c r="AC2806" i="30"/>
  <c r="AC2807" i="30"/>
  <c r="AC2808" i="30"/>
  <c r="AC2809" i="30"/>
  <c r="AC2810" i="30"/>
  <c r="AC2811" i="30"/>
  <c r="AC2812" i="30"/>
  <c r="AC2813" i="30"/>
  <c r="AC2814" i="30"/>
  <c r="AC2815" i="30"/>
  <c r="AC2816" i="30"/>
  <c r="AC2817" i="30"/>
  <c r="AC2818" i="30"/>
  <c r="AC2819" i="30"/>
  <c r="AC2820" i="30"/>
  <c r="AC2821" i="30"/>
  <c r="AC2822" i="30"/>
  <c r="AC2823" i="30"/>
  <c r="AC2824" i="30"/>
  <c r="AC2825" i="30"/>
  <c r="AC2826" i="30"/>
  <c r="AC2827" i="30"/>
  <c r="AC2828" i="30"/>
  <c r="AC2829" i="30"/>
  <c r="AC2830" i="30"/>
  <c r="AC2831" i="30"/>
  <c r="AC2832" i="30"/>
  <c r="AC2833" i="30"/>
  <c r="AC2834" i="30"/>
  <c r="AC2835" i="30"/>
  <c r="AC2836" i="30"/>
  <c r="AC2837" i="30"/>
  <c r="AC2838" i="30"/>
  <c r="AC2839" i="30"/>
  <c r="AC2840" i="30"/>
  <c r="AC2841" i="30"/>
  <c r="AC2842" i="30"/>
  <c r="AC2843" i="30"/>
  <c r="AC2844" i="30"/>
  <c r="AC2845" i="30"/>
  <c r="AC2846" i="30"/>
  <c r="AC2847" i="30"/>
  <c r="AC2848" i="30"/>
  <c r="AC2849" i="30"/>
  <c r="AC2850" i="30"/>
  <c r="AC2851" i="30"/>
  <c r="AC2852" i="30"/>
  <c r="AC2853" i="30"/>
  <c r="AC2854" i="30"/>
  <c r="AC2855" i="30"/>
  <c r="AC2856" i="30"/>
  <c r="AC2857" i="30"/>
  <c r="AC2858" i="30"/>
  <c r="AC2859" i="30"/>
  <c r="AC2860" i="30"/>
  <c r="AC2861" i="30"/>
  <c r="AC2862" i="30"/>
  <c r="AC2863" i="30"/>
  <c r="AC2864" i="30"/>
  <c r="AC2865" i="30"/>
  <c r="AC2866" i="30"/>
  <c r="AC2867" i="30"/>
  <c r="AC2868" i="30"/>
  <c r="AC2869" i="30"/>
  <c r="AC2870" i="30"/>
  <c r="AC2871" i="30"/>
  <c r="AC2872" i="30"/>
  <c r="AC1563" i="30"/>
  <c r="AC1564" i="30"/>
  <c r="AC1565" i="30"/>
  <c r="AC1566" i="30"/>
  <c r="AC1567" i="30"/>
  <c r="AC1568" i="30"/>
  <c r="AC1569" i="30"/>
  <c r="AC1570" i="30"/>
  <c r="AC1571" i="30"/>
  <c r="AC1572" i="30"/>
  <c r="AC1573" i="30"/>
  <c r="AC1574" i="30"/>
  <c r="AC1575" i="30"/>
  <c r="AC1576" i="30"/>
  <c r="AC1577" i="30"/>
  <c r="AC1578" i="30"/>
  <c r="AC1579" i="30"/>
  <c r="AC1580" i="30"/>
  <c r="AC1581" i="30"/>
  <c r="AC1582" i="30"/>
  <c r="AC1583" i="30"/>
  <c r="AC1584" i="30"/>
  <c r="AC1585" i="30"/>
  <c r="AC1586" i="30"/>
  <c r="AC1587" i="30"/>
  <c r="AC1588" i="30"/>
  <c r="AC1589" i="30"/>
  <c r="AC1590" i="30"/>
  <c r="AC1591" i="30"/>
  <c r="AC1592" i="30"/>
  <c r="AC1593" i="30"/>
  <c r="AC1594" i="30"/>
  <c r="AC1595" i="30"/>
  <c r="AC1596" i="30"/>
  <c r="AC1597" i="30"/>
  <c r="AC1598" i="30"/>
  <c r="AC1599" i="30"/>
  <c r="AC1600" i="30"/>
  <c r="AC1601" i="30"/>
  <c r="AC1602" i="30"/>
  <c r="AC1603" i="30"/>
  <c r="AC1604" i="30"/>
  <c r="AC1605" i="30"/>
  <c r="AC1606" i="30"/>
  <c r="AC1607" i="30"/>
  <c r="AC1608" i="30"/>
  <c r="AC1609" i="30"/>
  <c r="AC1610" i="30"/>
  <c r="AC1611" i="30"/>
  <c r="AC1612" i="30"/>
  <c r="AC1613" i="30"/>
  <c r="AC1614" i="30"/>
  <c r="AC1615" i="30"/>
  <c r="AC1616" i="30"/>
  <c r="AC1617" i="30"/>
  <c r="AC1618" i="30"/>
  <c r="AC1619" i="30"/>
  <c r="AC1620" i="30"/>
  <c r="AC1621" i="30"/>
  <c r="AC1622" i="30"/>
  <c r="AC1623" i="30"/>
  <c r="AC1624" i="30"/>
  <c r="AC1625" i="30"/>
  <c r="AC1626" i="30"/>
  <c r="AC1627" i="30"/>
  <c r="AC1628" i="30"/>
  <c r="AC1629" i="30"/>
  <c r="AC1630" i="30"/>
  <c r="AC1631" i="30"/>
  <c r="AC1632" i="30"/>
  <c r="AC1633" i="30"/>
  <c r="AC1634" i="30"/>
  <c r="AC1635" i="30"/>
  <c r="AC1636" i="30"/>
  <c r="AC1637" i="30"/>
  <c r="AC1638" i="30"/>
  <c r="AC1639" i="30"/>
  <c r="AC1640" i="30"/>
  <c r="AC1641" i="30"/>
  <c r="AC1642" i="30"/>
  <c r="AC1643" i="30"/>
  <c r="AC1644" i="30"/>
  <c r="AC1645" i="30"/>
  <c r="AC1646" i="30"/>
  <c r="AC1647" i="30"/>
  <c r="AC1648" i="30"/>
  <c r="AC1649" i="30"/>
  <c r="AC1650" i="30"/>
  <c r="AC1651" i="30"/>
  <c r="AC1652" i="30"/>
  <c r="AC1653" i="30"/>
  <c r="AC1654" i="30"/>
  <c r="AC1655" i="30"/>
  <c r="AC1656" i="30"/>
  <c r="AC1657" i="30"/>
  <c r="AC1658" i="30"/>
  <c r="AC1659" i="30"/>
  <c r="AC1660" i="30"/>
  <c r="AC1661" i="30"/>
  <c r="AC1662" i="30"/>
  <c r="AC1663" i="30"/>
  <c r="AC1664" i="30"/>
  <c r="AC1665" i="30"/>
  <c r="AC1666" i="30"/>
  <c r="AC1667" i="30"/>
  <c r="AC1668" i="30"/>
  <c r="AC1669" i="30"/>
  <c r="AC1670" i="30"/>
  <c r="AC1671" i="30"/>
  <c r="AC1672" i="30"/>
  <c r="AC1673" i="30"/>
  <c r="AC1674" i="30"/>
  <c r="AC1675" i="30"/>
  <c r="AC1676" i="30"/>
  <c r="AC1677" i="30"/>
  <c r="AC1678" i="30"/>
  <c r="AC1679" i="30"/>
  <c r="AC1680" i="30"/>
  <c r="AC1681" i="30"/>
  <c r="AC1682" i="30"/>
  <c r="AC1683" i="30"/>
  <c r="AC1684" i="30"/>
  <c r="AC1685" i="30"/>
  <c r="AC1686" i="30"/>
  <c r="AC1687" i="30"/>
  <c r="AC1688" i="30"/>
  <c r="AC1689" i="30"/>
  <c r="AC1690" i="30"/>
  <c r="AC1691" i="30"/>
  <c r="AC1692" i="30"/>
  <c r="AC1693" i="30"/>
  <c r="AC1694" i="30"/>
  <c r="AC1695" i="30"/>
  <c r="AC1696" i="30"/>
  <c r="AC1697" i="30"/>
  <c r="AC1698" i="30"/>
  <c r="AC1699" i="30"/>
  <c r="AC1700" i="30"/>
  <c r="AC1701" i="30"/>
  <c r="AC1702" i="30"/>
  <c r="AC1703" i="30"/>
  <c r="AC1704" i="30"/>
  <c r="AC1705" i="30"/>
  <c r="AC1706" i="30"/>
  <c r="AC1707" i="30"/>
  <c r="AC1708" i="30"/>
  <c r="AC1709" i="30"/>
  <c r="AC1710" i="30"/>
  <c r="AC1711" i="30"/>
  <c r="AC1712" i="30"/>
  <c r="AC1713" i="30"/>
  <c r="AC1714" i="30"/>
  <c r="AC1715" i="30"/>
  <c r="AC1716" i="30"/>
  <c r="AC1717" i="30"/>
  <c r="AC1718" i="30"/>
  <c r="AC1719" i="30"/>
  <c r="AC1720" i="30"/>
  <c r="AC1721" i="30"/>
  <c r="AC1722" i="30"/>
  <c r="AC1723" i="30"/>
  <c r="AC1724" i="30"/>
  <c r="AC1725" i="30"/>
  <c r="AC1726" i="30"/>
  <c r="AC1727" i="30"/>
  <c r="AC1728" i="30"/>
  <c r="AC1729" i="30"/>
  <c r="AC1730" i="30"/>
  <c r="AC1731" i="30"/>
  <c r="AC1732" i="30"/>
  <c r="AC1733" i="30"/>
  <c r="AC1734" i="30"/>
  <c r="AC1735" i="30"/>
  <c r="AC1736" i="30"/>
  <c r="AC1737" i="30"/>
  <c r="AC1738" i="30"/>
  <c r="AC1739" i="30"/>
  <c r="AC1740" i="30"/>
  <c r="AC1741" i="30"/>
  <c r="AC1742" i="30"/>
  <c r="AC1743" i="30"/>
  <c r="AC1744" i="30"/>
  <c r="AC1745" i="30"/>
  <c r="AC1746" i="30"/>
  <c r="AC1747" i="30"/>
  <c r="AC1748" i="30"/>
  <c r="AC1749" i="30"/>
  <c r="AC1750" i="30"/>
  <c r="AC1751" i="30"/>
  <c r="AC1752" i="30"/>
  <c r="AC1753" i="30"/>
  <c r="AC1754" i="30"/>
  <c r="AC1755" i="30"/>
  <c r="AC1756" i="30"/>
  <c r="AC1757" i="30"/>
  <c r="AC1758" i="30"/>
  <c r="AC1759" i="30"/>
  <c r="AC1760" i="30"/>
  <c r="AC1761" i="30"/>
  <c r="AC1762" i="30"/>
  <c r="AC1763" i="30"/>
  <c r="AC1764" i="30"/>
  <c r="AC1765" i="30"/>
  <c r="AC1766" i="30"/>
  <c r="AC1767" i="30"/>
  <c r="AC1768" i="30"/>
  <c r="AC1769" i="30"/>
  <c r="AC1770" i="30"/>
  <c r="AC1771" i="30"/>
  <c r="AC1772" i="30"/>
  <c r="AC1773" i="30"/>
  <c r="AC1774" i="30"/>
  <c r="AC1775" i="30"/>
  <c r="AC1776" i="30"/>
  <c r="AC1777" i="30"/>
  <c r="AC1778" i="30"/>
  <c r="AC1779" i="30"/>
  <c r="AC1780" i="30"/>
  <c r="AC1781" i="30"/>
  <c r="AC1782" i="30"/>
  <c r="AC1783" i="30"/>
  <c r="AC1784" i="30"/>
  <c r="AC1785" i="30"/>
  <c r="AC1786" i="30"/>
  <c r="AC1787" i="30"/>
  <c r="AC1788" i="30"/>
  <c r="AC1789" i="30"/>
  <c r="AC1790" i="30"/>
  <c r="AC1791" i="30"/>
  <c r="AC1792" i="30"/>
  <c r="AC1793" i="30"/>
  <c r="AC1794" i="30"/>
  <c r="AC1795" i="30"/>
  <c r="AC1796" i="30"/>
  <c r="AC1797" i="30"/>
  <c r="AC1798" i="30"/>
  <c r="AC1799" i="30"/>
  <c r="AC1800" i="30"/>
  <c r="AC1801" i="30"/>
  <c r="AC1802" i="30"/>
  <c r="AC1803" i="30"/>
  <c r="AC1804" i="30"/>
  <c r="AC1805" i="30"/>
  <c r="AC1806" i="30"/>
  <c r="AC1807" i="30"/>
  <c r="AC1808" i="30"/>
  <c r="AC1809" i="30"/>
  <c r="AC1810" i="30"/>
  <c r="AC1811" i="30"/>
  <c r="AC1812" i="30"/>
  <c r="AC1813" i="30"/>
  <c r="AC1814" i="30"/>
  <c r="AC1815" i="30"/>
  <c r="AC1816" i="30"/>
  <c r="AC1817" i="30"/>
  <c r="AC1818" i="30"/>
  <c r="AC1819" i="30"/>
  <c r="AC1820" i="30"/>
  <c r="AC1821" i="30"/>
  <c r="AC1822" i="30"/>
  <c r="AC1823" i="30"/>
  <c r="AC1824" i="30"/>
  <c r="AC1825" i="30"/>
  <c r="AC1826" i="30"/>
  <c r="AC1827" i="30"/>
  <c r="AC1828" i="30"/>
  <c r="AC1829" i="30"/>
  <c r="AC1830" i="30"/>
  <c r="AC1831" i="30"/>
  <c r="AC1832" i="30"/>
  <c r="AC1833" i="30"/>
  <c r="AC1834" i="30"/>
  <c r="AC1835" i="30"/>
  <c r="AC1836" i="30"/>
  <c r="AC1837" i="30"/>
  <c r="AC1838" i="30"/>
  <c r="AC1839" i="30"/>
  <c r="AC1840" i="30"/>
  <c r="AC1841" i="30"/>
  <c r="AC1842" i="30"/>
  <c r="AC1843" i="30"/>
  <c r="AC1844" i="30"/>
  <c r="AC1845" i="30"/>
  <c r="AC1846" i="30"/>
  <c r="AC1847" i="30"/>
  <c r="AC1848" i="30"/>
  <c r="AC1849" i="30"/>
  <c r="AC1850" i="30"/>
  <c r="AC1851" i="30"/>
  <c r="AC1852" i="30"/>
  <c r="AC1853" i="30"/>
  <c r="AC1854" i="30"/>
  <c r="AC1855" i="30"/>
  <c r="AC1856" i="30"/>
  <c r="AC1857" i="30"/>
  <c r="AC1858" i="30"/>
  <c r="AC1859" i="30"/>
  <c r="AC1860" i="30"/>
  <c r="AC1861" i="30"/>
  <c r="AC1862" i="30"/>
  <c r="AC1863" i="30"/>
  <c r="AC1864" i="30"/>
  <c r="AC1865" i="30"/>
  <c r="AC1866" i="30"/>
  <c r="AC1867" i="30"/>
  <c r="AC1868" i="30"/>
  <c r="AC1869" i="30"/>
  <c r="AC1870" i="30"/>
  <c r="AC1871" i="30"/>
  <c r="AC1872" i="30"/>
  <c r="AC1873" i="30"/>
  <c r="AC1874" i="30"/>
  <c r="AC1875" i="30"/>
  <c r="AC1876" i="30"/>
  <c r="AC1877" i="30"/>
  <c r="AC1878" i="30"/>
  <c r="AC1879" i="30"/>
  <c r="AC1880" i="30"/>
  <c r="AC1881" i="30"/>
  <c r="AC1882" i="30"/>
  <c r="AC1883" i="30"/>
  <c r="AC1884" i="30"/>
  <c r="AC1885" i="30"/>
  <c r="AC1886" i="30"/>
  <c r="AC1887" i="30"/>
  <c r="AC1888" i="30"/>
  <c r="AC1889" i="30"/>
  <c r="AC1890" i="30"/>
  <c r="AC1891" i="30"/>
  <c r="AC1892" i="30"/>
  <c r="AC1893" i="30"/>
  <c r="AC1894" i="30"/>
  <c r="I1563" i="30"/>
  <c r="I1564" i="30"/>
  <c r="I1565" i="30"/>
  <c r="I1566" i="30"/>
  <c r="I1567" i="30"/>
  <c r="I1568" i="30"/>
  <c r="I1569" i="30"/>
  <c r="I1570" i="30"/>
  <c r="I1571" i="30"/>
  <c r="I1572" i="30"/>
  <c r="I1573" i="30"/>
  <c r="I1574" i="30"/>
  <c r="I1575" i="30"/>
  <c r="I1576" i="30"/>
  <c r="I1577" i="30"/>
  <c r="I1578" i="30"/>
  <c r="I1579" i="30"/>
  <c r="I1580" i="30"/>
  <c r="I1581" i="30"/>
  <c r="I1582" i="30"/>
  <c r="I1583" i="30"/>
  <c r="I1584" i="30"/>
  <c r="I1585" i="30"/>
  <c r="I1586" i="30"/>
  <c r="I1587" i="30"/>
  <c r="I1588" i="30"/>
  <c r="I1589" i="30"/>
  <c r="I1590" i="30"/>
  <c r="I1591" i="30"/>
  <c r="I1592" i="30"/>
  <c r="I1593" i="30"/>
  <c r="I1594" i="30"/>
  <c r="I1595" i="30"/>
  <c r="I1596" i="30"/>
  <c r="I1597" i="30"/>
  <c r="I1598" i="30"/>
  <c r="I1599" i="30"/>
  <c r="I1600" i="30"/>
  <c r="I1601" i="30"/>
  <c r="I1602" i="30"/>
  <c r="I1603" i="30"/>
  <c r="I1604" i="30"/>
  <c r="I1605" i="30"/>
  <c r="I1606" i="30"/>
  <c r="I1607" i="30"/>
  <c r="I1608" i="30"/>
  <c r="I1609" i="30"/>
  <c r="I1610" i="30"/>
  <c r="I1611" i="30"/>
  <c r="I1612" i="30"/>
  <c r="I1613" i="30"/>
  <c r="I1614" i="30"/>
  <c r="I1615" i="30"/>
  <c r="I1616" i="30"/>
  <c r="I1617" i="30"/>
  <c r="I1618" i="30"/>
  <c r="I1619" i="30"/>
  <c r="I1620" i="30"/>
  <c r="I1621" i="30"/>
  <c r="I1622" i="30"/>
  <c r="I1623" i="30"/>
  <c r="I1624" i="30"/>
  <c r="I1625" i="30"/>
  <c r="I1626" i="30"/>
  <c r="I1627" i="30"/>
  <c r="I1628" i="30"/>
  <c r="I1629" i="30"/>
  <c r="I1630" i="30"/>
  <c r="I1631" i="30"/>
  <c r="I1632" i="30"/>
  <c r="I1633" i="30"/>
  <c r="I1634" i="30"/>
  <c r="I1635" i="30"/>
  <c r="I1636" i="30"/>
  <c r="I1637" i="30"/>
  <c r="I1638" i="30"/>
  <c r="I1639" i="30"/>
  <c r="I1640" i="30"/>
  <c r="I1641" i="30"/>
  <c r="I1642" i="30"/>
  <c r="I1643" i="30"/>
  <c r="I1644" i="30"/>
  <c r="I1645" i="30"/>
  <c r="I1646" i="30"/>
  <c r="I1647" i="30"/>
  <c r="I1648" i="30"/>
  <c r="I1649" i="30"/>
  <c r="I1650" i="30"/>
  <c r="I1651" i="30"/>
  <c r="I1652" i="30"/>
  <c r="I1653" i="30"/>
  <c r="I1654" i="30"/>
  <c r="I1655" i="30"/>
  <c r="I1656" i="30"/>
  <c r="I1657" i="30"/>
  <c r="I1658" i="30"/>
  <c r="I1659" i="30"/>
  <c r="I1660" i="30"/>
  <c r="I1661" i="30"/>
  <c r="I1662" i="30"/>
  <c r="I1663" i="30"/>
  <c r="I1664" i="30"/>
  <c r="I1665" i="30"/>
  <c r="I1666" i="30"/>
  <c r="I1667" i="30"/>
  <c r="I1668" i="30"/>
  <c r="I1669" i="30"/>
  <c r="I1670" i="30"/>
  <c r="I1671" i="30"/>
  <c r="I1672" i="30"/>
  <c r="I1673" i="30"/>
  <c r="I1674" i="30"/>
  <c r="I1675" i="30"/>
  <c r="I1676" i="30"/>
  <c r="I1677" i="30"/>
  <c r="I1678" i="30"/>
  <c r="I1679" i="30"/>
  <c r="I1680" i="30"/>
  <c r="I1681" i="30"/>
  <c r="I1682" i="30"/>
  <c r="I1683" i="30"/>
  <c r="I1684" i="30"/>
  <c r="I1685" i="30"/>
  <c r="I1686" i="30"/>
  <c r="I1687" i="30"/>
  <c r="I1688" i="30"/>
  <c r="I1689" i="30"/>
  <c r="I1690" i="30"/>
  <c r="I1691" i="30"/>
  <c r="I1692" i="30"/>
  <c r="I1693" i="30"/>
  <c r="I1694" i="30"/>
  <c r="I1695" i="30"/>
  <c r="I1696" i="30"/>
  <c r="I1697" i="30"/>
  <c r="I1698" i="30"/>
  <c r="I1699" i="30"/>
  <c r="I1700" i="30"/>
  <c r="I1701" i="30"/>
  <c r="I1702" i="30"/>
  <c r="I1703" i="30"/>
  <c r="I1704" i="30"/>
  <c r="I1705" i="30"/>
  <c r="I1706" i="30"/>
  <c r="I1707" i="30"/>
  <c r="I1708" i="30"/>
  <c r="I1709" i="30"/>
  <c r="I1710" i="30"/>
  <c r="I1711" i="30"/>
  <c r="I1712" i="30"/>
  <c r="I1713" i="30"/>
  <c r="I1714" i="30"/>
  <c r="I1715" i="30"/>
  <c r="I1716" i="30"/>
  <c r="I1717" i="30"/>
  <c r="I1718" i="30"/>
  <c r="I1719" i="30"/>
  <c r="I1720" i="30"/>
  <c r="I1721" i="30"/>
  <c r="I1722" i="30"/>
  <c r="I1723" i="30"/>
  <c r="I1724" i="30"/>
  <c r="I1725" i="30"/>
  <c r="I1726" i="30"/>
  <c r="I1727" i="30"/>
  <c r="I1728" i="30"/>
  <c r="I1729" i="30"/>
  <c r="I1730" i="30"/>
  <c r="I1731" i="30"/>
  <c r="I1732" i="30"/>
  <c r="I1733" i="30"/>
  <c r="I1734" i="30"/>
  <c r="I1735" i="30"/>
  <c r="I1736" i="30"/>
  <c r="I1737" i="30"/>
  <c r="I1738" i="30"/>
  <c r="I1739" i="30"/>
  <c r="I1740" i="30"/>
  <c r="I1741" i="30"/>
  <c r="I1742" i="30"/>
  <c r="I1743" i="30"/>
  <c r="I1744" i="30"/>
  <c r="I1745" i="30"/>
  <c r="I1746" i="30"/>
  <c r="I1747" i="30"/>
  <c r="I1748" i="30"/>
  <c r="I1749" i="30"/>
  <c r="I1750" i="30"/>
  <c r="I1751" i="30"/>
  <c r="I1752" i="30"/>
  <c r="I1753" i="30"/>
  <c r="I1754" i="30"/>
  <c r="I1755" i="30"/>
  <c r="I1756" i="30"/>
  <c r="I1757" i="30"/>
  <c r="I1758" i="30"/>
  <c r="I1759" i="30"/>
  <c r="I1760" i="30"/>
  <c r="I1761" i="30"/>
  <c r="I1762" i="30"/>
  <c r="I1763" i="30"/>
  <c r="I1764" i="30"/>
  <c r="I1765" i="30"/>
  <c r="I1766" i="30"/>
  <c r="I1767" i="30"/>
  <c r="I1768" i="30"/>
  <c r="I1769" i="30"/>
  <c r="I1770" i="30"/>
  <c r="I1771" i="30"/>
  <c r="I1772" i="30"/>
  <c r="I1773" i="30"/>
  <c r="I1774" i="30"/>
  <c r="I1775" i="30"/>
  <c r="I1776" i="30"/>
  <c r="I1777" i="30"/>
  <c r="I1778" i="30"/>
  <c r="I1779" i="30"/>
  <c r="I1780" i="30"/>
  <c r="I1781" i="30"/>
  <c r="I1782" i="30"/>
  <c r="I1783" i="30"/>
  <c r="I1784" i="30"/>
  <c r="I1785" i="30"/>
  <c r="I1786" i="30"/>
  <c r="I1787" i="30"/>
  <c r="I1788" i="30"/>
  <c r="I1789" i="30"/>
  <c r="I1790" i="30"/>
  <c r="I1791" i="30"/>
  <c r="I1792" i="30"/>
  <c r="I1793" i="30"/>
  <c r="I1794" i="30"/>
  <c r="I1795" i="30"/>
  <c r="I1796" i="30"/>
  <c r="I1797" i="30"/>
  <c r="I1798" i="30"/>
  <c r="I1799" i="30"/>
  <c r="I1800" i="30"/>
  <c r="I1801" i="30"/>
  <c r="I1802" i="30"/>
  <c r="I1803" i="30"/>
  <c r="I1804" i="30"/>
  <c r="I1805" i="30"/>
  <c r="I1806" i="30"/>
  <c r="I1807" i="30"/>
  <c r="I1808" i="30"/>
  <c r="I1809" i="30"/>
  <c r="I1810" i="30"/>
  <c r="I1811" i="30"/>
  <c r="I1812" i="30"/>
  <c r="I1813" i="30"/>
  <c r="I1814" i="30"/>
  <c r="I1815" i="30"/>
  <c r="I1816" i="30"/>
  <c r="I1817" i="30"/>
  <c r="I1818" i="30"/>
  <c r="I1819" i="30"/>
  <c r="I1820" i="30"/>
  <c r="I1821" i="30"/>
  <c r="I1822" i="30"/>
  <c r="I1823" i="30"/>
  <c r="I1824" i="30"/>
  <c r="I1825" i="30"/>
  <c r="I1826" i="30"/>
  <c r="I1827" i="30"/>
  <c r="I1828" i="30"/>
  <c r="I1829" i="30"/>
  <c r="I1830" i="30"/>
  <c r="I1831" i="30"/>
  <c r="I1832" i="30"/>
  <c r="I1833" i="30"/>
  <c r="I1834" i="30"/>
  <c r="I1835" i="30"/>
  <c r="I1836" i="30"/>
  <c r="I1837" i="30"/>
  <c r="I1838" i="30"/>
  <c r="I1839" i="30"/>
  <c r="I1840" i="30"/>
  <c r="I1841" i="30"/>
  <c r="I1842" i="30"/>
  <c r="I1843" i="30"/>
  <c r="I1844" i="30"/>
  <c r="I1845" i="30"/>
  <c r="I1846" i="30"/>
  <c r="I1847" i="30"/>
  <c r="I1848" i="30"/>
  <c r="I1849" i="30"/>
  <c r="I1850" i="30"/>
  <c r="I1851" i="30"/>
  <c r="I1852" i="30"/>
  <c r="I1853" i="30"/>
  <c r="I1854" i="30"/>
  <c r="I1855" i="30"/>
  <c r="I1856" i="30"/>
  <c r="I1857" i="30"/>
  <c r="I1858" i="30"/>
  <c r="I1859" i="30"/>
  <c r="I1860" i="30"/>
  <c r="I1861" i="30"/>
  <c r="I1862" i="30"/>
  <c r="I1863" i="30"/>
  <c r="I1864" i="30"/>
  <c r="I1865" i="30"/>
  <c r="I1866" i="30"/>
  <c r="I1867" i="30"/>
  <c r="I1868" i="30"/>
  <c r="I1869" i="30"/>
  <c r="I1870" i="30"/>
  <c r="I1871" i="30"/>
  <c r="I1872" i="30"/>
  <c r="I1873" i="30"/>
  <c r="I1874" i="30"/>
  <c r="I1875" i="30"/>
  <c r="I1876" i="30"/>
  <c r="I1877" i="30"/>
  <c r="I1878" i="30"/>
  <c r="I1879" i="30"/>
  <c r="I1880" i="30"/>
  <c r="I1881" i="30"/>
  <c r="I1882" i="30"/>
  <c r="I1883" i="30"/>
  <c r="I1884" i="30"/>
  <c r="I1885" i="30"/>
  <c r="I1886" i="30"/>
  <c r="I1887" i="30"/>
  <c r="I1888" i="30"/>
  <c r="I1889" i="30"/>
  <c r="I1890" i="30"/>
  <c r="I1891" i="30"/>
  <c r="I1892" i="30"/>
  <c r="I1893" i="30"/>
  <c r="I1894" i="30"/>
  <c r="AC1547" i="30"/>
  <c r="AC1548" i="30"/>
  <c r="AC1549" i="30"/>
  <c r="AC1550" i="30"/>
  <c r="AC1551" i="30"/>
  <c r="AC1552" i="30"/>
  <c r="AC1553" i="30"/>
  <c r="AC1554" i="30"/>
  <c r="AC1555" i="30"/>
  <c r="AC1556" i="30"/>
  <c r="AC1557" i="30"/>
  <c r="AC1558" i="30"/>
  <c r="AC1559" i="30"/>
  <c r="AC1560" i="30"/>
  <c r="AC1561" i="30"/>
  <c r="AC1562" i="30"/>
  <c r="I1547" i="30"/>
  <c r="I1548" i="30"/>
  <c r="I1549" i="30"/>
  <c r="I1550" i="30"/>
  <c r="I1551" i="30"/>
  <c r="I1552" i="30"/>
  <c r="I1553" i="30"/>
  <c r="I1554" i="30"/>
  <c r="I1555" i="30"/>
  <c r="I1556" i="30"/>
  <c r="I1557" i="30"/>
  <c r="I1558" i="30"/>
  <c r="I1559" i="30"/>
  <c r="I1560" i="30"/>
  <c r="I1561" i="30"/>
  <c r="I1562" i="30"/>
  <c r="AC1533" i="30"/>
  <c r="AC1534" i="30"/>
  <c r="AC1535" i="30"/>
  <c r="AC1536" i="30"/>
  <c r="AC1537" i="30"/>
  <c r="AC1538" i="30"/>
  <c r="AC1539" i="30"/>
  <c r="AC1540" i="30"/>
  <c r="AC1541" i="30"/>
  <c r="AC1542" i="30"/>
  <c r="AC1543" i="30"/>
  <c r="AC1544" i="30"/>
  <c r="AC1545" i="30"/>
  <c r="AC1546" i="30"/>
  <c r="I1533" i="30"/>
  <c r="I1534" i="30"/>
  <c r="I1535" i="30"/>
  <c r="I1536" i="30"/>
  <c r="I1537" i="30"/>
  <c r="I1538" i="30"/>
  <c r="I1539" i="30"/>
  <c r="I1540" i="30"/>
  <c r="I1541" i="30"/>
  <c r="I1542" i="30"/>
  <c r="I1543" i="30"/>
  <c r="I1544" i="30"/>
  <c r="I1545" i="30"/>
  <c r="I1546" i="30"/>
  <c r="AC1526" i="30"/>
  <c r="AC1527" i="30"/>
  <c r="AC1528" i="30"/>
  <c r="AC1529" i="30"/>
  <c r="AC1530" i="30"/>
  <c r="AC1531" i="30"/>
  <c r="AC1532" i="30"/>
  <c r="I1526" i="30"/>
  <c r="I1527" i="30"/>
  <c r="I1528" i="30"/>
  <c r="I1529" i="30"/>
  <c r="I1530" i="30"/>
  <c r="I1531" i="30"/>
  <c r="I1532" i="30"/>
  <c r="I1134" i="30"/>
  <c r="I1135" i="30"/>
  <c r="I1136" i="30"/>
  <c r="I1137" i="30"/>
  <c r="I1138" i="30"/>
  <c r="I1139" i="30"/>
  <c r="I1140" i="30"/>
  <c r="I1141" i="30"/>
  <c r="I1142" i="30"/>
  <c r="I1143" i="30"/>
  <c r="I1144" i="30"/>
  <c r="I1145" i="30"/>
  <c r="I1146" i="30"/>
  <c r="I1147" i="30"/>
  <c r="I1148" i="30"/>
  <c r="I1149" i="30"/>
  <c r="I1150" i="30"/>
  <c r="I1151" i="30"/>
  <c r="I1152" i="30"/>
  <c r="I1153" i="30"/>
  <c r="I1154" i="30"/>
  <c r="I1155" i="30"/>
  <c r="I1156" i="30"/>
  <c r="I1157" i="30"/>
  <c r="I1158" i="30"/>
  <c r="I1159" i="30"/>
  <c r="I1160" i="30"/>
  <c r="I1161" i="30"/>
  <c r="I1162" i="30"/>
  <c r="I1163" i="30"/>
  <c r="I1164" i="30"/>
  <c r="I1165" i="30"/>
  <c r="I1166" i="30"/>
  <c r="I1167" i="30"/>
  <c r="I1168" i="30"/>
  <c r="I1169" i="30"/>
  <c r="I1170" i="30"/>
  <c r="I1171" i="30"/>
  <c r="I1172" i="30"/>
  <c r="I1173" i="30"/>
  <c r="I1174" i="30"/>
  <c r="I1175" i="30"/>
  <c r="I1176" i="30"/>
  <c r="I1177" i="30"/>
  <c r="I1178" i="30"/>
  <c r="I1179" i="30"/>
  <c r="I1180" i="30"/>
  <c r="I1181" i="30"/>
  <c r="I1182" i="30"/>
  <c r="I1183" i="30"/>
  <c r="I1184" i="30"/>
  <c r="I1185" i="30"/>
  <c r="I1186" i="30"/>
  <c r="I1187" i="30"/>
  <c r="I1188" i="30"/>
  <c r="I1189" i="30"/>
  <c r="I1190" i="30"/>
  <c r="I1191" i="30"/>
  <c r="I1192" i="30"/>
  <c r="I1193" i="30"/>
  <c r="I1194" i="30"/>
  <c r="I1195" i="30"/>
  <c r="I1196" i="30"/>
  <c r="I1197" i="30"/>
  <c r="I1198" i="30"/>
  <c r="I1199" i="30"/>
  <c r="I1200" i="30"/>
  <c r="I1201" i="30"/>
  <c r="I1202" i="30"/>
  <c r="I1203" i="30"/>
  <c r="I1204" i="30"/>
  <c r="I1205" i="30"/>
  <c r="I1206" i="30"/>
  <c r="I1207" i="30"/>
  <c r="I1208" i="30"/>
  <c r="I1209" i="30"/>
  <c r="I1210" i="30"/>
  <c r="I1211" i="30"/>
  <c r="I1212" i="30"/>
  <c r="I1213" i="30"/>
  <c r="I1214" i="30"/>
  <c r="I1215" i="30"/>
  <c r="I1216" i="30"/>
  <c r="I1217" i="30"/>
  <c r="I1218" i="30"/>
  <c r="I1219" i="30"/>
  <c r="I1220" i="30"/>
  <c r="I1221" i="30"/>
  <c r="I1222" i="30"/>
  <c r="I1223" i="30"/>
  <c r="I1224" i="30"/>
  <c r="I1225" i="30"/>
  <c r="I1226" i="30"/>
  <c r="I1227" i="30"/>
  <c r="I1228" i="30"/>
  <c r="I1229" i="30"/>
  <c r="I1230" i="30"/>
  <c r="I1231" i="30"/>
  <c r="I1232" i="30"/>
  <c r="I1233" i="30"/>
  <c r="I1234" i="30"/>
  <c r="I1235" i="30"/>
  <c r="I1236" i="30"/>
  <c r="I1237" i="30"/>
  <c r="I1238" i="30"/>
  <c r="I1239" i="30"/>
  <c r="I1240" i="30"/>
  <c r="I1241" i="30"/>
  <c r="I1242" i="30"/>
  <c r="I1243" i="30"/>
  <c r="I1244" i="30"/>
  <c r="I1245" i="30"/>
  <c r="I1246" i="30"/>
  <c r="I1247" i="30"/>
  <c r="I1248" i="30"/>
  <c r="I1249" i="30"/>
  <c r="I1250" i="30"/>
  <c r="I1251" i="30"/>
  <c r="I1252" i="30"/>
  <c r="I1253" i="30"/>
  <c r="I1254" i="30"/>
  <c r="I1255" i="30"/>
  <c r="I1256" i="30"/>
  <c r="I1257" i="30"/>
  <c r="I1258" i="30"/>
  <c r="I1259" i="30"/>
  <c r="I1260" i="30"/>
  <c r="I1261" i="30"/>
  <c r="I1262" i="30"/>
  <c r="I1263" i="30"/>
  <c r="I1264" i="30"/>
  <c r="I1265" i="30"/>
  <c r="I1266" i="30"/>
  <c r="I1267" i="30"/>
  <c r="I1268" i="30"/>
  <c r="I1269" i="30"/>
  <c r="I1270" i="30"/>
  <c r="I1271" i="30"/>
  <c r="I1272" i="30"/>
  <c r="I1273" i="30"/>
  <c r="I1274" i="30"/>
  <c r="I1275" i="30"/>
  <c r="I1276" i="30"/>
  <c r="I1277" i="30"/>
  <c r="I1278" i="30"/>
  <c r="I1279" i="30"/>
  <c r="I1280" i="30"/>
  <c r="I1281" i="30"/>
  <c r="I1282" i="30"/>
  <c r="I1283" i="30"/>
  <c r="I1284" i="30"/>
  <c r="I1285" i="30"/>
  <c r="I1286" i="30"/>
  <c r="I1287" i="30"/>
  <c r="I1288" i="30"/>
  <c r="I1289" i="30"/>
  <c r="I1290" i="30"/>
  <c r="I1291" i="30"/>
  <c r="I1292" i="30"/>
  <c r="I1293" i="30"/>
  <c r="I1294" i="30"/>
  <c r="I1295" i="30"/>
  <c r="I1296" i="30"/>
  <c r="I1297" i="30"/>
  <c r="I1298" i="30"/>
  <c r="I1299" i="30"/>
  <c r="I1300" i="30"/>
  <c r="I1301" i="30"/>
  <c r="I1302" i="30"/>
  <c r="I1303" i="30"/>
  <c r="I1304" i="30"/>
  <c r="I1305" i="30"/>
  <c r="I1306" i="30"/>
  <c r="I1307" i="30"/>
  <c r="I1308" i="30"/>
  <c r="I1309" i="30"/>
  <c r="I1310" i="30"/>
  <c r="I1311" i="30"/>
  <c r="I1312" i="30"/>
  <c r="I1313" i="30"/>
  <c r="I1314" i="30"/>
  <c r="I1315" i="30"/>
  <c r="I1316" i="30"/>
  <c r="I1317" i="30"/>
  <c r="I1318" i="30"/>
  <c r="I1319" i="30"/>
  <c r="I1320" i="30"/>
  <c r="I1321" i="30"/>
  <c r="I1322" i="30"/>
  <c r="I1323" i="30"/>
  <c r="I1324" i="30"/>
  <c r="I1325" i="30"/>
  <c r="I1326" i="30"/>
  <c r="I1327" i="30"/>
  <c r="I1328" i="30"/>
  <c r="I1329" i="30"/>
  <c r="I1330" i="30"/>
  <c r="I1331" i="30"/>
  <c r="I1332" i="30"/>
  <c r="I1333" i="30"/>
  <c r="I1334" i="30"/>
  <c r="I1335" i="30"/>
  <c r="I1336" i="30"/>
  <c r="I1337" i="30"/>
  <c r="I1338" i="30"/>
  <c r="I1339" i="30"/>
  <c r="I1340" i="30"/>
  <c r="I1341" i="30"/>
  <c r="I1342" i="30"/>
  <c r="I1343" i="30"/>
  <c r="I1344" i="30"/>
  <c r="I1345" i="30"/>
  <c r="I1346" i="30"/>
  <c r="I1347" i="30"/>
  <c r="I1348" i="30"/>
  <c r="I1349" i="30"/>
  <c r="I1350" i="30"/>
  <c r="I1351" i="30"/>
  <c r="I1352" i="30"/>
  <c r="I1353" i="30"/>
  <c r="I1354" i="30"/>
  <c r="I1355" i="30"/>
  <c r="I1356" i="30"/>
  <c r="I1357" i="30"/>
  <c r="I1358" i="30"/>
  <c r="I1359" i="30"/>
  <c r="I1360" i="30"/>
  <c r="I1361" i="30"/>
  <c r="I1362" i="30"/>
  <c r="I1363" i="30"/>
  <c r="I1364" i="30"/>
  <c r="I1365" i="30"/>
  <c r="I1366" i="30"/>
  <c r="I1367" i="30"/>
  <c r="I1368" i="30"/>
  <c r="I1369" i="30"/>
  <c r="I1370" i="30"/>
  <c r="I1371" i="30"/>
  <c r="I1372" i="30"/>
  <c r="I1373" i="30"/>
  <c r="I1374" i="30"/>
  <c r="I1375" i="30"/>
  <c r="I1376" i="30"/>
  <c r="I1377" i="30"/>
  <c r="I1378" i="30"/>
  <c r="I1379" i="30"/>
  <c r="I1380" i="30"/>
  <c r="I1381" i="30"/>
  <c r="I1382" i="30"/>
  <c r="I1383" i="30"/>
  <c r="I1384" i="30"/>
  <c r="I1385" i="30"/>
  <c r="I1386" i="30"/>
  <c r="I1387" i="30"/>
  <c r="I1388" i="30"/>
  <c r="I1389" i="30"/>
  <c r="I1390" i="30"/>
  <c r="I1391" i="30"/>
  <c r="I1392" i="30"/>
  <c r="I1393" i="30"/>
  <c r="I1394" i="30"/>
  <c r="I1395" i="30"/>
  <c r="I1396" i="30"/>
  <c r="I1397" i="30"/>
  <c r="I1398" i="30"/>
  <c r="I1399" i="30"/>
  <c r="I1400" i="30"/>
  <c r="I1401" i="30"/>
  <c r="I1402" i="30"/>
  <c r="I1403" i="30"/>
  <c r="I1404" i="30"/>
  <c r="I1405" i="30"/>
  <c r="I1406" i="30"/>
  <c r="I1407" i="30"/>
  <c r="I1408" i="30"/>
  <c r="I1409" i="30"/>
  <c r="I1410" i="30"/>
  <c r="I1411" i="30"/>
  <c r="I1412" i="30"/>
  <c r="I1413" i="30"/>
  <c r="I1414" i="30"/>
  <c r="I1415" i="30"/>
  <c r="I1416" i="30"/>
  <c r="I1417" i="30"/>
  <c r="I1418" i="30"/>
  <c r="I1419" i="30"/>
  <c r="I1420" i="30"/>
  <c r="I1421" i="30"/>
  <c r="I1422" i="30"/>
  <c r="I1423" i="30"/>
  <c r="I1424" i="30"/>
  <c r="I1425" i="30"/>
  <c r="I1426" i="30"/>
  <c r="I1427" i="30"/>
  <c r="I1428" i="30"/>
  <c r="I1429" i="30"/>
  <c r="I1430" i="30"/>
  <c r="I1431" i="30"/>
  <c r="I1432" i="30"/>
  <c r="I1433" i="30"/>
  <c r="I1434" i="30"/>
  <c r="I1435" i="30"/>
  <c r="I1436" i="30"/>
  <c r="I1437" i="30"/>
  <c r="I1438" i="30"/>
  <c r="I1439" i="30"/>
  <c r="I1440" i="30"/>
  <c r="I1441" i="30"/>
  <c r="I1442" i="30"/>
  <c r="I1443" i="30"/>
  <c r="I1444" i="30"/>
  <c r="I1445" i="30"/>
  <c r="I1446" i="30"/>
  <c r="I1447" i="30"/>
  <c r="I1448" i="30"/>
  <c r="I1449" i="30"/>
  <c r="I1450" i="30"/>
  <c r="I1451" i="30"/>
  <c r="I1452" i="30"/>
  <c r="I1453" i="30"/>
  <c r="I1454" i="30"/>
  <c r="I1455" i="30"/>
  <c r="I1456" i="30"/>
  <c r="I1457" i="30"/>
  <c r="I1458" i="30"/>
  <c r="I1459" i="30"/>
  <c r="I1460" i="30"/>
  <c r="I1461" i="30"/>
  <c r="I1462" i="30"/>
  <c r="I1463" i="30"/>
  <c r="I1464" i="30"/>
  <c r="I1465" i="30"/>
  <c r="I1466" i="30"/>
  <c r="I1467" i="30"/>
  <c r="I1468" i="30"/>
  <c r="I1469" i="30"/>
  <c r="I1470" i="30"/>
  <c r="I1471" i="30"/>
  <c r="I1472" i="30"/>
  <c r="I1473" i="30"/>
  <c r="I1474" i="30"/>
  <c r="I1475" i="30"/>
  <c r="I1476" i="30"/>
  <c r="I1477" i="30"/>
  <c r="I1478" i="30"/>
  <c r="I1479" i="30"/>
  <c r="I1480" i="30"/>
  <c r="I1481" i="30"/>
  <c r="I1482" i="30"/>
  <c r="I1483" i="30"/>
  <c r="I1484" i="30"/>
  <c r="I1485" i="30"/>
  <c r="I1486" i="30"/>
  <c r="I1487" i="30"/>
  <c r="I1488" i="30"/>
  <c r="I1489" i="30"/>
  <c r="I1490" i="30"/>
  <c r="I1491" i="30"/>
  <c r="I1492" i="30"/>
  <c r="I1493" i="30"/>
  <c r="I1494" i="30"/>
  <c r="I1495" i="30"/>
  <c r="I1496" i="30"/>
  <c r="I1497" i="30"/>
  <c r="I1498" i="30"/>
  <c r="I1499" i="30"/>
  <c r="I1500" i="30"/>
  <c r="I1501" i="30"/>
  <c r="I1502" i="30"/>
  <c r="I1503" i="30"/>
  <c r="I1504" i="30"/>
  <c r="I1505" i="30"/>
  <c r="I1506" i="30"/>
  <c r="I1507" i="30"/>
  <c r="I1508" i="30"/>
  <c r="I1509" i="30"/>
  <c r="I1510" i="30"/>
  <c r="I1511" i="30"/>
  <c r="I1512" i="30"/>
  <c r="I1513" i="30"/>
  <c r="I1514" i="30"/>
  <c r="I1515" i="30"/>
  <c r="I1516" i="30"/>
  <c r="I1517" i="30"/>
  <c r="I1518" i="30"/>
  <c r="I1519" i="30"/>
  <c r="I1520" i="30"/>
  <c r="I1521" i="30"/>
  <c r="I1522" i="30"/>
  <c r="I1523" i="30"/>
  <c r="I1524" i="30"/>
  <c r="I1525" i="30"/>
  <c r="AC1134" i="30"/>
  <c r="AC1135" i="30"/>
  <c r="AC1136" i="30"/>
  <c r="AC1137" i="30"/>
  <c r="AC1138" i="30"/>
  <c r="AC1139" i="30"/>
  <c r="AC1140" i="30"/>
  <c r="AC1141" i="30"/>
  <c r="AC1142" i="30"/>
  <c r="AC1143" i="30"/>
  <c r="AC1144" i="30"/>
  <c r="AC1145" i="30"/>
  <c r="AC1146" i="30"/>
  <c r="AC1147" i="30"/>
  <c r="AC1148" i="30"/>
  <c r="AC1149" i="30"/>
  <c r="AC1150" i="30"/>
  <c r="AC1151" i="30"/>
  <c r="AC1152" i="30"/>
  <c r="AC1153" i="30"/>
  <c r="AC1154" i="30"/>
  <c r="AC1155" i="30"/>
  <c r="AC1156" i="30"/>
  <c r="AC1157" i="30"/>
  <c r="AC1158" i="30"/>
  <c r="AC1159" i="30"/>
  <c r="AC1160" i="30"/>
  <c r="AC1161" i="30"/>
  <c r="AC1162" i="30"/>
  <c r="AC1163" i="30"/>
  <c r="AC1164" i="30"/>
  <c r="AC1165" i="30"/>
  <c r="AC1166" i="30"/>
  <c r="AC1167" i="30"/>
  <c r="AC1168" i="30"/>
  <c r="AC1169" i="30"/>
  <c r="AC1170" i="30"/>
  <c r="AC1171" i="30"/>
  <c r="AC1172" i="30"/>
  <c r="AC1173" i="30"/>
  <c r="AC1174" i="30"/>
  <c r="AC1175" i="30"/>
  <c r="AC1176" i="30"/>
  <c r="AC1177" i="30"/>
  <c r="AC1178" i="30"/>
  <c r="AC1179" i="30"/>
  <c r="AC1180" i="30"/>
  <c r="AC1181" i="30"/>
  <c r="AC1182" i="30"/>
  <c r="AC1183" i="30"/>
  <c r="AC1184" i="30"/>
  <c r="AC1185" i="30"/>
  <c r="AC1186" i="30"/>
  <c r="AC1187" i="30"/>
  <c r="AC1188" i="30"/>
  <c r="AC1189" i="30"/>
  <c r="AC1190" i="30"/>
  <c r="AC1191" i="30"/>
  <c r="AC1192" i="30"/>
  <c r="AC1193" i="30"/>
  <c r="AC1194" i="30"/>
  <c r="AC1195" i="30"/>
  <c r="AC1196" i="30"/>
  <c r="AC1197" i="30"/>
  <c r="AC1198" i="30"/>
  <c r="AC1199" i="30"/>
  <c r="AC1200" i="30"/>
  <c r="AC1201" i="30"/>
  <c r="AC1202" i="30"/>
  <c r="AC1203" i="30"/>
  <c r="AC1204" i="30"/>
  <c r="AC1205" i="30"/>
  <c r="AC1206" i="30"/>
  <c r="AC1207" i="30"/>
  <c r="AC1208" i="30"/>
  <c r="AC1209" i="30"/>
  <c r="AC1210" i="30"/>
  <c r="AC1211" i="30"/>
  <c r="AC1212" i="30"/>
  <c r="AC1213" i="30"/>
  <c r="AC1214" i="30"/>
  <c r="AC1215" i="30"/>
  <c r="AC1216" i="30"/>
  <c r="AC1217" i="30"/>
  <c r="AC1218" i="30"/>
  <c r="AC1219" i="30"/>
  <c r="AC1220" i="30"/>
  <c r="AC1221" i="30"/>
  <c r="AC1222" i="30"/>
  <c r="AC1223" i="30"/>
  <c r="AC1224" i="30"/>
  <c r="AC1225" i="30"/>
  <c r="AC1226" i="30"/>
  <c r="AC1227" i="30"/>
  <c r="AC1228" i="30"/>
  <c r="AC1229" i="30"/>
  <c r="AC1230" i="30"/>
  <c r="AC1231" i="30"/>
  <c r="AC1232" i="30"/>
  <c r="AC1233" i="30"/>
  <c r="AC1234" i="30"/>
  <c r="AC1235" i="30"/>
  <c r="AC1236" i="30"/>
  <c r="AC1237" i="30"/>
  <c r="AC1238" i="30"/>
  <c r="AC1239" i="30"/>
  <c r="AC1240" i="30"/>
  <c r="AC1241" i="30"/>
  <c r="AC1242" i="30"/>
  <c r="AC1243" i="30"/>
  <c r="AC1244" i="30"/>
  <c r="AC1245" i="30"/>
  <c r="AC1246" i="30"/>
  <c r="AC1247" i="30"/>
  <c r="AC1248" i="30"/>
  <c r="AC1249" i="30"/>
  <c r="AC1250" i="30"/>
  <c r="AC1251" i="30"/>
  <c r="AC1252" i="30"/>
  <c r="AC1253" i="30"/>
  <c r="AC1254" i="30"/>
  <c r="AC1255" i="30"/>
  <c r="AC1256" i="30"/>
  <c r="AC1257" i="30"/>
  <c r="AC1258" i="30"/>
  <c r="AC1259" i="30"/>
  <c r="AC1260" i="30"/>
  <c r="AC1261" i="30"/>
  <c r="AC1262" i="30"/>
  <c r="AC1263" i="30"/>
  <c r="AC1264" i="30"/>
  <c r="AC1265" i="30"/>
  <c r="AC1266" i="30"/>
  <c r="AC1267" i="30"/>
  <c r="AC1268" i="30"/>
  <c r="AC1269" i="30"/>
  <c r="AC1270" i="30"/>
  <c r="AC1271" i="30"/>
  <c r="AC1272" i="30"/>
  <c r="AC1273" i="30"/>
  <c r="AC1274" i="30"/>
  <c r="AC1275" i="30"/>
  <c r="AC1276" i="30"/>
  <c r="AC1277" i="30"/>
  <c r="AC1278" i="30"/>
  <c r="AC1279" i="30"/>
  <c r="AC1280" i="30"/>
  <c r="AC1281" i="30"/>
  <c r="AC1282" i="30"/>
  <c r="AC1283" i="30"/>
  <c r="AC1284" i="30"/>
  <c r="AC1285" i="30"/>
  <c r="AC1286" i="30"/>
  <c r="AC1287" i="30"/>
  <c r="AC1288" i="30"/>
  <c r="AC1289" i="30"/>
  <c r="AC1290" i="30"/>
  <c r="AC1291" i="30"/>
  <c r="AC1292" i="30"/>
  <c r="AC1293" i="30"/>
  <c r="AC1294" i="30"/>
  <c r="AC1295" i="30"/>
  <c r="AC1296" i="30"/>
  <c r="AC1297" i="30"/>
  <c r="AC1298" i="30"/>
  <c r="AC1299" i="30"/>
  <c r="AC1300" i="30"/>
  <c r="AC1301" i="30"/>
  <c r="AC1302" i="30"/>
  <c r="AC1303" i="30"/>
  <c r="AC1304" i="30"/>
  <c r="AC1305" i="30"/>
  <c r="AC1306" i="30"/>
  <c r="AC1307" i="30"/>
  <c r="AC1308" i="30"/>
  <c r="AC1309" i="30"/>
  <c r="AC1310" i="30"/>
  <c r="AC1311" i="30"/>
  <c r="AC1312" i="30"/>
  <c r="AC1313" i="30"/>
  <c r="AC1314" i="30"/>
  <c r="AC1315" i="30"/>
  <c r="AC1316" i="30"/>
  <c r="AC1317" i="30"/>
  <c r="AC1318" i="30"/>
  <c r="AC1319" i="30"/>
  <c r="AC1320" i="30"/>
  <c r="AC1321" i="30"/>
  <c r="AC1322" i="30"/>
  <c r="AC1323" i="30"/>
  <c r="AC1324" i="30"/>
  <c r="AC1325" i="30"/>
  <c r="AC1326" i="30"/>
  <c r="AC1327" i="30"/>
  <c r="AC1328" i="30"/>
  <c r="AC1329" i="30"/>
  <c r="AC1330" i="30"/>
  <c r="AC1331" i="30"/>
  <c r="AC1332" i="30"/>
  <c r="AC1333" i="30"/>
  <c r="AC1334" i="30"/>
  <c r="AC1335" i="30"/>
  <c r="AC1336" i="30"/>
  <c r="AC1337" i="30"/>
  <c r="AC1338" i="30"/>
  <c r="AC1339" i="30"/>
  <c r="AC1340" i="30"/>
  <c r="AC1341" i="30"/>
  <c r="AC1342" i="30"/>
  <c r="AC1343" i="30"/>
  <c r="AC1344" i="30"/>
  <c r="AC1345" i="30"/>
  <c r="AC1346" i="30"/>
  <c r="AC1347" i="30"/>
  <c r="AC1348" i="30"/>
  <c r="AC1349" i="30"/>
  <c r="AC1350" i="30"/>
  <c r="AC1351" i="30"/>
  <c r="AC1352" i="30"/>
  <c r="AC1353" i="30"/>
  <c r="AC1354" i="30"/>
  <c r="AC1355" i="30"/>
  <c r="AC1356" i="30"/>
  <c r="AC1357" i="30"/>
  <c r="AC1358" i="30"/>
  <c r="AC1359" i="30"/>
  <c r="AC1360" i="30"/>
  <c r="AC1361" i="30"/>
  <c r="AC1362" i="30"/>
  <c r="AC1363" i="30"/>
  <c r="AC1364" i="30"/>
  <c r="AC1365" i="30"/>
  <c r="AC1366" i="30"/>
  <c r="AC1367" i="30"/>
  <c r="AC1368" i="30"/>
  <c r="AC1369" i="30"/>
  <c r="AC1370" i="30"/>
  <c r="AC1371" i="30"/>
  <c r="AC1372" i="30"/>
  <c r="AC1373" i="30"/>
  <c r="AC1374" i="30"/>
  <c r="AC1375" i="30"/>
  <c r="AC1376" i="30"/>
  <c r="AC1377" i="30"/>
  <c r="AC1378" i="30"/>
  <c r="AC1379" i="30"/>
  <c r="AC1380" i="30"/>
  <c r="AC1381" i="30"/>
  <c r="AC1382" i="30"/>
  <c r="AC1383" i="30"/>
  <c r="AC1384" i="30"/>
  <c r="AC1385" i="30"/>
  <c r="AC1386" i="30"/>
  <c r="AC1387" i="30"/>
  <c r="AC1388" i="30"/>
  <c r="AC1389" i="30"/>
  <c r="AC1390" i="30"/>
  <c r="AC1391" i="30"/>
  <c r="AC1392" i="30"/>
  <c r="AC1393" i="30"/>
  <c r="AC1394" i="30"/>
  <c r="AC1395" i="30"/>
  <c r="AC1396" i="30"/>
  <c r="AC1397" i="30"/>
  <c r="AC1398" i="30"/>
  <c r="AC1399" i="30"/>
  <c r="AC1400" i="30"/>
  <c r="AC1401" i="30"/>
  <c r="AC1402" i="30"/>
  <c r="AC1403" i="30"/>
  <c r="AC1404" i="30"/>
  <c r="AC1405" i="30"/>
  <c r="AC1406" i="30"/>
  <c r="AC1407" i="30"/>
  <c r="AC1408" i="30"/>
  <c r="AC1409" i="30"/>
  <c r="AC1410" i="30"/>
  <c r="AC1411" i="30"/>
  <c r="AC1412" i="30"/>
  <c r="AC1413" i="30"/>
  <c r="AC1414" i="30"/>
  <c r="AC1415" i="30"/>
  <c r="AC1416" i="30"/>
  <c r="AC1417" i="30"/>
  <c r="AC1418" i="30"/>
  <c r="AC1419" i="30"/>
  <c r="AC1420" i="30"/>
  <c r="AC1421" i="30"/>
  <c r="AC1422" i="30"/>
  <c r="AC1423" i="30"/>
  <c r="AC1424" i="30"/>
  <c r="AC1425" i="30"/>
  <c r="AC1426" i="30"/>
  <c r="AC1427" i="30"/>
  <c r="AC1428" i="30"/>
  <c r="AC1429" i="30"/>
  <c r="AC1430" i="30"/>
  <c r="AC1431" i="30"/>
  <c r="AC1432" i="30"/>
  <c r="AC1433" i="30"/>
  <c r="AC1434" i="30"/>
  <c r="AC1435" i="30"/>
  <c r="AC1436" i="30"/>
  <c r="AC1437" i="30"/>
  <c r="AC1438" i="30"/>
  <c r="AC1439" i="30"/>
  <c r="AC1440" i="30"/>
  <c r="AC1441" i="30"/>
  <c r="AC1442" i="30"/>
  <c r="AC1443" i="30"/>
  <c r="AC1444" i="30"/>
  <c r="AC1445" i="30"/>
  <c r="AC1446" i="30"/>
  <c r="AC1447" i="30"/>
  <c r="AC1448" i="30"/>
  <c r="AC1449" i="30"/>
  <c r="AC1450" i="30"/>
  <c r="AC1451" i="30"/>
  <c r="AC1452" i="30"/>
  <c r="AC1453" i="30"/>
  <c r="AC1454" i="30"/>
  <c r="AC1455" i="30"/>
  <c r="AC1456" i="30"/>
  <c r="AC1457" i="30"/>
  <c r="AC1458" i="30"/>
  <c r="AC1459" i="30"/>
  <c r="AC1460" i="30"/>
  <c r="AC1461" i="30"/>
  <c r="AC1462" i="30"/>
  <c r="AC1463" i="30"/>
  <c r="AC1464" i="30"/>
  <c r="AC1465" i="30"/>
  <c r="AC1466" i="30"/>
  <c r="AC1467" i="30"/>
  <c r="AC1468" i="30"/>
  <c r="AC1469" i="30"/>
  <c r="AC1470" i="30"/>
  <c r="AC1471" i="30"/>
  <c r="AC1472" i="30"/>
  <c r="AC1473" i="30"/>
  <c r="AC1474" i="30"/>
  <c r="AC1475" i="30"/>
  <c r="AC1476" i="30"/>
  <c r="AC1477" i="30"/>
  <c r="AC1478" i="30"/>
  <c r="AC1479" i="30"/>
  <c r="AC1480" i="30"/>
  <c r="AC1481" i="30"/>
  <c r="AC1482" i="30"/>
  <c r="AC1483" i="30"/>
  <c r="AC1484" i="30"/>
  <c r="AC1485" i="30"/>
  <c r="AC1486" i="30"/>
  <c r="AC1487" i="30"/>
  <c r="AC1488" i="30"/>
  <c r="AC1489" i="30"/>
  <c r="AC1490" i="30"/>
  <c r="AC1491" i="30"/>
  <c r="AC1492" i="30"/>
  <c r="AC1493" i="30"/>
  <c r="AC1494" i="30"/>
  <c r="AC1495" i="30"/>
  <c r="AC1496" i="30"/>
  <c r="AC1497" i="30"/>
  <c r="AC1498" i="30"/>
  <c r="AC1499" i="30"/>
  <c r="AC1500" i="30"/>
  <c r="AC1501" i="30"/>
  <c r="AC1502" i="30"/>
  <c r="AC1503" i="30"/>
  <c r="AC1504" i="30"/>
  <c r="AC1505" i="30"/>
  <c r="AC1506" i="30"/>
  <c r="AC1507" i="30"/>
  <c r="AC1508" i="30"/>
  <c r="AC1509" i="30"/>
  <c r="AC1510" i="30"/>
  <c r="AC1511" i="30"/>
  <c r="AC1512" i="30"/>
  <c r="AC1513" i="30"/>
  <c r="AC1514" i="30"/>
  <c r="AC1515" i="30"/>
  <c r="AC1516" i="30"/>
  <c r="AC1517" i="30"/>
  <c r="AC1518" i="30"/>
  <c r="AC1519" i="30"/>
  <c r="AC1520" i="30"/>
  <c r="AC1521" i="30"/>
  <c r="AC1522" i="30"/>
  <c r="AC1523" i="30"/>
  <c r="AC1524" i="30"/>
  <c r="AC1525" i="30"/>
  <c r="I701" i="30"/>
  <c r="I702" i="30"/>
  <c r="I703" i="30"/>
  <c r="I704" i="30"/>
  <c r="I705" i="30"/>
  <c r="I706" i="30"/>
  <c r="I707" i="30"/>
  <c r="I708" i="30"/>
  <c r="I709" i="30"/>
  <c r="I710" i="30"/>
  <c r="I711" i="30"/>
  <c r="I712" i="30"/>
  <c r="I713" i="30"/>
  <c r="I714" i="30"/>
  <c r="I715" i="30"/>
  <c r="I716" i="30"/>
  <c r="I717" i="30"/>
  <c r="I718" i="30"/>
  <c r="I719" i="30"/>
  <c r="I720" i="30"/>
  <c r="I721" i="30"/>
  <c r="I722" i="30"/>
  <c r="I723" i="30"/>
  <c r="I724" i="30"/>
  <c r="I725" i="30"/>
  <c r="I726" i="30"/>
  <c r="I727" i="30"/>
  <c r="I728" i="30"/>
  <c r="I729" i="30"/>
  <c r="I730" i="30"/>
  <c r="I731" i="30"/>
  <c r="I732" i="30"/>
  <c r="I733" i="30"/>
  <c r="I734" i="30"/>
  <c r="I735" i="30"/>
  <c r="I736" i="30"/>
  <c r="I737" i="30"/>
  <c r="I738" i="30"/>
  <c r="I739" i="30"/>
  <c r="I740" i="30"/>
  <c r="I741" i="30"/>
  <c r="I742" i="30"/>
  <c r="I743" i="30"/>
  <c r="I744" i="30"/>
  <c r="I745" i="30"/>
  <c r="I746" i="30"/>
  <c r="I747" i="30"/>
  <c r="I748" i="30"/>
  <c r="I749" i="30"/>
  <c r="I750" i="30"/>
  <c r="I751" i="30"/>
  <c r="I752" i="30"/>
  <c r="I753" i="30"/>
  <c r="I754" i="30"/>
  <c r="I755" i="30"/>
  <c r="I756" i="30"/>
  <c r="I757" i="30"/>
  <c r="I758" i="30"/>
  <c r="I759" i="30"/>
  <c r="I760" i="30"/>
  <c r="I761" i="30"/>
  <c r="I762" i="30"/>
  <c r="I763" i="30"/>
  <c r="I764" i="30"/>
  <c r="I765" i="30"/>
  <c r="I766" i="30"/>
  <c r="I767" i="30"/>
  <c r="I768" i="30"/>
  <c r="I769" i="30"/>
  <c r="I770" i="30"/>
  <c r="I771" i="30"/>
  <c r="I772" i="30"/>
  <c r="I773" i="30"/>
  <c r="I774" i="30"/>
  <c r="I775" i="30"/>
  <c r="I776" i="30"/>
  <c r="I777" i="30"/>
  <c r="I778" i="30"/>
  <c r="I779" i="30"/>
  <c r="I780" i="30"/>
  <c r="I781" i="30"/>
  <c r="I782" i="30"/>
  <c r="I783" i="30"/>
  <c r="I784" i="30"/>
  <c r="I785" i="30"/>
  <c r="I786" i="30"/>
  <c r="I787" i="30"/>
  <c r="I788" i="30"/>
  <c r="I789" i="30"/>
  <c r="I790" i="30"/>
  <c r="I791" i="30"/>
  <c r="I792" i="30"/>
  <c r="I793" i="30"/>
  <c r="I794" i="30"/>
  <c r="I795" i="30"/>
  <c r="I796" i="30"/>
  <c r="I797" i="30"/>
  <c r="I798" i="30"/>
  <c r="I799" i="30"/>
  <c r="I800" i="30"/>
  <c r="I801" i="30"/>
  <c r="I802" i="30"/>
  <c r="I803" i="30"/>
  <c r="I804" i="30"/>
  <c r="I805" i="30"/>
  <c r="I806" i="30"/>
  <c r="I807" i="30"/>
  <c r="I808" i="30"/>
  <c r="I809" i="30"/>
  <c r="I810" i="30"/>
  <c r="I811" i="30"/>
  <c r="I812" i="30"/>
  <c r="I813" i="30"/>
  <c r="I814" i="30"/>
  <c r="I815" i="30"/>
  <c r="I816" i="30"/>
  <c r="I817" i="30"/>
  <c r="I818" i="30"/>
  <c r="I819" i="30"/>
  <c r="I820" i="30"/>
  <c r="I821" i="30"/>
  <c r="I822" i="30"/>
  <c r="I823" i="30"/>
  <c r="I824" i="30"/>
  <c r="I825" i="30"/>
  <c r="I826" i="30"/>
  <c r="I827" i="30"/>
  <c r="I828" i="30"/>
  <c r="I829" i="30"/>
  <c r="I830" i="30"/>
  <c r="I831" i="30"/>
  <c r="I832" i="30"/>
  <c r="I833" i="30"/>
  <c r="I834" i="30"/>
  <c r="I835" i="30"/>
  <c r="I836" i="30"/>
  <c r="I837" i="30"/>
  <c r="I838" i="30"/>
  <c r="I839" i="30"/>
  <c r="I840" i="30"/>
  <c r="I841" i="30"/>
  <c r="I842" i="30"/>
  <c r="I843" i="30"/>
  <c r="I844" i="30"/>
  <c r="I845" i="30"/>
  <c r="I846" i="30"/>
  <c r="I847" i="30"/>
  <c r="I848" i="30"/>
  <c r="I849" i="30"/>
  <c r="I850" i="30"/>
  <c r="I851" i="30"/>
  <c r="I852" i="30"/>
  <c r="I853" i="30"/>
  <c r="I854" i="30"/>
  <c r="I855" i="30"/>
  <c r="I856" i="30"/>
  <c r="I857" i="30"/>
  <c r="I858" i="30"/>
  <c r="I859" i="30"/>
  <c r="I860" i="30"/>
  <c r="I861" i="30"/>
  <c r="I862" i="30"/>
  <c r="I863" i="30"/>
  <c r="I864" i="30"/>
  <c r="I865" i="30"/>
  <c r="I866" i="30"/>
  <c r="I867" i="30"/>
  <c r="I868" i="30"/>
  <c r="I869" i="30"/>
  <c r="I870" i="30"/>
  <c r="I871" i="30"/>
  <c r="I872" i="30"/>
  <c r="I873" i="30"/>
  <c r="I874" i="30"/>
  <c r="I875" i="30"/>
  <c r="I876" i="30"/>
  <c r="I877" i="30"/>
  <c r="I878" i="30"/>
  <c r="I879" i="30"/>
  <c r="I880" i="30"/>
  <c r="I881" i="30"/>
  <c r="I882" i="30"/>
  <c r="I883" i="30"/>
  <c r="I884" i="30"/>
  <c r="I885" i="30"/>
  <c r="I886" i="30"/>
  <c r="I887" i="30"/>
  <c r="I888" i="30"/>
  <c r="I889" i="30"/>
  <c r="I890" i="30"/>
  <c r="I891" i="30"/>
  <c r="I892" i="30"/>
  <c r="I893" i="30"/>
  <c r="I894" i="30"/>
  <c r="I895" i="30"/>
  <c r="I896" i="30"/>
  <c r="I897" i="30"/>
  <c r="I898" i="30"/>
  <c r="I899" i="30"/>
  <c r="I900" i="30"/>
  <c r="I901" i="30"/>
  <c r="I902" i="30"/>
  <c r="I903" i="30"/>
  <c r="I904" i="30"/>
  <c r="I905" i="30"/>
  <c r="I906" i="30"/>
  <c r="I907" i="30"/>
  <c r="I908" i="30"/>
  <c r="I909" i="30"/>
  <c r="I910" i="30"/>
  <c r="I911" i="30"/>
  <c r="I912" i="30"/>
  <c r="I913" i="30"/>
  <c r="I914" i="30"/>
  <c r="I915" i="30"/>
  <c r="I916" i="30"/>
  <c r="I917" i="30"/>
  <c r="I918" i="30"/>
  <c r="I919" i="30"/>
  <c r="I920" i="30"/>
  <c r="I921" i="30"/>
  <c r="I922" i="30"/>
  <c r="I923" i="30"/>
  <c r="I924" i="30"/>
  <c r="I925" i="30"/>
  <c r="I926" i="30"/>
  <c r="I927" i="30"/>
  <c r="I928" i="30"/>
  <c r="I929" i="30"/>
  <c r="I930" i="30"/>
  <c r="I931" i="30"/>
  <c r="I932" i="30"/>
  <c r="I933" i="30"/>
  <c r="I934" i="30"/>
  <c r="I935" i="30"/>
  <c r="I936" i="30"/>
  <c r="I937" i="30"/>
  <c r="I938" i="30"/>
  <c r="I939" i="30"/>
  <c r="I940" i="30"/>
  <c r="I941" i="30"/>
  <c r="I942" i="30"/>
  <c r="I943" i="30"/>
  <c r="I944" i="30"/>
  <c r="I945" i="30"/>
  <c r="I946" i="30"/>
  <c r="I947" i="30"/>
  <c r="I948" i="30"/>
  <c r="I949" i="30"/>
  <c r="I950" i="30"/>
  <c r="I951" i="30"/>
  <c r="I952" i="30"/>
  <c r="I953" i="30"/>
  <c r="I954" i="30"/>
  <c r="I955" i="30"/>
  <c r="I956" i="30"/>
  <c r="I957" i="30"/>
  <c r="I958" i="30"/>
  <c r="I959" i="30"/>
  <c r="I960" i="30"/>
  <c r="I961" i="30"/>
  <c r="I962" i="30"/>
  <c r="I963" i="30"/>
  <c r="I964" i="30"/>
  <c r="I965" i="30"/>
  <c r="I966" i="30"/>
  <c r="I967" i="30"/>
  <c r="I968" i="30"/>
  <c r="I969" i="30"/>
  <c r="I970" i="30"/>
  <c r="I971" i="30"/>
  <c r="I972" i="30"/>
  <c r="I973" i="30"/>
  <c r="I974" i="30"/>
  <c r="I975" i="30"/>
  <c r="I976" i="30"/>
  <c r="I977" i="30"/>
  <c r="I978" i="30"/>
  <c r="I979" i="30"/>
  <c r="I980" i="30"/>
  <c r="I981" i="30"/>
  <c r="I982" i="30"/>
  <c r="I983" i="30"/>
  <c r="I984" i="30"/>
  <c r="I985" i="30"/>
  <c r="I986" i="30"/>
  <c r="I987" i="30"/>
  <c r="I988" i="30"/>
  <c r="I989" i="30"/>
  <c r="I990" i="30"/>
  <c r="I991" i="30"/>
  <c r="I992" i="30"/>
  <c r="I993" i="30"/>
  <c r="I994" i="30"/>
  <c r="I995" i="30"/>
  <c r="I996" i="30"/>
  <c r="I997" i="30"/>
  <c r="I998" i="30"/>
  <c r="I999" i="30"/>
  <c r="I1000" i="30"/>
  <c r="I1001" i="30"/>
  <c r="I1002" i="30"/>
  <c r="I1003" i="30"/>
  <c r="I1004" i="30"/>
  <c r="I1005" i="30"/>
  <c r="I1006" i="30"/>
  <c r="I1007" i="30"/>
  <c r="I1008" i="30"/>
  <c r="I1009" i="30"/>
  <c r="I1010" i="30"/>
  <c r="I1011" i="30"/>
  <c r="I1012" i="30"/>
  <c r="I1013" i="30"/>
  <c r="I1014" i="30"/>
  <c r="I1015" i="30"/>
  <c r="I1016" i="30"/>
  <c r="I1017" i="30"/>
  <c r="I1018" i="30"/>
  <c r="I1019" i="30"/>
  <c r="I1020" i="30"/>
  <c r="I1021" i="30"/>
  <c r="I1022" i="30"/>
  <c r="I1023" i="30"/>
  <c r="I1024" i="30"/>
  <c r="I1025" i="30"/>
  <c r="I1026" i="30"/>
  <c r="I1027" i="30"/>
  <c r="I1028" i="30"/>
  <c r="I1029" i="30"/>
  <c r="I1030" i="30"/>
  <c r="I1031" i="30"/>
  <c r="I1032" i="30"/>
  <c r="I1033" i="30"/>
  <c r="I1034" i="30"/>
  <c r="I1035" i="30"/>
  <c r="I1036" i="30"/>
  <c r="I1037" i="30"/>
  <c r="I1038" i="30"/>
  <c r="I1039" i="30"/>
  <c r="I1040" i="30"/>
  <c r="I1041" i="30"/>
  <c r="I1042" i="30"/>
  <c r="I1043" i="30"/>
  <c r="I1044" i="30"/>
  <c r="I1045" i="30"/>
  <c r="I1046" i="30"/>
  <c r="I1047" i="30"/>
  <c r="I1048" i="30"/>
  <c r="I1049" i="30"/>
  <c r="I1050" i="30"/>
  <c r="I1051" i="30"/>
  <c r="I1052" i="30"/>
  <c r="I1053" i="30"/>
  <c r="I1054" i="30"/>
  <c r="I1055" i="30"/>
  <c r="I1056" i="30"/>
  <c r="I1057" i="30"/>
  <c r="I1058" i="30"/>
  <c r="I1059" i="30"/>
  <c r="I1060" i="30"/>
  <c r="I1061" i="30"/>
  <c r="I1062" i="30"/>
  <c r="I1063" i="30"/>
  <c r="I1064" i="30"/>
  <c r="I1065" i="30"/>
  <c r="I1066" i="30"/>
  <c r="I1067" i="30"/>
  <c r="I1068" i="30"/>
  <c r="I1069" i="30"/>
  <c r="I1070" i="30"/>
  <c r="I1071" i="30"/>
  <c r="I1072" i="30"/>
  <c r="I1073" i="30"/>
  <c r="I1074" i="30"/>
  <c r="I1075" i="30"/>
  <c r="I1076" i="30"/>
  <c r="I1077" i="30"/>
  <c r="I1078" i="30"/>
  <c r="I1079" i="30"/>
  <c r="I1080" i="30"/>
  <c r="I1081" i="30"/>
  <c r="I1082" i="30"/>
  <c r="I1083" i="30"/>
  <c r="I1084" i="30"/>
  <c r="I1085" i="30"/>
  <c r="I1086" i="30"/>
  <c r="I1087" i="30"/>
  <c r="I1088" i="30"/>
  <c r="I1089" i="30"/>
  <c r="I1090" i="30"/>
  <c r="I1091" i="30"/>
  <c r="I1092" i="30"/>
  <c r="I1093" i="30"/>
  <c r="I1094" i="30"/>
  <c r="I1095" i="30"/>
  <c r="I1096" i="30"/>
  <c r="I1097" i="30"/>
  <c r="I1098" i="30"/>
  <c r="I1099" i="30"/>
  <c r="I1100" i="30"/>
  <c r="I1101" i="30"/>
  <c r="I1102" i="30"/>
  <c r="I1103" i="30"/>
  <c r="I1104" i="30"/>
  <c r="I1105" i="30"/>
  <c r="I1106" i="30"/>
  <c r="I1107" i="30"/>
  <c r="I1108" i="30"/>
  <c r="I1109" i="30"/>
  <c r="I1110" i="30"/>
  <c r="I1111" i="30"/>
  <c r="I1112" i="30"/>
  <c r="I1113" i="30"/>
  <c r="I1114" i="30"/>
  <c r="I1115" i="30"/>
  <c r="I1116" i="30"/>
  <c r="I1117" i="30"/>
  <c r="I1118" i="30"/>
  <c r="I1119" i="30"/>
  <c r="I1120" i="30"/>
  <c r="I1121" i="30"/>
  <c r="I1122" i="30"/>
  <c r="I1123" i="30"/>
  <c r="I1124" i="30"/>
  <c r="I1125" i="30"/>
  <c r="I1126" i="30"/>
  <c r="I1127" i="30"/>
  <c r="I1128" i="30"/>
  <c r="I1129" i="30"/>
  <c r="I1130" i="30"/>
  <c r="I1131" i="30"/>
  <c r="I1132" i="30"/>
  <c r="I1133" i="30"/>
  <c r="AC701" i="30"/>
  <c r="AC702" i="30"/>
  <c r="AC703" i="30"/>
  <c r="AC704" i="30"/>
  <c r="AC705" i="30"/>
  <c r="AC706" i="30"/>
  <c r="AC707" i="30"/>
  <c r="AC708" i="30"/>
  <c r="AC709" i="30"/>
  <c r="AC710" i="30"/>
  <c r="AC711" i="30"/>
  <c r="AC712" i="30"/>
  <c r="AC713" i="30"/>
  <c r="AC714" i="30"/>
  <c r="AC715" i="30"/>
  <c r="AC716" i="30"/>
  <c r="AC717" i="30"/>
  <c r="AC718" i="30"/>
  <c r="AC719" i="30"/>
  <c r="AC720" i="30"/>
  <c r="AC721" i="30"/>
  <c r="AC722" i="30"/>
  <c r="AC723" i="30"/>
  <c r="AC724" i="30"/>
  <c r="AC725" i="30"/>
  <c r="AC726" i="30"/>
  <c r="AC727" i="30"/>
  <c r="AC728" i="30"/>
  <c r="AC729" i="30"/>
  <c r="AC730" i="30"/>
  <c r="AC731" i="30"/>
  <c r="AC732" i="30"/>
  <c r="AC733" i="30"/>
  <c r="AC734" i="30"/>
  <c r="AC735" i="30"/>
  <c r="AC736" i="30"/>
  <c r="AC737" i="30"/>
  <c r="AC738" i="30"/>
  <c r="AC739" i="30"/>
  <c r="AC740" i="30"/>
  <c r="AC741" i="30"/>
  <c r="AC742" i="30"/>
  <c r="AC743" i="30"/>
  <c r="AC744" i="30"/>
  <c r="AC745" i="30"/>
  <c r="AC746" i="30"/>
  <c r="AC747" i="30"/>
  <c r="AC748" i="30"/>
  <c r="AC749" i="30"/>
  <c r="AC750" i="30"/>
  <c r="AC751" i="30"/>
  <c r="AC752" i="30"/>
  <c r="AC753" i="30"/>
  <c r="AC754" i="30"/>
  <c r="AC755" i="30"/>
  <c r="AC756" i="30"/>
  <c r="AC757" i="30"/>
  <c r="AC758" i="30"/>
  <c r="AC759" i="30"/>
  <c r="AC760" i="30"/>
  <c r="AC761" i="30"/>
  <c r="AC762" i="30"/>
  <c r="AC763" i="30"/>
  <c r="AC764" i="30"/>
  <c r="AC765" i="30"/>
  <c r="AC766" i="30"/>
  <c r="AC767" i="30"/>
  <c r="AC768" i="30"/>
  <c r="AC769" i="30"/>
  <c r="AC770" i="30"/>
  <c r="AC771" i="30"/>
  <c r="AC772" i="30"/>
  <c r="AC773" i="30"/>
  <c r="AC774" i="30"/>
  <c r="AC775" i="30"/>
  <c r="AC776" i="30"/>
  <c r="AC777" i="30"/>
  <c r="AC778" i="30"/>
  <c r="AC779" i="30"/>
  <c r="AC780" i="30"/>
  <c r="AC781" i="30"/>
  <c r="AC782" i="30"/>
  <c r="AC783" i="30"/>
  <c r="AC784" i="30"/>
  <c r="AC785" i="30"/>
  <c r="AC786" i="30"/>
  <c r="AC787" i="30"/>
  <c r="AC788" i="30"/>
  <c r="AC789" i="30"/>
  <c r="AC790" i="30"/>
  <c r="AC791" i="30"/>
  <c r="AC792" i="30"/>
  <c r="AC793" i="30"/>
  <c r="AC794" i="30"/>
  <c r="AC795" i="30"/>
  <c r="AC796" i="30"/>
  <c r="AC797" i="30"/>
  <c r="AC798" i="30"/>
  <c r="AC799" i="30"/>
  <c r="AC800" i="30"/>
  <c r="AC801" i="30"/>
  <c r="AC802" i="30"/>
  <c r="AC803" i="30"/>
  <c r="AC804" i="30"/>
  <c r="AC805" i="30"/>
  <c r="AC806" i="30"/>
  <c r="AC807" i="30"/>
  <c r="AC808" i="30"/>
  <c r="AC809" i="30"/>
  <c r="AC810" i="30"/>
  <c r="AC811" i="30"/>
  <c r="AC812" i="30"/>
  <c r="AC813" i="30"/>
  <c r="AC814" i="30"/>
  <c r="AC815" i="30"/>
  <c r="AC816" i="30"/>
  <c r="AC817" i="30"/>
  <c r="AC818" i="30"/>
  <c r="AC819" i="30"/>
  <c r="AC820" i="30"/>
  <c r="AC821" i="30"/>
  <c r="AC822" i="30"/>
  <c r="AC823" i="30"/>
  <c r="AC824" i="30"/>
  <c r="AC825" i="30"/>
  <c r="AC826" i="30"/>
  <c r="AC827" i="30"/>
  <c r="AC828" i="30"/>
  <c r="AC829" i="30"/>
  <c r="AC830" i="30"/>
  <c r="AC831" i="30"/>
  <c r="AC832" i="30"/>
  <c r="AC833" i="30"/>
  <c r="AC834" i="30"/>
  <c r="AC835" i="30"/>
  <c r="AC836" i="30"/>
  <c r="AC837" i="30"/>
  <c r="AC838" i="30"/>
  <c r="AC839" i="30"/>
  <c r="AC840" i="30"/>
  <c r="AC841" i="30"/>
  <c r="AC842" i="30"/>
  <c r="AC843" i="30"/>
  <c r="AC844" i="30"/>
  <c r="AC845" i="30"/>
  <c r="AC846" i="30"/>
  <c r="AC847" i="30"/>
  <c r="AC848" i="30"/>
  <c r="AC849" i="30"/>
  <c r="AC850" i="30"/>
  <c r="AC851" i="30"/>
  <c r="AC852" i="30"/>
  <c r="AC853" i="30"/>
  <c r="AC854" i="30"/>
  <c r="AC855" i="30"/>
  <c r="AC856" i="30"/>
  <c r="AC857" i="30"/>
  <c r="AC858" i="30"/>
  <c r="AC859" i="30"/>
  <c r="AC860" i="30"/>
  <c r="AC861" i="30"/>
  <c r="AC862" i="30"/>
  <c r="AC863" i="30"/>
  <c r="AC864" i="30"/>
  <c r="AC865" i="30"/>
  <c r="AC866" i="30"/>
  <c r="AC867" i="30"/>
  <c r="AC868" i="30"/>
  <c r="AC869" i="30"/>
  <c r="AC870" i="30"/>
  <c r="AC871" i="30"/>
  <c r="AC872" i="30"/>
  <c r="AC873" i="30"/>
  <c r="AC874" i="30"/>
  <c r="AC875" i="30"/>
  <c r="AC876" i="30"/>
  <c r="AC877" i="30"/>
  <c r="AC878" i="30"/>
  <c r="AC879" i="30"/>
  <c r="AC880" i="30"/>
  <c r="AC881" i="30"/>
  <c r="AC882" i="30"/>
  <c r="AC883" i="30"/>
  <c r="AC884" i="30"/>
  <c r="AC885" i="30"/>
  <c r="AC886" i="30"/>
  <c r="AC887" i="30"/>
  <c r="AC888" i="30"/>
  <c r="AC889" i="30"/>
  <c r="AC890" i="30"/>
  <c r="AC891" i="30"/>
  <c r="AC892" i="30"/>
  <c r="AC893" i="30"/>
  <c r="AC894" i="30"/>
  <c r="AC895" i="30"/>
  <c r="AC896" i="30"/>
  <c r="AC897" i="30"/>
  <c r="AC898" i="30"/>
  <c r="AC899" i="30"/>
  <c r="AC900" i="30"/>
  <c r="AC901" i="30"/>
  <c r="AC902" i="30"/>
  <c r="AC903" i="30"/>
  <c r="AC904" i="30"/>
  <c r="AC905" i="30"/>
  <c r="AC906" i="30"/>
  <c r="AC907" i="30"/>
  <c r="AC908" i="30"/>
  <c r="AC909" i="30"/>
  <c r="AC910" i="30"/>
  <c r="AC911" i="30"/>
  <c r="AC912" i="30"/>
  <c r="AC913" i="30"/>
  <c r="AC914" i="30"/>
  <c r="AC915" i="30"/>
  <c r="AC916" i="30"/>
  <c r="AC917" i="30"/>
  <c r="AC918" i="30"/>
  <c r="AC919" i="30"/>
  <c r="AC920" i="30"/>
  <c r="AC921" i="30"/>
  <c r="AC922" i="30"/>
  <c r="AC923" i="30"/>
  <c r="AC924" i="30"/>
  <c r="AC925" i="30"/>
  <c r="AC926" i="30"/>
  <c r="AC927" i="30"/>
  <c r="AC928" i="30"/>
  <c r="AC929" i="30"/>
  <c r="AC930" i="30"/>
  <c r="AC931" i="30"/>
  <c r="AC932" i="30"/>
  <c r="AC933" i="30"/>
  <c r="AC934" i="30"/>
  <c r="AC935" i="30"/>
  <c r="AC936" i="30"/>
  <c r="AC937" i="30"/>
  <c r="AC938" i="30"/>
  <c r="AC939" i="30"/>
  <c r="AC940" i="30"/>
  <c r="AC941" i="30"/>
  <c r="AC942" i="30"/>
  <c r="AC943" i="30"/>
  <c r="AC944" i="30"/>
  <c r="AC945" i="30"/>
  <c r="AC946" i="30"/>
  <c r="AC947" i="30"/>
  <c r="AC948" i="30"/>
  <c r="AC949" i="30"/>
  <c r="AC950" i="30"/>
  <c r="AC951" i="30"/>
  <c r="AC952" i="30"/>
  <c r="AC953" i="30"/>
  <c r="AC954" i="30"/>
  <c r="AC955" i="30"/>
  <c r="AC956" i="30"/>
  <c r="AC957" i="30"/>
  <c r="AC958" i="30"/>
  <c r="AC959" i="30"/>
  <c r="AC960" i="30"/>
  <c r="AC961" i="30"/>
  <c r="AC962" i="30"/>
  <c r="AC963" i="30"/>
  <c r="AC964" i="30"/>
  <c r="AC965" i="30"/>
  <c r="AC966" i="30"/>
  <c r="AC967" i="30"/>
  <c r="AC968" i="30"/>
  <c r="AC969" i="30"/>
  <c r="AC970" i="30"/>
  <c r="AC971" i="30"/>
  <c r="AC972" i="30"/>
  <c r="AC973" i="30"/>
  <c r="AC974" i="30"/>
  <c r="AC975" i="30"/>
  <c r="AC976" i="30"/>
  <c r="AC977" i="30"/>
  <c r="AC978" i="30"/>
  <c r="AC979" i="30"/>
  <c r="AC980" i="30"/>
  <c r="AC981" i="30"/>
  <c r="AC982" i="30"/>
  <c r="AC983" i="30"/>
  <c r="AC984" i="30"/>
  <c r="AC985" i="30"/>
  <c r="AC986" i="30"/>
  <c r="AC987" i="30"/>
  <c r="AC988" i="30"/>
  <c r="AC989" i="30"/>
  <c r="AC990" i="30"/>
  <c r="AC991" i="30"/>
  <c r="AC992" i="30"/>
  <c r="AC993" i="30"/>
  <c r="AC994" i="30"/>
  <c r="AC995" i="30"/>
  <c r="AC996" i="30"/>
  <c r="AC997" i="30"/>
  <c r="AC998" i="30"/>
  <c r="AC999" i="30"/>
  <c r="AC1000" i="30"/>
  <c r="AC1001" i="30"/>
  <c r="AC1002" i="30"/>
  <c r="AC1003" i="30"/>
  <c r="AC1004" i="30"/>
  <c r="AC1005" i="30"/>
  <c r="AC1006" i="30"/>
  <c r="AC1007" i="30"/>
  <c r="AC1008" i="30"/>
  <c r="AC1009" i="30"/>
  <c r="AC1010" i="30"/>
  <c r="AC1011" i="30"/>
  <c r="AC1012" i="30"/>
  <c r="AC1013" i="30"/>
  <c r="AC1014" i="30"/>
  <c r="AC1015" i="30"/>
  <c r="AC1016" i="30"/>
  <c r="AC1017" i="30"/>
  <c r="AC1018" i="30"/>
  <c r="AC1019" i="30"/>
  <c r="AC1020" i="30"/>
  <c r="AC1021" i="30"/>
  <c r="AC1022" i="30"/>
  <c r="AC1023" i="30"/>
  <c r="AC1024" i="30"/>
  <c r="AC1025" i="30"/>
  <c r="AC1026" i="30"/>
  <c r="AC1027" i="30"/>
  <c r="AC1028" i="30"/>
  <c r="AC1029" i="30"/>
  <c r="AC1030" i="30"/>
  <c r="AC1031" i="30"/>
  <c r="AC1032" i="30"/>
  <c r="AC1033" i="30"/>
  <c r="AC1034" i="30"/>
  <c r="AC1035" i="30"/>
  <c r="AC1036" i="30"/>
  <c r="AC1037" i="30"/>
  <c r="AC1038" i="30"/>
  <c r="AC1039" i="30"/>
  <c r="AC1040" i="30"/>
  <c r="AC1041" i="30"/>
  <c r="AC1042" i="30"/>
  <c r="AC1043" i="30"/>
  <c r="AC1044" i="30"/>
  <c r="AC1045" i="30"/>
  <c r="AC1046" i="30"/>
  <c r="AC1047" i="30"/>
  <c r="AC1048" i="30"/>
  <c r="AC1049" i="30"/>
  <c r="AC1050" i="30"/>
  <c r="AC1051" i="30"/>
  <c r="AC1052" i="30"/>
  <c r="AC1053" i="30"/>
  <c r="AC1054" i="30"/>
  <c r="AC1055" i="30"/>
  <c r="AC1056" i="30"/>
  <c r="AC1057" i="30"/>
  <c r="AC1058" i="30"/>
  <c r="AC1059" i="30"/>
  <c r="AC1060" i="30"/>
  <c r="AC1061" i="30"/>
  <c r="AC1062" i="30"/>
  <c r="AC1063" i="30"/>
  <c r="AC1064" i="30"/>
  <c r="AC1065" i="30"/>
  <c r="AC1066" i="30"/>
  <c r="AC1067" i="30"/>
  <c r="AC1068" i="30"/>
  <c r="AC1069" i="30"/>
  <c r="AC1070" i="30"/>
  <c r="AC1071" i="30"/>
  <c r="AC1072" i="30"/>
  <c r="AC1073" i="30"/>
  <c r="AC1074" i="30"/>
  <c r="AC1075" i="30"/>
  <c r="AC1076" i="30"/>
  <c r="AC1077" i="30"/>
  <c r="AC1078" i="30"/>
  <c r="AC1079" i="30"/>
  <c r="AC1080" i="30"/>
  <c r="AC1081" i="30"/>
  <c r="AC1082" i="30"/>
  <c r="AC1083" i="30"/>
  <c r="AC1084" i="30"/>
  <c r="AC1085" i="30"/>
  <c r="AC1086" i="30"/>
  <c r="AC1087" i="30"/>
  <c r="AC1088" i="30"/>
  <c r="AC1089" i="30"/>
  <c r="AC1090" i="30"/>
  <c r="AC1091" i="30"/>
  <c r="AC1092" i="30"/>
  <c r="AC1093" i="30"/>
  <c r="AC1094" i="30"/>
  <c r="AC1095" i="30"/>
  <c r="AC1096" i="30"/>
  <c r="AC1097" i="30"/>
  <c r="AC1098" i="30"/>
  <c r="AC1099" i="30"/>
  <c r="AC1100" i="30"/>
  <c r="AC1101" i="30"/>
  <c r="AC1102" i="30"/>
  <c r="AC1103" i="30"/>
  <c r="AC1104" i="30"/>
  <c r="AC1105" i="30"/>
  <c r="AC1106" i="30"/>
  <c r="AC1107" i="30"/>
  <c r="AC1108" i="30"/>
  <c r="AC1109" i="30"/>
  <c r="AC1110" i="30"/>
  <c r="AC1111" i="30"/>
  <c r="AC1112" i="30"/>
  <c r="AC1113" i="30"/>
  <c r="AC1114" i="30"/>
  <c r="AC1115" i="30"/>
  <c r="AC1116" i="30"/>
  <c r="AC1117" i="30"/>
  <c r="AC1118" i="30"/>
  <c r="AC1119" i="30"/>
  <c r="AC1120" i="30"/>
  <c r="AC1121" i="30"/>
  <c r="AC1122" i="30"/>
  <c r="AC1123" i="30"/>
  <c r="AC1124" i="30"/>
  <c r="AC1125" i="30"/>
  <c r="AC1126" i="30"/>
  <c r="AC1127" i="30"/>
  <c r="AC1128" i="30"/>
  <c r="AC1129" i="30"/>
  <c r="AC1130" i="30"/>
  <c r="AC1131" i="30"/>
  <c r="AC1132" i="30"/>
  <c r="AC1133" i="30"/>
  <c r="I333" i="30"/>
  <c r="I334" i="30"/>
  <c r="I335" i="30"/>
  <c r="I336" i="30"/>
  <c r="I337" i="30"/>
  <c r="I338" i="30"/>
  <c r="I339" i="30"/>
  <c r="I340" i="30"/>
  <c r="I341" i="30"/>
  <c r="I342" i="30"/>
  <c r="I343" i="30"/>
  <c r="I344" i="30"/>
  <c r="I345" i="30"/>
  <c r="I346" i="30"/>
  <c r="I347" i="30"/>
  <c r="I348" i="30"/>
  <c r="I349" i="30"/>
  <c r="I350" i="30"/>
  <c r="I351" i="30"/>
  <c r="I352" i="30"/>
  <c r="I353" i="30"/>
  <c r="I354" i="30"/>
  <c r="I355" i="30"/>
  <c r="I356" i="30"/>
  <c r="I357" i="30"/>
  <c r="I358" i="30"/>
  <c r="I359" i="30"/>
  <c r="I360" i="30"/>
  <c r="I361" i="30"/>
  <c r="I362" i="30"/>
  <c r="I363" i="30"/>
  <c r="I364" i="30"/>
  <c r="I365" i="30"/>
  <c r="I366" i="30"/>
  <c r="I367" i="30"/>
  <c r="I368" i="30"/>
  <c r="I369" i="30"/>
  <c r="I370" i="30"/>
  <c r="I371" i="30"/>
  <c r="I372" i="30"/>
  <c r="I373" i="30"/>
  <c r="I374" i="30"/>
  <c r="I375" i="30"/>
  <c r="I376" i="30"/>
  <c r="I377" i="30"/>
  <c r="I378" i="30"/>
  <c r="I379" i="30"/>
  <c r="I380" i="30"/>
  <c r="I381" i="30"/>
  <c r="I382" i="30"/>
  <c r="I383" i="30"/>
  <c r="I384" i="30"/>
  <c r="I385" i="30"/>
  <c r="I386" i="30"/>
  <c r="I387" i="30"/>
  <c r="I388" i="30"/>
  <c r="I389" i="30"/>
  <c r="I390" i="30"/>
  <c r="I391" i="30"/>
  <c r="I392" i="30"/>
  <c r="I393" i="30"/>
  <c r="I394" i="30"/>
  <c r="I395" i="30"/>
  <c r="I396" i="30"/>
  <c r="I397" i="30"/>
  <c r="I398" i="30"/>
  <c r="I399" i="30"/>
  <c r="I400" i="30"/>
  <c r="I401" i="30"/>
  <c r="I402" i="30"/>
  <c r="I403" i="30"/>
  <c r="I404" i="30"/>
  <c r="I405" i="30"/>
  <c r="I406" i="30"/>
  <c r="I407" i="30"/>
  <c r="I408" i="30"/>
  <c r="I409" i="30"/>
  <c r="I410" i="30"/>
  <c r="I411" i="30"/>
  <c r="I412" i="30"/>
  <c r="I413" i="30"/>
  <c r="I414" i="30"/>
  <c r="I415" i="30"/>
  <c r="I416" i="30"/>
  <c r="I417" i="30"/>
  <c r="I418" i="30"/>
  <c r="I419" i="30"/>
  <c r="I420" i="30"/>
  <c r="I421" i="30"/>
  <c r="I422" i="30"/>
  <c r="I423" i="30"/>
  <c r="I424" i="30"/>
  <c r="I425" i="30"/>
  <c r="I426" i="30"/>
  <c r="I427" i="30"/>
  <c r="I428" i="30"/>
  <c r="I429" i="30"/>
  <c r="I430" i="30"/>
  <c r="I431" i="30"/>
  <c r="I432" i="30"/>
  <c r="I433" i="30"/>
  <c r="I434" i="30"/>
  <c r="I435" i="30"/>
  <c r="I436" i="30"/>
  <c r="I437" i="30"/>
  <c r="I438" i="30"/>
  <c r="I439" i="30"/>
  <c r="I440" i="30"/>
  <c r="I441" i="30"/>
  <c r="I442" i="30"/>
  <c r="I443" i="30"/>
  <c r="I444" i="30"/>
  <c r="I445" i="30"/>
  <c r="I446" i="30"/>
  <c r="I447" i="30"/>
  <c r="I448" i="30"/>
  <c r="I449" i="30"/>
  <c r="I450" i="30"/>
  <c r="I451" i="30"/>
  <c r="I452" i="30"/>
  <c r="I453" i="30"/>
  <c r="I454" i="30"/>
  <c r="I455" i="30"/>
  <c r="I456" i="30"/>
  <c r="I457" i="30"/>
  <c r="I458" i="30"/>
  <c r="I459" i="30"/>
  <c r="I460" i="30"/>
  <c r="I461" i="30"/>
  <c r="I462" i="30"/>
  <c r="I463" i="30"/>
  <c r="I464" i="30"/>
  <c r="I465" i="30"/>
  <c r="I466" i="30"/>
  <c r="I467" i="30"/>
  <c r="I468" i="30"/>
  <c r="I469" i="30"/>
  <c r="I470" i="30"/>
  <c r="I471" i="30"/>
  <c r="I472" i="30"/>
  <c r="I473" i="30"/>
  <c r="I474" i="30"/>
  <c r="I475" i="30"/>
  <c r="I476" i="30"/>
  <c r="I477" i="30"/>
  <c r="I478" i="30"/>
  <c r="I479" i="30"/>
  <c r="I480" i="30"/>
  <c r="I481" i="30"/>
  <c r="I482" i="30"/>
  <c r="I483" i="30"/>
  <c r="I484" i="30"/>
  <c r="I485" i="30"/>
  <c r="I486" i="30"/>
  <c r="I487" i="30"/>
  <c r="I488" i="30"/>
  <c r="I489" i="30"/>
  <c r="I490" i="30"/>
  <c r="I491" i="30"/>
  <c r="I492" i="30"/>
  <c r="I493" i="30"/>
  <c r="I494" i="30"/>
  <c r="I495" i="30"/>
  <c r="I496" i="30"/>
  <c r="I497" i="30"/>
  <c r="I498" i="30"/>
  <c r="I499" i="30"/>
  <c r="I500" i="30"/>
  <c r="I501" i="30"/>
  <c r="I502" i="30"/>
  <c r="I503" i="30"/>
  <c r="I504" i="30"/>
  <c r="I505" i="30"/>
  <c r="I506" i="30"/>
  <c r="I507" i="30"/>
  <c r="I508" i="30"/>
  <c r="I509" i="30"/>
  <c r="I510" i="30"/>
  <c r="I511" i="30"/>
  <c r="I512" i="30"/>
  <c r="I513" i="30"/>
  <c r="I514" i="30"/>
  <c r="I515" i="30"/>
  <c r="I516" i="30"/>
  <c r="I517" i="30"/>
  <c r="I518" i="30"/>
  <c r="I519" i="30"/>
  <c r="I520" i="30"/>
  <c r="I521" i="30"/>
  <c r="I522" i="30"/>
  <c r="I523" i="30"/>
  <c r="I524" i="30"/>
  <c r="I525" i="30"/>
  <c r="I526" i="30"/>
  <c r="I527" i="30"/>
  <c r="I528" i="30"/>
  <c r="I529" i="30"/>
  <c r="I530" i="30"/>
  <c r="I531" i="30"/>
  <c r="I532" i="30"/>
  <c r="I533" i="30"/>
  <c r="I534" i="30"/>
  <c r="I535" i="30"/>
  <c r="I536" i="30"/>
  <c r="I537" i="30"/>
  <c r="I538" i="30"/>
  <c r="I539" i="30"/>
  <c r="I540" i="30"/>
  <c r="I541" i="30"/>
  <c r="I542" i="30"/>
  <c r="I543" i="30"/>
  <c r="I544" i="30"/>
  <c r="I545" i="30"/>
  <c r="I546" i="30"/>
  <c r="I547" i="30"/>
  <c r="I548" i="30"/>
  <c r="I549" i="30"/>
  <c r="I550" i="30"/>
  <c r="I551" i="30"/>
  <c r="I552" i="30"/>
  <c r="I553" i="30"/>
  <c r="I554" i="30"/>
  <c r="I555" i="30"/>
  <c r="I556" i="30"/>
  <c r="I557" i="30"/>
  <c r="I558" i="30"/>
  <c r="I559" i="30"/>
  <c r="I560" i="30"/>
  <c r="I561" i="30"/>
  <c r="I562" i="30"/>
  <c r="I563" i="30"/>
  <c r="I564" i="30"/>
  <c r="I565" i="30"/>
  <c r="I566" i="30"/>
  <c r="I567" i="30"/>
  <c r="I568" i="30"/>
  <c r="I569" i="30"/>
  <c r="I570" i="30"/>
  <c r="I571" i="30"/>
  <c r="I572" i="30"/>
  <c r="I573" i="30"/>
  <c r="I574" i="30"/>
  <c r="I575" i="30"/>
  <c r="I576" i="30"/>
  <c r="I577" i="30"/>
  <c r="I578" i="30"/>
  <c r="I579" i="30"/>
  <c r="I580" i="30"/>
  <c r="I581" i="30"/>
  <c r="I582" i="30"/>
  <c r="I583" i="30"/>
  <c r="I584" i="30"/>
  <c r="I585" i="30"/>
  <c r="I586" i="30"/>
  <c r="I587" i="30"/>
  <c r="I588" i="30"/>
  <c r="I589" i="30"/>
  <c r="I590" i="30"/>
  <c r="I591" i="30"/>
  <c r="I592" i="30"/>
  <c r="I593" i="30"/>
  <c r="I594" i="30"/>
  <c r="I595" i="30"/>
  <c r="I596" i="30"/>
  <c r="I597" i="30"/>
  <c r="I598" i="30"/>
  <c r="I599" i="30"/>
  <c r="I600" i="30"/>
  <c r="I601" i="30"/>
  <c r="I602" i="30"/>
  <c r="I603" i="30"/>
  <c r="I604" i="30"/>
  <c r="I605" i="30"/>
  <c r="I606" i="30"/>
  <c r="I607" i="30"/>
  <c r="I608" i="30"/>
  <c r="I609" i="30"/>
  <c r="I610" i="30"/>
  <c r="I611" i="30"/>
  <c r="I612" i="30"/>
  <c r="I613" i="30"/>
  <c r="I614" i="30"/>
  <c r="I615" i="30"/>
  <c r="I616" i="30"/>
  <c r="I617" i="30"/>
  <c r="I618" i="30"/>
  <c r="I619" i="30"/>
  <c r="I620" i="30"/>
  <c r="I621" i="30"/>
  <c r="I622" i="30"/>
  <c r="I623" i="30"/>
  <c r="I624" i="30"/>
  <c r="I625" i="30"/>
  <c r="I626" i="30"/>
  <c r="I627" i="30"/>
  <c r="I628" i="30"/>
  <c r="I629" i="30"/>
  <c r="I630" i="30"/>
  <c r="I631" i="30"/>
  <c r="I632" i="30"/>
  <c r="I633" i="30"/>
  <c r="I634" i="30"/>
  <c r="I635" i="30"/>
  <c r="I636" i="30"/>
  <c r="I637" i="30"/>
  <c r="I638" i="30"/>
  <c r="I639" i="30"/>
  <c r="I640" i="30"/>
  <c r="I641" i="30"/>
  <c r="I642" i="30"/>
  <c r="I643" i="30"/>
  <c r="I644" i="30"/>
  <c r="I645" i="30"/>
  <c r="I646" i="30"/>
  <c r="I647" i="30"/>
  <c r="I648" i="30"/>
  <c r="I649" i="30"/>
  <c r="I650" i="30"/>
  <c r="I651" i="30"/>
  <c r="I652" i="30"/>
  <c r="I653" i="30"/>
  <c r="I654" i="30"/>
  <c r="I655" i="30"/>
  <c r="I656" i="30"/>
  <c r="I657" i="30"/>
  <c r="I658" i="30"/>
  <c r="I659" i="30"/>
  <c r="I660" i="30"/>
  <c r="I661" i="30"/>
  <c r="I662" i="30"/>
  <c r="I663" i="30"/>
  <c r="I664" i="30"/>
  <c r="I665" i="30"/>
  <c r="I666" i="30"/>
  <c r="I667" i="30"/>
  <c r="I668" i="30"/>
  <c r="I669" i="30"/>
  <c r="I670" i="30"/>
  <c r="I671" i="30"/>
  <c r="I672" i="30"/>
  <c r="I673" i="30"/>
  <c r="I674" i="30"/>
  <c r="I675" i="30"/>
  <c r="I676" i="30"/>
  <c r="I677" i="30"/>
  <c r="I678" i="30"/>
  <c r="I679" i="30"/>
  <c r="I680" i="30"/>
  <c r="I681" i="30"/>
  <c r="I682" i="30"/>
  <c r="I683" i="30"/>
  <c r="I684" i="30"/>
  <c r="I685" i="30"/>
  <c r="I686" i="30"/>
  <c r="I687" i="30"/>
  <c r="I688" i="30"/>
  <c r="I689" i="30"/>
  <c r="I690" i="30"/>
  <c r="I691" i="30"/>
  <c r="I692" i="30"/>
  <c r="I693" i="30"/>
  <c r="I694" i="30"/>
  <c r="I695" i="30"/>
  <c r="I696" i="30"/>
  <c r="I697" i="30"/>
  <c r="I698" i="30"/>
  <c r="I699" i="30"/>
  <c r="I700" i="30"/>
  <c r="AC333" i="30"/>
  <c r="AC334" i="30"/>
  <c r="AC335" i="30"/>
  <c r="AC336" i="30"/>
  <c r="AC337" i="30"/>
  <c r="AC338" i="30"/>
  <c r="AC339" i="30"/>
  <c r="AC340" i="30"/>
  <c r="AC341" i="30"/>
  <c r="AC342" i="30"/>
  <c r="AC343" i="30"/>
  <c r="AC344" i="30"/>
  <c r="AC345" i="30"/>
  <c r="AC346" i="30"/>
  <c r="AC347" i="30"/>
  <c r="AC348" i="30"/>
  <c r="AC349" i="30"/>
  <c r="AC350" i="30"/>
  <c r="AC351" i="30"/>
  <c r="AC352" i="30"/>
  <c r="AC353" i="30"/>
  <c r="AC354" i="30"/>
  <c r="AC355" i="30"/>
  <c r="AC356" i="30"/>
  <c r="AC357" i="30"/>
  <c r="AC358" i="30"/>
  <c r="AC359" i="30"/>
  <c r="AC360" i="30"/>
  <c r="AC361" i="30"/>
  <c r="AC362" i="30"/>
  <c r="AC363" i="30"/>
  <c r="AC364" i="30"/>
  <c r="AC365" i="30"/>
  <c r="AC366" i="30"/>
  <c r="AC367" i="30"/>
  <c r="AC368" i="30"/>
  <c r="AC369" i="30"/>
  <c r="AC370" i="30"/>
  <c r="AC371" i="30"/>
  <c r="AC372" i="30"/>
  <c r="AC373" i="30"/>
  <c r="AC374" i="30"/>
  <c r="AC375" i="30"/>
  <c r="AC376" i="30"/>
  <c r="AC377" i="30"/>
  <c r="AC378" i="30"/>
  <c r="AC379" i="30"/>
  <c r="AC380" i="30"/>
  <c r="AC381" i="30"/>
  <c r="AC382" i="30"/>
  <c r="AC383" i="30"/>
  <c r="AC384" i="30"/>
  <c r="AC385" i="30"/>
  <c r="AC386" i="30"/>
  <c r="AC387" i="30"/>
  <c r="AC388" i="30"/>
  <c r="AC389" i="30"/>
  <c r="AC390" i="30"/>
  <c r="AC391" i="30"/>
  <c r="AC392" i="30"/>
  <c r="AC393" i="30"/>
  <c r="AC394" i="30"/>
  <c r="AC395" i="30"/>
  <c r="AC396" i="30"/>
  <c r="AC397" i="30"/>
  <c r="AC398" i="30"/>
  <c r="AC399" i="30"/>
  <c r="AC400" i="30"/>
  <c r="AC401" i="30"/>
  <c r="AC402" i="30"/>
  <c r="AC403" i="30"/>
  <c r="AC404" i="30"/>
  <c r="AC405" i="30"/>
  <c r="AC406" i="30"/>
  <c r="AC407" i="30"/>
  <c r="AC408" i="30"/>
  <c r="AC409" i="30"/>
  <c r="AC410" i="30"/>
  <c r="AC411" i="30"/>
  <c r="AC412" i="30"/>
  <c r="AC413" i="30"/>
  <c r="AC414" i="30"/>
  <c r="AC415" i="30"/>
  <c r="AC416" i="30"/>
  <c r="AC417" i="30"/>
  <c r="AC418" i="30"/>
  <c r="AC419" i="30"/>
  <c r="AC420" i="30"/>
  <c r="AC421" i="30"/>
  <c r="AC422" i="30"/>
  <c r="AC423" i="30"/>
  <c r="AC424" i="30"/>
  <c r="AC425" i="30"/>
  <c r="AC426" i="30"/>
  <c r="AC427" i="30"/>
  <c r="AC428" i="30"/>
  <c r="AC429" i="30"/>
  <c r="AC430" i="30"/>
  <c r="AC431" i="30"/>
  <c r="AC432" i="30"/>
  <c r="AC433" i="30"/>
  <c r="AC434" i="30"/>
  <c r="AC435" i="30"/>
  <c r="AC436" i="30"/>
  <c r="AC437" i="30"/>
  <c r="AC438" i="30"/>
  <c r="AC439" i="30"/>
  <c r="AC440" i="30"/>
  <c r="AC441" i="30"/>
  <c r="AC442" i="30"/>
  <c r="AC443" i="30"/>
  <c r="AC444" i="30"/>
  <c r="AC445" i="30"/>
  <c r="AC446" i="30"/>
  <c r="AC447" i="30"/>
  <c r="AC448" i="30"/>
  <c r="AC449" i="30"/>
  <c r="AC450" i="30"/>
  <c r="AC451" i="30"/>
  <c r="AC452" i="30"/>
  <c r="AC453" i="30"/>
  <c r="AC454" i="30"/>
  <c r="AC455" i="30"/>
  <c r="AC456" i="30"/>
  <c r="AC457" i="30"/>
  <c r="AC458" i="30"/>
  <c r="AC459" i="30"/>
  <c r="AC460" i="30"/>
  <c r="AC461" i="30"/>
  <c r="AC462" i="30"/>
  <c r="AC463" i="30"/>
  <c r="AC464" i="30"/>
  <c r="AC465" i="30"/>
  <c r="AC466" i="30"/>
  <c r="AC467" i="30"/>
  <c r="AC468" i="30"/>
  <c r="AC469" i="30"/>
  <c r="AC470" i="30"/>
  <c r="AC471" i="30"/>
  <c r="AC472" i="30"/>
  <c r="AC473" i="30"/>
  <c r="AC474" i="30"/>
  <c r="AC475" i="30"/>
  <c r="AC476" i="30"/>
  <c r="AC477" i="30"/>
  <c r="AC478" i="30"/>
  <c r="AC479" i="30"/>
  <c r="AC480" i="30"/>
  <c r="AC481" i="30"/>
  <c r="AC482" i="30"/>
  <c r="AC483" i="30"/>
  <c r="AC484" i="30"/>
  <c r="AC485" i="30"/>
  <c r="AC486" i="30"/>
  <c r="AC487" i="30"/>
  <c r="AC488" i="30"/>
  <c r="AC489" i="30"/>
  <c r="AC490" i="30"/>
  <c r="AC491" i="30"/>
  <c r="AC492" i="30"/>
  <c r="AC493" i="30"/>
  <c r="AC494" i="30"/>
  <c r="AC495" i="30"/>
  <c r="AC496" i="30"/>
  <c r="AC497" i="30"/>
  <c r="AC498" i="30"/>
  <c r="AC499" i="30"/>
  <c r="AC500" i="30"/>
  <c r="AC501" i="30"/>
  <c r="AC502" i="30"/>
  <c r="AC503" i="30"/>
  <c r="AC504" i="30"/>
  <c r="AC505" i="30"/>
  <c r="AC506" i="30"/>
  <c r="AC507" i="30"/>
  <c r="AC508" i="30"/>
  <c r="AC509" i="30"/>
  <c r="AC510" i="30"/>
  <c r="AC511" i="30"/>
  <c r="AC512" i="30"/>
  <c r="AC513" i="30"/>
  <c r="AC514" i="30"/>
  <c r="AC515" i="30"/>
  <c r="AC516" i="30"/>
  <c r="AC517" i="30"/>
  <c r="AC518" i="30"/>
  <c r="AC519" i="30"/>
  <c r="AC520" i="30"/>
  <c r="AC521" i="30"/>
  <c r="AC522" i="30"/>
  <c r="AC523" i="30"/>
  <c r="AC524" i="30"/>
  <c r="AC525" i="30"/>
  <c r="AC526" i="30"/>
  <c r="AC527" i="30"/>
  <c r="AC528" i="30"/>
  <c r="AC529" i="30"/>
  <c r="AC530" i="30"/>
  <c r="AC531" i="30"/>
  <c r="AC532" i="30"/>
  <c r="AC533" i="30"/>
  <c r="AC534" i="30"/>
  <c r="AC535" i="30"/>
  <c r="AC536" i="30"/>
  <c r="AC537" i="30"/>
  <c r="AC538" i="30"/>
  <c r="AC539" i="30"/>
  <c r="AC540" i="30"/>
  <c r="AC541" i="30"/>
  <c r="AC542" i="30"/>
  <c r="AC543" i="30"/>
  <c r="AC544" i="30"/>
  <c r="AC545" i="30"/>
  <c r="AC546" i="30"/>
  <c r="AC547" i="30"/>
  <c r="AC548" i="30"/>
  <c r="AC549" i="30"/>
  <c r="AC550" i="30"/>
  <c r="AC551" i="30"/>
  <c r="AC552" i="30"/>
  <c r="AC553" i="30"/>
  <c r="AC554" i="30"/>
  <c r="AC555" i="30"/>
  <c r="AC556" i="30"/>
  <c r="AC557" i="30"/>
  <c r="AC558" i="30"/>
  <c r="AC559" i="30"/>
  <c r="AC560" i="30"/>
  <c r="AC561" i="30"/>
  <c r="AC562" i="30"/>
  <c r="AC563" i="30"/>
  <c r="AC564" i="30"/>
  <c r="AC565" i="30"/>
  <c r="AC566" i="30"/>
  <c r="AC567" i="30"/>
  <c r="AC568" i="30"/>
  <c r="AC569" i="30"/>
  <c r="AC570" i="30"/>
  <c r="AC571" i="30"/>
  <c r="AC572" i="30"/>
  <c r="AC573" i="30"/>
  <c r="AC574" i="30"/>
  <c r="AC575" i="30"/>
  <c r="AC576" i="30"/>
  <c r="AC577" i="30"/>
  <c r="AC578" i="30"/>
  <c r="AC579" i="30"/>
  <c r="AC580" i="30"/>
  <c r="AC581" i="30"/>
  <c r="AC582" i="30"/>
  <c r="AC583" i="30"/>
  <c r="AC584" i="30"/>
  <c r="AC585" i="30"/>
  <c r="AC586" i="30"/>
  <c r="AC587" i="30"/>
  <c r="AC588" i="30"/>
  <c r="AC589" i="30"/>
  <c r="AC590" i="30"/>
  <c r="AC591" i="30"/>
  <c r="AC592" i="30"/>
  <c r="AC593" i="30"/>
  <c r="AC594" i="30"/>
  <c r="AC595" i="30"/>
  <c r="AC596" i="30"/>
  <c r="AC597" i="30"/>
  <c r="AC598" i="30"/>
  <c r="AC599" i="30"/>
  <c r="AC600" i="30"/>
  <c r="AC601" i="30"/>
  <c r="AC602" i="30"/>
  <c r="AC603" i="30"/>
  <c r="AC604" i="30"/>
  <c r="AC605" i="30"/>
  <c r="AC606" i="30"/>
  <c r="AC607" i="30"/>
  <c r="AC608" i="30"/>
  <c r="AC609" i="30"/>
  <c r="AC610" i="30"/>
  <c r="AC611" i="30"/>
  <c r="AC612" i="30"/>
  <c r="AC613" i="30"/>
  <c r="AC614" i="30"/>
  <c r="AC615" i="30"/>
  <c r="AC616" i="30"/>
  <c r="AC617" i="30"/>
  <c r="AC618" i="30"/>
  <c r="AC619" i="30"/>
  <c r="AC620" i="30"/>
  <c r="AC621" i="30"/>
  <c r="AC622" i="30"/>
  <c r="AC623" i="30"/>
  <c r="AC624" i="30"/>
  <c r="AC625" i="30"/>
  <c r="AC626" i="30"/>
  <c r="AC627" i="30"/>
  <c r="AC628" i="30"/>
  <c r="AC629" i="30"/>
  <c r="AC630" i="30"/>
  <c r="AC631" i="30"/>
  <c r="AC632" i="30"/>
  <c r="AC633" i="30"/>
  <c r="AC634" i="30"/>
  <c r="AC635" i="30"/>
  <c r="AC636" i="30"/>
  <c r="AC637" i="30"/>
  <c r="AC638" i="30"/>
  <c r="AC639" i="30"/>
  <c r="AC640" i="30"/>
  <c r="AC641" i="30"/>
  <c r="AC642" i="30"/>
  <c r="AC643" i="30"/>
  <c r="AC644" i="30"/>
  <c r="AC645" i="30"/>
  <c r="AC646" i="30"/>
  <c r="AC647" i="30"/>
  <c r="AC648" i="30"/>
  <c r="AC649" i="30"/>
  <c r="AC650" i="30"/>
  <c r="AC651" i="30"/>
  <c r="AC652" i="30"/>
  <c r="AC653" i="30"/>
  <c r="AC654" i="30"/>
  <c r="AC655" i="30"/>
  <c r="AC656" i="30"/>
  <c r="AC657" i="30"/>
  <c r="AC658" i="30"/>
  <c r="AC659" i="30"/>
  <c r="AC660" i="30"/>
  <c r="AC661" i="30"/>
  <c r="AC662" i="30"/>
  <c r="AC663" i="30"/>
  <c r="AC664" i="30"/>
  <c r="AC665" i="30"/>
  <c r="AC666" i="30"/>
  <c r="AC667" i="30"/>
  <c r="AC668" i="30"/>
  <c r="AC669" i="30"/>
  <c r="AC670" i="30"/>
  <c r="AC671" i="30"/>
  <c r="AC672" i="30"/>
  <c r="AC673" i="30"/>
  <c r="AC674" i="30"/>
  <c r="AC675" i="30"/>
  <c r="AC676" i="30"/>
  <c r="AC677" i="30"/>
  <c r="AC678" i="30"/>
  <c r="AC679" i="30"/>
  <c r="AC680" i="30"/>
  <c r="AC681" i="30"/>
  <c r="AC682" i="30"/>
  <c r="AC683" i="30"/>
  <c r="AC684" i="30"/>
  <c r="AC685" i="30"/>
  <c r="AC686" i="30"/>
  <c r="AC687" i="30"/>
  <c r="AC688" i="30"/>
  <c r="AC689" i="30"/>
  <c r="AC690" i="30"/>
  <c r="AC691" i="30"/>
  <c r="AC692" i="30"/>
  <c r="AC693" i="30"/>
  <c r="AC694" i="30"/>
  <c r="AC695" i="30"/>
  <c r="AC696" i="30"/>
  <c r="AC697" i="30"/>
  <c r="AC698" i="30"/>
  <c r="AC699" i="30"/>
  <c r="AC700" i="30"/>
  <c r="AC233" i="30"/>
  <c r="AC234" i="30"/>
  <c r="AC235" i="30"/>
  <c r="AC236" i="30"/>
  <c r="AC237" i="30"/>
  <c r="AC238" i="30"/>
  <c r="AC239" i="30"/>
  <c r="AC240" i="30"/>
  <c r="AC241" i="30"/>
  <c r="AC242" i="30"/>
  <c r="AC243" i="30"/>
  <c r="AC244" i="30"/>
  <c r="AC245" i="30"/>
  <c r="AC246" i="30"/>
  <c r="AC247" i="30"/>
  <c r="AC248" i="30"/>
  <c r="AC249" i="30"/>
  <c r="AC250" i="30"/>
  <c r="AC95" i="30"/>
  <c r="AC325" i="30"/>
  <c r="AC326" i="30"/>
  <c r="AC327" i="30"/>
  <c r="AC328" i="30"/>
  <c r="AC329" i="30"/>
  <c r="AC330" i="30"/>
  <c r="AC197" i="30"/>
  <c r="AC198" i="30"/>
  <c r="AC199" i="30"/>
  <c r="AC302" i="30"/>
  <c r="AC200" i="30"/>
  <c r="AC201" i="30"/>
  <c r="AC202" i="30"/>
  <c r="AC162" i="30"/>
  <c r="AC163" i="30"/>
  <c r="AC164" i="30"/>
  <c r="AC165" i="30"/>
  <c r="AC166" i="30"/>
  <c r="AC167" i="30"/>
  <c r="AC168" i="30"/>
  <c r="AC169" i="30"/>
  <c r="AC170" i="30"/>
  <c r="AC171" i="30"/>
  <c r="AC172" i="30"/>
  <c r="AC173" i="30"/>
  <c r="AC174" i="30"/>
  <c r="AC175" i="30"/>
  <c r="AC176" i="30"/>
  <c r="AC177" i="30"/>
  <c r="AC178" i="30"/>
  <c r="AC179" i="30"/>
  <c r="AC180" i="30"/>
  <c r="AC181" i="30"/>
  <c r="AC182" i="30"/>
  <c r="AC183" i="30"/>
  <c r="AC184" i="30"/>
  <c r="AC185" i="30"/>
  <c r="AC102" i="30"/>
  <c r="AC103" i="30"/>
  <c r="AC104" i="30"/>
  <c r="AC105" i="30"/>
  <c r="AC106" i="30"/>
  <c r="AC107" i="30"/>
  <c r="AC108" i="30"/>
  <c r="AC109" i="30"/>
  <c r="AC110" i="30"/>
  <c r="AC111" i="30"/>
  <c r="AC112" i="30"/>
  <c r="AC113" i="30"/>
  <c r="AC114" i="30"/>
  <c r="AC115" i="30"/>
  <c r="AC116" i="30"/>
  <c r="AC117" i="30"/>
  <c r="AC118" i="30"/>
  <c r="AC3" i="30"/>
  <c r="AC4" i="30"/>
  <c r="AC5" i="30"/>
  <c r="AC6" i="30"/>
  <c r="AC7" i="30"/>
  <c r="AC8" i="30"/>
  <c r="AC9" i="30"/>
  <c r="AC119" i="30"/>
  <c r="AC120" i="30"/>
  <c r="AC121" i="30"/>
  <c r="AC122" i="30"/>
  <c r="AC123" i="30"/>
  <c r="AC124" i="30"/>
  <c r="AC125" i="30"/>
  <c r="AC126" i="30"/>
  <c r="AC127" i="30"/>
  <c r="AC128" i="30"/>
  <c r="AC129" i="30"/>
  <c r="AC130" i="30"/>
  <c r="AC131" i="30"/>
  <c r="AC132" i="30"/>
  <c r="AC133" i="30"/>
  <c r="AC134" i="30"/>
  <c r="AC135" i="30"/>
  <c r="AC136" i="30"/>
  <c r="AC137" i="30"/>
  <c r="AC138" i="30"/>
  <c r="AC139" i="30"/>
  <c r="AC140" i="30"/>
  <c r="AC141" i="30"/>
  <c r="AC142" i="30"/>
  <c r="AC143" i="30"/>
  <c r="AC144" i="30"/>
  <c r="AC145" i="30"/>
  <c r="AC146" i="30"/>
  <c r="AC147" i="30"/>
  <c r="AC148" i="30"/>
  <c r="AC149" i="30"/>
  <c r="AC289" i="30"/>
  <c r="AC290" i="30"/>
  <c r="AC291" i="30"/>
  <c r="AC292" i="30"/>
  <c r="AC293" i="30"/>
  <c r="AC294" i="30"/>
  <c r="AC295" i="30"/>
  <c r="AC296" i="30"/>
  <c r="AC297" i="30"/>
  <c r="AC298" i="30"/>
  <c r="AC299" i="30"/>
  <c r="AC300" i="30"/>
  <c r="AC96" i="30"/>
  <c r="AC301" i="30"/>
  <c r="AC303" i="30"/>
  <c r="AC304" i="30"/>
  <c r="AC97" i="30"/>
  <c r="AC98" i="30"/>
  <c r="AC99" i="30"/>
  <c r="AC305" i="30"/>
  <c r="AC160" i="30"/>
  <c r="AC161" i="30"/>
  <c r="AC306" i="30"/>
  <c r="AC307" i="30"/>
  <c r="AC308" i="30"/>
  <c r="AC309" i="30"/>
  <c r="AC310" i="30"/>
  <c r="AC311" i="30"/>
  <c r="AC312" i="30"/>
  <c r="AC313" i="30"/>
  <c r="AC314" i="30"/>
  <c r="AC315" i="30"/>
  <c r="AC316" i="30"/>
  <c r="AC10" i="30"/>
  <c r="AC11" i="30"/>
  <c r="AC12" i="30"/>
  <c r="AC13" i="30"/>
  <c r="AC14" i="30"/>
  <c r="AC15" i="30"/>
  <c r="AC16" i="30"/>
  <c r="AC17" i="30"/>
  <c r="AC18" i="30"/>
  <c r="AC19" i="30"/>
  <c r="AC20" i="30"/>
  <c r="AC21" i="30"/>
  <c r="AC317" i="30"/>
  <c r="AC318" i="30"/>
  <c r="AC319" i="30"/>
  <c r="AC320" i="30"/>
  <c r="AC321" i="30"/>
  <c r="AC322" i="30"/>
  <c r="AC323" i="30"/>
  <c r="AC324" i="30"/>
  <c r="AC22" i="30"/>
  <c r="AC23" i="30"/>
  <c r="AC24" i="30"/>
  <c r="AC25" i="30"/>
  <c r="AC26" i="30"/>
  <c r="AC27" i="30"/>
  <c r="AC28" i="30"/>
  <c r="AC29" i="30"/>
  <c r="AC30" i="30"/>
  <c r="AC31" i="30"/>
  <c r="AC32" i="30"/>
  <c r="AC33" i="30"/>
  <c r="AC34" i="30"/>
  <c r="AC35" i="30"/>
  <c r="AC36" i="30"/>
  <c r="AC37" i="30"/>
  <c r="AC38" i="30"/>
  <c r="AC39" i="30"/>
  <c r="AC40" i="30"/>
  <c r="AC41" i="30"/>
  <c r="AC42" i="30"/>
  <c r="AC43" i="30"/>
  <c r="AC44" i="30"/>
  <c r="AC45" i="30"/>
  <c r="AC46" i="30"/>
  <c r="AC47" i="30"/>
  <c r="AC48" i="30"/>
  <c r="AC49" i="30"/>
  <c r="AC50" i="30"/>
  <c r="AC51" i="30"/>
  <c r="AC52" i="30"/>
  <c r="AC203" i="30"/>
  <c r="AC204" i="30"/>
  <c r="AC205" i="30"/>
  <c r="AC206" i="30"/>
  <c r="AC207" i="30"/>
  <c r="AC208" i="30"/>
  <c r="AC209" i="30"/>
  <c r="AC210" i="30"/>
  <c r="AC211" i="30"/>
  <c r="AC212" i="30"/>
  <c r="AC213" i="30"/>
  <c r="AC214" i="30"/>
  <c r="AC215" i="30"/>
  <c r="AC216" i="30"/>
  <c r="AC217" i="30"/>
  <c r="AC218" i="30"/>
  <c r="AC219" i="30"/>
  <c r="AC220" i="30"/>
  <c r="AC221" i="30"/>
  <c r="AC222" i="30"/>
  <c r="AC223" i="30"/>
  <c r="AC224" i="30"/>
  <c r="AC225" i="30"/>
  <c r="AC226" i="30"/>
  <c r="AC227" i="30"/>
  <c r="AC251" i="30"/>
  <c r="AC252" i="30"/>
  <c r="AC253" i="30"/>
  <c r="AC254" i="30"/>
  <c r="AC255" i="30"/>
  <c r="AC256" i="30"/>
  <c r="AC228" i="30"/>
  <c r="AC229" i="30"/>
  <c r="AC230" i="30"/>
  <c r="AC277" i="30"/>
  <c r="AC278" i="30"/>
  <c r="AC279" i="30"/>
  <c r="AC280" i="30"/>
  <c r="AC257" i="30"/>
  <c r="AC258" i="30"/>
  <c r="AC259" i="30"/>
  <c r="AC260" i="30"/>
  <c r="AC261" i="30"/>
  <c r="AC262" i="30"/>
  <c r="AC263" i="30"/>
  <c r="AC264" i="30"/>
  <c r="AC265" i="30"/>
  <c r="AC266" i="30"/>
  <c r="AC281" i="30"/>
  <c r="AC282" i="30"/>
  <c r="AC283" i="30"/>
  <c r="AC284" i="30"/>
  <c r="AC191" i="30"/>
  <c r="AC192" i="30"/>
  <c r="AC193" i="30"/>
  <c r="AC194" i="30"/>
  <c r="AC195" i="30"/>
  <c r="AC196" i="30"/>
  <c r="AC285" i="30"/>
  <c r="AC286" i="30"/>
  <c r="AC287" i="30"/>
  <c r="AC288" i="30"/>
  <c r="AC267" i="30"/>
  <c r="AC268" i="30"/>
  <c r="AC269" i="30"/>
  <c r="AC270" i="30"/>
  <c r="AC271" i="30"/>
  <c r="AC272" i="30"/>
  <c r="AC273" i="30"/>
  <c r="AC274" i="30"/>
  <c r="AC275" i="30"/>
  <c r="AC276" i="30"/>
  <c r="AC331" i="30"/>
  <c r="AC332" i="30"/>
  <c r="AC100" i="30"/>
  <c r="AC101" i="30"/>
  <c r="AC186" i="30"/>
  <c r="AC187" i="30"/>
  <c r="AC188" i="30"/>
  <c r="AC189" i="30"/>
  <c r="AC190" i="30"/>
  <c r="AC231" i="30"/>
  <c r="AC232" i="30"/>
  <c r="AC53" i="30"/>
  <c r="AC54" i="30"/>
  <c r="AC150" i="30"/>
  <c r="AC151" i="30"/>
  <c r="AC152" i="30"/>
  <c r="AC153" i="30"/>
  <c r="AC154" i="30"/>
  <c r="AC155" i="30"/>
  <c r="AC156" i="30"/>
  <c r="AC157" i="30"/>
  <c r="AC158" i="30"/>
  <c r="AC159" i="30"/>
  <c r="AC55" i="30"/>
  <c r="AC56" i="30"/>
  <c r="AC57" i="30"/>
  <c r="AC58" i="30"/>
  <c r="AC59" i="30"/>
  <c r="AC60" i="30"/>
  <c r="AC61" i="30"/>
  <c r="AC62" i="30"/>
  <c r="AC63" i="30"/>
  <c r="AC64" i="30"/>
  <c r="AC65" i="30"/>
  <c r="AC66" i="30"/>
  <c r="AC67" i="30"/>
  <c r="AC68" i="30"/>
  <c r="AC69" i="30"/>
  <c r="AC70" i="30"/>
  <c r="AC71" i="30"/>
  <c r="AC72" i="30"/>
  <c r="AC73" i="30"/>
  <c r="AC74" i="30"/>
  <c r="AC75" i="30"/>
  <c r="AC76" i="30"/>
  <c r="AC77" i="30"/>
  <c r="AC78" i="30"/>
  <c r="AC79" i="30"/>
  <c r="AC80" i="30"/>
  <c r="AC81" i="30"/>
  <c r="AC82" i="30"/>
  <c r="AC83" i="30"/>
  <c r="AC84" i="30"/>
  <c r="AC85" i="30"/>
  <c r="AC86" i="30"/>
  <c r="AC87" i="30"/>
  <c r="AC88" i="30"/>
  <c r="AC89" i="30"/>
  <c r="AC90" i="30"/>
  <c r="AC91" i="30"/>
  <c r="AC92" i="30"/>
  <c r="AC93" i="30"/>
  <c r="AC94" i="30"/>
  <c r="I233" i="30" l="1"/>
  <c r="I234" i="30"/>
  <c r="I235" i="30"/>
  <c r="I236" i="30"/>
  <c r="I237" i="30"/>
  <c r="I238" i="30"/>
  <c r="I239" i="30"/>
  <c r="I240" i="30"/>
  <c r="I241" i="30"/>
  <c r="I242" i="30"/>
  <c r="I243" i="30"/>
  <c r="I244" i="30"/>
  <c r="I245" i="30"/>
  <c r="I246" i="30"/>
  <c r="I247" i="30"/>
  <c r="I248" i="30"/>
  <c r="I249" i="30"/>
  <c r="I250" i="30"/>
  <c r="I95" i="30"/>
  <c r="I325" i="30"/>
  <c r="I326" i="30"/>
  <c r="I327" i="30"/>
  <c r="I328" i="30"/>
  <c r="I329" i="30"/>
  <c r="I330" i="30"/>
  <c r="I197" i="30"/>
  <c r="I198" i="30"/>
  <c r="I199" i="30"/>
  <c r="I302" i="30"/>
  <c r="I200" i="30"/>
  <c r="I201" i="30"/>
  <c r="I202" i="30"/>
  <c r="I162" i="30"/>
  <c r="I163" i="30"/>
  <c r="I164" i="30"/>
  <c r="I165" i="30"/>
  <c r="I166" i="30"/>
  <c r="I167" i="30"/>
  <c r="I168" i="30"/>
  <c r="I169" i="30"/>
  <c r="I170" i="30"/>
  <c r="I171" i="30"/>
  <c r="I172" i="30"/>
  <c r="I173" i="30"/>
  <c r="I174" i="30"/>
  <c r="I175" i="30"/>
  <c r="I176" i="30"/>
  <c r="I177" i="30"/>
  <c r="I178" i="30"/>
  <c r="I179" i="30"/>
  <c r="I180" i="30"/>
  <c r="I181" i="30"/>
  <c r="I182" i="30"/>
  <c r="I183" i="30"/>
  <c r="I184" i="30"/>
  <c r="I185" i="30"/>
  <c r="I102" i="30"/>
  <c r="I103" i="30"/>
  <c r="I104" i="30"/>
  <c r="I105" i="30"/>
  <c r="I106" i="30"/>
  <c r="I107" i="30"/>
  <c r="I108" i="30"/>
  <c r="I109" i="30"/>
  <c r="I110" i="30"/>
  <c r="I111" i="30"/>
  <c r="I112" i="30"/>
  <c r="I113" i="30"/>
  <c r="I114" i="30"/>
  <c r="I115" i="30"/>
  <c r="I116" i="30"/>
  <c r="I117" i="30"/>
  <c r="I118" i="30"/>
  <c r="I3" i="30"/>
  <c r="I4" i="30"/>
  <c r="I5" i="30"/>
  <c r="I6" i="30"/>
  <c r="I7" i="30"/>
  <c r="I8" i="30"/>
  <c r="I9" i="30"/>
  <c r="I119" i="30"/>
  <c r="I120" i="30"/>
  <c r="I121" i="30"/>
  <c r="I122" i="30"/>
  <c r="I123" i="30"/>
  <c r="I124" i="30"/>
  <c r="I125" i="30"/>
  <c r="I126" i="30"/>
  <c r="I127" i="30"/>
  <c r="I128" i="30"/>
  <c r="I129" i="30"/>
  <c r="I130" i="30"/>
  <c r="I131" i="30"/>
  <c r="I132" i="30"/>
  <c r="I133" i="30"/>
  <c r="I134" i="30"/>
  <c r="I135" i="30"/>
  <c r="I136" i="30"/>
  <c r="I137" i="30"/>
  <c r="I138" i="30"/>
  <c r="I139" i="30"/>
  <c r="I140" i="30"/>
  <c r="I141" i="30"/>
  <c r="I142" i="30"/>
  <c r="I143" i="30"/>
  <c r="I144" i="30"/>
  <c r="I145" i="30"/>
  <c r="I146" i="30"/>
  <c r="I147" i="30"/>
  <c r="I148" i="30"/>
  <c r="I149" i="30"/>
  <c r="I289" i="30"/>
  <c r="I290" i="30"/>
  <c r="I291" i="30"/>
  <c r="I292" i="30"/>
  <c r="I293" i="30"/>
  <c r="I294" i="30"/>
  <c r="I295" i="30"/>
  <c r="I296" i="30"/>
  <c r="I297" i="30"/>
  <c r="I298" i="30"/>
  <c r="I299" i="30"/>
  <c r="I300" i="30"/>
  <c r="I96" i="30"/>
  <c r="I301" i="30"/>
  <c r="I303" i="30"/>
  <c r="I304" i="30"/>
  <c r="I97" i="30"/>
  <c r="I98" i="30"/>
  <c r="I99" i="30"/>
  <c r="I305" i="30"/>
  <c r="I160" i="30"/>
  <c r="I161" i="30"/>
  <c r="I306" i="30"/>
  <c r="I307" i="30"/>
  <c r="I308" i="30"/>
  <c r="I309" i="30"/>
  <c r="I310" i="30"/>
  <c r="I311" i="30"/>
  <c r="I312" i="30"/>
  <c r="I313" i="30"/>
  <c r="I314" i="30"/>
  <c r="I315" i="30"/>
  <c r="I316" i="30"/>
  <c r="I10" i="30"/>
  <c r="I11" i="30"/>
  <c r="I12" i="30"/>
  <c r="I13" i="30"/>
  <c r="I14" i="30"/>
  <c r="I15" i="30"/>
  <c r="I16" i="30"/>
  <c r="I17" i="30"/>
  <c r="I18" i="30"/>
  <c r="I19" i="30"/>
  <c r="I20" i="30"/>
  <c r="I21" i="30"/>
  <c r="I317" i="30"/>
  <c r="I318" i="30"/>
  <c r="I319" i="30"/>
  <c r="I320" i="30"/>
  <c r="I321" i="30"/>
  <c r="I322" i="30"/>
  <c r="I323" i="30"/>
  <c r="I324"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203" i="30"/>
  <c r="I204" i="30"/>
  <c r="I205" i="30"/>
  <c r="I206" i="30"/>
  <c r="I207" i="30"/>
  <c r="I208" i="30"/>
  <c r="I209" i="30"/>
  <c r="I210" i="30"/>
  <c r="I211" i="30"/>
  <c r="I212" i="30"/>
  <c r="I213" i="30"/>
  <c r="I214" i="30"/>
  <c r="I215" i="30"/>
  <c r="I216" i="30"/>
  <c r="I217" i="30"/>
  <c r="I218" i="30"/>
  <c r="I219" i="30"/>
  <c r="I220" i="30"/>
  <c r="I221" i="30"/>
  <c r="I222" i="30"/>
  <c r="I223" i="30"/>
  <c r="I224" i="30"/>
  <c r="I225" i="30"/>
  <c r="I226" i="30"/>
  <c r="I227" i="30"/>
  <c r="I251" i="30"/>
  <c r="I252" i="30"/>
  <c r="I253" i="30"/>
  <c r="I254" i="30"/>
  <c r="I255" i="30"/>
  <c r="I256" i="30"/>
  <c r="I228" i="30"/>
  <c r="I229" i="30"/>
  <c r="I230" i="30"/>
  <c r="I277" i="30"/>
  <c r="I278" i="30"/>
  <c r="I279" i="30"/>
  <c r="I280" i="30"/>
  <c r="I257" i="30"/>
  <c r="I258" i="30"/>
  <c r="I259" i="30"/>
  <c r="I260" i="30"/>
  <c r="I261" i="30"/>
  <c r="I262" i="30"/>
  <c r="I263" i="30"/>
  <c r="I264" i="30"/>
  <c r="I265" i="30"/>
  <c r="I266" i="30"/>
  <c r="I281" i="30"/>
  <c r="I282" i="30"/>
  <c r="I283" i="30"/>
  <c r="I284" i="30"/>
  <c r="I191" i="30"/>
  <c r="I192" i="30"/>
  <c r="I193" i="30"/>
  <c r="I194" i="30"/>
  <c r="I195" i="30"/>
  <c r="I196" i="30"/>
  <c r="I285" i="30"/>
  <c r="I286" i="30"/>
  <c r="I287" i="30"/>
  <c r="I288" i="30"/>
  <c r="I267" i="30"/>
  <c r="I268" i="30"/>
  <c r="I269" i="30"/>
  <c r="I270" i="30"/>
  <c r="I271" i="30"/>
  <c r="I272" i="30"/>
  <c r="I273" i="30"/>
  <c r="I274" i="30"/>
  <c r="I275" i="30"/>
  <c r="I276" i="30"/>
  <c r="I331" i="30"/>
  <c r="I332" i="30"/>
  <c r="I100" i="30"/>
  <c r="I101" i="30"/>
  <c r="I186" i="30"/>
  <c r="I187" i="30"/>
  <c r="I188" i="30"/>
  <c r="I189" i="30"/>
  <c r="I190" i="30"/>
  <c r="I231" i="30"/>
  <c r="I232" i="30"/>
  <c r="I53" i="30"/>
  <c r="I54" i="30"/>
  <c r="I150" i="30"/>
  <c r="I151" i="30"/>
  <c r="I152" i="30"/>
  <c r="I153" i="30"/>
  <c r="I154" i="30"/>
  <c r="I155" i="30"/>
  <c r="I156" i="30"/>
  <c r="I157" i="30"/>
  <c r="I158" i="30"/>
  <c r="I159"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I85" i="30"/>
  <c r="I86" i="30"/>
  <c r="I87" i="30"/>
  <c r="I88" i="30"/>
  <c r="I89" i="30"/>
  <c r="I90" i="30"/>
  <c r="I91" i="30"/>
  <c r="I92" i="30"/>
  <c r="I93" i="30"/>
  <c r="I94" i="30"/>
  <c r="C6" i="36"/>
  <c r="C6" i="35"/>
  <c r="C6" i="34"/>
</calcChain>
</file>

<file path=xl/sharedStrings.xml><?xml version="1.0" encoding="utf-8"?>
<sst xmlns="http://schemas.openxmlformats.org/spreadsheetml/2006/main" count="119072" uniqueCount="8498">
  <si>
    <t>No</t>
  </si>
  <si>
    <t>Implementing Partner</t>
  </si>
  <si>
    <t>Donor</t>
  </si>
  <si>
    <t>Activity Status</t>
  </si>
  <si>
    <t>Division</t>
  </si>
  <si>
    <t>District</t>
  </si>
  <si>
    <t>Upazila</t>
  </si>
  <si>
    <t>Union</t>
  </si>
  <si>
    <t>Reached Total Beneficiaries (Families)</t>
  </si>
  <si>
    <t>Reached Total Beneciaries (Individuals)</t>
  </si>
  <si>
    <t>Contact Focal Point</t>
  </si>
  <si>
    <t>Phone Number</t>
  </si>
  <si>
    <t>Email</t>
  </si>
  <si>
    <t>Chittagong</t>
  </si>
  <si>
    <t>Cox's Bazar</t>
  </si>
  <si>
    <t>Chakaria</t>
  </si>
  <si>
    <t>Chakaria Paurashava</t>
  </si>
  <si>
    <t>Camp 10</t>
  </si>
  <si>
    <t>Cox'S Bazar Sadar</t>
  </si>
  <si>
    <t>Idgaon</t>
  </si>
  <si>
    <t>Camp 11</t>
  </si>
  <si>
    <t>Bandarban</t>
  </si>
  <si>
    <t>Status</t>
  </si>
  <si>
    <t xml:space="preserve">Education </t>
  </si>
  <si>
    <t>Food Security</t>
  </si>
  <si>
    <t>Health</t>
  </si>
  <si>
    <t>Ongoing</t>
  </si>
  <si>
    <t>WASH</t>
  </si>
  <si>
    <t>Completed</t>
  </si>
  <si>
    <t>NFI/Shelter</t>
  </si>
  <si>
    <t xml:space="preserve">Nutrition </t>
  </si>
  <si>
    <t>GBV</t>
  </si>
  <si>
    <t>Protection</t>
  </si>
  <si>
    <t>Site Management</t>
  </si>
  <si>
    <t>DivGeoCode</t>
  </si>
  <si>
    <t>DisGeoCode</t>
  </si>
  <si>
    <t>UpzCode</t>
  </si>
  <si>
    <t>GEOCODE11</t>
  </si>
  <si>
    <t>Barisal</t>
  </si>
  <si>
    <t>Barguna</t>
  </si>
  <si>
    <t>Amtali</t>
  </si>
  <si>
    <t>Bamna</t>
  </si>
  <si>
    <t>Arpangashia</t>
  </si>
  <si>
    <t>Dhaka</t>
  </si>
  <si>
    <t>Bhola</t>
  </si>
  <si>
    <t>Barguna Sadar</t>
  </si>
  <si>
    <t>Atharagashia</t>
  </si>
  <si>
    <t>Khulna</t>
  </si>
  <si>
    <t>Jhalokati</t>
  </si>
  <si>
    <t>Betagi</t>
  </si>
  <si>
    <t>Barabagi</t>
  </si>
  <si>
    <t>Rajshahi</t>
  </si>
  <si>
    <t>Patuakhali</t>
  </si>
  <si>
    <t>Patharghata</t>
  </si>
  <si>
    <t>Chhota Bagi</t>
  </si>
  <si>
    <t>Rangpur</t>
  </si>
  <si>
    <t>Pirojpur</t>
  </si>
  <si>
    <t>Agailjhara</t>
  </si>
  <si>
    <t>Chowra</t>
  </si>
  <si>
    <t>Sylhet</t>
  </si>
  <si>
    <t>Babuganj</t>
  </si>
  <si>
    <t>Gulisakhali</t>
  </si>
  <si>
    <t>Brahamanbaria</t>
  </si>
  <si>
    <t>Bakerganj</t>
  </si>
  <si>
    <t>Haldia</t>
  </si>
  <si>
    <t>Chandpur</t>
  </si>
  <si>
    <t>Banari Para</t>
  </si>
  <si>
    <t>Karaibaria</t>
  </si>
  <si>
    <t>Barisal Sadar (Kotwali)</t>
  </si>
  <si>
    <t>Kukua</t>
  </si>
  <si>
    <t>Comilla</t>
  </si>
  <si>
    <t>Gaurnadi</t>
  </si>
  <si>
    <t>Nishanbaria</t>
  </si>
  <si>
    <t>Hizla</t>
  </si>
  <si>
    <t>Pancha Koralia</t>
  </si>
  <si>
    <t>Feni</t>
  </si>
  <si>
    <t>Mehendiganj</t>
  </si>
  <si>
    <t>Paurashava</t>
  </si>
  <si>
    <t>Khagrachhari</t>
  </si>
  <si>
    <t>Muladi</t>
  </si>
  <si>
    <t>Sarikkhali</t>
  </si>
  <si>
    <t>Lakshmipur</t>
  </si>
  <si>
    <t>Wazirpur</t>
  </si>
  <si>
    <t>Sonakata</t>
  </si>
  <si>
    <t>Noakhali</t>
  </si>
  <si>
    <t>Bhola Sadar</t>
  </si>
  <si>
    <t>Rangamati</t>
  </si>
  <si>
    <t>Burhanuddin</t>
  </si>
  <si>
    <t>Bukabunia</t>
  </si>
  <si>
    <t>Char Fasson</t>
  </si>
  <si>
    <t>Dauatala</t>
  </si>
  <si>
    <t>Faridpur</t>
  </si>
  <si>
    <t>Daulatkhan</t>
  </si>
  <si>
    <t>Ramna</t>
  </si>
  <si>
    <t>Gazipur</t>
  </si>
  <si>
    <t>Lalmohan</t>
  </si>
  <si>
    <t>Ayla Patakata</t>
  </si>
  <si>
    <t>Gopalganj</t>
  </si>
  <si>
    <t>Manpura</t>
  </si>
  <si>
    <t>Badarkhali</t>
  </si>
  <si>
    <t>Jamalpur</t>
  </si>
  <si>
    <t>Tazumuddin</t>
  </si>
  <si>
    <t>Kishoreganj</t>
  </si>
  <si>
    <t>Jhalokati Sadar</t>
  </si>
  <si>
    <t>Burir Char</t>
  </si>
  <si>
    <t>Madaripur</t>
  </si>
  <si>
    <t>Kanthalia</t>
  </si>
  <si>
    <t>Dhalua</t>
  </si>
  <si>
    <t>Manikganj</t>
  </si>
  <si>
    <t>Nalchity</t>
  </si>
  <si>
    <t>Gaurichanna</t>
  </si>
  <si>
    <t>Munshiganj</t>
  </si>
  <si>
    <t>Rajapur</t>
  </si>
  <si>
    <t>Keorabunia</t>
  </si>
  <si>
    <t>Mymensingh</t>
  </si>
  <si>
    <t>Bauphal</t>
  </si>
  <si>
    <t>M.Baliatali</t>
  </si>
  <si>
    <t>Narayanganj</t>
  </si>
  <si>
    <t>Dashmina</t>
  </si>
  <si>
    <t>Naltona</t>
  </si>
  <si>
    <t>Narsingdi</t>
  </si>
  <si>
    <t>Dumki</t>
  </si>
  <si>
    <t>Netrakona</t>
  </si>
  <si>
    <t>Galachipa</t>
  </si>
  <si>
    <t>Phuljhury</t>
  </si>
  <si>
    <t>Rajbari</t>
  </si>
  <si>
    <t>Kala Para</t>
  </si>
  <si>
    <t>Shariatpur</t>
  </si>
  <si>
    <t>Mirzaganj</t>
  </si>
  <si>
    <t>Bibichini</t>
  </si>
  <si>
    <t>Sherpur</t>
  </si>
  <si>
    <t>Patuakhali Sadar</t>
  </si>
  <si>
    <t>Bura Mazumdar</t>
  </si>
  <si>
    <t>Tangail</t>
  </si>
  <si>
    <t>Bhandaria</t>
  </si>
  <si>
    <t>Hosnabad</t>
  </si>
  <si>
    <t>Bagerhat</t>
  </si>
  <si>
    <t>Kawkhali</t>
  </si>
  <si>
    <t>Kazirabad</t>
  </si>
  <si>
    <t>Chuadanga</t>
  </si>
  <si>
    <t>Mathbaria</t>
  </si>
  <si>
    <t>Mokamia</t>
  </si>
  <si>
    <t>Jessore</t>
  </si>
  <si>
    <t>Nazirpur</t>
  </si>
  <si>
    <t>Jhenaidah</t>
  </si>
  <si>
    <t>Nesarabad (Swarupkati)</t>
  </si>
  <si>
    <t>Sarishamuri</t>
  </si>
  <si>
    <t>Pirojpur Sadar</t>
  </si>
  <si>
    <t>Dalbuganj</t>
  </si>
  <si>
    <t>Kushtia</t>
  </si>
  <si>
    <t>Zianagar</t>
  </si>
  <si>
    <t>Nilganj</t>
  </si>
  <si>
    <t>Magura</t>
  </si>
  <si>
    <t>Alikadam</t>
  </si>
  <si>
    <t>Char Duanti</t>
  </si>
  <si>
    <t>Meherpur</t>
  </si>
  <si>
    <t>Bandarban Sadar</t>
  </si>
  <si>
    <t>Kakchira</t>
  </si>
  <si>
    <t>Narail</t>
  </si>
  <si>
    <t>Lama</t>
  </si>
  <si>
    <t>Kalmegha</t>
  </si>
  <si>
    <t>Satkhira</t>
  </si>
  <si>
    <t>Naikhongchhari</t>
  </si>
  <si>
    <t>Kanthaltali</t>
  </si>
  <si>
    <t>Bogra</t>
  </si>
  <si>
    <t>Rowangchhari</t>
  </si>
  <si>
    <t>Nachna Para</t>
  </si>
  <si>
    <t>Joypurhat</t>
  </si>
  <si>
    <t>Ruma</t>
  </si>
  <si>
    <t>Naogaon</t>
  </si>
  <si>
    <t>Thanchi</t>
  </si>
  <si>
    <t>Natore</t>
  </si>
  <si>
    <t>Akhaura</t>
  </si>
  <si>
    <t>Raihanpur</t>
  </si>
  <si>
    <t>Nawabganj</t>
  </si>
  <si>
    <t>Ashuganj</t>
  </si>
  <si>
    <t>Bagdha</t>
  </si>
  <si>
    <t>Pabna</t>
  </si>
  <si>
    <t>Banchharampur</t>
  </si>
  <si>
    <t>Bakal</t>
  </si>
  <si>
    <t>Bijoynagar</t>
  </si>
  <si>
    <t>Gaila</t>
  </si>
  <si>
    <t>Sirajganj</t>
  </si>
  <si>
    <t>Brahmanbaria Sadar</t>
  </si>
  <si>
    <t>Rajiher</t>
  </si>
  <si>
    <t>Dinajpur</t>
  </si>
  <si>
    <t>Kasba</t>
  </si>
  <si>
    <t>Ratnapur</t>
  </si>
  <si>
    <t>Gaibandha</t>
  </si>
  <si>
    <t>Nabinagar</t>
  </si>
  <si>
    <t>Agarpur</t>
  </si>
  <si>
    <t>Kurigram</t>
  </si>
  <si>
    <t>Nasirnagar</t>
  </si>
  <si>
    <t>Chandpasha</t>
  </si>
  <si>
    <t>Lalmonirhat</t>
  </si>
  <si>
    <t>Sarail</t>
  </si>
  <si>
    <t>Dehergati</t>
  </si>
  <si>
    <t>Nilphamari</t>
  </si>
  <si>
    <t>Chandpur Sadar</t>
  </si>
  <si>
    <t>Kedarpur</t>
  </si>
  <si>
    <t>Panchagarh</t>
  </si>
  <si>
    <t>Faridganj</t>
  </si>
  <si>
    <t>Madhab Pasha</t>
  </si>
  <si>
    <t>Haim Char</t>
  </si>
  <si>
    <t>Rahmatpur</t>
  </si>
  <si>
    <t>Thakurgaon</t>
  </si>
  <si>
    <t>Hajiganj</t>
  </si>
  <si>
    <t>Bhar Pasha</t>
  </si>
  <si>
    <t>Habiganj</t>
  </si>
  <si>
    <t>Kachua</t>
  </si>
  <si>
    <t>Char Amaddi</t>
  </si>
  <si>
    <t>Maulvibazar</t>
  </si>
  <si>
    <t>Matlab Dakshin</t>
  </si>
  <si>
    <t>Charadi</t>
  </si>
  <si>
    <t>Sunamganj</t>
  </si>
  <si>
    <t>Matlab Uttar</t>
  </si>
  <si>
    <t>Darial</t>
  </si>
  <si>
    <t>Shahrasti</t>
  </si>
  <si>
    <t>Dudhal</t>
  </si>
  <si>
    <t>Anowara</t>
  </si>
  <si>
    <t>Durga Pasha</t>
  </si>
  <si>
    <t>Bakalia</t>
  </si>
  <si>
    <t>Banshkhali</t>
  </si>
  <si>
    <t>Garuria</t>
  </si>
  <si>
    <t>Bayejid Bostami</t>
  </si>
  <si>
    <t>Kabai</t>
  </si>
  <si>
    <t>Boalkhali</t>
  </si>
  <si>
    <t>Kalaskati</t>
  </si>
  <si>
    <t>Chandanaish</t>
  </si>
  <si>
    <t>Nalua</t>
  </si>
  <si>
    <t>Chandgaon</t>
  </si>
  <si>
    <t>Niamati</t>
  </si>
  <si>
    <t>Chittagong Port</t>
  </si>
  <si>
    <t>Padri Shibpur</t>
  </si>
  <si>
    <t>Double Mooring</t>
  </si>
  <si>
    <t>Fatikchhari</t>
  </si>
  <si>
    <t>Rangasree</t>
  </si>
  <si>
    <t>Halishahar</t>
  </si>
  <si>
    <t>Baisari Para</t>
  </si>
  <si>
    <t>Hathazari</t>
  </si>
  <si>
    <t>Khulshi</t>
  </si>
  <si>
    <t>Bisarkandi</t>
  </si>
  <si>
    <t>Kotwali</t>
  </si>
  <si>
    <t>Chakhar</t>
  </si>
  <si>
    <t>Lohagara</t>
  </si>
  <si>
    <t>Iluhar</t>
  </si>
  <si>
    <t>Mirsharai</t>
  </si>
  <si>
    <t>Pahartali</t>
  </si>
  <si>
    <t>Saidkati</t>
  </si>
  <si>
    <t>Panchlaish</t>
  </si>
  <si>
    <t>Salia Bakpur</t>
  </si>
  <si>
    <t>Patenga</t>
  </si>
  <si>
    <t>Udaykati</t>
  </si>
  <si>
    <t>Patiya</t>
  </si>
  <si>
    <t>Rangunia</t>
  </si>
  <si>
    <t>Chandra Mohan</t>
  </si>
  <si>
    <t>Raozan</t>
  </si>
  <si>
    <t>Char Baria</t>
  </si>
  <si>
    <t>Sandwip</t>
  </si>
  <si>
    <t>Char Kowa</t>
  </si>
  <si>
    <t>Satkania</t>
  </si>
  <si>
    <t>Char Monai</t>
  </si>
  <si>
    <t>Sitakunda</t>
  </si>
  <si>
    <t>Jagua</t>
  </si>
  <si>
    <t>Barura</t>
  </si>
  <si>
    <t>Kashipur</t>
  </si>
  <si>
    <t>Brahman Para</t>
  </si>
  <si>
    <t>Roy Pasha Karapur</t>
  </si>
  <si>
    <t>Burichang</t>
  </si>
  <si>
    <t>Shayestabad</t>
  </si>
  <si>
    <t>Chandina</t>
  </si>
  <si>
    <t>Tungibaria</t>
  </si>
  <si>
    <t>Chauddagram</t>
  </si>
  <si>
    <t>Ward No-01</t>
  </si>
  <si>
    <t>Comilla Adarsha Sadar</t>
  </si>
  <si>
    <t>Ward No-02</t>
  </si>
  <si>
    <t>Comilla Sadar Dakshin</t>
  </si>
  <si>
    <t>Ward No-03</t>
  </si>
  <si>
    <t>Daudkandi</t>
  </si>
  <si>
    <t>Ward No-04</t>
  </si>
  <si>
    <t>Debidwar</t>
  </si>
  <si>
    <t>Ward No-05</t>
  </si>
  <si>
    <t>Homna</t>
  </si>
  <si>
    <t>Ward No-06</t>
  </si>
  <si>
    <t>Laksam</t>
  </si>
  <si>
    <t>Ward No-07</t>
  </si>
  <si>
    <t>Manoharganj</t>
  </si>
  <si>
    <t>Ward No-08</t>
  </si>
  <si>
    <t>Meghna</t>
  </si>
  <si>
    <t>Ward No-09</t>
  </si>
  <si>
    <t>Muradnagar</t>
  </si>
  <si>
    <t>Ward No-10</t>
  </si>
  <si>
    <t>Nangalkot</t>
  </si>
  <si>
    <t>Ward No-11</t>
  </si>
  <si>
    <t>Titas</t>
  </si>
  <si>
    <t>Ward No-12</t>
  </si>
  <si>
    <t>Cox'S Bazar</t>
  </si>
  <si>
    <t>Ward No-13</t>
  </si>
  <si>
    <t>Ward No-14</t>
  </si>
  <si>
    <t>Kutubdia</t>
  </si>
  <si>
    <t>Ward No-15</t>
  </si>
  <si>
    <t>Maheshkhali</t>
  </si>
  <si>
    <t>Ward No-16</t>
  </si>
  <si>
    <t>Pekua</t>
  </si>
  <si>
    <t>Ward No-17</t>
  </si>
  <si>
    <t>Ramu</t>
  </si>
  <si>
    <t>Ward No-18</t>
  </si>
  <si>
    <t>Teknaf</t>
  </si>
  <si>
    <t>Ward No-19</t>
  </si>
  <si>
    <t>Ukhia</t>
  </si>
  <si>
    <t>Ward No-20</t>
  </si>
  <si>
    <t>Chhagalnaiya</t>
  </si>
  <si>
    <t>Ward No-21</t>
  </si>
  <si>
    <t>Daganbhuiyan</t>
  </si>
  <si>
    <t>Ward No-22</t>
  </si>
  <si>
    <t>Feni Sadar</t>
  </si>
  <si>
    <t>Ward No-23</t>
  </si>
  <si>
    <t>Fulgazi</t>
  </si>
  <si>
    <t>Ward No-24</t>
  </si>
  <si>
    <t>Parshuram</t>
  </si>
  <si>
    <t>Ward No-25</t>
  </si>
  <si>
    <t>Sonagazi</t>
  </si>
  <si>
    <t>Ward No-26</t>
  </si>
  <si>
    <t>Dighinala</t>
  </si>
  <si>
    <t>Ward No-27</t>
  </si>
  <si>
    <t>Khagrachhari Sadar</t>
  </si>
  <si>
    <t>Ward No-28</t>
  </si>
  <si>
    <t>Lakshmichhari</t>
  </si>
  <si>
    <t>Ward No-29</t>
  </si>
  <si>
    <t>Mahalchhari</t>
  </si>
  <si>
    <t>Ward No-30</t>
  </si>
  <si>
    <t>Manikchhari</t>
  </si>
  <si>
    <t>Barthi</t>
  </si>
  <si>
    <t>Matiranga</t>
  </si>
  <si>
    <t>Batajore</t>
  </si>
  <si>
    <t>Panchhari</t>
  </si>
  <si>
    <t>Chandshi</t>
  </si>
  <si>
    <t>Ramgarh</t>
  </si>
  <si>
    <t>Khanjapur</t>
  </si>
  <si>
    <t>Kamalnagar</t>
  </si>
  <si>
    <t>Mahilara</t>
  </si>
  <si>
    <t>Lakshmipur Sadar</t>
  </si>
  <si>
    <t>Nalchira</t>
  </si>
  <si>
    <t>Ramganj</t>
  </si>
  <si>
    <t>Ramgati</t>
  </si>
  <si>
    <t>Sarikal</t>
  </si>
  <si>
    <t>Roypur</t>
  </si>
  <si>
    <t>Bara Jalia</t>
  </si>
  <si>
    <t>Begumganj</t>
  </si>
  <si>
    <t>Dhulkhola</t>
  </si>
  <si>
    <t>Chatkhil</t>
  </si>
  <si>
    <t>Guabaria</t>
  </si>
  <si>
    <t>Companiganj</t>
  </si>
  <si>
    <t>Harinathpur</t>
  </si>
  <si>
    <t>Hatiya</t>
  </si>
  <si>
    <t>Hizla Gaurabdi</t>
  </si>
  <si>
    <t>Kabirhat</t>
  </si>
  <si>
    <t>Memania</t>
  </si>
  <si>
    <t>Noakhali Sadar (Sudharam)</t>
  </si>
  <si>
    <t>Alimabad</t>
  </si>
  <si>
    <t>Senbagh</t>
  </si>
  <si>
    <t>Andhar Manik</t>
  </si>
  <si>
    <t>Sonaimuri</t>
  </si>
  <si>
    <t>Bhasan Char</t>
  </si>
  <si>
    <t>Subarnachar</t>
  </si>
  <si>
    <t>Bidyanandapur</t>
  </si>
  <si>
    <t>Baghai Chhari</t>
  </si>
  <si>
    <t>Barkal</t>
  </si>
  <si>
    <t>Char Ekkaria</t>
  </si>
  <si>
    <t>Belai Chhari</t>
  </si>
  <si>
    <t>Char Gopalpur</t>
  </si>
  <si>
    <t>Jurai Chhari</t>
  </si>
  <si>
    <t>Dari Char Khajuria</t>
  </si>
  <si>
    <t>Kaptai</t>
  </si>
  <si>
    <t>Gobindapur</t>
  </si>
  <si>
    <t>Kawkhali (Betbunia)</t>
  </si>
  <si>
    <t>Jangalia</t>
  </si>
  <si>
    <t>Langadu</t>
  </si>
  <si>
    <t>Lata</t>
  </si>
  <si>
    <t>Naniarchar</t>
  </si>
  <si>
    <t>Rajasthali</t>
  </si>
  <si>
    <t>Rangamati Sadar</t>
  </si>
  <si>
    <t>Ulania</t>
  </si>
  <si>
    <t>Adabor</t>
  </si>
  <si>
    <t>Batamara</t>
  </si>
  <si>
    <t>Badda</t>
  </si>
  <si>
    <t>Char Kalekhan</t>
  </si>
  <si>
    <t>Bangshal</t>
  </si>
  <si>
    <t>Gachhua</t>
  </si>
  <si>
    <t>Biman Bandar</t>
  </si>
  <si>
    <t>Kazir Char</t>
  </si>
  <si>
    <t>Cantonment</t>
  </si>
  <si>
    <t>Chak Bazar</t>
  </si>
  <si>
    <t>Dakshinkhan</t>
  </si>
  <si>
    <t>Darus Salam</t>
  </si>
  <si>
    <t>Safipur</t>
  </si>
  <si>
    <t>Demra</t>
  </si>
  <si>
    <t>Bamrail</t>
  </si>
  <si>
    <t>Dhamrai</t>
  </si>
  <si>
    <t>Bara Kotha</t>
  </si>
  <si>
    <t>Dhanmondi</t>
  </si>
  <si>
    <t>Guthia</t>
  </si>
  <si>
    <t>Dohar</t>
  </si>
  <si>
    <t>Harta</t>
  </si>
  <si>
    <t>Gendaria</t>
  </si>
  <si>
    <t>Jalla</t>
  </si>
  <si>
    <t>Gulshan</t>
  </si>
  <si>
    <t>Otra</t>
  </si>
  <si>
    <t>Hazaribagh</t>
  </si>
  <si>
    <t>Satla</t>
  </si>
  <si>
    <t>Jatrabari</t>
  </si>
  <si>
    <t>Shikarpur</t>
  </si>
  <si>
    <t>Kadamtali</t>
  </si>
  <si>
    <t>Sholak</t>
  </si>
  <si>
    <t>Kafrul</t>
  </si>
  <si>
    <t>Alinagar</t>
  </si>
  <si>
    <t>Kalabagan</t>
  </si>
  <si>
    <t>Bapta</t>
  </si>
  <si>
    <t>Kamrangir Char</t>
  </si>
  <si>
    <t>Bhedaria</t>
  </si>
  <si>
    <t>Keraniganj</t>
  </si>
  <si>
    <t>Bhelu Miah</t>
  </si>
  <si>
    <t>Khilgaon</t>
  </si>
  <si>
    <t>Char Samaia</t>
  </si>
  <si>
    <t>Khilkhet</t>
  </si>
  <si>
    <t>Char Shibpur</t>
  </si>
  <si>
    <t>Dakshin Dighaldi</t>
  </si>
  <si>
    <t>Lalbagh</t>
  </si>
  <si>
    <t>Dhania</t>
  </si>
  <si>
    <t>Mirpur</t>
  </si>
  <si>
    <t>Illisha</t>
  </si>
  <si>
    <t>Mohammadpur</t>
  </si>
  <si>
    <t>Kachia</t>
  </si>
  <si>
    <t>Motijheel</t>
  </si>
  <si>
    <t>Paschim Illisha</t>
  </si>
  <si>
    <t>New Market</t>
  </si>
  <si>
    <t>Pallabi</t>
  </si>
  <si>
    <t>Uttar Dighaldi</t>
  </si>
  <si>
    <t>Paltan</t>
  </si>
  <si>
    <t>Bara Manika</t>
  </si>
  <si>
    <t>Deula</t>
  </si>
  <si>
    <t>Rampura</t>
  </si>
  <si>
    <t>Gangapur</t>
  </si>
  <si>
    <t>Sabujbagh</t>
  </si>
  <si>
    <t>Hassan Nagar</t>
  </si>
  <si>
    <t>Savar</t>
  </si>
  <si>
    <t>Shah Ali</t>
  </si>
  <si>
    <t>Kutba</t>
  </si>
  <si>
    <t>Shahbagh</t>
  </si>
  <si>
    <t>Pakshia</t>
  </si>
  <si>
    <t>Sher-e-bangla Nagar</t>
  </si>
  <si>
    <t>Shyampur</t>
  </si>
  <si>
    <t>Sachra</t>
  </si>
  <si>
    <t>Sutrapur</t>
  </si>
  <si>
    <t>Tabgi</t>
  </si>
  <si>
    <t>Tejgaon</t>
  </si>
  <si>
    <t>Abdullapur</t>
  </si>
  <si>
    <t>Tejgaon Ind. Area</t>
  </si>
  <si>
    <t>Abu Bakarpur</t>
  </si>
  <si>
    <t>Turag</t>
  </si>
  <si>
    <t>Adhakha Nazrul Nagar</t>
  </si>
  <si>
    <t>Uttar Khan</t>
  </si>
  <si>
    <t>Aminabad</t>
  </si>
  <si>
    <t>Uttara</t>
  </si>
  <si>
    <t>Aslampur</t>
  </si>
  <si>
    <t>Alfadanga</t>
  </si>
  <si>
    <t>Char Kalmi</t>
  </si>
  <si>
    <t>Bhanga</t>
  </si>
  <si>
    <t>Char Kukri Mukri</t>
  </si>
  <si>
    <t>Boalmari</t>
  </si>
  <si>
    <t>Char Madras</t>
  </si>
  <si>
    <t>Char Bhadrasan</t>
  </si>
  <si>
    <t>Char Manika</t>
  </si>
  <si>
    <t>Faridpur Sadar</t>
  </si>
  <si>
    <t>Dhal Char</t>
  </si>
  <si>
    <t>Madhukhali</t>
  </si>
  <si>
    <t>Ewajpur</t>
  </si>
  <si>
    <t>Nagarkanda</t>
  </si>
  <si>
    <t>Hazariganj</t>
  </si>
  <si>
    <t>Sadarpur</t>
  </si>
  <si>
    <t>Jahanpur</t>
  </si>
  <si>
    <t>Saltha</t>
  </si>
  <si>
    <t>Jinnaghar</t>
  </si>
  <si>
    <t>Gazipur Sadar</t>
  </si>
  <si>
    <t>Mujib Nagar</t>
  </si>
  <si>
    <t>Kaliakair</t>
  </si>
  <si>
    <t>Nilkamal</t>
  </si>
  <si>
    <t>Kaliganj</t>
  </si>
  <si>
    <t>Nurabad</t>
  </si>
  <si>
    <t>Kapasia</t>
  </si>
  <si>
    <t>Osmanganj</t>
  </si>
  <si>
    <t>Sreepur</t>
  </si>
  <si>
    <t>Gopalganj Sadar</t>
  </si>
  <si>
    <t>Rasul Pur</t>
  </si>
  <si>
    <t>Kashiani</t>
  </si>
  <si>
    <t>Bhabanipur</t>
  </si>
  <si>
    <t>Kotali Para</t>
  </si>
  <si>
    <t>Char Khalifa</t>
  </si>
  <si>
    <t>Muksudpur</t>
  </si>
  <si>
    <t>Char Pata</t>
  </si>
  <si>
    <t>Tungi Para</t>
  </si>
  <si>
    <t>Dakshin Joynagar</t>
  </si>
  <si>
    <t>Bakshiganj</t>
  </si>
  <si>
    <t>Hajipur</t>
  </si>
  <si>
    <t>Dewanganj</t>
  </si>
  <si>
    <t>Madanpur</t>
  </si>
  <si>
    <t>Islampur</t>
  </si>
  <si>
    <t>Medua</t>
  </si>
  <si>
    <t>Jamalpur Sadar</t>
  </si>
  <si>
    <t>Madarganj</t>
  </si>
  <si>
    <t>Saidpur</t>
  </si>
  <si>
    <t>Melandaha</t>
  </si>
  <si>
    <t>Uttar Joynagar</t>
  </si>
  <si>
    <t>Sarishabari</t>
  </si>
  <si>
    <t>Badarpur</t>
  </si>
  <si>
    <t>Austagram</t>
  </si>
  <si>
    <t>Char Bhuta</t>
  </si>
  <si>
    <t>Bajitpur</t>
  </si>
  <si>
    <t>Dhali Gaurnagar</t>
  </si>
  <si>
    <t>Bhairab</t>
  </si>
  <si>
    <t>Farazganj</t>
  </si>
  <si>
    <t>Hossainpur</t>
  </si>
  <si>
    <t>Kalma</t>
  </si>
  <si>
    <t>Itna</t>
  </si>
  <si>
    <t>Karimganj</t>
  </si>
  <si>
    <t>Lord Hardinje</t>
  </si>
  <si>
    <t>Katiadi</t>
  </si>
  <si>
    <t>Paschim Char Umed</t>
  </si>
  <si>
    <t>Kishoreganj Sadar</t>
  </si>
  <si>
    <t>Kuliar Char</t>
  </si>
  <si>
    <t>Mithamain</t>
  </si>
  <si>
    <t>Dakshin Sakuchia</t>
  </si>
  <si>
    <t>Nikli</t>
  </si>
  <si>
    <t>Hajirhat</t>
  </si>
  <si>
    <t>Pakundia</t>
  </si>
  <si>
    <t>Tarail</t>
  </si>
  <si>
    <t>Uttar Sakuchia</t>
  </si>
  <si>
    <t>Kalkini</t>
  </si>
  <si>
    <t>Bara Malancha</t>
  </si>
  <si>
    <t>Madaripur Sadar</t>
  </si>
  <si>
    <t>Chanchra</t>
  </si>
  <si>
    <t>Rajoir</t>
  </si>
  <si>
    <t>Shib Char</t>
  </si>
  <si>
    <t>Shambhupur</t>
  </si>
  <si>
    <t>Daulatpur</t>
  </si>
  <si>
    <t>Sonapur</t>
  </si>
  <si>
    <t>Ghior</t>
  </si>
  <si>
    <t>Basanda</t>
  </si>
  <si>
    <t>Harirampur</t>
  </si>
  <si>
    <t>Binoykati</t>
  </si>
  <si>
    <t>Manikganj Sadar</t>
  </si>
  <si>
    <t>Gabha Ramchandrapur</t>
  </si>
  <si>
    <t>Saturia</t>
  </si>
  <si>
    <t>Gabkhan Dhansiri</t>
  </si>
  <si>
    <t>Shibalaya</t>
  </si>
  <si>
    <t>Keora</t>
  </si>
  <si>
    <t>Singair</t>
  </si>
  <si>
    <t>Kirtipasha</t>
  </si>
  <si>
    <t>Gazaria</t>
  </si>
  <si>
    <t>Nabagram</t>
  </si>
  <si>
    <t>Lohajang</t>
  </si>
  <si>
    <t>Nathullabad</t>
  </si>
  <si>
    <t>Munshiganj Sadar</t>
  </si>
  <si>
    <t>Serajdikhan</t>
  </si>
  <si>
    <t>Ponabalia</t>
  </si>
  <si>
    <t>Sreenagar</t>
  </si>
  <si>
    <t>Sekherhat</t>
  </si>
  <si>
    <t>Tongibari</t>
  </si>
  <si>
    <t>Adrabunia</t>
  </si>
  <si>
    <t>Bhaluka</t>
  </si>
  <si>
    <t>Amua</t>
  </si>
  <si>
    <t>Dhobaura</t>
  </si>
  <si>
    <t>Chenchri Rampur</t>
  </si>
  <si>
    <t>Fulbaria</t>
  </si>
  <si>
    <t>Gaffargaon</t>
  </si>
  <si>
    <t>Patkelghata</t>
  </si>
  <si>
    <t>Gauripur</t>
  </si>
  <si>
    <t>Sauljalia</t>
  </si>
  <si>
    <t>Haluaghat</t>
  </si>
  <si>
    <t>Bharabpasha</t>
  </si>
  <si>
    <t>Ishwarganj</t>
  </si>
  <si>
    <t>Dapdapia</t>
  </si>
  <si>
    <t>Muktagachha</t>
  </si>
  <si>
    <t>Kulkati</t>
  </si>
  <si>
    <t>Mymensingh Sadar</t>
  </si>
  <si>
    <t>Kusanghal</t>
  </si>
  <si>
    <t>Nandail</t>
  </si>
  <si>
    <t>Magar</t>
  </si>
  <si>
    <t>Phulpur</t>
  </si>
  <si>
    <t>Mollahat</t>
  </si>
  <si>
    <t>Trishal</t>
  </si>
  <si>
    <t>Nachan Mohal</t>
  </si>
  <si>
    <t>Araihazar</t>
  </si>
  <si>
    <t>Bandar</t>
  </si>
  <si>
    <t>Ranapasha</t>
  </si>
  <si>
    <t>Narayanganj Sadar</t>
  </si>
  <si>
    <t>Siddhakati</t>
  </si>
  <si>
    <t>Rupganj</t>
  </si>
  <si>
    <t>Subidpur</t>
  </si>
  <si>
    <t>Sonargaon</t>
  </si>
  <si>
    <t>Baruia</t>
  </si>
  <si>
    <t>Belabo</t>
  </si>
  <si>
    <t>Galua</t>
  </si>
  <si>
    <t>Manohardi</t>
  </si>
  <si>
    <t>Mathbari</t>
  </si>
  <si>
    <t>Narsingdi Sadar</t>
  </si>
  <si>
    <t>Palash</t>
  </si>
  <si>
    <t>Roypura</t>
  </si>
  <si>
    <t>Suktagarh</t>
  </si>
  <si>
    <t>Shibpur</t>
  </si>
  <si>
    <t>Adabaria</t>
  </si>
  <si>
    <t>Atpara</t>
  </si>
  <si>
    <t>Baga</t>
  </si>
  <si>
    <t>Barhatta</t>
  </si>
  <si>
    <t>Durgapur</t>
  </si>
  <si>
    <t>Daspara</t>
  </si>
  <si>
    <t>Kalmakanda</t>
  </si>
  <si>
    <t>Dhulia</t>
  </si>
  <si>
    <t>Kendua</t>
  </si>
  <si>
    <t>Kalaiya</t>
  </si>
  <si>
    <t>Khaliajuri</t>
  </si>
  <si>
    <t>Kalisuri</t>
  </si>
  <si>
    <t>Madan</t>
  </si>
  <si>
    <t>Kanakdia</t>
  </si>
  <si>
    <t>Mohanganj</t>
  </si>
  <si>
    <t>Kanchi Para</t>
  </si>
  <si>
    <t>Netrokona Sadar</t>
  </si>
  <si>
    <t>Keshabpur</t>
  </si>
  <si>
    <t>Purbadhala</t>
  </si>
  <si>
    <t>Madanpura</t>
  </si>
  <si>
    <t>Balia Kandi</t>
  </si>
  <si>
    <t>Goalandaghat</t>
  </si>
  <si>
    <t>Noamala</t>
  </si>
  <si>
    <t>Kalukhali</t>
  </si>
  <si>
    <t>Pangsha</t>
  </si>
  <si>
    <t>Surjyamani</t>
  </si>
  <si>
    <t>Rajbari Sadar</t>
  </si>
  <si>
    <t>Alipur</t>
  </si>
  <si>
    <t>Bhedarganj</t>
  </si>
  <si>
    <t>Bahrampur</t>
  </si>
  <si>
    <t>Damudya</t>
  </si>
  <si>
    <t>Banshbaria</t>
  </si>
  <si>
    <t>Gosairhat</t>
  </si>
  <si>
    <t>Betagi Sankipura</t>
  </si>
  <si>
    <t>Naria</t>
  </si>
  <si>
    <t>Shariatpur Sadar</t>
  </si>
  <si>
    <t>Rangopaldi</t>
  </si>
  <si>
    <t>Zanjira</t>
  </si>
  <si>
    <t>Angaria</t>
  </si>
  <si>
    <t>Jhenaigati</t>
  </si>
  <si>
    <t>Lebukhali</t>
  </si>
  <si>
    <t>Nakla</t>
  </si>
  <si>
    <t>Muradia</t>
  </si>
  <si>
    <t>Nalitabari</t>
  </si>
  <si>
    <t>Pangashia</t>
  </si>
  <si>
    <t>Sherpur Sadar</t>
  </si>
  <si>
    <t>Amkhola</t>
  </si>
  <si>
    <t>Sreebardi</t>
  </si>
  <si>
    <t>Bakulbaria</t>
  </si>
  <si>
    <t>Basail</t>
  </si>
  <si>
    <t>Bara Baisdia</t>
  </si>
  <si>
    <t>Bhuapur</t>
  </si>
  <si>
    <t>Chalitabunia</t>
  </si>
  <si>
    <t>Delduar</t>
  </si>
  <si>
    <t>Char Biswas</t>
  </si>
  <si>
    <t>Dhanbari</t>
  </si>
  <si>
    <t>Char Kajal</t>
  </si>
  <si>
    <t>Ghatail</t>
  </si>
  <si>
    <t>Char Montaz</t>
  </si>
  <si>
    <t>Gopalpur</t>
  </si>
  <si>
    <t>Chhota Baisdia</t>
  </si>
  <si>
    <t>Kalihati</t>
  </si>
  <si>
    <t>Chiknikandi</t>
  </si>
  <si>
    <t>Madhupur</t>
  </si>
  <si>
    <t>Dakua</t>
  </si>
  <si>
    <t>Mirzapur</t>
  </si>
  <si>
    <t>Nagarpur</t>
  </si>
  <si>
    <t>Gazalia</t>
  </si>
  <si>
    <t>Sakhipur</t>
  </si>
  <si>
    <t>Golkhali</t>
  </si>
  <si>
    <t>Tangail Sadar</t>
  </si>
  <si>
    <t>Kalyankalas</t>
  </si>
  <si>
    <t>Bagerhat Sadar</t>
  </si>
  <si>
    <t>Panpatty</t>
  </si>
  <si>
    <t>Chitalmari</t>
  </si>
  <si>
    <t>Fakirhat</t>
  </si>
  <si>
    <t>Rangabali</t>
  </si>
  <si>
    <t>Ratandi Taltali</t>
  </si>
  <si>
    <t>Baliatali</t>
  </si>
  <si>
    <t>Mongla</t>
  </si>
  <si>
    <t>Chakamaiya</t>
  </si>
  <si>
    <t>Morrelganj</t>
  </si>
  <si>
    <t>Rampal</t>
  </si>
  <si>
    <t>Dhankhali</t>
  </si>
  <si>
    <t>Sarankhola</t>
  </si>
  <si>
    <t>Dhulasar</t>
  </si>
  <si>
    <t>Alamdanga</t>
  </si>
  <si>
    <t>Khaprabhanga</t>
  </si>
  <si>
    <t>Chuadanga Sadar</t>
  </si>
  <si>
    <t>Lalua</t>
  </si>
  <si>
    <t>Damurhuda</t>
  </si>
  <si>
    <t>Lata Chapli</t>
  </si>
  <si>
    <t>Jiban Nagar</t>
  </si>
  <si>
    <t>Mithaganj</t>
  </si>
  <si>
    <t>Abhaynagar</t>
  </si>
  <si>
    <t>Bagher Para</t>
  </si>
  <si>
    <t>Chaugachha</t>
  </si>
  <si>
    <t>Tiakhali</t>
  </si>
  <si>
    <t>Jhikargachha</t>
  </si>
  <si>
    <t>Amragachhia</t>
  </si>
  <si>
    <t>Deuli Subidkhali</t>
  </si>
  <si>
    <t>Karabunia</t>
  </si>
  <si>
    <t>Manirampur</t>
  </si>
  <si>
    <t>Madhabkhali</t>
  </si>
  <si>
    <t>Sharsha</t>
  </si>
  <si>
    <t>Majidbari</t>
  </si>
  <si>
    <t>Harinakunda</t>
  </si>
  <si>
    <t>Jhenaidah Sadar</t>
  </si>
  <si>
    <t>Auliapur</t>
  </si>
  <si>
    <t>Kotchandpur</t>
  </si>
  <si>
    <t>Bara Bighai</t>
  </si>
  <si>
    <t>Maheshpur</t>
  </si>
  <si>
    <t>Chhota Bighai</t>
  </si>
  <si>
    <t>Shailkupa</t>
  </si>
  <si>
    <t>Itabaria</t>
  </si>
  <si>
    <t>Batiaghata</t>
  </si>
  <si>
    <t>Jainkati</t>
  </si>
  <si>
    <t>Dacope</t>
  </si>
  <si>
    <t>Kalikapur</t>
  </si>
  <si>
    <t>Kamalapur</t>
  </si>
  <si>
    <t>Dighalia</t>
  </si>
  <si>
    <t>Laukati</t>
  </si>
  <si>
    <t>Dumuria</t>
  </si>
  <si>
    <t>Lohalia</t>
  </si>
  <si>
    <t>Khalishpur</t>
  </si>
  <si>
    <t>Madarbunia</t>
  </si>
  <si>
    <t>Khan Jahan Ali</t>
  </si>
  <si>
    <t>Marichbunia</t>
  </si>
  <si>
    <t>Khulna Sadar</t>
  </si>
  <si>
    <t>Koyra</t>
  </si>
  <si>
    <t>Paikgachha</t>
  </si>
  <si>
    <t>Bhitabaria</t>
  </si>
  <si>
    <t>Phultala</t>
  </si>
  <si>
    <t>Dhaoa</t>
  </si>
  <si>
    <t>Rupsa</t>
  </si>
  <si>
    <t>Sonadanga</t>
  </si>
  <si>
    <t>Ikri</t>
  </si>
  <si>
    <t>Terokhada</t>
  </si>
  <si>
    <t>Nudmulla</t>
  </si>
  <si>
    <t>Bheramara</t>
  </si>
  <si>
    <t>Telikhali</t>
  </si>
  <si>
    <t>Amrajuri</t>
  </si>
  <si>
    <t>Khoksa</t>
  </si>
  <si>
    <t>Chira Para Parsaturia</t>
  </si>
  <si>
    <t>Kumarkhali</t>
  </si>
  <si>
    <t>Kushtia Sadar</t>
  </si>
  <si>
    <t>Sayna Raghunathpur</t>
  </si>
  <si>
    <t>Shialkati</t>
  </si>
  <si>
    <t>Magura Sadar</t>
  </si>
  <si>
    <t>Bara Machhua</t>
  </si>
  <si>
    <t>Shalikha</t>
  </si>
  <si>
    <t>Betmore Rajpara</t>
  </si>
  <si>
    <t>Daudkhali</t>
  </si>
  <si>
    <t>Gangni</t>
  </si>
  <si>
    <t>Dhanisafa</t>
  </si>
  <si>
    <t>Meherpur Sadar</t>
  </si>
  <si>
    <t>Gulishakhali</t>
  </si>
  <si>
    <t>Kalia</t>
  </si>
  <si>
    <t>Mirukhali</t>
  </si>
  <si>
    <t>Narail Sadar</t>
  </si>
  <si>
    <t>Sapleza</t>
  </si>
  <si>
    <t>Assasuni</t>
  </si>
  <si>
    <t>Tikikata</t>
  </si>
  <si>
    <t>Debhata</t>
  </si>
  <si>
    <t>Tushkhali</t>
  </si>
  <si>
    <t>Kalaroa</t>
  </si>
  <si>
    <t>Dirgha</t>
  </si>
  <si>
    <t>Malikhali</t>
  </si>
  <si>
    <t>Satkhira Sadar</t>
  </si>
  <si>
    <t>Matibhanga</t>
  </si>
  <si>
    <t>Shyamnagar</t>
  </si>
  <si>
    <t>Tala</t>
  </si>
  <si>
    <t>Purba Deulbaridobra</t>
  </si>
  <si>
    <t>Adamdighi</t>
  </si>
  <si>
    <t>Sekhmatia</t>
  </si>
  <si>
    <t>Bogra Sadar</t>
  </si>
  <si>
    <t>Shankharikati</t>
  </si>
  <si>
    <t>Dhunat</t>
  </si>
  <si>
    <t>Sreeramkati</t>
  </si>
  <si>
    <t>Dhupchanchia</t>
  </si>
  <si>
    <t>Atghar Kuriana</t>
  </si>
  <si>
    <t>Gabtali</t>
  </si>
  <si>
    <t>Baldia</t>
  </si>
  <si>
    <t>Kahaloo</t>
  </si>
  <si>
    <t>Daihari</t>
  </si>
  <si>
    <t>Nandigram</t>
  </si>
  <si>
    <t>Guarekha</t>
  </si>
  <si>
    <t>Sariakandi</t>
  </si>
  <si>
    <t>Jalabari</t>
  </si>
  <si>
    <t>Shajahanpur</t>
  </si>
  <si>
    <t>Shibganj</t>
  </si>
  <si>
    <t>Samudaykati</t>
  </si>
  <si>
    <t>Sonatola</t>
  </si>
  <si>
    <t>Sarengkati</t>
  </si>
  <si>
    <t>Akkelpur</t>
  </si>
  <si>
    <t>Sohagdal</t>
  </si>
  <si>
    <t>Joypurhat Sadar</t>
  </si>
  <si>
    <t>Sutiakati</t>
  </si>
  <si>
    <t>Kalai</t>
  </si>
  <si>
    <t>Khetlal</t>
  </si>
  <si>
    <t>Kadamtala</t>
  </si>
  <si>
    <t>Panchbibi</t>
  </si>
  <si>
    <t>Kalakhali</t>
  </si>
  <si>
    <t>Atrai</t>
  </si>
  <si>
    <t>Badalgachhi</t>
  </si>
  <si>
    <t>Sariktala</t>
  </si>
  <si>
    <t>Dhamoirhat</t>
  </si>
  <si>
    <t>Shankarpasha</t>
  </si>
  <si>
    <t>Mahadebpur</t>
  </si>
  <si>
    <t>Sikdar Mallik</t>
  </si>
  <si>
    <t>Manda</t>
  </si>
  <si>
    <t>Tona</t>
  </si>
  <si>
    <t>Naogaon Sadar</t>
  </si>
  <si>
    <t>Bali Para</t>
  </si>
  <si>
    <t>Niamatpur</t>
  </si>
  <si>
    <t>Parerhat</t>
  </si>
  <si>
    <t>Patnitala</t>
  </si>
  <si>
    <t>Pattashi</t>
  </si>
  <si>
    <t>Porsha</t>
  </si>
  <si>
    <t>Raninagar</t>
  </si>
  <si>
    <t>Chokhyong</t>
  </si>
  <si>
    <t>Sapahar</t>
  </si>
  <si>
    <t>Bagati Para</t>
  </si>
  <si>
    <t>Bandarban Paurashava</t>
  </si>
  <si>
    <t>Baraigram</t>
  </si>
  <si>
    <t>Kuhalong</t>
  </si>
  <si>
    <t>Gurudaspur</t>
  </si>
  <si>
    <t>Rajbila</t>
  </si>
  <si>
    <t>Lalpur</t>
  </si>
  <si>
    <t>Swalak</t>
  </si>
  <si>
    <t>Natore Sadar</t>
  </si>
  <si>
    <t>Tankabati</t>
  </si>
  <si>
    <t>Singra</t>
  </si>
  <si>
    <t>Aziznagar</t>
  </si>
  <si>
    <t>Bholahat</t>
  </si>
  <si>
    <t>Faitang</t>
  </si>
  <si>
    <t>Gomastapur</t>
  </si>
  <si>
    <t>Fasyakhali</t>
  </si>
  <si>
    <t>Nachole</t>
  </si>
  <si>
    <t>Gajalia</t>
  </si>
  <si>
    <t>Nawabganj Sadar</t>
  </si>
  <si>
    <t>Lama Paurashava</t>
  </si>
  <si>
    <t>Atgharia</t>
  </si>
  <si>
    <t>Rupshipara</t>
  </si>
  <si>
    <t>Bera</t>
  </si>
  <si>
    <t>Sarai</t>
  </si>
  <si>
    <t>Bhangura</t>
  </si>
  <si>
    <t>Baishari</t>
  </si>
  <si>
    <t>Chatmohar</t>
  </si>
  <si>
    <t>Dochhari</t>
  </si>
  <si>
    <t>Ghandung</t>
  </si>
  <si>
    <t>Ishwardi</t>
  </si>
  <si>
    <t>Pabna Sadar</t>
  </si>
  <si>
    <t>Alikhong</t>
  </si>
  <si>
    <t>Santhia</t>
  </si>
  <si>
    <t>Nowa Patang</t>
  </si>
  <si>
    <t>Sujanagar</t>
  </si>
  <si>
    <t>Bagha</t>
  </si>
  <si>
    <t>Tarachha</t>
  </si>
  <si>
    <t>Baghmara</t>
  </si>
  <si>
    <t>Ghalangya</t>
  </si>
  <si>
    <t>Boalia</t>
  </si>
  <si>
    <t>Paindu</t>
  </si>
  <si>
    <t>Charghat</t>
  </si>
  <si>
    <t>Remakri Pransa</t>
  </si>
  <si>
    <t>Godagari</t>
  </si>
  <si>
    <t>Balipara</t>
  </si>
  <si>
    <t>Matihar</t>
  </si>
  <si>
    <t>Remakry</t>
  </si>
  <si>
    <t>Mohanpur</t>
  </si>
  <si>
    <t>Paba</t>
  </si>
  <si>
    <t>Tindu</t>
  </si>
  <si>
    <t>Puthia</t>
  </si>
  <si>
    <t>Akhaura Paurashava</t>
  </si>
  <si>
    <t>Rajpara</t>
  </si>
  <si>
    <t>Dakshin Akhaura</t>
  </si>
  <si>
    <t>Shah Makhdum</t>
  </si>
  <si>
    <t>Dharkhar</t>
  </si>
  <si>
    <t>Tanore</t>
  </si>
  <si>
    <t>Maniand</t>
  </si>
  <si>
    <t>Belkuchi</t>
  </si>
  <si>
    <t>Mogra</t>
  </si>
  <si>
    <t>Chauhali</t>
  </si>
  <si>
    <t>Uttar Akhaura</t>
  </si>
  <si>
    <t>Kamarkhanda</t>
  </si>
  <si>
    <t>Araisidha</t>
  </si>
  <si>
    <t>Kazipur</t>
  </si>
  <si>
    <t>Ashugang</t>
  </si>
  <si>
    <t>Royganj</t>
  </si>
  <si>
    <t>Char Chartala</t>
  </si>
  <si>
    <t>Shahjadpur</t>
  </si>
  <si>
    <t>Sirajganj Sadar</t>
  </si>
  <si>
    <t>Lal Pur</t>
  </si>
  <si>
    <t>Tarash</t>
  </si>
  <si>
    <t>Paschim Talsahar</t>
  </si>
  <si>
    <t>Ullah Para</t>
  </si>
  <si>
    <t>Sharifpur</t>
  </si>
  <si>
    <t>Biral</t>
  </si>
  <si>
    <t>Tarua</t>
  </si>
  <si>
    <t>Birampur</t>
  </si>
  <si>
    <t>Dakshin Banchharampur</t>
  </si>
  <si>
    <t>Birganj</t>
  </si>
  <si>
    <t>Dariadaulat</t>
  </si>
  <si>
    <t>Bochaganj</t>
  </si>
  <si>
    <t>Pahariakandi</t>
  </si>
  <si>
    <t>Chirirbandar</t>
  </si>
  <si>
    <t>Paschim Rupasdi</t>
  </si>
  <si>
    <t>Dinajpur Sadar</t>
  </si>
  <si>
    <t>Paschim Saifullakandi</t>
  </si>
  <si>
    <t>Fulbari</t>
  </si>
  <si>
    <t>Paschim Ujan Char</t>
  </si>
  <si>
    <t>Ghoraghat</t>
  </si>
  <si>
    <t>Purba Rupasdi</t>
  </si>
  <si>
    <t>Hakimpur</t>
  </si>
  <si>
    <t>Purba Saifullakandi</t>
  </si>
  <si>
    <t>Kaharole</t>
  </si>
  <si>
    <t>Purba Ujan Char</t>
  </si>
  <si>
    <t>Khansama</t>
  </si>
  <si>
    <t>Salimabad</t>
  </si>
  <si>
    <t>Sonarampur</t>
  </si>
  <si>
    <t>Parbatipur</t>
  </si>
  <si>
    <t>Tezkhali</t>
  </si>
  <si>
    <t>Fulchhari</t>
  </si>
  <si>
    <t>Uttar Banchharampur</t>
  </si>
  <si>
    <t>Gaibandha Sadar</t>
  </si>
  <si>
    <t>Bishnupur</t>
  </si>
  <si>
    <t>Gobindaganj</t>
  </si>
  <si>
    <t>Budhanti</t>
  </si>
  <si>
    <t>Palashbari</t>
  </si>
  <si>
    <t>Champaknagar</t>
  </si>
  <si>
    <t>Sadullapur</t>
  </si>
  <si>
    <t>Chandura</t>
  </si>
  <si>
    <t>Saghatta</t>
  </si>
  <si>
    <t>Char Islmapur</t>
  </si>
  <si>
    <t>Sundarganj</t>
  </si>
  <si>
    <t>Dakshin Singerbil</t>
  </si>
  <si>
    <t>Bhurungamari</t>
  </si>
  <si>
    <t>Harashpur</t>
  </si>
  <si>
    <t>Char Rajibpur</t>
  </si>
  <si>
    <t>Paharpur</t>
  </si>
  <si>
    <t>Chilmari</t>
  </si>
  <si>
    <t>Pattan</t>
  </si>
  <si>
    <t>Kurigram Sadar</t>
  </si>
  <si>
    <t>Uttar Ichhapur</t>
  </si>
  <si>
    <t>Nageshwari</t>
  </si>
  <si>
    <t>Basudeb</t>
  </si>
  <si>
    <t>Phulbari</t>
  </si>
  <si>
    <t>Brahmanbaria Paurashava</t>
  </si>
  <si>
    <t>Rajarhat</t>
  </si>
  <si>
    <t>Budhal</t>
  </si>
  <si>
    <t>Raumari</t>
  </si>
  <si>
    <t>Dakshin Natai</t>
  </si>
  <si>
    <t>Ulipur</t>
  </si>
  <si>
    <t>Dakshin Shuhilpur</t>
  </si>
  <si>
    <t>Aditmari</t>
  </si>
  <si>
    <t>Machhihata</t>
  </si>
  <si>
    <t>Hatibandha</t>
  </si>
  <si>
    <t>Majlishpur</t>
  </si>
  <si>
    <t>Purba Talsahar</t>
  </si>
  <si>
    <t>Lalmonirhat Sadar</t>
  </si>
  <si>
    <t>Ramrail</t>
  </si>
  <si>
    <t>Patgram</t>
  </si>
  <si>
    <t>Sadekpur</t>
  </si>
  <si>
    <t>Dimla</t>
  </si>
  <si>
    <t>Sultanpur</t>
  </si>
  <si>
    <t>Domar</t>
  </si>
  <si>
    <t>Uttar Natai</t>
  </si>
  <si>
    <t>Jaldhaka</t>
  </si>
  <si>
    <t>Badair</t>
  </si>
  <si>
    <t>Bayek</t>
  </si>
  <si>
    <t>Nilphamari Sadar</t>
  </si>
  <si>
    <t>Binauti</t>
  </si>
  <si>
    <t>Gopinathpur</t>
  </si>
  <si>
    <t>Atwari</t>
  </si>
  <si>
    <t>Kaimpur</t>
  </si>
  <si>
    <t>Boda</t>
  </si>
  <si>
    <t>Debiganj</t>
  </si>
  <si>
    <t>Kasba Paurashava</t>
  </si>
  <si>
    <t>Panchagarh Sadar</t>
  </si>
  <si>
    <t>Kherera</t>
  </si>
  <si>
    <t>Tentulia</t>
  </si>
  <si>
    <t>Kuti</t>
  </si>
  <si>
    <t>Badarganj</t>
  </si>
  <si>
    <t>Mehari</t>
  </si>
  <si>
    <t>Gangachara</t>
  </si>
  <si>
    <t>Mulgram</t>
  </si>
  <si>
    <t>Kaunia</t>
  </si>
  <si>
    <t>Barail</t>
  </si>
  <si>
    <t>Mitha Pukur</t>
  </si>
  <si>
    <t>Barikandi</t>
  </si>
  <si>
    <t>Pirgachha</t>
  </si>
  <si>
    <t>Biddyakut</t>
  </si>
  <si>
    <t>Pirganj</t>
  </si>
  <si>
    <t>Birgaon</t>
  </si>
  <si>
    <t>Rangpur Sadar</t>
  </si>
  <si>
    <t>Bitghar (tiara)</t>
  </si>
  <si>
    <t>Taraganj</t>
  </si>
  <si>
    <t>Ibrahimpur</t>
  </si>
  <si>
    <t>Baliadangi</t>
  </si>
  <si>
    <t>Junedpur</t>
  </si>
  <si>
    <t>Haripur</t>
  </si>
  <si>
    <t>Kaitala Dakshin</t>
  </si>
  <si>
    <t>Kaitala Uttar</t>
  </si>
  <si>
    <t>Ranisankail</t>
  </si>
  <si>
    <t>Krishnanagar</t>
  </si>
  <si>
    <t>Thakurgaon Sadar</t>
  </si>
  <si>
    <t>Laur Fatehpur</t>
  </si>
  <si>
    <t>Ajmiriganj</t>
  </si>
  <si>
    <t>Nabinagar Paurashava</t>
  </si>
  <si>
    <t>Bahubal</t>
  </si>
  <si>
    <t>Natghar</t>
  </si>
  <si>
    <t>Baniachong</t>
  </si>
  <si>
    <t>Paschim Nabinagar</t>
  </si>
  <si>
    <t>Chunarughat</t>
  </si>
  <si>
    <t>Purba Nabinagar</t>
  </si>
  <si>
    <t>Habiganj Sadar</t>
  </si>
  <si>
    <t>Rasullabad</t>
  </si>
  <si>
    <t>Lakhai</t>
  </si>
  <si>
    <t>Ratanpur</t>
  </si>
  <si>
    <t>Madhabpur</t>
  </si>
  <si>
    <t>Salimganj</t>
  </si>
  <si>
    <t>Nabiganj</t>
  </si>
  <si>
    <t>Satmura</t>
  </si>
  <si>
    <t>Barlekha</t>
  </si>
  <si>
    <t>Juri</t>
  </si>
  <si>
    <t>Shyamgram</t>
  </si>
  <si>
    <t>Kamalganj</t>
  </si>
  <si>
    <t>Sreerampur</t>
  </si>
  <si>
    <t>Kulaura</t>
  </si>
  <si>
    <t>Bolakot</t>
  </si>
  <si>
    <t>Maulvi Bazar Sadar</t>
  </si>
  <si>
    <t>Burishwar</t>
  </si>
  <si>
    <t>Rajnagar</t>
  </si>
  <si>
    <t>Chapartala</t>
  </si>
  <si>
    <t>Sreemangal</t>
  </si>
  <si>
    <t>Chatalpar</t>
  </si>
  <si>
    <t>Bishwambarpur</t>
  </si>
  <si>
    <t>Dhar Mandal</t>
  </si>
  <si>
    <t>Chhatak</t>
  </si>
  <si>
    <t>Fandauk</t>
  </si>
  <si>
    <t>Dakshin Sunamganj</t>
  </si>
  <si>
    <t>Goalnagar</t>
  </si>
  <si>
    <t>Derai</t>
  </si>
  <si>
    <t>Gokarna</t>
  </si>
  <si>
    <t>Dharampasha</t>
  </si>
  <si>
    <t>Guniak</t>
  </si>
  <si>
    <t>Dowarabazar</t>
  </si>
  <si>
    <t>Jagannathpur</t>
  </si>
  <si>
    <t>Kunda</t>
  </si>
  <si>
    <t>Jamalganj</t>
  </si>
  <si>
    <t>Sulla</t>
  </si>
  <si>
    <t>Purbabagh</t>
  </si>
  <si>
    <t>Sunamganj Sadar</t>
  </si>
  <si>
    <t>Aorail</t>
  </si>
  <si>
    <t>Tahirpur</t>
  </si>
  <si>
    <t>Chunta</t>
  </si>
  <si>
    <t>Balaganj</t>
  </si>
  <si>
    <t>Kalikachchha</t>
  </si>
  <si>
    <t>Beani Bazar</t>
  </si>
  <si>
    <t>Noagaon</t>
  </si>
  <si>
    <t>Bishwanath</t>
  </si>
  <si>
    <t>Pak Shimul</t>
  </si>
  <si>
    <t>Dakshin Surma</t>
  </si>
  <si>
    <t>Shahbazpur</t>
  </si>
  <si>
    <t>Fenchuganj</t>
  </si>
  <si>
    <t>Shahjadapur</t>
  </si>
  <si>
    <t>Golabganj</t>
  </si>
  <si>
    <t>Uttar Panisar</t>
  </si>
  <si>
    <t>Gowainghat</t>
  </si>
  <si>
    <t>Ashikati</t>
  </si>
  <si>
    <t>Jaintiapur</t>
  </si>
  <si>
    <t>Baghadi</t>
  </si>
  <si>
    <t>Kanaighat</t>
  </si>
  <si>
    <t>Balia</t>
  </si>
  <si>
    <t>Sylhet Sadar</t>
  </si>
  <si>
    <t>Zakiganj</t>
  </si>
  <si>
    <t>Chandpur Paurashava</t>
  </si>
  <si>
    <t>Chandra</t>
  </si>
  <si>
    <t>Hanar Char</t>
  </si>
  <si>
    <t>Kalyanpur</t>
  </si>
  <si>
    <t>Maishadi</t>
  </si>
  <si>
    <t>Rajrajeshwar</t>
  </si>
  <si>
    <t>Rampur</t>
  </si>
  <si>
    <t>Sakhua</t>
  </si>
  <si>
    <t>Shah Mahmudpur</t>
  </si>
  <si>
    <t>Tarpur Chandi</t>
  </si>
  <si>
    <t>Dakshin Faridganj</t>
  </si>
  <si>
    <t>Dakshin Gobindapur</t>
  </si>
  <si>
    <t>Dakshin Paik Para</t>
  </si>
  <si>
    <t>Dakshin Rupsa</t>
  </si>
  <si>
    <t>Faridganj Paurashava</t>
  </si>
  <si>
    <t>Paschim Baluthupa</t>
  </si>
  <si>
    <t>Paschim Char Dukhia</t>
  </si>
  <si>
    <t>Paschim Gupti</t>
  </si>
  <si>
    <t>Paschim Subidpur</t>
  </si>
  <si>
    <t>Purba Baluthupa</t>
  </si>
  <si>
    <t>Purba Char Dukhia</t>
  </si>
  <si>
    <t>Purba Gupti</t>
  </si>
  <si>
    <t>Purba Subidpur</t>
  </si>
  <si>
    <t>Uttar Gobindapur</t>
  </si>
  <si>
    <t>Uttar Paikpara</t>
  </si>
  <si>
    <t>Uttar Rupsa</t>
  </si>
  <si>
    <t>Char Bhairabi</t>
  </si>
  <si>
    <t>Dakshin Algi Durgapur</t>
  </si>
  <si>
    <t>Uttar Algi Durgapur</t>
  </si>
  <si>
    <t>Bakila</t>
  </si>
  <si>
    <t>Dakshin Gandharbapur</t>
  </si>
  <si>
    <t>Dakshin Kalocho</t>
  </si>
  <si>
    <t>Hajiganj Paurashava</t>
  </si>
  <si>
    <t>Hatila Purba</t>
  </si>
  <si>
    <t>Pachim Hatila</t>
  </si>
  <si>
    <t>Paschim Barkul</t>
  </si>
  <si>
    <t>Purba Barkul</t>
  </si>
  <si>
    <t>Uttar Gandharabpur</t>
  </si>
  <si>
    <t>Uttar Kalocho</t>
  </si>
  <si>
    <t>Uttar Rajargaon</t>
  </si>
  <si>
    <t>Ashrafpur</t>
  </si>
  <si>
    <t>Bitara</t>
  </si>
  <si>
    <t>Dakshin Gohat</t>
  </si>
  <si>
    <t>Dakshin Kachua</t>
  </si>
  <si>
    <t>Kachua Paurashava</t>
  </si>
  <si>
    <t>Kadla</t>
  </si>
  <si>
    <t>Karaia</t>
  </si>
  <si>
    <t>Paschim Sahadebpur</t>
  </si>
  <si>
    <t>Pathair</t>
  </si>
  <si>
    <t>Purba Sahadebpur</t>
  </si>
  <si>
    <t>Sachar</t>
  </si>
  <si>
    <t>Uttar Gohat</t>
  </si>
  <si>
    <t>Uttar Kachua</t>
  </si>
  <si>
    <t>Dakhsin Nayergaon</t>
  </si>
  <si>
    <t>Dakshin Upadi</t>
  </si>
  <si>
    <t>Khadergaon</t>
  </si>
  <si>
    <t>Matlab Paurashava</t>
  </si>
  <si>
    <t>Narayanpur</t>
  </si>
  <si>
    <t>Uttar Nayergaon</t>
  </si>
  <si>
    <t>Uttar Upadi</t>
  </si>
  <si>
    <t>Baganbari</t>
  </si>
  <si>
    <t>Eklaspur</t>
  </si>
  <si>
    <t>Farajikandi</t>
  </si>
  <si>
    <t>Gajra</t>
  </si>
  <si>
    <t>Islamabad</t>
  </si>
  <si>
    <t>Jahirabad</t>
  </si>
  <si>
    <t>Kalakanda</t>
  </si>
  <si>
    <t>Paschim Fatehpur</t>
  </si>
  <si>
    <t>Purba Fatehpur</t>
  </si>
  <si>
    <t>Satnal</t>
  </si>
  <si>
    <t>Sengarchar Paurashava</t>
  </si>
  <si>
    <t>Sultanabad</t>
  </si>
  <si>
    <t>Dakshin Meher</t>
  </si>
  <si>
    <t>Dakshin Roysree</t>
  </si>
  <si>
    <t>Dakshin Suchi Para</t>
  </si>
  <si>
    <t>East Chitasi</t>
  </si>
  <si>
    <t>Shahrasti Paurashava</t>
  </si>
  <si>
    <t>Tamta Paschim</t>
  </si>
  <si>
    <t>Tamta Purba</t>
  </si>
  <si>
    <t>Uttar Meher</t>
  </si>
  <si>
    <t>Uttar Roysree</t>
  </si>
  <si>
    <t>Uttar Suchi Para</t>
  </si>
  <si>
    <t>West Chitasi</t>
  </si>
  <si>
    <t>Bairag</t>
  </si>
  <si>
    <t>Barakhain</t>
  </si>
  <si>
    <t>Barasat</t>
  </si>
  <si>
    <t>Battali</t>
  </si>
  <si>
    <t>Burumchhara</t>
  </si>
  <si>
    <t>Chatari</t>
  </si>
  <si>
    <t>Haildhar</t>
  </si>
  <si>
    <t>Juidandi</t>
  </si>
  <si>
    <t>Paraikora</t>
  </si>
  <si>
    <t>Ward No-35 (part)</t>
  </si>
  <si>
    <t>Baharchhara</t>
  </si>
  <si>
    <t>Bailchhari</t>
  </si>
  <si>
    <t>Banshkhali Paurashava</t>
  </si>
  <si>
    <t>Chambal</t>
  </si>
  <si>
    <t>Chhanua</t>
  </si>
  <si>
    <t>Gandamara</t>
  </si>
  <si>
    <t>Kalipur</t>
  </si>
  <si>
    <t>Katharia</t>
  </si>
  <si>
    <t>Khankhanabad</t>
  </si>
  <si>
    <t>Puichhari</t>
  </si>
  <si>
    <t>Pukuria</t>
  </si>
  <si>
    <t>Sadhanpur</t>
  </si>
  <si>
    <t>Saral</t>
  </si>
  <si>
    <t>Sekherkhil</t>
  </si>
  <si>
    <t>Silkup</t>
  </si>
  <si>
    <t>Ahla Karaldanga</t>
  </si>
  <si>
    <t>Amchia</t>
  </si>
  <si>
    <t>Charandwip</t>
  </si>
  <si>
    <t>Kandhurkhil</t>
  </si>
  <si>
    <t>Paschim Gomdandi</t>
  </si>
  <si>
    <t>Popadia</t>
  </si>
  <si>
    <t>Purba Gomdandi</t>
  </si>
  <si>
    <t>Sakpura</t>
  </si>
  <si>
    <t>Saroatali</t>
  </si>
  <si>
    <t>Sreepur Kharandwip</t>
  </si>
  <si>
    <t>Bailtali</t>
  </si>
  <si>
    <t>Barama</t>
  </si>
  <si>
    <t>Chandanaish Paurashava</t>
  </si>
  <si>
    <t>Dhopachhari</t>
  </si>
  <si>
    <t>Dohazari</t>
  </si>
  <si>
    <t>Hashimpur</t>
  </si>
  <si>
    <t>Joara</t>
  </si>
  <si>
    <t>Kanchanabad</t>
  </si>
  <si>
    <t>Satbaria</t>
  </si>
  <si>
    <t>Ward No-36 (Part)</t>
  </si>
  <si>
    <t>Ward No-37</t>
  </si>
  <si>
    <t>Ward No-38</t>
  </si>
  <si>
    <t>Ward No-39 (Part)</t>
  </si>
  <si>
    <t>Ward No-12 (Part)</t>
  </si>
  <si>
    <t>Ward No-24 (part)</t>
  </si>
  <si>
    <t>Ward No-30 (Part)</t>
  </si>
  <si>
    <t>Bagan Bazar</t>
  </si>
  <si>
    <t>Baktapur</t>
  </si>
  <si>
    <t>Bhujpur</t>
  </si>
  <si>
    <t>Dantmara</t>
  </si>
  <si>
    <t>Dharmapur</t>
  </si>
  <si>
    <t>Dhurung</t>
  </si>
  <si>
    <t>Harwalchhari</t>
  </si>
  <si>
    <t>Jafarnagar</t>
  </si>
  <si>
    <t>Kanchan Nagar</t>
  </si>
  <si>
    <t>Khiram</t>
  </si>
  <si>
    <t>Lelang</t>
  </si>
  <si>
    <t>Nanupur</t>
  </si>
  <si>
    <t>Narayanhat</t>
  </si>
  <si>
    <t>Paindanga</t>
  </si>
  <si>
    <t>Rangamatia</t>
  </si>
  <si>
    <t>Roushangiri</t>
  </si>
  <si>
    <t>Samitirhat</t>
  </si>
  <si>
    <t>Suabil</t>
  </si>
  <si>
    <t>Sundarpur</t>
  </si>
  <si>
    <t>Ward No-11 (Part)</t>
  </si>
  <si>
    <t>Chhibatali</t>
  </si>
  <si>
    <t>Chikandandi</t>
  </si>
  <si>
    <t>Dakshin Madarsha</t>
  </si>
  <si>
    <t>Dhalai</t>
  </si>
  <si>
    <t>Fatehpur</t>
  </si>
  <si>
    <t>Forhadabad</t>
  </si>
  <si>
    <t>Garduara</t>
  </si>
  <si>
    <t>Guman Mardan</t>
  </si>
  <si>
    <t>Mekhal</t>
  </si>
  <si>
    <t>Nangalmora</t>
  </si>
  <si>
    <t>Uttar Madarsa</t>
  </si>
  <si>
    <t>Ward No-08(part)</t>
  </si>
  <si>
    <t>Ward No-09 (Part)</t>
  </si>
  <si>
    <t>Ward No-15 (Part)</t>
  </si>
  <si>
    <t>Ward No-31</t>
  </si>
  <si>
    <t>Ward No-32</t>
  </si>
  <si>
    <t>Ward No-33</t>
  </si>
  <si>
    <t>Ward No-34</t>
  </si>
  <si>
    <t>Adhunagar</t>
  </si>
  <si>
    <t>Amirabad</t>
  </si>
  <si>
    <t>Barahatia</t>
  </si>
  <si>
    <t>Charamba</t>
  </si>
  <si>
    <t>Chunati</t>
  </si>
  <si>
    <t>Kalauzan</t>
  </si>
  <si>
    <t>Padua</t>
  </si>
  <si>
    <t>Putibila</t>
  </si>
  <si>
    <t>Baroiar Hat Paurashava</t>
  </si>
  <si>
    <t>Dhum</t>
  </si>
  <si>
    <t>Haitkandi</t>
  </si>
  <si>
    <t>Hinguli</t>
  </si>
  <si>
    <t>Ichhakhali</t>
  </si>
  <si>
    <t>Karerhat</t>
  </si>
  <si>
    <t>Katachhara</t>
  </si>
  <si>
    <t>Khaiyachhara</t>
  </si>
  <si>
    <t>Maghadia</t>
  </si>
  <si>
    <t>Mayani</t>
  </si>
  <si>
    <t>Mirsharai Paurashava</t>
  </si>
  <si>
    <t>Mithanala</t>
  </si>
  <si>
    <t>Osmanpur</t>
  </si>
  <si>
    <t>Saherkhali</t>
  </si>
  <si>
    <t>Wahedpur</t>
  </si>
  <si>
    <t>Zorwarganj</t>
  </si>
  <si>
    <t>Ward No-40</t>
  </si>
  <si>
    <t>Ward No-41</t>
  </si>
  <si>
    <t>Asia</t>
  </si>
  <si>
    <t>Bara Uthan</t>
  </si>
  <si>
    <t>Baralia</t>
  </si>
  <si>
    <t>Bhatikhain</t>
  </si>
  <si>
    <t>Chanhara</t>
  </si>
  <si>
    <t>Char Lakshya</t>
  </si>
  <si>
    <t>Char Patharghata</t>
  </si>
  <si>
    <t>Dakhin D.bhurshi</t>
  </si>
  <si>
    <t>Dhalghat</t>
  </si>
  <si>
    <t>Habilas Dwip</t>
  </si>
  <si>
    <t>Haidgaon</t>
  </si>
  <si>
    <t>Janglukhain</t>
  </si>
  <si>
    <t>Jiri</t>
  </si>
  <si>
    <t>Juldha</t>
  </si>
  <si>
    <t>Kachuai</t>
  </si>
  <si>
    <t>Kasiais</t>
  </si>
  <si>
    <t>Kelishahar</t>
  </si>
  <si>
    <t>Kharana</t>
  </si>
  <si>
    <t>Kolagaon</t>
  </si>
  <si>
    <t>Kusumpura</t>
  </si>
  <si>
    <t>Patiya Paurashava</t>
  </si>
  <si>
    <t>Sikalbaha</t>
  </si>
  <si>
    <t>Sobhandandi</t>
  </si>
  <si>
    <t>Chandraghona Kadamtali</t>
  </si>
  <si>
    <t>Kodala</t>
  </si>
  <si>
    <t>Lalanagar</t>
  </si>
  <si>
    <t>Mariamnagar</t>
  </si>
  <si>
    <t>Parua</t>
  </si>
  <si>
    <t>Pomara</t>
  </si>
  <si>
    <t>Rajanagar</t>
  </si>
  <si>
    <t>Rangunia Paurashava</t>
  </si>
  <si>
    <t>Sarapbhata</t>
  </si>
  <si>
    <t>Silok</t>
  </si>
  <si>
    <t>Bagoan</t>
  </si>
  <si>
    <t>Binajuri</t>
  </si>
  <si>
    <t>Chikdair</t>
  </si>
  <si>
    <t>Dabua</t>
  </si>
  <si>
    <t>Gahira</t>
  </si>
  <si>
    <t>Haladia</t>
  </si>
  <si>
    <t>Kadalpur</t>
  </si>
  <si>
    <t>Noa Para</t>
  </si>
  <si>
    <t>Noajispur</t>
  </si>
  <si>
    <t>Paschim Guzara</t>
  </si>
  <si>
    <t>Purba Guzara</t>
  </si>
  <si>
    <t>Raozan Paurashava</t>
  </si>
  <si>
    <t>Urkirchar</t>
  </si>
  <si>
    <t>Amanullah</t>
  </si>
  <si>
    <t>Azimpur</t>
  </si>
  <si>
    <t>Bauria</t>
  </si>
  <si>
    <t>Digghapar</t>
  </si>
  <si>
    <t>Haramia</t>
  </si>
  <si>
    <t>Harispur</t>
  </si>
  <si>
    <t>Kalapania</t>
  </si>
  <si>
    <t>Magdhara</t>
  </si>
  <si>
    <t>Maitbhanga</t>
  </si>
  <si>
    <t>Musapur</t>
  </si>
  <si>
    <t>Sandwip Paurashava</t>
  </si>
  <si>
    <t>Santoshpur</t>
  </si>
  <si>
    <t>Sarikait</t>
  </si>
  <si>
    <t>Urirchar</t>
  </si>
  <si>
    <t>Amilais</t>
  </si>
  <si>
    <t>Bazalia</t>
  </si>
  <si>
    <t>Charati</t>
  </si>
  <si>
    <t>Dhemsa</t>
  </si>
  <si>
    <t>Eochia</t>
  </si>
  <si>
    <t>Kaliais</t>
  </si>
  <si>
    <t>Kanchana</t>
  </si>
  <si>
    <t>Keochia</t>
  </si>
  <si>
    <t>Khagaria</t>
  </si>
  <si>
    <t>Madarsa</t>
  </si>
  <si>
    <t>Paschim Dhemsa</t>
  </si>
  <si>
    <t>Puranagar</t>
  </si>
  <si>
    <t>Sadaha</t>
  </si>
  <si>
    <t>Satkania Paurashava</t>
  </si>
  <si>
    <t>Sonakania</t>
  </si>
  <si>
    <t>Barabkunda</t>
  </si>
  <si>
    <t>Bariadyala</t>
  </si>
  <si>
    <t>Bhatiari</t>
  </si>
  <si>
    <t>Kumira</t>
  </si>
  <si>
    <t>Muradpur</t>
  </si>
  <si>
    <t>Salimpur</t>
  </si>
  <si>
    <t>Sitakunda Paurashava</t>
  </si>
  <si>
    <t>Sonaichhari</t>
  </si>
  <si>
    <t>Adda</t>
  </si>
  <si>
    <t>Adra</t>
  </si>
  <si>
    <t>Aganagar</t>
  </si>
  <si>
    <t>Barura Paurashava</t>
  </si>
  <si>
    <t>Chitadda</t>
  </si>
  <si>
    <t>Dakshin Khosbas</t>
  </si>
  <si>
    <t>Dakshin Shilmuri</t>
  </si>
  <si>
    <t>Deora</t>
  </si>
  <si>
    <t>Galimpur</t>
  </si>
  <si>
    <t>Jalam</t>
  </si>
  <si>
    <t>Uttar Khosbas</t>
  </si>
  <si>
    <t>Uttar Payalgachha</t>
  </si>
  <si>
    <t>Uttar Shilmuri</t>
  </si>
  <si>
    <t>Chandla</t>
  </si>
  <si>
    <t>Dulalpur</t>
  </si>
  <si>
    <t>Malapara</t>
  </si>
  <si>
    <t>Sahebabad</t>
  </si>
  <si>
    <t>Shashidal</t>
  </si>
  <si>
    <t>Sidlai</t>
  </si>
  <si>
    <t>Baksimail</t>
  </si>
  <si>
    <t>Bharella</t>
  </si>
  <si>
    <t>Mainamati</t>
  </si>
  <si>
    <t>Mokam</t>
  </si>
  <si>
    <t>Pir Jatrapur</t>
  </si>
  <si>
    <t>Sholanal</t>
  </si>
  <si>
    <t>Atbar Pur (Paschim Chandina</t>
  </si>
  <si>
    <t>Bara Karai(uttar Bara Karai</t>
  </si>
  <si>
    <t>Barera</t>
  </si>
  <si>
    <t>Barkait (purba Chandina Uni</t>
  </si>
  <si>
    <t>Batakashi (purba Silpur)</t>
  </si>
  <si>
    <t>Chandina Paurashava</t>
  </si>
  <si>
    <t>Dollai Nowabab Pur</t>
  </si>
  <si>
    <t>Gallai(uttar Gallai Union)</t>
  </si>
  <si>
    <t>Joyag(dakshin Bara Karai)</t>
  </si>
  <si>
    <t>Keran Khal</t>
  </si>
  <si>
    <t>Madhya (mechachal Union)</t>
  </si>
  <si>
    <t>Mahichal</t>
  </si>
  <si>
    <t>Maijkhara</t>
  </si>
  <si>
    <t>Suhilpur(paschim Silpur)</t>
  </si>
  <si>
    <t>Alkara</t>
  </si>
  <si>
    <t>Batisha</t>
  </si>
  <si>
    <t>Chauddagram Paurashava</t>
  </si>
  <si>
    <t>Cheora</t>
  </si>
  <si>
    <t>Gholpasha</t>
  </si>
  <si>
    <t>Gunabati</t>
  </si>
  <si>
    <t>Jagannath Dighi</t>
  </si>
  <si>
    <t>Kankapait</t>
  </si>
  <si>
    <t>Kashinagar</t>
  </si>
  <si>
    <t>Munshirhat</t>
  </si>
  <si>
    <t>Shubhapur</t>
  </si>
  <si>
    <t>Ujirpur</t>
  </si>
  <si>
    <t>Amratali</t>
  </si>
  <si>
    <t>Comilla Paurashava</t>
  </si>
  <si>
    <t>Dakshin Durgapur</t>
  </si>
  <si>
    <t>Kalir Bazar (Dakshin)</t>
  </si>
  <si>
    <t>Kalir Bazar (Uttar)</t>
  </si>
  <si>
    <t>Panchthubi</t>
  </si>
  <si>
    <t>Uttar Durgapur</t>
  </si>
  <si>
    <t>Baghmara Uttar</t>
  </si>
  <si>
    <t>Bara Para</t>
  </si>
  <si>
    <t>Belghar</t>
  </si>
  <si>
    <t>Belghar Uttar</t>
  </si>
  <si>
    <t>Bholain (Dakshin)</t>
  </si>
  <si>
    <t>Bholain (Uttar)</t>
  </si>
  <si>
    <t>Bijoypur</t>
  </si>
  <si>
    <t>Chouara</t>
  </si>
  <si>
    <t>Comilla Dakshin Paurashava</t>
  </si>
  <si>
    <t>Galiara</t>
  </si>
  <si>
    <t>Paschim Jorekaran</t>
  </si>
  <si>
    <t>Perul (Dakshin)</t>
  </si>
  <si>
    <t>Perul (Uttar)</t>
  </si>
  <si>
    <t>Purba Jorekaran</t>
  </si>
  <si>
    <t>Barapara</t>
  </si>
  <si>
    <t>Biteshwar</t>
  </si>
  <si>
    <t>Dakshin Elliotganj</t>
  </si>
  <si>
    <t>Daudkandi Paurashava</t>
  </si>
  <si>
    <t>Daulatpur (Purba Panchgachh</t>
  </si>
  <si>
    <t>Goalmari</t>
  </si>
  <si>
    <t>Jinglatali</t>
  </si>
  <si>
    <t>Maruka</t>
  </si>
  <si>
    <t>Mohammadpur Paschim</t>
  </si>
  <si>
    <t>Mohammadpur Purba</t>
  </si>
  <si>
    <t>Paschim Panchgachhia</t>
  </si>
  <si>
    <t>Sundalpur</t>
  </si>
  <si>
    <t>Uttar Daudkandi</t>
  </si>
  <si>
    <t>Uttar Elliotganj</t>
  </si>
  <si>
    <t>Bara Shalghar</t>
  </si>
  <si>
    <t>Barkamta</t>
  </si>
  <si>
    <t>Bhani</t>
  </si>
  <si>
    <t>Dakshin Dhamti</t>
  </si>
  <si>
    <t>Dakshin Gunaighar</t>
  </si>
  <si>
    <t>Debidwar Paurashava</t>
  </si>
  <si>
    <t>Elahabad</t>
  </si>
  <si>
    <t>Fatehabad</t>
  </si>
  <si>
    <t>Isab Pur</t>
  </si>
  <si>
    <t>Jafarganj</t>
  </si>
  <si>
    <t>Mohan Pur</t>
  </si>
  <si>
    <t>Rajamehar</t>
  </si>
  <si>
    <t>Rasulpur</t>
  </si>
  <si>
    <t>Subil</t>
  </si>
  <si>
    <t>Uttar Dhamti</t>
  </si>
  <si>
    <t>Uttar Gunaighar</t>
  </si>
  <si>
    <t>Asad Pur</t>
  </si>
  <si>
    <t>Bhasania</t>
  </si>
  <si>
    <t>Chander Char</t>
  </si>
  <si>
    <t>Dulal Pur</t>
  </si>
  <si>
    <t>Garmora</t>
  </si>
  <si>
    <t>Ghagutia</t>
  </si>
  <si>
    <t>Homna Paurashava</t>
  </si>
  <si>
    <t>Homna Union</t>
  </si>
  <si>
    <t>Joypur</t>
  </si>
  <si>
    <t>Mathabanga</t>
  </si>
  <si>
    <t>Nilakhi</t>
  </si>
  <si>
    <t>Ajgara</t>
  </si>
  <si>
    <t>Bakai</t>
  </si>
  <si>
    <t>Kandirpar</t>
  </si>
  <si>
    <t>Laksam Paurashava</t>
  </si>
  <si>
    <t>Mudafarganj</t>
  </si>
  <si>
    <t>Uttardah</t>
  </si>
  <si>
    <t>Baishgaon</t>
  </si>
  <si>
    <t>Bipulasar</t>
  </si>
  <si>
    <t>Dakshin Jhalam</t>
  </si>
  <si>
    <t>Hasnabad</t>
  </si>
  <si>
    <t>Khila</t>
  </si>
  <si>
    <t>Lakshmanpur</t>
  </si>
  <si>
    <t>Maisatua</t>
  </si>
  <si>
    <t>Nather Petua</t>
  </si>
  <si>
    <t>Sarashpur</t>
  </si>
  <si>
    <t>Uttar Hawla</t>
  </si>
  <si>
    <t>Uttar Jhalam</t>
  </si>
  <si>
    <t>Barakanda</t>
  </si>
  <si>
    <t>Chalibhanga</t>
  </si>
  <si>
    <t>Chandanpur</t>
  </si>
  <si>
    <t>Luter Char</t>
  </si>
  <si>
    <t>Maniker Char</t>
  </si>
  <si>
    <t>Radhanagar</t>
  </si>
  <si>
    <t>Akubpur</t>
  </si>
  <si>
    <t>Andikot</t>
  </si>
  <si>
    <t>Babuti Para</t>
  </si>
  <si>
    <t>Chapitala</t>
  </si>
  <si>
    <t>Chhaliakandi</t>
  </si>
  <si>
    <t>Dakshin Ramchandrapur</t>
  </si>
  <si>
    <t>Darora</t>
  </si>
  <si>
    <t>Dhamghar</t>
  </si>
  <si>
    <t>Jahapur</t>
  </si>
  <si>
    <t>Jatrapur</t>
  </si>
  <si>
    <t>Kanalla</t>
  </si>
  <si>
    <t>Paschim Bangara</t>
  </si>
  <si>
    <t>Paschim Nabipur</t>
  </si>
  <si>
    <t>Paschim Purbadhair</t>
  </si>
  <si>
    <t>Purba Bangara</t>
  </si>
  <si>
    <t>Purba Nabipur</t>
  </si>
  <si>
    <t>Purba Purbadhair</t>
  </si>
  <si>
    <t>Sreekail</t>
  </si>
  <si>
    <t>Tanki</t>
  </si>
  <si>
    <t>Uttar Ramchandrapur</t>
  </si>
  <si>
    <t>Bakshaganj</t>
  </si>
  <si>
    <t>Bangodda</t>
  </si>
  <si>
    <t>Daulkhar</t>
  </si>
  <si>
    <t>Hesakhal</t>
  </si>
  <si>
    <t>Jodda</t>
  </si>
  <si>
    <t>Mokara</t>
  </si>
  <si>
    <t>Mokrabpur</t>
  </si>
  <si>
    <t>Nangalkot Paurashava</t>
  </si>
  <si>
    <t>Peria</t>
  </si>
  <si>
    <t>Roykot</t>
  </si>
  <si>
    <t>Balarampur</t>
  </si>
  <si>
    <t>Bitikandi</t>
  </si>
  <si>
    <t>Jagatpur</t>
  </si>
  <si>
    <t>Jiarkandi</t>
  </si>
  <si>
    <t>Kala Kandi</t>
  </si>
  <si>
    <t>Karikandi</t>
  </si>
  <si>
    <t>Majidpur</t>
  </si>
  <si>
    <t>Narayandia</t>
  </si>
  <si>
    <t>Satani</t>
  </si>
  <si>
    <t>Bamo Bilchari</t>
  </si>
  <si>
    <t>Baraitali</t>
  </si>
  <si>
    <t>Bheola Manik Char</t>
  </si>
  <si>
    <t>Chiringa</t>
  </si>
  <si>
    <t>Demusia</t>
  </si>
  <si>
    <t>Dulahazara</t>
  </si>
  <si>
    <t>Fasiakhali</t>
  </si>
  <si>
    <t>Harbang</t>
  </si>
  <si>
    <t>Kaiarbil</t>
  </si>
  <si>
    <t>Kakhara</t>
  </si>
  <si>
    <t>Khuntakhali</t>
  </si>
  <si>
    <t>Konakhali</t>
  </si>
  <si>
    <t>Lakhyarchar</t>
  </si>
  <si>
    <t>Paschim Bara Bheola</t>
  </si>
  <si>
    <t>Purba Barabheola</t>
  </si>
  <si>
    <t>Saharbil</t>
  </si>
  <si>
    <t>Surajpur Manikpur</t>
  </si>
  <si>
    <t>Bharuakhali</t>
  </si>
  <si>
    <t>Chaufaldandi</t>
  </si>
  <si>
    <t>Cox'S Bazar Paurashava</t>
  </si>
  <si>
    <t>Jalalabad</t>
  </si>
  <si>
    <t>Jhilwanja</t>
  </si>
  <si>
    <t>Khurushkul</t>
  </si>
  <si>
    <t>Patali Machhuakhali</t>
  </si>
  <si>
    <t>Pokkhali</t>
  </si>
  <si>
    <t>Ali Akbar Deil</t>
  </si>
  <si>
    <t>Baraghop</t>
  </si>
  <si>
    <t>Dakshin Dhurung</t>
  </si>
  <si>
    <t>Kaiyarbil</t>
  </si>
  <si>
    <t>Lemsikhali</t>
  </si>
  <si>
    <t>Uttar Dhurung</t>
  </si>
  <si>
    <t>Bara Maheskhali</t>
  </si>
  <si>
    <t>Chhotamohes Khali</t>
  </si>
  <si>
    <t>Dhalghata</t>
  </si>
  <si>
    <t>Hoanak</t>
  </si>
  <si>
    <t>Kalarmarchhara</t>
  </si>
  <si>
    <t>Kutubjom</t>
  </si>
  <si>
    <t>Maheshkhali Paurashava</t>
  </si>
  <si>
    <t>Matarbari</t>
  </si>
  <si>
    <t>Saflapur</t>
  </si>
  <si>
    <t>Bara Bakia</t>
  </si>
  <si>
    <t>Magnama</t>
  </si>
  <si>
    <t>Rajakhali</t>
  </si>
  <si>
    <t>Shilkhali</t>
  </si>
  <si>
    <t>Taitong</t>
  </si>
  <si>
    <t>Ujantia</t>
  </si>
  <si>
    <t>Chakmarkul</t>
  </si>
  <si>
    <t>Dakshin Mithachhari</t>
  </si>
  <si>
    <t>Fatekharkul</t>
  </si>
  <si>
    <t>Garjania</t>
  </si>
  <si>
    <t>Idgar</t>
  </si>
  <si>
    <t>Joarianala</t>
  </si>
  <si>
    <t>Kachhapia</t>
  </si>
  <si>
    <t>Kauarkhop</t>
  </si>
  <si>
    <t>Khuniapalong</t>
  </si>
  <si>
    <t>Rajarkul</t>
  </si>
  <si>
    <t>Rashid Nagar</t>
  </si>
  <si>
    <t>Nhilla</t>
  </si>
  <si>
    <t>Sabrang</t>
  </si>
  <si>
    <t>St.Martin Dwip</t>
  </si>
  <si>
    <t>Teknaf Paurashava</t>
  </si>
  <si>
    <t>Whykong</t>
  </si>
  <si>
    <t>Haldia Palong</t>
  </si>
  <si>
    <t>Jalia Palong</t>
  </si>
  <si>
    <t>Palong Khali</t>
  </si>
  <si>
    <t>Raja Palong</t>
  </si>
  <si>
    <t>Ratna Palong</t>
  </si>
  <si>
    <t>Chhagalnaiya Paurashava</t>
  </si>
  <si>
    <t>Gopal</t>
  </si>
  <si>
    <t>Mohamaya</t>
  </si>
  <si>
    <t>Pathannagar</t>
  </si>
  <si>
    <t>Subhapur</t>
  </si>
  <si>
    <t>Daganbhuiyan Paurashava</t>
  </si>
  <si>
    <t>Jailashkara</t>
  </si>
  <si>
    <t>Mathu Bhuiyan</t>
  </si>
  <si>
    <t>Purba Chandrapur</t>
  </si>
  <si>
    <t>Ramnagar</t>
  </si>
  <si>
    <t>Sindurpur</t>
  </si>
  <si>
    <t>Yakubpur</t>
  </si>
  <si>
    <t>Baligaon</t>
  </si>
  <si>
    <t>Dhalia</t>
  </si>
  <si>
    <t>Farhadnagar</t>
  </si>
  <si>
    <t>Fazilpur</t>
  </si>
  <si>
    <t>Feni Paurashava</t>
  </si>
  <si>
    <t>Kalidah</t>
  </si>
  <si>
    <t>Kazirbag</t>
  </si>
  <si>
    <t>Lemua</t>
  </si>
  <si>
    <t>Matabi</t>
  </si>
  <si>
    <t>Panchgachhiya</t>
  </si>
  <si>
    <t>Sanua</t>
  </si>
  <si>
    <t>Sarishadi</t>
  </si>
  <si>
    <t>Amjadhat</t>
  </si>
  <si>
    <t>Anandapur</t>
  </si>
  <si>
    <t>Darbarpur</t>
  </si>
  <si>
    <t>G.M.Hat</t>
  </si>
  <si>
    <t>Baksh Mohammad</t>
  </si>
  <si>
    <t>Chithalia</t>
  </si>
  <si>
    <t>Mirzanagar</t>
  </si>
  <si>
    <t>Parshuram Paurashava</t>
  </si>
  <si>
    <t>Bagadana</t>
  </si>
  <si>
    <t>Char Chandia</t>
  </si>
  <si>
    <t>Char Darbesh</t>
  </si>
  <si>
    <t>Char Majlishpur</t>
  </si>
  <si>
    <t>Mangalkandi</t>
  </si>
  <si>
    <t>Matiganj</t>
  </si>
  <si>
    <t>Nawabpur</t>
  </si>
  <si>
    <t>Sonagazi Paurashava</t>
  </si>
  <si>
    <t>Babuchhara</t>
  </si>
  <si>
    <t>Kabakhali</t>
  </si>
  <si>
    <t>Merung</t>
  </si>
  <si>
    <t>Bhaibonchhara</t>
  </si>
  <si>
    <t>Golabari</t>
  </si>
  <si>
    <t>Kamalchhari</t>
  </si>
  <si>
    <t>Khagrachhari Paurashava</t>
  </si>
  <si>
    <t>Perachhara</t>
  </si>
  <si>
    <t>Barmachhari</t>
  </si>
  <si>
    <t>Dulyatali</t>
  </si>
  <si>
    <t>Kayangghat</t>
  </si>
  <si>
    <t>Maschhari</t>
  </si>
  <si>
    <t>Mubachhari</t>
  </si>
  <si>
    <t>Sindukchari</t>
  </si>
  <si>
    <t>Batnatali</t>
  </si>
  <si>
    <t>Juggachhala</t>
  </si>
  <si>
    <t>Tintahari</t>
  </si>
  <si>
    <t>Baranala</t>
  </si>
  <si>
    <t>Beimar</t>
  </si>
  <si>
    <t>Belchhari</t>
  </si>
  <si>
    <t>Gumti</t>
  </si>
  <si>
    <t>Matiranga Paurashava</t>
  </si>
  <si>
    <t>Taindang</t>
  </si>
  <si>
    <t>Tubalchhari</t>
  </si>
  <si>
    <t>Chengi</t>
  </si>
  <si>
    <t>Latiban</t>
  </si>
  <si>
    <t>Logang</t>
  </si>
  <si>
    <t>Ulta Chari</t>
  </si>
  <si>
    <t>Hapchhari</t>
  </si>
  <si>
    <t>Pathachhara</t>
  </si>
  <si>
    <t>Ramgarh Paurashava</t>
  </si>
  <si>
    <t>Char Falcon</t>
  </si>
  <si>
    <t>Char Kadira</t>
  </si>
  <si>
    <t>Char Kalkini</t>
  </si>
  <si>
    <t>Char Lawrence</t>
  </si>
  <si>
    <t>Char Martin</t>
  </si>
  <si>
    <t>Patarir Hat</t>
  </si>
  <si>
    <t>Saheberhat</t>
  </si>
  <si>
    <t>Torabgang</t>
  </si>
  <si>
    <t>Bangakha</t>
  </si>
  <si>
    <t>Basikpur</t>
  </si>
  <si>
    <t>Bhabaniganj</t>
  </si>
  <si>
    <t>Chandraganj</t>
  </si>
  <si>
    <t>Char Ramani Mohan</t>
  </si>
  <si>
    <t>Char Ruhita</t>
  </si>
  <si>
    <t>Charsai</t>
  </si>
  <si>
    <t>Dakshin Hamchadi</t>
  </si>
  <si>
    <t>Dalal Bazar</t>
  </si>
  <si>
    <t>Datta Para</t>
  </si>
  <si>
    <t>Dighali</t>
  </si>
  <si>
    <t>Hajir Para</t>
  </si>
  <si>
    <t>Kushakhali</t>
  </si>
  <si>
    <t>Laharkandi</t>
  </si>
  <si>
    <t>Lakshmipur Paurashava</t>
  </si>
  <si>
    <t>Mandari</t>
  </si>
  <si>
    <t>Parbatinagar</t>
  </si>
  <si>
    <t>Shak Char</t>
  </si>
  <si>
    <t>Tiariganj</t>
  </si>
  <si>
    <t>Tum Char</t>
  </si>
  <si>
    <t>Uttar Hamchadi</t>
  </si>
  <si>
    <t>Uttar Joypur</t>
  </si>
  <si>
    <t>Bhadur</t>
  </si>
  <si>
    <t>Bhatra</t>
  </si>
  <si>
    <t>Bholakot</t>
  </si>
  <si>
    <t>Chandipur</t>
  </si>
  <si>
    <t>Darbeshpur</t>
  </si>
  <si>
    <t>Ichhapur</t>
  </si>
  <si>
    <t>Kanchanpur</t>
  </si>
  <si>
    <t>Karpara</t>
  </si>
  <si>
    <t>Lamchar</t>
  </si>
  <si>
    <t>Ramganj Paurashava</t>
  </si>
  <si>
    <t>Bara Kheri</t>
  </si>
  <si>
    <t>Char Abdullah</t>
  </si>
  <si>
    <t>Char Alexandar</t>
  </si>
  <si>
    <t>Char Algi</t>
  </si>
  <si>
    <t>Char Bedam</t>
  </si>
  <si>
    <t>Char Gazi</t>
  </si>
  <si>
    <t>Char Poragacha</t>
  </si>
  <si>
    <t>Char Ramiz</t>
  </si>
  <si>
    <t>Ramgati Paurashava</t>
  </si>
  <si>
    <t>Bamni</t>
  </si>
  <si>
    <t>Char Mohana</t>
  </si>
  <si>
    <t>Keroa</t>
  </si>
  <si>
    <t>North Char Ababil</t>
  </si>
  <si>
    <t>North Char Bangshi</t>
  </si>
  <si>
    <t>Royipur</t>
  </si>
  <si>
    <t>Roypur Paurashava</t>
  </si>
  <si>
    <t>South Char Ababil</t>
  </si>
  <si>
    <t>South Char Bangshi Union</t>
  </si>
  <si>
    <t>Alyerapur</t>
  </si>
  <si>
    <t>Amanullapur</t>
  </si>
  <si>
    <t>Chaumohani Paurashava</t>
  </si>
  <si>
    <t>Chhayani</t>
  </si>
  <si>
    <t>Eklashpur</t>
  </si>
  <si>
    <t>Jirtali</t>
  </si>
  <si>
    <t>Kadirpur</t>
  </si>
  <si>
    <t>Kutubpur</t>
  </si>
  <si>
    <t>Mir Warishpur</t>
  </si>
  <si>
    <t>Narottampur</t>
  </si>
  <si>
    <t>Rajganj</t>
  </si>
  <si>
    <t>Badalkut</t>
  </si>
  <si>
    <t>Chatkhil Paurashava</t>
  </si>
  <si>
    <t>Hatpukuria Ghatlabag</t>
  </si>
  <si>
    <t>Khil Para</t>
  </si>
  <si>
    <t>Nayakhola</t>
  </si>
  <si>
    <t>Panchgaon</t>
  </si>
  <si>
    <t>Parkote</t>
  </si>
  <si>
    <t>Ramnarayanpur</t>
  </si>
  <si>
    <t>Sahapur</t>
  </si>
  <si>
    <t>Basurhat Paurashava</t>
  </si>
  <si>
    <t>Char Elahi</t>
  </si>
  <si>
    <t>Char Fakira</t>
  </si>
  <si>
    <t>Char Hazari</t>
  </si>
  <si>
    <t>Char Kakra</t>
  </si>
  <si>
    <t>Char Parbati</t>
  </si>
  <si>
    <t>Sirajpur</t>
  </si>
  <si>
    <t>Chandnandi</t>
  </si>
  <si>
    <t>Char Ishwar</t>
  </si>
  <si>
    <t>Char King</t>
  </si>
  <si>
    <t>Harni</t>
  </si>
  <si>
    <t>Hatiya Paurashava</t>
  </si>
  <si>
    <t>Jahajmara</t>
  </si>
  <si>
    <t>Nijum Dip</t>
  </si>
  <si>
    <t>Sonadia</t>
  </si>
  <si>
    <t>Sukh Char</t>
  </si>
  <si>
    <t>Tamaruddin</t>
  </si>
  <si>
    <t>Bataiya</t>
  </si>
  <si>
    <t>Chaprashirhat</t>
  </si>
  <si>
    <t>Dhan Shalik</t>
  </si>
  <si>
    <t>Dhan Siri</t>
  </si>
  <si>
    <t>Ghoshbagh</t>
  </si>
  <si>
    <t>Kabirhat Paurashava</t>
  </si>
  <si>
    <t>Anderchar</t>
  </si>
  <si>
    <t>Ashwadia</t>
  </si>
  <si>
    <t>Binodpur</t>
  </si>
  <si>
    <t>Char Matua</t>
  </si>
  <si>
    <t>Dadpur</t>
  </si>
  <si>
    <t>Ewazbalia</t>
  </si>
  <si>
    <t>Kadir Hanif</t>
  </si>
  <si>
    <t>Kaladaraf</t>
  </si>
  <si>
    <t>Niazpur</t>
  </si>
  <si>
    <t>Noakhali Paurashava</t>
  </si>
  <si>
    <t>Noannai</t>
  </si>
  <si>
    <t>Purba Char Matua</t>
  </si>
  <si>
    <t>Arjuntala</t>
  </si>
  <si>
    <t>Bejoybagh</t>
  </si>
  <si>
    <t>Chhatarpaia</t>
  </si>
  <si>
    <t>Kabilpur</t>
  </si>
  <si>
    <t>Kadra</t>
  </si>
  <si>
    <t>Kesharpar</t>
  </si>
  <si>
    <t>Nabipur</t>
  </si>
  <si>
    <t>Senbagh Paurashava</t>
  </si>
  <si>
    <t>Ambarnagar</t>
  </si>
  <si>
    <t>Amisha Para</t>
  </si>
  <si>
    <t>Baragaon</t>
  </si>
  <si>
    <t>Bazra</t>
  </si>
  <si>
    <t>Chashirhat</t>
  </si>
  <si>
    <t>Deoti</t>
  </si>
  <si>
    <t>Jayag</t>
  </si>
  <si>
    <t>Nadana</t>
  </si>
  <si>
    <t>Nateshwar</t>
  </si>
  <si>
    <t>Sonaimuri Paurashava</t>
  </si>
  <si>
    <t>Char Amanullah</t>
  </si>
  <si>
    <t>Char Bata</t>
  </si>
  <si>
    <t>Char Clerk</t>
  </si>
  <si>
    <t>Char Jabbar</t>
  </si>
  <si>
    <t>Char Jubille</t>
  </si>
  <si>
    <t>Char Wapda</t>
  </si>
  <si>
    <t>Purba Char Bata</t>
  </si>
  <si>
    <t>Baghaichhari Paurashava</t>
  </si>
  <si>
    <t>Bangaltali</t>
  </si>
  <si>
    <t>Kedarmara</t>
  </si>
  <si>
    <t>Marishya</t>
  </si>
  <si>
    <t>Rupakari</t>
  </si>
  <si>
    <t>Sajek</t>
  </si>
  <si>
    <t>Sarboatali</t>
  </si>
  <si>
    <t>Aiba Chhara</t>
  </si>
  <si>
    <t>Bara Harina</t>
  </si>
  <si>
    <t>Bhushan Chhara</t>
  </si>
  <si>
    <t>Shublong</t>
  </si>
  <si>
    <t>Farua</t>
  </si>
  <si>
    <t>Kangara Chhari</t>
  </si>
  <si>
    <t>Banjugi Chhara</t>
  </si>
  <si>
    <t>Dumdumya</t>
  </si>
  <si>
    <t>Maidang</t>
  </si>
  <si>
    <t>Chandraghona</t>
  </si>
  <si>
    <t>Chitmaram</t>
  </si>
  <si>
    <t>Raikhali</t>
  </si>
  <si>
    <t>Wagga</t>
  </si>
  <si>
    <t>Betbunia</t>
  </si>
  <si>
    <t>Fatik Chhari</t>
  </si>
  <si>
    <t>Ghagra</t>
  </si>
  <si>
    <t>Kalampati</t>
  </si>
  <si>
    <t>Adrarak Chara</t>
  </si>
  <si>
    <t>Bhasanya Adam</t>
  </si>
  <si>
    <t>Bogachatar</t>
  </si>
  <si>
    <t>Gulshakhali</t>
  </si>
  <si>
    <t>Kalapakurjya</t>
  </si>
  <si>
    <t>Mayanimukh</t>
  </si>
  <si>
    <t>Burighat</t>
  </si>
  <si>
    <t>Ghila Chhari</t>
  </si>
  <si>
    <t>Sabekhyong</t>
  </si>
  <si>
    <t>Bangalhalia</t>
  </si>
  <si>
    <t>Gainda</t>
  </si>
  <si>
    <t>Balukhali</t>
  </si>
  <si>
    <t>Banduk Bhanga</t>
  </si>
  <si>
    <t>Jibtali</t>
  </si>
  <si>
    <t>Kutuk Chhari</t>
  </si>
  <si>
    <t>Magban</t>
  </si>
  <si>
    <t>Rangamati Paurashava</t>
  </si>
  <si>
    <t>Sapchhari</t>
  </si>
  <si>
    <t>Ward No-43</t>
  </si>
  <si>
    <t>Ward No-46</t>
  </si>
  <si>
    <t>Beraid</t>
  </si>
  <si>
    <t>Bhatara</t>
  </si>
  <si>
    <t>Satarkul</t>
  </si>
  <si>
    <t>Ward No-17 (Part)</t>
  </si>
  <si>
    <t>Ward No-63 (Part)</t>
  </si>
  <si>
    <t>Ward No-66 (Part)</t>
  </si>
  <si>
    <t>Ward No-67 (part)</t>
  </si>
  <si>
    <t>Ward No-68 (part)</t>
  </si>
  <si>
    <t>Ward No-69</t>
  </si>
  <si>
    <t>Ward No-70</t>
  </si>
  <si>
    <t>Ward No-71 (Part)</t>
  </si>
  <si>
    <t>Dakshinkhan (part)</t>
  </si>
  <si>
    <t>Ward No-98 (rest. Area)</t>
  </si>
  <si>
    <t>Ward No-15 (part)</t>
  </si>
  <si>
    <t>Ward No-98 (Rest. Area)</t>
  </si>
  <si>
    <t>Ward No-64</t>
  </si>
  <si>
    <t>Ward No-65</t>
  </si>
  <si>
    <t>Ward No-67 (Part)</t>
  </si>
  <si>
    <t>Dakshinkhan (Part)</t>
  </si>
  <si>
    <t>Demra (part)</t>
  </si>
  <si>
    <t>Matuail (part)</t>
  </si>
  <si>
    <t>Amta</t>
  </si>
  <si>
    <t>Baisakanda</t>
  </si>
  <si>
    <t>Bhararia</t>
  </si>
  <si>
    <t>Chauhat</t>
  </si>
  <si>
    <t>Dhamrai Paurashava</t>
  </si>
  <si>
    <t>Gangutia</t>
  </si>
  <si>
    <t>Jadabpur</t>
  </si>
  <si>
    <t>Kulla</t>
  </si>
  <si>
    <t>Kushura</t>
  </si>
  <si>
    <t>Nannar</t>
  </si>
  <si>
    <t>Rowail</t>
  </si>
  <si>
    <t>Sanora</t>
  </si>
  <si>
    <t>Sombhag</t>
  </si>
  <si>
    <t>Suapur</t>
  </si>
  <si>
    <t>Suti Para</t>
  </si>
  <si>
    <t>Ward No-47 (Part)</t>
  </si>
  <si>
    <t>Ward No-48 (Part)</t>
  </si>
  <si>
    <t>Ward No-49</t>
  </si>
  <si>
    <t>Bilaspur</t>
  </si>
  <si>
    <t>Dohar Paurashava</t>
  </si>
  <si>
    <t>Kushumhati</t>
  </si>
  <si>
    <t>Mahmudpur</t>
  </si>
  <si>
    <t>Narisha</t>
  </si>
  <si>
    <t>Nayabari</t>
  </si>
  <si>
    <t>Roypara</t>
  </si>
  <si>
    <t>Sutar Para</t>
  </si>
  <si>
    <t>Ward No-76 (Part)</t>
  </si>
  <si>
    <t>Ward No-80 (Part)</t>
  </si>
  <si>
    <t>Ward No-81</t>
  </si>
  <si>
    <t>Ward No-82</t>
  </si>
  <si>
    <t>Ward No-20 (Part)</t>
  </si>
  <si>
    <t>Ward No-46 (Part)</t>
  </si>
  <si>
    <t>Ward No-58</t>
  </si>
  <si>
    <t>Dhania(part)</t>
  </si>
  <si>
    <t>Ward No-84</t>
  </si>
  <si>
    <t>Ward No-85</t>
  </si>
  <si>
    <t>Ward No-86</t>
  </si>
  <si>
    <t>Ward No-88</t>
  </si>
  <si>
    <t>Ward No-89</t>
  </si>
  <si>
    <t>Ward No-14 (part)</t>
  </si>
  <si>
    <t>Ward No-50</t>
  </si>
  <si>
    <t>Ward No-51 (Part)</t>
  </si>
  <si>
    <t>Sultanganj</t>
  </si>
  <si>
    <t>Basta</t>
  </si>
  <si>
    <t>Hazratpur</t>
  </si>
  <si>
    <t>Kalatia</t>
  </si>
  <si>
    <t>Kalindi</t>
  </si>
  <si>
    <t>Konda</t>
  </si>
  <si>
    <t>Ruhitpur</t>
  </si>
  <si>
    <t>Sakta</t>
  </si>
  <si>
    <t>Subhadya (Part)</t>
  </si>
  <si>
    <t>Taranagar</t>
  </si>
  <si>
    <t>Tegharia</t>
  </si>
  <si>
    <t>Zinjira</t>
  </si>
  <si>
    <t>Dakshingaon (Part)</t>
  </si>
  <si>
    <t>Nasirabad</t>
  </si>
  <si>
    <t>Dumni</t>
  </si>
  <si>
    <t>Ward No-68 (Part)</t>
  </si>
  <si>
    <t>Ward No-72</t>
  </si>
  <si>
    <t>Ward No-73</t>
  </si>
  <si>
    <t>Ward No-56 (Part)</t>
  </si>
  <si>
    <t>Ward No-59</t>
  </si>
  <si>
    <t>Ward No-60</t>
  </si>
  <si>
    <t>Ward No-61</t>
  </si>
  <si>
    <t>Ward No-62</t>
  </si>
  <si>
    <t>Ward No-91</t>
  </si>
  <si>
    <t>Ward No-92</t>
  </si>
  <si>
    <t>Ward No-07 (Part)</t>
  </si>
  <si>
    <t>Ward No-42</t>
  </si>
  <si>
    <t>Ward No-44</t>
  </si>
  <si>
    <t>Ward No-45</t>
  </si>
  <si>
    <t>Ward No-47(part)</t>
  </si>
  <si>
    <t>Ward No-51(part)</t>
  </si>
  <si>
    <t>Ward No-35</t>
  </si>
  <si>
    <t>Agla</t>
  </si>
  <si>
    <t>Bakshanagar</t>
  </si>
  <si>
    <t>Bandura</t>
  </si>
  <si>
    <t>Barrah</t>
  </si>
  <si>
    <t>Baruakhali</t>
  </si>
  <si>
    <t>Churain</t>
  </si>
  <si>
    <t>Jantrail</t>
  </si>
  <si>
    <t>Joykrishnapur</t>
  </si>
  <si>
    <t>Kailail</t>
  </si>
  <si>
    <t>Kalakopa</t>
  </si>
  <si>
    <t>Nayansree</t>
  </si>
  <si>
    <t>Shikari Para</t>
  </si>
  <si>
    <t>Sholla</t>
  </si>
  <si>
    <t>Ward No-52</t>
  </si>
  <si>
    <t>Ward No-36</t>
  </si>
  <si>
    <t>Ward No-53</t>
  </si>
  <si>
    <t>Ward No-54</t>
  </si>
  <si>
    <t>Ward No-55</t>
  </si>
  <si>
    <t>Amin Bazar</t>
  </si>
  <si>
    <t>Ashulia</t>
  </si>
  <si>
    <t>Banagram</t>
  </si>
  <si>
    <t>Bhakurta</t>
  </si>
  <si>
    <t>Biralia</t>
  </si>
  <si>
    <t>Dhamsana</t>
  </si>
  <si>
    <t>Kaundia</t>
  </si>
  <si>
    <t>Pathalia(part)</t>
  </si>
  <si>
    <t>Savar Paurashava</t>
  </si>
  <si>
    <t>Shimulia</t>
  </si>
  <si>
    <t>Tetuljhora</t>
  </si>
  <si>
    <t>Yearpur</t>
  </si>
  <si>
    <t>Ward No-56(part)</t>
  </si>
  <si>
    <t>Ward No-57</t>
  </si>
  <si>
    <t>Ward No-40 (Part)</t>
  </si>
  <si>
    <t>Ward No-83</t>
  </si>
  <si>
    <t>Ward No-87</t>
  </si>
  <si>
    <t>Ward No-90</t>
  </si>
  <si>
    <t>Ward No-74</t>
  </si>
  <si>
    <t>Ward No-75</t>
  </si>
  <si>
    <t>Ward No-77</t>
  </si>
  <si>
    <t>Ward No-78</t>
  </si>
  <si>
    <t>Ward No-79</t>
  </si>
  <si>
    <t>Ward No-38 (Part)</t>
  </si>
  <si>
    <t>Ward No-39</t>
  </si>
  <si>
    <t>Harirampur (Part)</t>
  </si>
  <si>
    <t>Bana</t>
  </si>
  <si>
    <t>Buraich</t>
  </si>
  <si>
    <t>Panchuria</t>
  </si>
  <si>
    <t>Tagarbanda</t>
  </si>
  <si>
    <t>Algi</t>
  </si>
  <si>
    <t>Azimnagar</t>
  </si>
  <si>
    <t>Bhanga Paurashava</t>
  </si>
  <si>
    <t>Chumordi</t>
  </si>
  <si>
    <t>Gharua</t>
  </si>
  <si>
    <t>Hamirdi</t>
  </si>
  <si>
    <t>Kalamridha</t>
  </si>
  <si>
    <t>Kaolibera</t>
  </si>
  <si>
    <t>Manikdaha</t>
  </si>
  <si>
    <t>Nurullaganj</t>
  </si>
  <si>
    <t>Tuzarpur</t>
  </si>
  <si>
    <t>Boalmari Paurashava</t>
  </si>
  <si>
    <t>Chatul</t>
  </si>
  <si>
    <t>Ghoshpur</t>
  </si>
  <si>
    <t>Gunbaha</t>
  </si>
  <si>
    <t>Moyna</t>
  </si>
  <si>
    <t>Parameshwardi</t>
  </si>
  <si>
    <t>Rupapat</t>
  </si>
  <si>
    <t>Satair</t>
  </si>
  <si>
    <t>Shekhar</t>
  </si>
  <si>
    <t>Char Harirampur</t>
  </si>
  <si>
    <t>Char Jhaukanda</t>
  </si>
  <si>
    <t>Gazirtek</t>
  </si>
  <si>
    <t>Aliabad</t>
  </si>
  <si>
    <t>Ambikapur</t>
  </si>
  <si>
    <t>Char Madhabdia</t>
  </si>
  <si>
    <t>Decreerchar</t>
  </si>
  <si>
    <t>Faridpur Paurashava</t>
  </si>
  <si>
    <t>Greda</t>
  </si>
  <si>
    <t>Ishan Gopalpur</t>
  </si>
  <si>
    <t>Kaijuri</t>
  </si>
  <si>
    <t>Kanaipur</t>
  </si>
  <si>
    <t>Majchar</t>
  </si>
  <si>
    <t>Uttar Channel</t>
  </si>
  <si>
    <t>Bagat</t>
  </si>
  <si>
    <t>Dumain</t>
  </si>
  <si>
    <t>Gajna</t>
  </si>
  <si>
    <t>Kamarkhali</t>
  </si>
  <si>
    <t>Megchami</t>
  </si>
  <si>
    <t>Noapara</t>
  </si>
  <si>
    <t>Raipur</t>
  </si>
  <si>
    <t>Char Jasordi</t>
  </si>
  <si>
    <t>Dangi</t>
  </si>
  <si>
    <t>Kaichail</t>
  </si>
  <si>
    <t>Kodalia Shohidnagar</t>
  </si>
  <si>
    <t>Laskardia</t>
  </si>
  <si>
    <t>Nagarkanda Paurashava</t>
  </si>
  <si>
    <t>Phulsuti</t>
  </si>
  <si>
    <t>Pura Para</t>
  </si>
  <si>
    <t>Talma</t>
  </si>
  <si>
    <t>Akter Char</t>
  </si>
  <si>
    <t>Bhashanchar</t>
  </si>
  <si>
    <t>Char Bishnupur</t>
  </si>
  <si>
    <t>Char Manair</t>
  </si>
  <si>
    <t>Char Nasirpur</t>
  </si>
  <si>
    <t>Dheukhali</t>
  </si>
  <si>
    <t>Krishnapur</t>
  </si>
  <si>
    <t>Narikelbaria</t>
  </si>
  <si>
    <t>Atghar</t>
  </si>
  <si>
    <t>Ballabhdi</t>
  </si>
  <si>
    <t>Bhawal</t>
  </si>
  <si>
    <t>Gatti</t>
  </si>
  <si>
    <t>Jadunandi</t>
  </si>
  <si>
    <t>Majhardia</t>
  </si>
  <si>
    <t>Ramkantapur</t>
  </si>
  <si>
    <t>Baria</t>
  </si>
  <si>
    <t>Basan</t>
  </si>
  <si>
    <t>Gachha</t>
  </si>
  <si>
    <t>Gazipur Paurashava</t>
  </si>
  <si>
    <t>Kashimpur</t>
  </si>
  <si>
    <t>Kayaltia</t>
  </si>
  <si>
    <t>Konabari</t>
  </si>
  <si>
    <t>Pubail</t>
  </si>
  <si>
    <t>Tongi Paurashava</t>
  </si>
  <si>
    <t>Atabaha</t>
  </si>
  <si>
    <t>Boali</t>
  </si>
  <si>
    <t>Chapair</t>
  </si>
  <si>
    <t>Dhaljora</t>
  </si>
  <si>
    <t>Kaliakair Paurashava</t>
  </si>
  <si>
    <t>Madhyapara</t>
  </si>
  <si>
    <t>Mouchak</t>
  </si>
  <si>
    <t>Sreefaltali</t>
  </si>
  <si>
    <t>Bahadursadi</t>
  </si>
  <si>
    <t>Baktarpur</t>
  </si>
  <si>
    <t>Moktarpur</t>
  </si>
  <si>
    <t>Nagari</t>
  </si>
  <si>
    <t>Tumulia</t>
  </si>
  <si>
    <t>Kaliganj Paurashava</t>
  </si>
  <si>
    <t>Barishaba</t>
  </si>
  <si>
    <t>Ghagotia</t>
  </si>
  <si>
    <t>Karihata</t>
  </si>
  <si>
    <t>Rayed</t>
  </si>
  <si>
    <t>Sanmania</t>
  </si>
  <si>
    <t>Singasree</t>
  </si>
  <si>
    <t>Targaon</t>
  </si>
  <si>
    <t>Toke</t>
  </si>
  <si>
    <t>Barmi</t>
  </si>
  <si>
    <t>Gosinga</t>
  </si>
  <si>
    <t>Kaoraid</t>
  </si>
  <si>
    <t>Maona</t>
  </si>
  <si>
    <t>Prahladpur</t>
  </si>
  <si>
    <t>Rajabari</t>
  </si>
  <si>
    <t>Sreepur Paurashava</t>
  </si>
  <si>
    <t>Telihati</t>
  </si>
  <si>
    <t>Baultali</t>
  </si>
  <si>
    <t>Borasi</t>
  </si>
  <si>
    <t>Chandra Dighalia</t>
  </si>
  <si>
    <t>Gobra</t>
  </si>
  <si>
    <t>Gopalganj Paurashava</t>
  </si>
  <si>
    <t>Haridaspur</t>
  </si>
  <si>
    <t>Kajulia</t>
  </si>
  <si>
    <t>Kati</t>
  </si>
  <si>
    <t>Latifpur</t>
  </si>
  <si>
    <t>Majhigati</t>
  </si>
  <si>
    <t>Nizra</t>
  </si>
  <si>
    <t>Paikkandi</t>
  </si>
  <si>
    <t>Raghunathpur</t>
  </si>
  <si>
    <t>Satpar</t>
  </si>
  <si>
    <t>Suktail</t>
  </si>
  <si>
    <t>Ulpur</t>
  </si>
  <si>
    <t>Urafi</t>
  </si>
  <si>
    <t>Bethuri</t>
  </si>
  <si>
    <t>Fukura</t>
  </si>
  <si>
    <t>Hatiara</t>
  </si>
  <si>
    <t>Mamudpur</t>
  </si>
  <si>
    <t>Nijamkandi</t>
  </si>
  <si>
    <t>Orakandi</t>
  </si>
  <si>
    <t>Parulia</t>
  </si>
  <si>
    <t>Puisur</t>
  </si>
  <si>
    <t>Rajpat</t>
  </si>
  <si>
    <t>Ratail</t>
  </si>
  <si>
    <t>Sajail</t>
  </si>
  <si>
    <t>Singa</t>
  </si>
  <si>
    <t>Bandhabari</t>
  </si>
  <si>
    <t>Ghagar</t>
  </si>
  <si>
    <t>Hiran</t>
  </si>
  <si>
    <t>Kalabari</t>
  </si>
  <si>
    <t>Kandi</t>
  </si>
  <si>
    <t>Kotalipara Paurashava</t>
  </si>
  <si>
    <t>Kushla</t>
  </si>
  <si>
    <t>Pinjuri</t>
  </si>
  <si>
    <t>Radhaganj</t>
  </si>
  <si>
    <t>Ramshil</t>
  </si>
  <si>
    <t>Suagram</t>
  </si>
  <si>
    <t>Bahugram</t>
  </si>
  <si>
    <t>Batikamari</t>
  </si>
  <si>
    <t>Bhabrasur</t>
  </si>
  <si>
    <t>Dignagar</t>
  </si>
  <si>
    <t>Gohala</t>
  </si>
  <si>
    <t>Jalirpar</t>
  </si>
  <si>
    <t>Kasalia</t>
  </si>
  <si>
    <t>Khandarpar</t>
  </si>
  <si>
    <t>Maharajpur</t>
  </si>
  <si>
    <t>Mochna</t>
  </si>
  <si>
    <t>Muksudpur Paurashava</t>
  </si>
  <si>
    <t>Nanikshir</t>
  </si>
  <si>
    <t>Pasargati</t>
  </si>
  <si>
    <t>Raghdi</t>
  </si>
  <si>
    <t>Ujani</t>
  </si>
  <si>
    <t>Barni</t>
  </si>
  <si>
    <t>Kushli</t>
  </si>
  <si>
    <t>Patgati</t>
  </si>
  <si>
    <t>Tungipara Paurashava</t>
  </si>
  <si>
    <t>Bagar Char</t>
  </si>
  <si>
    <t>Battajore</t>
  </si>
  <si>
    <t>Dhanua</t>
  </si>
  <si>
    <t>Merur Char</t>
  </si>
  <si>
    <t>Nilakshmia</t>
  </si>
  <si>
    <t>Sadhur Para</t>
  </si>
  <si>
    <t>Bahadurabad</t>
  </si>
  <si>
    <t>Char Aomkhaoa</t>
  </si>
  <si>
    <t>Chikajani</t>
  </si>
  <si>
    <t>Chukaibari</t>
  </si>
  <si>
    <t>Dangdhara</t>
  </si>
  <si>
    <t>Dewanganj Paurashava</t>
  </si>
  <si>
    <t>Hatebhanga</t>
  </si>
  <si>
    <t>Par Ramrampur</t>
  </si>
  <si>
    <t>Belgachha</t>
  </si>
  <si>
    <t>Char Goalini</t>
  </si>
  <si>
    <t>Char Putimari</t>
  </si>
  <si>
    <t>Chinadulli</t>
  </si>
  <si>
    <t>Goaler Char</t>
  </si>
  <si>
    <t>Islampur Paurashava</t>
  </si>
  <si>
    <t>Kulkandi</t>
  </si>
  <si>
    <t>Noarpara</t>
  </si>
  <si>
    <t>Palbandha</t>
  </si>
  <si>
    <t>Patharsi</t>
  </si>
  <si>
    <t>Sapdhari</t>
  </si>
  <si>
    <t>Banshchara</t>
  </si>
  <si>
    <t>Digpaith</t>
  </si>
  <si>
    <t>Ghoradhap</t>
  </si>
  <si>
    <t>Itail</t>
  </si>
  <si>
    <t>Jamalpur Paurashava</t>
  </si>
  <si>
    <t>Lakshmir Char</t>
  </si>
  <si>
    <t>Meshta</t>
  </si>
  <si>
    <t>Narundi</t>
  </si>
  <si>
    <t>Ranagachha</t>
  </si>
  <si>
    <t>Rashidpur</t>
  </si>
  <si>
    <t>Sahabajpur</t>
  </si>
  <si>
    <t>Titpalla</t>
  </si>
  <si>
    <t>Tulsir Char</t>
  </si>
  <si>
    <t>Adarbhita</t>
  </si>
  <si>
    <t>Balijuri</t>
  </si>
  <si>
    <t>Char Pakerdaha</t>
  </si>
  <si>
    <t>Gunaritala</t>
  </si>
  <si>
    <t>Jorekhali</t>
  </si>
  <si>
    <t>Karaichara</t>
  </si>
  <si>
    <t>Madarganj Paurashava</t>
  </si>
  <si>
    <t>Sidhuli</t>
  </si>
  <si>
    <t>Char Banipakuri</t>
  </si>
  <si>
    <t>Durmut</t>
  </si>
  <si>
    <t>Fulkocha</t>
  </si>
  <si>
    <t>Ghosher Para</t>
  </si>
  <si>
    <t>Jhaugara</t>
  </si>
  <si>
    <t>Kulia</t>
  </si>
  <si>
    <t>Melandaha Paurashava</t>
  </si>
  <si>
    <t>Nangla</t>
  </si>
  <si>
    <t>Nayanagar</t>
  </si>
  <si>
    <t>Shaympur</t>
  </si>
  <si>
    <t>Aona</t>
  </si>
  <si>
    <t>Doail</t>
  </si>
  <si>
    <t>Kamrabad</t>
  </si>
  <si>
    <t>Mahadan</t>
  </si>
  <si>
    <t>Pingna</t>
  </si>
  <si>
    <t>Pogaldigha</t>
  </si>
  <si>
    <t>Sarishabari Paurashava</t>
  </si>
  <si>
    <t>Satpoa</t>
  </si>
  <si>
    <t>Adampur</t>
  </si>
  <si>
    <t>Bangal Para</t>
  </si>
  <si>
    <t>Deoghar</t>
  </si>
  <si>
    <t>Kastail</t>
  </si>
  <si>
    <t>Khayerpur Abdullahpur</t>
  </si>
  <si>
    <t>Purba Austagram</t>
  </si>
  <si>
    <t>Bajitpur Paurashava</t>
  </si>
  <si>
    <t>Baliardi</t>
  </si>
  <si>
    <t>Dighirpar</t>
  </si>
  <si>
    <t>Dilalpur</t>
  </si>
  <si>
    <t>Gazir Char</t>
  </si>
  <si>
    <t>Halimpur</t>
  </si>
  <si>
    <t>Hilachia</t>
  </si>
  <si>
    <t>Humaipur</t>
  </si>
  <si>
    <t>Kailag</t>
  </si>
  <si>
    <t>Maij Char</t>
  </si>
  <si>
    <t>Pirijpur</t>
  </si>
  <si>
    <t>Sarar Char</t>
  </si>
  <si>
    <t>Bhairab Paurashava</t>
  </si>
  <si>
    <t>Kalika Prasad</t>
  </si>
  <si>
    <t>Sadakpur</t>
  </si>
  <si>
    <t>Shimulkandi</t>
  </si>
  <si>
    <t>Araibaria</t>
  </si>
  <si>
    <t>Hossainpur Paurashava</t>
  </si>
  <si>
    <t>Jinari</t>
  </si>
  <si>
    <t>Pumdi</t>
  </si>
  <si>
    <t>Sahedal</t>
  </si>
  <si>
    <t>Sidhla</t>
  </si>
  <si>
    <t>Badla</t>
  </si>
  <si>
    <t>Baribari</t>
  </si>
  <si>
    <t>Chauganga</t>
  </si>
  <si>
    <t>Dhanpur</t>
  </si>
  <si>
    <t>Elongjuri</t>
  </si>
  <si>
    <t>Joy Siddhi</t>
  </si>
  <si>
    <t>Mriga</t>
  </si>
  <si>
    <t>Raituti</t>
  </si>
  <si>
    <t>Baragharia</t>
  </si>
  <si>
    <t>Dehunda</t>
  </si>
  <si>
    <t>Gujadia</t>
  </si>
  <si>
    <t>Gundhar</t>
  </si>
  <si>
    <t>Jafarabad</t>
  </si>
  <si>
    <t>Joyka</t>
  </si>
  <si>
    <t>Kadir Jangal</t>
  </si>
  <si>
    <t>Karimganj Paurashava</t>
  </si>
  <si>
    <t>Kiratan</t>
  </si>
  <si>
    <t>Noabad</t>
  </si>
  <si>
    <t>Achmita</t>
  </si>
  <si>
    <t>Jalalpur</t>
  </si>
  <si>
    <t>Kargaon</t>
  </si>
  <si>
    <t>Katiadi Paurashava</t>
  </si>
  <si>
    <t>Lohajuri</t>
  </si>
  <si>
    <t>Masua</t>
  </si>
  <si>
    <t>Mumurdia</t>
  </si>
  <si>
    <t>Shahasram Dhuldia</t>
  </si>
  <si>
    <t>Baulai</t>
  </si>
  <si>
    <t>Binnati</t>
  </si>
  <si>
    <t>Chauddasata</t>
  </si>
  <si>
    <t>Dana Patali</t>
  </si>
  <si>
    <t>Jasodal</t>
  </si>
  <si>
    <t>Kishoreganj Paurashava</t>
  </si>
  <si>
    <t>Korsha Kariail</t>
  </si>
  <si>
    <t>Latibabad</t>
  </si>
  <si>
    <t>Mahinanda</t>
  </si>
  <si>
    <t>Maij Khapan</t>
  </si>
  <si>
    <t>Maria</t>
  </si>
  <si>
    <t>Rashidabad</t>
  </si>
  <si>
    <t>Chhaysuti</t>
  </si>
  <si>
    <t>Gobaria Abdullahpur</t>
  </si>
  <si>
    <t>Kuliar Char Paurashava</t>
  </si>
  <si>
    <t>Ramdi</t>
  </si>
  <si>
    <t>Salua</t>
  </si>
  <si>
    <t>Bairati</t>
  </si>
  <si>
    <t>Dhaki</t>
  </si>
  <si>
    <t>Gopedighi</t>
  </si>
  <si>
    <t>Keorjori</t>
  </si>
  <si>
    <t>Khatkhal</t>
  </si>
  <si>
    <t>Chhatir Char</t>
  </si>
  <si>
    <t>Dampara</t>
  </si>
  <si>
    <t>Gurai</t>
  </si>
  <si>
    <t>Jaraitala</t>
  </si>
  <si>
    <t>Karpasha</t>
  </si>
  <si>
    <t>Singpur</t>
  </si>
  <si>
    <t>Barudia</t>
  </si>
  <si>
    <t>Chandi Pasha</t>
  </si>
  <si>
    <t>Char Faradi</t>
  </si>
  <si>
    <t>Egarasindur</t>
  </si>
  <si>
    <t>Hosendi</t>
  </si>
  <si>
    <t>Narandi</t>
  </si>
  <si>
    <t>Pakundia Paurashava</t>
  </si>
  <si>
    <t>Patuabhanga</t>
  </si>
  <si>
    <t>Sukhia</t>
  </si>
  <si>
    <t>Damiha</t>
  </si>
  <si>
    <t>Dhala</t>
  </si>
  <si>
    <t>Digdair</t>
  </si>
  <si>
    <t>Jawar</t>
  </si>
  <si>
    <t>Rauti</t>
  </si>
  <si>
    <t>Talganga</t>
  </si>
  <si>
    <t>Tarail Sachail</t>
  </si>
  <si>
    <t>Baligram</t>
  </si>
  <si>
    <t>Banshgari</t>
  </si>
  <si>
    <t>Char Daulat Khan</t>
  </si>
  <si>
    <t>Dasar</t>
  </si>
  <si>
    <t>Enayetnagar</t>
  </si>
  <si>
    <t>Kalkini Paurashava</t>
  </si>
  <si>
    <t>Kayaria</t>
  </si>
  <si>
    <t>Kazibakai</t>
  </si>
  <si>
    <t>Ramjanpur</t>
  </si>
  <si>
    <t>Sahebrampur</t>
  </si>
  <si>
    <t>Shikar Mangal</t>
  </si>
  <si>
    <t>Bahadurpur</t>
  </si>
  <si>
    <t>Chilar Char</t>
  </si>
  <si>
    <t>Dhurail</t>
  </si>
  <si>
    <t>Dudkhali</t>
  </si>
  <si>
    <t>Ghatmajhi</t>
  </si>
  <si>
    <t>Jhaudi</t>
  </si>
  <si>
    <t>Khoajpur</t>
  </si>
  <si>
    <t>Kunia</t>
  </si>
  <si>
    <t>Madaripur Paurashava</t>
  </si>
  <si>
    <t>Mustafapur</t>
  </si>
  <si>
    <t>Panchkhola</t>
  </si>
  <si>
    <t>Pearpur</t>
  </si>
  <si>
    <t>Rasti</t>
  </si>
  <si>
    <t>Sirkhara</t>
  </si>
  <si>
    <t>Amgram</t>
  </si>
  <si>
    <t>Badar Pasha</t>
  </si>
  <si>
    <t>Haridasdi Mahendradi</t>
  </si>
  <si>
    <t>Isibpur</t>
  </si>
  <si>
    <t>Kabirajpur</t>
  </si>
  <si>
    <t>Kadambari</t>
  </si>
  <si>
    <t>Khalia</t>
  </si>
  <si>
    <t>Paik Para</t>
  </si>
  <si>
    <t>Bandarkhola</t>
  </si>
  <si>
    <t>Banshkandi</t>
  </si>
  <si>
    <t>Bayratala Dakshin</t>
  </si>
  <si>
    <t>Bayratala Uttar</t>
  </si>
  <si>
    <t>Bhadrasan</t>
  </si>
  <si>
    <t>Bhandarikandi</t>
  </si>
  <si>
    <t>Char Janajat</t>
  </si>
  <si>
    <t>Ditiyakhanda</t>
  </si>
  <si>
    <t>Kanthalbari</t>
  </si>
  <si>
    <t>Matbarer Char</t>
  </si>
  <si>
    <t>Panch Char</t>
  </si>
  <si>
    <t>Sannyasir Char</t>
  </si>
  <si>
    <t>Shib Char Paurashava</t>
  </si>
  <si>
    <t>Shibchar</t>
  </si>
  <si>
    <t>Siruail</t>
  </si>
  <si>
    <t>Umedpur</t>
  </si>
  <si>
    <t>Bachamara</t>
  </si>
  <si>
    <t>Baghutia</t>
  </si>
  <si>
    <t>Chak Mirpur</t>
  </si>
  <si>
    <t>Charkatari</t>
  </si>
  <si>
    <t>Dhamsar</t>
  </si>
  <si>
    <t>Jiyanpur</t>
  </si>
  <si>
    <t>Khalsi</t>
  </si>
  <si>
    <t>Baliakhora</t>
  </si>
  <si>
    <t>Baniajuri</t>
  </si>
  <si>
    <t>Baratia</t>
  </si>
  <si>
    <t>Nali</t>
  </si>
  <si>
    <t>Paila</t>
  </si>
  <si>
    <t>Singjuri</t>
  </si>
  <si>
    <t>Balara</t>
  </si>
  <si>
    <t>Balla</t>
  </si>
  <si>
    <t>Boyra</t>
  </si>
  <si>
    <t>Chala</t>
  </si>
  <si>
    <t>Dhulsunra</t>
  </si>
  <si>
    <t>Gala</t>
  </si>
  <si>
    <t>Harukandi</t>
  </si>
  <si>
    <t>Lesraganj</t>
  </si>
  <si>
    <t>Ramkrishnapur</t>
  </si>
  <si>
    <t>Sutalari</t>
  </si>
  <si>
    <t>Atigram</t>
  </si>
  <si>
    <t>Betila Mitara</t>
  </si>
  <si>
    <t>Dighi</t>
  </si>
  <si>
    <t>Garpara</t>
  </si>
  <si>
    <t>Hati Para</t>
  </si>
  <si>
    <t>Jaigir</t>
  </si>
  <si>
    <t>Manikganj Paurashava</t>
  </si>
  <si>
    <t>Putail</t>
  </si>
  <si>
    <t>Baliati</t>
  </si>
  <si>
    <t>Baraid</t>
  </si>
  <si>
    <t>Daragram</t>
  </si>
  <si>
    <t>Dhankora</t>
  </si>
  <si>
    <t>Fukurhati</t>
  </si>
  <si>
    <t>Hargaz</t>
  </si>
  <si>
    <t>Tilli</t>
  </si>
  <si>
    <t>Arua</t>
  </si>
  <si>
    <t>Mohadebpur</t>
  </si>
  <si>
    <t>Teota</t>
  </si>
  <si>
    <t>Ulail</t>
  </si>
  <si>
    <t>Uthali</t>
  </si>
  <si>
    <t>Baldhara</t>
  </si>
  <si>
    <t>Chandhar</t>
  </si>
  <si>
    <t>Charigram</t>
  </si>
  <si>
    <t>Dhalla</t>
  </si>
  <si>
    <t>Jamirta</t>
  </si>
  <si>
    <t>Jamsha</t>
  </si>
  <si>
    <t>Joy Mantap</t>
  </si>
  <si>
    <t>Saista</t>
  </si>
  <si>
    <t>Singair Paurashava</t>
  </si>
  <si>
    <t>Talibpur</t>
  </si>
  <si>
    <t>Baluakandi</t>
  </si>
  <si>
    <t>Bausia</t>
  </si>
  <si>
    <t>Bhaber Char</t>
  </si>
  <si>
    <t>Guagachhia</t>
  </si>
  <si>
    <t>Hossaindi</t>
  </si>
  <si>
    <t>Imampur</t>
  </si>
  <si>
    <t>Tenger Char</t>
  </si>
  <si>
    <t>Bejgaon</t>
  </si>
  <si>
    <t>Gaodia</t>
  </si>
  <si>
    <t>Kanaksar</t>
  </si>
  <si>
    <t>Khidir Para</t>
  </si>
  <si>
    <t>Kumarbhog</t>
  </si>
  <si>
    <t>Lohajang Teotia</t>
  </si>
  <si>
    <t>Medini Mandal</t>
  </si>
  <si>
    <t>Adhara</t>
  </si>
  <si>
    <t>Bajra Jogini</t>
  </si>
  <si>
    <t>Bangla Bazar</t>
  </si>
  <si>
    <t>Char Kewar</t>
  </si>
  <si>
    <t>Mahakali</t>
  </si>
  <si>
    <t>Mirkadim Paurashava</t>
  </si>
  <si>
    <t>Mollahkandi</t>
  </si>
  <si>
    <t>Munshiganj Paurashava</t>
  </si>
  <si>
    <t>Panchasar</t>
  </si>
  <si>
    <t>Silai</t>
  </si>
  <si>
    <t>Balur Char</t>
  </si>
  <si>
    <t>Bayaragadi</t>
  </si>
  <si>
    <t>Chitrakot</t>
  </si>
  <si>
    <t>Jainsar</t>
  </si>
  <si>
    <t>Kayain</t>
  </si>
  <si>
    <t>Kola</t>
  </si>
  <si>
    <t>Latabdi</t>
  </si>
  <si>
    <t>Malkhanagar</t>
  </si>
  <si>
    <t>Rasunia</t>
  </si>
  <si>
    <t>Sekharnagar</t>
  </si>
  <si>
    <t>Baghra</t>
  </si>
  <si>
    <t>Baraikhali</t>
  </si>
  <si>
    <t>Bhagyakul</t>
  </si>
  <si>
    <t>Birtara</t>
  </si>
  <si>
    <t>Hasara</t>
  </si>
  <si>
    <t>Kola Para</t>
  </si>
  <si>
    <t>Kukutia</t>
  </si>
  <si>
    <t>Patabhog</t>
  </si>
  <si>
    <t>Rarikhal</t>
  </si>
  <si>
    <t>Sholaghar</t>
  </si>
  <si>
    <t>Shyamsiddhi</t>
  </si>
  <si>
    <t>Tantar</t>
  </si>
  <si>
    <t>Abdullahpur</t>
  </si>
  <si>
    <t>Arial</t>
  </si>
  <si>
    <t>Autshahi</t>
  </si>
  <si>
    <t>Betka</t>
  </si>
  <si>
    <t>Dhipur</t>
  </si>
  <si>
    <t>Dighir Para</t>
  </si>
  <si>
    <t>Hasail Banari</t>
  </si>
  <si>
    <t>Jashalong</t>
  </si>
  <si>
    <t>Kamarkhara</t>
  </si>
  <si>
    <t>Kathadia Shimulia</t>
  </si>
  <si>
    <t>Sonarang Tongibari</t>
  </si>
  <si>
    <t>Bhaluka Paurashava</t>
  </si>
  <si>
    <t>Bharadoba</t>
  </si>
  <si>
    <t>Birunia</t>
  </si>
  <si>
    <t>Dakatia</t>
  </si>
  <si>
    <t>Dhitpur</t>
  </si>
  <si>
    <t>Habirbari</t>
  </si>
  <si>
    <t>Kachina</t>
  </si>
  <si>
    <t>Mallikbari</t>
  </si>
  <si>
    <t>Meduary</t>
  </si>
  <si>
    <t>Rajai</t>
  </si>
  <si>
    <t>Uthura</t>
  </si>
  <si>
    <t>Baghber</t>
  </si>
  <si>
    <t>Dakshin Maij Para</t>
  </si>
  <si>
    <t>Dobaura</t>
  </si>
  <si>
    <t>Gamaritala</t>
  </si>
  <si>
    <t>Ghoshgaon</t>
  </si>
  <si>
    <t>Guatala</t>
  </si>
  <si>
    <t>Pora Kandulia</t>
  </si>
  <si>
    <t>Achim Patuli</t>
  </si>
  <si>
    <t>Bakta</t>
  </si>
  <si>
    <t>Balian</t>
  </si>
  <si>
    <t>Deokhola</t>
  </si>
  <si>
    <t>Enayetpur</t>
  </si>
  <si>
    <t>Fulbaria Paurashava</t>
  </si>
  <si>
    <t>Kaladaha</t>
  </si>
  <si>
    <t>Kushmail</t>
  </si>
  <si>
    <t>Putijana</t>
  </si>
  <si>
    <t>Radhakanai</t>
  </si>
  <si>
    <t>Barabaria</t>
  </si>
  <si>
    <t>Datter Bazar</t>
  </si>
  <si>
    <t>Gaffargaon Paurashava</t>
  </si>
  <si>
    <t>Jessora</t>
  </si>
  <si>
    <t>Langair</t>
  </si>
  <si>
    <t>Mashakhali</t>
  </si>
  <si>
    <t>Nigair</t>
  </si>
  <si>
    <t>Paithal</t>
  </si>
  <si>
    <t>Panchbhag</t>
  </si>
  <si>
    <t>Raona</t>
  </si>
  <si>
    <t>Saltia</t>
  </si>
  <si>
    <t>Tengaba</t>
  </si>
  <si>
    <t>Usthi</t>
  </si>
  <si>
    <t>Achintapur</t>
  </si>
  <si>
    <t>Bhangnamari</t>
  </si>
  <si>
    <t>Bokainagar</t>
  </si>
  <si>
    <t>Dowhakhala</t>
  </si>
  <si>
    <t>Gauripur Paurashava</t>
  </si>
  <si>
    <t>Mailakanda</t>
  </si>
  <si>
    <t>Maoha</t>
  </si>
  <si>
    <t>Ramgopalpur</t>
  </si>
  <si>
    <t>Sahanati</t>
  </si>
  <si>
    <t>Amtail</t>
  </si>
  <si>
    <t>Bhubankura</t>
  </si>
  <si>
    <t>Bildora</t>
  </si>
  <si>
    <t>Dhara</t>
  </si>
  <si>
    <t>Gazir Bhita</t>
  </si>
  <si>
    <t>Jugli</t>
  </si>
  <si>
    <t>Kaichapur</t>
  </si>
  <si>
    <t>Sakuai</t>
  </si>
  <si>
    <t>Swadeshi</t>
  </si>
  <si>
    <t>Atharabari</t>
  </si>
  <si>
    <t>Barahit</t>
  </si>
  <si>
    <t>Ishwarganj Paurashava</t>
  </si>
  <si>
    <t>Jatia</t>
  </si>
  <si>
    <t>Magtala</t>
  </si>
  <si>
    <t>Maijbagh</t>
  </si>
  <si>
    <t>Rajibpur</t>
  </si>
  <si>
    <t>Sarisha</t>
  </si>
  <si>
    <t>Sohagi</t>
  </si>
  <si>
    <t>Tarundia</t>
  </si>
  <si>
    <t>Uchakhila</t>
  </si>
  <si>
    <t>Baragram</t>
  </si>
  <si>
    <t>Basati</t>
  </si>
  <si>
    <t>Daogaon</t>
  </si>
  <si>
    <t>Dulla</t>
  </si>
  <si>
    <t>Ghoga</t>
  </si>
  <si>
    <t>Kheruajani</t>
  </si>
  <si>
    <t>Kumarghata</t>
  </si>
  <si>
    <t>Mankon</t>
  </si>
  <si>
    <t>Muktagachha Paurashava</t>
  </si>
  <si>
    <t>Tarati</t>
  </si>
  <si>
    <t>Akua</t>
  </si>
  <si>
    <t>Ashtadhar</t>
  </si>
  <si>
    <t>Baira (kewatkhali)</t>
  </si>
  <si>
    <t>Bhabkhali</t>
  </si>
  <si>
    <t>Borar Char</t>
  </si>
  <si>
    <t>Char Ishwardia</t>
  </si>
  <si>
    <t>Char Nilakshmia</t>
  </si>
  <si>
    <t>Dapunia</t>
  </si>
  <si>
    <t>Khagdahar</t>
  </si>
  <si>
    <t>Mymensingh Paurashava</t>
  </si>
  <si>
    <t>Paranganj</t>
  </si>
  <si>
    <t>Sirta</t>
  </si>
  <si>
    <t>Achargaon</t>
  </si>
  <si>
    <t>Betagair</t>
  </si>
  <si>
    <t>Chandipasha</t>
  </si>
  <si>
    <t>Gangail</t>
  </si>
  <si>
    <t>Jahangirpur</t>
  </si>
  <si>
    <t>Kharua</t>
  </si>
  <si>
    <t>Moazzempur</t>
  </si>
  <si>
    <t>Musuli</t>
  </si>
  <si>
    <t>Nandail Paurashava</t>
  </si>
  <si>
    <t>Rajgati</t>
  </si>
  <si>
    <t>Singrail</t>
  </si>
  <si>
    <t>Balikhan</t>
  </si>
  <si>
    <t>Banihala</t>
  </si>
  <si>
    <t>Baola</t>
  </si>
  <si>
    <t>Bhaitkandi</t>
  </si>
  <si>
    <t>Bishka</t>
  </si>
  <si>
    <t>Dhakua</t>
  </si>
  <si>
    <t>Galagaon</t>
  </si>
  <si>
    <t>Kakni</t>
  </si>
  <si>
    <t>Kamargaon</t>
  </si>
  <si>
    <t>Kamaria</t>
  </si>
  <si>
    <t>Payari</t>
  </si>
  <si>
    <t>Phulpur Paurashava</t>
  </si>
  <si>
    <t>Rahimganj</t>
  </si>
  <si>
    <t>Rambhadrapur</t>
  </si>
  <si>
    <t>Rupasi</t>
  </si>
  <si>
    <t>Sandhara</t>
  </si>
  <si>
    <t>Singheshwar</t>
  </si>
  <si>
    <t>Tarakanda</t>
  </si>
  <si>
    <t>Amirabari</t>
  </si>
  <si>
    <t>Bailar</t>
  </si>
  <si>
    <t>Dhanikhola</t>
  </si>
  <si>
    <t>Kanihari</t>
  </si>
  <si>
    <t>Kanthal</t>
  </si>
  <si>
    <t>Mokshapur</t>
  </si>
  <si>
    <t>Trishal Paurashava</t>
  </si>
  <si>
    <t>Bishnandi</t>
  </si>
  <si>
    <t>Brahmandi</t>
  </si>
  <si>
    <t>Duptara</t>
  </si>
  <si>
    <t>Haizadi</t>
  </si>
  <si>
    <t>Kala Paharia</t>
  </si>
  <si>
    <t>Khagakanda</t>
  </si>
  <si>
    <t>Sadasardi</t>
  </si>
  <si>
    <t>Satgram</t>
  </si>
  <si>
    <t>Uchitpur</t>
  </si>
  <si>
    <t>Dhamgar</t>
  </si>
  <si>
    <t>Kadam Rasul Paurashava</t>
  </si>
  <si>
    <t>Kalagachhia</t>
  </si>
  <si>
    <t>Saralia</t>
  </si>
  <si>
    <t>Alir Tek</t>
  </si>
  <si>
    <t>Baktaballi</t>
  </si>
  <si>
    <t>Fatullah(part)</t>
  </si>
  <si>
    <t>Gognagar</t>
  </si>
  <si>
    <t>Narayanganj Paurashava</t>
  </si>
  <si>
    <t>Siddirganj Paurashava</t>
  </si>
  <si>
    <t>Bholaba</t>
  </si>
  <si>
    <t>Bulta</t>
  </si>
  <si>
    <t>Daudpur</t>
  </si>
  <si>
    <t>Golakandail</t>
  </si>
  <si>
    <t>Kanchan Paurashava</t>
  </si>
  <si>
    <t>Kayet Para</t>
  </si>
  <si>
    <t>Mura Para</t>
  </si>
  <si>
    <t>Tarabo Paurashava</t>
  </si>
  <si>
    <t>Baidyer Bazar</t>
  </si>
  <si>
    <t>Baradi</t>
  </si>
  <si>
    <t>Jampur</t>
  </si>
  <si>
    <t>Kachpur</t>
  </si>
  <si>
    <t>Mugra Para</t>
  </si>
  <si>
    <t>Sadipur</t>
  </si>
  <si>
    <t>Sanmandi</t>
  </si>
  <si>
    <t>Shambhupura</t>
  </si>
  <si>
    <t>Sonargaon Paurashava</t>
  </si>
  <si>
    <t>Amlaba</t>
  </si>
  <si>
    <t>Bajnaba</t>
  </si>
  <si>
    <t>Binyabaid</t>
  </si>
  <si>
    <t>Char Ujilaba</t>
  </si>
  <si>
    <t>Patuli</t>
  </si>
  <si>
    <t>Sallabad</t>
  </si>
  <si>
    <t>Bara Chapa</t>
  </si>
  <si>
    <t>Chalak Char</t>
  </si>
  <si>
    <t>Chandanbari</t>
  </si>
  <si>
    <t>Char Mandalia</t>
  </si>
  <si>
    <t>Ekduaria</t>
  </si>
  <si>
    <t>Gotashia</t>
  </si>
  <si>
    <t>Kanchikata</t>
  </si>
  <si>
    <t>Khidirpur</t>
  </si>
  <si>
    <t>Lebutala</t>
  </si>
  <si>
    <t>Manohardi Paurashava</t>
  </si>
  <si>
    <t>Shukundi</t>
  </si>
  <si>
    <t>Alokbali</t>
  </si>
  <si>
    <t>Amdia</t>
  </si>
  <si>
    <t>Char Dighaldi</t>
  </si>
  <si>
    <t>Chinishpur</t>
  </si>
  <si>
    <t>Karimpur</t>
  </si>
  <si>
    <t>Madhabdi Paurashava</t>
  </si>
  <si>
    <t>Mahishasura</t>
  </si>
  <si>
    <t>Meher Para</t>
  </si>
  <si>
    <t>Narsingdi Paurashava</t>
  </si>
  <si>
    <t>Nazarpur</t>
  </si>
  <si>
    <t>Nuralla Pur U/C</t>
  </si>
  <si>
    <t>Paikar Char</t>
  </si>
  <si>
    <t>Panchdona</t>
  </si>
  <si>
    <t>Silmandi</t>
  </si>
  <si>
    <t>Char Sindur</t>
  </si>
  <si>
    <t>Danga</t>
  </si>
  <si>
    <t>Ghorashal Paurashava</t>
  </si>
  <si>
    <t>Jinardi</t>
  </si>
  <si>
    <t>Adiabad</t>
  </si>
  <si>
    <t>Alipura</t>
  </si>
  <si>
    <t>Amirganj</t>
  </si>
  <si>
    <t>Chanderkandi</t>
  </si>
  <si>
    <t>Char Aralia</t>
  </si>
  <si>
    <t>Char Madhua</t>
  </si>
  <si>
    <t>Char Subuddi</t>
  </si>
  <si>
    <t>Daukar Char</t>
  </si>
  <si>
    <t>Hairmara</t>
  </si>
  <si>
    <t>Marjal</t>
  </si>
  <si>
    <t>Mirzar Char</t>
  </si>
  <si>
    <t>Nilakhya</t>
  </si>
  <si>
    <t>Palashtali</t>
  </si>
  <si>
    <t>Paratali</t>
  </si>
  <si>
    <t>Roypura Paurashava</t>
  </si>
  <si>
    <t>Uttar Bakharnagar</t>
  </si>
  <si>
    <t>Ayubpur</t>
  </si>
  <si>
    <t>Baghaba</t>
  </si>
  <si>
    <t>Chak Radha</t>
  </si>
  <si>
    <t>Josar</t>
  </si>
  <si>
    <t>Joynagar</t>
  </si>
  <si>
    <t>Masimpur</t>
  </si>
  <si>
    <t>Putia</t>
  </si>
  <si>
    <t>Sadhar Char</t>
  </si>
  <si>
    <t>Shibpur Paurashava</t>
  </si>
  <si>
    <t>Baniajan</t>
  </si>
  <si>
    <t>Duaz</t>
  </si>
  <si>
    <t>Loneshwar</t>
  </si>
  <si>
    <t>Sarmaisa</t>
  </si>
  <si>
    <t>Sonai</t>
  </si>
  <si>
    <t>Sukhari</t>
  </si>
  <si>
    <t>Teligati</t>
  </si>
  <si>
    <t>Asma</t>
  </si>
  <si>
    <t>Baushi</t>
  </si>
  <si>
    <t>Chhiram</t>
  </si>
  <si>
    <t>Sahata</t>
  </si>
  <si>
    <t>Singdha</t>
  </si>
  <si>
    <t>Bakaljora</t>
  </si>
  <si>
    <t>Birisiri</t>
  </si>
  <si>
    <t>Chandigarh</t>
  </si>
  <si>
    <t>Durgapur Paurashava</t>
  </si>
  <si>
    <t>Gaokandia</t>
  </si>
  <si>
    <t>Kakairgara</t>
  </si>
  <si>
    <t>Kullagora</t>
  </si>
  <si>
    <t>Bara Kharpan</t>
  </si>
  <si>
    <t>Kailati</t>
  </si>
  <si>
    <t>Kharnai</t>
  </si>
  <si>
    <t>Lengura</t>
  </si>
  <si>
    <t>Pogla</t>
  </si>
  <si>
    <t>Rangchhati</t>
  </si>
  <si>
    <t>Asujia</t>
  </si>
  <si>
    <t>Balaishimul</t>
  </si>
  <si>
    <t>Chirang</t>
  </si>
  <si>
    <t>Dalpa</t>
  </si>
  <si>
    <t>Ganda</t>
  </si>
  <si>
    <t>Garadoba</t>
  </si>
  <si>
    <t>Kandiura</t>
  </si>
  <si>
    <t>Kendua Paurashava</t>
  </si>
  <si>
    <t>Mashka</t>
  </si>
  <si>
    <t>Muzaffarpur</t>
  </si>
  <si>
    <t>Paikura</t>
  </si>
  <si>
    <t>Roailbari</t>
  </si>
  <si>
    <t>Sandikona</t>
  </si>
  <si>
    <t>Chakua</t>
  </si>
  <si>
    <t>Mendipur</t>
  </si>
  <si>
    <t>Nagar</t>
  </si>
  <si>
    <t>Gobindasree</t>
  </si>
  <si>
    <t>Kaitail</t>
  </si>
  <si>
    <t>Madan Paurashava</t>
  </si>
  <si>
    <t>Maghan</t>
  </si>
  <si>
    <t>Nayekpur</t>
  </si>
  <si>
    <t>Tiasree</t>
  </si>
  <si>
    <t>Baratali Banihari</t>
  </si>
  <si>
    <t>Barkashia Biramp</t>
  </si>
  <si>
    <t>Gaglajur</t>
  </si>
  <si>
    <t>Maghan Siadhar</t>
  </si>
  <si>
    <t>Mohanganj Paurashava</t>
  </si>
  <si>
    <t>Samaj Sahildeo</t>
  </si>
  <si>
    <t>Suair</t>
  </si>
  <si>
    <t>Amtala</t>
  </si>
  <si>
    <t>Challisha</t>
  </si>
  <si>
    <t>Dakshin Bishiura</t>
  </si>
  <si>
    <t>Kaliara Gabragat</t>
  </si>
  <si>
    <t>Lakshmiganj</t>
  </si>
  <si>
    <t>Maugati</t>
  </si>
  <si>
    <t>Medni</t>
  </si>
  <si>
    <t>Netrokona Paurashava</t>
  </si>
  <si>
    <t>Rauha</t>
  </si>
  <si>
    <t>Singhar Bangla</t>
  </si>
  <si>
    <t>Thakurakona</t>
  </si>
  <si>
    <t>Agia</t>
  </si>
  <si>
    <t>Bishkakuni</t>
  </si>
  <si>
    <t>Dhala Mulgaon</t>
  </si>
  <si>
    <t>Gohalakanda</t>
  </si>
  <si>
    <t>Hogla</t>
  </si>
  <si>
    <t>Jaria</t>
  </si>
  <si>
    <t>Khalishaur</t>
  </si>
  <si>
    <t>Narandia</t>
  </si>
  <si>
    <t>Purbadhala Paurashava</t>
  </si>
  <si>
    <t>Baharpur</t>
  </si>
  <si>
    <t>Baliakandi</t>
  </si>
  <si>
    <t>Jangal</t>
  </si>
  <si>
    <t>Narua</t>
  </si>
  <si>
    <t>Chhota Bhakla</t>
  </si>
  <si>
    <t>Daulatdia</t>
  </si>
  <si>
    <t>Debagram</t>
  </si>
  <si>
    <t>Goalandaghat Paurashava</t>
  </si>
  <si>
    <t>Ujan Char</t>
  </si>
  <si>
    <t>Madapur</t>
  </si>
  <si>
    <t>Majhbari</t>
  </si>
  <si>
    <t>Mrigi</t>
  </si>
  <si>
    <t>Ratandia</t>
  </si>
  <si>
    <t>Saorail</t>
  </si>
  <si>
    <t>Babupara</t>
  </si>
  <si>
    <t>Habaspur</t>
  </si>
  <si>
    <t>Jashai</t>
  </si>
  <si>
    <t>Kalimahar</t>
  </si>
  <si>
    <t>Kasba Majhail</t>
  </si>
  <si>
    <t>Machh Para</t>
  </si>
  <si>
    <t>Maurat</t>
  </si>
  <si>
    <t>Pangsha Paurashava</t>
  </si>
  <si>
    <t>Patta</t>
  </si>
  <si>
    <t>Banibaha</t>
  </si>
  <si>
    <t>Barat</t>
  </si>
  <si>
    <t>Basantapur</t>
  </si>
  <si>
    <t>Chandani</t>
  </si>
  <si>
    <t>Dadshi</t>
  </si>
  <si>
    <t>Khanganj</t>
  </si>
  <si>
    <t>Khankhanapur</t>
  </si>
  <si>
    <t>Mizanpur</t>
  </si>
  <si>
    <t>Mulghar</t>
  </si>
  <si>
    <t>Rajbari Paurashava</t>
  </si>
  <si>
    <t>Shahid Wahabpur</t>
  </si>
  <si>
    <t>Arshi Nagar</t>
  </si>
  <si>
    <t>Bhedarganj Paurashava</t>
  </si>
  <si>
    <t>Char Bhaga</t>
  </si>
  <si>
    <t>Char Census</t>
  </si>
  <si>
    <t>Char Kumaria</t>
  </si>
  <si>
    <t>Chhaygaon</t>
  </si>
  <si>
    <t>Dhakhin Tarabunia</t>
  </si>
  <si>
    <t>Digar Mahishkhali</t>
  </si>
  <si>
    <t>Kachikata</t>
  </si>
  <si>
    <t>Mahisar</t>
  </si>
  <si>
    <t>Tarabunia</t>
  </si>
  <si>
    <t>Damudya Paurashava</t>
  </si>
  <si>
    <t>Darul Aman</t>
  </si>
  <si>
    <t>Dhankati</t>
  </si>
  <si>
    <t>Islam Pur</t>
  </si>
  <si>
    <t>Kaneshwar</t>
  </si>
  <si>
    <t>Purba Damudya</t>
  </si>
  <si>
    <t>Sidulkura</t>
  </si>
  <si>
    <t>Sidya</t>
  </si>
  <si>
    <t>Gariber Char</t>
  </si>
  <si>
    <t>Idilpur</t>
  </si>
  <si>
    <t>Kodalpur</t>
  </si>
  <si>
    <t>Kuchaipatti</t>
  </si>
  <si>
    <t>Nager Para</t>
  </si>
  <si>
    <t>Nalmuri</t>
  </si>
  <si>
    <t>Samantasar</t>
  </si>
  <si>
    <t>Bhojeshwar</t>
  </si>
  <si>
    <t>Bhumkhara</t>
  </si>
  <si>
    <t>Bijhari</t>
  </si>
  <si>
    <t>Chamta</t>
  </si>
  <si>
    <t>Char Atra</t>
  </si>
  <si>
    <t>Dinga Manik</t>
  </si>
  <si>
    <t>Fateh Jangapur</t>
  </si>
  <si>
    <t>Gharisar</t>
  </si>
  <si>
    <t>Japsa</t>
  </si>
  <si>
    <t>Muktarer Char</t>
  </si>
  <si>
    <t>Naria Paurashava</t>
  </si>
  <si>
    <t>Nasasan</t>
  </si>
  <si>
    <t>Chandrapur</t>
  </si>
  <si>
    <t>Chikandi</t>
  </si>
  <si>
    <t>Chitalia</t>
  </si>
  <si>
    <t>Domsar</t>
  </si>
  <si>
    <t>Palong</t>
  </si>
  <si>
    <t>Rudrakar</t>
  </si>
  <si>
    <t>Shariatpur Paurashava</t>
  </si>
  <si>
    <t>Shaul Para</t>
  </si>
  <si>
    <t>Tulasar</t>
  </si>
  <si>
    <t>Bara Gopalpur</t>
  </si>
  <si>
    <t>Bara Krishnagar</t>
  </si>
  <si>
    <t>Barakandi</t>
  </si>
  <si>
    <t>Kunder Char</t>
  </si>
  <si>
    <t>Mulna</t>
  </si>
  <si>
    <t>Naodoba</t>
  </si>
  <si>
    <t>Paler Char</t>
  </si>
  <si>
    <t>Purba Naodoba</t>
  </si>
  <si>
    <t>Sener Char</t>
  </si>
  <si>
    <t>Zanjira Paurashava</t>
  </si>
  <si>
    <t>Dhanshail</t>
  </si>
  <si>
    <t>Hatibandha Malijhikanda</t>
  </si>
  <si>
    <t>Kangsha</t>
  </si>
  <si>
    <t>Malijhikanda</t>
  </si>
  <si>
    <t>Nalkura</t>
  </si>
  <si>
    <t>Baneshwardi</t>
  </si>
  <si>
    <t>Chandrakona</t>
  </si>
  <si>
    <t>Char Ashtadhar</t>
  </si>
  <si>
    <t>Ganapaddi</t>
  </si>
  <si>
    <t>Gourdwar</t>
  </si>
  <si>
    <t>Nakla Paurashava</t>
  </si>
  <si>
    <t>Pathakata</t>
  </si>
  <si>
    <t>Talki</t>
  </si>
  <si>
    <t>Urpha</t>
  </si>
  <si>
    <t>Jogania</t>
  </si>
  <si>
    <t>Kakarkandi</t>
  </si>
  <si>
    <t>Kalaspur</t>
  </si>
  <si>
    <t>Marichpura</t>
  </si>
  <si>
    <t>Nalitabari Paurashava</t>
  </si>
  <si>
    <t>Nayabil</t>
  </si>
  <si>
    <t>Nunni</t>
  </si>
  <si>
    <t>Poragaon</t>
  </si>
  <si>
    <t>Ramchandrakura Mandalia</t>
  </si>
  <si>
    <t>Rupnarayankura</t>
  </si>
  <si>
    <t>Bajitkhila</t>
  </si>
  <si>
    <t>Balair Char</t>
  </si>
  <si>
    <t>Betmari Ghughurakandi</t>
  </si>
  <si>
    <t>Bhatsala</t>
  </si>
  <si>
    <t>Char Mucharia</t>
  </si>
  <si>
    <t>Char Pakshimari</t>
  </si>
  <si>
    <t>Char Sherpur</t>
  </si>
  <si>
    <t>Ghazir Khamar</t>
  </si>
  <si>
    <t>Kamarer Char</t>
  </si>
  <si>
    <t>Pakuria</t>
  </si>
  <si>
    <t>Rauha Betmari</t>
  </si>
  <si>
    <t>Sherpur Paurashava</t>
  </si>
  <si>
    <t>Bhelua</t>
  </si>
  <si>
    <t>Garjaripa</t>
  </si>
  <si>
    <t>Gosaipur</t>
  </si>
  <si>
    <t>Kakilakura</t>
  </si>
  <si>
    <t>Kharia Kazir Char</t>
  </si>
  <si>
    <t>Kurikahania</t>
  </si>
  <si>
    <t>Rani Shimul</t>
  </si>
  <si>
    <t>Singa Baruna</t>
  </si>
  <si>
    <t>Sreebardi Paurashava</t>
  </si>
  <si>
    <t>Tantihati</t>
  </si>
  <si>
    <t>Fulki</t>
  </si>
  <si>
    <t>Habla</t>
  </si>
  <si>
    <t>Kaoaljani</t>
  </si>
  <si>
    <t>Kashil</t>
  </si>
  <si>
    <t>Arjuna</t>
  </si>
  <si>
    <t>Bhuapur Paurashava</t>
  </si>
  <si>
    <t>Birhati</t>
  </si>
  <si>
    <t>Falda</t>
  </si>
  <si>
    <t>Gabsara</t>
  </si>
  <si>
    <t>Gobindasi</t>
  </si>
  <si>
    <t>Nikrail</t>
  </si>
  <si>
    <t>Atia</t>
  </si>
  <si>
    <t>Deoli</t>
  </si>
  <si>
    <t>Dubail</t>
  </si>
  <si>
    <t>Elasin</t>
  </si>
  <si>
    <t>Fazilhati</t>
  </si>
  <si>
    <t>Lauhati</t>
  </si>
  <si>
    <t>Pathrail</t>
  </si>
  <si>
    <t>Balibhadra</t>
  </si>
  <si>
    <t>Dhanbari Paurashava</t>
  </si>
  <si>
    <t>Dhopakhali</t>
  </si>
  <si>
    <t>Musuddi</t>
  </si>
  <si>
    <t>Paiska</t>
  </si>
  <si>
    <t>Anehola</t>
  </si>
  <si>
    <t>Deopara</t>
  </si>
  <si>
    <t>Deulabari</t>
  </si>
  <si>
    <t>Dhala Para</t>
  </si>
  <si>
    <t>Digalkandi</t>
  </si>
  <si>
    <t>Digar</t>
  </si>
  <si>
    <t>Ghatail Paurashava</t>
  </si>
  <si>
    <t>Jamuria</t>
  </si>
  <si>
    <t>Lakher Para</t>
  </si>
  <si>
    <t>Sandhanpur</t>
  </si>
  <si>
    <t>Alamnagar</t>
  </si>
  <si>
    <t>Dhopakandi</t>
  </si>
  <si>
    <t>Gopalpur Paurashava</t>
  </si>
  <si>
    <t>Hadira</t>
  </si>
  <si>
    <t>Hemnagar</t>
  </si>
  <si>
    <t>Jhawail</t>
  </si>
  <si>
    <t>Nagda Simla</t>
  </si>
  <si>
    <t>Bangra</t>
  </si>
  <si>
    <t>Dashkia</t>
  </si>
  <si>
    <t>Elenga</t>
  </si>
  <si>
    <t>Gohaliabari</t>
  </si>
  <si>
    <t>Kalihati Paurashava</t>
  </si>
  <si>
    <t>Kok Dahara</t>
  </si>
  <si>
    <t>Nagbari</t>
  </si>
  <si>
    <t>Paikara</t>
  </si>
  <si>
    <t>Parki</t>
  </si>
  <si>
    <t>Sahadebpur</t>
  </si>
  <si>
    <t>Salla</t>
  </si>
  <si>
    <t>Alokdia</t>
  </si>
  <si>
    <t>Arankhola</t>
  </si>
  <si>
    <t>Ausnara</t>
  </si>
  <si>
    <t>Madhupur Paurashava</t>
  </si>
  <si>
    <t>Mirzabari</t>
  </si>
  <si>
    <t>Solakuri</t>
  </si>
  <si>
    <t>Ajgana</t>
  </si>
  <si>
    <t>Anaitara</t>
  </si>
  <si>
    <t>Bahuria</t>
  </si>
  <si>
    <t>Banail</t>
  </si>
  <si>
    <t>Banshtail</t>
  </si>
  <si>
    <t>Bhaora</t>
  </si>
  <si>
    <t>Bhatgram</t>
  </si>
  <si>
    <t>Gorai</t>
  </si>
  <si>
    <t>Jamurki</t>
  </si>
  <si>
    <t>Mahera</t>
  </si>
  <si>
    <t>Mirzapur Paurashava</t>
  </si>
  <si>
    <t>Tarafpur</t>
  </si>
  <si>
    <t>Uarsi</t>
  </si>
  <si>
    <t>Bekra</t>
  </si>
  <si>
    <t>Bhadra</t>
  </si>
  <si>
    <t>Bhara</t>
  </si>
  <si>
    <t>Dhubaria</t>
  </si>
  <si>
    <t>Duptiair</t>
  </si>
  <si>
    <t>Gayhata</t>
  </si>
  <si>
    <t>Mamudnagar</t>
  </si>
  <si>
    <t>Mokhna</t>
  </si>
  <si>
    <t>Pakutia</t>
  </si>
  <si>
    <t>Sahabatpur</t>
  </si>
  <si>
    <t>Baheratail</t>
  </si>
  <si>
    <t>Kakrajan</t>
  </si>
  <si>
    <t>Sakhipur Paurashava</t>
  </si>
  <si>
    <t>Baghil</t>
  </si>
  <si>
    <t>Danya</t>
  </si>
  <si>
    <t>Gharinda</t>
  </si>
  <si>
    <t>Hugra</t>
  </si>
  <si>
    <t>Kakua</t>
  </si>
  <si>
    <t>Karatia</t>
  </si>
  <si>
    <t>Katuli</t>
  </si>
  <si>
    <t>Magra</t>
  </si>
  <si>
    <t>Mahamudnagar</t>
  </si>
  <si>
    <t>Porabari</t>
  </si>
  <si>
    <t>Silimpur</t>
  </si>
  <si>
    <t>Tangail Paurashava</t>
  </si>
  <si>
    <t>Bagerhat Paurashava</t>
  </si>
  <si>
    <t>Barai Para</t>
  </si>
  <si>
    <t>Bemarta</t>
  </si>
  <si>
    <t>Dema</t>
  </si>
  <si>
    <t>Gota Para</t>
  </si>
  <si>
    <t>Kara Para</t>
  </si>
  <si>
    <t>Khanpur</t>
  </si>
  <si>
    <t>Rakhalgachhi</t>
  </si>
  <si>
    <t>Shat Gambuj</t>
  </si>
  <si>
    <t>Bara Baria</t>
  </si>
  <si>
    <t>Char Baniari</t>
  </si>
  <si>
    <t>Kalatala</t>
  </si>
  <si>
    <t>Bahirdia Mansa</t>
  </si>
  <si>
    <t>Betaga</t>
  </si>
  <si>
    <t>Lakhpur</t>
  </si>
  <si>
    <t>Naldha Maubhog</t>
  </si>
  <si>
    <t>Piljanga</t>
  </si>
  <si>
    <t>Subhadia</t>
  </si>
  <si>
    <t>Badhal</t>
  </si>
  <si>
    <t>Maghia</t>
  </si>
  <si>
    <t>Rari Para</t>
  </si>
  <si>
    <t>Atjuri</t>
  </si>
  <si>
    <t>Chunkhola</t>
  </si>
  <si>
    <t>Gaola</t>
  </si>
  <si>
    <t>Kodalia</t>
  </si>
  <si>
    <t>Udaypur</t>
  </si>
  <si>
    <t>Burirdanga</t>
  </si>
  <si>
    <t>Chandpai Range</t>
  </si>
  <si>
    <t>Chandpi</t>
  </si>
  <si>
    <t>Chila</t>
  </si>
  <si>
    <t>Mithakhali</t>
  </si>
  <si>
    <t>Mongla Port Paurashava</t>
  </si>
  <si>
    <t>Sundarban</t>
  </si>
  <si>
    <t>Suniltala</t>
  </si>
  <si>
    <t>Baharbunia</t>
  </si>
  <si>
    <t>Balaibunia</t>
  </si>
  <si>
    <t>Chingrakhali</t>
  </si>
  <si>
    <t>Daibagnyahati</t>
  </si>
  <si>
    <t>Hogla Pasha</t>
  </si>
  <si>
    <t>Hoglabunia</t>
  </si>
  <si>
    <t>Jiudhara</t>
  </si>
  <si>
    <t>Khuolia</t>
  </si>
  <si>
    <t>Morrelganj Paurashava</t>
  </si>
  <si>
    <t>Panchakaran</t>
  </si>
  <si>
    <t>Putikhali</t>
  </si>
  <si>
    <t>Ramchandrapur</t>
  </si>
  <si>
    <t>Baintala</t>
  </si>
  <si>
    <t>Banshtali</t>
  </si>
  <si>
    <t>Bhojpatia</t>
  </si>
  <si>
    <t>Gaurambha</t>
  </si>
  <si>
    <t>Hurka</t>
  </si>
  <si>
    <t>Malliker Ber</t>
  </si>
  <si>
    <t>Perikhali</t>
  </si>
  <si>
    <t>Ujalkur</t>
  </si>
  <si>
    <t>Dakshin Khali Union</t>
  </si>
  <si>
    <t>Dhansagar</t>
  </si>
  <si>
    <t>Khontakata</t>
  </si>
  <si>
    <t>Royenda</t>
  </si>
  <si>
    <t>Sharankhola Range</t>
  </si>
  <si>
    <t>Alamdanga Paurashava</t>
  </si>
  <si>
    <t>Belgachhi</t>
  </si>
  <si>
    <t>Bhangabaria</t>
  </si>
  <si>
    <t>Chithla</t>
  </si>
  <si>
    <t>Dauki</t>
  </si>
  <si>
    <t>Hardi</t>
  </si>
  <si>
    <t>Jamjami</t>
  </si>
  <si>
    <t>Jehala</t>
  </si>
  <si>
    <t>Kalidashpur</t>
  </si>
  <si>
    <t>Khadimpur</t>
  </si>
  <si>
    <t>Khaskara</t>
  </si>
  <si>
    <t>Kumari</t>
  </si>
  <si>
    <t>Nagdaha</t>
  </si>
  <si>
    <t>Begampur</t>
  </si>
  <si>
    <t>Chuadanga Paurashava</t>
  </si>
  <si>
    <t>Mominpur</t>
  </si>
  <si>
    <t>Padmabila</t>
  </si>
  <si>
    <t>Shankar Chandra</t>
  </si>
  <si>
    <t>Titudaha</t>
  </si>
  <si>
    <t>Darshana Paurashava</t>
  </si>
  <si>
    <t>Howli</t>
  </si>
  <si>
    <t>Juranpur</t>
  </si>
  <si>
    <t>Kapasadanga</t>
  </si>
  <si>
    <t>Kuralgachhi</t>
  </si>
  <si>
    <t>Natipota</t>
  </si>
  <si>
    <t>Perkrishnapur Madna</t>
  </si>
  <si>
    <t>Andulbaria</t>
  </si>
  <si>
    <t>Banka</t>
  </si>
  <si>
    <t>Jiban Nagar Paurashava</t>
  </si>
  <si>
    <t>Simanta</t>
  </si>
  <si>
    <t>Chalishia</t>
  </si>
  <si>
    <t>Noapara Paurashava</t>
  </si>
  <si>
    <t>Payra</t>
  </si>
  <si>
    <t>Prambag</t>
  </si>
  <si>
    <t>Siddhipasha</t>
  </si>
  <si>
    <t>Sreedharpur</t>
  </si>
  <si>
    <t>Subha Para</t>
  </si>
  <si>
    <t>Sundoli</t>
  </si>
  <si>
    <t>Bagher Para Paurashava</t>
  </si>
  <si>
    <t>Bandabilla</t>
  </si>
  <si>
    <t>Basuari</t>
  </si>
  <si>
    <t>Darajhat</t>
  </si>
  <si>
    <t>Dhalgram</t>
  </si>
  <si>
    <t>Dohakula</t>
  </si>
  <si>
    <t>Jaharpur</t>
  </si>
  <si>
    <t>Jamdia</t>
  </si>
  <si>
    <t>Chaugachha Paurashava</t>
  </si>
  <si>
    <t>Dhuliani</t>
  </si>
  <si>
    <t>Jagadishpur</t>
  </si>
  <si>
    <t>Pashapole</t>
  </si>
  <si>
    <t>Patibila</t>
  </si>
  <si>
    <t>Phulsara</t>
  </si>
  <si>
    <t>Singhajhuli</t>
  </si>
  <si>
    <t>Sukpukhuria</t>
  </si>
  <si>
    <t>Swarupdaha</t>
  </si>
  <si>
    <t>Bankra</t>
  </si>
  <si>
    <t>Gadkhali</t>
  </si>
  <si>
    <t>Ganganandapur</t>
  </si>
  <si>
    <t>Hajirbagh</t>
  </si>
  <si>
    <t>Jhikargachha Paurashava</t>
  </si>
  <si>
    <t>Nabharan</t>
  </si>
  <si>
    <t>Nibaskhola</t>
  </si>
  <si>
    <t>Panisara</t>
  </si>
  <si>
    <t>Shankarpur</t>
  </si>
  <si>
    <t>Bidyanandakati</t>
  </si>
  <si>
    <t>Gaurighona</t>
  </si>
  <si>
    <t>Keshabpur Paurashava</t>
  </si>
  <si>
    <t>Mangalkot</t>
  </si>
  <si>
    <t>Panjia</t>
  </si>
  <si>
    <t>Sagardari</t>
  </si>
  <si>
    <t>Sufalakati</t>
  </si>
  <si>
    <t>Trimohini</t>
  </si>
  <si>
    <t>Arabpur</t>
  </si>
  <si>
    <t>Basundia</t>
  </si>
  <si>
    <t>Churamankati</t>
  </si>
  <si>
    <t>Diara</t>
  </si>
  <si>
    <t>Fathehpur</t>
  </si>
  <si>
    <t>Haibatpur</t>
  </si>
  <si>
    <t>Ichhali</t>
  </si>
  <si>
    <t>Jessore Paurashava</t>
  </si>
  <si>
    <t>Narendrapur</t>
  </si>
  <si>
    <t>Upasahar</t>
  </si>
  <si>
    <t>Bhojgati</t>
  </si>
  <si>
    <t>Chaluahati</t>
  </si>
  <si>
    <t>Dhakuria</t>
  </si>
  <si>
    <t>Durbadanga</t>
  </si>
  <si>
    <t>Haridaskati</t>
  </si>
  <si>
    <t>Hariharnagar</t>
  </si>
  <si>
    <t>Jhanpa</t>
  </si>
  <si>
    <t>Kashimnagar</t>
  </si>
  <si>
    <t>Kheda Para</t>
  </si>
  <si>
    <t>Kultia</t>
  </si>
  <si>
    <t>Manirampur Paurashava</t>
  </si>
  <si>
    <t>Manoharpur</t>
  </si>
  <si>
    <t>Maswimnagar</t>
  </si>
  <si>
    <t>Nehalpur</t>
  </si>
  <si>
    <t>Rohita</t>
  </si>
  <si>
    <t>Shyamkur</t>
  </si>
  <si>
    <t>Bagachra</t>
  </si>
  <si>
    <t>Benapole</t>
  </si>
  <si>
    <t>Benapole Paurashava</t>
  </si>
  <si>
    <t>Dihi</t>
  </si>
  <si>
    <t>Goga</t>
  </si>
  <si>
    <t>Kayba</t>
  </si>
  <si>
    <t>Nizampur</t>
  </si>
  <si>
    <t>Putkhali</t>
  </si>
  <si>
    <t>Ulashi</t>
  </si>
  <si>
    <t>Bhayna</t>
  </si>
  <si>
    <t>Harinakunda Paurashava</t>
  </si>
  <si>
    <t>Joradaha</t>
  </si>
  <si>
    <t>Kapashati</t>
  </si>
  <si>
    <t>Palsi</t>
  </si>
  <si>
    <t>Taherhuda</t>
  </si>
  <si>
    <t>Dogachhi</t>
  </si>
  <si>
    <t>Fursandi</t>
  </si>
  <si>
    <t>Ganna</t>
  </si>
  <si>
    <t>Ghorshal</t>
  </si>
  <si>
    <t>Halidhani</t>
  </si>
  <si>
    <t>Harishankarpur</t>
  </si>
  <si>
    <t>Jhenaidah Paurashava</t>
  </si>
  <si>
    <t>Kalicharanpur</t>
  </si>
  <si>
    <t>Kumrabaria</t>
  </si>
  <si>
    <t>Madhuhati</t>
  </si>
  <si>
    <t>Moharajpur</t>
  </si>
  <si>
    <t>Naldanga</t>
  </si>
  <si>
    <t>Padmakar</t>
  </si>
  <si>
    <t>Paglakanai</t>
  </si>
  <si>
    <t>Porahati</t>
  </si>
  <si>
    <t>Sadhuhati</t>
  </si>
  <si>
    <t>Saganna</t>
  </si>
  <si>
    <t>Surat</t>
  </si>
  <si>
    <t>Bara Bazar</t>
  </si>
  <si>
    <t>Jamal</t>
  </si>
  <si>
    <t>Kashtabhanga</t>
  </si>
  <si>
    <t>Maliat</t>
  </si>
  <si>
    <t>Roygram</t>
  </si>
  <si>
    <t>Simla Rokonpur</t>
  </si>
  <si>
    <t>Sundarpur Durgapur</t>
  </si>
  <si>
    <t>Trilochanpur</t>
  </si>
  <si>
    <t>Baluhar</t>
  </si>
  <si>
    <t>Dora</t>
  </si>
  <si>
    <t>Elangi</t>
  </si>
  <si>
    <t>Kotchandpur Paurashava</t>
  </si>
  <si>
    <t>Kushna</t>
  </si>
  <si>
    <t>Sabdalpur</t>
  </si>
  <si>
    <t>Azampur</t>
  </si>
  <si>
    <t>Kazirber</t>
  </si>
  <si>
    <t>Maheshpur Paurashava</t>
  </si>
  <si>
    <t>Manderbari</t>
  </si>
  <si>
    <t>Natima</t>
  </si>
  <si>
    <t>Nepa</t>
  </si>
  <si>
    <t>Pantha Para</t>
  </si>
  <si>
    <t>S.k.b.(sundarpur)</t>
  </si>
  <si>
    <t>Swaruppur</t>
  </si>
  <si>
    <t>Abaipur</t>
  </si>
  <si>
    <t>Bagura</t>
  </si>
  <si>
    <t>Dhalhara Chandra</t>
  </si>
  <si>
    <t>Dudhsar</t>
  </si>
  <si>
    <t>Fulhari</t>
  </si>
  <si>
    <t>Kancherkol</t>
  </si>
  <si>
    <t>Nityanandapur</t>
  </si>
  <si>
    <t>Sarutia</t>
  </si>
  <si>
    <t>Shailkupa Paurashava</t>
  </si>
  <si>
    <t>Tribeni</t>
  </si>
  <si>
    <t>Amirpur</t>
  </si>
  <si>
    <t>Baliadanga</t>
  </si>
  <si>
    <t>Bhanderkote</t>
  </si>
  <si>
    <t>Gangarampur</t>
  </si>
  <si>
    <t>Jalma</t>
  </si>
  <si>
    <t>Surkhali</t>
  </si>
  <si>
    <t>Bajua</t>
  </si>
  <si>
    <t>Banishanta</t>
  </si>
  <si>
    <t>Chalna Paurashava</t>
  </si>
  <si>
    <t>Kailasganj</t>
  </si>
  <si>
    <t>Kamarkhola</t>
  </si>
  <si>
    <t>Khulna Range</t>
  </si>
  <si>
    <t>Laudubi</t>
  </si>
  <si>
    <t>Pankhali</t>
  </si>
  <si>
    <t>Sutarkhali</t>
  </si>
  <si>
    <t>Tildanga</t>
  </si>
  <si>
    <t>Aranghata</t>
  </si>
  <si>
    <t>Ward No-02 (part)</t>
  </si>
  <si>
    <t>Barakpur</t>
  </si>
  <si>
    <t>Gazir Hat</t>
  </si>
  <si>
    <t>Senhati</t>
  </si>
  <si>
    <t>Atlia</t>
  </si>
  <si>
    <t>Bhandar Para</t>
  </si>
  <si>
    <t>Dhamalia</t>
  </si>
  <si>
    <t>Gutudia</t>
  </si>
  <si>
    <t>Kharnia</t>
  </si>
  <si>
    <t>Maguraghona</t>
  </si>
  <si>
    <t>Magurkhali</t>
  </si>
  <si>
    <t>Rudaghara</t>
  </si>
  <si>
    <t>Sahas</t>
  </si>
  <si>
    <t>Sarappur</t>
  </si>
  <si>
    <t>Sobhana</t>
  </si>
  <si>
    <t>Atra Gilatala</t>
  </si>
  <si>
    <t>Jugipole</t>
  </si>
  <si>
    <t>Amadi</t>
  </si>
  <si>
    <t>Bagali</t>
  </si>
  <si>
    <t>Dakshin Bedkashi</t>
  </si>
  <si>
    <t>Maheshwaripur</t>
  </si>
  <si>
    <t>Nalian Range</t>
  </si>
  <si>
    <t>Uttar Bedkashi</t>
  </si>
  <si>
    <t>Chandkhali</t>
  </si>
  <si>
    <t>Deluti</t>
  </si>
  <si>
    <t>Gadaipur</t>
  </si>
  <si>
    <t>Garuikhali</t>
  </si>
  <si>
    <t>Haridhali</t>
  </si>
  <si>
    <t>Kapilmuni</t>
  </si>
  <si>
    <t>Laskar</t>
  </si>
  <si>
    <t>Paikgachha Paurashava</t>
  </si>
  <si>
    <t>Raruli</t>
  </si>
  <si>
    <t>Sholadana</t>
  </si>
  <si>
    <t>Damodar</t>
  </si>
  <si>
    <t>Jamira</t>
  </si>
  <si>
    <t>Aijganti</t>
  </si>
  <si>
    <t>Ghatbhogh</t>
  </si>
  <si>
    <t>Naihati</t>
  </si>
  <si>
    <t>Sreefaltala</t>
  </si>
  <si>
    <t>T. S. Bahirdia</t>
  </si>
  <si>
    <t>Ajugara</t>
  </si>
  <si>
    <t>Sachiadah</t>
  </si>
  <si>
    <t>Sagladah</t>
  </si>
  <si>
    <t>Bahir Char</t>
  </si>
  <si>
    <t>Bheramara Paurashava</t>
  </si>
  <si>
    <t>Chandgram</t>
  </si>
  <si>
    <t>Dharampur</t>
  </si>
  <si>
    <t>Juniadaha</t>
  </si>
  <si>
    <t>Mokarimpur</t>
  </si>
  <si>
    <t>Aria</t>
  </si>
  <si>
    <t>Hogalbaria</t>
  </si>
  <si>
    <t>Khalishakundi</t>
  </si>
  <si>
    <t>Maricha</t>
  </si>
  <si>
    <t>Mathurapur</t>
  </si>
  <si>
    <t>Philipnagar</t>
  </si>
  <si>
    <t>Prayagpur</t>
  </si>
  <si>
    <t>Refayetpur</t>
  </si>
  <si>
    <t>Ambaria</t>
  </si>
  <si>
    <t>Betbaria</t>
  </si>
  <si>
    <t>Gopagram</t>
  </si>
  <si>
    <t>Janipur</t>
  </si>
  <si>
    <t>Jayanti Hajra</t>
  </si>
  <si>
    <t>Khoksa Paurashava</t>
  </si>
  <si>
    <t>Samaspur</t>
  </si>
  <si>
    <t>Bagulat</t>
  </si>
  <si>
    <t>Chapra</t>
  </si>
  <si>
    <t>Jadu Boyra</t>
  </si>
  <si>
    <t>Kaya</t>
  </si>
  <si>
    <t>Kumarkhali Paurashava</t>
  </si>
  <si>
    <t>Nandalalpur</t>
  </si>
  <si>
    <t>Panti</t>
  </si>
  <si>
    <t>Sadaki</t>
  </si>
  <si>
    <t>Shelaidaha</t>
  </si>
  <si>
    <t>Abdulpur</t>
  </si>
  <si>
    <t>Ailchara</t>
  </si>
  <si>
    <t>Alampur</t>
  </si>
  <si>
    <t>Barakhada</t>
  </si>
  <si>
    <t>Gosind Durgapur</t>
  </si>
  <si>
    <t>Harinarayanpur</t>
  </si>
  <si>
    <t>Hatas Haripur</t>
  </si>
  <si>
    <t>Jagati</t>
  </si>
  <si>
    <t>Jhaudia</t>
  </si>
  <si>
    <t>Jiarakhi</t>
  </si>
  <si>
    <t>Kushtia Paurashava</t>
  </si>
  <si>
    <t>Manohardia</t>
  </si>
  <si>
    <t>Mazampur</t>
  </si>
  <si>
    <t>Paitkabari</t>
  </si>
  <si>
    <t>Ujangram</t>
  </si>
  <si>
    <t>Amla</t>
  </si>
  <si>
    <t>Bahalbaria</t>
  </si>
  <si>
    <t>Barui Para</t>
  </si>
  <si>
    <t>Chhatian</t>
  </si>
  <si>
    <t>Chithulia</t>
  </si>
  <si>
    <t>Kursha</t>
  </si>
  <si>
    <t>Malihad</t>
  </si>
  <si>
    <t>Mirpur Paurashava</t>
  </si>
  <si>
    <t>Poradaha</t>
  </si>
  <si>
    <t>Sardarpur</t>
  </si>
  <si>
    <t>Talbaria</t>
  </si>
  <si>
    <t>Atharakhada</t>
  </si>
  <si>
    <t>Bagia</t>
  </si>
  <si>
    <t>Birail Palita</t>
  </si>
  <si>
    <t>Chaulia</t>
  </si>
  <si>
    <t>Gopalgram</t>
  </si>
  <si>
    <t>Hazipur</t>
  </si>
  <si>
    <t>Hazrapur</t>
  </si>
  <si>
    <t>Jagdal</t>
  </si>
  <si>
    <t>Kasundi</t>
  </si>
  <si>
    <t>Kuchiamora</t>
  </si>
  <si>
    <t>Maghi</t>
  </si>
  <si>
    <t>Magura Paurashava</t>
  </si>
  <si>
    <t>Raghab Dair</t>
  </si>
  <si>
    <t>Satrujitpur</t>
  </si>
  <si>
    <t>Babukhali</t>
  </si>
  <si>
    <t>Balidia</t>
  </si>
  <si>
    <t>Binodepur</t>
  </si>
  <si>
    <t>Digha</t>
  </si>
  <si>
    <t>Nahata</t>
  </si>
  <si>
    <t>Palashbaria</t>
  </si>
  <si>
    <t>Arpara</t>
  </si>
  <si>
    <t>Bunagati</t>
  </si>
  <si>
    <t>Dhaneshwargati</t>
  </si>
  <si>
    <t>Shatakhali</t>
  </si>
  <si>
    <t>Talkhari</t>
  </si>
  <si>
    <t>Amalsar</t>
  </si>
  <si>
    <t>Dariapur</t>
  </si>
  <si>
    <t>Gayeshpur</t>
  </si>
  <si>
    <t>Kadir Para</t>
  </si>
  <si>
    <t>Nakol</t>
  </si>
  <si>
    <t>Sreekol</t>
  </si>
  <si>
    <t>Bamandi</t>
  </si>
  <si>
    <t>Dhankhola</t>
  </si>
  <si>
    <t>Gangni Paurashava</t>
  </si>
  <si>
    <t>Kathuli</t>
  </si>
  <si>
    <t>Matmura</t>
  </si>
  <si>
    <t>Shaharbati</t>
  </si>
  <si>
    <t>Shola Taka</t>
  </si>
  <si>
    <t>Tentulbaria</t>
  </si>
  <si>
    <t>Amda</t>
  </si>
  <si>
    <t>Amjhupi</t>
  </si>
  <si>
    <t>Buripota</t>
  </si>
  <si>
    <t>Meherpur Paurashava</t>
  </si>
  <si>
    <t>Mahajanpur</t>
  </si>
  <si>
    <t>Monakhali</t>
  </si>
  <si>
    <t>Babra Hachla</t>
  </si>
  <si>
    <t>Bauisena</t>
  </si>
  <si>
    <t>Boranal Eliasabad</t>
  </si>
  <si>
    <t>Chanchari</t>
  </si>
  <si>
    <t>Hamidpur</t>
  </si>
  <si>
    <t>Kalabaria</t>
  </si>
  <si>
    <t>Kalia Paurashava</t>
  </si>
  <si>
    <t>Khasial</t>
  </si>
  <si>
    <t>Mauli</t>
  </si>
  <si>
    <t>Pahardanga</t>
  </si>
  <si>
    <t>Peruli</t>
  </si>
  <si>
    <t>Purulia</t>
  </si>
  <si>
    <t>Salamabad</t>
  </si>
  <si>
    <t>Kotakul</t>
  </si>
  <si>
    <t>Lahuria</t>
  </si>
  <si>
    <t>Lakshmipasha</t>
  </si>
  <si>
    <t>Lohagara Paurashava</t>
  </si>
  <si>
    <t>Mallikpur</t>
  </si>
  <si>
    <t>Naldi</t>
  </si>
  <si>
    <t>Noagram</t>
  </si>
  <si>
    <t>Shalnagar</t>
  </si>
  <si>
    <t>Auria</t>
  </si>
  <si>
    <t>Banshgram</t>
  </si>
  <si>
    <t>Bhadrabila</t>
  </si>
  <si>
    <t>Bichhali</t>
  </si>
  <si>
    <t>Chandibarpur</t>
  </si>
  <si>
    <t>Habakhali</t>
  </si>
  <si>
    <t>Kalora</t>
  </si>
  <si>
    <t>Maij Para Union</t>
  </si>
  <si>
    <t>Mulia</t>
  </si>
  <si>
    <t>Narail Paurashava</t>
  </si>
  <si>
    <t>Sahabad Union</t>
  </si>
  <si>
    <t>Shaikhati</t>
  </si>
  <si>
    <t>Singasolpur</t>
  </si>
  <si>
    <t>Tularampur</t>
  </si>
  <si>
    <t>Anulia</t>
  </si>
  <si>
    <t>Baradal</t>
  </si>
  <si>
    <t>Budhhata</t>
  </si>
  <si>
    <t>Kadakati</t>
  </si>
  <si>
    <t>Khajra</t>
  </si>
  <si>
    <t>Pratap Nagar</t>
  </si>
  <si>
    <t>Sobhnali</t>
  </si>
  <si>
    <t>Sreeula</t>
  </si>
  <si>
    <t>Helatala</t>
  </si>
  <si>
    <t>Jallabad</t>
  </si>
  <si>
    <t>Jogikhali</t>
  </si>
  <si>
    <t>Kaila</t>
  </si>
  <si>
    <t>Kalaroa Paurashava</t>
  </si>
  <si>
    <t>Keragachhi</t>
  </si>
  <si>
    <t>Keralkata</t>
  </si>
  <si>
    <t>Kushadanga</t>
  </si>
  <si>
    <t>Nangalthara</t>
  </si>
  <si>
    <t>Sonabaria</t>
  </si>
  <si>
    <t>Bhara Simla</t>
  </si>
  <si>
    <t>Champaphul</t>
  </si>
  <si>
    <t>Dakshin Sreepur</t>
  </si>
  <si>
    <t>Dhalbaria</t>
  </si>
  <si>
    <t>Kushlia</t>
  </si>
  <si>
    <t>Mathureshpur</t>
  </si>
  <si>
    <t>Mautala</t>
  </si>
  <si>
    <t>Nalta</t>
  </si>
  <si>
    <t>Tarali</t>
  </si>
  <si>
    <t>Agardari</t>
  </si>
  <si>
    <t>Baikari</t>
  </si>
  <si>
    <t>Balli</t>
  </si>
  <si>
    <t>Banshdaha</t>
  </si>
  <si>
    <t>Bhomra</t>
  </si>
  <si>
    <t>Brahma Rajpur</t>
  </si>
  <si>
    <t>Dhulihar</t>
  </si>
  <si>
    <t>Fingri</t>
  </si>
  <si>
    <t>Ghona</t>
  </si>
  <si>
    <t>Jhaudanga</t>
  </si>
  <si>
    <t>Kuskhali</t>
  </si>
  <si>
    <t>Labsa</t>
  </si>
  <si>
    <t>Satkhira Paurashava</t>
  </si>
  <si>
    <t>Atulia</t>
  </si>
  <si>
    <t>Bhurulia</t>
  </si>
  <si>
    <t>Buri Goalini</t>
  </si>
  <si>
    <t>Gabura</t>
  </si>
  <si>
    <t>Ishwaripur</t>
  </si>
  <si>
    <t>Kaikhali</t>
  </si>
  <si>
    <t>Kashimari</t>
  </si>
  <si>
    <t>Nurnagar</t>
  </si>
  <si>
    <t>Padma Pukur</t>
  </si>
  <si>
    <t>Ramjan Nagar</t>
  </si>
  <si>
    <t>Satkhira Range</t>
  </si>
  <si>
    <t>Dhandia</t>
  </si>
  <si>
    <t>Islamkati</t>
  </si>
  <si>
    <t>Khalilnagar</t>
  </si>
  <si>
    <t>Khalishkhali</t>
  </si>
  <si>
    <t>Khesra</t>
  </si>
  <si>
    <t>Nagarghata</t>
  </si>
  <si>
    <t>Sarulia</t>
  </si>
  <si>
    <t>Adam Dighi</t>
  </si>
  <si>
    <t>Champapur</t>
  </si>
  <si>
    <t>Chhatiangram</t>
  </si>
  <si>
    <t>Kundagram</t>
  </si>
  <si>
    <t>Nasratpur</t>
  </si>
  <si>
    <t>Santahar Paurashava</t>
  </si>
  <si>
    <t>Shantahar</t>
  </si>
  <si>
    <t>Bogra Paurashava</t>
  </si>
  <si>
    <t>Erulia</t>
  </si>
  <si>
    <t>Fapore</t>
  </si>
  <si>
    <t>Gokul</t>
  </si>
  <si>
    <t>Lahiri Para</t>
  </si>
  <si>
    <t>Namuja</t>
  </si>
  <si>
    <t>Nishindara</t>
  </si>
  <si>
    <t>Noongola</t>
  </si>
  <si>
    <t>Sekherkola</t>
  </si>
  <si>
    <t>Shabgram</t>
  </si>
  <si>
    <t>Shakharia</t>
  </si>
  <si>
    <t>Bhandarbari</t>
  </si>
  <si>
    <t>Chaukibari</t>
  </si>
  <si>
    <t>Chikashi</t>
  </si>
  <si>
    <t>Dhunat Paurashava</t>
  </si>
  <si>
    <t>Gopalnagar</t>
  </si>
  <si>
    <t>Gosainbari</t>
  </si>
  <si>
    <t>Kaler Para</t>
  </si>
  <si>
    <t>Nimgachhi</t>
  </si>
  <si>
    <t>Chamrul</t>
  </si>
  <si>
    <t>Dhupchanchia Paurashava</t>
  </si>
  <si>
    <t>Gunahar</t>
  </si>
  <si>
    <t>Talora</t>
  </si>
  <si>
    <t>Balia Dighi</t>
  </si>
  <si>
    <t>Dakshinpara Union</t>
  </si>
  <si>
    <t>Durgahata</t>
  </si>
  <si>
    <t>Gabtali Paurashava</t>
  </si>
  <si>
    <t>Kagail</t>
  </si>
  <si>
    <t>Mahishaban</t>
  </si>
  <si>
    <t>Naruamala</t>
  </si>
  <si>
    <t>Nasipur</t>
  </si>
  <si>
    <t>Nepaltali</t>
  </si>
  <si>
    <t>Rameshwarpur</t>
  </si>
  <si>
    <t>Sonarai</t>
  </si>
  <si>
    <t>Bir Kedar</t>
  </si>
  <si>
    <t>Jamgaon</t>
  </si>
  <si>
    <t>Kahaloo Paurashava</t>
  </si>
  <si>
    <t>Kalai Majh Para</t>
  </si>
  <si>
    <t>Malancha</t>
  </si>
  <si>
    <t>Narahatta</t>
  </si>
  <si>
    <t>Paikar</t>
  </si>
  <si>
    <t>Urail</t>
  </si>
  <si>
    <t>Burail</t>
  </si>
  <si>
    <t>Nandigram Paurashava</t>
  </si>
  <si>
    <t>Thalta Majhgram</t>
  </si>
  <si>
    <t>Bhelabari</t>
  </si>
  <si>
    <t>Bohail</t>
  </si>
  <si>
    <t>Chaluabari</t>
  </si>
  <si>
    <t>Chandan Baisha</t>
  </si>
  <si>
    <t>Hat Sherpur</t>
  </si>
  <si>
    <t>Kamalpur</t>
  </si>
  <si>
    <t>Karnibari</t>
  </si>
  <si>
    <t>Kazla</t>
  </si>
  <si>
    <t>Narchi</t>
  </si>
  <si>
    <t>Sariakandi Paurashava</t>
  </si>
  <si>
    <t>Amrool</t>
  </si>
  <si>
    <t>Asekpur</t>
  </si>
  <si>
    <t>Chopinagar</t>
  </si>
  <si>
    <t>Gohail</t>
  </si>
  <si>
    <t>Kharna</t>
  </si>
  <si>
    <t>Khotta Para</t>
  </si>
  <si>
    <t>Madla</t>
  </si>
  <si>
    <t>Majhira</t>
  </si>
  <si>
    <t>Sultanganj (Part)</t>
  </si>
  <si>
    <t>Bishalpur</t>
  </si>
  <si>
    <t>Garidaha</t>
  </si>
  <si>
    <t>Khamarkandi</t>
  </si>
  <si>
    <t>Kusumbi</t>
  </si>
  <si>
    <t>Shah- Bandegi</t>
  </si>
  <si>
    <t>Shimabari</t>
  </si>
  <si>
    <t>Sughat</t>
  </si>
  <si>
    <t>Atmul</t>
  </si>
  <si>
    <t>Bihar</t>
  </si>
  <si>
    <t>Buriganj</t>
  </si>
  <si>
    <t>Deuli</t>
  </si>
  <si>
    <t>Kichak</t>
  </si>
  <si>
    <t>Maidanhata</t>
  </si>
  <si>
    <t>Majhihatta</t>
  </si>
  <si>
    <t>Mokamtala</t>
  </si>
  <si>
    <t>Pirab</t>
  </si>
  <si>
    <t>Roynagar</t>
  </si>
  <si>
    <t>Shibganj Paurashava</t>
  </si>
  <si>
    <t>Balua</t>
  </si>
  <si>
    <t>Jorgachha</t>
  </si>
  <si>
    <t>Pakulla</t>
  </si>
  <si>
    <t>Sonatala</t>
  </si>
  <si>
    <t>Sonatola Paurashava</t>
  </si>
  <si>
    <t>Tekani Chukainagar</t>
  </si>
  <si>
    <t>Akkelpur Paurashava</t>
  </si>
  <si>
    <t>Raikali</t>
  </si>
  <si>
    <t>Rukindipur</t>
  </si>
  <si>
    <t>Sonamukhi</t>
  </si>
  <si>
    <t>Tilakpur</t>
  </si>
  <si>
    <t>Amdai</t>
  </si>
  <si>
    <t>Bambu</t>
  </si>
  <si>
    <t>Bhadsa</t>
  </si>
  <si>
    <t>Chak Barkat</t>
  </si>
  <si>
    <t>Dhalahar</t>
  </si>
  <si>
    <t>Joypurhat Paurashava</t>
  </si>
  <si>
    <t>Mohammadabad</t>
  </si>
  <si>
    <t>Puranapail</t>
  </si>
  <si>
    <t>Ahmmedabad</t>
  </si>
  <si>
    <t>Kalai Paurashava</t>
  </si>
  <si>
    <t>Matrai</t>
  </si>
  <si>
    <t>Punat</t>
  </si>
  <si>
    <t>Zindarpur</t>
  </si>
  <si>
    <t>Batara</t>
  </si>
  <si>
    <t>Aolai</t>
  </si>
  <si>
    <t>Atapur</t>
  </si>
  <si>
    <t>Aymarasulpur</t>
  </si>
  <si>
    <t>Bagjana</t>
  </si>
  <si>
    <t>Balighata</t>
  </si>
  <si>
    <t>Dharanji</t>
  </si>
  <si>
    <t>Kusumba</t>
  </si>
  <si>
    <t>Mohamadpur</t>
  </si>
  <si>
    <t>Panchbibi Paurashava</t>
  </si>
  <si>
    <t>Ahsanganj</t>
  </si>
  <si>
    <t>Bhopara</t>
  </si>
  <si>
    <t>Bisha</t>
  </si>
  <si>
    <t>Hatkalu Para</t>
  </si>
  <si>
    <t>Maniari</t>
  </si>
  <si>
    <t>Panchupur</t>
  </si>
  <si>
    <t>Sahagola</t>
  </si>
  <si>
    <t>Adhaipur</t>
  </si>
  <si>
    <t>Balubhara</t>
  </si>
  <si>
    <t>Bilasbari</t>
  </si>
  <si>
    <t>Mithapur</t>
  </si>
  <si>
    <t>Pahar Pur</t>
  </si>
  <si>
    <t>Agra Digun</t>
  </si>
  <si>
    <t>Aranagar</t>
  </si>
  <si>
    <t>Dhamoirhat Paurashava</t>
  </si>
  <si>
    <t>Isabpur</t>
  </si>
  <si>
    <t>Khelna</t>
  </si>
  <si>
    <t>Omar</t>
  </si>
  <si>
    <t>Bhimpur</t>
  </si>
  <si>
    <t>Chandas</t>
  </si>
  <si>
    <t>Cheragpur</t>
  </si>
  <si>
    <t>Hatur</t>
  </si>
  <si>
    <t>Khajur</t>
  </si>
  <si>
    <t>Roygaon</t>
  </si>
  <si>
    <t>Safapur</t>
  </si>
  <si>
    <t>Uttargram</t>
  </si>
  <si>
    <t>Bhalain</t>
  </si>
  <si>
    <t>Bharso</t>
  </si>
  <si>
    <t>Ganeshpur</t>
  </si>
  <si>
    <t>Kanso Para</t>
  </si>
  <si>
    <t>Kashab</t>
  </si>
  <si>
    <t>Mainani</t>
  </si>
  <si>
    <t>Nurullabad</t>
  </si>
  <si>
    <t>Paranpur</t>
  </si>
  <si>
    <t>Prasadpur</t>
  </si>
  <si>
    <t>Baktiarpur</t>
  </si>
  <si>
    <t>Balihar</t>
  </si>
  <si>
    <t>Barshail</t>
  </si>
  <si>
    <t>Dubalhati</t>
  </si>
  <si>
    <t>Hapania</t>
  </si>
  <si>
    <t>Hashaighari</t>
  </si>
  <si>
    <t>Kirtipur</t>
  </si>
  <si>
    <t>Naogaon Paurashava</t>
  </si>
  <si>
    <t>Sailgachhi</t>
  </si>
  <si>
    <t>Sekherpur</t>
  </si>
  <si>
    <t>Bhabicha</t>
  </si>
  <si>
    <t>Chandan Nagar</t>
  </si>
  <si>
    <t>Hajinagar</t>
  </si>
  <si>
    <t>Parail</t>
  </si>
  <si>
    <t>Sreemantapur</t>
  </si>
  <si>
    <t>Akbarpur</t>
  </si>
  <si>
    <t>Amair</t>
  </si>
  <si>
    <t>Dibar</t>
  </si>
  <si>
    <t>Ghoshnagar</t>
  </si>
  <si>
    <t>Matindhar</t>
  </si>
  <si>
    <t>Nazipur</t>
  </si>
  <si>
    <t>Nirmail</t>
  </si>
  <si>
    <t>Nozipur Paurashava</t>
  </si>
  <si>
    <t>Patichara</t>
  </si>
  <si>
    <t>Shihara</t>
  </si>
  <si>
    <t>Chhaor</t>
  </si>
  <si>
    <t>Ganguria</t>
  </si>
  <si>
    <t>Ghatnagar</t>
  </si>
  <si>
    <t>Masidpur</t>
  </si>
  <si>
    <t>Nithpur</t>
  </si>
  <si>
    <t>Bargachha</t>
  </si>
  <si>
    <t>Ekdala</t>
  </si>
  <si>
    <t>Gona</t>
  </si>
  <si>
    <t>Kaligram</t>
  </si>
  <si>
    <t>Mirat</t>
  </si>
  <si>
    <t>Aihai</t>
  </si>
  <si>
    <t>Goala</t>
  </si>
  <si>
    <t>Pathari</t>
  </si>
  <si>
    <t>Shiranti</t>
  </si>
  <si>
    <t>Tilna</t>
  </si>
  <si>
    <t>Bagatipara Paurashava</t>
  </si>
  <si>
    <t>Dayarampur</t>
  </si>
  <si>
    <t>Fhaguradiar</t>
  </si>
  <si>
    <t>Jamnagar</t>
  </si>
  <si>
    <t>Panka</t>
  </si>
  <si>
    <t>Banpara Paurashava</t>
  </si>
  <si>
    <t>Baraigram Paurashava</t>
  </si>
  <si>
    <t>Chandi</t>
  </si>
  <si>
    <t>Joari</t>
  </si>
  <si>
    <t>Jonail</t>
  </si>
  <si>
    <t>Majgaon</t>
  </si>
  <si>
    <t>Biaghat</t>
  </si>
  <si>
    <t>Chapila</t>
  </si>
  <si>
    <t>Dharabarisha</t>
  </si>
  <si>
    <t>Gurudaspur Paurashava</t>
  </si>
  <si>
    <t>Khubjipur</t>
  </si>
  <si>
    <t>Moshinda</t>
  </si>
  <si>
    <t>Arbab</t>
  </si>
  <si>
    <t>Arjunpur Boromhati</t>
  </si>
  <si>
    <t>Bilmaria</t>
  </si>
  <si>
    <t>Changdhupail</t>
  </si>
  <si>
    <t>Duaria</t>
  </si>
  <si>
    <t>Durduria</t>
  </si>
  <si>
    <t>Gopalpur (Lalpur) Paurashav</t>
  </si>
  <si>
    <t>Kadam Chilan</t>
  </si>
  <si>
    <t>Walia</t>
  </si>
  <si>
    <t>Bara Harishpur</t>
  </si>
  <si>
    <t>Bipra Belgharia</t>
  </si>
  <si>
    <t>Brahmapur</t>
  </si>
  <si>
    <t>Chhatni</t>
  </si>
  <si>
    <t>Dighapatia</t>
  </si>
  <si>
    <t>Halsa</t>
  </si>
  <si>
    <t>Kafuria</t>
  </si>
  <si>
    <t>Khajuria</t>
  </si>
  <si>
    <t>Lakshmipur Kholabaria</t>
  </si>
  <si>
    <t>Madhnagar</t>
  </si>
  <si>
    <t>Naldanga Paurashava</t>
  </si>
  <si>
    <t>Natore Paurashava</t>
  </si>
  <si>
    <t>Piprul</t>
  </si>
  <si>
    <t>Tebaria</t>
  </si>
  <si>
    <t>Chamari</t>
  </si>
  <si>
    <t>Chaugram</t>
  </si>
  <si>
    <t>Chhatar Dighi</t>
  </si>
  <si>
    <t>Dahia</t>
  </si>
  <si>
    <t>Hatiandaha</t>
  </si>
  <si>
    <t>Italy</t>
  </si>
  <si>
    <t>Kalam</t>
  </si>
  <si>
    <t>Lalore</t>
  </si>
  <si>
    <t>Ramananda Khajura</t>
  </si>
  <si>
    <t>Sherkole</t>
  </si>
  <si>
    <t>Singra Paurashava</t>
  </si>
  <si>
    <t>Sukash</t>
  </si>
  <si>
    <t>Tajpur</t>
  </si>
  <si>
    <t>Daldali</t>
  </si>
  <si>
    <t>Gohalbari</t>
  </si>
  <si>
    <t>Jambaria</t>
  </si>
  <si>
    <t>Chowdala</t>
  </si>
  <si>
    <t>Rahanpur Paurashava</t>
  </si>
  <si>
    <t>Rohanpur</t>
  </si>
  <si>
    <t>Nachole Paurashava</t>
  </si>
  <si>
    <t>Alatuli</t>
  </si>
  <si>
    <t>Balidanga</t>
  </si>
  <si>
    <t>Chapai Nababganj Paurashava</t>
  </si>
  <si>
    <t>Char Anupnagar</t>
  </si>
  <si>
    <t>Char Bagdanga</t>
  </si>
  <si>
    <t>Debinagar</t>
  </si>
  <si>
    <t>Gobratala</t>
  </si>
  <si>
    <t>Jhilim</t>
  </si>
  <si>
    <t>Ranihati</t>
  </si>
  <si>
    <t>Shahjahanpur</t>
  </si>
  <si>
    <t>Chak Kirti</t>
  </si>
  <si>
    <t>Daipukuria</t>
  </si>
  <si>
    <t>Dhainagar</t>
  </si>
  <si>
    <t>Durlabhpur</t>
  </si>
  <si>
    <t>Ghorapakhia</t>
  </si>
  <si>
    <t>Kansat</t>
  </si>
  <si>
    <t>Manakosa</t>
  </si>
  <si>
    <t>Mobarakpur</t>
  </si>
  <si>
    <t>Naya Naobhanga</t>
  </si>
  <si>
    <t>Shahbajpur</t>
  </si>
  <si>
    <t>Uzirpur</t>
  </si>
  <si>
    <t>Atgharia Paurashava</t>
  </si>
  <si>
    <t>Chandba</t>
  </si>
  <si>
    <t>Debottar</t>
  </si>
  <si>
    <t>Ekdanta</t>
  </si>
  <si>
    <t>Majh Para</t>
  </si>
  <si>
    <t>Bera Paurashava</t>
  </si>
  <si>
    <t>Chakla</t>
  </si>
  <si>
    <t>Dhalar Char</t>
  </si>
  <si>
    <t>Haturia Nakalia</t>
  </si>
  <si>
    <t>Jatsakhni</t>
  </si>
  <si>
    <t>Kytola</t>
  </si>
  <si>
    <t>Masundia</t>
  </si>
  <si>
    <t>Nutan Bharenga</t>
  </si>
  <si>
    <t>Puran Bharenga</t>
  </si>
  <si>
    <t>Ruppur</t>
  </si>
  <si>
    <t>Ashta Manisha</t>
  </si>
  <si>
    <t>Bhangura Paurashava</t>
  </si>
  <si>
    <t>Dil Pasar</t>
  </si>
  <si>
    <t>Khan Marich</t>
  </si>
  <si>
    <t>Munotosh</t>
  </si>
  <si>
    <t>Parbhanguria</t>
  </si>
  <si>
    <t>Bilchalan</t>
  </si>
  <si>
    <t>Chatmohar Paurashava</t>
  </si>
  <si>
    <t>Chhaikhola</t>
  </si>
  <si>
    <t>Danthia Bamangram</t>
  </si>
  <si>
    <t>Failjana</t>
  </si>
  <si>
    <t>Gunaigachha</t>
  </si>
  <si>
    <t>Handial</t>
  </si>
  <si>
    <t>Mothurapur</t>
  </si>
  <si>
    <t>Nimaichara</t>
  </si>
  <si>
    <t>Parshadanga</t>
  </si>
  <si>
    <t>Banwarinagar</t>
  </si>
  <si>
    <t>Bri-lahiribari</t>
  </si>
  <si>
    <t>Hadal</t>
  </si>
  <si>
    <t>Pungali</t>
  </si>
  <si>
    <t>Dashuria</t>
  </si>
  <si>
    <t>Ishwardi Paurashava</t>
  </si>
  <si>
    <t>Lakshmikundi</t>
  </si>
  <si>
    <t>Muladuli</t>
  </si>
  <si>
    <t>Pakshi</t>
  </si>
  <si>
    <t>Sara</t>
  </si>
  <si>
    <t>Ataikola</t>
  </si>
  <si>
    <t>Bharara</t>
  </si>
  <si>
    <t>Char Tarapur</t>
  </si>
  <si>
    <t>Hemayetpur</t>
  </si>
  <si>
    <t>Malanchi</t>
  </si>
  <si>
    <t>Maligachha</t>
  </si>
  <si>
    <t>Pabna Paurashava</t>
  </si>
  <si>
    <t>Sadullahpur</t>
  </si>
  <si>
    <t>Bhulbaria</t>
  </si>
  <si>
    <t>Dhopadaha</t>
  </si>
  <si>
    <t>Dhulauri</t>
  </si>
  <si>
    <t>Gaurigram</t>
  </si>
  <si>
    <t>Karanja</t>
  </si>
  <si>
    <t>Kashinathpur</t>
  </si>
  <si>
    <t>Khatu Para</t>
  </si>
  <si>
    <t>Nagdemra</t>
  </si>
  <si>
    <t>Nandanpur</t>
  </si>
  <si>
    <t>Santhia Paurashava</t>
  </si>
  <si>
    <t>Ahammedpur</t>
  </si>
  <si>
    <t>Dulai</t>
  </si>
  <si>
    <t>Hatkhali</t>
  </si>
  <si>
    <t>Manikhat</t>
  </si>
  <si>
    <t>Nazirganj</t>
  </si>
  <si>
    <t>Sagarkandi</t>
  </si>
  <si>
    <t>Sujanagar Paurashava</t>
  </si>
  <si>
    <t>Tantibanda</t>
  </si>
  <si>
    <t>Arani</t>
  </si>
  <si>
    <t>Arani Paurashava</t>
  </si>
  <si>
    <t>Bagha Paurashava</t>
  </si>
  <si>
    <t>Bajubagha</t>
  </si>
  <si>
    <t>Bausa</t>
  </si>
  <si>
    <t>Gargari</t>
  </si>
  <si>
    <t>Manigram</t>
  </si>
  <si>
    <t>Auch Para</t>
  </si>
  <si>
    <t>Bara Bihanali</t>
  </si>
  <si>
    <t>Basu Para</t>
  </si>
  <si>
    <t>Bhabanigonj Paurashava</t>
  </si>
  <si>
    <t>Dwippur</t>
  </si>
  <si>
    <t>Ganipur</t>
  </si>
  <si>
    <t>Goalkandi</t>
  </si>
  <si>
    <t>Gobinda Para</t>
  </si>
  <si>
    <t>Hamir Kutsha</t>
  </si>
  <si>
    <t>Jhikra</t>
  </si>
  <si>
    <t>Jogi Para</t>
  </si>
  <si>
    <t>Kachhari Kayali Para</t>
  </si>
  <si>
    <t>Nardas</t>
  </si>
  <si>
    <t>Subhadanga</t>
  </si>
  <si>
    <t>Tahirpur Paurashava</t>
  </si>
  <si>
    <t>Ward No-10 (part)</t>
  </si>
  <si>
    <t>Ward No-18 (part)</t>
  </si>
  <si>
    <t>Bhaya Lakshmipur</t>
  </si>
  <si>
    <t>Charghat Paurashava</t>
  </si>
  <si>
    <t>Nimpara</t>
  </si>
  <si>
    <t>Sardah</t>
  </si>
  <si>
    <t>Yusufpur</t>
  </si>
  <si>
    <t>Deluabari</t>
  </si>
  <si>
    <t>Dharmapur (Pananagar)</t>
  </si>
  <si>
    <t>Jhaluka</t>
  </si>
  <si>
    <t>Kismat Gankair</t>
  </si>
  <si>
    <t>Basudebpur</t>
  </si>
  <si>
    <t>Char Ashariadaha</t>
  </si>
  <si>
    <t>Godagari Paurashava</t>
  </si>
  <si>
    <t>Gogram</t>
  </si>
  <si>
    <t>Kakanhat Paurashava</t>
  </si>
  <si>
    <t>Matikata</t>
  </si>
  <si>
    <t>Pakri</t>
  </si>
  <si>
    <t>Rishikul</t>
  </si>
  <si>
    <t>Bakshimail</t>
  </si>
  <si>
    <t>Ghasigram</t>
  </si>
  <si>
    <t>Jahanabad</t>
  </si>
  <si>
    <t>Kesharhat Paurashava</t>
  </si>
  <si>
    <t>Maugachhi</t>
  </si>
  <si>
    <t>Royghati</t>
  </si>
  <si>
    <t>Baragachhi</t>
  </si>
  <si>
    <t>Damkur</t>
  </si>
  <si>
    <t>Darshan Para</t>
  </si>
  <si>
    <t>Haragram</t>
  </si>
  <si>
    <t>Harian</t>
  </si>
  <si>
    <t>Hujuri Para</t>
  </si>
  <si>
    <t>Katakhali Paurashava</t>
  </si>
  <si>
    <t>Noahata Paurashava</t>
  </si>
  <si>
    <t>Parila</t>
  </si>
  <si>
    <t>Baneshwar</t>
  </si>
  <si>
    <t>Belpukuria</t>
  </si>
  <si>
    <t>Bhalukgachhi</t>
  </si>
  <si>
    <t>Jeopara</t>
  </si>
  <si>
    <t>Puthia Paurashava</t>
  </si>
  <si>
    <t>Silmaria</t>
  </si>
  <si>
    <t>Badhair</t>
  </si>
  <si>
    <t>Chanduria</t>
  </si>
  <si>
    <t>Mundumala Paurashava</t>
  </si>
  <si>
    <t>Pachandar</t>
  </si>
  <si>
    <t>Saranjai</t>
  </si>
  <si>
    <t>Talanda</t>
  </si>
  <si>
    <t>Tanore Paurashava</t>
  </si>
  <si>
    <t>Bara Dhul</t>
  </si>
  <si>
    <t>Belkuchi Paurashava</t>
  </si>
  <si>
    <t>Bhangabari</t>
  </si>
  <si>
    <t>Dhukaria Bera</t>
  </si>
  <si>
    <t>Bagutia</t>
  </si>
  <si>
    <t>Gharjan</t>
  </si>
  <si>
    <t>Khas Kaulia</t>
  </si>
  <si>
    <t>Khas Pukuria</t>
  </si>
  <si>
    <t>Omarpur</t>
  </si>
  <si>
    <t>Sadia Chandpur</t>
  </si>
  <si>
    <t>Sthal</t>
  </si>
  <si>
    <t>Bhadraghat</t>
  </si>
  <si>
    <t>Jamtail</t>
  </si>
  <si>
    <t>Roy Daulatpur</t>
  </si>
  <si>
    <t>Chalitadanga</t>
  </si>
  <si>
    <t>Char Girish</t>
  </si>
  <si>
    <t>Gandail</t>
  </si>
  <si>
    <t>Kazipur Paurashava</t>
  </si>
  <si>
    <t>Khas Rajbari</t>
  </si>
  <si>
    <t>Maijbari</t>
  </si>
  <si>
    <t>Mansur Nagar</t>
  </si>
  <si>
    <t>Natuar Para</t>
  </si>
  <si>
    <t>Nishchintapur</t>
  </si>
  <si>
    <t>Subhagachha</t>
  </si>
  <si>
    <t>Tekani</t>
  </si>
  <si>
    <t>Brahmagachha</t>
  </si>
  <si>
    <t>Chandaikona</t>
  </si>
  <si>
    <t>Dhamainagar</t>
  </si>
  <si>
    <t>Dhangara</t>
  </si>
  <si>
    <t>Dhubil</t>
  </si>
  <si>
    <t>Ghurka</t>
  </si>
  <si>
    <t>Nalka</t>
  </si>
  <si>
    <t>Pangashi</t>
  </si>
  <si>
    <t>Royganj Paurashava</t>
  </si>
  <si>
    <t>Sonakhara</t>
  </si>
  <si>
    <t>Beltail</t>
  </si>
  <si>
    <t>Garadaha</t>
  </si>
  <si>
    <t>Habibulla Nagar</t>
  </si>
  <si>
    <t>Kayempur</t>
  </si>
  <si>
    <t>Khukni</t>
  </si>
  <si>
    <t>Narnia</t>
  </si>
  <si>
    <t>Porjana</t>
  </si>
  <si>
    <t>Potajia</t>
  </si>
  <si>
    <t>Rupabati</t>
  </si>
  <si>
    <t>Shahjadpur Paurashava</t>
  </si>
  <si>
    <t>Sonatani</t>
  </si>
  <si>
    <t>Baghbati</t>
  </si>
  <si>
    <t>Bahuli</t>
  </si>
  <si>
    <t>Chhangachha</t>
  </si>
  <si>
    <t>Kalia Haripur</t>
  </si>
  <si>
    <t>Kaoakola</t>
  </si>
  <si>
    <t>Khoksabari</t>
  </si>
  <si>
    <t>Mechhra</t>
  </si>
  <si>
    <t>Ratankandi</t>
  </si>
  <si>
    <t>Saidabad</t>
  </si>
  <si>
    <t>Shialkul</t>
  </si>
  <si>
    <t>Sirajganj Paurashava</t>
  </si>
  <si>
    <t>Baruhas</t>
  </si>
  <si>
    <t>Deshigram</t>
  </si>
  <si>
    <t>Madhainagar</t>
  </si>
  <si>
    <t>Magura Binod</t>
  </si>
  <si>
    <t>Saguna</t>
  </si>
  <si>
    <t>Talam</t>
  </si>
  <si>
    <t>Bangala</t>
  </si>
  <si>
    <t>Bara Pangashi</t>
  </si>
  <si>
    <t>Barahar</t>
  </si>
  <si>
    <t>Durganagar</t>
  </si>
  <si>
    <t>Hatikumrul</t>
  </si>
  <si>
    <t>Pancha Krushi</t>
  </si>
  <si>
    <t>Purnimaganti</t>
  </si>
  <si>
    <t>Salanga</t>
  </si>
  <si>
    <t>Salap</t>
  </si>
  <si>
    <t>Udhunia</t>
  </si>
  <si>
    <t>Ullah Para Paurashava</t>
  </si>
  <si>
    <t>Bhandara</t>
  </si>
  <si>
    <t>Bijora</t>
  </si>
  <si>
    <t>Dhamair</t>
  </si>
  <si>
    <t>Farakkabad</t>
  </si>
  <si>
    <t>Mangalpur</t>
  </si>
  <si>
    <t>Rani Pukur</t>
  </si>
  <si>
    <t>Sahargram</t>
  </si>
  <si>
    <t>Benail</t>
  </si>
  <si>
    <t>Deor</t>
  </si>
  <si>
    <t>Jotbani</t>
  </si>
  <si>
    <t>Katla</t>
  </si>
  <si>
    <t>Mukundapur</t>
  </si>
  <si>
    <t>Pali Prayagpur</t>
  </si>
  <si>
    <t>Bhognagar</t>
  </si>
  <si>
    <t>Nijpara</t>
  </si>
  <si>
    <t>Paltapur</t>
  </si>
  <si>
    <t>Shatagram</t>
  </si>
  <si>
    <t>Shibrampur</t>
  </si>
  <si>
    <t>Sujalpur</t>
  </si>
  <si>
    <t>Atgaon</t>
  </si>
  <si>
    <t>Chhatail</t>
  </si>
  <si>
    <t>Ishania</t>
  </si>
  <si>
    <t>Mushidhat</t>
  </si>
  <si>
    <t>Nafanagar</t>
  </si>
  <si>
    <t>Rangaon</t>
  </si>
  <si>
    <t>Setabganj Paurashava</t>
  </si>
  <si>
    <t>Alokdihi</t>
  </si>
  <si>
    <t>Amarpur</t>
  </si>
  <si>
    <t>Aulia Pukur</t>
  </si>
  <si>
    <t>Bhiail</t>
  </si>
  <si>
    <t>Fatehjanapur</t>
  </si>
  <si>
    <t>Punatti</t>
  </si>
  <si>
    <t>Saintara</t>
  </si>
  <si>
    <t>Satnala</t>
  </si>
  <si>
    <t>Askarpur</t>
  </si>
  <si>
    <t>Chehelgazi</t>
  </si>
  <si>
    <t>Sekhpura</t>
  </si>
  <si>
    <t>Shashara</t>
  </si>
  <si>
    <t>Uthrail</t>
  </si>
  <si>
    <t>Aladipur</t>
  </si>
  <si>
    <t>Betdighi</t>
  </si>
  <si>
    <t>Eluary</t>
  </si>
  <si>
    <t>Kazihal</t>
  </si>
  <si>
    <t>Khayerbari</t>
  </si>
  <si>
    <t>Shibnagar</t>
  </si>
  <si>
    <t>Bulakipur</t>
  </si>
  <si>
    <t>Palsa</t>
  </si>
  <si>
    <t>Alihat</t>
  </si>
  <si>
    <t>Boaldar</t>
  </si>
  <si>
    <t>Khatta Madhab Para</t>
  </si>
  <si>
    <t>Dabar</t>
  </si>
  <si>
    <t>Alokjhari</t>
  </si>
  <si>
    <t>Angar Para</t>
  </si>
  <si>
    <t>Bhabki</t>
  </si>
  <si>
    <t>Bherbheri</t>
  </si>
  <si>
    <t>Goaldihi</t>
  </si>
  <si>
    <t>Khamar Para</t>
  </si>
  <si>
    <t>Bhaduria</t>
  </si>
  <si>
    <t>Binodnagar</t>
  </si>
  <si>
    <t>Golapganj</t>
  </si>
  <si>
    <t>Kushdaha</t>
  </si>
  <si>
    <t>Putimara</t>
  </si>
  <si>
    <t>Shalkhuria</t>
  </si>
  <si>
    <t>Belaichandi</t>
  </si>
  <si>
    <t>Habra</t>
  </si>
  <si>
    <t>Manmathapur</t>
  </si>
  <si>
    <t>Mostafapur</t>
  </si>
  <si>
    <t>Erendabari</t>
  </si>
  <si>
    <t>Fazlupur</t>
  </si>
  <si>
    <t>Udakhali</t>
  </si>
  <si>
    <t>Uria</t>
  </si>
  <si>
    <t>Badiakhali</t>
  </si>
  <si>
    <t>Ballamjhar</t>
  </si>
  <si>
    <t>Ghagoa</t>
  </si>
  <si>
    <t>Gidari</t>
  </si>
  <si>
    <t>Kamarjani</t>
  </si>
  <si>
    <t>Kholahati</t>
  </si>
  <si>
    <t>Kuptala</t>
  </si>
  <si>
    <t>Malibari</t>
  </si>
  <si>
    <t>Mollar Char</t>
  </si>
  <si>
    <t>Saha Para</t>
  </si>
  <si>
    <t>Darbasta</t>
  </si>
  <si>
    <t>Gumaniganj</t>
  </si>
  <si>
    <t>Kamardaha</t>
  </si>
  <si>
    <t>Kamdia</t>
  </si>
  <si>
    <t>Katabari</t>
  </si>
  <si>
    <t>Kochasahar</t>
  </si>
  <si>
    <t>Mahimaganj</t>
  </si>
  <si>
    <t>Nakai</t>
  </si>
  <si>
    <t>Rajahar</t>
  </si>
  <si>
    <t>Rakhal Buruz</t>
  </si>
  <si>
    <t>Sapmara</t>
  </si>
  <si>
    <t>Shakhahar</t>
  </si>
  <si>
    <t>Shalmara</t>
  </si>
  <si>
    <t>Taluk Kanupur</t>
  </si>
  <si>
    <t>Betkapa</t>
  </si>
  <si>
    <t>Kishoregari</t>
  </si>
  <si>
    <t>Mohadipur</t>
  </si>
  <si>
    <t>Pabnapur</t>
  </si>
  <si>
    <t>Damodarpur</t>
  </si>
  <si>
    <t>Dhaperhat</t>
  </si>
  <si>
    <t>Khurda Kamarpur</t>
  </si>
  <si>
    <t>Kumar Para</t>
  </si>
  <si>
    <t>Bhartkhali</t>
  </si>
  <si>
    <t>Bonar Para</t>
  </si>
  <si>
    <t>Ghuridaha</t>
  </si>
  <si>
    <t>Jummerbari</t>
  </si>
  <si>
    <t>Kamaler Para</t>
  </si>
  <si>
    <t>Muktanagar</t>
  </si>
  <si>
    <t>Padumsahar</t>
  </si>
  <si>
    <t>Sughatta</t>
  </si>
  <si>
    <t>Bamandanga</t>
  </si>
  <si>
    <t>Belka</t>
  </si>
  <si>
    <t>Chhaparhati</t>
  </si>
  <si>
    <t>Dahabanda</t>
  </si>
  <si>
    <t>Dhopadanga</t>
  </si>
  <si>
    <t>Kanchibari</t>
  </si>
  <si>
    <t>Ramjiban</t>
  </si>
  <si>
    <t>Sarbananda</t>
  </si>
  <si>
    <t>Shantiram</t>
  </si>
  <si>
    <t>Sonaroy</t>
  </si>
  <si>
    <t>Sundarganj Paurashava</t>
  </si>
  <si>
    <t>Tarapur</t>
  </si>
  <si>
    <t>Andhari Jhar</t>
  </si>
  <si>
    <t>Bangasonahat</t>
  </si>
  <si>
    <t>Boldia</t>
  </si>
  <si>
    <t>Char Bhurungamari</t>
  </si>
  <si>
    <t>Joymanirhat</t>
  </si>
  <si>
    <t>Paiker Chhara</t>
  </si>
  <si>
    <t>Pathardubi</t>
  </si>
  <si>
    <t>Shilkhuri</t>
  </si>
  <si>
    <t>Tilai</t>
  </si>
  <si>
    <t>Kodailkati</t>
  </si>
  <si>
    <t>Ashtamir Char</t>
  </si>
  <si>
    <t>Nayerhat</t>
  </si>
  <si>
    <t>Raniganj</t>
  </si>
  <si>
    <t>Thanahat</t>
  </si>
  <si>
    <t>Bhogdanga</t>
  </si>
  <si>
    <t>Ghogadaha</t>
  </si>
  <si>
    <t>Holokhana</t>
  </si>
  <si>
    <t>Mogalbachha</t>
  </si>
  <si>
    <t>Punchgachhi</t>
  </si>
  <si>
    <t>Ballabher Khas</t>
  </si>
  <si>
    <t>Berubari</t>
  </si>
  <si>
    <t>Bhitarband</t>
  </si>
  <si>
    <t>Kachakata</t>
  </si>
  <si>
    <t>Kedar</t>
  </si>
  <si>
    <t>Newashi</t>
  </si>
  <si>
    <t>Noonkhawa</t>
  </si>
  <si>
    <t>Ramkhana</t>
  </si>
  <si>
    <t>Bara Bhita</t>
  </si>
  <si>
    <t>Bhangamon</t>
  </si>
  <si>
    <t>Naodanga</t>
  </si>
  <si>
    <t>Shimulbari</t>
  </si>
  <si>
    <t>Bidyananda</t>
  </si>
  <si>
    <t>Chakirpashar</t>
  </si>
  <si>
    <t>Chhinai</t>
  </si>
  <si>
    <t>Gharialdanga</t>
  </si>
  <si>
    <t>Nazimkhan</t>
  </si>
  <si>
    <t>Omar Majid</t>
  </si>
  <si>
    <t>Bandaber</t>
  </si>
  <si>
    <t>Dantbhanga</t>
  </si>
  <si>
    <t>Jadur Char</t>
  </si>
  <si>
    <t>Saulmari</t>
  </si>
  <si>
    <t>Buraburi</t>
  </si>
  <si>
    <t>Daldalia</t>
  </si>
  <si>
    <t>Dhamserni</t>
  </si>
  <si>
    <t>Dharanibari</t>
  </si>
  <si>
    <t>Gunaigachh</t>
  </si>
  <si>
    <t>Hatia</t>
  </si>
  <si>
    <t>Pandul</t>
  </si>
  <si>
    <t>Saheber Alga</t>
  </si>
  <si>
    <t>Tabakpur</t>
  </si>
  <si>
    <t>Thetroy</t>
  </si>
  <si>
    <t>Bhadai</t>
  </si>
  <si>
    <t>Kamalabari</t>
  </si>
  <si>
    <t>Mahishkhocha</t>
  </si>
  <si>
    <t>Palashi</t>
  </si>
  <si>
    <t>Saptibari</t>
  </si>
  <si>
    <t>Sarpukur</t>
  </si>
  <si>
    <t>Barakhata</t>
  </si>
  <si>
    <t>Bhalaguri</t>
  </si>
  <si>
    <t>Daoabari</t>
  </si>
  <si>
    <t>Fakir Para</t>
  </si>
  <si>
    <t>Goddimari</t>
  </si>
  <si>
    <t>Gotamari</t>
  </si>
  <si>
    <t>Nowdabash</t>
  </si>
  <si>
    <t>Patika Para</t>
  </si>
  <si>
    <t>Saniajan</t>
  </si>
  <si>
    <t>Shingimari</t>
  </si>
  <si>
    <t>Sindurna</t>
  </si>
  <si>
    <t>Tangbhanga</t>
  </si>
  <si>
    <t>Bhotemari</t>
  </si>
  <si>
    <t>Chalbala</t>
  </si>
  <si>
    <t>Dalagram</t>
  </si>
  <si>
    <t>Goral</t>
  </si>
  <si>
    <t>Kakina</t>
  </si>
  <si>
    <t>Madati</t>
  </si>
  <si>
    <t>Tushbhandar</t>
  </si>
  <si>
    <t>Barabari</t>
  </si>
  <si>
    <t>Gokunda</t>
  </si>
  <si>
    <t>Harati</t>
  </si>
  <si>
    <t>Khuniagachh</t>
  </si>
  <si>
    <t>Kulaghat</t>
  </si>
  <si>
    <t>Mahendranagar</t>
  </si>
  <si>
    <t>Mogalhat</t>
  </si>
  <si>
    <t>Panchagram</t>
  </si>
  <si>
    <t>Rajpur</t>
  </si>
  <si>
    <t>Baura</t>
  </si>
  <si>
    <t>Burimari</t>
  </si>
  <si>
    <t>Dahagram</t>
  </si>
  <si>
    <t>Jagatber</t>
  </si>
  <si>
    <t>Jongra</t>
  </si>
  <si>
    <t>Kuchlibari</t>
  </si>
  <si>
    <t>Bala Para</t>
  </si>
  <si>
    <t>Gayabari</t>
  </si>
  <si>
    <t>Jhunagachh Chapani</t>
  </si>
  <si>
    <t>Khalisa Chapani</t>
  </si>
  <si>
    <t>Khoga Kharibari</t>
  </si>
  <si>
    <t>Naotara</t>
  </si>
  <si>
    <t>Paschim Chhatnai</t>
  </si>
  <si>
    <t>Purba Chhatnai</t>
  </si>
  <si>
    <t>Tepa Kharibari</t>
  </si>
  <si>
    <t>Bamunia</t>
  </si>
  <si>
    <t>Bhogdabari</t>
  </si>
  <si>
    <t>Boragari</t>
  </si>
  <si>
    <t>Gomnati</t>
  </si>
  <si>
    <t>Harinchara</t>
  </si>
  <si>
    <t>Jorabari</t>
  </si>
  <si>
    <t>Ketkibari</t>
  </si>
  <si>
    <t>Panga Matukpur</t>
  </si>
  <si>
    <t>Balagram</t>
  </si>
  <si>
    <t>Dharmapal</t>
  </si>
  <si>
    <t>Golmunda</t>
  </si>
  <si>
    <t>Golna</t>
  </si>
  <si>
    <t>Kaimari</t>
  </si>
  <si>
    <t>Kanthali</t>
  </si>
  <si>
    <t>Khutamara</t>
  </si>
  <si>
    <t>Mirganj</t>
  </si>
  <si>
    <t>Bahagili</t>
  </si>
  <si>
    <t>Barabhita</t>
  </si>
  <si>
    <t>Chandkhana</t>
  </si>
  <si>
    <t>Garagram</t>
  </si>
  <si>
    <t>Nitai</t>
  </si>
  <si>
    <t>Putimari</t>
  </si>
  <si>
    <t>Ranachandi</t>
  </si>
  <si>
    <t>Chaora Bargachha</t>
  </si>
  <si>
    <t>Chapra Saramjani</t>
  </si>
  <si>
    <t>Charaikhola</t>
  </si>
  <si>
    <t>Gorgram</t>
  </si>
  <si>
    <t>Itakhola</t>
  </si>
  <si>
    <t>Kachukata</t>
  </si>
  <si>
    <t>Khokshabari</t>
  </si>
  <si>
    <t>Kunda Pukur</t>
  </si>
  <si>
    <t>Lakshmi Chap</t>
  </si>
  <si>
    <t>Panch Pukur</t>
  </si>
  <si>
    <t>Sangalshi</t>
  </si>
  <si>
    <t>Tupamari</t>
  </si>
  <si>
    <t>Bangalipur</t>
  </si>
  <si>
    <t>Bothlagari</t>
  </si>
  <si>
    <t>Kamar Pukur</t>
  </si>
  <si>
    <t>Khata Madhupur</t>
  </si>
  <si>
    <t>Kushiram Belpukur</t>
  </si>
  <si>
    <t>Alowa Khowa</t>
  </si>
  <si>
    <t>Dhamor</t>
  </si>
  <si>
    <t>Taria</t>
  </si>
  <si>
    <t>Bara Shashi</t>
  </si>
  <si>
    <t>Benghari Banagram</t>
  </si>
  <si>
    <t>Jhalaishalsiri</t>
  </si>
  <si>
    <t>Kajal Dighi Kaliganj</t>
  </si>
  <si>
    <t>Maidan Dighi</t>
  </si>
  <si>
    <t>Marea Bamanhat</t>
  </si>
  <si>
    <t>Panchpir</t>
  </si>
  <si>
    <t>Sakoa</t>
  </si>
  <si>
    <t>Chilahati</t>
  </si>
  <si>
    <t>Dandapal</t>
  </si>
  <si>
    <t>Debidoba</t>
  </si>
  <si>
    <t>Hazradanga</t>
  </si>
  <si>
    <t>Pamuli</t>
  </si>
  <si>
    <t>Saldanga</t>
  </si>
  <si>
    <t>Sonahar Mallikadaha</t>
  </si>
  <si>
    <t>Sundar Dighi</t>
  </si>
  <si>
    <t>Tepriganj</t>
  </si>
  <si>
    <t>Amarkhana</t>
  </si>
  <si>
    <t>Chaklarhat</t>
  </si>
  <si>
    <t>Dhakkamara</t>
  </si>
  <si>
    <t>Garinabari</t>
  </si>
  <si>
    <t>Hafizabad</t>
  </si>
  <si>
    <t>Haribhasa</t>
  </si>
  <si>
    <t>Kamat Kajal Dighi</t>
  </si>
  <si>
    <t>Satmara</t>
  </si>
  <si>
    <t>Banglabandha</t>
  </si>
  <si>
    <t>Bhojanpur</t>
  </si>
  <si>
    <t>Bhojanpur Debnagar</t>
  </si>
  <si>
    <t>Salbahan</t>
  </si>
  <si>
    <t>Tirnaihat</t>
  </si>
  <si>
    <t>Lohani Para</t>
  </si>
  <si>
    <t>Ramnathpur</t>
  </si>
  <si>
    <t>Alam Biditar</t>
  </si>
  <si>
    <t>Barabil</t>
  </si>
  <si>
    <t>Betgari</t>
  </si>
  <si>
    <t>Gajaghanta</t>
  </si>
  <si>
    <t>Khaleya</t>
  </si>
  <si>
    <t>Kolkanda</t>
  </si>
  <si>
    <t>Lakshmitari</t>
  </si>
  <si>
    <t>Marania</t>
  </si>
  <si>
    <t>Nohali</t>
  </si>
  <si>
    <t>Haragachh</t>
  </si>
  <si>
    <t>Kaunia Bala Para</t>
  </si>
  <si>
    <t>Shahidbagh</t>
  </si>
  <si>
    <t>Tepa Madhupur</t>
  </si>
  <si>
    <t>Balarhat</t>
  </si>
  <si>
    <t>Balua Masimpur</t>
  </si>
  <si>
    <t>Bara Hazratpur</t>
  </si>
  <si>
    <t>Barabala</t>
  </si>
  <si>
    <t>Bhangni</t>
  </si>
  <si>
    <t>Chengmari</t>
  </si>
  <si>
    <t>Emadpur</t>
  </si>
  <si>
    <t>Kafrikhal</t>
  </si>
  <si>
    <t>Khoragachh</t>
  </si>
  <si>
    <t>Mayenpur</t>
  </si>
  <si>
    <t>Milanpur</t>
  </si>
  <si>
    <t>Pairaband</t>
  </si>
  <si>
    <t>Annadanagar</t>
  </si>
  <si>
    <t>Chhaola</t>
  </si>
  <si>
    <t>Itakumari</t>
  </si>
  <si>
    <t>Kaikuri</t>
  </si>
  <si>
    <t>Kalyani</t>
  </si>
  <si>
    <t>Parul</t>
  </si>
  <si>
    <t>Tambulpur</t>
  </si>
  <si>
    <t>Bara Alampur</t>
  </si>
  <si>
    <t>Bara Dargah</t>
  </si>
  <si>
    <t>Bhendabari</t>
  </si>
  <si>
    <t>Chaitrakul</t>
  </si>
  <si>
    <t>Chatra</t>
  </si>
  <si>
    <t>Kumedpur</t>
  </si>
  <si>
    <t>Madankhali</t>
  </si>
  <si>
    <t>Panchgachha</t>
  </si>
  <si>
    <t>Shanerhat</t>
  </si>
  <si>
    <t>Tukuria</t>
  </si>
  <si>
    <t>Chandanpat</t>
  </si>
  <si>
    <t>Darshana</t>
  </si>
  <si>
    <t>Haridebpur</t>
  </si>
  <si>
    <t>Pashuram</t>
  </si>
  <si>
    <t>Rajendrapur</t>
  </si>
  <si>
    <t>Sadya Pushkarni</t>
  </si>
  <si>
    <t>Satgara</t>
  </si>
  <si>
    <t>Tamphat</t>
  </si>
  <si>
    <t>Tapodhan</t>
  </si>
  <si>
    <t>Uttam</t>
  </si>
  <si>
    <t>Ekarchali</t>
  </si>
  <si>
    <t>Hariarkuti</t>
  </si>
  <si>
    <t>Sayar</t>
  </si>
  <si>
    <t>Amjankhore</t>
  </si>
  <si>
    <t>Bara Palashbari</t>
  </si>
  <si>
    <t>Bhanor</t>
  </si>
  <si>
    <t>Charol</t>
  </si>
  <si>
    <t>Dhantala</t>
  </si>
  <si>
    <t>Duosuo</t>
  </si>
  <si>
    <t>Paria</t>
  </si>
  <si>
    <t>Amgaon</t>
  </si>
  <si>
    <t>Bakua</t>
  </si>
  <si>
    <t>Bhaturia</t>
  </si>
  <si>
    <t>Dangi Para</t>
  </si>
  <si>
    <t>Gedura</t>
  </si>
  <si>
    <t>Bairchuna</t>
  </si>
  <si>
    <t>Bhomradaha</t>
  </si>
  <si>
    <t>Jabarhat</t>
  </si>
  <si>
    <t>Khangaon</t>
  </si>
  <si>
    <t>Kusha Raniganj</t>
  </si>
  <si>
    <t>Sengaon</t>
  </si>
  <si>
    <t>Bachor</t>
  </si>
  <si>
    <t>Dharmagarh</t>
  </si>
  <si>
    <t>Hossain Gaon</t>
  </si>
  <si>
    <t>Lehemba</t>
  </si>
  <si>
    <t>Nekmarad</t>
  </si>
  <si>
    <t>Nonduar</t>
  </si>
  <si>
    <t>Rator</t>
  </si>
  <si>
    <t>Akcha</t>
  </si>
  <si>
    <t>Akhanagar</t>
  </si>
  <si>
    <t>Begunbari</t>
  </si>
  <si>
    <t>Chilarang</t>
  </si>
  <si>
    <t>Debipur</t>
  </si>
  <si>
    <t>Gareya</t>
  </si>
  <si>
    <t>Nargun</t>
  </si>
  <si>
    <t>Rahimanpur</t>
  </si>
  <si>
    <t>Rajagaon</t>
  </si>
  <si>
    <t>Ruhea</t>
  </si>
  <si>
    <t>Salandar</t>
  </si>
  <si>
    <t>Sukhanpukhari</t>
  </si>
  <si>
    <t>Ajmiriganj Paurashava</t>
  </si>
  <si>
    <t>Badalpur</t>
  </si>
  <si>
    <t>Jalsuka</t>
  </si>
  <si>
    <t>Kakailseo</t>
  </si>
  <si>
    <t>Shibpasha</t>
  </si>
  <si>
    <t>Bhadeshwar</t>
  </si>
  <si>
    <t>Lamatashi</t>
  </si>
  <si>
    <t>Putijuri</t>
  </si>
  <si>
    <t>Satkapan</t>
  </si>
  <si>
    <t>Snanghat</t>
  </si>
  <si>
    <t>Baraiuri</t>
  </si>
  <si>
    <t>Dakshin Paschim Baniyachang</t>
  </si>
  <si>
    <t>Dakshin Purba Baniyachang</t>
  </si>
  <si>
    <t>Kagapasha</t>
  </si>
  <si>
    <t>Khagaura</t>
  </si>
  <si>
    <t>Makrampur</t>
  </si>
  <si>
    <t>Pailarkandi</t>
  </si>
  <si>
    <t>Pukhra</t>
  </si>
  <si>
    <t>Sujatpur</t>
  </si>
  <si>
    <t>Uttar Paschim Baniyachang</t>
  </si>
  <si>
    <t>Uttar Purba Baniachang</t>
  </si>
  <si>
    <t>Ahmadabad</t>
  </si>
  <si>
    <t>Chunarughat Paurashava</t>
  </si>
  <si>
    <t>Deorgachh</t>
  </si>
  <si>
    <t>Mirahi</t>
  </si>
  <si>
    <t>Ranigaon</t>
  </si>
  <si>
    <t>Sankhola</t>
  </si>
  <si>
    <t>Shatiajuri</t>
  </si>
  <si>
    <t>Ubahata</t>
  </si>
  <si>
    <t>Gopaya</t>
  </si>
  <si>
    <t>Habiganj Paurashava</t>
  </si>
  <si>
    <t>Laskarpur</t>
  </si>
  <si>
    <t>Lukhra</t>
  </si>
  <si>
    <t>Nurpur</t>
  </si>
  <si>
    <t>Poil</t>
  </si>
  <si>
    <t>Raziura</t>
  </si>
  <si>
    <t>Richi</t>
  </si>
  <si>
    <t>Saistaganj</t>
  </si>
  <si>
    <t>Shayestagang Paurashava</t>
  </si>
  <si>
    <t>Bamai</t>
  </si>
  <si>
    <t>Bulla</t>
  </si>
  <si>
    <t>Karab</t>
  </si>
  <si>
    <t>Murakari</t>
  </si>
  <si>
    <t>Muriauk</t>
  </si>
  <si>
    <t>Adair</t>
  </si>
  <si>
    <t>Andiurauk</t>
  </si>
  <si>
    <t>Bagasura</t>
  </si>
  <si>
    <t>Bahara</t>
  </si>
  <si>
    <t>Chhatiain</t>
  </si>
  <si>
    <t>Chowmohani</t>
  </si>
  <si>
    <t>Dharmaghar</t>
  </si>
  <si>
    <t>Madhabpur Paurashava</t>
  </si>
  <si>
    <t>Auskandi</t>
  </si>
  <si>
    <t>Bausha</t>
  </si>
  <si>
    <t>Debpara</t>
  </si>
  <si>
    <t>Dighalbak</t>
  </si>
  <si>
    <t>Gaznapur</t>
  </si>
  <si>
    <t>Inathganj</t>
  </si>
  <si>
    <t>Kalair Banga</t>
  </si>
  <si>
    <t>Kurshi</t>
  </si>
  <si>
    <t>Nabiganj Paurashava</t>
  </si>
  <si>
    <t>Paniunda</t>
  </si>
  <si>
    <t>Paschim Bara Bhakhair</t>
  </si>
  <si>
    <t>Purba Bara Bakhair</t>
  </si>
  <si>
    <t>Barlekha Paurashava</t>
  </si>
  <si>
    <t>Dakshin Dakshinbhagh</t>
  </si>
  <si>
    <t>Dakshin Shahabajpur</t>
  </si>
  <si>
    <t>Dasher Bazar</t>
  </si>
  <si>
    <t>Nij Bahadurpur</t>
  </si>
  <si>
    <t>Talimpur</t>
  </si>
  <si>
    <t>Uttar Dakshinbhag</t>
  </si>
  <si>
    <t>Uttar Shahabajpur</t>
  </si>
  <si>
    <t>Fultala</t>
  </si>
  <si>
    <t>Goalbari</t>
  </si>
  <si>
    <t>Jaifarnagar</t>
  </si>
  <si>
    <t>Paschim Juri</t>
  </si>
  <si>
    <t>Purba Juri</t>
  </si>
  <si>
    <t>Sagarnal</t>
  </si>
  <si>
    <t>Kamalganj Paurashava</t>
  </si>
  <si>
    <t>Munshi Bazar</t>
  </si>
  <si>
    <t>Patanushar</t>
  </si>
  <si>
    <t>Rahimpur</t>
  </si>
  <si>
    <t>Shamshernagar</t>
  </si>
  <si>
    <t>Baramchal</t>
  </si>
  <si>
    <t>Bhatera</t>
  </si>
  <si>
    <t>Bhukshimail</t>
  </si>
  <si>
    <t>Brahman Bazar</t>
  </si>
  <si>
    <t>Joychandi</t>
  </si>
  <si>
    <t>Karmadha</t>
  </si>
  <si>
    <t>Kulaura Paurashava</t>
  </si>
  <si>
    <t>Prithim Pasha</t>
  </si>
  <si>
    <t>Routhgaon</t>
  </si>
  <si>
    <t>Tilagaon</t>
  </si>
  <si>
    <t>Akhailkura</t>
  </si>
  <si>
    <t>Chandighat</t>
  </si>
  <si>
    <t>Ekatuna</t>
  </si>
  <si>
    <t>Giasnagar</t>
  </si>
  <si>
    <t>Kanakpur</t>
  </si>
  <si>
    <t>Khalilpur</t>
  </si>
  <si>
    <t>Manumukh</t>
  </si>
  <si>
    <t>Maulvibazar Paurashava</t>
  </si>
  <si>
    <t>Nazirabad</t>
  </si>
  <si>
    <t>Upper Kagabala</t>
  </si>
  <si>
    <t>Kamar Chak</t>
  </si>
  <si>
    <t>Mansurnagar</t>
  </si>
  <si>
    <t>Tengra</t>
  </si>
  <si>
    <t>Uttarbhag</t>
  </si>
  <si>
    <t>Ashidron</t>
  </si>
  <si>
    <t>Bhunabir</t>
  </si>
  <si>
    <t>Kalapur</t>
  </si>
  <si>
    <t>Kalighat</t>
  </si>
  <si>
    <t>Rajghat</t>
  </si>
  <si>
    <t>Satgoan</t>
  </si>
  <si>
    <t>Sindurkhan</t>
  </si>
  <si>
    <t>Sreemangal Paurashava</t>
  </si>
  <si>
    <t>Dakshin Badaghat</t>
  </si>
  <si>
    <t>Dhonpur</t>
  </si>
  <si>
    <t>Sholukabad</t>
  </si>
  <si>
    <t>Bhatgaon</t>
  </si>
  <si>
    <t>Charmohalla Union</t>
  </si>
  <si>
    <t>Chhatak Paurashava</t>
  </si>
  <si>
    <t>Dakshin Islampur</t>
  </si>
  <si>
    <t>Dakshin Khurma</t>
  </si>
  <si>
    <t>Dular Bazar</t>
  </si>
  <si>
    <t>Jawar Bazar</t>
  </si>
  <si>
    <t>Kalaruka</t>
  </si>
  <si>
    <t>Noarai</t>
  </si>
  <si>
    <t>Saidergaon</t>
  </si>
  <si>
    <t>Saila Afzalabad</t>
  </si>
  <si>
    <t>Sing Chapair</t>
  </si>
  <si>
    <t>Uttar Khurma</t>
  </si>
  <si>
    <t>Durgapasha</t>
  </si>
  <si>
    <t>Joykalas</t>
  </si>
  <si>
    <t>Paschim Birgaon</t>
  </si>
  <si>
    <t>Paschim Pagla</t>
  </si>
  <si>
    <t>Patharia</t>
  </si>
  <si>
    <t>Purba Birgoan</t>
  </si>
  <si>
    <t>Purba Pagla</t>
  </si>
  <si>
    <t>Shimulbak</t>
  </si>
  <si>
    <t>Bhati Para</t>
  </si>
  <si>
    <t>Charnar Char</t>
  </si>
  <si>
    <t>Derai Paurashava</t>
  </si>
  <si>
    <t>Derai Sarmangal</t>
  </si>
  <si>
    <t>Jagaddal</t>
  </si>
  <si>
    <t>Kulanj</t>
  </si>
  <si>
    <t>Rafinagar</t>
  </si>
  <si>
    <t>Taral</t>
  </si>
  <si>
    <t>Chamardani</t>
  </si>
  <si>
    <t>Dakshin  Sukhairrajapur</t>
  </si>
  <si>
    <t>Dakshin Bongshikunda</t>
  </si>
  <si>
    <t>Dharmapasha</t>
  </si>
  <si>
    <t>Joysree</t>
  </si>
  <si>
    <t>Madhyanagar</t>
  </si>
  <si>
    <t>Paikurati</t>
  </si>
  <si>
    <t>Selborash</t>
  </si>
  <si>
    <t>Uttar Bangshikunda</t>
  </si>
  <si>
    <t>Uttar Sukhair Rajapur</t>
  </si>
  <si>
    <t>Bougla Bazar</t>
  </si>
  <si>
    <t>Dakshin Dowarabazar</t>
  </si>
  <si>
    <t>Duhalia</t>
  </si>
  <si>
    <t>Mannargaon</t>
  </si>
  <si>
    <t>Narsing Pur</t>
  </si>
  <si>
    <t>Pandergaon</t>
  </si>
  <si>
    <t>Surma</t>
  </si>
  <si>
    <t>Asharkandi</t>
  </si>
  <si>
    <t>Haldipur</t>
  </si>
  <si>
    <t>Jagannathpur Paurashava</t>
  </si>
  <si>
    <t>Kalkalia</t>
  </si>
  <si>
    <t>Pailgaon</t>
  </si>
  <si>
    <t>Patali</t>
  </si>
  <si>
    <t>Syed Pur</t>
  </si>
  <si>
    <t>Beheli</t>
  </si>
  <si>
    <t>Fenarbak</t>
  </si>
  <si>
    <t>Sachna Bazar</t>
  </si>
  <si>
    <t>Vimkhali</t>
  </si>
  <si>
    <t>Habibpur</t>
  </si>
  <si>
    <t>Aftabnagar</t>
  </si>
  <si>
    <t>Gourararang</t>
  </si>
  <si>
    <t>Jahangirnagar</t>
  </si>
  <si>
    <t>Katair</t>
  </si>
  <si>
    <t>Lakshmansree</t>
  </si>
  <si>
    <t>Mollah Para</t>
  </si>
  <si>
    <t>Rangar Char</t>
  </si>
  <si>
    <t>Sunamganj Paurashava</t>
  </si>
  <si>
    <t>Dakshin Badal</t>
  </si>
  <si>
    <t>Uttar Badaghat</t>
  </si>
  <si>
    <t>Uttar Badal</t>
  </si>
  <si>
    <t>Uttar Sreepur</t>
  </si>
  <si>
    <t>Boaljur Bazar</t>
  </si>
  <si>
    <t>Burunga</t>
  </si>
  <si>
    <t>Dayamir</t>
  </si>
  <si>
    <t>Dewan Bazar</t>
  </si>
  <si>
    <t>Goula Bazar</t>
  </si>
  <si>
    <t>Paschim Gauripur</t>
  </si>
  <si>
    <t>Paschim Pailanpur</t>
  </si>
  <si>
    <t>Purba Gauripur</t>
  </si>
  <si>
    <t>Purba Pailanpur</t>
  </si>
  <si>
    <t>Beani Bazar Paurashava</t>
  </si>
  <si>
    <t>Charkhai</t>
  </si>
  <si>
    <t>Dobhag</t>
  </si>
  <si>
    <t>Kurar Bazar</t>
  </si>
  <si>
    <t>Lauta</t>
  </si>
  <si>
    <t>Mathiura</t>
  </si>
  <si>
    <t>Mollahpur</t>
  </si>
  <si>
    <t>Muria</t>
  </si>
  <si>
    <t>Sheola</t>
  </si>
  <si>
    <t>Tilpara</t>
  </si>
  <si>
    <t>Alankari</t>
  </si>
  <si>
    <t>Dasghar</t>
  </si>
  <si>
    <t>Deokalas</t>
  </si>
  <si>
    <t>Khazanchigaon</t>
  </si>
  <si>
    <t>Lama Kazi</t>
  </si>
  <si>
    <t>Rampasha</t>
  </si>
  <si>
    <t>Ishakalas</t>
  </si>
  <si>
    <t>Islampur Paschim</t>
  </si>
  <si>
    <t>Islampur Purba</t>
  </si>
  <si>
    <t>Ranikhai Dakshin</t>
  </si>
  <si>
    <t>Ranikhai Uttar</t>
  </si>
  <si>
    <t>Telikhal</t>
  </si>
  <si>
    <t>Baraikandi</t>
  </si>
  <si>
    <t>Kuchai</t>
  </si>
  <si>
    <t>Lala Bazar</t>
  </si>
  <si>
    <t>Mogla Bazar</t>
  </si>
  <si>
    <t>Mollargaon</t>
  </si>
  <si>
    <t>Silam</t>
  </si>
  <si>
    <t>Tetli</t>
  </si>
  <si>
    <t>Gilachhara</t>
  </si>
  <si>
    <t>Maijgaon</t>
  </si>
  <si>
    <t>Amura</t>
  </si>
  <si>
    <t>Budbari Bazar</t>
  </si>
  <si>
    <t>Dhaka Dakshin</t>
  </si>
  <si>
    <t>Golapganj Paurashava</t>
  </si>
  <si>
    <t>Lakshanaband</t>
  </si>
  <si>
    <t>Lakshmi Pasha</t>
  </si>
  <si>
    <t>Shorifgonj</t>
  </si>
  <si>
    <t>Uttar Bade Pasha</t>
  </si>
  <si>
    <t>Alirgaon</t>
  </si>
  <si>
    <t>Nandirgaon</t>
  </si>
  <si>
    <t>Paschim Jaflong</t>
  </si>
  <si>
    <t>Purba Jaflong</t>
  </si>
  <si>
    <t>Rustampur</t>
  </si>
  <si>
    <t>Towakul</t>
  </si>
  <si>
    <t>Charikata</t>
  </si>
  <si>
    <t>Chiknagul</t>
  </si>
  <si>
    <t>Jaintapur</t>
  </si>
  <si>
    <t>Nijpat</t>
  </si>
  <si>
    <t>Bara Chatul</t>
  </si>
  <si>
    <t>Dakshin Banigram</t>
  </si>
  <si>
    <t>Jhingrabari</t>
  </si>
  <si>
    <t>Kanaighat Paurashava</t>
  </si>
  <si>
    <t>Paschim Dighirpar</t>
  </si>
  <si>
    <t>Paschim Lakshmip Rasad</t>
  </si>
  <si>
    <t>Purba Dighirpar</t>
  </si>
  <si>
    <t>Purba Lakshmi Prasad</t>
  </si>
  <si>
    <t>Rajaganj</t>
  </si>
  <si>
    <t>Hatkhola</t>
  </si>
  <si>
    <t>Kandigaon</t>
  </si>
  <si>
    <t>Khadim Para</t>
  </si>
  <si>
    <t>Khadimnagar</t>
  </si>
  <si>
    <t>Mogalgaon</t>
  </si>
  <si>
    <t>Tuker Bazar</t>
  </si>
  <si>
    <t>Tultikar</t>
  </si>
  <si>
    <t>Bara Thakuri</t>
  </si>
  <si>
    <t>Barahal</t>
  </si>
  <si>
    <t>Birasree</t>
  </si>
  <si>
    <t>Kajalshar</t>
  </si>
  <si>
    <t>Khas Kanakpur</t>
  </si>
  <si>
    <t>Kholachhara</t>
  </si>
  <si>
    <t>Manikpur</t>
  </si>
  <si>
    <t>Zakiganj Paurashava</t>
  </si>
  <si>
    <t>SSID</t>
  </si>
  <si>
    <t>New_Camp_Name</t>
  </si>
  <si>
    <t>Site_Other_Name</t>
  </si>
  <si>
    <t>Settlement_Type</t>
  </si>
  <si>
    <t>Geo_Code</t>
  </si>
  <si>
    <t>CXB-214</t>
  </si>
  <si>
    <t>Collective site</t>
  </si>
  <si>
    <t>CXB-217</t>
  </si>
  <si>
    <t>CXB-218</t>
  </si>
  <si>
    <t>Camp 12</t>
  </si>
  <si>
    <t>CXB-220</t>
  </si>
  <si>
    <t>Camp 13</t>
  </si>
  <si>
    <t>Thangkhali / Burmapara / Tasnimarkhola</t>
  </si>
  <si>
    <t>CXB-222</t>
  </si>
  <si>
    <t>Camp 14</t>
  </si>
  <si>
    <t>Hakimpara</t>
  </si>
  <si>
    <t>CXB-223</t>
  </si>
  <si>
    <t>Camp 15</t>
  </si>
  <si>
    <t>Jamtoli</t>
  </si>
  <si>
    <t>CXB-224</t>
  </si>
  <si>
    <t>Camp 16</t>
  </si>
  <si>
    <t>Bagghona/Potibonia</t>
  </si>
  <si>
    <t>CXB-212</t>
  </si>
  <si>
    <t>Camp 17</t>
  </si>
  <si>
    <t>CXB-215</t>
  </si>
  <si>
    <t>Camp 18</t>
  </si>
  <si>
    <t>CXB-219</t>
  </si>
  <si>
    <t>Camp 19</t>
  </si>
  <si>
    <t>CXB-201</t>
  </si>
  <si>
    <t>Camp 1E</t>
  </si>
  <si>
    <t>CXB-202</t>
  </si>
  <si>
    <t>Camp 1W</t>
  </si>
  <si>
    <t>CXB-216</t>
  </si>
  <si>
    <t>Camp 20</t>
  </si>
  <si>
    <t>CXB-234</t>
  </si>
  <si>
    <t>Camp 20 Extension</t>
  </si>
  <si>
    <t>CXB-108</t>
  </si>
  <si>
    <t>Camp 21</t>
  </si>
  <si>
    <t>Chakmarkul/Kerontuli</t>
  </si>
  <si>
    <t>CXB-085</t>
  </si>
  <si>
    <t>Camp 22</t>
  </si>
  <si>
    <t>Unchiprang</t>
  </si>
  <si>
    <t>CXB-203</t>
  </si>
  <si>
    <t>Camp 2E</t>
  </si>
  <si>
    <t>CXB-204</t>
  </si>
  <si>
    <t>Camp 2W</t>
  </si>
  <si>
    <t>CXB-205</t>
  </si>
  <si>
    <t>Camp 3</t>
  </si>
  <si>
    <t>CXB-206</t>
  </si>
  <si>
    <t>Camp 4</t>
  </si>
  <si>
    <t>CXB-232</t>
  </si>
  <si>
    <t>Camp 4 Extension</t>
  </si>
  <si>
    <t>CXB-209</t>
  </si>
  <si>
    <t>Camp 5</t>
  </si>
  <si>
    <t>CXB-208</t>
  </si>
  <si>
    <t>Camp 6</t>
  </si>
  <si>
    <t>CXB-207</t>
  </si>
  <si>
    <t>Camp 7</t>
  </si>
  <si>
    <t>CXB-210</t>
  </si>
  <si>
    <t>Camp 8E</t>
  </si>
  <si>
    <t>CXB-211</t>
  </si>
  <si>
    <t>Camp 8W</t>
  </si>
  <si>
    <t>CXB-213</t>
  </si>
  <si>
    <t>Camp 9</t>
  </si>
  <si>
    <t>CXB-221</t>
  </si>
  <si>
    <t>Kutupalong RC</t>
  </si>
  <si>
    <t>Kutupalong Refugee Camp</t>
  </si>
  <si>
    <t>CXB-032</t>
  </si>
  <si>
    <t>Camp 23</t>
  </si>
  <si>
    <t>Shamlapur</t>
  </si>
  <si>
    <t>Collective site with host community</t>
  </si>
  <si>
    <t>CXB-233</t>
  </si>
  <si>
    <t>Camp 24</t>
  </si>
  <si>
    <t>Leda</t>
  </si>
  <si>
    <t>CXB-017</t>
  </si>
  <si>
    <t>Camp 25</t>
  </si>
  <si>
    <t>Alikhali</t>
  </si>
  <si>
    <t>CXB-025</t>
  </si>
  <si>
    <t>Camp 26</t>
  </si>
  <si>
    <t>Nayapara</t>
  </si>
  <si>
    <t>CXB-037</t>
  </si>
  <si>
    <t>Camp 27</t>
  </si>
  <si>
    <t>Jadimura</t>
  </si>
  <si>
    <t>CXB-089</t>
  </si>
  <si>
    <t>Napayara RC</t>
  </si>
  <si>
    <t>Dispersed site in host community</t>
  </si>
  <si>
    <t>Cox's Bazar Paurashava</t>
  </si>
  <si>
    <t>Cox's Bazar Sadar</t>
  </si>
  <si>
    <t>Garjania Union</t>
  </si>
  <si>
    <t>Haldia Palong Union</t>
  </si>
  <si>
    <t>Idgaon Union</t>
  </si>
  <si>
    <t>Idgar Union</t>
  </si>
  <si>
    <t>Jalia Palong Union</t>
  </si>
  <si>
    <t>Jhilwanja Union</t>
  </si>
  <si>
    <t>Joarianala Union</t>
  </si>
  <si>
    <t>Khuniapalong Union</t>
  </si>
  <si>
    <t>Khurushkul Union</t>
  </si>
  <si>
    <t>Nhilla Union</t>
  </si>
  <si>
    <t>Palong Khali Union</t>
  </si>
  <si>
    <t>Raja Palong Union</t>
  </si>
  <si>
    <t>Ratna Palong Union</t>
  </si>
  <si>
    <t>Sabrang Union</t>
  </si>
  <si>
    <t>Teknaf Paurashava Union</t>
  </si>
  <si>
    <t>Teknaf Union</t>
  </si>
  <si>
    <t>Whykong Union</t>
  </si>
  <si>
    <t>CXB-100</t>
  </si>
  <si>
    <t>Amitul Jolpaituli</t>
  </si>
  <si>
    <t>Border Point</t>
  </si>
  <si>
    <t>CXB-095</t>
  </si>
  <si>
    <t>Anjumapara</t>
  </si>
  <si>
    <t>CXB-102</t>
  </si>
  <si>
    <t>Bhuturuchara</t>
  </si>
  <si>
    <t>CXB-093</t>
  </si>
  <si>
    <t>Borochara para</t>
  </si>
  <si>
    <t>CXB-094</t>
  </si>
  <si>
    <t>Borochonkhola</t>
  </si>
  <si>
    <t>CXB-098</t>
  </si>
  <si>
    <t>Chabagar</t>
  </si>
  <si>
    <t>CXB-092</t>
  </si>
  <si>
    <t>Kunarpara</t>
  </si>
  <si>
    <t>CXB-101</t>
  </si>
  <si>
    <t>Pachimkul</t>
  </si>
  <si>
    <t>CXB-096</t>
  </si>
  <si>
    <t>Rahmater Bil</t>
  </si>
  <si>
    <t>CXB-099</t>
  </si>
  <si>
    <t>Sapmara Zhiri</t>
  </si>
  <si>
    <t>CXB-097</t>
  </si>
  <si>
    <t>Zaralia Chari</t>
  </si>
  <si>
    <t>Name of location and village - RAW</t>
  </si>
  <si>
    <t>Division - Cleaned</t>
  </si>
  <si>
    <t>District - Cleaned</t>
  </si>
  <si>
    <t>Upazila - Cleaned</t>
  </si>
  <si>
    <t>Union - Cleaned</t>
  </si>
  <si>
    <t>Location_Site - Cleaned</t>
  </si>
  <si>
    <t>Location_Zone - Cleaned</t>
  </si>
  <si>
    <t>AA</t>
  </si>
  <si>
    <t>Kutupalong Expansion Site</t>
  </si>
  <si>
    <t>Zone AA</t>
  </si>
  <si>
    <t>CXB-109</t>
  </si>
  <si>
    <t>KTP AA</t>
  </si>
  <si>
    <t>Kutupalong Expansion - Zone AA</t>
  </si>
  <si>
    <t>Kutupalong Extension - AA</t>
  </si>
  <si>
    <t>BB</t>
  </si>
  <si>
    <t>Zone BB</t>
  </si>
  <si>
    <t>CXB-103</t>
  </si>
  <si>
    <t>KMS (Lombasiya)</t>
  </si>
  <si>
    <t>KTP BB</t>
  </si>
  <si>
    <t>Kutupalong Expansion  Zone- BB</t>
  </si>
  <si>
    <t>Kutupalong Expansion - Zone BB</t>
  </si>
  <si>
    <t>Kutupalong Extension - BB</t>
  </si>
  <si>
    <t>Kutupalong MS Expansion - BB</t>
  </si>
  <si>
    <t>Lambashia</t>
  </si>
  <si>
    <t>Lambashiya</t>
  </si>
  <si>
    <t>Lambashiya / Zone BB</t>
  </si>
  <si>
    <t>Lambasia</t>
  </si>
  <si>
    <t>Lambasia, Modhucara</t>
  </si>
  <si>
    <t>Lombasiya/Madurchara</t>
  </si>
  <si>
    <t>Ukhia Host Community(Lambashi/Madhurchara)</t>
  </si>
  <si>
    <t>CC</t>
  </si>
  <si>
    <t>Zone CC</t>
  </si>
  <si>
    <t>CXB-111</t>
  </si>
  <si>
    <t>IWC 2 KTP CC</t>
  </si>
  <si>
    <t>KTP CC</t>
  </si>
  <si>
    <t>Kutupalong CC</t>
  </si>
  <si>
    <t>Kutupalong Expansion - Zone CC</t>
  </si>
  <si>
    <t>Kutupalong Expansion Zone-CC</t>
  </si>
  <si>
    <t>Kutupalong Extension - CC</t>
  </si>
  <si>
    <t>Kutupalong MS Expansion - CC</t>
  </si>
  <si>
    <t>CWC KTP DD</t>
  </si>
  <si>
    <t>Zone DD</t>
  </si>
  <si>
    <t>CXB-064</t>
  </si>
  <si>
    <t>DD</t>
  </si>
  <si>
    <t>Health Post DD</t>
  </si>
  <si>
    <t>IWC 1 KTP DD</t>
  </si>
  <si>
    <t>KMS (Moduchra)</t>
  </si>
  <si>
    <t>KMS (Modurethora)</t>
  </si>
  <si>
    <t>KMS extension</t>
  </si>
  <si>
    <t>KTP DD</t>
  </si>
  <si>
    <t>Kutupalong Expansion - Zone DD</t>
  </si>
  <si>
    <t>Kutupalong Extension - DD</t>
  </si>
  <si>
    <t>Kutupalong MS Expansion - DD</t>
  </si>
  <si>
    <t xml:space="preserve">Madhur Chara  </t>
  </si>
  <si>
    <t>Modhuchara</t>
  </si>
  <si>
    <t>Modhur chara</t>
  </si>
  <si>
    <t>Modhur Chara / Zone DD</t>
  </si>
  <si>
    <t>Modhurchara</t>
  </si>
  <si>
    <t>Modurethora</t>
  </si>
  <si>
    <t>Zone DD(Modhur Chara)</t>
  </si>
  <si>
    <t>EE</t>
  </si>
  <si>
    <t>Zone EE</t>
  </si>
  <si>
    <t>CXB-113</t>
  </si>
  <si>
    <t>EE - EE</t>
  </si>
  <si>
    <t>KTP EE</t>
  </si>
  <si>
    <t>Kutupalong Expansion - Zone EE</t>
  </si>
  <si>
    <t>Kutupalong Extension - EE</t>
  </si>
  <si>
    <t>Kutupalong MS Expansion - EE</t>
  </si>
  <si>
    <t>FF</t>
  </si>
  <si>
    <t>Zone FF</t>
  </si>
  <si>
    <t>CXB-114</t>
  </si>
  <si>
    <t>KMS (Gulshan)</t>
  </si>
  <si>
    <t>KTP FF</t>
  </si>
  <si>
    <t>Kutupalong Expansion - Zone FF</t>
  </si>
  <si>
    <t>Kutupalong Extension - FF</t>
  </si>
  <si>
    <t>Kutupalong MS Expansion - FF</t>
  </si>
  <si>
    <t>BMS (TV tower)</t>
  </si>
  <si>
    <t>Zone GG</t>
  </si>
  <si>
    <t>CXB-115</t>
  </si>
  <si>
    <t>BMS(TV tower)</t>
  </si>
  <si>
    <t>GG</t>
  </si>
  <si>
    <t>KMS (TV Tower)</t>
  </si>
  <si>
    <t>KTP GG</t>
  </si>
  <si>
    <t>Kutupalong Expansion - Zone GG</t>
  </si>
  <si>
    <t>Kutupalong Extension - GG</t>
  </si>
  <si>
    <t>TV Tower</t>
  </si>
  <si>
    <t>HH</t>
  </si>
  <si>
    <t>Zone HH</t>
  </si>
  <si>
    <t>CXB-116</t>
  </si>
  <si>
    <t>HH - HH</t>
  </si>
  <si>
    <t>Kutupalong Expansion - Zone HH</t>
  </si>
  <si>
    <t>Kutupalong Extension - HH</t>
  </si>
  <si>
    <t>II</t>
  </si>
  <si>
    <t>Zone II</t>
  </si>
  <si>
    <t>CXB-118</t>
  </si>
  <si>
    <t>Kutupalong Expansion - Zone II</t>
  </si>
  <si>
    <t>Kutupalong Extension - II</t>
  </si>
  <si>
    <t>JJ</t>
  </si>
  <si>
    <t>Zone JJ</t>
  </si>
  <si>
    <t>CXB-119</t>
  </si>
  <si>
    <t>Kutupalong Expansion - Zone JJ</t>
  </si>
  <si>
    <t>Kutupalong Extension - JJ</t>
  </si>
  <si>
    <t xml:space="preserve">Balukhali - Pachim </t>
  </si>
  <si>
    <t>Zone KK</t>
  </si>
  <si>
    <t>CXB-117</t>
  </si>
  <si>
    <t xml:space="preserve">Balukhali Pachim </t>
  </si>
  <si>
    <t>Balukhali Pachim (Balukhali - Pachim )</t>
  </si>
  <si>
    <t>KK</t>
  </si>
  <si>
    <t>Kutupalong Expansion - Zone KK</t>
  </si>
  <si>
    <t>Kutupalong Extension - KK</t>
  </si>
  <si>
    <t>Balukhali - Damonkhali</t>
  </si>
  <si>
    <t>Zone LL</t>
  </si>
  <si>
    <t>CXB-120</t>
  </si>
  <si>
    <t>Balukhali / Damonkhali</t>
  </si>
  <si>
    <t>Balukhali Damonkhali</t>
  </si>
  <si>
    <t>Balukhali Damonkhali(Balukhali - Damonkhali)</t>
  </si>
  <si>
    <t>Kutupalong Expansion - Zone LL</t>
  </si>
  <si>
    <t>Kutupalong Extension - LL</t>
  </si>
  <si>
    <t>LL</t>
  </si>
  <si>
    <t>Balukhali Expansion- Zone MM</t>
  </si>
  <si>
    <t>Zone MM</t>
  </si>
  <si>
    <t>CXB-121</t>
  </si>
  <si>
    <t>Balukhali Expansion Zone-MM</t>
  </si>
  <si>
    <t>Kutupalong Expansion - Zone MM</t>
  </si>
  <si>
    <t>Kutupalong Extension - MM</t>
  </si>
  <si>
    <t>MM</t>
  </si>
  <si>
    <t xml:space="preserve">MM  </t>
  </si>
  <si>
    <t xml:space="preserve"> Maynar Ghona</t>
  </si>
  <si>
    <t>Zone NN</t>
  </si>
  <si>
    <t>CXB-122</t>
  </si>
  <si>
    <t>Balukhali 02</t>
  </si>
  <si>
    <t>Balukhali 2</t>
  </si>
  <si>
    <t>BMS (Moynar Ghuna)</t>
  </si>
  <si>
    <t>Kutupalong Expansion - Zone NN</t>
  </si>
  <si>
    <t>Kutupalong Expansion 
- Zone NN</t>
  </si>
  <si>
    <t>Kutupalong Extension - NN</t>
  </si>
  <si>
    <t>Mainnarghona-2</t>
  </si>
  <si>
    <t>Mainnerghona / Zone NN</t>
  </si>
  <si>
    <t>Mainnergona</t>
  </si>
  <si>
    <t>Moinnerghona (Zone NN)</t>
  </si>
  <si>
    <t>NN</t>
  </si>
  <si>
    <t>Zone NN &amp; TT (Mainnerghona)</t>
  </si>
  <si>
    <t>KTP-OO</t>
  </si>
  <si>
    <t>Zone OO</t>
  </si>
  <si>
    <t>CXB-123</t>
  </si>
  <si>
    <t>Kutupalong Expansion - Zone OO</t>
  </si>
  <si>
    <t>Kutupalong Extension - OO</t>
  </si>
  <si>
    <t>Modhusara</t>
  </si>
  <si>
    <t>Modhusara(OO)</t>
  </si>
  <si>
    <t>Modhusara(PP)</t>
  </si>
  <si>
    <t>OO</t>
  </si>
  <si>
    <t>Kutupalong Expansion - Zone PP</t>
  </si>
  <si>
    <t>Zone PP</t>
  </si>
  <si>
    <t>CXB-125</t>
  </si>
  <si>
    <t>Kutupalong Expansion Zone-PP</t>
  </si>
  <si>
    <t>Kutupalong Extension - PP</t>
  </si>
  <si>
    <t>Kutupalong MS Expansion - PP</t>
  </si>
  <si>
    <t>PP</t>
  </si>
  <si>
    <t>Kutupalong Expansion - Zone QQ</t>
  </si>
  <si>
    <t>Zone QQ</t>
  </si>
  <si>
    <t>CXB-124</t>
  </si>
  <si>
    <t>Kutupalong Extension - QQ</t>
  </si>
  <si>
    <t>QQ</t>
  </si>
  <si>
    <t>Kutupalong Expansion - Zone RR</t>
  </si>
  <si>
    <t>Zone RR</t>
  </si>
  <si>
    <t>CXB-126</t>
  </si>
  <si>
    <t>Balukhali Expansion- Zone SS</t>
  </si>
  <si>
    <t>Zone SS</t>
  </si>
  <si>
    <t>CXB-127</t>
  </si>
  <si>
    <t>Balukhali Expansion Zone-SS</t>
  </si>
  <si>
    <t>Balukhali MS Expansion - SS</t>
  </si>
  <si>
    <t>Kutupalong Expansion - Zone SS</t>
  </si>
  <si>
    <t>Kutupalong Extension - SS</t>
  </si>
  <si>
    <t>SS</t>
  </si>
  <si>
    <t>Kutupalong Expansion - Zone TT</t>
  </si>
  <si>
    <t>Zone TT</t>
  </si>
  <si>
    <t>CXB-128</t>
  </si>
  <si>
    <t>Kutupalong Extension - TT</t>
  </si>
  <si>
    <t>Mainnerghona / Zone TT</t>
  </si>
  <si>
    <t>TT</t>
  </si>
  <si>
    <t>KTP UU</t>
  </si>
  <si>
    <t>Zone UU</t>
  </si>
  <si>
    <t>CXB-129</t>
  </si>
  <si>
    <t>Kutupalong Expansion - Zone UU</t>
  </si>
  <si>
    <t>Kutupalong Expansion - Zone VV</t>
  </si>
  <si>
    <t>Zone VV</t>
  </si>
  <si>
    <t>CXB-130</t>
  </si>
  <si>
    <t>Kutupalong Extension - VV</t>
  </si>
  <si>
    <t>VV</t>
  </si>
  <si>
    <t>Kutupalong Expansion - Zone WW</t>
  </si>
  <si>
    <t>Zone WW</t>
  </si>
  <si>
    <t>CXB-131</t>
  </si>
  <si>
    <t>Balukhali MS - XX</t>
  </si>
  <si>
    <t>Zone XX</t>
  </si>
  <si>
    <t>CXB-132</t>
  </si>
  <si>
    <t>Kutupalong Expansion - Zone XX</t>
  </si>
  <si>
    <t>Kutupalong Expansion - Zone YY</t>
  </si>
  <si>
    <t>Zone YY</t>
  </si>
  <si>
    <t>CXB-133</t>
  </si>
  <si>
    <t>Kutupalong Extension - YY</t>
  </si>
  <si>
    <t>Thangkhali/Burmapara, YY Zone, Bagghona</t>
  </si>
  <si>
    <t>YY</t>
  </si>
  <si>
    <t>Kutupalong Expansion - Zone ZA</t>
  </si>
  <si>
    <t>Zone ZA</t>
  </si>
  <si>
    <t>CXB-135</t>
  </si>
  <si>
    <t>ZA - ZA</t>
  </si>
  <si>
    <t>Kutupalong Expansion - Zone ZZ</t>
  </si>
  <si>
    <t>Zone ZZ</t>
  </si>
  <si>
    <t>CXB-134</t>
  </si>
  <si>
    <t>Organization Name</t>
  </si>
  <si>
    <t>Org. Code</t>
  </si>
  <si>
    <t>Org. Type</t>
  </si>
  <si>
    <t>Action Aid Bangladesh</t>
  </si>
  <si>
    <t>AAB</t>
  </si>
  <si>
    <t>INGO</t>
  </si>
  <si>
    <t>ActionAid</t>
  </si>
  <si>
    <t>Association for Aid and Relief</t>
  </si>
  <si>
    <t>AAR</t>
  </si>
  <si>
    <t>NNGO</t>
  </si>
  <si>
    <t>Action Contre La Faim/Action Against Hunger</t>
  </si>
  <si>
    <t>ACF</t>
  </si>
  <si>
    <t>Alliance for Cooperation and Legal Aid Bangladesh</t>
  </si>
  <si>
    <t>ACLAB</t>
  </si>
  <si>
    <t>ACT Alliance</t>
  </si>
  <si>
    <t>ACT</t>
  </si>
  <si>
    <t>Agency for Technical Cooperation and Development</t>
  </si>
  <si>
    <t>ACTED</t>
  </si>
  <si>
    <t>Adventist Development and Relief Agency</t>
  </si>
  <si>
    <t>ADRA</t>
  </si>
  <si>
    <t>Allama Fazlulla Foundation</t>
  </si>
  <si>
    <t>AFF</t>
  </si>
  <si>
    <t>Agrajattra</t>
  </si>
  <si>
    <t>AIDoctors</t>
  </si>
  <si>
    <t>AMJ</t>
  </si>
  <si>
    <t>AMURT Disaster Relief - Development Cooperation</t>
  </si>
  <si>
    <t>AMURT</t>
  </si>
  <si>
    <t>ANANDO</t>
  </si>
  <si>
    <t>An Organization for Socio-Economic Development</t>
  </si>
  <si>
    <t>AOSED</t>
  </si>
  <si>
    <t>Association for Socio Economic Advancement in Bangladesh</t>
  </si>
  <si>
    <t>ASEAB</t>
  </si>
  <si>
    <t>AWO International</t>
  </si>
  <si>
    <t>AWO</t>
  </si>
  <si>
    <t>Initiative for People's Self Development</t>
  </si>
  <si>
    <t>Bastob</t>
  </si>
  <si>
    <t>BBC Media Action</t>
  </si>
  <si>
    <t>Bangladesh Counter Trafficking-in-Persons' (BC/TIP) Program</t>
  </si>
  <si>
    <t>BC/TIP</t>
  </si>
  <si>
    <t xml:space="preserve">Bangladesh Development Research Center </t>
  </si>
  <si>
    <t>BDRC</t>
  </si>
  <si>
    <t>Bangladesh Red Crescent Society</t>
  </si>
  <si>
    <t>BDRCS</t>
  </si>
  <si>
    <t>Bangla German Sempreeti</t>
  </si>
  <si>
    <t>BGS</t>
  </si>
  <si>
    <t>Bangladesh Institute of Theatre Arts</t>
  </si>
  <si>
    <t>BITA</t>
  </si>
  <si>
    <t>Bank Negara Malaysia</t>
  </si>
  <si>
    <t>BNM</t>
  </si>
  <si>
    <t xml:space="preserve">Bangladesh National Woman Lawyers Association </t>
  </si>
  <si>
    <t>BNWLA</t>
  </si>
  <si>
    <t>BRAC</t>
  </si>
  <si>
    <t>Christian Aid</t>
  </si>
  <si>
    <t>CA</t>
  </si>
  <si>
    <t>Community agency for rural development</t>
  </si>
  <si>
    <t>CAD</t>
  </si>
  <si>
    <t>CAID</t>
  </si>
  <si>
    <t>CARE</t>
  </si>
  <si>
    <t>Caritas</t>
  </si>
  <si>
    <t>Christian Blind Mission</t>
  </si>
  <si>
    <t>CBM</t>
  </si>
  <si>
    <t>Christian Commission for the Development of Bangladesh</t>
  </si>
  <si>
    <t>CCDB</t>
  </si>
  <si>
    <t>CCDB, Mukti, DAM</t>
  </si>
  <si>
    <t>Center for for Disability in Development</t>
  </si>
  <si>
    <t>CDD</t>
  </si>
  <si>
    <t>Children Development Program</t>
  </si>
  <si>
    <t>CDP/CP</t>
  </si>
  <si>
    <t>Coastal Development Partnership</t>
  </si>
  <si>
    <t>CDP/FS</t>
  </si>
  <si>
    <t>Coastal Association for Social Transformation Trust</t>
  </si>
  <si>
    <t>COAST</t>
  </si>
  <si>
    <t>CODEC</t>
  </si>
  <si>
    <t>Common Pipeline</t>
  </si>
  <si>
    <t>CP</t>
  </si>
  <si>
    <t>Community Partners International</t>
  </si>
  <si>
    <t>CPI</t>
  </si>
  <si>
    <t>Chittagong Sadar Hospital</t>
  </si>
  <si>
    <t>CSH</t>
  </si>
  <si>
    <t>GoB</t>
  </si>
  <si>
    <t>Concern Worldwide</t>
  </si>
  <si>
    <t>CW</t>
  </si>
  <si>
    <t>Cox's Bazar Sadar Hospital</t>
  </si>
  <si>
    <t>CXBSH</t>
  </si>
  <si>
    <t>Center For Zakat Management</t>
  </si>
  <si>
    <t>CZM</t>
  </si>
  <si>
    <t>Dhaka Ahsania Misson</t>
  </si>
  <si>
    <t>DAM</t>
  </si>
  <si>
    <t>DanChurchAid</t>
  </si>
  <si>
    <t>DCA</t>
  </si>
  <si>
    <t>Dhaka Community Hospital Trust</t>
  </si>
  <si>
    <t>DCHT</t>
  </si>
  <si>
    <t>Department for International Development (DFID)</t>
  </si>
  <si>
    <t>DFID</t>
  </si>
  <si>
    <t>Directorate General of Health Services</t>
  </si>
  <si>
    <t>DGHS</t>
  </si>
  <si>
    <t>Department of Agricultural Extension</t>
  </si>
  <si>
    <t>DoAE</t>
  </si>
  <si>
    <t>DoPeace</t>
  </si>
  <si>
    <t>Directorate of Primary Education</t>
  </si>
  <si>
    <t>DPE</t>
  </si>
  <si>
    <t>Department of Public Health Engineering</t>
  </si>
  <si>
    <t>DPHE</t>
  </si>
  <si>
    <t>Danish Refugee Council</t>
  </si>
  <si>
    <t>DRC</t>
  </si>
  <si>
    <t>DSK</t>
  </si>
  <si>
    <t>DSK/GUK/CA</t>
  </si>
  <si>
    <t>Fact Health</t>
  </si>
  <si>
    <t>FAO</t>
  </si>
  <si>
    <t>UN</t>
  </si>
  <si>
    <t>FCA</t>
  </si>
  <si>
    <t>Family Development Services Research</t>
  </si>
  <si>
    <t>FDSR</t>
  </si>
  <si>
    <t>Food for the Hungry</t>
  </si>
  <si>
    <t>FH</t>
  </si>
  <si>
    <t>FH/MTI</t>
  </si>
  <si>
    <t>Field Hospital Malaysia</t>
  </si>
  <si>
    <t>FHM</t>
  </si>
  <si>
    <t>Friends in Village Development Bangladesh</t>
  </si>
  <si>
    <t>FIVDB</t>
  </si>
  <si>
    <t>Fasiuddin Khan Research Foundation</t>
  </si>
  <si>
    <t>FKRF</t>
  </si>
  <si>
    <t>Friendship</t>
  </si>
  <si>
    <t>G2A</t>
  </si>
  <si>
    <t>Gonoshasthaya Kendra</t>
  </si>
  <si>
    <t>GK</t>
  </si>
  <si>
    <t>GlobalOne</t>
  </si>
  <si>
    <t>Gender Resource Centre</t>
  </si>
  <si>
    <t>GRC</t>
  </si>
  <si>
    <t>Gana Unnayan Kendra</t>
  </si>
  <si>
    <t>GUK</t>
  </si>
  <si>
    <t>GUSS</t>
  </si>
  <si>
    <t>Health and Education for All</t>
  </si>
  <si>
    <t>HAEFA</t>
  </si>
  <si>
    <t>The Human Awareness Institute</t>
  </si>
  <si>
    <t>HAI</t>
  </si>
  <si>
    <t>Health and Environment Alliance</t>
  </si>
  <si>
    <t>HEAL</t>
  </si>
  <si>
    <t>Health and Education for the Less Privileged People</t>
  </si>
  <si>
    <t>HELP</t>
  </si>
  <si>
    <t>Help - Hilfe zur Selbsthilfe</t>
  </si>
  <si>
    <t>HELP e.V.</t>
  </si>
  <si>
    <t>HelpAge International</t>
  </si>
  <si>
    <t>HelpAge</t>
  </si>
  <si>
    <t>Hope Foundation</t>
  </si>
  <si>
    <t>HF</t>
  </si>
  <si>
    <t>Handicap International</t>
  </si>
  <si>
    <t>HI</t>
  </si>
  <si>
    <t>HOPE Foundation for Woman and Children of Bangladesh</t>
  </si>
  <si>
    <t>Hope</t>
  </si>
  <si>
    <t>HSI</t>
  </si>
  <si>
    <t>Humaniterra International</t>
  </si>
  <si>
    <t>HTI</t>
  </si>
  <si>
    <t>Humanity First</t>
  </si>
  <si>
    <t>HYSAWA Project</t>
  </si>
  <si>
    <t>HYSAWA</t>
  </si>
  <si>
    <t>ICCO</t>
  </si>
  <si>
    <t>icddr,b</t>
  </si>
  <si>
    <t>International Committee of the Red Cross</t>
  </si>
  <si>
    <t>ICRC</t>
  </si>
  <si>
    <t>International Federation of Red Cross and Red Crescent Societies</t>
  </si>
  <si>
    <t>IFRC</t>
  </si>
  <si>
    <t>Indonesian Humanitarian Alliance</t>
  </si>
  <si>
    <t>IHA</t>
  </si>
  <si>
    <t>Internews</t>
  </si>
  <si>
    <t>International Organization for Migration</t>
  </si>
  <si>
    <t>IOM</t>
  </si>
  <si>
    <t>IPAS</t>
  </si>
  <si>
    <t>International Rescue Committee</t>
  </si>
  <si>
    <t>IRC</t>
  </si>
  <si>
    <t>IRC/RTMI</t>
  </si>
  <si>
    <t>Integrated Social Development Effort Bangladesh</t>
  </si>
  <si>
    <t>ISDEBD</t>
  </si>
  <si>
    <t>JHU</t>
  </si>
  <si>
    <t>Japanese Red Cross Society</t>
  </si>
  <si>
    <t>JRCS</t>
  </si>
  <si>
    <t>Médecins du Monde</t>
  </si>
  <si>
    <t>MDM</t>
  </si>
  <si>
    <t>Medair</t>
  </si>
  <si>
    <t>Medglobal/HF</t>
  </si>
  <si>
    <t>Mercy Malaysia</t>
  </si>
  <si>
    <t>Muslim Hands International</t>
  </si>
  <si>
    <t>MHI</t>
  </si>
  <si>
    <t>Malteser International</t>
  </si>
  <si>
    <t>MI</t>
  </si>
  <si>
    <t>Migrant Offshore Aid Station</t>
  </si>
  <si>
    <t>MOAS</t>
  </si>
  <si>
    <t>Ministry of Disaster Management and Relief</t>
  </si>
  <si>
    <t>MoDMR</t>
  </si>
  <si>
    <t>Ministry of Health</t>
  </si>
  <si>
    <t>MoH</t>
  </si>
  <si>
    <t>Ministry of Health and Family Welfare</t>
  </si>
  <si>
    <t>MoHFW</t>
  </si>
  <si>
    <t>Médecins Sans Frontières</t>
  </si>
  <si>
    <t>MSF</t>
  </si>
  <si>
    <t>Medical Teams International</t>
  </si>
  <si>
    <t>MTI</t>
  </si>
  <si>
    <t>Mukti Cox's Bazar</t>
  </si>
  <si>
    <t>Mukti</t>
  </si>
  <si>
    <t>Norwegian Church Aid</t>
  </si>
  <si>
    <t>NCA</t>
  </si>
  <si>
    <t>NGO Forum for Public Health</t>
  </si>
  <si>
    <t>NGOF</t>
  </si>
  <si>
    <t>NONGOR</t>
  </si>
  <si>
    <t>Norwegian Refugee Council</t>
  </si>
  <si>
    <t>NRC</t>
  </si>
  <si>
    <t>OBAT Helpers</t>
  </si>
  <si>
    <t>OBAT</t>
  </si>
  <si>
    <t>OHCHR</t>
  </si>
  <si>
    <t>Own</t>
  </si>
  <si>
    <t>Oxfam</t>
  </si>
  <si>
    <t>Practical Action</t>
  </si>
  <si>
    <t>PA</t>
  </si>
  <si>
    <t>PHALS</t>
  </si>
  <si>
    <t>Partners in Health Development</t>
  </si>
  <si>
    <t>PHD</t>
  </si>
  <si>
    <t>Palli Karma-Sahayak Foundation</t>
  </si>
  <si>
    <t>PKSF</t>
  </si>
  <si>
    <t>Plan</t>
  </si>
  <si>
    <t>Prottyashi</t>
  </si>
  <si>
    <t>Première Urgence Internationale</t>
  </si>
  <si>
    <t>PUI</t>
  </si>
  <si>
    <t>PULSE Bangladesh</t>
  </si>
  <si>
    <t>PULSE</t>
  </si>
  <si>
    <t>Peace Winds Japan</t>
  </si>
  <si>
    <t>PWJ</t>
  </si>
  <si>
    <t>Rakhaing Development Foundation</t>
  </si>
  <si>
    <t>RDF</t>
  </si>
  <si>
    <t>REACH Initiative</t>
  </si>
  <si>
    <t>REACH</t>
  </si>
  <si>
    <t>Relief International</t>
  </si>
  <si>
    <t>RI</t>
  </si>
  <si>
    <t>Resource Integration Centre</t>
  </si>
  <si>
    <t>RIC</t>
  </si>
  <si>
    <t>RISDA Bangladesh</t>
  </si>
  <si>
    <t>RISDA</t>
  </si>
  <si>
    <t>Radio Naf</t>
  </si>
  <si>
    <t>RN</t>
  </si>
  <si>
    <t>RRRC</t>
  </si>
  <si>
    <t>Refugee Health Unit of RRRC</t>
  </si>
  <si>
    <t>RRRC/RHU</t>
  </si>
  <si>
    <t>Research, Training &amp; Management International</t>
  </si>
  <si>
    <t>RTMI</t>
  </si>
  <si>
    <t>SAJIDA Foundation</t>
  </si>
  <si>
    <t>SAJIDA</t>
  </si>
  <si>
    <t>SALT Financial Literacy International</t>
  </si>
  <si>
    <t>SALT</t>
  </si>
  <si>
    <t>Syrian American Medical Society</t>
  </si>
  <si>
    <t>SAMS</t>
  </si>
  <si>
    <t>Social Assistance and Rehabilitation for Physically Vulnerable</t>
  </si>
  <si>
    <t>SARPV</t>
  </si>
  <si>
    <t>Save the Children</t>
  </si>
  <si>
    <t>SCI</t>
  </si>
  <si>
    <t>Swiss Agency for Development and Cooperation</t>
  </si>
  <si>
    <t>SDC</t>
  </si>
  <si>
    <t>Society for Health Extension and Development</t>
  </si>
  <si>
    <t>SHED</t>
  </si>
  <si>
    <t>Shelter Box</t>
  </si>
  <si>
    <t>Shushilan</t>
  </si>
  <si>
    <t>Solidarités International</t>
  </si>
  <si>
    <t>SI</t>
  </si>
  <si>
    <t>Small Kindness Bangladesh</t>
  </si>
  <si>
    <t>SKB</t>
  </si>
  <si>
    <t>Samaj Kallyan O Unnayan Shangstha</t>
  </si>
  <si>
    <t>SKUS</t>
  </si>
  <si>
    <t>Sheba Manab Kallyan Kendra</t>
  </si>
  <si>
    <t>SMKK</t>
  </si>
  <si>
    <t>Samaritan's Purse</t>
  </si>
  <si>
    <t>SP</t>
  </si>
  <si>
    <t>Society for People's Actions in Change and Equity</t>
  </si>
  <si>
    <t>SPACE</t>
  </si>
  <si>
    <t>Smiling Sun Clinic</t>
  </si>
  <si>
    <t>SSUN</t>
  </si>
  <si>
    <t>Technical Assistance Inc.</t>
  </si>
  <si>
    <t>TAI</t>
  </si>
  <si>
    <t>Turkish Diyanet Foundation</t>
  </si>
  <si>
    <t>TDF</t>
  </si>
  <si>
    <t>Terre des Hommes</t>
  </si>
  <si>
    <t>TdH</t>
  </si>
  <si>
    <t>Tearfund</t>
  </si>
  <si>
    <t>Turkish Cooperation and Coordination Agency</t>
  </si>
  <si>
    <t>TIKA</t>
  </si>
  <si>
    <t>Training Management International</t>
  </si>
  <si>
    <t>TMI</t>
  </si>
  <si>
    <t>TWB</t>
  </si>
  <si>
    <t>United Nations Development Programme</t>
  </si>
  <si>
    <t>UNDP</t>
  </si>
  <si>
    <t>United Nations Population Fund</t>
  </si>
  <si>
    <t>UNFPA</t>
  </si>
  <si>
    <t>UNHabitat</t>
  </si>
  <si>
    <t>United Nations High Commission for Refugees</t>
  </si>
  <si>
    <t>UNHCR</t>
  </si>
  <si>
    <t>United Nations Childrens Fund</t>
  </si>
  <si>
    <t>UNICEF</t>
  </si>
  <si>
    <t>United Sikhs</t>
  </si>
  <si>
    <t>UNWOMEN</t>
  </si>
  <si>
    <t>UP</t>
  </si>
  <si>
    <t>Village Education Resource Center</t>
  </si>
  <si>
    <t>VERC</t>
  </si>
  <si>
    <t>Voluntary Service Overseas</t>
  </si>
  <si>
    <t>VSO</t>
  </si>
  <si>
    <t>Water Aid</t>
  </si>
  <si>
    <t>WaterAid</t>
  </si>
  <si>
    <t>World Concern</t>
  </si>
  <si>
    <t>WC</t>
  </si>
  <si>
    <t>United Nations World food Programme</t>
  </si>
  <si>
    <t>WFP</t>
  </si>
  <si>
    <t>World Food Programme</t>
  </si>
  <si>
    <t>WFP/UNHCR</t>
  </si>
  <si>
    <t>Welthungerhilfe (WHH)</t>
  </si>
  <si>
    <t>WHH</t>
  </si>
  <si>
    <t>World Health Organization</t>
  </si>
  <si>
    <t>WHO</t>
  </si>
  <si>
    <t>WI</t>
  </si>
  <si>
    <t>WorldFish</t>
  </si>
  <si>
    <t>World Renew</t>
  </si>
  <si>
    <t>WR</t>
  </si>
  <si>
    <t>World Vision International</t>
  </si>
  <si>
    <t>WVI</t>
  </si>
  <si>
    <t>Young Power in Social Action</t>
  </si>
  <si>
    <t>YPSA</t>
  </si>
  <si>
    <t>RAW value</t>
  </si>
  <si>
    <t>USE THIS</t>
  </si>
  <si>
    <t>Type</t>
  </si>
  <si>
    <t>AAI</t>
  </si>
  <si>
    <t>Action Aid</t>
  </si>
  <si>
    <t>Action Aid' Bangladesh (AAB)</t>
  </si>
  <si>
    <t>Action Aid-BD</t>
  </si>
  <si>
    <t>ActionAid Bangladesh</t>
  </si>
  <si>
    <t>AAR Japan</t>
  </si>
  <si>
    <t>Action Agains Hunger (ACF)</t>
  </si>
  <si>
    <t>Almanahill</t>
  </si>
  <si>
    <t>AMJ Bangladesh</t>
  </si>
  <si>
    <t>AMURT/SKUS</t>
  </si>
  <si>
    <t>Bangladesh Red Crescent</t>
  </si>
  <si>
    <t>DRCS</t>
  </si>
  <si>
    <t>Cristian AID</t>
  </si>
  <si>
    <t>CARE Bangladesh</t>
  </si>
  <si>
    <t>CARE-BD</t>
  </si>
  <si>
    <t>Caritas Bangladesh</t>
  </si>
  <si>
    <t>Caritas-BD</t>
  </si>
  <si>
    <t>CDP</t>
  </si>
  <si>
    <t>CODEX</t>
  </si>
  <si>
    <t>CWW</t>
  </si>
  <si>
    <t>Concern WW</t>
  </si>
  <si>
    <t>Center For Zakat Management (CZM)</t>
  </si>
  <si>
    <t>Center for Zakat Management</t>
  </si>
  <si>
    <t>DGHS (CS Office Cox's Bazar)</t>
  </si>
  <si>
    <t>DAE</t>
  </si>
  <si>
    <t xml:space="preserve">Dept of Agriciultural Extension </t>
  </si>
  <si>
    <t>DoPeace USA</t>
  </si>
  <si>
    <t xml:space="preserve">FAO </t>
  </si>
  <si>
    <t>Friendship &amp; Humanitarra</t>
  </si>
  <si>
    <t>Give2Asia</t>
  </si>
  <si>
    <t>Gonoshasthaya Kendra (GK)</t>
  </si>
  <si>
    <t>Global One</t>
  </si>
  <si>
    <t>HAEAF</t>
  </si>
  <si>
    <t>The Human Awareness Institute (HAI)</t>
  </si>
  <si>
    <t>HELP CXB</t>
  </si>
  <si>
    <t>HopeFoundation</t>
  </si>
  <si>
    <t>Helvetas</t>
  </si>
  <si>
    <t>HumaniTerra</t>
  </si>
  <si>
    <t>ICCO/ACT Alliance</t>
  </si>
  <si>
    <t>icdrr,b</t>
  </si>
  <si>
    <t>BDRC-IFRC</t>
  </si>
  <si>
    <t>IFRCS</t>
  </si>
  <si>
    <t>IHH</t>
  </si>
  <si>
    <t>Humanitarian Relief Foundation</t>
  </si>
  <si>
    <t>ACF-IOM</t>
  </si>
  <si>
    <t>CA-IOM</t>
  </si>
  <si>
    <t>IOM-BDRC</t>
  </si>
  <si>
    <t>IOM-CA</t>
  </si>
  <si>
    <t>IOM-SI</t>
  </si>
  <si>
    <t>IOM-WVI</t>
  </si>
  <si>
    <t>PIN-IOM</t>
  </si>
  <si>
    <t>SI-IOM</t>
  </si>
  <si>
    <t>WC-MEDAIR-IOM</t>
  </si>
  <si>
    <t>WC-MEDAIR</t>
  </si>
  <si>
    <t>WVI-IOM</t>
  </si>
  <si>
    <t>ISDE</t>
  </si>
  <si>
    <t>ISDE Bangladesh</t>
  </si>
  <si>
    <t>MEDGLOBAL</t>
  </si>
  <si>
    <t>MedGlobal</t>
  </si>
  <si>
    <t>Muslim Hands</t>
  </si>
  <si>
    <t>Malteser International (MI)</t>
  </si>
  <si>
    <t>MODMR</t>
  </si>
  <si>
    <t>MSF Spain</t>
  </si>
  <si>
    <t>MSF OCA</t>
  </si>
  <si>
    <t>MSF OCBA</t>
  </si>
  <si>
    <t>MSF OCP</t>
  </si>
  <si>
    <t>MSF France</t>
  </si>
  <si>
    <t>MSF Holland</t>
  </si>
  <si>
    <t>Mukti Cox's bazar</t>
  </si>
  <si>
    <t>Mukti CXB</t>
  </si>
  <si>
    <t>MULKTI</t>
  </si>
  <si>
    <t>Office of the United Nations High Commissioner for Human Rights</t>
  </si>
  <si>
    <t>Plan Bangladesh</t>
  </si>
  <si>
    <t>Plan BD</t>
  </si>
  <si>
    <t>PULSE-BD</t>
  </si>
  <si>
    <t xml:space="preserve">Relief International </t>
  </si>
  <si>
    <t>Relief Intl</t>
  </si>
  <si>
    <t>RIC-BD</t>
  </si>
  <si>
    <t>RTM</t>
  </si>
  <si>
    <t>SAVE</t>
  </si>
  <si>
    <t>SC</t>
  </si>
  <si>
    <t>SB</t>
  </si>
  <si>
    <t>Solidarites International</t>
  </si>
  <si>
    <t>Turkish Diyanet Foundation contirbuted.</t>
  </si>
  <si>
    <t>Terre Des Hommes</t>
  </si>
  <si>
    <t>TIKA(Turkish Cooperation and Coordination Agency)</t>
  </si>
  <si>
    <t>Unicef-CA</t>
  </si>
  <si>
    <t>UNICEF-WVI</t>
  </si>
  <si>
    <t>UNITED SIKHS Bangladesh &amp; Nanakshahi Gurdwara</t>
  </si>
  <si>
    <t>UN WOMEN</t>
  </si>
  <si>
    <t xml:space="preserve">WaterAid </t>
  </si>
  <si>
    <t xml:space="preserve">WFP </t>
  </si>
  <si>
    <t>MSF F</t>
  </si>
  <si>
    <t>MSF H</t>
  </si>
  <si>
    <t>HHRD</t>
  </si>
  <si>
    <t>Helping Hand for Relief and Development</t>
  </si>
  <si>
    <t>ICNA RELIEF CANADA</t>
  </si>
  <si>
    <t>ICNA RC</t>
  </si>
  <si>
    <t>ICNA Relief Canada</t>
  </si>
  <si>
    <t>Sushilan</t>
  </si>
  <si>
    <t>TRC</t>
  </si>
  <si>
    <t>TRCS</t>
  </si>
  <si>
    <t>NF Enterprise</t>
  </si>
  <si>
    <t>NF-E</t>
  </si>
  <si>
    <t>ICCO Cooperation</t>
  </si>
  <si>
    <t>SOS</t>
  </si>
  <si>
    <t>SOS Children's Villages International</t>
  </si>
  <si>
    <t>OBAT Helper</t>
  </si>
  <si>
    <t>ActionAid/YPSA</t>
  </si>
  <si>
    <t>Location_Camp - Cleaned</t>
  </si>
  <si>
    <t>KMS (C2)</t>
  </si>
  <si>
    <t>Camp1/ CC</t>
  </si>
  <si>
    <t>Kutupalong Hindu Community (Loko Mandir)</t>
  </si>
  <si>
    <t>Loko Mandir</t>
  </si>
  <si>
    <t>Hindupara</t>
  </si>
  <si>
    <t>Hindu para</t>
  </si>
  <si>
    <t>Kutupalong Hindu para</t>
  </si>
  <si>
    <t>Hindu village</t>
  </si>
  <si>
    <t>Camp 1 /BB</t>
  </si>
  <si>
    <t>BB Zone, Camp 1W</t>
  </si>
  <si>
    <t>KMS (E3 ext)</t>
  </si>
  <si>
    <t>KMS (E3)</t>
  </si>
  <si>
    <t>Camp 2/ KTP Extension</t>
  </si>
  <si>
    <t>Block D-5</t>
  </si>
  <si>
    <t>KMS (D3)</t>
  </si>
  <si>
    <t>KMS (D4)</t>
  </si>
  <si>
    <t>KMS (D5)</t>
  </si>
  <si>
    <t xml:space="preserve">KMS Ex D4 </t>
  </si>
  <si>
    <t>Kutupalong Expansion - Zone D5</t>
  </si>
  <si>
    <t>KTP Ext. D-5, Camp 2W</t>
  </si>
  <si>
    <t>Camp-3</t>
  </si>
  <si>
    <t>Camp-4</t>
  </si>
  <si>
    <t>Camp4/ OO</t>
  </si>
  <si>
    <t>OO Zone, Camp 4</t>
  </si>
  <si>
    <t>Camp 6/ FF</t>
  </si>
  <si>
    <t>FF Zone, Camp 6</t>
  </si>
  <si>
    <t>Camp-8E</t>
  </si>
  <si>
    <t>Camp-8W</t>
  </si>
  <si>
    <t>Bailakhali Sub Center</t>
  </si>
  <si>
    <t>Balukahli</t>
  </si>
  <si>
    <t>Balukahli 10</t>
  </si>
  <si>
    <t>Balukali MS</t>
  </si>
  <si>
    <t>Balukhali-2 ( SCI distribution point)</t>
  </si>
  <si>
    <t>Balukhali ( SCI distribution point)</t>
  </si>
  <si>
    <t>Balukhali (Helal House)</t>
  </si>
  <si>
    <t>Balukhali 1</t>
  </si>
  <si>
    <t>Balukhali Ext</t>
  </si>
  <si>
    <t>Balukhali MS</t>
  </si>
  <si>
    <t>Balukhali MS - Balukhali MS</t>
  </si>
  <si>
    <t>Balukhali MS Expansion</t>
  </si>
  <si>
    <t>Balukhali MS-2</t>
  </si>
  <si>
    <t>Balukhali Pachim</t>
  </si>
  <si>
    <t>Balukhali sub center</t>
  </si>
  <si>
    <t>Balukhali Sub-Center</t>
  </si>
  <si>
    <t>BMS extension</t>
  </si>
  <si>
    <t>BMS new arrival</t>
  </si>
  <si>
    <t>Damonkhali</t>
  </si>
  <si>
    <t>Camp-10</t>
  </si>
  <si>
    <t>Camp11/NN</t>
  </si>
  <si>
    <t>Moinarghona-2</t>
  </si>
  <si>
    <t>Moinarghona-1</t>
  </si>
  <si>
    <t>Barma Para</t>
  </si>
  <si>
    <t>Barmapara</t>
  </si>
  <si>
    <t>Burma Para</t>
  </si>
  <si>
    <t>Burma para / Tasnimarkhola</t>
  </si>
  <si>
    <t>Burma para / Tasnimarkhola - Barmapara</t>
  </si>
  <si>
    <t>Burmapara / Tasnimarkhola</t>
  </si>
  <si>
    <t>Tangkhali MS</t>
  </si>
  <si>
    <t xml:space="preserve">Tanjimarkhola </t>
  </si>
  <si>
    <t>Tanjimarkhola, Thangkhali,</t>
  </si>
  <si>
    <t>Tasnimarkhola</t>
  </si>
  <si>
    <t>Thaingkhali</t>
  </si>
  <si>
    <t>Thainkhali</t>
  </si>
  <si>
    <t>Thainkhali school</t>
  </si>
  <si>
    <t>Thangkali</t>
  </si>
  <si>
    <t>Thangkhali</t>
  </si>
  <si>
    <t>Thangkhali School</t>
  </si>
  <si>
    <t>Thangkhali(Burmapara / Tasnimarkhola)</t>
  </si>
  <si>
    <t xml:space="preserve">Thyangkhali </t>
  </si>
  <si>
    <t>Camp-17</t>
  </si>
  <si>
    <t>Camp1/Kutopalong RC</t>
  </si>
  <si>
    <t>KTP new site</t>
  </si>
  <si>
    <t>KTP Register Camp</t>
  </si>
  <si>
    <t>KTP registered camp</t>
  </si>
  <si>
    <t>Kutupalong RC - Kutupalong RC</t>
  </si>
  <si>
    <t>Kutupalong RC Area</t>
  </si>
  <si>
    <t>Hakim Para</t>
  </si>
  <si>
    <t>Hakimpara - Hakimpara</t>
  </si>
  <si>
    <t>Camp-14</t>
  </si>
  <si>
    <t>Camp14</t>
  </si>
  <si>
    <t>Jamtali</t>
  </si>
  <si>
    <t>Jamtoli (Block-G)</t>
  </si>
  <si>
    <t>Jamtoli / Thangkhali</t>
  </si>
  <si>
    <t>Jamtoli / Thangkhali - Jamtoli</t>
  </si>
  <si>
    <t>Jamtoli(Thangkhali)</t>
  </si>
  <si>
    <t>Jamtoli(Thangkhali) - Jamtoli</t>
  </si>
  <si>
    <t>Bagghona</t>
  </si>
  <si>
    <t>Bagghona/Potibonia (Moynarghona)</t>
  </si>
  <si>
    <t>Bagguna</t>
  </si>
  <si>
    <t>Baghogna</t>
  </si>
  <si>
    <t>Baghona</t>
  </si>
  <si>
    <t>Bangghona - Bangghona</t>
  </si>
  <si>
    <t xml:space="preserve">Mainarghona </t>
  </si>
  <si>
    <t>Moinar guna</t>
  </si>
  <si>
    <t>Moynarghona</t>
  </si>
  <si>
    <t>Moynarghona(Bagghona/Potibonia)</t>
  </si>
  <si>
    <t xml:space="preserve">Moynerghona </t>
  </si>
  <si>
    <t>Potibonia(Baggoha)</t>
  </si>
  <si>
    <t>Putibunia</t>
  </si>
  <si>
    <t>Safiullahkata / Putibonia</t>
  </si>
  <si>
    <t>Shafifikul kata</t>
  </si>
  <si>
    <t>Shafiullah Kata</t>
  </si>
  <si>
    <t>Chakmalkul</t>
  </si>
  <si>
    <t>Chakmarkul - Chakmarkul</t>
  </si>
  <si>
    <t>Chakmarkul(Chakmarkul/Kerontuli)</t>
  </si>
  <si>
    <t>Kerontoli/Charmarkul</t>
  </si>
  <si>
    <t>Kerontuli/Charmarkul</t>
  </si>
  <si>
    <t>Lachuaprang</t>
  </si>
  <si>
    <t>Roikhong / Unchiprang</t>
  </si>
  <si>
    <t>Unchingprang / Chiallapara</t>
  </si>
  <si>
    <t>Unchingprang Chiallapara</t>
  </si>
  <si>
    <t>Unchingprang Chiallapara(Unchingprang / Chiallapara)</t>
  </si>
  <si>
    <t>Unchiparang</t>
  </si>
  <si>
    <t>Unchiparong</t>
  </si>
  <si>
    <t xml:space="preserve">Unchiprang </t>
  </si>
  <si>
    <t>Unchiprang / Potibonia</t>
  </si>
  <si>
    <t>Unchiprang MS</t>
  </si>
  <si>
    <t>Unchiprang(Roikhong / Unchiprang)</t>
  </si>
  <si>
    <t>Unchiprang(Roikhong)</t>
  </si>
  <si>
    <t>Jumpara</t>
  </si>
  <si>
    <t>Chamlapu</t>
  </si>
  <si>
    <t>Shamlapur / Tchamakpur</t>
  </si>
  <si>
    <t>Shamlapur UH&amp;FWC</t>
  </si>
  <si>
    <t>shamplapur</t>
  </si>
  <si>
    <t xml:space="preserve">Shamlapur </t>
  </si>
  <si>
    <t>Leda Health Clinic</t>
  </si>
  <si>
    <t>Leda MS</t>
  </si>
  <si>
    <t>Leda MS Ext</t>
  </si>
  <si>
    <t>Leda B</t>
  </si>
  <si>
    <t>Leda C</t>
  </si>
  <si>
    <t>Leda Extension</t>
  </si>
  <si>
    <t>Leda Host</t>
  </si>
  <si>
    <t>Leda Village</t>
  </si>
  <si>
    <t>Leda village (Mochoni)</t>
  </si>
  <si>
    <t>Leda(Leda Village)</t>
  </si>
  <si>
    <t>Moulvi Bazar</t>
  </si>
  <si>
    <t>Chonapara</t>
  </si>
  <si>
    <t>Leda A</t>
  </si>
  <si>
    <t>Ali Khali</t>
  </si>
  <si>
    <t>Leda D</t>
  </si>
  <si>
    <t>Leda village (Alia Khal)</t>
  </si>
  <si>
    <t>South Leda</t>
  </si>
  <si>
    <t>Rangikhali</t>
  </si>
  <si>
    <t>Mochoni</t>
  </si>
  <si>
    <t>Muchunipara</t>
  </si>
  <si>
    <t>Musoni</t>
  </si>
  <si>
    <t>Nayapara EXP</t>
  </si>
  <si>
    <t>Nayapara Muchoni</t>
  </si>
  <si>
    <t>Nayapara village</t>
  </si>
  <si>
    <t>Noor Ali Para/North side of I block</t>
  </si>
  <si>
    <t>Noyapara Muchoni</t>
  </si>
  <si>
    <t>Noyapara Teknaf</t>
  </si>
  <si>
    <t>Nur Ali Para</t>
  </si>
  <si>
    <t>Nyapara extension</t>
  </si>
  <si>
    <t>Nayapara RC Area</t>
  </si>
  <si>
    <t>Muchani Para</t>
  </si>
  <si>
    <t>Shalbagan</t>
  </si>
  <si>
    <t>Shal Bagan</t>
  </si>
  <si>
    <t>Naya Para</t>
  </si>
  <si>
    <t>Britishpara</t>
  </si>
  <si>
    <t>Jadimora</t>
  </si>
  <si>
    <t>Jodimura</t>
  </si>
  <si>
    <t>Zadimura</t>
  </si>
  <si>
    <t>Damdamia</t>
  </si>
  <si>
    <t>Damdomia</t>
  </si>
  <si>
    <t>Domdomia</t>
  </si>
  <si>
    <t>Dondomia</t>
  </si>
  <si>
    <t>KMS</t>
  </si>
  <si>
    <t>Kutupalong MS</t>
  </si>
  <si>
    <t>Kutupalong MS - Kutupalong MS</t>
  </si>
  <si>
    <t>BMS (Moynar Dhala)</t>
  </si>
  <si>
    <t>Kutupalong</t>
  </si>
  <si>
    <t>Kutupalong 1</t>
  </si>
  <si>
    <t>Kutupalong 3</t>
  </si>
  <si>
    <t>Kutupalong Ex</t>
  </si>
  <si>
    <t xml:space="preserve">Kutupalong Expansion </t>
  </si>
  <si>
    <t>Kutupalong Ext</t>
  </si>
  <si>
    <t>Kutupalong Ext.</t>
  </si>
  <si>
    <t>Kutupalong Extension</t>
  </si>
  <si>
    <t>Kutupalong MS Expansion</t>
  </si>
  <si>
    <t>Mainnerghona (Zone NN and TT)</t>
  </si>
  <si>
    <t>Mannierghona</t>
  </si>
  <si>
    <t>Zone NN, TT</t>
  </si>
  <si>
    <t>Army camp_Kutupalong MS</t>
  </si>
  <si>
    <t>Block B_Palongkhali</t>
  </si>
  <si>
    <t>Camp 08</t>
  </si>
  <si>
    <t>Camp 2</t>
  </si>
  <si>
    <t>NN, TT, YY</t>
  </si>
  <si>
    <t>Zone NN/TT</t>
  </si>
  <si>
    <t>Kutupalang MS</t>
  </si>
  <si>
    <t>Kutopalang</t>
  </si>
  <si>
    <t>Camp-3,4</t>
  </si>
  <si>
    <t>Camp-6,7</t>
  </si>
  <si>
    <t xml:space="preserve">Ukhia host community </t>
  </si>
  <si>
    <t>Cox's Bazar Shadar</t>
  </si>
  <si>
    <t>Alir Dail</t>
  </si>
  <si>
    <t>Anjuman</t>
  </si>
  <si>
    <t>Anjuman para</t>
  </si>
  <si>
    <t>Baharchara</t>
  </si>
  <si>
    <t>Baharchora</t>
  </si>
  <si>
    <t>Jahajpura</t>
  </si>
  <si>
    <t>Bailakhali</t>
  </si>
  <si>
    <t>Barashoukula</t>
  </si>
  <si>
    <t>Borochankhola</t>
  </si>
  <si>
    <t>Borosonkhola</t>
  </si>
  <si>
    <t>Bordail</t>
  </si>
  <si>
    <t>Borodail</t>
  </si>
  <si>
    <t>Boroitoli</t>
  </si>
  <si>
    <t xml:space="preserve">Boroitoli               </t>
  </si>
  <si>
    <t>Burtoli</t>
  </si>
  <si>
    <t>Camp 20  Extension</t>
  </si>
  <si>
    <t>Chapotkhali</t>
  </si>
  <si>
    <t>Custom Point</t>
  </si>
  <si>
    <t>Dainggakata</t>
  </si>
  <si>
    <t>Doingakata</t>
  </si>
  <si>
    <t>Dakkhin Jaliapara</t>
  </si>
  <si>
    <t>Jaliapara</t>
  </si>
  <si>
    <t xml:space="preserve">Jaliapara               </t>
  </si>
  <si>
    <t>Dangor Para</t>
  </si>
  <si>
    <t>Dangorpara</t>
  </si>
  <si>
    <t>Dargabil</t>
  </si>
  <si>
    <t>Dargabeel</t>
  </si>
  <si>
    <t>Dail Para</t>
  </si>
  <si>
    <t>Deilpara</t>
  </si>
  <si>
    <t>Delpara</t>
  </si>
  <si>
    <t>Dhokkin Kutubdiapara</t>
  </si>
  <si>
    <t xml:space="preserve">East Dighalia       </t>
  </si>
  <si>
    <t>East Palongkhali</t>
  </si>
  <si>
    <t>Fulardail</t>
  </si>
  <si>
    <t>Fultoli</t>
  </si>
  <si>
    <t>Ghonarpara</t>
  </si>
  <si>
    <t>Gayalmara</t>
  </si>
  <si>
    <t>Goyalmara</t>
  </si>
  <si>
    <t>Hajam para</t>
  </si>
  <si>
    <t>Hajimmapara</t>
  </si>
  <si>
    <t>Borbil</t>
  </si>
  <si>
    <t>Hatimora</t>
  </si>
  <si>
    <t>Hatiar Ghona</t>
  </si>
  <si>
    <t>Hatiyar Guna</t>
  </si>
  <si>
    <t>Host communities Ukhia/Teknaf</t>
  </si>
  <si>
    <t>Host communities Ukhia</t>
  </si>
  <si>
    <t>Host communities Teknaf</t>
  </si>
  <si>
    <t>Inani</t>
  </si>
  <si>
    <t>Jaliapalong</t>
  </si>
  <si>
    <t>Jummapara</t>
  </si>
  <si>
    <t>Zummapara</t>
  </si>
  <si>
    <t>Jommapara</t>
  </si>
  <si>
    <t>Kanjerpara</t>
  </si>
  <si>
    <t>Kanjor Para</t>
  </si>
  <si>
    <t>Katakhali</t>
  </si>
  <si>
    <t>Kathakhali</t>
  </si>
  <si>
    <t>Kerontoli</t>
  </si>
  <si>
    <t>Kochubunia</t>
  </si>
  <si>
    <t>Konapara</t>
  </si>
  <si>
    <t>Konarpara</t>
  </si>
  <si>
    <t>Kunapara</t>
  </si>
  <si>
    <t>Languirbill</t>
  </si>
  <si>
    <t>Lengurbeel</t>
  </si>
  <si>
    <t>Latur Hola</t>
  </si>
  <si>
    <t xml:space="preserve">Latur Hola            </t>
  </si>
  <si>
    <t>Lemochari</t>
  </si>
  <si>
    <t>Lemurchari</t>
  </si>
  <si>
    <t>Lombaguna</t>
  </si>
  <si>
    <t xml:space="preserve">Majher Para       </t>
  </si>
  <si>
    <t>Majher Para</t>
  </si>
  <si>
    <t>Marisbonia</t>
  </si>
  <si>
    <t>Maskaria</t>
  </si>
  <si>
    <t>MinaBazar</t>
  </si>
  <si>
    <t>Mina Bazar</t>
  </si>
  <si>
    <t>Mohoripara</t>
  </si>
  <si>
    <t>Monirghona</t>
  </si>
  <si>
    <t>Monkhali</t>
  </si>
  <si>
    <t>Moulovi Bazar</t>
  </si>
  <si>
    <t>MSF clinic</t>
  </si>
  <si>
    <t>Mucharkula</t>
  </si>
  <si>
    <t>Musarkhola</t>
  </si>
  <si>
    <t>Naitongpara</t>
  </si>
  <si>
    <t>Naittong Para</t>
  </si>
  <si>
    <t>Naittongpara</t>
  </si>
  <si>
    <t>Nalbunia</t>
  </si>
  <si>
    <t>Naya para RC</t>
  </si>
  <si>
    <t>Nayapara RC</t>
  </si>
  <si>
    <t>Natmura para</t>
  </si>
  <si>
    <t>Noyapara RC</t>
  </si>
  <si>
    <t xml:space="preserve">NYP Register Camp </t>
  </si>
  <si>
    <t>NYP registered camp</t>
  </si>
  <si>
    <t>Noukhali</t>
  </si>
  <si>
    <t>OCA Workshop</t>
  </si>
  <si>
    <t>Oulapalang</t>
  </si>
  <si>
    <t>Oulapalong</t>
  </si>
  <si>
    <t>New Pallan Para</t>
  </si>
  <si>
    <t>Pallanpara</t>
  </si>
  <si>
    <t>Old Pallan Para</t>
  </si>
  <si>
    <t>Palongkhali</t>
  </si>
  <si>
    <t>Palongkhali FWC</t>
  </si>
  <si>
    <t>Kutupalong Coustomes-Main road</t>
  </si>
  <si>
    <t>Pankhai</t>
  </si>
  <si>
    <t>Dakkin painnasia</t>
  </si>
  <si>
    <t>Panneyesia</t>
  </si>
  <si>
    <t>Purathan Bazar para</t>
  </si>
  <si>
    <t>Raikhong South(Dakkin Para)</t>
  </si>
  <si>
    <t xml:space="preserve">Whykong </t>
  </si>
  <si>
    <t>Raikhong</t>
  </si>
  <si>
    <t>Raikhong North(uttar Para)</t>
  </si>
  <si>
    <t>Raikhong Dakkin Para</t>
  </si>
  <si>
    <t>Host</t>
  </si>
  <si>
    <t>Foliya Para</t>
  </si>
  <si>
    <t>Ramu Upazila Health Complex</t>
  </si>
  <si>
    <t>Ramu UHC</t>
  </si>
  <si>
    <t>Chakboita</t>
  </si>
  <si>
    <t xml:space="preserve"> Rojar Ghona       </t>
  </si>
  <si>
    <t>Rojarghona</t>
  </si>
  <si>
    <t>Rojar Ghona</t>
  </si>
  <si>
    <t>Rongikhali</t>
  </si>
  <si>
    <t>Sabrang, Teknaf</t>
  </si>
  <si>
    <t>Subrang</t>
  </si>
  <si>
    <t>Sabrang UH&amp;FWC</t>
  </si>
  <si>
    <t>Sapmara Jhiri</t>
  </si>
  <si>
    <t>Sapmarajiri</t>
  </si>
  <si>
    <t>Seiler Chor</t>
  </si>
  <si>
    <t>Shahporir Dwip</t>
  </si>
  <si>
    <t>Bazarpara</t>
  </si>
  <si>
    <t>Shapotkhali</t>
  </si>
  <si>
    <t>Sikderbil</t>
  </si>
  <si>
    <t>Shikdar Beel</t>
  </si>
  <si>
    <t>Sonaichori</t>
  </si>
  <si>
    <t>Sonar Para</t>
  </si>
  <si>
    <t>Sonarpara</t>
  </si>
  <si>
    <t xml:space="preserve">TajnimarGhuna </t>
  </si>
  <si>
    <t>Teknaf Host Communities</t>
  </si>
  <si>
    <t>Teknaf UHC</t>
  </si>
  <si>
    <t>Teknaf Upazila Health Complex</t>
  </si>
  <si>
    <t>Telkhola</t>
  </si>
  <si>
    <t>Rabar Garden</t>
  </si>
  <si>
    <t>Transit Site</t>
  </si>
  <si>
    <t>Rubber garden</t>
  </si>
  <si>
    <t>Rubber garden (old gundum-2)</t>
  </si>
  <si>
    <t>Rubber Plantation Transit Camp</t>
  </si>
  <si>
    <t>Rubber Plantation Transit Site</t>
  </si>
  <si>
    <t>Rubber Plantation-Transit Site</t>
  </si>
  <si>
    <t>Transit Center</t>
  </si>
  <si>
    <t>Transit Centre</t>
  </si>
  <si>
    <t>Transit point</t>
  </si>
  <si>
    <t>Transit Point at Kutupalong</t>
  </si>
  <si>
    <t xml:space="preserve">Transit Point at Kutupalong </t>
  </si>
  <si>
    <t>UNHCR Transit center</t>
  </si>
  <si>
    <t>Tolatoli</t>
  </si>
  <si>
    <t>Tulatuli</t>
  </si>
  <si>
    <t>UHC</t>
  </si>
  <si>
    <t>Ukhia UHC</t>
  </si>
  <si>
    <t>Ukhia Upazila Health Complex</t>
  </si>
  <si>
    <t>Upazila Health Complex</t>
  </si>
  <si>
    <t>Ulobunia</t>
  </si>
  <si>
    <t>Ulubonia</t>
  </si>
  <si>
    <t>Ulu Chamary</t>
  </si>
  <si>
    <t>Uluchamri</t>
  </si>
  <si>
    <t>Uttor Shilkhali</t>
  </si>
  <si>
    <t>Uttar Shilkhali</t>
  </si>
  <si>
    <t>Wabrang</t>
  </si>
  <si>
    <t>Whaikong</t>
  </si>
  <si>
    <t>Hoykhong</t>
  </si>
  <si>
    <t>Zila Sadar Hospital</t>
  </si>
  <si>
    <t>COTE</t>
  </si>
  <si>
    <t>KNH</t>
  </si>
  <si>
    <t>Kindernothilfe</t>
  </si>
  <si>
    <t>BDRC-IFRC-IOM</t>
  </si>
  <si>
    <t>SCI-IOM</t>
  </si>
  <si>
    <t>Obat Helper-IOM</t>
  </si>
  <si>
    <t>BFD</t>
  </si>
  <si>
    <t>Buddhism for Development</t>
  </si>
  <si>
    <t>Rajapalang</t>
  </si>
  <si>
    <t>Palangkhali</t>
  </si>
  <si>
    <t>Camp 4 ext.</t>
  </si>
  <si>
    <t>Noabazar</t>
  </si>
  <si>
    <t>BRC</t>
  </si>
  <si>
    <t>British Red Cross</t>
  </si>
  <si>
    <t>CDPBD</t>
  </si>
  <si>
    <t>Dalit</t>
  </si>
  <si>
    <t>Dalit – Hope for the Oppressed</t>
  </si>
  <si>
    <t>QRC</t>
  </si>
  <si>
    <t>SRC</t>
  </si>
  <si>
    <t>Swiss Red Cross</t>
  </si>
  <si>
    <t>WC/MEDAIR</t>
  </si>
  <si>
    <t>AAB/YPSA</t>
  </si>
  <si>
    <t>BDRC/IFRC/IOM</t>
  </si>
  <si>
    <t>CARE-IOM</t>
  </si>
  <si>
    <t>CARE/IOM</t>
  </si>
  <si>
    <t>OBAT/IOM</t>
  </si>
  <si>
    <t>PULSE-PIN-IOM</t>
  </si>
  <si>
    <t>PULSE/PIN/IOM</t>
  </si>
  <si>
    <t>RISDA-IOM</t>
  </si>
  <si>
    <t>RISDA/IOM</t>
  </si>
  <si>
    <t>SCI/IOM</t>
  </si>
  <si>
    <t>ICCO Coopeartion</t>
  </si>
  <si>
    <t>AFAD</t>
  </si>
  <si>
    <t>Association of Training and Development Support</t>
  </si>
  <si>
    <t>ALManahil</t>
  </si>
  <si>
    <t>KSR</t>
  </si>
  <si>
    <t>KUWAIT SOCIETY FOR RELIEF</t>
  </si>
  <si>
    <t>FIVDB-ACF</t>
  </si>
  <si>
    <t>FIVDB/ACF</t>
  </si>
  <si>
    <t>One Nation</t>
  </si>
  <si>
    <t>Marcy Without Limit</t>
  </si>
  <si>
    <t>N.A</t>
  </si>
  <si>
    <t>National Association</t>
  </si>
  <si>
    <t>Embassy of the Sultanate of Oman</t>
  </si>
  <si>
    <t>EmbassyofOman</t>
  </si>
  <si>
    <t>DLANAT</t>
  </si>
  <si>
    <t>BRAC/UNHCR</t>
  </si>
  <si>
    <t>RI/UNHCR</t>
  </si>
  <si>
    <t>TAI/UNHCR</t>
  </si>
  <si>
    <t>BNWLA/UNHCR</t>
  </si>
  <si>
    <t>RTMI/UNHCR</t>
  </si>
  <si>
    <t>SCI/DAM</t>
  </si>
  <si>
    <t>DAM/SCI</t>
  </si>
  <si>
    <t>BDRCS/IFRC/IOM</t>
  </si>
  <si>
    <t>CCDB-Tearfund</t>
  </si>
  <si>
    <t>CCDB/Tearfund</t>
  </si>
  <si>
    <t>COAST-Tearfund</t>
  </si>
  <si>
    <t>COAST/Tearfund</t>
  </si>
  <si>
    <t>TAI/UNCHR</t>
  </si>
  <si>
    <t>BRAC/UNCHR</t>
  </si>
  <si>
    <t>Bagghona, Putibunia, Goalmara</t>
  </si>
  <si>
    <t>Goylamara</t>
  </si>
  <si>
    <t>Mucharkhula</t>
  </si>
  <si>
    <t>Raikhong South</t>
  </si>
  <si>
    <t>Anjumpara</t>
  </si>
  <si>
    <t>Gonarpara</t>
  </si>
  <si>
    <t>Raikhong Dakhinpara</t>
  </si>
  <si>
    <t>Raikhong North</t>
  </si>
  <si>
    <t>Rakhong North Uttarpara</t>
  </si>
  <si>
    <t>Nhila Bazar</t>
  </si>
  <si>
    <t>Nhilla Bazar</t>
  </si>
  <si>
    <t>Purba Chamri</t>
  </si>
  <si>
    <t>Purbachamri</t>
  </si>
  <si>
    <t>Muslim para</t>
  </si>
  <si>
    <t>Muslimpara</t>
  </si>
  <si>
    <t>Karachi Para</t>
  </si>
  <si>
    <t>Karachipara</t>
  </si>
  <si>
    <t>Kovhubunia</t>
  </si>
  <si>
    <t>Teknaf Sodor</t>
  </si>
  <si>
    <t>Hnila</t>
  </si>
  <si>
    <t>Jahaj pura</t>
  </si>
  <si>
    <t>Moulovipara</t>
  </si>
  <si>
    <t>Roikkong</t>
  </si>
  <si>
    <t>Camp 27/Jadimura</t>
  </si>
  <si>
    <t>Camp 26/Nayapara EXP</t>
  </si>
  <si>
    <t>Camp 25/Alikhali</t>
  </si>
  <si>
    <t>Camp 24/Leda[A,B,C]</t>
  </si>
  <si>
    <t>Camp 21/Chakmarkul</t>
  </si>
  <si>
    <t>Camp 22/Unchiprang</t>
  </si>
  <si>
    <t>Camp 23/Shamlapur</t>
  </si>
  <si>
    <t>Camp 09</t>
  </si>
  <si>
    <t>Borchora</t>
  </si>
  <si>
    <t>SKB-IOM</t>
  </si>
  <si>
    <t>TAI/ UNHCR</t>
  </si>
  <si>
    <t>ACF/Friendship</t>
  </si>
  <si>
    <t>RI/ UNHCR</t>
  </si>
  <si>
    <t>DoF</t>
  </si>
  <si>
    <t>Department of Fisheries</t>
  </si>
  <si>
    <t>ICNA Relief</t>
  </si>
  <si>
    <t>Plan Int.</t>
  </si>
  <si>
    <t>Teknaf Sadar</t>
  </si>
  <si>
    <t>Kutupalong and Balukhali</t>
  </si>
  <si>
    <t>Camp-26</t>
  </si>
  <si>
    <t>Sabrang FWC</t>
  </si>
  <si>
    <t>Cox's Bazar Hospital</t>
  </si>
  <si>
    <t>1W</t>
  </si>
  <si>
    <t>1E</t>
  </si>
  <si>
    <t>Camp12</t>
  </si>
  <si>
    <t>Camp15</t>
  </si>
  <si>
    <t>Camp 07</t>
  </si>
  <si>
    <t>Camp3</t>
  </si>
  <si>
    <t>Camp11</t>
  </si>
  <si>
    <t>camp13</t>
  </si>
  <si>
    <t>Camp17</t>
  </si>
  <si>
    <t>Kirontoli</t>
  </si>
  <si>
    <t>Fulerdail</t>
  </si>
  <si>
    <t>Leada</t>
  </si>
  <si>
    <t>Teknaf Hospital</t>
  </si>
  <si>
    <t>Ukhiya Hospital</t>
  </si>
  <si>
    <t>Cox's Bazar city</t>
  </si>
  <si>
    <t>Patabari</t>
  </si>
  <si>
    <t>PIN</t>
  </si>
  <si>
    <t>People in Need</t>
  </si>
  <si>
    <t xml:space="preserve">ICCO Cooperation </t>
  </si>
  <si>
    <t>Orbis International and Cox's Bazar Baitush Sharaf Hospital (CBBSH)</t>
  </si>
  <si>
    <t>Orbis International</t>
  </si>
  <si>
    <t>SKB-HHRD</t>
  </si>
  <si>
    <t>Orbis</t>
  </si>
  <si>
    <t>Prantic</t>
  </si>
  <si>
    <t>Cox's Bazar Baitush Sharaf Hospital (CBBSH)</t>
  </si>
  <si>
    <t>CBBSH</t>
  </si>
  <si>
    <t>CSI</t>
  </si>
  <si>
    <t>Child Survival India</t>
  </si>
  <si>
    <t>camp 4ext</t>
  </si>
  <si>
    <t>Camp 4ext</t>
  </si>
  <si>
    <t>Camp 1 E</t>
  </si>
  <si>
    <t>camp1W</t>
  </si>
  <si>
    <t>Tajnemarkhola</t>
  </si>
  <si>
    <t>MSF hospital</t>
  </si>
  <si>
    <t>Madarbuniya</t>
  </si>
  <si>
    <t>Lambabeel</t>
  </si>
  <si>
    <t>Md. Alir Vita</t>
  </si>
  <si>
    <t>Somitipara</t>
  </si>
  <si>
    <t>Somitipara-JP</t>
  </si>
  <si>
    <t>4W Round</t>
  </si>
  <si>
    <t>Action Aid Bangaladesh (AIB)</t>
  </si>
  <si>
    <t>Asian Arsenic Network</t>
  </si>
  <si>
    <t>AAN</t>
  </si>
  <si>
    <t>Arapajeyo Bangladesh (AB)</t>
  </si>
  <si>
    <t>AB</t>
  </si>
  <si>
    <t>Aparajeyo Bangladesh</t>
  </si>
  <si>
    <t>ACF - France</t>
  </si>
  <si>
    <t>Action Against Hunger</t>
  </si>
  <si>
    <t>Action Against Hunger (ACF)</t>
  </si>
  <si>
    <t>Action Contra la Faim</t>
  </si>
  <si>
    <t>Action Contre la Faim (ACF)</t>
  </si>
  <si>
    <t>Act Alliance</t>
  </si>
  <si>
    <t>Agency for Technical Cooperation and Development (ACTED)</t>
  </si>
  <si>
    <t>ADB</t>
  </si>
  <si>
    <t>Asian Development Bank</t>
  </si>
  <si>
    <t>Arranayk Foundation</t>
  </si>
  <si>
    <t>AF</t>
  </si>
  <si>
    <t>Arannayk Foundation</t>
  </si>
  <si>
    <t>Arts for Action</t>
  </si>
  <si>
    <t>AfA</t>
  </si>
  <si>
    <t>Agrajattra Organization</t>
  </si>
  <si>
    <t>Australia Light Foundation</t>
  </si>
  <si>
    <t>ALF</t>
  </si>
  <si>
    <t>AMWF</t>
  </si>
  <si>
    <t>Al Manahil Welfare Foundation Bangladesh</t>
  </si>
  <si>
    <t>APCD</t>
  </si>
  <si>
    <t>Asia-Pacific Development Center on Disability</t>
  </si>
  <si>
    <t>BBC Media</t>
  </si>
  <si>
    <t>BBC MA</t>
  </si>
  <si>
    <t>BBC</t>
  </si>
  <si>
    <t>British Council</t>
  </si>
  <si>
    <t>BC</t>
  </si>
  <si>
    <t>Bangladesh Development Research Center</t>
  </si>
  <si>
    <t>BDRCS-IFRC</t>
  </si>
  <si>
    <t>BDRCS/IFRC</t>
  </si>
  <si>
    <t>BDRCS-IFRC-IOM</t>
  </si>
  <si>
    <t>Bangladesh Institute Of Theater Arts</t>
  </si>
  <si>
    <t>BHITA</t>
  </si>
  <si>
    <t>Bangla Mission</t>
  </si>
  <si>
    <t>BM</t>
  </si>
  <si>
    <t>Bangladesh National Woman Lawyers' Association</t>
  </si>
  <si>
    <t>Bangladesh National Woman Lawyers Association</t>
  </si>
  <si>
    <t>Bangladesh National Woman Lawyers' Association (BNWLA)</t>
  </si>
  <si>
    <t>Bangladesh National Women Lawyers' Association (BNWLA)</t>
  </si>
  <si>
    <t>Bangladesh Rural Advancement Committee</t>
  </si>
  <si>
    <t>BRAC FOUNDATION</t>
  </si>
  <si>
    <t>Bangladesh Rural Advancement Committee (BRAC)</t>
  </si>
  <si>
    <t>Bangladesh Rehabilitation Assistance Committee</t>
  </si>
  <si>
    <t>Bangladesh Rehabilitation Assistance Committee (BRAC)</t>
  </si>
  <si>
    <t xml:space="preserve"> Christian Aid</t>
  </si>
  <si>
    <t>ACT Alliance / Christian Aid</t>
  </si>
  <si>
    <t>Care International</t>
  </si>
  <si>
    <t>CARE International</t>
  </si>
  <si>
    <t>CBM International</t>
  </si>
  <si>
    <t>CBM International (formerly Christian Blind Mission)</t>
  </si>
  <si>
    <t>Christian Blind Mission (CBM)</t>
  </si>
  <si>
    <t>CCDB/ Mukti/ DAM</t>
  </si>
  <si>
    <t>CCNF</t>
  </si>
  <si>
    <t>Cox's Bazar CSO NGO Forum</t>
  </si>
  <si>
    <t>Centre for Disability in Development (CDD)</t>
  </si>
  <si>
    <t>Community Initiative Society (CIS)</t>
  </si>
  <si>
    <t>CIS</t>
  </si>
  <si>
    <t>Community Initiative Society</t>
  </si>
  <si>
    <t>Center for Natural Resource Studies (CNRS)</t>
  </si>
  <si>
    <t>CNRS</t>
  </si>
  <si>
    <t>Center for Natural Resource Studies</t>
  </si>
  <si>
    <t>COAST Trust</t>
  </si>
  <si>
    <t>Community Development Centre (CODEC)</t>
  </si>
  <si>
    <t>COMPASSION</t>
  </si>
  <si>
    <t>Community Partners International (CPI)</t>
  </si>
  <si>
    <t>CRC</t>
  </si>
  <si>
    <t>Child Rights Connect</t>
  </si>
  <si>
    <t>Centre for Social Integrity</t>
  </si>
  <si>
    <t xml:space="preserve">Concern Worldwide
</t>
  </si>
  <si>
    <t>CxBSH</t>
  </si>
  <si>
    <t>DAM- Dhaka Ahsania Mission</t>
  </si>
  <si>
    <t>Dhaka Ahsania Mission</t>
  </si>
  <si>
    <t>Dhaka Ahsania Mission (DAM)</t>
  </si>
  <si>
    <t xml:space="preserve"> DanChurchAid</t>
  </si>
  <si>
    <t>Danish Church Aid (DCA)</t>
  </si>
  <si>
    <t>ACT Alliance / DanChurchAid</t>
  </si>
  <si>
    <t>DCS</t>
  </si>
  <si>
    <t>DHK</t>
  </si>
  <si>
    <t>Dortmunder helfen Kurden</t>
  </si>
  <si>
    <t>Diakonie Katastrophenhilfe- Germany</t>
  </si>
  <si>
    <t>DKH</t>
  </si>
  <si>
    <t>Diakonie Katastrophenhilfe</t>
  </si>
  <si>
    <t>Danish Refugee Council (DRC)</t>
  </si>
  <si>
    <t>DSC</t>
  </si>
  <si>
    <t>Development Support Center INDIA</t>
  </si>
  <si>
    <t>Dushtha Shasthya Kendra</t>
  </si>
  <si>
    <t>Dushtha Shasthya Kendra (DSK)</t>
  </si>
  <si>
    <t>Doctors Worlwide</t>
  </si>
  <si>
    <t>DWW</t>
  </si>
  <si>
    <t>ECHO</t>
  </si>
  <si>
    <t>ESDO</t>
  </si>
  <si>
    <t>Eco Social Development Organization</t>
  </si>
  <si>
    <t>FactHealth</t>
  </si>
  <si>
    <t>Food &amp; Agriculture Organization of the United Nations</t>
  </si>
  <si>
    <t>Food and Agriculture Organization of the United Nations</t>
  </si>
  <si>
    <t>Food and Agriculture Organization (FAO)</t>
  </si>
  <si>
    <t>Finn Church Aid</t>
  </si>
  <si>
    <t>Bangladesh Forest Department</t>
  </si>
  <si>
    <t>FD</t>
  </si>
  <si>
    <t>Friends In Village Development Bangladesh (FIVDB)</t>
  </si>
  <si>
    <t>Friendhsip</t>
  </si>
  <si>
    <t>Friendship/HTI</t>
  </si>
  <si>
    <t>Deutsche Welthungerhilfe e.V. (German Agro Action)</t>
  </si>
  <si>
    <t>GAA</t>
  </si>
  <si>
    <t>GAC</t>
  </si>
  <si>
    <t>Global Action for Children</t>
  </si>
  <si>
    <t>Gonoshastaya Kendra (GK)</t>
  </si>
  <si>
    <t>GO</t>
  </si>
  <si>
    <t>Indian Government</t>
  </si>
  <si>
    <t>GoI</t>
  </si>
  <si>
    <t>Gana Unnayan Kendra (GUK)</t>
  </si>
  <si>
    <t>Health and Education for All (HAEFA)</t>
  </si>
  <si>
    <t>HEKS - Hilfswerk der Evangelischen Kirchen Schweiz</t>
  </si>
  <si>
    <t>HEKS</t>
  </si>
  <si>
    <t>Hilfswerk der Evangelischen Kirchen Schweiz</t>
  </si>
  <si>
    <t>HelpAge International UK</t>
  </si>
  <si>
    <t>Handicap International (HI)</t>
  </si>
  <si>
    <t>Hilton</t>
  </si>
  <si>
    <t>Conrad N. Hilton Foundation</t>
  </si>
  <si>
    <t>Helveta</t>
  </si>
  <si>
    <t>HELVETAS Swiss Intercooperation</t>
  </si>
  <si>
    <t>Helvetas Swiss Intercooperation</t>
  </si>
  <si>
    <t>Humanitarra</t>
  </si>
  <si>
    <t>HFirst</t>
  </si>
  <si>
    <t>ACT Alliance / Interchurch Organisation for Development Co-operation</t>
  </si>
  <si>
    <t xml:space="preserve"> Interchurch Organisation for Development Co-operation</t>
  </si>
  <si>
    <t>Interchurch Organisation for Development Cooperation</t>
  </si>
  <si>
    <t>icddr.b</t>
  </si>
  <si>
    <t>International Centre for Diarrhoeal Disease Research, Bangladesh (icddr,b)</t>
  </si>
  <si>
    <t>IDF</t>
  </si>
  <si>
    <t>Integrated Development Foundation</t>
  </si>
  <si>
    <t>Infinity</t>
  </si>
  <si>
    <t>International Red Crescent</t>
  </si>
  <si>
    <t>Int.RC</t>
  </si>
  <si>
    <t>Internews (common service)</t>
  </si>
  <si>
    <t>IOM/ACF</t>
  </si>
  <si>
    <t>IOM/SI</t>
  </si>
  <si>
    <t>IOM/WVI</t>
  </si>
  <si>
    <t>IOM/PIN</t>
  </si>
  <si>
    <t>IOM/WC/MEDAIR</t>
  </si>
  <si>
    <t>International Organization for Migration (IOM)</t>
  </si>
  <si>
    <t>NPM</t>
  </si>
  <si>
    <t>Ipas Bangladesh</t>
  </si>
  <si>
    <t>International Rescue Committee (IRC)</t>
  </si>
  <si>
    <t>IUCN</t>
  </si>
  <si>
    <t>International Union for Conservation of Nature</t>
  </si>
  <si>
    <t>IVY Japan</t>
  </si>
  <si>
    <t>IVY</t>
  </si>
  <si>
    <t>International Volunteers of Yamagata</t>
  </si>
  <si>
    <t>Jagorani Chakra Foundation</t>
  </si>
  <si>
    <t>JCF</t>
  </si>
  <si>
    <t>JHUCCP</t>
  </si>
  <si>
    <t>Johns Hopkins Center for Communication Programs</t>
  </si>
  <si>
    <t>Light House.</t>
  </si>
  <si>
    <t>LHB</t>
  </si>
  <si>
    <t>Light House Bangladesh</t>
  </si>
  <si>
    <t>Mercy Corps</t>
  </si>
  <si>
    <t>MC</t>
  </si>
  <si>
    <t>MDMF</t>
  </si>
  <si>
    <t>MG</t>
  </si>
  <si>
    <t>MG/HF</t>
  </si>
  <si>
    <t>Ministry of Social Welfare (Department of Social Services)</t>
  </si>
  <si>
    <t>MoSW</t>
  </si>
  <si>
    <t>Mukti Cox’s Bazar</t>
  </si>
  <si>
    <t xml:space="preserve">Mukti Cox's Bazar
</t>
  </si>
  <si>
    <t>MWL</t>
  </si>
  <si>
    <t>Mercy Without Limit</t>
  </si>
  <si>
    <t>Nabolok</t>
  </si>
  <si>
    <t>Norwegian Church Aid (protection-related activities)</t>
  </si>
  <si>
    <t>NGO Forum</t>
  </si>
  <si>
    <t>Nongor</t>
  </si>
  <si>
    <t>Norwegian Refugee Council (rights and social cohesion related activities)</t>
  </si>
  <si>
    <t>NRC.</t>
  </si>
  <si>
    <t>Norwegian Refugee Council (NRC)</t>
  </si>
  <si>
    <t>ON</t>
  </si>
  <si>
    <t>Orbis Int.</t>
  </si>
  <si>
    <t>Orbis/CBBSH</t>
  </si>
  <si>
    <t>OXFAM GB</t>
  </si>
  <si>
    <t>OXFAM / ECHO</t>
  </si>
  <si>
    <t>OXFAM/ECHO</t>
  </si>
  <si>
    <t>Programme for Helpless and Lagged Societies</t>
  </si>
  <si>
    <t>Partners in Health and Development (PHD)</t>
  </si>
  <si>
    <t>Partners in Health Development (PHD)</t>
  </si>
  <si>
    <t>Plan International</t>
  </si>
  <si>
    <t>Plan International (PI)</t>
  </si>
  <si>
    <t>Plan International Bangladesh &amp; YPSA</t>
  </si>
  <si>
    <t>Plan/YPSA</t>
  </si>
  <si>
    <t>Plan International Bangladesh/YPSA</t>
  </si>
  <si>
    <t>Premiere Urgence</t>
  </si>
  <si>
    <t>Première Urgence Internationale (PUI)</t>
  </si>
  <si>
    <t>PULSE - Bangladesh</t>
  </si>
  <si>
    <t>Peace Winds Japan (PWJ)</t>
  </si>
  <si>
    <t>Qatar Charity</t>
  </si>
  <si>
    <t>Radiohjalpen</t>
  </si>
  <si>
    <t>R.hjälpen</t>
  </si>
  <si>
    <t>REB</t>
  </si>
  <si>
    <t>REB-ADB</t>
  </si>
  <si>
    <t>REB/ADB</t>
  </si>
  <si>
    <t>Rokeya Foundation</t>
  </si>
  <si>
    <t>RF</t>
  </si>
  <si>
    <t>Rokeya Foundation - Rohngya Women Welfare Society</t>
  </si>
  <si>
    <t>Rokeya Foundation - Rohingya Women Welfare Society</t>
  </si>
  <si>
    <t>Refugee Health Unit (RHU) of RRRC</t>
  </si>
  <si>
    <t>RHU</t>
  </si>
  <si>
    <t>Relief International (RI)</t>
  </si>
  <si>
    <t>Resource Integration Center (RIC)</t>
  </si>
  <si>
    <t>Resource Integration Center-RIC</t>
  </si>
  <si>
    <t>Refugee Relief and Rpatriation Commissioner</t>
  </si>
  <si>
    <t>(RTMI)</t>
  </si>
  <si>
    <t>Research Training and Management International</t>
  </si>
  <si>
    <t>Research Training and Management International (RTMI)</t>
  </si>
  <si>
    <t>Research Training Management International (RTMI)</t>
  </si>
  <si>
    <t>RTMI (Research</t>
  </si>
  <si>
    <t>Training and Management International (RTMI)</t>
  </si>
  <si>
    <t>Training and Management International)</t>
  </si>
  <si>
    <t>Room to Read</t>
  </si>
  <si>
    <t>RtR</t>
  </si>
  <si>
    <t>Room to Read Bangladesh</t>
  </si>
  <si>
    <t>Rupantar</t>
  </si>
  <si>
    <t>Social Assistance and Rehabilitation for the Physically Vulnerable</t>
  </si>
  <si>
    <t>Social Assistance and Rehabilitation for the Physically Vulnerable (SARPV)</t>
  </si>
  <si>
    <t>Save the Children (SCI)</t>
  </si>
  <si>
    <t>Save the Children International</t>
  </si>
  <si>
    <t xml:space="preserve">Save the Children International 
</t>
  </si>
  <si>
    <t>Save the Children International (SCI)</t>
  </si>
  <si>
    <t>SCI/YPSA</t>
  </si>
  <si>
    <t>SHED (LNGOs)</t>
  </si>
  <si>
    <t xml:space="preserve">SHED
</t>
  </si>
  <si>
    <t>Society for Health Extension and Development (SHED)</t>
  </si>
  <si>
    <t>SBox</t>
  </si>
  <si>
    <t>Shushilon</t>
  </si>
  <si>
    <t>Solidarite International</t>
  </si>
  <si>
    <t>Solidarités International (SI)</t>
  </si>
  <si>
    <t>SIF</t>
  </si>
  <si>
    <t>Secours Islamique France</t>
  </si>
  <si>
    <t>SMEP</t>
  </si>
  <si>
    <t>Site Management Engineering Project</t>
  </si>
  <si>
    <t>Sesame Workshop Bangladesh</t>
  </si>
  <si>
    <t>SWB</t>
  </si>
  <si>
    <t>Technical Assistance Inc. (TAI)</t>
  </si>
  <si>
    <t>Terre Des Homes (TDH)</t>
  </si>
  <si>
    <t>Terre des Hommes - Lausanne</t>
  </si>
  <si>
    <t>Terre des hommes (Tdh)</t>
  </si>
  <si>
    <t>Turkey Foundation</t>
  </si>
  <si>
    <t>TF</t>
  </si>
  <si>
    <t>Republic of Turkey Ministry of Health</t>
  </si>
  <si>
    <t>TRMoH</t>
  </si>
  <si>
    <t>Translators Without Borders</t>
  </si>
  <si>
    <t>Translators without Borders (common service)</t>
  </si>
  <si>
    <t>UN Women/ WFP</t>
  </si>
  <si>
    <t>UNWomen/ WFP</t>
  </si>
  <si>
    <t>United Nations Population Fund (UNFPA)</t>
  </si>
  <si>
    <t>United Nations High Commissioner for Refugees</t>
  </si>
  <si>
    <t>United Nations High Commissioner for Refugees (UNHCR)</t>
  </si>
  <si>
    <t>United Nations Children's Fund</t>
  </si>
  <si>
    <t>United Nations Children's Fund (UNICEF)</t>
  </si>
  <si>
    <t>USikhs</t>
  </si>
  <si>
    <t>United Nations Entity for Gender Equality and the Empowerment of Women (UNWomen)</t>
  </si>
  <si>
    <t>United Purpose</t>
  </si>
  <si>
    <t xml:space="preserve">United Purpose
</t>
  </si>
  <si>
    <t>Uttaran</t>
  </si>
  <si>
    <t>UWT</t>
  </si>
  <si>
    <t>Ummah Welfare Trust</t>
  </si>
  <si>
    <t>Village Education Resource Center (VERC)</t>
  </si>
  <si>
    <t>VSO/MUKTI</t>
  </si>
  <si>
    <t>WaSH</t>
  </si>
  <si>
    <t>Water, Sanitation and Hygiene for Health</t>
  </si>
  <si>
    <t>WA</t>
  </si>
  <si>
    <t>World Concern Development Organization</t>
  </si>
  <si>
    <t>World Food Programme (WFP)</t>
  </si>
  <si>
    <t>World Health Organization (WHO)</t>
  </si>
  <si>
    <t>Winrock International</t>
  </si>
  <si>
    <t>World Vision</t>
  </si>
  <si>
    <t>World Vision Bangladesh</t>
  </si>
  <si>
    <t>Young Partners in Social Action</t>
  </si>
  <si>
    <t>Young Power in Social Action (YPSA)</t>
  </si>
  <si>
    <t>Young Power in Social Action-YPSA</t>
  </si>
  <si>
    <t>Camp 20 Ex</t>
  </si>
  <si>
    <t>Camp4ex</t>
  </si>
  <si>
    <t>Camp-25</t>
  </si>
  <si>
    <t>Camp 20 Ex.</t>
  </si>
  <si>
    <t>Shikdarbill</t>
  </si>
  <si>
    <t>Bottoli</t>
  </si>
  <si>
    <t>Camp-transit</t>
  </si>
  <si>
    <t xml:space="preserve">Hati Mora </t>
  </si>
  <si>
    <t xml:space="preserve">Monkhali </t>
  </si>
  <si>
    <t xml:space="preserve">Camp 4 Extention </t>
  </si>
  <si>
    <t>Camp 2W, KTP Ext. D-5</t>
  </si>
  <si>
    <t>Camp 1W, BB Zone</t>
  </si>
  <si>
    <t>Camp 4, OO Zone</t>
  </si>
  <si>
    <t>Camp 6, FF Zone</t>
  </si>
  <si>
    <t>Minabazar CC</t>
  </si>
  <si>
    <t>Uttar para CC</t>
  </si>
  <si>
    <t>Uttar Para</t>
  </si>
  <si>
    <t>Camp-13</t>
  </si>
  <si>
    <t>Putibonia</t>
  </si>
  <si>
    <t>Potibunia</t>
  </si>
  <si>
    <t>IOM Clinic Leda</t>
  </si>
  <si>
    <t>Palankhali 5- ward, village- bhagghuna</t>
  </si>
  <si>
    <t xml:space="preserve">Hangorghona </t>
  </si>
  <si>
    <t>Imamer Dale</t>
  </si>
  <si>
    <t>Peukpara</t>
  </si>
  <si>
    <t>Khoirapara</t>
  </si>
  <si>
    <t>Chakmapara</t>
  </si>
  <si>
    <t xml:space="preserve">Sidepara </t>
  </si>
  <si>
    <t xml:space="preserve">Fuljanmora </t>
  </si>
  <si>
    <t>Bill para</t>
  </si>
  <si>
    <t>Baniakata</t>
  </si>
  <si>
    <t>South Rajghat</t>
  </si>
  <si>
    <t>Maddam Rajapalong</t>
  </si>
  <si>
    <t>Malvhita para</t>
  </si>
  <si>
    <t xml:space="preserve">Mohakhal Vairab Mondir </t>
  </si>
  <si>
    <t>Horinmara</t>
  </si>
  <si>
    <t>Shofirbill</t>
  </si>
  <si>
    <t xml:space="preserve">Digholiapalong </t>
  </si>
  <si>
    <t>Bit Officepara</t>
  </si>
  <si>
    <t>Rupoboti</t>
  </si>
  <si>
    <t>Kutubpalong</t>
  </si>
  <si>
    <t>Rangikhali village</t>
  </si>
  <si>
    <t>Horikhula</t>
  </si>
  <si>
    <t>Horikhola</t>
  </si>
  <si>
    <t>Nhila</t>
  </si>
  <si>
    <t>United Nations Childrens' Fund</t>
  </si>
  <si>
    <t>Department for International Development, UK</t>
  </si>
  <si>
    <t>Development Support Center</t>
  </si>
  <si>
    <t>European Civil Protection and Humanitarian Aid Operations</t>
  </si>
  <si>
    <t>Rural Electrification Board</t>
  </si>
  <si>
    <t>ISCG - 4W | Humanitarian Response in Cox's Bazar, Bangladesh</t>
  </si>
  <si>
    <t>IFRC/BDRCS</t>
  </si>
  <si>
    <t>Notes**</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</si>
  <si>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</si>
  <si>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</si>
  <si>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</si>
  <si>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</si>
  <si>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</si>
  <si>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</si>
  <si>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</si>
  <si>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</si>
  <si>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</si>
  <si>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</si>
  <si>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</si>
  <si>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</si>
  <si>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</si>
  <si>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</si>
  <si>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</si>
  <si>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</si>
  <si>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</si>
  <si>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</si>
  <si>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</si>
  <si>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</si>
  <si>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</si>
  <si>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</si>
  <si>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</si>
  <si>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</si>
  <si>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</si>
  <si>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</si>
  <si>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</si>
  <si>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</si>
  <si>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</si>
  <si>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</si>
  <si>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</si>
  <si>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</si>
  <si>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</si>
  <si>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</si>
  <si>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</si>
  <si>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</si>
  <si>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</si>
  <si>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</si>
  <si>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</si>
  <si>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</si>
  <si>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</si>
  <si>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R-01</t>
  </si>
  <si>
    <t>R-02</t>
  </si>
  <si>
    <t>R-03</t>
  </si>
  <si>
    <t>R-04</t>
  </si>
  <si>
    <t>R-05</t>
  </si>
  <si>
    <t>R-06</t>
  </si>
  <si>
    <t>R-07</t>
  </si>
  <si>
    <t>R-08</t>
  </si>
  <si>
    <t>R-09</t>
  </si>
  <si>
    <t>Consortium</t>
  </si>
  <si>
    <t>Peuk Para</t>
  </si>
  <si>
    <t>Sidepara</t>
  </si>
  <si>
    <t>Ragjhat</t>
  </si>
  <si>
    <t>HEKS/EPER</t>
  </si>
  <si>
    <t>DEC</t>
  </si>
  <si>
    <t>Swedish RC</t>
  </si>
  <si>
    <t>Red Crescent Field Hospital, Ukhia</t>
  </si>
  <si>
    <t>Families in Ward 3 sorrounding Unchiprang Camp</t>
  </si>
  <si>
    <t>Molovi Bazar</t>
  </si>
  <si>
    <t>Location: Dondomia</t>
  </si>
  <si>
    <t>Korachi Para</t>
  </si>
  <si>
    <t>Nhila Alfalah Academy, Teknaf, Cox's Bazar</t>
  </si>
  <si>
    <t>Nhila Pre Cadate school,Teknaf, Cox's Bazar</t>
  </si>
  <si>
    <t>Nihla Moulavi Bazar Zamiria Alim Madrasah,Teknaf, Cox's Bazar</t>
  </si>
  <si>
    <t>Rangikhali Darul Uloom Fazil Madrasah, Teknaf, Cox's Bazar</t>
  </si>
  <si>
    <t>Leda Junior High school,Teknaf, Cox's Bazar</t>
  </si>
  <si>
    <t>Shamlapur, Teknaf, Cox's Bazar</t>
  </si>
  <si>
    <t>Bangamata Girls College, Ukhya</t>
  </si>
  <si>
    <t>Jdimora Market, Teknaf Cox's Bazar</t>
  </si>
  <si>
    <t>Pechar Dwip Government Primary School, Ramu</t>
  </si>
  <si>
    <t>Mochoni Market, Teknaf Cox's Bazar</t>
  </si>
  <si>
    <t>Morichcha Market, Ukhiya</t>
  </si>
  <si>
    <t>Ratnapalong</t>
  </si>
  <si>
    <t>Haldiapalong</t>
  </si>
  <si>
    <t xml:space="preserve">Ukhiya </t>
  </si>
  <si>
    <t>GG zone, 1/2 eastern FF and min south-eastern of KMS</t>
  </si>
  <si>
    <t>BDRCS-DRC</t>
  </si>
  <si>
    <t>Ukhia - Palong Khali</t>
  </si>
  <si>
    <t>BDRCS-GRC</t>
  </si>
  <si>
    <t>BDRCS-QRCS</t>
  </si>
  <si>
    <t>BDRCS-TRC</t>
  </si>
  <si>
    <t>Camp 22 (Unchiparang)</t>
  </si>
  <si>
    <t>Camp 23 (Shamlapur)</t>
  </si>
  <si>
    <t>Camp-1E</t>
  </si>
  <si>
    <t>Ukhia - Haldia Palong</t>
  </si>
  <si>
    <t>Ukhia - Raja Palong</t>
  </si>
  <si>
    <t>Camp 21 (Chakmarkul)</t>
  </si>
  <si>
    <t>Teknaf - Baharchhara</t>
  </si>
  <si>
    <t>Camp 26 (Nayapara)</t>
  </si>
  <si>
    <t>Camp 27 (Jadimura)</t>
  </si>
  <si>
    <t>Camp 24 (Leda)</t>
  </si>
  <si>
    <t>Camp 25 (Alikhali)</t>
  </si>
  <si>
    <t>Ukhia - Ratna Palong</t>
  </si>
  <si>
    <t>Ukhia - Jalia Palong</t>
  </si>
  <si>
    <t>Teknaf - Nhilla</t>
  </si>
  <si>
    <t>Teknaf - Whykong</t>
  </si>
  <si>
    <t>BDRCS/QRCS</t>
  </si>
  <si>
    <t>BDRCS/GRC</t>
  </si>
  <si>
    <t>SC Korea</t>
  </si>
  <si>
    <t>SCI, BRAC</t>
  </si>
  <si>
    <t>DAE, Shusilon</t>
  </si>
  <si>
    <t>NoMansLand/Konapara</t>
  </si>
  <si>
    <t>Camp 22 (Unchiprang)</t>
  </si>
  <si>
    <t>Ghilatoli</t>
  </si>
  <si>
    <t>Monir Ghona</t>
  </si>
  <si>
    <t>Ulubania</t>
  </si>
  <si>
    <t>Kerunthali</t>
  </si>
  <si>
    <t>Roikhong South</t>
  </si>
  <si>
    <t>Roikhong North</t>
  </si>
  <si>
    <t>Kutubdia Para</t>
  </si>
  <si>
    <t>South Lombabill</t>
  </si>
  <si>
    <t>South Kanjorpara</t>
  </si>
  <si>
    <t>Rangikhali Lamarpara</t>
  </si>
  <si>
    <t xml:space="preserve">Rangikhali Jummapara  </t>
  </si>
  <si>
    <t>Rangikhali Gazipara</t>
  </si>
  <si>
    <t>Alikhali Uttar</t>
  </si>
  <si>
    <t>Alikhali Dakkhin</t>
  </si>
  <si>
    <t>Leda Paschim</t>
  </si>
  <si>
    <t>Leda Nur Ali Para</t>
  </si>
  <si>
    <t>Leda Purbo</t>
  </si>
  <si>
    <t>Leda Putingga Para</t>
  </si>
  <si>
    <t>Leda Uttar Moulovi para</t>
  </si>
  <si>
    <t>Leda Lama Para</t>
  </si>
  <si>
    <t>Naya Para Purbo</t>
  </si>
  <si>
    <t>British Para</t>
  </si>
  <si>
    <t>Jaliar Ghat</t>
  </si>
  <si>
    <t>Camp 03</t>
  </si>
  <si>
    <t>Camp 04</t>
  </si>
  <si>
    <t>Camp 04 Ext</t>
  </si>
  <si>
    <t>Purba Para Balukhali</t>
  </si>
  <si>
    <t>Hajom Para</t>
  </si>
  <si>
    <t>Kutu Palong PF Para</t>
  </si>
  <si>
    <t>Mistri Para</t>
  </si>
  <si>
    <t>Rahamatar Bill</t>
  </si>
  <si>
    <t>Tulatali</t>
  </si>
  <si>
    <t>Hatimura</t>
  </si>
  <si>
    <t>Pannaishia</t>
  </si>
  <si>
    <t>Camp 20 Ext</t>
  </si>
  <si>
    <t>Camp 02E</t>
  </si>
  <si>
    <t>Thyingkhali</t>
  </si>
  <si>
    <t>Kutapalong</t>
  </si>
  <si>
    <t>Moinergona</t>
  </si>
  <si>
    <t>SCI/BRAC</t>
  </si>
  <si>
    <t>DAE/Shusilon</t>
  </si>
  <si>
    <t>katakali Chakma Para</t>
  </si>
  <si>
    <t>Bag Ghona</t>
  </si>
  <si>
    <t>Uttor Kanjor Para</t>
  </si>
  <si>
    <t>Noyapara Bahtali</t>
  </si>
  <si>
    <t>Noyapara</t>
  </si>
  <si>
    <t>Kanjor Para Borosomaj</t>
  </si>
  <si>
    <t>Uttor Lomba bill</t>
  </si>
  <si>
    <t>Katahkhali</t>
  </si>
  <si>
    <t>Nooralipara</t>
  </si>
  <si>
    <t>Alfalah Academy</t>
  </si>
  <si>
    <t>Jadimura Market</t>
  </si>
  <si>
    <t>Moricha Market</t>
  </si>
  <si>
    <t>Rangi Khali Madrasa</t>
  </si>
  <si>
    <t>Bangamata Girls College</t>
  </si>
  <si>
    <t xml:space="preserve">Kanjor Para </t>
  </si>
  <si>
    <t>Rahmater Bill</t>
  </si>
  <si>
    <t xml:space="preserve">Painyashia </t>
  </si>
  <si>
    <t>American Red Cross</t>
  </si>
  <si>
    <t>AmCross</t>
  </si>
  <si>
    <t>Canadian Red Cross</t>
  </si>
  <si>
    <t>Canadian RC</t>
  </si>
  <si>
    <t>Danish Red Cross</t>
  </si>
  <si>
    <t>DanRC</t>
  </si>
  <si>
    <t>Turkish Red Crescent Society</t>
  </si>
  <si>
    <t>Kuwait Red Crescent Society</t>
  </si>
  <si>
    <t>KRCS</t>
  </si>
  <si>
    <t>Swedish Red Cross</t>
  </si>
  <si>
    <t>Finnish Red Cross</t>
  </si>
  <si>
    <t>Finnish RC</t>
  </si>
  <si>
    <t>Norwegian Red Cross</t>
  </si>
  <si>
    <t>Norwegian RC</t>
  </si>
  <si>
    <t>Italian Red Cross</t>
  </si>
  <si>
    <t>CRI</t>
  </si>
  <si>
    <t>German Red Cross</t>
  </si>
  <si>
    <t>Iranian Red Crescent Society</t>
  </si>
  <si>
    <t>IRCS</t>
  </si>
  <si>
    <t>RPN</t>
  </si>
  <si>
    <t>HMBD</t>
  </si>
  <si>
    <t>Camp-22</t>
  </si>
  <si>
    <t>Camp-5</t>
  </si>
  <si>
    <t xml:space="preserve">West Kutupalong Daliaghona Local Host Community </t>
  </si>
  <si>
    <t>GNB</t>
  </si>
  <si>
    <t>Good Neighbors Bangladesh (GNB)</t>
  </si>
  <si>
    <t>FDF</t>
  </si>
  <si>
    <t>M C</t>
  </si>
  <si>
    <t>Friendship-Luxemburg</t>
  </si>
  <si>
    <t>Telkola</t>
  </si>
  <si>
    <t>Mocharkhola</t>
  </si>
  <si>
    <t>Panditpara</t>
  </si>
  <si>
    <t>Asharpara</t>
  </si>
  <si>
    <t>Kutu Palong Pschim Para</t>
  </si>
  <si>
    <t>Hango Ghona</t>
  </si>
  <si>
    <t>Dhollaghona</t>
  </si>
  <si>
    <t>Soiler Dheba</t>
  </si>
  <si>
    <t>Shiler Chora</t>
  </si>
  <si>
    <t>Ali vita</t>
  </si>
  <si>
    <t>Muhuri para</t>
  </si>
  <si>
    <t>Falia para</t>
  </si>
  <si>
    <t>Modhur chora</t>
  </si>
  <si>
    <t>Machkaria</t>
  </si>
  <si>
    <t>Ghonar para</t>
  </si>
  <si>
    <t>Konar para</t>
  </si>
  <si>
    <t>Kajir para</t>
  </si>
  <si>
    <t>Oala palong</t>
  </si>
  <si>
    <t>Hajir para</t>
  </si>
  <si>
    <t>Ghila toil</t>
  </si>
  <si>
    <t>Moulavi para</t>
  </si>
  <si>
    <t xml:space="preserve">ActionAid Bangladesh </t>
  </si>
  <si>
    <t xml:space="preserve">Arannayk Foundation </t>
  </si>
  <si>
    <t>Camp 15 (Jamtoli)</t>
  </si>
  <si>
    <t>Camp 16 (Potibonia)</t>
  </si>
  <si>
    <t>Camp 14 (Hakimpara)</t>
  </si>
  <si>
    <t>Camp 08E</t>
  </si>
  <si>
    <t>Camp 25 (Ali Khali)</t>
  </si>
  <si>
    <t>Camp 01E</t>
  </si>
  <si>
    <t>Camp 01W</t>
  </si>
  <si>
    <t>Camp 02W</t>
  </si>
  <si>
    <t>Camp 05</t>
  </si>
  <si>
    <t>Camp 06</t>
  </si>
  <si>
    <t>Camp 08W</t>
  </si>
  <si>
    <t>Moinergona 1</t>
  </si>
  <si>
    <t>Health Management BD Foundation</t>
  </si>
  <si>
    <t>Reaching People in Need</t>
  </si>
  <si>
    <t>Good Neighbors Bangladesh</t>
  </si>
  <si>
    <t>Federal De France</t>
  </si>
  <si>
    <t>Kutu Palong Paschim Para</t>
  </si>
  <si>
    <t>Hangor Ghona</t>
  </si>
  <si>
    <t>Ali Vita</t>
  </si>
  <si>
    <t>Muhuri Para</t>
  </si>
  <si>
    <t>Falia Para</t>
  </si>
  <si>
    <t>Modhur Chora</t>
  </si>
  <si>
    <t>Ghonar Para</t>
  </si>
  <si>
    <t>Konar Para</t>
  </si>
  <si>
    <t>Kajir Para</t>
  </si>
  <si>
    <t>Oala Palong</t>
  </si>
  <si>
    <t>Ghila Toil</t>
  </si>
  <si>
    <t>Moulavi Para</t>
  </si>
  <si>
    <t>PF para</t>
  </si>
  <si>
    <t>Moinarghona</t>
  </si>
  <si>
    <t>Cox's Bazar City</t>
  </si>
  <si>
    <t>Leda Junior High school</t>
  </si>
  <si>
    <t>Nhila Pre-Cadet School</t>
  </si>
  <si>
    <t>Red Crescent Field Hospital</t>
  </si>
  <si>
    <t>Mochoni Market</t>
  </si>
  <si>
    <t>Nihla Moulavi Bazar Zamiria Alim Madrasah</t>
  </si>
  <si>
    <t>Pechar Dwip Government Primary School</t>
  </si>
  <si>
    <t>HMBD Foundation</t>
  </si>
  <si>
    <t>Humanity Rises</t>
  </si>
  <si>
    <t>Swiss RC</t>
  </si>
  <si>
    <t>ADI</t>
  </si>
  <si>
    <t>Agrajattra-IOM</t>
  </si>
  <si>
    <t>Caritas-IOM</t>
  </si>
  <si>
    <t>BRAC-Caritas</t>
  </si>
  <si>
    <t>HEKS-IOM</t>
  </si>
  <si>
    <t>CAID-IOM</t>
  </si>
  <si>
    <t>BRAC/Caritas</t>
  </si>
  <si>
    <t>SKB/HHRD</t>
  </si>
  <si>
    <t>Alternative Development Initiative</t>
  </si>
  <si>
    <t>HR</t>
  </si>
  <si>
    <t>IOM/Agrajattra</t>
  </si>
  <si>
    <t>IOM/SKB</t>
  </si>
  <si>
    <t>IOM/Caritas</t>
  </si>
  <si>
    <t>IOM/CAID</t>
  </si>
  <si>
    <t>Hnila Union</t>
  </si>
  <si>
    <t>WFP &amp; UN Women</t>
  </si>
  <si>
    <t>WFP &amp; DEC</t>
  </si>
  <si>
    <t>Save/YPSA</t>
  </si>
  <si>
    <t>Keruntoli</t>
  </si>
  <si>
    <t>Kombonia Para</t>
  </si>
  <si>
    <t>Roikkaung</t>
  </si>
  <si>
    <t>Purbo Shatghoria Para</t>
  </si>
  <si>
    <t>Amtoli</t>
  </si>
  <si>
    <t>Lombabil</t>
  </si>
  <si>
    <t>Purbo Moheshkhalia Para</t>
  </si>
  <si>
    <t>Laturilkhola</t>
  </si>
  <si>
    <t>Zimaungkhali</t>
  </si>
  <si>
    <t>Habir chhora</t>
  </si>
  <si>
    <t>Moheshkhalipara</t>
  </si>
  <si>
    <t>Kochubonia</t>
  </si>
  <si>
    <t>Uttor Lengur Bil</t>
  </si>
  <si>
    <t>Borohabir Para</t>
  </si>
  <si>
    <t>Uttor Lombori Para</t>
  </si>
  <si>
    <t>Notun Pollongpara</t>
  </si>
  <si>
    <t>Najir Para</t>
  </si>
  <si>
    <t>Dokkhin Lengur Bil</t>
  </si>
  <si>
    <t>Uttor Noyapara</t>
  </si>
  <si>
    <t>Kochu Bonia</t>
  </si>
  <si>
    <t>Dokkhin</t>
  </si>
  <si>
    <t>Alir Del</t>
  </si>
  <si>
    <t>Mundar Deil</t>
  </si>
  <si>
    <t>Poshchim Sikdar Para</t>
  </si>
  <si>
    <t>Ulochhamari</t>
  </si>
  <si>
    <t>Chhoto Lechowa Prang</t>
  </si>
  <si>
    <t>Boro Lechowa Prang</t>
  </si>
  <si>
    <t>Bazar ghona</t>
  </si>
  <si>
    <t>Ulochhamari Konar Para</t>
  </si>
  <si>
    <t>Dokkhin Alikhali</t>
  </si>
  <si>
    <t>Purbo Rongi Khali</t>
  </si>
  <si>
    <t>Morichchha ghona</t>
  </si>
  <si>
    <t>Poshchim Pankhali</t>
  </si>
  <si>
    <t>Naikkaung Khali</t>
  </si>
  <si>
    <t>Ali Akbar Para</t>
  </si>
  <si>
    <t>Uttor Puran Para</t>
  </si>
  <si>
    <t>Dokkhin Kochchhopia</t>
  </si>
  <si>
    <t>Uttor Koch'cchopia</t>
  </si>
  <si>
    <t>Uttor Boro Del</t>
  </si>
  <si>
    <t>Uttor Hajom Para</t>
  </si>
  <si>
    <t>Bainna Para / Kader Para</t>
  </si>
  <si>
    <t>Jahajpura Mat Para</t>
  </si>
  <si>
    <t>Chokidar Para</t>
  </si>
  <si>
    <t>Poshchim Moheshkhalia Para</t>
  </si>
  <si>
    <t>Poshchim Shatghoria Para</t>
  </si>
  <si>
    <t>Gazi Para</t>
  </si>
  <si>
    <t>Balukhali Pan Bazar</t>
  </si>
  <si>
    <t>Churakhola</t>
  </si>
  <si>
    <t>Madhyam Farir bil</t>
  </si>
  <si>
    <t>Paschim Palong Khali</t>
  </si>
  <si>
    <t>Dhamankhali</t>
  </si>
  <si>
    <t>Dakshin Painyashia</t>
  </si>
  <si>
    <t>Purba Painyashia (Barua Para)</t>
  </si>
  <si>
    <t xml:space="preserve">Paschim Painyashia </t>
  </si>
  <si>
    <t>Lambori Para</t>
  </si>
  <si>
    <t>Uttar Sonar para</t>
  </si>
  <si>
    <t>Mohammad Shofir Bill</t>
  </si>
  <si>
    <t>Chepot khali</t>
  </si>
  <si>
    <t>Mon khali</t>
  </si>
  <si>
    <t>Aamtali</t>
  </si>
  <si>
    <t>Valukia Matborpara</t>
  </si>
  <si>
    <t>Ruhullardeba</t>
  </si>
  <si>
    <t>Valukia Majherpara</t>
  </si>
  <si>
    <t>Thimchhari</t>
  </si>
  <si>
    <t>Chakboitha</t>
  </si>
  <si>
    <t>Harufakirpara</t>
  </si>
  <si>
    <t>Abchharbaperpara</t>
  </si>
  <si>
    <t>Telipara</t>
  </si>
  <si>
    <t>Sardarpara Telipara</t>
  </si>
  <si>
    <t>Purba Digliya Palong</t>
  </si>
  <si>
    <t>Paschaim Digliya Palong</t>
  </si>
  <si>
    <t>Uttar Pukuria</t>
  </si>
  <si>
    <t>Khoyrati Para</t>
  </si>
  <si>
    <t>Taipalong</t>
  </si>
  <si>
    <t>Paschim Dargar Bill</t>
  </si>
  <si>
    <t>Dakshin Pukuria</t>
  </si>
  <si>
    <t>Koroiboniya</t>
  </si>
  <si>
    <t>Purba Mariccha</t>
  </si>
  <si>
    <t xml:space="preserve">Halukia </t>
  </si>
  <si>
    <t>Uttor Borobil</t>
  </si>
  <si>
    <t>Pata Bari</t>
  </si>
  <si>
    <t>Madhyam Haldia</t>
  </si>
  <si>
    <t>Nalbania</t>
  </si>
  <si>
    <t>Class para</t>
  </si>
  <si>
    <t>Rumkha Napit Para</t>
  </si>
  <si>
    <t>Rumkha Barua para</t>
  </si>
  <si>
    <t>Mariccha Palong</t>
  </si>
  <si>
    <t>Paschim Haldia</t>
  </si>
  <si>
    <t>Paglir Bil</t>
  </si>
  <si>
    <t>Rumkha Borobill</t>
  </si>
  <si>
    <t>Sikdar Para</t>
  </si>
  <si>
    <t>Goraiyadwip</t>
  </si>
  <si>
    <t>Tutur Bill</t>
  </si>
  <si>
    <t>Mon khali(Chakmapara)</t>
  </si>
  <si>
    <t>Banurkhil</t>
  </si>
  <si>
    <t>Paschimratna</t>
  </si>
  <si>
    <t>Kot Bazar</t>
  </si>
  <si>
    <t>Kutapalong RC</t>
  </si>
  <si>
    <t>KMS/D5</t>
  </si>
  <si>
    <t>Katahkhali &amp; katakali Chakma Para</t>
  </si>
  <si>
    <t>Uttor Lomba bill &amp; Bag Ghona</t>
  </si>
  <si>
    <t>Kanjor Para Borosomaj &amp; Uttor Kanjor Para</t>
  </si>
  <si>
    <t>Noyapara &amp; Noyapara Bahtali</t>
  </si>
  <si>
    <t>WFP/DEC</t>
  </si>
  <si>
    <t>Lomba bill</t>
  </si>
  <si>
    <t>Disaster Emergency Committee</t>
  </si>
  <si>
    <t>Ukhia Hospital</t>
  </si>
  <si>
    <t xml:space="preserve">Leda </t>
  </si>
  <si>
    <t xml:space="preserve">CAMP 22 </t>
  </si>
  <si>
    <t>CIB</t>
  </si>
  <si>
    <t>DRC-IOM</t>
  </si>
  <si>
    <t>HEKS-EPER-IOM</t>
  </si>
  <si>
    <t>HEKS-EPER</t>
  </si>
  <si>
    <t>Palong Khali, Ward 6</t>
  </si>
  <si>
    <t>Warang</t>
  </si>
  <si>
    <t>Building Resources Across Communities</t>
  </si>
  <si>
    <t>Plan International &amp; YPSA</t>
  </si>
  <si>
    <t>DC,  DF,  DLS,  DOF,  RRRC, DAE</t>
  </si>
  <si>
    <t>Action Aid, Building Resources Across Communities, Gonoshsthaya Kendra, United Nations Population Fund</t>
  </si>
  <si>
    <t>UN Women &amp; DFID</t>
  </si>
  <si>
    <t>Camp 4 Ext</t>
  </si>
  <si>
    <t>Kutupalong Makeshift</t>
  </si>
  <si>
    <t>Mainnergona (1)</t>
  </si>
  <si>
    <t>Burmapara</t>
  </si>
  <si>
    <t>Balukhali Makeshift</t>
  </si>
  <si>
    <t>Leda Makeshift</t>
  </si>
  <si>
    <t>Camp 04 Extension</t>
  </si>
  <si>
    <t>Mog Para</t>
  </si>
  <si>
    <t>Korachipara</t>
  </si>
  <si>
    <t>Matpara</t>
  </si>
  <si>
    <t>Mat Para</t>
  </si>
  <si>
    <t>No Mans Land</t>
  </si>
  <si>
    <t>Jumerchara Balukhali</t>
  </si>
  <si>
    <t>SBSKS</t>
  </si>
  <si>
    <t>Camp 02 East</t>
  </si>
  <si>
    <t>Camp 08 East</t>
  </si>
  <si>
    <t>Camp 08 West</t>
  </si>
  <si>
    <t>Camp NRC</t>
  </si>
  <si>
    <t>GOI</t>
  </si>
  <si>
    <t>Camp 01 East</t>
  </si>
  <si>
    <t>Camp 01 West</t>
  </si>
  <si>
    <t>CARE-BGD</t>
  </si>
  <si>
    <t>GK-MI</t>
  </si>
  <si>
    <t>Gonoshsthaya Kendra</t>
  </si>
  <si>
    <t>Help Age</t>
  </si>
  <si>
    <t>Resource Integration Centre, Young Power in Social Action</t>
  </si>
  <si>
    <t>HMBD-Foundation</t>
  </si>
  <si>
    <t>Hope Foundation for Women &amp; Children of Bangladesh</t>
  </si>
  <si>
    <t>MSF-BE</t>
  </si>
  <si>
    <t>OCB</t>
  </si>
  <si>
    <t>MSF-Spain</t>
  </si>
  <si>
    <t>ORBIS</t>
  </si>
  <si>
    <t>QCH</t>
  </si>
  <si>
    <t>RTMI-UNHCR</t>
  </si>
  <si>
    <t>SALT FLI</t>
  </si>
  <si>
    <t>DC/DF/DLS/DOF/RRRC/DAE</t>
  </si>
  <si>
    <t>RIC/YPSA</t>
  </si>
  <si>
    <t>HEKS/EPER/IOM</t>
  </si>
  <si>
    <t>GK/MI</t>
  </si>
  <si>
    <t>IOM/DRC</t>
  </si>
  <si>
    <t>UN Women/DFID</t>
  </si>
  <si>
    <t>Shehora Bohumukhi Samaj Kallan Samity</t>
  </si>
  <si>
    <t>Government of India</t>
  </si>
  <si>
    <t>AAB/BRAC/GK/UNFPA</t>
  </si>
  <si>
    <t>MatPara</t>
  </si>
  <si>
    <t>Mat para</t>
  </si>
  <si>
    <t>Alir Dail Gov.Primary School</t>
  </si>
  <si>
    <t>Chandoli Para Gov.Primary School</t>
  </si>
  <si>
    <t>Kachubonia MP Bodi Gov.Primary School</t>
  </si>
  <si>
    <t>Ulubonia Jaman-Sokina Govt. Primary School</t>
  </si>
  <si>
    <t>Upazilla Complex Adarsha School</t>
  </si>
  <si>
    <t>Jadimura Govt. Primary School</t>
  </si>
  <si>
    <t>ATM Jafor Alom School &amp; College</t>
  </si>
  <si>
    <t>Ukhiya Girls High School</t>
  </si>
  <si>
    <t>Ukhia Degree College</t>
  </si>
  <si>
    <t>Painnashia Community Clinic</t>
  </si>
  <si>
    <t>Dhakkin Holdia-Ghati Para Community Clinic</t>
  </si>
  <si>
    <t>Paglirbil Community Clinic</t>
  </si>
  <si>
    <t>Mohajon Para Community Clinic</t>
  </si>
  <si>
    <t>Kula Para Community Clinic</t>
  </si>
  <si>
    <t>Farir Bil</t>
  </si>
  <si>
    <t>Ali Mura</t>
  </si>
  <si>
    <t>Bot Toli</t>
  </si>
  <si>
    <t>West Palongkhali</t>
  </si>
  <si>
    <t>Alir Dail Govt. Primary School</t>
  </si>
  <si>
    <t>Ukhia Government High School</t>
  </si>
  <si>
    <t>Lombory Government Primary School</t>
  </si>
  <si>
    <t xml:space="preserve">South Boro Dail Government Primary School </t>
  </si>
  <si>
    <t>Jadimora M.R Government Primary School</t>
  </si>
  <si>
    <t>Jaliapara Government Primary School</t>
  </si>
  <si>
    <t>Chanduli Para Government Primary School</t>
  </si>
  <si>
    <t>Noyapara Goverment Primary School</t>
  </si>
  <si>
    <t>Alir Dail Government Primary School</t>
  </si>
  <si>
    <t>Kochubonia MP Bodi Government Primary 
School</t>
  </si>
  <si>
    <t xml:space="preserve">Upazila Complex Adorsha School </t>
  </si>
  <si>
    <t xml:space="preserve">Ulu bonia Jaman Sokhina Government  Primary School </t>
  </si>
  <si>
    <t>Shahid ATM Jafor Alam School &amp; College</t>
  </si>
  <si>
    <t>Ukhia Girls High School</t>
  </si>
  <si>
    <t>Ukhia Gov. High School</t>
  </si>
  <si>
    <t>Chapotkhali High School</t>
  </si>
  <si>
    <t>Madarboniya GPS</t>
  </si>
  <si>
    <t>Moriccha High School</t>
  </si>
  <si>
    <t>Sha Jaliyapara Government Primary School</t>
  </si>
  <si>
    <t>Muktijuddha smriti girl high school</t>
  </si>
  <si>
    <t>Jaliyapalong government high School</t>
  </si>
  <si>
    <t>Sonaichory government high school</t>
  </si>
  <si>
    <t>Mohesh Kaliapara CC</t>
  </si>
  <si>
    <t>Koinchoripara CC</t>
  </si>
  <si>
    <t>Mithapukur Chora CC</t>
  </si>
  <si>
    <t>Nazirpara CC</t>
  </si>
  <si>
    <t>Kochubunia CC</t>
  </si>
  <si>
    <t>Paglir Bil C.C</t>
  </si>
  <si>
    <t>Kulalpara/Matobbor Para C.C</t>
  </si>
  <si>
    <t>Nolbonia C.C</t>
  </si>
  <si>
    <t>Painnashia C.C</t>
  </si>
  <si>
    <t>Valkia Matobbor Para C.C</t>
  </si>
  <si>
    <t>Uttar Pukuria C.C</t>
  </si>
  <si>
    <t>camp-16</t>
  </si>
  <si>
    <t>Meena Bazar CC</t>
  </si>
  <si>
    <t>Moheshkalia para CC</t>
  </si>
  <si>
    <t xml:space="preserve"> Mithapanir chara CC</t>
  </si>
  <si>
    <t>Ayesha Siddika Girls' Madrasa</t>
  </si>
  <si>
    <t>Notun pallanpara Sufiya Nuraniya Dhakhil Madrasha</t>
  </si>
  <si>
    <t>Doingakata CC</t>
  </si>
  <si>
    <t xml:space="preserve"> Amtoli CC</t>
  </si>
  <si>
    <t>Rongikhali CC</t>
  </si>
  <si>
    <t>Leda CC</t>
  </si>
  <si>
    <t>Najirpara CC</t>
  </si>
  <si>
    <t xml:space="preserve"> Kochubunia CC</t>
  </si>
  <si>
    <t xml:space="preserve"> Koinchuri para CC</t>
  </si>
  <si>
    <t xml:space="preserve"> Jahaj Pura</t>
  </si>
  <si>
    <t>Kutupalong Transit Camp</t>
  </si>
  <si>
    <t>Ulobonia</t>
  </si>
  <si>
    <t>Chowdhurypara</t>
  </si>
  <si>
    <t>AL-MARKAZUL</t>
  </si>
  <si>
    <t>EKATA</t>
  </si>
  <si>
    <t>Choukhali</t>
  </si>
  <si>
    <t>Good Neighbours</t>
  </si>
  <si>
    <t>Nowzuwan</t>
  </si>
  <si>
    <t>Kutupalong Village</t>
  </si>
  <si>
    <t>Balukhali Village</t>
  </si>
  <si>
    <t>Rongikhali Village</t>
  </si>
  <si>
    <t xml:space="preserve">Teknaf </t>
  </si>
  <si>
    <t xml:space="preserve">Jaliapalong </t>
  </si>
  <si>
    <t>Rajapalong</t>
  </si>
  <si>
    <t xml:space="preserve">Nhila </t>
  </si>
  <si>
    <t xml:space="preserve">Sabrang </t>
  </si>
  <si>
    <t>Camp 21 (Host community)</t>
  </si>
  <si>
    <t>Dailpara</t>
  </si>
  <si>
    <t>Jumma para</t>
  </si>
  <si>
    <t>CwC</t>
  </si>
  <si>
    <t>Fondation Hirondelle</t>
  </si>
  <si>
    <t>AAH</t>
  </si>
  <si>
    <t>Bangladesh Betar</t>
  </si>
  <si>
    <t>UNICEF (United Nations Childrens Fund)</t>
  </si>
  <si>
    <t>BITA (Bangladesh Institute of Theater Arts)</t>
  </si>
  <si>
    <t>DRC (Danish Refugee Council)</t>
  </si>
  <si>
    <t>Mukti, Mukti, Young Power in Social Action</t>
  </si>
  <si>
    <t>Achar Bonia Para</t>
  </si>
  <si>
    <t>Bajar Para</t>
  </si>
  <si>
    <t>ghona Para</t>
  </si>
  <si>
    <t>Poshchim Nayapara</t>
  </si>
  <si>
    <t>Purbo Noyapara</t>
  </si>
  <si>
    <t>Shamlapur Poshchim Para</t>
  </si>
  <si>
    <t>Poshchim Jum Para</t>
  </si>
  <si>
    <t>Purbo Jum Para</t>
  </si>
  <si>
    <t>Deil Para</t>
  </si>
  <si>
    <t>Uttor Del Para</t>
  </si>
  <si>
    <t>Baag ghona</t>
  </si>
  <si>
    <t>Purbo Pankhali</t>
  </si>
  <si>
    <t>Dakshin Natmura Para</t>
  </si>
  <si>
    <t>Ulochhamari Ashroyon Kendro</t>
  </si>
  <si>
    <t>Uttarpukuria</t>
  </si>
  <si>
    <t>Khewachori Abason</t>
  </si>
  <si>
    <t>Borobil</t>
  </si>
  <si>
    <t>Rumkha madborpara</t>
  </si>
  <si>
    <t>Paschim Merungloa</t>
  </si>
  <si>
    <t>Purbo Merungloa</t>
  </si>
  <si>
    <t>Moddhom Melungloa</t>
  </si>
  <si>
    <t>Bhutpara</t>
  </si>
  <si>
    <t>Charpara</t>
  </si>
  <si>
    <t>Amtaliapara</t>
  </si>
  <si>
    <t>Lamapara</t>
  </si>
  <si>
    <t>Lamboriapara</t>
  </si>
  <si>
    <t>Officerchar</t>
  </si>
  <si>
    <t>Nayacharpara</t>
  </si>
  <si>
    <t>Chorpara</t>
  </si>
  <si>
    <t>Jarailtali</t>
  </si>
  <si>
    <t>Paschim Chakmarkul</t>
  </si>
  <si>
    <t>Miazi Para</t>
  </si>
  <si>
    <t>Saleh Ahmed Para</t>
  </si>
  <si>
    <t>Fakiramura</t>
  </si>
  <si>
    <t>Kaimmarghona</t>
  </si>
  <si>
    <t>Paschim Khondokhar Para</t>
  </si>
  <si>
    <t>Paschim Chorarkul</t>
  </si>
  <si>
    <t>Khondokharpara</t>
  </si>
  <si>
    <t>Paschim Omkhali</t>
  </si>
  <si>
    <t>Kalarpara</t>
  </si>
  <si>
    <t>Goaliapalong</t>
  </si>
  <si>
    <t>Paschim Dhechuapalong</t>
  </si>
  <si>
    <t>Thoanghakata</t>
  </si>
  <si>
    <t>Haldarkul</t>
  </si>
  <si>
    <t>Baruapara</t>
  </si>
  <si>
    <t>Hazipara</t>
  </si>
  <si>
    <t>Deyangpara</t>
  </si>
  <si>
    <t>Nachirkul</t>
  </si>
  <si>
    <t>Purbo Nayapara</t>
  </si>
  <si>
    <t>Digpara</t>
  </si>
  <si>
    <t>Kauarkup Paschim Para</t>
  </si>
  <si>
    <t>Maishkum</t>
  </si>
  <si>
    <t>Monirjil</t>
  </si>
  <si>
    <t>Murapara</t>
  </si>
  <si>
    <t>Highschool Para</t>
  </si>
  <si>
    <t>Shukmonia</t>
  </si>
  <si>
    <t>Napiter Chor</t>
  </si>
  <si>
    <t>Titarpara</t>
  </si>
  <si>
    <t>Mazirkata</t>
  </si>
  <si>
    <t>Purbo Bomangkhil</t>
  </si>
  <si>
    <t>Paschim Bomangkhil</t>
  </si>
  <si>
    <t>Bomangkhil</t>
  </si>
  <si>
    <t>Dengapara</t>
  </si>
  <si>
    <t>Badarmokam</t>
  </si>
  <si>
    <t>Hasnakata</t>
  </si>
  <si>
    <t>Ghuinnyapara</t>
  </si>
  <si>
    <t>Paschimpara</t>
  </si>
  <si>
    <t>Camperchar</t>
  </si>
  <si>
    <t>Thaliarghona</t>
  </si>
  <si>
    <t>Kahatiapara</t>
  </si>
  <si>
    <t>Boro Dhaliachara</t>
  </si>
  <si>
    <t>Kadmapara</t>
  </si>
  <si>
    <t>Ultakhali</t>
  </si>
  <si>
    <t>Haritola</t>
  </si>
  <si>
    <t>Purbo Nonachari</t>
  </si>
  <si>
    <t>Paschim Nonachari</t>
  </si>
  <si>
    <t>Nondakhali Boropara</t>
  </si>
  <si>
    <t>Haspatalpara</t>
  </si>
  <si>
    <t>Purbo Joarianal</t>
  </si>
  <si>
    <t>Ratnapalong Tekpara</t>
  </si>
  <si>
    <t>Moucholi Para</t>
  </si>
  <si>
    <t>All Ratnapalong</t>
  </si>
  <si>
    <t>All Whykong</t>
  </si>
  <si>
    <t>All Palongkhali</t>
  </si>
  <si>
    <t>All Haldia palong</t>
  </si>
  <si>
    <t>All Jalia palong</t>
  </si>
  <si>
    <t>All Hnilla</t>
  </si>
  <si>
    <t>All Teknaf</t>
  </si>
  <si>
    <t>All Raja palong</t>
  </si>
  <si>
    <t>All Matarbari</t>
  </si>
  <si>
    <t>Camp KRC</t>
  </si>
  <si>
    <t>Sajid Foundation</t>
  </si>
  <si>
    <t>MSF-Holland</t>
  </si>
  <si>
    <t>GK-UNHCR</t>
  </si>
  <si>
    <t>International Rescue Committe</t>
  </si>
  <si>
    <t>rhu</t>
  </si>
  <si>
    <t>AMURTSKUS</t>
  </si>
  <si>
    <t>Al Markazul Islami</t>
  </si>
  <si>
    <t>Markaz</t>
  </si>
  <si>
    <t>Ekata</t>
  </si>
  <si>
    <t>N.Z. Ekata Mohila Samiti</t>
  </si>
  <si>
    <t>Sajida</t>
  </si>
  <si>
    <t>Mukti/YPSA</t>
  </si>
  <si>
    <t>UNHCR/GK</t>
  </si>
  <si>
    <t>Hirondelle</t>
  </si>
  <si>
    <t>Kochubonia MP Bodi Gov.Primary School</t>
  </si>
  <si>
    <t>Ukhia Girls high school</t>
  </si>
  <si>
    <t>Ukhia degree college</t>
  </si>
  <si>
    <t>Painyashia Community Clinic</t>
  </si>
  <si>
    <t>West Palong Khali</t>
  </si>
  <si>
    <t>Lomboripara Govt. Primary School</t>
  </si>
  <si>
    <t>Dakkin Borodail Govt. Primary School</t>
  </si>
  <si>
    <t>Naya para Govt.Primary School</t>
  </si>
  <si>
    <t>Moricha Palong High School</t>
  </si>
  <si>
    <t>Jaliapalong Govt. Primary School</t>
  </si>
  <si>
    <t>Muktijodda Smriti Girls High School</t>
  </si>
  <si>
    <t>Shaparirdip Jalipara Govt.Primary School-2</t>
  </si>
  <si>
    <t>Sonaichori Govt. Primary School</t>
  </si>
  <si>
    <t>Mader bani Govt. Primary School</t>
  </si>
  <si>
    <t>Chepot khali High School</t>
  </si>
  <si>
    <t>Moheshkhalia Para</t>
  </si>
  <si>
    <t>Koyangchhari</t>
  </si>
  <si>
    <t>Mithapukur Chora</t>
  </si>
  <si>
    <t>Kulalpara/Matobbor Para</t>
  </si>
  <si>
    <t>Painyashia</t>
  </si>
  <si>
    <t>Meena Bazar</t>
  </si>
  <si>
    <t>Mita Panir chhora</t>
  </si>
  <si>
    <t>Ayesha Siddika Girls Madrasa</t>
  </si>
  <si>
    <t>Sufiya Nuraniya Dhakhil Madrasha</t>
  </si>
  <si>
    <t>Rongi Khali</t>
  </si>
  <si>
    <t>Chowdhury Para</t>
  </si>
  <si>
    <t>Khewachari</t>
  </si>
  <si>
    <t>Borobill</t>
  </si>
  <si>
    <t>Rumkha Matobbor Para</t>
  </si>
  <si>
    <t>Moddhom Merungloa</t>
  </si>
  <si>
    <t>Chor Para</t>
  </si>
  <si>
    <t>TAI/BRAC</t>
  </si>
  <si>
    <t>Camp-6</t>
  </si>
  <si>
    <t>Camp-7</t>
  </si>
  <si>
    <t>BBCMA</t>
  </si>
  <si>
    <t>ACLAB, Radio Naf</t>
  </si>
  <si>
    <t>Camp 4E</t>
  </si>
  <si>
    <t>Mithapanir Chora CC</t>
  </si>
  <si>
    <t>Pinjirkul</t>
  </si>
  <si>
    <t>Tuturbill</t>
  </si>
  <si>
    <t>Alimura</t>
  </si>
  <si>
    <t>Khalkacha</t>
  </si>
  <si>
    <t>Kashaibill</t>
  </si>
  <si>
    <t>Shikderbill</t>
  </si>
  <si>
    <t>Typalong</t>
  </si>
  <si>
    <t>Shelarsara</t>
  </si>
  <si>
    <t>Doliaghona</t>
  </si>
  <si>
    <t>P.F. para</t>
  </si>
  <si>
    <t>Harashia</t>
  </si>
  <si>
    <t>Digolia</t>
  </si>
  <si>
    <t>Ukhiarghat</t>
  </si>
  <si>
    <t>Gagoghona</t>
  </si>
  <si>
    <t>Tanzimarkhola</t>
  </si>
  <si>
    <t>Dhamonkhali</t>
  </si>
  <si>
    <t>Jumarchara</t>
  </si>
  <si>
    <t>Putibuniya</t>
  </si>
  <si>
    <t>Podth para</t>
  </si>
  <si>
    <t>Assarpara</t>
  </si>
  <si>
    <t>Talkhola</t>
  </si>
  <si>
    <t>Baditola</t>
  </si>
  <si>
    <t>Nolbunia</t>
  </si>
  <si>
    <t>Farirbill</t>
  </si>
  <si>
    <t>Moulvi  Para</t>
  </si>
  <si>
    <t>Ali Akberpara</t>
  </si>
  <si>
    <t>Obrang</t>
  </si>
  <si>
    <t>Jahaliyapara</t>
  </si>
  <si>
    <t>Nagmurapara</t>
  </si>
  <si>
    <t>Ronggikhali</t>
  </si>
  <si>
    <t>Dargapara</t>
  </si>
  <si>
    <t>Muchoni</t>
  </si>
  <si>
    <t>Damdomiya</t>
  </si>
  <si>
    <t>Ulubuniya</t>
  </si>
  <si>
    <t>Chakpost</t>
  </si>
  <si>
    <t>Mulapara</t>
  </si>
  <si>
    <t>Roykong</t>
  </si>
  <si>
    <t>Kutubdiyapara</t>
  </si>
  <si>
    <t>Jemonkhali</t>
  </si>
  <si>
    <t>Koratipara</t>
  </si>
  <si>
    <t>Nayabazar</t>
  </si>
  <si>
    <t>Acherbonia</t>
  </si>
  <si>
    <t>Puranpara</t>
  </si>
  <si>
    <t>Montoli</t>
  </si>
  <si>
    <t>Chorakhola</t>
  </si>
  <si>
    <t>Nohikhola</t>
  </si>
  <si>
    <t>Purbo Leda</t>
  </si>
  <si>
    <t>Poshchim Leda</t>
  </si>
  <si>
    <t>D5</t>
  </si>
  <si>
    <t>Moinargona</t>
  </si>
  <si>
    <t>Hakim Ali Matborpara</t>
  </si>
  <si>
    <t>SOLIDAR SUISSE</t>
  </si>
  <si>
    <t>Jalia Para</t>
  </si>
  <si>
    <t>Resource Integration Centre, Shushilan</t>
  </si>
  <si>
    <t>Action Against Hunger, Building Resources Across Communities, Resource Integration Centre, Save the Children Federation International, World Vision International</t>
  </si>
  <si>
    <t>Help the Needy</t>
  </si>
  <si>
    <t>ACLAB/Radio Naf</t>
  </si>
  <si>
    <t>RIC/Shushilan</t>
  </si>
  <si>
    <t>ACF/ BRAC/ RIC/ SCI/ WVI</t>
  </si>
  <si>
    <t>khurushkul</t>
  </si>
  <si>
    <t>Puran Para</t>
  </si>
  <si>
    <t>Montali</t>
  </si>
  <si>
    <t>Uluchamari</t>
  </si>
  <si>
    <t>Ulubunia</t>
  </si>
  <si>
    <t>CI</t>
  </si>
  <si>
    <t>ACF (Action Contre La Faim)</t>
  </si>
  <si>
    <t>BBC MA (BBC Media Action)</t>
  </si>
  <si>
    <t>WV</t>
  </si>
  <si>
    <t>Camp 2/W</t>
  </si>
  <si>
    <t>Lombori</t>
  </si>
  <si>
    <t>Rejukhal</t>
  </si>
  <si>
    <t>BRAC, Centre for Natural Resources Studies</t>
  </si>
  <si>
    <t>Centre for Natural Resources Studies</t>
  </si>
  <si>
    <t>MA</t>
  </si>
  <si>
    <t>, ,  DC,  DF,  DLS,  DoF,  RRRC, DAE</t>
  </si>
  <si>
    <t>BRAC/CNRS</t>
  </si>
  <si>
    <t>BRAC-BDRCS</t>
  </si>
  <si>
    <t>ADRA-BDRCS</t>
  </si>
  <si>
    <t>CARITAS-BDRCS</t>
  </si>
  <si>
    <t>BRAC/BDRCS</t>
  </si>
  <si>
    <t>ADRA/BDRCS</t>
  </si>
  <si>
    <t>Caritas/BDRCS</t>
  </si>
  <si>
    <t>Medica Afghanistan</t>
  </si>
  <si>
    <t>DFAT</t>
  </si>
  <si>
    <t>JRC, AmCross</t>
  </si>
  <si>
    <t>Camp10</t>
  </si>
  <si>
    <t>Camp 20ext</t>
  </si>
  <si>
    <t>Ruhullar Deba</t>
  </si>
  <si>
    <t>North Nidaniya</t>
  </si>
  <si>
    <t>Moheskhalia Para</t>
  </si>
  <si>
    <t>HTNCT</t>
  </si>
  <si>
    <t>Islamic Help</t>
  </si>
  <si>
    <t>Balukhalipan Bazar</t>
  </si>
  <si>
    <t>Balukhalipan West</t>
  </si>
  <si>
    <t>Ukhiya</t>
  </si>
  <si>
    <t>Musni</t>
  </si>
  <si>
    <t>Ali Akber para</t>
  </si>
  <si>
    <t>Nagmura para</t>
  </si>
  <si>
    <t xml:space="preserve">Ronggikhali </t>
  </si>
  <si>
    <t>Kutubdiya</t>
  </si>
  <si>
    <t>Roycome</t>
  </si>
  <si>
    <t>Lamba Bill</t>
  </si>
  <si>
    <t>Korach para</t>
  </si>
  <si>
    <t>Khabaen Ghona</t>
  </si>
  <si>
    <t>Mula para</t>
  </si>
  <si>
    <t>Achar Bonia</t>
  </si>
  <si>
    <t>Puran para</t>
  </si>
  <si>
    <t>Montolia</t>
  </si>
  <si>
    <t>Jahas mora</t>
  </si>
  <si>
    <t>Moric Bunia</t>
  </si>
  <si>
    <t>Boro Dail</t>
  </si>
  <si>
    <t>Pinjerkul</t>
  </si>
  <si>
    <t>Tuturbil</t>
  </si>
  <si>
    <t>Kasiarbill</t>
  </si>
  <si>
    <t>Haresiya</t>
  </si>
  <si>
    <t>Khairati para</t>
  </si>
  <si>
    <t>Shikder bil</t>
  </si>
  <si>
    <t>Shilarchora</t>
  </si>
  <si>
    <t>Roddor para</t>
  </si>
  <si>
    <t>Vanubaparkhil</t>
  </si>
  <si>
    <t>Ukhiyar gat</t>
  </si>
  <si>
    <t>West Balukhali</t>
  </si>
  <si>
    <t>Gojogona</t>
  </si>
  <si>
    <t>Jomiderpara</t>
  </si>
  <si>
    <t>Sheali para</t>
  </si>
  <si>
    <t>Rajjakar kata</t>
  </si>
  <si>
    <t>Dalarmuk</t>
  </si>
  <si>
    <t>Ponded para</t>
  </si>
  <si>
    <t>Potibuniya</t>
  </si>
  <si>
    <t>Nolbuniya</t>
  </si>
  <si>
    <t>Achar para</t>
  </si>
  <si>
    <t>Dhamon khali</t>
  </si>
  <si>
    <t>Chotobuniya</t>
  </si>
  <si>
    <t>Kunar para</t>
  </si>
  <si>
    <t>Tutuobil</t>
  </si>
  <si>
    <t>Shornopahar</t>
  </si>
  <si>
    <t>Jomider para</t>
  </si>
  <si>
    <t>Painesia Anerai Para</t>
  </si>
  <si>
    <t>Painesia Miagii Para</t>
  </si>
  <si>
    <t>Tutuo Bil</t>
  </si>
  <si>
    <t>Shornopaher</t>
  </si>
  <si>
    <t>Shelarchara</t>
  </si>
  <si>
    <t>Digoliya</t>
  </si>
  <si>
    <t>Jumerchara</t>
  </si>
  <si>
    <t>Acher buniya</t>
  </si>
  <si>
    <t>Kutubdeya para</t>
  </si>
  <si>
    <t>Shelerchara</t>
  </si>
  <si>
    <t>Kashiar bill</t>
  </si>
  <si>
    <t>Shorno paher</t>
  </si>
  <si>
    <t>Khairati</t>
  </si>
  <si>
    <t>Tutur bil</t>
  </si>
  <si>
    <t>Harashiya</t>
  </si>
  <si>
    <t>Taypalong</t>
  </si>
  <si>
    <t>Ukhiyar Ghat</t>
  </si>
  <si>
    <t>Gozo ghona</t>
  </si>
  <si>
    <t>Tanzimar khula</t>
  </si>
  <si>
    <t>Pondet para</t>
  </si>
  <si>
    <t>Hakimpaa</t>
  </si>
  <si>
    <t>Mohure para</t>
  </si>
  <si>
    <t>jemon khali</t>
  </si>
  <si>
    <t>Poschim Sonar Para</t>
  </si>
  <si>
    <t>ActionAid Bagladesh</t>
  </si>
  <si>
    <t>PROTTASHI</t>
  </si>
  <si>
    <t>JRC/AmCross</t>
  </si>
  <si>
    <t>Help the Needy Charitable Trust</t>
  </si>
  <si>
    <t>Compassion International Bangladesh</t>
  </si>
  <si>
    <t>Achar Para</t>
  </si>
  <si>
    <t>Morich Bunia</t>
  </si>
  <si>
    <t>Jemon khali</t>
  </si>
  <si>
    <t>Pondit para</t>
  </si>
  <si>
    <t>Shorno Pahar</t>
  </si>
  <si>
    <t>BDRCS/TRCS</t>
  </si>
  <si>
    <t>BDRCS/DanRC</t>
  </si>
  <si>
    <t>DSK/GUK/CAID</t>
  </si>
  <si>
    <t>IOM/BDRCS</t>
  </si>
  <si>
    <t>JRC</t>
  </si>
  <si>
    <t>QRCS</t>
  </si>
  <si>
    <t>Qatar Red Crescent Society</t>
  </si>
  <si>
    <t>Translators without Borders</t>
  </si>
  <si>
    <t>VSO/Mukti</t>
  </si>
  <si>
    <t>EDAS</t>
  </si>
  <si>
    <t>Teknaf - Teknaf</t>
  </si>
  <si>
    <t>CAMP 4X</t>
  </si>
  <si>
    <t>Teknaf Sador</t>
  </si>
  <si>
    <t>Ukhiya Host</t>
  </si>
  <si>
    <t>Camp 02 West</t>
  </si>
  <si>
    <t>Kutupalong Purbo Para</t>
  </si>
  <si>
    <t>Gelatoly Para</t>
  </si>
  <si>
    <t>Kayraty Para</t>
  </si>
  <si>
    <t>Raja Palong Barua Para</t>
  </si>
  <si>
    <t>Rajaghat</t>
  </si>
  <si>
    <t>Laillagona</t>
  </si>
  <si>
    <t>Titamazir Para</t>
  </si>
  <si>
    <t>Maise Para</t>
  </si>
  <si>
    <t>Noakhali Jumma Para</t>
  </si>
  <si>
    <t>Jahaj Para</t>
  </si>
  <si>
    <t>Dokkin Shilkhali</t>
  </si>
  <si>
    <t>Pannasia CC</t>
  </si>
  <si>
    <t>ATM Jafor School and College</t>
  </si>
  <si>
    <t>Rajapalong Community</t>
  </si>
  <si>
    <t>Classpara Community</t>
  </si>
  <si>
    <t>Borodail Girls Primary School</t>
  </si>
  <si>
    <t>Lombory Girls Primary School</t>
  </si>
  <si>
    <t>Kochubonia Girls Primary School</t>
  </si>
  <si>
    <t>Chandulipara Girls Primary School</t>
  </si>
  <si>
    <t>Alirdail Girls Primary School</t>
  </si>
  <si>
    <t>Jaliapara Girls Primary School</t>
  </si>
  <si>
    <t>Adorsho Primary School</t>
  </si>
  <si>
    <t>Jadimora Girls Primary School</t>
  </si>
  <si>
    <t>Nowapara Girls Primary School</t>
  </si>
  <si>
    <t>Education Development and Services</t>
  </si>
  <si>
    <t>UKHIYA HEALTH COMPLEX</t>
  </si>
  <si>
    <t>Ukhia Health Complex</t>
  </si>
  <si>
    <t>Inani sub Center</t>
  </si>
  <si>
    <t>Ukhia Host</t>
  </si>
  <si>
    <t>UTSA</t>
  </si>
  <si>
    <t>BDRCS-BRAC</t>
  </si>
  <si>
    <t>BDRCS-ADRA</t>
  </si>
  <si>
    <t>BDRCS-CARITAS</t>
  </si>
  <si>
    <t>Alirdail Primary School</t>
  </si>
  <si>
    <t>Ulubonia Jaman Sokina GPS</t>
  </si>
  <si>
    <t>Lombory Primary School</t>
  </si>
  <si>
    <t>Boro Dail Primary school</t>
  </si>
  <si>
    <t>Chanduli Para Primary school</t>
  </si>
  <si>
    <t>Koinchory Para CC</t>
  </si>
  <si>
    <t>Mitha Panirchora CC</t>
  </si>
  <si>
    <t>Moheskhali Para CC</t>
  </si>
  <si>
    <t xml:space="preserve">Teknaf Paurosova (Hotel Staff) </t>
  </si>
  <si>
    <t>Kochubonia CC</t>
  </si>
  <si>
    <t>Teknaf Paurosova (Hotel Staff)</t>
  </si>
  <si>
    <t>Uttorpara CC</t>
  </si>
  <si>
    <t>Alir Dail Primary School</t>
  </si>
  <si>
    <t>Jadimora Primary school</t>
  </si>
  <si>
    <t>Nayapara Primary school</t>
  </si>
  <si>
    <t>Hazir par</t>
  </si>
  <si>
    <t>Chakboita High School</t>
  </si>
  <si>
    <t>Pannashiya Community Clinic</t>
  </si>
  <si>
    <t>Dil Mohammad Vat Ghar</t>
  </si>
  <si>
    <t>ATM Jafar High School</t>
  </si>
  <si>
    <t>Chakboita tea stall</t>
  </si>
  <si>
    <t>Ronshonu Hotel</t>
  </si>
  <si>
    <t>Rahulla Deba Community Clinic</t>
  </si>
  <si>
    <t>Rahulla Deba Tea Stall</t>
  </si>
  <si>
    <t>Matobbar para Community Clinic</t>
  </si>
  <si>
    <t>Hatimura Community Clinic</t>
  </si>
  <si>
    <t>Gatipara Community Clinic</t>
  </si>
  <si>
    <t>Paglir Bil Community Clinic</t>
  </si>
  <si>
    <t>Digholia Tea Stall</t>
  </si>
  <si>
    <t>Hatimora Tea Stall</t>
  </si>
  <si>
    <t>Digholiya Community Clinic</t>
  </si>
  <si>
    <t>P.F Para</t>
  </si>
  <si>
    <t>Shelar sora</t>
  </si>
  <si>
    <t>Modo Raja palong</t>
  </si>
  <si>
    <t>Ukhiur Ghat</t>
  </si>
  <si>
    <t>Gozoghona</t>
  </si>
  <si>
    <t>Tajemerkhola</t>
  </si>
  <si>
    <t>Jumer sara</t>
  </si>
  <si>
    <t>Putiboniya</t>
  </si>
  <si>
    <t>Pondid Para</t>
  </si>
  <si>
    <t>Asarpara</t>
  </si>
  <si>
    <t>Goyal mara</t>
  </si>
  <si>
    <t>Gagipara</t>
  </si>
  <si>
    <t>Abrang</t>
  </si>
  <si>
    <t>Kutubdiya para</t>
  </si>
  <si>
    <t>Unchipran</t>
  </si>
  <si>
    <t>Lego Foundation</t>
  </si>
  <si>
    <t>Educo</t>
  </si>
  <si>
    <t>Teknaf- Sador</t>
  </si>
  <si>
    <t xml:space="preserve">CAMP 21 </t>
  </si>
  <si>
    <t>Camp 4ex</t>
  </si>
  <si>
    <t>Dakhin Mithachori</t>
  </si>
  <si>
    <t>Jarailtoli</t>
  </si>
  <si>
    <t>Fatehkharkul</t>
  </si>
  <si>
    <t>Kacchopia</t>
  </si>
  <si>
    <t>Rachidnagar</t>
  </si>
  <si>
    <t>Gorjonia</t>
  </si>
  <si>
    <t>Jowarianala</t>
  </si>
  <si>
    <t>Khuniarpalong</t>
  </si>
  <si>
    <t>Eidgor</t>
  </si>
  <si>
    <t>Khuruskul</t>
  </si>
  <si>
    <t>Eidgao</t>
  </si>
  <si>
    <t xml:space="preserve">Islamabad </t>
  </si>
  <si>
    <t>Municipality</t>
  </si>
  <si>
    <t>Jhilonga</t>
  </si>
  <si>
    <t>Nayapara Registered camp</t>
  </si>
  <si>
    <t>LEGO Foundation</t>
  </si>
  <si>
    <t>LEGO</t>
  </si>
  <si>
    <t>Unite Theatre for Social Action</t>
  </si>
  <si>
    <t>Department of Foreign Affairs and Trade</t>
  </si>
  <si>
    <t>Borodail Primary School</t>
  </si>
  <si>
    <t>Chanduli Para Govt. Primary School</t>
  </si>
  <si>
    <t>Mithapanir chhora</t>
  </si>
  <si>
    <t>Jadimora Primary School</t>
  </si>
  <si>
    <t>ATM Jafor High School</t>
  </si>
  <si>
    <t>Alir Dokan Tea Stall</t>
  </si>
  <si>
    <t>Ground Truth Solutions</t>
  </si>
  <si>
    <t>GTS</t>
  </si>
  <si>
    <t>Young Power in Action (YPSA)</t>
  </si>
  <si>
    <t>Department of Agricultural Organization (DAE)</t>
  </si>
  <si>
    <t>Concern World Wide</t>
  </si>
  <si>
    <t>Loving Care for Oppressed Society</t>
  </si>
  <si>
    <t>LoCOS</t>
  </si>
  <si>
    <t>Good Neighbour Bangladesh (GNB)</t>
  </si>
  <si>
    <t>Educo - Fundación Educación y Cooperación, ChildFund Alliance member</t>
  </si>
  <si>
    <t>Fundación Educación y Cooperación</t>
  </si>
  <si>
    <t>Association for Aid and Relief Japan</t>
  </si>
  <si>
    <t>AAR-J</t>
  </si>
  <si>
    <t>Association for Aid and Relief-Japan</t>
  </si>
  <si>
    <t>Plan International Bangladesh</t>
  </si>
  <si>
    <t>Norwegian Church Aid (NCA)</t>
  </si>
  <si>
    <t>Building Resources Across Communities (BRAC)</t>
  </si>
  <si>
    <t>ActionAid Bangladesh (AAB)</t>
  </si>
  <si>
    <t>RTM International</t>
  </si>
  <si>
    <t>Handicap International / Humanity &amp; Inclusion</t>
  </si>
  <si>
    <t>Fasiuddin Khan Research Foundation (FKRF)</t>
  </si>
  <si>
    <t>HOPE Foundation for Woman</t>
  </si>
  <si>
    <t>HOPE Foundation</t>
  </si>
  <si>
    <t>Dhaka Ahsania Mission(DAM)</t>
  </si>
  <si>
    <t>Cox's Bazar Civil Surgeon</t>
  </si>
  <si>
    <t>CXB Civil Surgeon</t>
  </si>
  <si>
    <t>Cox's Bazar Civil Surgeon Office</t>
  </si>
  <si>
    <t>Action Agaainst Hunger (ACF)</t>
  </si>
  <si>
    <t>BLAST</t>
  </si>
  <si>
    <t>Bangladesh Legal Aid and Services Trust</t>
  </si>
  <si>
    <t>CARE USA</t>
  </si>
  <si>
    <t>Uttaran Organization</t>
  </si>
  <si>
    <t>HEKS/EPER (direct implementation)</t>
  </si>
  <si>
    <t>Integrated Social Development Effort (ISDE) Bangladesh</t>
  </si>
  <si>
    <t>Friendship Luxembourg</t>
  </si>
  <si>
    <t>Action Aid Bangladesh (AAB)</t>
  </si>
  <si>
    <t>Welt Hunger Hilfe</t>
  </si>
  <si>
    <t>AANINDIA</t>
  </si>
  <si>
    <t>Dushtha Shashtya Kendra (DSK)</t>
  </si>
  <si>
    <t>Unite Theatre for Social Action (UTSA)</t>
  </si>
  <si>
    <t>Mukti Coxs Bazar</t>
  </si>
  <si>
    <t>Prantic Unnayan Society</t>
  </si>
  <si>
    <t>PRANTIC</t>
  </si>
  <si>
    <t>Integrated Social Development Effort (ISDE)</t>
  </si>
  <si>
    <t>Allama Fazlullah Foundation</t>
  </si>
  <si>
    <t>ACT Alliance / Norwegian Church Aid</t>
  </si>
  <si>
    <t>District Information Office</t>
  </si>
  <si>
    <t>DIO</t>
  </si>
  <si>
    <t>Department of Fisheries (DoF)</t>
  </si>
  <si>
    <t>Department of Livestock Services (DLS)</t>
  </si>
  <si>
    <t>DLS</t>
  </si>
  <si>
    <t>Department of Livestock Services</t>
  </si>
  <si>
    <t>Forest Department (FD)</t>
  </si>
  <si>
    <t>Forest Department</t>
  </si>
  <si>
    <t>Arranyak Foundation</t>
  </si>
  <si>
    <t>Center for Natural Resources Studies(CNRS)</t>
  </si>
  <si>
    <t>Dushta Shashtya Kendra (DSK)</t>
  </si>
  <si>
    <t>Truvalu</t>
  </si>
  <si>
    <t>TANGO</t>
  </si>
  <si>
    <t>Tuvalu Non-Profit Organisation (TANGO)</t>
  </si>
  <si>
    <t>Toru Institute</t>
  </si>
  <si>
    <t>Toru</t>
  </si>
  <si>
    <t>NAHAB</t>
  </si>
  <si>
    <t>National Alliance of Humanitarian Actors-Bangladesh</t>
  </si>
  <si>
    <t>Humanitarian Leadership Academy</t>
  </si>
  <si>
    <t>HLA</t>
  </si>
  <si>
    <t>Bangladesh National Women Lawyers Association (BNWLA)</t>
  </si>
  <si>
    <t>World Vision International (WVI)</t>
  </si>
  <si>
    <t>Department of Social Services-Ministry of Social Welfare</t>
  </si>
  <si>
    <t>Bangladesh Institute for Theatre Arts (BITA)</t>
  </si>
  <si>
    <t>Aparejo Bangladesh</t>
  </si>
  <si>
    <t>GUK (gano Unnoyon kendro</t>
  </si>
  <si>
    <t>DanChurchAid (DCA)</t>
  </si>
  <si>
    <t>International Rescue Committee(IRC)</t>
  </si>
  <si>
    <t>Dhaka Community Hospital Trust (DCHT)</t>
  </si>
  <si>
    <t>BANDHU</t>
  </si>
  <si>
    <t>Food for the Hungry/Medical Teams International</t>
  </si>
  <si>
    <t>FFH/MTI</t>
  </si>
  <si>
    <t>Light house</t>
  </si>
  <si>
    <t>Doctors World Wide</t>
  </si>
  <si>
    <t>Bangla German Shrempeti</t>
  </si>
  <si>
    <t>Children of Bangladesh</t>
  </si>
  <si>
    <t>CoB</t>
  </si>
  <si>
    <t>Concern Worldwide (CWW)</t>
  </si>
  <si>
    <t>World Concern (WC)</t>
  </si>
  <si>
    <t>Civil Surgeon Office</t>
  </si>
  <si>
    <t>Department of Agriculture Extension</t>
  </si>
  <si>
    <t>World Vision (WV)</t>
  </si>
  <si>
    <t>Jago</t>
  </si>
  <si>
    <t>JAGO</t>
  </si>
  <si>
    <t>Nari Unnayan Sangsta</t>
  </si>
  <si>
    <t>NUS</t>
  </si>
  <si>
    <t>CBM/CDD</t>
  </si>
  <si>
    <t>Helevetas</t>
  </si>
  <si>
    <t>IDE</t>
  </si>
  <si>
    <t>iDE</t>
  </si>
  <si>
    <t>International Development Enterprises</t>
  </si>
  <si>
    <t>World Vision.</t>
  </si>
  <si>
    <t>Jagoroni Chakra Foundation (JCF)</t>
  </si>
  <si>
    <t>Quantity Planned</t>
  </si>
  <si>
    <t>Indicator</t>
  </si>
  <si>
    <t>Activity Details of Assistance</t>
  </si>
  <si>
    <t>Camp/ Village/ Location name</t>
  </si>
  <si>
    <t>Reporting Month/Date (mm-dd-yy)</t>
  </si>
  <si>
    <t>Type of beneficiaries</t>
  </si>
  <si>
    <t>Planned</t>
  </si>
  <si>
    <t>Beneficiary type</t>
  </si>
  <si>
    <t>Host communities</t>
  </si>
  <si>
    <t>Refugees</t>
  </si>
  <si>
    <t>Humanitarian worker</t>
  </si>
  <si>
    <t>Govt. officials</t>
  </si>
  <si>
    <t>Ucode</t>
  </si>
  <si>
    <t>Sector</t>
  </si>
  <si>
    <t>Objective</t>
  </si>
  <si>
    <t>Unit</t>
  </si>
  <si>
    <t>Baseline</t>
  </si>
  <si>
    <t>Target</t>
  </si>
  <si>
    <t>Data Source/ Collection  Method(s)</t>
  </si>
  <si>
    <t>Organisation(s)  responsible for data collection</t>
  </si>
  <si>
    <t>Frequency of reporting</t>
  </si>
  <si>
    <t>obj1</t>
  </si>
  <si>
    <t>ind1</t>
  </si>
  <si>
    <t># of agencies, sectors and platforms used services and tools produced by CwC Working Group members.</t>
  </si>
  <si>
    <t>ind2</t>
  </si>
  <si>
    <t># of humanitarian staff/volunteer trained/oriented on CwC and humanitarian principles</t>
  </si>
  <si>
    <t>ind3</t>
  </si>
  <si>
    <t># of humanitarian organizations regularly participating in coordination meetings</t>
  </si>
  <si>
    <t>Organization</t>
  </si>
  <si>
    <t>obj2</t>
  </si>
  <si>
    <t># of refugee and host community members reached through CwC services</t>
  </si>
  <si>
    <t>obj3</t>
  </si>
  <si>
    <t># of agencies/sectors partners following the common feedback mechanism standards</t>
  </si>
  <si>
    <t>com</t>
  </si>
  <si>
    <t>COORDINATION: # of camps with effective camp focal points in place (ToRs in place, attending all Camp meetings, maintaining relationship with CiC, SMS, and Sector Coordination team, identifying and referring gaps and issues in the Camp) </t>
  </si>
  <si>
    <t>COORDINATION: # of national non-governmental organisations active in the Sector (receiving funds, regularly participating in meetings, reporting to 4W)</t>
  </si>
  <si>
    <t>COORDINATION: # of GoB/NNGO staff engaged in capacity sharing (training/mentoring) </t>
  </si>
  <si>
    <t>ind4</t>
  </si>
  <si>
    <t>AAP: % of refugee and host community members who believe the Sector partners take their opinions into account when providing aid/services</t>
  </si>
  <si>
    <t>ind5</t>
  </si>
  <si>
    <t>INCLUSION: # of Sector partners that regularly report sex, age and disability disaggregated data for individuals/households in IM products </t>
  </si>
  <si>
    <t>ind6</t>
  </si>
  <si>
    <t>INCLUSION: Diversity action plan/strategy developed, monitored and implemented (including gender, age and disability) </t>
  </si>
  <si>
    <t>ind7</t>
  </si>
  <si>
    <t>GENDER: % of refugee women who feel their most important needs (in the Sector) are covered by the aid/services they receive from Sector partners </t>
  </si>
  <si>
    <t>ind8</t>
  </si>
  <si>
    <t>GENDER: % of partner project proposals that score 4 based on the IASC Gender with Age Marker self- assessment throughout the stages of the program cycle from planning, to monitoring and evaluation </t>
  </si>
  <si>
    <t>Access - Expand and strengthen immediate access to equitable learning opportunities, in a safe, inclusive and protective environment, for crisis-affected refugee and host community girls and boys aged 3-24 years old</t>
  </si>
  <si>
    <t># of refugee girls and boys aged 3-24 years old having access to equitable learning opportunities, including life skills and resilience programs, in a safe, inclusive and protective environment</t>
  </si>
  <si>
    <t># of safe and equipped learning facilities, including learning centres, community-based and cross-sectoral structures, with sex segregated accessible WASH facilities in refugee camps</t>
  </si>
  <si>
    <t># of government and non-formal schools in the host community benefitting from rehabilitation including accessibility works</t>
  </si>
  <si>
    <t>Quality - Provide quality inclusive education to refugee and host community girls and boys aged 3-24 years old, aligned with Education Sector standards, and increase teaching-related professional development opportunities</t>
  </si>
  <si>
    <t># of learning facilitators from the host and refugee community trained in advanced/thematic education principles, including Disaster Risk Reduction</t>
  </si>
  <si>
    <t xml:space="preserve"># of refugee girls and boys aged 3-24 years old receiving adequate education materials, supplies and equipment aligned with Education Sector standards </t>
  </si>
  <si>
    <t>% of refugee girls and boys aged 3-24 years old who have achieved their grade level competencies</t>
  </si>
  <si>
    <t xml:space="preserve"># of crisis-affected host community girls and boys aged 3-24 years old receiving adequate education materials, supplies and equipment aligned with Education Sector standards </t>
  </si>
  <si>
    <t>Community Engagement - Ensure refugee and host community ownership, as well as active and meaningful participation and engagement in the education of crisis-affected girls and boys aged 3-24 years old</t>
  </si>
  <si>
    <t># of Learning Facility Education Committees (in the refugee camps), including caregivers, trained on learning facility management, Disaster risk reduction, and Community participatory engagement</t>
  </si>
  <si>
    <t># of refugee girls and boys aged 3-24 years old engaged in social cohesion initiatives</t>
  </si>
  <si>
    <t>COORDINATION: # of camps with effective camp focal points in place (ToRs in place, attending all Camp meetings, maintaining relationship with CiC, SMS, and Sector Coordination team, identifying and referring gaps and issues in the Camp)</t>
  </si>
  <si>
    <t>COORDINATION: # of GoB/NNGO staff engaged in capacity sharing (training/mentoring)</t>
  </si>
  <si>
    <t>INCLUSION: # of Sector partners that regularly report sex, age and disability disaggregated data for individuals/households in IM products</t>
  </si>
  <si>
    <t>INCLUSION: Diversity action plan/strategy developed, monitored and implemented (including gender, age and disability)</t>
  </si>
  <si>
    <t>GENDER: % of refugee women who feel their most important needs (in the Sector) are covered by the aid/services they receive from Sector partners</t>
  </si>
  <si>
    <t>GENDER: % of partner project proposals that score 4 based on the IASC Gender with Age Marker self- assessment throughout the stages of the program cycle from planning, to monitoring and evaluation</t>
  </si>
  <si>
    <t>Monthly</t>
  </si>
  <si>
    <t>Ensure and sustain timely provision of life-saving food assistance for Rohingya refugees</t>
  </si>
  <si>
    <t>% of people accessing at least three items of fresh food [1] through voucher</t>
  </si>
  <si>
    <t>% of people in need reached with timely food assistance (in case of a disaster)</t>
  </si>
  <si>
    <t>% of targeted people with acceptable Food Consumption Score (FCS)</t>
  </si>
  <si>
    <t># of meetings held by/with camp FSS focal point persons</t>
  </si>
  <si>
    <t>N/A</t>
  </si>
  <si>
    <t># of people representing households receiving livelihoods support disaggregated by sex</t>
  </si>
  <si>
    <t>% of households not applying extreme coping strategy disaggregated by sex</t>
  </si>
  <si>
    <t xml:space="preserve">Support social cohesion through enhancement and restoration of natural resources. </t>
  </si>
  <si>
    <t># of hectares covered/rehabilitated through environmental restoration activities.</t>
  </si>
  <si>
    <t xml:space="preserve"># of sites with rehabilitation initiatives undertaken, including reforestation, land stabilization and watersheds rehabilitation </t>
  </si>
  <si>
    <t>COORDINATION: # of camps with effective camp focal points in place</t>
  </si>
  <si>
    <t>COORDINATION: # of field level Sector coordination meetings held (at Camp or Upazila level)</t>
  </si>
  <si>
    <t xml:space="preserve">AAP: # of feedbacks/complaints received on the Sector response that were responded to in a timely manner </t>
  </si>
  <si>
    <t>Gender: GiHA TBC</t>
  </si>
  <si>
    <t>EPR: EPWG TBC</t>
  </si>
  <si>
    <t>ETS</t>
  </si>
  <si>
    <t xml:space="preserve">Provide coordination and develop and share operational information to facilitate the entire humanitarian response and avoid duplication of efforts. </t>
  </si>
  <si>
    <t>Information sharing platform maintained</t>
  </si>
  <si>
    <t xml:space="preserve">Maintain existing ETS services including the provision of security telecommunications services (repeaters) and Internet connectivity in common operational areas to facilitate the response and ensure the safety and security of staff. </t>
  </si>
  <si>
    <t>User satisfaction survey</t>
  </si>
  <si>
    <t xml:space="preserve">Conduct capacity building exercises to strengthen emergency preparedness and response skills of inter-agency responders on the ground and to ensure the sustainability of services once the ETS has left. </t>
  </si>
  <si>
    <t>Conduct capacity building for inter-agency staff</t>
  </si>
  <si>
    <t>Improve equitable access to and utilization of quality lifesaving and comprehensive primary and secondary health services for all crisis-affected populations with special focus on sexual, reproductive, maternal, neonatal, child and adolescent health; mental health and psychosocial support; and non-communicable diseases.</t>
  </si>
  <si>
    <t># of clinical mental health consultations per year</t>
  </si>
  <si>
    <t>Ensure the prevention and timely response to communicable disease risks including diseases with outbreak potential, and prepare for other health emergencies including monsoon and cyclone</t>
  </si>
  <si>
    <t># of diarrhoea treatment beds available in case of an outbreak in host community and refugee camp setting</t>
  </si>
  <si>
    <t>Encourage healthy living, improve health seeking behaviour and utilisation of essential service package among refugees and host populations through community engagement, with special attention to gender and age considerations and vulnerable groups</t>
  </si>
  <si>
    <t>% of Community Health Workers/volunteers trained on at least 4 core training packages</t>
  </si>
  <si>
    <t>% of women who had at least 4 ANC visits by the time of delivery</t>
  </si>
  <si>
    <t>% of households visited every two weeks by community health workers</t>
  </si>
  <si>
    <t># of persons reached through community psychosocial group activities per year</t>
  </si>
  <si>
    <t>obj4</t>
  </si>
  <si>
    <t>Strengthen health sector coordination, information management and monitoring towards achieving rational, standardised and accountable health service delivery</t>
  </si>
  <si>
    <t># of camp-level health coordination meetings held</t>
  </si>
  <si>
    <t>Average reporting rate in DHIS2 for FDMN server</t>
  </si>
  <si>
    <t>% of PHCs and health posts where individual satisfaction is monitored through exit surveys or other community feedback mechanism</t>
  </si>
  <si>
    <t>Incentivize logistics coordination and facilitate the rollout of collaborative operational efforts towards strengthening existing local logistics systems.</t>
  </si>
  <si>
    <t># of (national/international) organizations actively participating in coordination meetings. (provide names of organisations regularly participating to allow for cross-sector aggregation)</t>
  </si>
  <si>
    <t>% of Logistics Sector partners’ satisfaction feedback rated as “Satisfied” and “Very Satisfied” in regard to coordination initiatives.</t>
  </si>
  <si>
    <t># of workshops addressing technical logistics gaps</t>
  </si>
  <si>
    <t>Support decision-making by collecting and sharing timely and accurate information, produce relevant business intelligence strategies and promote transparent sectoral activities.</t>
  </si>
  <si>
    <t xml:space="preserve"># of IM products produced and published </t>
  </si>
  <si>
    <t>% of Logistics Sector partners’ satisfaction feedback rated as “Satisfied” and “Very Satisfied” in regard to IM products</t>
  </si>
  <si>
    <t># of Logistics and GIS assessment</t>
  </si>
  <si>
    <t>Augment logistics capacity by the design of temporary common logistics services and enhance supply chain resilience to allow continuous and unimpeded flow of humanitarian supplies.</t>
  </si>
  <si>
    <t>% of Logistics Sector partners’ satisfaction feedback rated as “Satisfied” and “Very Satisfied” in regard to common logistics services</t>
  </si>
  <si>
    <t>% of storage service requests delivered in full (accepted, storage provided and released)</t>
  </si>
  <si>
    <t># of organizations using common logistics services</t>
  </si>
  <si>
    <t># of organisations accessing preparedness equipment/support</t>
  </si>
  <si>
    <t>To reduce excess mortality and morbidity among boys and girls under 5 years old, PLW and other vulnerable groups through provision of life-saving interventions to treat Severe and Moderate Acute Malnutrition.</t>
  </si>
  <si>
    <t># of Boys and Girls aged 6 - 59 months with SAM newly admitted for treatment</t>
  </si>
  <si>
    <t xml:space="preserve">Monthly </t>
  </si>
  <si>
    <t>NS EPRP updated and all NS partners instructed in detail about the contents before May 2020</t>
  </si>
  <si>
    <t>To reduce the burden of malnutrition among boys, girls, PLWs and other vulnerable groups through the strengthening and scale up of malnutrition prevention interventions.</t>
  </si>
  <si>
    <t># of Boys and Girls aged 6-59 Months reached with Blanket Supplementary Feeding Programs</t>
  </si>
  <si>
    <t># of new PLWs receiving Maternal Nutrition and IYCF counselling</t>
  </si>
  <si>
    <t xml:space="preserve">To strengthen the collective nutrition sector response through timely collection and analysis of nutrition data, information management and effective coordination </t>
  </si>
  <si>
    <t># of JRP agencies regularly participating in sector coordination meetings</t>
  </si>
  <si>
    <t xml:space="preserve"># of assessments/surveys conducted in 2019 </t>
  </si>
  <si>
    <t>% of camps having regular NS AAP meetings with communities</t>
  </si>
  <si>
    <t xml:space="preserve">Strengthen coordination </t>
  </si>
  <si>
    <t># of cross-cutting Sector including HLP guidance/advocacy documents developed that advance the Sector’s strategic objectives</t>
  </si>
  <si>
    <t>% of catchment areas with emergency shelter kits prepositioned</t>
  </si>
  <si>
    <t>TBD</t>
  </si>
  <si>
    <t>% of Rohingya households with emergency assistance provided after damage verification</t>
  </si>
  <si>
    <t xml:space="preserve">Diversification of Shelter/NFI response </t>
  </si>
  <si>
    <t>% of Rohingya households with shelters meeting at least 50% of Minimum Performance standards</t>
  </si>
  <si>
    <t>% of Rohingya households with shelters meeting Desired Performance standards</t>
  </si>
  <si>
    <t>% of Rohingya households reached with NFI voucher system</t>
  </si>
  <si>
    <t>% of Rohingya households benefiting from treated bamboo</t>
  </si>
  <si>
    <t>% of Rohingya households receiving LPG refills</t>
  </si>
  <si>
    <t>% of Rohingya households with access to at least one functioning household-level solar light</t>
  </si>
  <si>
    <t xml:space="preserve">Focused engagement </t>
  </si>
  <si>
    <t xml:space="preserve"># of people trained </t>
  </si>
  <si>
    <t># of host community households benefiting from shelter support</t>
  </si>
  <si>
    <t xml:space="preserve"># of host community households receiving solar lights or support for connection to the grid </t>
  </si>
  <si>
    <t># of HLP cases addressed through alternative dispute resolution (Rohingya and host community)</t>
  </si>
  <si>
    <t xml:space="preserve">Continue to support the Government of Bangladesh Camp in Charge Officials in managing the camps and strengthen their capacity while ensuring equitable and safe of access of refugees, including women and girls to standardized and monitored assistance and protection, against agreed standards, coordinating multi-hazard emergency preparedness. </t>
  </si>
  <si>
    <t>% of refugees living in camps with a multi-hazard plan has been updated and tested</t>
  </si>
  <si>
    <t xml:space="preserve">% of individuals living in camps where natural hazards have been mapped and an operational plan tested </t>
  </si>
  <si>
    <t xml:space="preserve">Strengthen field level coordination, by facilitating joint initiatives on macro settlement and establishing community consultation and dialogue mechanisms. Assessing social cohesion dynamics with host communities in a close vicinity of camps.  </t>
  </si>
  <si>
    <t># of community discussions on macro-settlement facilitated</t>
  </si>
  <si>
    <t># of situational protection reports produced by the Protection Working Group (PWG), based on common Protection Monitoring Framework and/or ad hoc assessments (e.g. rapid protection Assessments, Border Monitoring, Settlement Protection Profiles, etc.), with recommendation on programming and advocacy priorities</t>
  </si>
  <si>
    <t># of cases supported with legal aid and related services including victims of trafficking and exploitation disaggregated by age and sex</t>
  </si>
  <si>
    <t>Individuals</t>
  </si>
  <si>
    <t>% of camps and targeted host community locations in which trainings on mediation and other alternative dispute resolution mechanisms are organized for local authorities and community representatives</t>
  </si>
  <si>
    <t>% of persons of concern for whom data disaggregated by sex, age, location and specific needs is available and updated</t>
  </si>
  <si>
    <t># of people reached by community-led messaging on key protection risks and related mitigation measures</t>
  </si>
  <si>
    <t># of community-led initiatives supported by humanitarian actors</t>
  </si>
  <si>
    <t>% of the CBCPMs that demonstrate ability to monitor, respond and mitigate child protection risks in their blocks in the camps and in the host communities</t>
  </si>
  <si>
    <t>% of camps with established Protection Emergency Response Units whose members are trained and ready to be deployed</t>
  </si>
  <si>
    <t># of joint initiatives that foster social cohesion between refugees and host community</t>
  </si>
  <si>
    <t>% of Interagency Child Protection SOPs developed endorsed and implemented by both agencies and the government</t>
  </si>
  <si>
    <t xml:space="preserve"># of targeted affected and at-risk girls and boys including adolescents with access to quality age, diversity and gender sensitive child protection services.  </t>
  </si>
  <si>
    <t xml:space="preserve"># of girls and boys benefiting from age, diversity and gender sensitive structured and sustained, mental health and psychosocial support services </t>
  </si>
  <si>
    <t># of identified girls and boys at risk who received specialized age and gender sensitive child protection service through individual case management to meet their unique needs</t>
  </si>
  <si>
    <t># of caregivers who receive MHPSS, positive parenting and other kind support leading to improved relationships with the children under their care</t>
  </si>
  <si>
    <t>% of the total number of CP actors [social workers, community volunteers, government officials] and non-child protection actors who have received CP training who demonstrate increased knowledge and skills in providing age- and gender- sensitive child protection services</t>
  </si>
  <si>
    <t># of adolescents receiving services including life skills, and pre-vocational skills, resilience activities and peacebuilding skills</t>
  </si>
  <si>
    <t>obj5</t>
  </si>
  <si>
    <t># of individuals benefitting from structured PSS services that meet minimum standards (by age, sex, diversity), in the camps and targeted host community</t>
  </si>
  <si>
    <t># of women and girls benefiting from skills development and empowerment programming (by age, diversity) in the camps and targeted host community</t>
  </si>
  <si>
    <t>% of trained GBV service providers and other humanitarian staff who achieved at least 60% post-test score after attending trainings in case management, GBVIMS, CMR and GBV IASC Guidelines, in the camps and targeted host community</t>
  </si>
  <si>
    <t># of sectors that have GBV risk mitigation actions included in their sector plans and activity implementation in line with the IASC GBV Guidelines</t>
  </si>
  <si>
    <t>Sectors</t>
  </si>
  <si>
    <t>% of reported sexual violence cases that were referred and received medical care within 72 hours</t>
  </si>
  <si>
    <t>obj6</t>
  </si>
  <si>
    <t xml:space="preserve">% of other sectors with established and trained Protection Mainstreaming Focal Points </t>
  </si>
  <si>
    <t># of Protection Mainstreaming trainings organized for other sectors’ staff</t>
  </si>
  <si>
    <t>% of other sectors with strategic and/or operational frameworks (sectors’ strategies, work plans, SOPs, assessments, etc.) which mainstream Protection</t>
  </si>
  <si>
    <t>% of sectors’ partners that have at least one trained PSEA and child safeguarding focal point</t>
  </si>
  <si>
    <t>To ensure regular, sufficient, equitable and dignified access for all refugees living in camps and affected Host Communities to sufficient and safe water for drinking and domestic needs</t>
  </si>
  <si>
    <t># of targeted people disaggregated by sex, age and disability benefitting from at least 20 l/p/d of safe water for drinking and other domestic purposes</t>
  </si>
  <si>
    <t>WASH Partners/ REACH, DPHE / WHO/ WASH Partners, IOM/ UNICEF/UNHCR</t>
  </si>
  <si>
    <t>% of water quality tests meeting minimum water quality standards</t>
  </si>
  <si>
    <t>Water quality monitoring</t>
  </si>
  <si>
    <t>DPHE / WHO/Partners</t>
  </si>
  <si>
    <t>Every 3 Month</t>
  </si>
  <si>
    <t>WASH Partners, DPHE / WHO, IOM/ UNICEF/UNHCR</t>
  </si>
  <si>
    <t>To ensure all refugees living in camps and affected Host Communities have adequate, appropriate and acceptable toilets to allow rapid, safe and secure access at all times</t>
  </si>
  <si>
    <t>% of households reporting visible waste in the vicinity of their accommodation</t>
  </si>
  <si>
    <t>Household Survey</t>
  </si>
  <si>
    <t>Every 6 Month</t>
  </si>
  <si>
    <t>% of targeted people disaggregated by sex, age and disability who are accessing safe, functioning and dignified communal bathing facilities.</t>
  </si>
  <si>
    <t>4W, Infrastructure Mapping, Household Survey, Key informant interviews</t>
  </si>
  <si>
    <t>WASH Partners/ REACH, REACH, IOM/ UNICEF/UNHCR</t>
  </si>
  <si>
    <t>To ensure the change of potentially dangerous behaviours through access and exposure to innovative hygiene promotion (including hygiene items) for all refugees living in camps and affected host communities</t>
  </si>
  <si>
    <t>% of targeted people disaggregated by sex, age and disability able to demonstrate 3 critical hygiene practices</t>
  </si>
  <si>
    <t xml:space="preserve">KAP Survey, Household Survey, Key informant interview </t>
  </si>
  <si>
    <t>IOM/ UNICEF/UNHCR, REACH</t>
  </si>
  <si>
    <t>Every 3 months</t>
  </si>
  <si>
    <t>% of targeted people disaggregated by sex, age and disability washing hands with water and soap after defecation.</t>
  </si>
  <si>
    <t>Every 6 months</t>
  </si>
  <si>
    <t>% of women and girls adopting safe and healthy menstrual hygiene management practices</t>
  </si>
  <si>
    <t>Household Survey, KAP Survey, Feedback and Complaints Mechanism</t>
  </si>
  <si>
    <t>REACH, IOM/ UNICEF/UNHCR, WASH Partners</t>
  </si>
  <si>
    <t xml:space="preserve">Household Survey </t>
  </si>
  <si>
    <t>CwC-obj1-ind1</t>
  </si>
  <si>
    <t>CwC-obj1-ind2</t>
  </si>
  <si>
    <t>CwC-obj1-ind3</t>
  </si>
  <si>
    <t>CwC-obj2-ind1</t>
  </si>
  <si>
    <t>CwC-obj2-ind2</t>
  </si>
  <si>
    <t>CwC-obj2-ind3</t>
  </si>
  <si>
    <t>CwC-obj3-ind1</t>
  </si>
  <si>
    <t>CwC-obj3-ind2</t>
  </si>
  <si>
    <t>CwC-obj3-ind3</t>
  </si>
  <si>
    <t>CwC-com-ind1</t>
  </si>
  <si>
    <t>CwC-com-ind2</t>
  </si>
  <si>
    <t>CwC-com-ind3</t>
  </si>
  <si>
    <t>CwC-com-ind4</t>
  </si>
  <si>
    <t>CwC-com-ind5</t>
  </si>
  <si>
    <t>CwC-com-ind6</t>
  </si>
  <si>
    <t>CwC-com-ind7</t>
  </si>
  <si>
    <t>CwC-com-ind8</t>
  </si>
  <si>
    <t>EDU-obj1-ind1</t>
  </si>
  <si>
    <t>EDU-obj1-ind2</t>
  </si>
  <si>
    <t>EDU-obj1-ind3</t>
  </si>
  <si>
    <t>EDU-obj1-ind4</t>
  </si>
  <si>
    <t>EDU-obj2-ind1</t>
  </si>
  <si>
    <t>EDU-obj2-ind2</t>
  </si>
  <si>
    <t>EDU-obj2-ind3</t>
  </si>
  <si>
    <t>EDU-obj2-ind4</t>
  </si>
  <si>
    <t>EDU-obj3-ind1</t>
  </si>
  <si>
    <t>EDU-obj3-ind2</t>
  </si>
  <si>
    <t>EDU-obj3-ind3</t>
  </si>
  <si>
    <t>EDU-obj3-ind4</t>
  </si>
  <si>
    <t>EDU-com-ind1</t>
  </si>
  <si>
    <t>EDU-com-ind2</t>
  </si>
  <si>
    <t>EDU-com-ind3</t>
  </si>
  <si>
    <t>EDU-com-ind4</t>
  </si>
  <si>
    <t>EDU-com-ind5</t>
  </si>
  <si>
    <t>EDU-com-ind6</t>
  </si>
  <si>
    <t>EDU-com-ind7</t>
  </si>
  <si>
    <t>FSS-obj1-ind1</t>
  </si>
  <si>
    <t># of refugees receiving regular food assistance through in-kind or e-voucher disaggregated by gender and sex</t>
  </si>
  <si>
    <t>FSS-obj1-ind2</t>
  </si>
  <si>
    <t>FSS-obj1-ind3</t>
  </si>
  <si>
    <t>FSS-obj1-ind4</t>
  </si>
  <si>
    <t>FSS-obj1-ind5</t>
  </si>
  <si>
    <t>FSS-obj2-ind1</t>
  </si>
  <si>
    <t>FSS-obj2-ind2</t>
  </si>
  <si>
    <t>FSS-obj2-ind3</t>
  </si>
  <si>
    <t>FSS-obj3-ind1</t>
  </si>
  <si>
    <t>FSS-obj3-ind2</t>
  </si>
  <si>
    <t>FSS-obj3-ind3</t>
  </si>
  <si>
    <t>FSS-com-ind1</t>
  </si>
  <si>
    <t>Common Indicators (all Sectors to include and track in 2020) DRAFT FOR DISCUSSION - TBD</t>
  </si>
  <si>
    <t>FSS-com-ind2</t>
  </si>
  <si>
    <t>FSS-com-ind3</t>
  </si>
  <si>
    <t>FSS-com-ind4</t>
  </si>
  <si>
    <t>FSS-com-ind5</t>
  </si>
  <si>
    <t>FSS-com-ind6</t>
  </si>
  <si>
    <t>FSS-com-ind7</t>
  </si>
  <si>
    <t>ETS-obj1-ind1</t>
  </si>
  <si>
    <t>ETS-obj2-ind2</t>
  </si>
  <si>
    <t>ETS-com-ind1</t>
  </si>
  <si>
    <t>ETS-com-ind2</t>
  </si>
  <si>
    <t>ETS-com-ind3</t>
  </si>
  <si>
    <t>ETS-com-ind4</t>
  </si>
  <si>
    <t>ETS-com-ind5</t>
  </si>
  <si>
    <t>ETS-com-ind6</t>
  </si>
  <si>
    <t>ETS-com-ind7</t>
  </si>
  <si>
    <t>ETS-com-ind8</t>
  </si>
  <si>
    <t>HEA-obj1-ind1</t>
  </si>
  <si>
    <t>HEA-obj1-ind2</t>
  </si>
  <si>
    <t>HEA-obj1-ind3</t>
  </si>
  <si>
    <t>HEA-obj1-ind4</t>
  </si>
  <si>
    <t>HEA-obj2-ind1</t>
  </si>
  <si>
    <t>HEA-obj2-ind2</t>
  </si>
  <si>
    <t>HEA-obj2-ind3</t>
  </si>
  <si>
    <t>HEA-obj3-ind1</t>
  </si>
  <si>
    <t>HEA-obj3-ind2</t>
  </si>
  <si>
    <t>HEA-obj3-ind3</t>
  </si>
  <si>
    <t>HEA-obj3-ind4</t>
  </si>
  <si>
    <t>HEA-obj4-ind1</t>
  </si>
  <si>
    <t>HEA-obj4-ind2</t>
  </si>
  <si>
    <t>HEA-obj4-ind3</t>
  </si>
  <si>
    <t>HEA-obj4-ind4</t>
  </si>
  <si>
    <t>HEA-com-ind1</t>
  </si>
  <si>
    <t>HEA-com-ind2</t>
  </si>
  <si>
    <t>HEA-com-ind3</t>
  </si>
  <si>
    <t>HEA-com-ind4</t>
  </si>
  <si>
    <t>HEA-com-ind5</t>
  </si>
  <si>
    <t>HEA-com-ind6</t>
  </si>
  <si>
    <t>HEA-com-ind7</t>
  </si>
  <si>
    <t>LOG-obj1-ind1</t>
  </si>
  <si>
    <t>LOG-obj1-ind2</t>
  </si>
  <si>
    <t>LOG-obj1-ind3</t>
  </si>
  <si>
    <t>LOG-obj1-ind4</t>
  </si>
  <si>
    <t>LOG-obj2-ind1</t>
  </si>
  <si>
    <t>LOG-obj2-ind2</t>
  </si>
  <si>
    <t>LOG-obj2-ind3</t>
  </si>
  <si>
    <t>LOG-obj2-ind4</t>
  </si>
  <si>
    <t>LOG-obj3-ind1</t>
  </si>
  <si>
    <t>LOG-obj3-ind2</t>
  </si>
  <si>
    <t>LOG-obj3-ind3</t>
  </si>
  <si>
    <t>LOG-obj3-ind4</t>
  </si>
  <si>
    <t>LOG-com-ind1</t>
  </si>
  <si>
    <t>LOG-com-ind2</t>
  </si>
  <si>
    <t>LOG-com-ind3</t>
  </si>
  <si>
    <t>LOG-com-ind4</t>
  </si>
  <si>
    <t>LOG-com-ind5</t>
  </si>
  <si>
    <t>LOG-com-ind6</t>
  </si>
  <si>
    <t>LOG-com-ind7</t>
  </si>
  <si>
    <t>NUT-obj1-ind1</t>
  </si>
  <si>
    <t>NUT-obj1-ind2</t>
  </si>
  <si>
    <t>NUT-obj1-ind3</t>
  </si>
  <si>
    <t>NUT-obj1-ind4</t>
  </si>
  <si>
    <t>NUT-obj1-ind5</t>
  </si>
  <si>
    <t>NUT-obj2-ind1</t>
  </si>
  <si>
    <t>NUT-obj2-ind2</t>
  </si>
  <si>
    <t>NUT-obj2-ind3</t>
  </si>
  <si>
    <t>NUT-obj2-ind4</t>
  </si>
  <si>
    <t>NUT-obj3-ind1</t>
  </si>
  <si>
    <t>NUT-obj3-ind2</t>
  </si>
  <si>
    <t>NUT-obj3-ind3</t>
  </si>
  <si>
    <t>NUT-obj3-ind4</t>
  </si>
  <si>
    <t>NUT-obj3-ind5</t>
  </si>
  <si>
    <t>% of partner project proposals that score 4 based on the IASC Gender with Age Marker self- assessment throughout the stages of the program cycle from planning, to monitoring and evaluation.</t>
  </si>
  <si>
    <t>NUT-com-ind1</t>
  </si>
  <si>
    <t>NUT-com-ind2</t>
  </si>
  <si>
    <t>NUT-com-ind3</t>
  </si>
  <si>
    <t>NUT-com-ind4</t>
  </si>
  <si>
    <t>NUT-com-ind5</t>
  </si>
  <si>
    <t>NUT-com-ind6</t>
  </si>
  <si>
    <t>NUT-com-ind7</t>
  </si>
  <si>
    <t>SHE-obj1-ind1</t>
  </si>
  <si>
    <t>SHE-obj1-ind2</t>
  </si>
  <si>
    <t>SHE-obj1-ind3</t>
  </si>
  <si>
    <t>SHE-obj1-ind4</t>
  </si>
  <si>
    <t>SHE-obj2-ind1</t>
  </si>
  <si>
    <t>SHE-obj2-ind2</t>
  </si>
  <si>
    <t>SHE-obj2-ind3</t>
  </si>
  <si>
    <t>SHE-obj2-ind4</t>
  </si>
  <si>
    <t>SHE-obj2-ind5</t>
  </si>
  <si>
    <t>SHE-obj3-ind1</t>
  </si>
  <si>
    <t>SHE-obj3-ind2</t>
  </si>
  <si>
    <t>SHE-obj3-ind3</t>
  </si>
  <si>
    <t>SHE-obj3-ind4</t>
  </si>
  <si>
    <t>SHE-com-ind1</t>
  </si>
  <si>
    <t>SHE-com-ind2</t>
  </si>
  <si>
    <t>SHE-com-ind3</t>
  </si>
  <si>
    <t>SHE-com-ind4</t>
  </si>
  <si>
    <t>SHE-com-ind5</t>
  </si>
  <si>
    <t>SHE-com-ind6</t>
  </si>
  <si>
    <t>SHE-com-ind7</t>
  </si>
  <si>
    <t>SMS-obj1-ind2</t>
  </si>
  <si>
    <t>SMS-obj1-ind3</t>
  </si>
  <si>
    <t>SMS-obj1-ind4</t>
  </si>
  <si>
    <t>SMS-obj2-ind1</t>
  </si>
  <si>
    <t>SMS-obj2-ind2</t>
  </si>
  <si>
    <t>SMS-obj3-ind2</t>
  </si>
  <si>
    <t>SMS-obj3-ind3</t>
  </si>
  <si>
    <t>SMS-com-ind1</t>
  </si>
  <si>
    <t>SMS-com-ind2</t>
  </si>
  <si>
    <t>SMS-com-ind3</t>
  </si>
  <si>
    <t>SMS-com-ind4</t>
  </si>
  <si>
    <t>SMS-com-ind5</t>
  </si>
  <si>
    <t>SMS-com-ind6</t>
  </si>
  <si>
    <t>SMS-com-ind7</t>
  </si>
  <si>
    <t>PRO-obj1-ind1</t>
  </si>
  <si>
    <t xml:space="preserve">Monitor and advocate for access to territory, prevention of refoulement, respect for refugees’ rights, whilst enhancing continuous registration and documentation for all refugee women, men, girls and boys, in order to contribute to sustainable solutions.  </t>
  </si>
  <si>
    <t>PRO-obj1-ind2</t>
  </si>
  <si>
    <t>PRO-obj1-ind3</t>
  </si>
  <si>
    <t>PRO-obj1-ind4</t>
  </si>
  <si>
    <t>PRO-obj2-ind1</t>
  </si>
  <si>
    <t>Promote a community-based approach to the response, support community self-protection mechanisms and facilitate meaningful access to specialized services for persons at heightened protection risk, including girls, boys, women and men of all ages and with diverse needs and vulnerabilities, with the ultimate aim of mitigating exposure to protection risks, strengthen the resilience of affected communities, and place communities at the center of the response in line with AAP principles.</t>
  </si>
  <si>
    <t>PRO-obj2-ind2</t>
  </si>
  <si>
    <t>PRO-obj2-ind3</t>
  </si>
  <si>
    <t>PRO-obj2-ind4</t>
  </si>
  <si>
    <t>PRO-obj3-ind1</t>
  </si>
  <si>
    <t>Support system strengthening, by supporting Government and local partners, promoting peaceful coexistence and enhancing social cohesion within and between refugee and host communities</t>
  </si>
  <si>
    <t>PRO-obj3-ind2</t>
  </si>
  <si>
    <t>PRO-obj3-ind3</t>
  </si>
  <si>
    <t>PRO-obj3-ind4</t>
  </si>
  <si>
    <t>PRO-obj4-ind1</t>
  </si>
  <si>
    <t>Boys and girls including adolescents facing life-threatening risks of abuse, neglect, violence, exploitation, and severe distress have access to well-coordinated and gender-sensitive quality child protection services by 2022</t>
  </si>
  <si>
    <t>PRO-obj4-ind2</t>
  </si>
  <si>
    <t>PRO-obj4-ind3</t>
  </si>
  <si>
    <t>PRO-obj4-ind4</t>
  </si>
  <si>
    <t>PRO-obj4-ind5</t>
  </si>
  <si>
    <t>PRO-obj4-ind6</t>
  </si>
  <si>
    <t>PRO-obj5-ind1</t>
  </si>
  <si>
    <t>Improve access to quality survivor-centered services by responding to individual needs, preventing and mitigating of GBV risks, and empowering women, girls and survivors of GBV</t>
  </si>
  <si>
    <t>PRO-obj5-ind2</t>
  </si>
  <si>
    <t>PRO-obj5-ind3</t>
  </si>
  <si>
    <t>PRO-obj5-ind4</t>
  </si>
  <si>
    <t>PRO-obj5-ind5</t>
  </si>
  <si>
    <t>PRO-obj5-ind6</t>
  </si>
  <si>
    <t>PRO-obj5-ind7</t>
  </si>
  <si>
    <t>PRO-obj6-ind1</t>
  </si>
  <si>
    <t>Promote an integrated and multi-sectoral Protection, Age, Gender and Diversity approach</t>
  </si>
  <si>
    <t>PRO-obj6-ind2</t>
  </si>
  <si>
    <t>PRO-obj6-ind3</t>
  </si>
  <si>
    <t>PRO-obj6-ind4</t>
  </si>
  <si>
    <t>PRO-com-ind1</t>
  </si>
  <si>
    <t>PRO-com-ind2</t>
  </si>
  <si>
    <t>PRO-com-ind3</t>
  </si>
  <si>
    <t>PRO-com-ind4</t>
  </si>
  <si>
    <t>PRO-com-ind5</t>
  </si>
  <si>
    <t>PRO-com-ind6</t>
  </si>
  <si>
    <t>PRO-com-ind7</t>
  </si>
  <si>
    <t>WAS-obj1-ind1</t>
  </si>
  <si>
    <t>WAS-obj1-ind2</t>
  </si>
  <si>
    <t>WAS-obj1-ind3</t>
  </si>
  <si>
    <t>WAS-obj2-ind1</t>
  </si>
  <si>
    <t>WAS-obj2-ind2</t>
  </si>
  <si>
    <t>WAS-obj2-ind3</t>
  </si>
  <si>
    <t>WAS-obj3-ind1</t>
  </si>
  <si>
    <t>WAS-obj3-ind2</t>
  </si>
  <si>
    <t>WAS-obj3-ind3</t>
  </si>
  <si>
    <t>WAS-obj3-ind4</t>
  </si>
  <si>
    <t>WAS-com-ind1</t>
  </si>
  <si>
    <t>WAS-com-ind2</t>
  </si>
  <si>
    <t>WAS-com-ind3</t>
  </si>
  <si>
    <t>WAS-com-ind4</t>
  </si>
  <si>
    <t>WAS-com-ind5</t>
  </si>
  <si>
    <t>WAS-com-ind6</t>
  </si>
  <si>
    <t>WAS-com-ind7</t>
  </si>
  <si>
    <t>Log</t>
  </si>
  <si>
    <t># of people in need disaggregated by sex and age, and by refugee and host, receiving multi-sector assistance</t>
  </si>
  <si>
    <t># of SEG, Inter-Sector Coordination and district HoSO meetings held and minutes shared</t>
  </si>
  <si>
    <t># of partners using the coordination hub</t>
  </si>
  <si>
    <t># of PSEA discussions facilitated at Sector level</t>
  </si>
  <si>
    <t># of sitreps produced and shared, which include detailed sex, age and diversity disaggregated data, situation and gender analysis from all sectors, and clearly identify gaps in refugee and host community response</t>
  </si>
  <si>
    <t># of donor and high-level visits to Cox’s Bazar facilitated, and donor events supported</t>
  </si>
  <si>
    <t># of funding updates produced and shared</t>
  </si>
  <si>
    <t>Coordination</t>
  </si>
  <si>
    <t>COR-obj1-ind1</t>
  </si>
  <si>
    <t>COR-obj1-ind2</t>
  </si>
  <si>
    <t>COR-obj1-ind3</t>
  </si>
  <si>
    <t>COR-obj1-ind4</t>
  </si>
  <si>
    <t>COR-obj2-ind1</t>
  </si>
  <si>
    <t>COR-obj2-ind2</t>
  </si>
  <si>
    <t>COR-obj3-ind3</t>
  </si>
  <si>
    <t>COR-obj3-ind1</t>
  </si>
  <si>
    <t>COR-obj3-ind2</t>
  </si>
  <si>
    <t>COR-obj3-ind4</t>
  </si>
  <si>
    <t>Dan Church Aid</t>
  </si>
  <si>
    <t>Project title</t>
  </si>
  <si>
    <t>Code</t>
  </si>
  <si>
    <t>Organizations</t>
  </si>
  <si>
    <t>Implementing partners</t>
  </si>
  <si>
    <t>Does this project include contingency for natural disaster?</t>
  </si>
  <si>
    <t>Provide the GAM Reference number for this project</t>
  </si>
  <si>
    <t>Is any part of this project cash transfer programming (including vouchers)?</t>
  </si>
  <si>
    <t>Yes</t>
  </si>
  <si>
    <t>false</t>
  </si>
  <si>
    <t>true</t>
  </si>
  <si>
    <t>G323231682</t>
  </si>
  <si>
    <t>Friendship Bangladesh</t>
  </si>
  <si>
    <t>Ensure safe and dignified access to life-saving integrated services to the Rohingya population and host communities in Cox's Bazar district</t>
  </si>
  <si>
    <t>G376562269</t>
  </si>
  <si>
    <t>G810661143</t>
  </si>
  <si>
    <t xml:space="preserve">WATER, HYGIENE AND SANITATION (WaSH) RESPONSE TO THE PROTRACTED ROHINGYA REFUGEE CRISIS IN SETTLEMENTS AND HOST COMMUNITIES OF COX's BAZAR/TEKNAF AREA </t>
  </si>
  <si>
    <t>HBGD20-WSH-161876-1</t>
  </si>
  <si>
    <t>WATER SANITATION AND HYGIENE</t>
  </si>
  <si>
    <t>G219283469</t>
  </si>
  <si>
    <t>Humanitarian aid in the field of WASH for vulnerable Rohingya communities in Cox’s Bazar WASH</t>
  </si>
  <si>
    <t>HBGD20-WSH-161884-1</t>
  </si>
  <si>
    <t>Welthungerhilfe (WHH), Anando</t>
  </si>
  <si>
    <t>G248996341</t>
  </si>
  <si>
    <t>WASH response for Rohingya refugees and host communities in Cox’s Bazar, Bangladesh, 2020</t>
  </si>
  <si>
    <t>HBGD20-WSH-161910-1</t>
  </si>
  <si>
    <t xml:space="preserve">DSK, Shushilan, NGO forum for public health </t>
  </si>
  <si>
    <t>G604065098</t>
  </si>
  <si>
    <t>Humanitarian aid in the areas of drinking water, sanitation and hygiene , as well as humanitarian protection for vulnerable members of Rohingya and host communities in the region Teknaf Upazila, Cox's Bazar District, Bangladesh</t>
  </si>
  <si>
    <t>HBGD20-WSH-161938-1</t>
  </si>
  <si>
    <t>WASH service provision for Rohingya and host communities</t>
  </si>
  <si>
    <t>HBGD20-WSH-161940-1</t>
  </si>
  <si>
    <t>Sustain and expand the WASH basic life saving  service to Forcibly Displaced Myanmar Nations and the Bangladeshi host communities population in Cox's Bazar district.</t>
  </si>
  <si>
    <t>HBGD20-WSH-161962-1</t>
  </si>
  <si>
    <t>G113653757</t>
  </si>
  <si>
    <t>Provision of WASH Services to vulnerable populations in Cox's Bazar District.</t>
  </si>
  <si>
    <t>OBGD20-WSH-161986-1</t>
  </si>
  <si>
    <t>AAN, BRAC, CARE, DPHE, DSK, Helevetas, icddr.b, IDE, NGO Forum, Practical Action, Oxfam, VERC, World Vision.</t>
  </si>
  <si>
    <t>G994055853</t>
  </si>
  <si>
    <t>Improving access to safe water, sanitation and hygiene practices for children and their families from Rohingya refugees and host communities</t>
  </si>
  <si>
    <t>HBGD20-WSH-161990-1</t>
  </si>
  <si>
    <t>G468734947</t>
  </si>
  <si>
    <t>Significant Inclusive WASH &amp; Hygine Support for Rohingya &amp; Host Community</t>
  </si>
  <si>
    <t>HBGD20-WSH-162001-1</t>
  </si>
  <si>
    <t>G-495820903</t>
  </si>
  <si>
    <t xml:space="preserve">Equitable, Integrated WASH support to Rohingya refugees and host communities </t>
  </si>
  <si>
    <t>HBGD20-WSH-162003-1</t>
  </si>
  <si>
    <t>G178299415</t>
  </si>
  <si>
    <t>Accesable WASH Service to the Rohingya  and Host population in Cox’s Bazar.</t>
  </si>
  <si>
    <t>HBGD20-WSH-162013-1</t>
  </si>
  <si>
    <t>Dushtha Shashtya Kendra (DSK), World Vision International</t>
  </si>
  <si>
    <t>G638658422</t>
  </si>
  <si>
    <t>Improvement of WASH services for the most vulnerable populations in Ukhia and Teknaf Upazila of Cox’s Bazar District, Bangladesh</t>
  </si>
  <si>
    <t>OBGD20-WSH-162030-1</t>
  </si>
  <si>
    <t>BRAC, DSK, PA, SHED, Shushilan</t>
  </si>
  <si>
    <t>G955898295</t>
  </si>
  <si>
    <t>HBGD20-WSH-162034-1</t>
  </si>
  <si>
    <t>G443910243</t>
  </si>
  <si>
    <t>Increase supply of potable water and improve living conditions of sanitation and hygiene for Rohingya refugees in Bangladesh</t>
  </si>
  <si>
    <t>OBGD20-WSH-162046-1</t>
  </si>
  <si>
    <t>G713472172</t>
  </si>
  <si>
    <t>Ensure effective, sufficient and equitable provision of life saving WASH services.</t>
  </si>
  <si>
    <t>HBGD20-WSH-162076-1</t>
  </si>
  <si>
    <t>G501792273</t>
  </si>
  <si>
    <t>Transition to Sustainable WASH for Rohingya Refugees and Host Communities in Cox's Bazar District</t>
  </si>
  <si>
    <t>OBGD20-WSH-162097-1</t>
  </si>
  <si>
    <t>HYSAWA, SHED</t>
  </si>
  <si>
    <t>G253828415</t>
  </si>
  <si>
    <t>Emergency Response for Forcibly Displaced Myanmar Nationals</t>
  </si>
  <si>
    <t>HBGD20-WSH-162105-1</t>
  </si>
  <si>
    <t>G943197379</t>
  </si>
  <si>
    <t>WASH support to vulnerable Rohingya &amp; Host communities in Cox's Bazar Bangladesh.</t>
  </si>
  <si>
    <t>HBGD20-WSH-162110-1</t>
  </si>
  <si>
    <t>G225547632</t>
  </si>
  <si>
    <t xml:space="preserve">Ensuring Functional Water, Sanitation Facilities and Hygiene Practices Among Rohingya Community  </t>
  </si>
  <si>
    <t>HBGD20-WSH-162141-1</t>
  </si>
  <si>
    <t>Alir dail Girls Primary School</t>
  </si>
  <si>
    <t>Project type</t>
  </si>
  <si>
    <t>Requirement</t>
  </si>
  <si>
    <t>Jan</t>
  </si>
  <si>
    <t>Feb</t>
  </si>
  <si>
    <t>Mar</t>
  </si>
  <si>
    <t>Apr</t>
  </si>
  <si>
    <t>May</t>
  </si>
  <si>
    <t>Jun</t>
  </si>
  <si>
    <t>Jul</t>
  </si>
  <si>
    <t>Aug</t>
  </si>
  <si>
    <t>Sep</t>
  </si>
  <si>
    <t>Oct</t>
  </si>
  <si>
    <t>Nov</t>
  </si>
  <si>
    <t>Dec</t>
  </si>
  <si>
    <t>Both (Refugee &amp; HC)</t>
  </si>
  <si>
    <t>Projet</t>
  </si>
  <si>
    <t>Water Quality Tests</t>
  </si>
  <si>
    <t>4W, water quality monitoring, key informants’ interviews</t>
  </si>
  <si>
    <t xml:space="preserve">Individuals </t>
  </si>
  <si>
    <t>4W, Infrastructure mapping, key informants’ interviews</t>
  </si>
  <si>
    <t>WASH Partners/ REACH, IOM/ UNICEF/UNHCR</t>
  </si>
  <si>
    <t>Households</t>
  </si>
  <si>
    <t>Women and Girls</t>
  </si>
  <si>
    <t xml:space="preserve">Households </t>
  </si>
  <si>
    <t xml:space="preserve">Improve access to information – with a focus on currently underserved areas and groups – through rationalized, community-centric and evidence-based communication and community engagement approaches. </t>
  </si>
  <si>
    <t xml:space="preserve">Improve participation of and accountability to affected people following minimum standards for the referral and resolution of community feedback; and through increased use of collective data analysis. </t>
  </si>
  <si>
    <t>Reinforce coordination, advocacy and technical support across different Sectors and stakeholders for mainstreaming CwC and Accountability to Affected Populations (AAP) principles enabling affected peoples to have access to life-saving information and knowledge on rights and services.</t>
  </si>
  <si>
    <t>GBV responsive services available to support survivors</t>
  </si>
  <si>
    <t>SMS-obj1-ind1</t>
  </si>
  <si>
    <t>% of refugees living in camps where a camp representation system is in place</t>
  </si>
  <si>
    <t>% of refugees living in camps where community led initiatives are set up</t>
  </si>
  <si>
    <t>Holistically upgrade and improve the settlement areas and their immediate surroundings, through community-participatory and mid-term macro planning, linked to construction and maintenance works that enable safe, dignified and resilient living conditions ensuring access is for women, girls and children. Ensuring the centrality of community led decision making.</t>
  </si>
  <si>
    <t># of refugees safely living within acceptable space standards and with rationalized access to services (site planning)</t>
  </si>
  <si>
    <t>% of DRR-SD Partners targeting specific vulnerable groups.</t>
  </si>
  <si>
    <t>SMS-obj2-ind3</t>
  </si>
  <si>
    <t>SMS-obj3-ind1</t>
  </si>
  <si>
    <t># of joint SMS and CIC field level workshops facilitated</t>
  </si>
  <si>
    <t># of gender training for field staff</t>
  </si>
  <si>
    <t>SMS-obj3-ind4</t>
  </si>
  <si>
    <t xml:space="preserve"># of joint activities carried out with government representatives </t>
  </si>
  <si>
    <t>SMS-obj3-ind5</t>
  </si>
  <si>
    <t># of women leaders visible in site management</t>
  </si>
  <si>
    <t xml:space="preserve"># of women and girls reported they are feeling safe due to protection interventions </t>
  </si>
  <si>
    <t>PRO-obj2-ind5</t>
  </si>
  <si>
    <t xml:space="preserve"># of women leaders  visible in community group  </t>
  </si>
  <si>
    <t xml:space="preserve"># of trained local/national organizations on protection </t>
  </si>
  <si>
    <t>PRO-obj3-ind5</t>
  </si>
  <si>
    <t>PRO-obj4-ind7</t>
  </si>
  <si>
    <t>Boys and girls including adolescents facing life-threatening risks of abuse, neglect, violence, exploitation, and severe distress have access to well-coordinated and gender-sensitive quality child protection services by 2023</t>
  </si>
  <si>
    <t># of staff who receive basic gender training</t>
  </si>
  <si>
    <t># of community activists (women, adolescent girls, adolescent boys and men) trained and engaged in GBV prevention strategies using tested social change approaches in the camps and targeted host community</t>
  </si>
  <si>
    <t>% of camps/sites where there is functional GBV referral system with effective field level coordination mechanism of multi-sectoral GBV response services</t>
  </si>
  <si>
    <t>PRO-obj6-ind5</t>
  </si>
  <si>
    <t>PROTECTION AND GENDER MAINSTREAMING: # of Sector partners that regularly report sex, age and disability disaggregated data for individuals/households in IM products</t>
  </si>
  <si>
    <t>PROTECTION AND GENDER MAINSTREAMING: Sector/Inter-sector Action Plans / Strategies which mainstream Age, Gender and Diversity developed, monitored and implemented</t>
  </si>
  <si>
    <t>GENDER MAINSTREAMING: % of partner project proposals that score 4 based on the IASC Gender with Age Marker self- assessment throughout the stages of the program cycle from planning, to monitoring and evaluation</t>
  </si>
  <si>
    <t>EDU-obj3-ind5</t>
  </si>
  <si>
    <t>FSS-obj1-ind6</t>
  </si>
  <si>
    <t>Promote portable skills development opportunities for Rohingya and enhance the livelihoods and resilience of host communities.</t>
  </si>
  <si>
    <t>FSS-obj3-ind4</t>
  </si>
  <si>
    <t>Under 5 mortality rate with sex disaggregation</t>
  </si>
  <si>
    <t>HEA-obj1-ind5</t>
  </si>
  <si>
    <t>HEA-obj1-ind6</t>
  </si>
  <si>
    <t>Proportion of EWARS alerts investigated within 48 hours</t>
  </si>
  <si>
    <t>Coverage of DPT3 among &lt;1-year-old</t>
  </si>
  <si>
    <t>HEA-obj3-ind5</t>
  </si>
  <si>
    <t>HEA-obj3-ind6</t>
  </si>
  <si>
    <t>NUT-obj3-ind6</t>
  </si>
  <si>
    <t>PROTECTION MAINSTREAMING: Sector/Inter-sector Action Plans / Strategies which mainstream Age, Gender and Diversity developed, monitored and implemented</t>
  </si>
  <si>
    <t># of training/orientations organized for agencies/sectors to mainstreaming common feedback standards</t>
  </si>
  <si>
    <t># of female staff in the sector</t>
  </si>
  <si>
    <t># of logistics staff (national/international) attending training activities, disaggregated by sex.</t>
  </si>
  <si>
    <t xml:space="preserve"># of logistic staff who receives basic gender training </t>
  </si>
  <si>
    <t># of views to the Logistics Sector Bangladesh website and PRAC access map</t>
  </si>
  <si>
    <t>COORDINATION: # of national non-governmental organizations active in the Sector (receiving funds, regularly participating in meetings, reporting to 4W)</t>
  </si>
  <si>
    <t>AAP: # of information products distributed to the affected population through a variety of mechanisms on Sector program planning, functioning and progress, which reflect feedback and input received from affected populations on the Sector response</t>
  </si>
  <si>
    <t xml:space="preserve"># of site improvement works at the Rohingya household-level carried out </t>
  </si>
  <si>
    <t xml:space="preserve"># of blocks benefiting from community-led shelter programmes </t>
  </si>
  <si>
    <t># of camps with gender balanced effective Focal Points in place (either camp Focal Points or Catchment Focal Points)</t>
  </si>
  <si>
    <t># of targeted people disaggregated by sex in host communities who are benefiting from safe water and improved sanitation services.</t>
  </si>
  <si>
    <t># of targeted people disaggregated, by sex, age and disability in camps who have access to functional and improved sanitation facilities.</t>
  </si>
  <si>
    <t># of targeted households accessing hygiene supplies through in kind or voucher system</t>
  </si>
  <si>
    <t># of meetings between  Gender Hub with different sectors</t>
  </si>
  <si>
    <t># of 4W and other IM products released that are comprehensive, gender sensitive and are actively used for operational and strategic decision making</t>
  </si>
  <si>
    <t># of updates produced on monsoon and cyclone (including monsoon reports, and reports on status of cyclone preparedness)</t>
  </si>
  <si>
    <t># of JRP monitoring reports produced and shared that provide update on both refugee and host community response progress and funding</t>
  </si>
  <si>
    <t># of issues-based advocacy papers produced and supporting common messaging (including humanitarian access tracking and analysis)</t>
  </si>
  <si>
    <t># of gender sensitive knowledge management products.</t>
  </si>
  <si>
    <t>PROTECTION MAINSTREAMING: # of Sector partners that regularly report sex, age and disability disaggregated data for individuals/households in IM products</t>
  </si>
  <si>
    <t># of Protection staff who have good understanding on gender equality.</t>
  </si>
  <si>
    <t># of crisis-affected host community girls and boys aged 4-24 years old provided support to equitable learning opportunities, including life skills and resilience programs, in a safe, inclusive and protective environment</t>
  </si>
  <si>
    <t># of caregivers in the Rohingya community (disaggregated by sex) sensitized on gender, child/youth rights, protection and parenting</t>
  </si>
  <si>
    <t># of Disaster Risk Reduction awareness sessions conducted in the host community (non-formal / community-based schools)</t>
  </si>
  <si>
    <t># of gender awareness sessions conducted in Rohingya and host communities</t>
  </si>
  <si>
    <t># of distribution centres are accessible to people with special needs and gender sensitive.</t>
  </si>
  <si>
    <t># of people receiving portable skills support disaggregated by sex</t>
  </si>
  <si>
    <t># of host community population participating in environmental activities</t>
  </si>
  <si>
    <t># of women leaders visible in the social cohesion and natural resource management committee</t>
  </si>
  <si>
    <t># of consultations/person/years disaggregated by age and gender</t>
  </si>
  <si>
    <t>Total # of Family Planning visits by women of reproductive age (WRA)</t>
  </si>
  <si>
    <t xml:space="preserve"># of staff trained on gender training </t>
  </si>
  <si>
    <t># of male groups formed to engage in health behavioural pattern</t>
  </si>
  <si>
    <t># of Boys and Girls aged 6 – 59 months with MAM newly admitted for treatment</t>
  </si>
  <si>
    <t>HC: # of Boys and Girls aged 6 - 59 months in HCs with SAM newly admitted for treatment</t>
  </si>
  <si>
    <t># of children 6 - 59 months reached with Vitamin A supplementation, disaggregated by sex</t>
  </si>
  <si>
    <t>HC: # of SMART, Coverage, NCA or other survey implemented.</t>
  </si>
  <si>
    <t># of organisations   allocated budget for gender mainstreaming.</t>
  </si>
  <si>
    <t>% of refugee and host community members who reported that CwC content/messages are accessible and understandable, disaggregated by sex, age and diversity.</t>
  </si>
  <si>
    <t>% of refugee and host community members feel informed about the kind of aid and services available to them, disaggregated by sex, age and diversity.</t>
  </si>
  <si>
    <t>% of refugee and host community members who reported that they have no barriers to using complaint/ feedback mechanisms, disaggregated by sex, age and diversity.</t>
  </si>
  <si>
    <t>% of Rohingya households with shelters meeting all Minimum Performance standards</t>
  </si>
  <si>
    <t>% of deliveries assisted by a skilled birth attendant </t>
  </si>
  <si>
    <t>% of primary health centres that deliver prioritized health services* * defined as: offer CMR services; can manage 3 major NCD groups (excluding cancer); offer at least 3 modern family planning methods including LARC; have a baby resuscitation kit; and have at least one person trained on MHGAP</t>
  </si>
  <si>
    <t>% of primary health centres, health posts, and field hospitals who received supportive supervision at least twice per year</t>
  </si>
  <si>
    <t>% of discharged SAM &amp; MAM cases who recovered ≥ 75% disaggregated by sex</t>
  </si>
  <si>
    <t>% of refugees living in camps where a service monitoring system is operationalized</t>
  </si>
  <si>
    <t>HC: # of Individual IYCF counselling for SAM caregiver at Centre level</t>
  </si>
  <si>
    <t>ETS-obj2-ind1</t>
  </si>
  <si>
    <t>ETS-obj3-ind1</t>
  </si>
  <si>
    <t>ETS-obj3-ind2</t>
  </si>
  <si>
    <t>LOG-obj1-ind5</t>
  </si>
  <si>
    <t>SHE-obj1-ind5</t>
  </si>
  <si>
    <t>SHE-obj1-ind6</t>
  </si>
  <si>
    <t>SHE-obj1-ind7</t>
  </si>
  <si>
    <t>SHE-obj1-ind8</t>
  </si>
  <si>
    <t>COR-obj1-ind5</t>
  </si>
  <si>
    <t>COR-obj2-ind3</t>
  </si>
  <si>
    <t>COR-obj3-ind5</t>
  </si>
  <si>
    <t>Child protection</t>
  </si>
  <si>
    <t>Objcode</t>
  </si>
  <si>
    <t>Indcode</t>
  </si>
  <si>
    <t>End Date of program
(mm-dd-yy)3</t>
  </si>
  <si>
    <t xml:space="preserve">Inside JRP </t>
  </si>
  <si>
    <t>Outside JRP</t>
  </si>
  <si>
    <t>Programme Partner</t>
  </si>
  <si>
    <t xml:space="preserve">WATER, SANITATION AND HYGIENE </t>
  </si>
  <si>
    <t>Ensure regular, sufficient, equitable and dignified access for Rohingya refugee women, men, boys and girls living in camps, and affected host communities, to safe water for drinking and domestic needs.</t>
  </si>
  <si>
    <t>Ensure women, girls, men and boys living in camps and affected host communities have adequate, appropriate and acceptable sanitation facilities to allow rapid, safe and secure access at all times.</t>
  </si>
  <si>
    <t>Provide access and exposure to innovative hygiene promotion, as well as hygiene items, for all Rohingya refugees living in camps and affected host communities, in order to discourage potentially dangerous behaviours.</t>
  </si>
  <si>
    <t># of targeted people disaggregated by sex in host communities who are benefiting from safe and maintained water and improved sanitation services.</t>
  </si>
  <si>
    <t># of targeted households accessing hygiene supplies (voucher or in-kind system).</t>
  </si>
  <si>
    <t>ObjCode</t>
  </si>
  <si>
    <t>Objectives</t>
  </si>
  <si>
    <t>IndCode</t>
  </si>
  <si>
    <t>SecCode</t>
  </si>
  <si>
    <t>4W, Infrastructure mapping, water quality monitoring, key informant interviews</t>
  </si>
  <si>
    <t>ob1</t>
  </si>
  <si>
    <t>ob2</t>
  </si>
  <si>
    <t>ob3</t>
  </si>
  <si>
    <t>was-ob1-in1</t>
  </si>
  <si>
    <t>was-ob1-in2</t>
  </si>
  <si>
    <t>was-ob1-in3</t>
  </si>
  <si>
    <t>was-ob2-in1</t>
  </si>
  <si>
    <t>was-ob2-in2</t>
  </si>
  <si>
    <t>was-ob2-in3</t>
  </si>
  <si>
    <t>was-ob3-in1</t>
  </si>
  <si>
    <t>was-ob3-in2</t>
  </si>
  <si>
    <t>was-ob3-in3</t>
  </si>
  <si>
    <t>was-ob3-in4</t>
  </si>
  <si>
    <t>Measuring 
Units</t>
  </si>
  <si>
    <t>Emergency</t>
  </si>
  <si>
    <t>COVID 19</t>
  </si>
  <si>
    <t>Cyclone</t>
  </si>
  <si>
    <t>Monsoon</t>
  </si>
  <si>
    <t>Other Hazard</t>
  </si>
  <si>
    <t>Water</t>
  </si>
  <si>
    <t>Sanitation</t>
  </si>
  <si>
    <t>Hygiene</t>
  </si>
  <si>
    <t>SolidWaste</t>
  </si>
  <si>
    <t>Sub-Sector of Assistance</t>
  </si>
  <si>
    <t>Activity Details of Assistance/Unit</t>
  </si>
  <si>
    <t># cubic meters / day</t>
  </si>
  <si>
    <t>OTHER (please specify in Notes Column)</t>
  </si>
  <si>
    <t># of facilities</t>
  </si>
  <si>
    <t># of FSM Site</t>
  </si>
  <si>
    <t># of laundry facility</t>
  </si>
  <si>
    <t>Agency</t>
  </si>
  <si>
    <t>Association for Aid and Relief, Japan (AAR Japan)</t>
  </si>
  <si>
    <t>Britsh Red Crescent Society</t>
  </si>
  <si>
    <t>Care Bangladesh</t>
  </si>
  <si>
    <t xml:space="preserve">Dushtha Shasthya Kendra </t>
  </si>
  <si>
    <t>The International Centre for Diarrhoeal Disease Research</t>
  </si>
  <si>
    <t>JSK</t>
  </si>
  <si>
    <t>MSDM</t>
  </si>
  <si>
    <t>NABOLOK</t>
  </si>
  <si>
    <t>Refugee Relief &amp; Rpatriation Commissioner</t>
  </si>
  <si>
    <t>Turkish Red Crescent</t>
  </si>
  <si>
    <t>Reaching People in Needs</t>
  </si>
  <si>
    <t>Khondokar Para</t>
  </si>
  <si>
    <t>Mondol Para</t>
  </si>
  <si>
    <t>Reached Total Beneficiaries (Male HH head)</t>
  </si>
  <si>
    <t>Reached Total Beneficiaries (Female HH head)</t>
  </si>
  <si>
    <t>Location_Type</t>
  </si>
  <si>
    <t>Part of north zone CC, north westrnpart KMS and north no zone</t>
  </si>
  <si>
    <t>Spontaneous Site</t>
  </si>
  <si>
    <t>Coxs_Bazar</t>
  </si>
  <si>
    <t>Camp Name</t>
  </si>
  <si>
    <t>Para_ENG</t>
  </si>
  <si>
    <t>Part of western north no, northern of BB  and southern CC  (Modhurchara)</t>
  </si>
  <si>
    <t>East south-northern part of KMS</t>
  </si>
  <si>
    <t xml:space="preserve">Mid North western part of KMS and southern of BB </t>
  </si>
  <si>
    <t>Camp 24, 25, 26, Nayapara RC, 27</t>
  </si>
  <si>
    <t xml:space="preserve">3/4 north-eastern of DD, eastern of AA and northern EE </t>
  </si>
  <si>
    <t>Cmap 21, 22</t>
  </si>
  <si>
    <t>OO, 4/5 northern of UU, 3/4 northern of PP, 1/2 east of AA and 1/4 east of DD  (Lambashia, Modhurchara)</t>
  </si>
  <si>
    <t>Fuler Deil</t>
  </si>
  <si>
    <t>Gudam Para</t>
  </si>
  <si>
    <t>EE, 1/2 eastern of QQ, 1/4 western of PP</t>
  </si>
  <si>
    <t>1/2 west FF  and west-sourthern corner KMS</t>
  </si>
  <si>
    <t>Purbo Sikdar Para</t>
  </si>
  <si>
    <t>GG, 1/2 eastern FF and samll south-eastern of KMS</t>
  </si>
  <si>
    <t>Teli Para</t>
  </si>
  <si>
    <t>II, 4/5 northern of KK, 3/4 Eastern HH  (pashchim balikhali area)</t>
  </si>
  <si>
    <t>4/5 north of RR, 2/3 eastern of HH and 1/3 northern of JJ</t>
  </si>
  <si>
    <t>Balukhali MS and 1/3 eastern of JJ and 1/5 west-northern of KK</t>
  </si>
  <si>
    <t>Camp 1E, 1W, 2E, 2W, 3, 4, 4 EXT, 5, 6, 7, 8E, 8W, 9, 10, 11, 12, 13, 14, 15, 16, 17, 18, 19, 20, 20EXT</t>
  </si>
  <si>
    <t xml:space="preserve">MM, south-western of JJ  and rest of SS </t>
  </si>
  <si>
    <t xml:space="preserve">4/5 southern of NN and north-east corner of TT  </t>
  </si>
  <si>
    <t>Dorga Para</t>
  </si>
  <si>
    <t xml:space="preserve">TT and 1/3 eastern of YY </t>
  </si>
  <si>
    <t>Natmura Para</t>
  </si>
  <si>
    <t>VV, 1/2 western of QQ  and max weastern of WW</t>
  </si>
  <si>
    <t xml:space="preserve">XX, 4/5 weastern of SS  and south-eastern corner of WW </t>
  </si>
  <si>
    <t xml:space="preserve">ZA and 2/3 southern of YY </t>
  </si>
  <si>
    <t xml:space="preserve">ZZ </t>
  </si>
  <si>
    <t>Eskul Para</t>
  </si>
  <si>
    <t>Jhumma Para</t>
  </si>
  <si>
    <t>Host Communities</t>
  </si>
  <si>
    <t>Madrasha Para</t>
  </si>
  <si>
    <t>Makeshift Settlement</t>
  </si>
  <si>
    <t>Poshchim Rongi Khali</t>
  </si>
  <si>
    <t>Noyapara Muchoni, Nuralipara</t>
  </si>
  <si>
    <t>Uttor Alikhali</t>
  </si>
  <si>
    <t>Refugee Camp</t>
  </si>
  <si>
    <t>Dokkhin Leda</t>
  </si>
  <si>
    <t>CXB-071</t>
  </si>
  <si>
    <t>CXB-001</t>
  </si>
  <si>
    <t>CXB-077</t>
  </si>
  <si>
    <t>CXB-003</t>
  </si>
  <si>
    <t>Bahar chhora</t>
  </si>
  <si>
    <t>CXB-030</t>
  </si>
  <si>
    <t>Beinga Para</t>
  </si>
  <si>
    <t>CXB-039</t>
  </si>
  <si>
    <t>Chandoli Pari</t>
  </si>
  <si>
    <t>CXB-067</t>
  </si>
  <si>
    <t>Fote Ali Para</t>
  </si>
  <si>
    <t>Kurabuijja Para</t>
  </si>
  <si>
    <t>CXB-063</t>
  </si>
  <si>
    <t>CXB-079</t>
  </si>
  <si>
    <t>Ashroyon</t>
  </si>
  <si>
    <t>Guchchho Gram</t>
  </si>
  <si>
    <t>CXB-062</t>
  </si>
  <si>
    <t>Hadur chhora</t>
  </si>
  <si>
    <t>CXB-016</t>
  </si>
  <si>
    <t>Khurer Mukh</t>
  </si>
  <si>
    <t>CXB-058</t>
  </si>
  <si>
    <t>CXB-105</t>
  </si>
  <si>
    <t>Doinggakata</t>
  </si>
  <si>
    <t>Kuwangchhori</t>
  </si>
  <si>
    <t>CXB-057</t>
  </si>
  <si>
    <t>CXB-104</t>
  </si>
  <si>
    <t>Haria Khali</t>
  </si>
  <si>
    <t>CXB-005</t>
  </si>
  <si>
    <t>Kata Bonia</t>
  </si>
  <si>
    <t>CXB-074</t>
  </si>
  <si>
    <t>CXB-006</t>
  </si>
  <si>
    <t>CXB-007</t>
  </si>
  <si>
    <t>Khoirati Para</t>
  </si>
  <si>
    <t>CXB-046</t>
  </si>
  <si>
    <t>CXB-069</t>
  </si>
  <si>
    <t>CXB-008</t>
  </si>
  <si>
    <t>Panchhori Para</t>
  </si>
  <si>
    <t>CXB-009</t>
  </si>
  <si>
    <t>Hajammapara</t>
  </si>
  <si>
    <t>Shikdar Para</t>
  </si>
  <si>
    <t>CXB-070</t>
  </si>
  <si>
    <t>Achhar Bonia</t>
  </si>
  <si>
    <t>CXB-106</t>
  </si>
  <si>
    <t>Degillar Bil</t>
  </si>
  <si>
    <t>CXB-081</t>
  </si>
  <si>
    <t>Lejir Para</t>
  </si>
  <si>
    <t>CXB-010</t>
  </si>
  <si>
    <t>Pendal Para</t>
  </si>
  <si>
    <t>CXB-011</t>
  </si>
  <si>
    <t>Jhina Para</t>
  </si>
  <si>
    <t>CXB-061</t>
  </si>
  <si>
    <t>Lafar ghona</t>
  </si>
  <si>
    <t>CXB-086</t>
  </si>
  <si>
    <t>Noya Para</t>
  </si>
  <si>
    <t>CXB-013</t>
  </si>
  <si>
    <t>CXB-014</t>
  </si>
  <si>
    <t>CXB-083</t>
  </si>
  <si>
    <t>Ghola Para</t>
  </si>
  <si>
    <t>CXB-015</t>
  </si>
  <si>
    <t>Haji Para</t>
  </si>
  <si>
    <t>CXB-091</t>
  </si>
  <si>
    <t>Majher</t>
  </si>
  <si>
    <t>CXB-048</t>
  </si>
  <si>
    <t>Poshchim Para</t>
  </si>
  <si>
    <t>CXB-068</t>
  </si>
  <si>
    <t>CXB-049</t>
  </si>
  <si>
    <t>CXB-072</t>
  </si>
  <si>
    <t>Uttor Para</t>
  </si>
  <si>
    <t>CXB-002</t>
  </si>
  <si>
    <t>CXB-090</t>
  </si>
  <si>
    <t>Kemp Para</t>
  </si>
  <si>
    <t>CXB-018</t>
  </si>
  <si>
    <t>CXB-059</t>
  </si>
  <si>
    <t>Dorgar chhora</t>
  </si>
  <si>
    <t>CXB-019</t>
  </si>
  <si>
    <t>CXB-020</t>
  </si>
  <si>
    <t>CXB-021</t>
  </si>
  <si>
    <t>Rajarchhora</t>
  </si>
  <si>
    <t>CXB-087</t>
  </si>
  <si>
    <t>Hatiyar ghona</t>
  </si>
  <si>
    <t>CXB-080</t>
  </si>
  <si>
    <t>Jahalia Para</t>
  </si>
  <si>
    <t>CXB-050</t>
  </si>
  <si>
    <t>CXB-051</t>
  </si>
  <si>
    <t>CXB-065</t>
  </si>
  <si>
    <t>CXB-022</t>
  </si>
  <si>
    <t>CXB-023</t>
  </si>
  <si>
    <t>CXB-073</t>
  </si>
  <si>
    <t>CXB-024</t>
  </si>
  <si>
    <t>CXB-052</t>
  </si>
  <si>
    <t>Godarbil</t>
  </si>
  <si>
    <t>CXB-082</t>
  </si>
  <si>
    <t>Chhoto Habir Para</t>
  </si>
  <si>
    <t>CXB-026</t>
  </si>
  <si>
    <t>Hajompara</t>
  </si>
  <si>
    <t>CXB-027</t>
  </si>
  <si>
    <t>CXB-028</t>
  </si>
  <si>
    <t>CXB-054</t>
  </si>
  <si>
    <t>Moulovi Para</t>
  </si>
  <si>
    <t>CXB-076</t>
  </si>
  <si>
    <t>Shilbonia Para</t>
  </si>
  <si>
    <t>CXB-084</t>
  </si>
  <si>
    <t>CXB-055</t>
  </si>
  <si>
    <t>Keromtoli</t>
  </si>
  <si>
    <t>CXB-031</t>
  </si>
  <si>
    <t>Seiler Chor T&amp;T</t>
  </si>
  <si>
    <t>Huwaikaung</t>
  </si>
  <si>
    <t>Lombaghona</t>
  </si>
  <si>
    <r>
      <t>Rohingya Refugee Crisis | Financial</t>
    </r>
    <r>
      <rPr>
        <sz val="16"/>
        <color theme="0"/>
        <rFont val="Calibri"/>
        <family val="2"/>
        <scheme val="minor"/>
      </rPr>
      <t xml:space="preserve"> </t>
    </r>
    <r>
      <rPr>
        <b/>
        <sz val="16"/>
        <color theme="0"/>
        <rFont val="Calibri"/>
        <family val="2"/>
        <scheme val="minor"/>
      </rPr>
      <t xml:space="preserve">Tracking </t>
    </r>
    <r>
      <rPr>
        <sz val="16"/>
        <color theme="0"/>
        <rFont val="Calibri"/>
        <family val="2"/>
        <scheme val="minor"/>
      </rPr>
      <t>January - December 2020)</t>
    </r>
  </si>
  <si>
    <r>
      <rPr>
        <b/>
        <sz val="13"/>
        <color rgb="FF4291B1"/>
        <rFont val="Calibri"/>
        <family val="2"/>
        <scheme val="minor"/>
      </rPr>
      <t>GUIDANCE TO FILL-IN THE TEMPLATE</t>
    </r>
    <r>
      <rPr>
        <b/>
        <sz val="11"/>
        <color theme="1"/>
        <rFont val="Calibri"/>
        <family val="2"/>
        <scheme val="minor"/>
      </rPr>
      <t xml:space="preserve">
1.</t>
    </r>
    <r>
      <rPr>
        <sz val="11"/>
        <color theme="1"/>
        <rFont val="Calibri"/>
        <family val="2"/>
        <scheme val="minor"/>
      </rPr>
      <t xml:space="preserve"> Only information on funding received for the period between January - December 2020 should be reported in this document. This may include funding received in a previous period and carried over for a JRP specific programme.
</t>
    </r>
    <r>
      <rPr>
        <b/>
        <sz val="11"/>
        <color theme="1"/>
        <rFont val="Calibri"/>
        <family val="2"/>
        <scheme val="minor"/>
      </rPr>
      <t>3.</t>
    </r>
    <r>
      <rPr>
        <sz val="11"/>
        <color theme="1"/>
        <rFont val="Calibri"/>
        <family val="2"/>
        <scheme val="minor"/>
      </rPr>
      <t xml:space="preserve"> Partners are encouraged to report </t>
    </r>
    <r>
      <rPr>
        <b/>
        <sz val="11"/>
        <color theme="1"/>
        <rFont val="Calibri"/>
        <family val="2"/>
        <scheme val="minor"/>
      </rPr>
      <t>funding received outside the JRP</t>
    </r>
    <r>
      <rPr>
        <sz val="11"/>
        <color theme="1"/>
        <rFont val="Calibri"/>
        <family val="2"/>
        <scheme val="minor"/>
      </rPr>
      <t>, highlighting it in the column 3 by writing "</t>
    </r>
    <r>
      <rPr>
        <b/>
        <sz val="11"/>
        <color theme="1"/>
        <rFont val="Calibri"/>
        <family val="2"/>
        <scheme val="minor"/>
      </rPr>
      <t>Outside the JRP</t>
    </r>
    <r>
      <rPr>
        <sz val="11"/>
        <color theme="1"/>
        <rFont val="Calibri"/>
        <family val="2"/>
        <scheme val="minor"/>
      </rPr>
      <t xml:space="preserve">".
</t>
    </r>
    <r>
      <rPr>
        <b/>
        <sz val="11"/>
        <color theme="1"/>
        <rFont val="Calibri"/>
        <family val="2"/>
        <scheme val="minor"/>
      </rPr>
      <t>4.</t>
    </r>
    <r>
      <rPr>
        <sz val="11"/>
        <color theme="1"/>
        <rFont val="Calibri"/>
        <family val="2"/>
        <scheme val="minor"/>
      </rPr>
      <t xml:space="preserve"> In case you have additional comments, or if you face any problems with the dropdown lists, leave your comments on the additional comments column.
</t>
    </r>
  </si>
  <si>
    <t>Partner</t>
  </si>
  <si>
    <r>
      <rPr>
        <b/>
        <sz val="12"/>
        <color theme="0"/>
        <rFont val="Calibri"/>
        <family val="2"/>
        <scheme val="minor"/>
      </rPr>
      <t>JRP Project Code</t>
    </r>
    <r>
      <rPr>
        <b/>
        <sz val="11"/>
        <color theme="0"/>
        <rFont val="Calibri"/>
        <family val="2"/>
        <scheme val="minor"/>
      </rPr>
      <t xml:space="preserve">
</t>
    </r>
    <r>
      <rPr>
        <sz val="11"/>
        <color theme="0"/>
        <rFont val="Calibri"/>
        <family val="2"/>
        <scheme val="minor"/>
      </rPr>
      <t>(or outside JRP)</t>
    </r>
  </si>
  <si>
    <t>Funding Received
(USD)</t>
  </si>
  <si>
    <t>Additional Comments</t>
  </si>
  <si>
    <t>Sector of Assistance</t>
  </si>
  <si>
    <t>Sub-sector of Activities of Assistance</t>
  </si>
  <si>
    <t>HC,Nhilla</t>
  </si>
  <si>
    <t>HC,Ali Akbar Deil</t>
  </si>
  <si>
    <t>HC,Hoanak</t>
  </si>
  <si>
    <t>HC,Kalarmarchhara</t>
  </si>
  <si>
    <t>HC,Matarbari</t>
  </si>
  <si>
    <t>HC,Saflapur</t>
  </si>
  <si>
    <t>HC,Kaiarbil</t>
  </si>
  <si>
    <t>HC,Dulahazara</t>
  </si>
  <si>
    <t>HC,Baraitali</t>
  </si>
  <si>
    <t>HC,Harbang</t>
  </si>
  <si>
    <t>HC,Palong Khali</t>
  </si>
  <si>
    <t>HC,Haldia Palong</t>
  </si>
  <si>
    <t>HC,Jalia Palong</t>
  </si>
  <si>
    <t>HC,Raja Palong</t>
  </si>
  <si>
    <t>HC,Ratna Palong</t>
  </si>
  <si>
    <t>HC,Uttar Dhurung</t>
  </si>
  <si>
    <t>HC,Lemsikhali</t>
  </si>
  <si>
    <t>HC,Kaiyarbil</t>
  </si>
  <si>
    <t>HC,Chakmarkul</t>
  </si>
  <si>
    <t>HC,Garjania</t>
  </si>
  <si>
    <t>HC,Joarianala</t>
  </si>
  <si>
    <t>HC,Kachhapia</t>
  </si>
  <si>
    <t>HC,Teknaf</t>
  </si>
  <si>
    <t>HC,Islampur</t>
  </si>
  <si>
    <t>HC,Patali Machhuakhali</t>
  </si>
  <si>
    <t>HC,Jalalabad</t>
  </si>
  <si>
    <t>HC,Chaufaldandi</t>
  </si>
  <si>
    <t>HC,Pokkhali</t>
  </si>
  <si>
    <t>HC,Islamabad</t>
  </si>
  <si>
    <t>HC,Jhilwanja</t>
  </si>
  <si>
    <t>HC,Khurushkul</t>
  </si>
  <si>
    <t>HC,Bharuakhali</t>
  </si>
  <si>
    <t>HC,Cox'S Bazar Paurashava</t>
  </si>
  <si>
    <t>HC,Idgaon</t>
  </si>
  <si>
    <t>HC,Lakhyarchar</t>
  </si>
  <si>
    <t>HC,Kakhara</t>
  </si>
  <si>
    <t>HC,Surajpur Manikpur</t>
  </si>
  <si>
    <t>HC,Khuntakhali</t>
  </si>
  <si>
    <t>HC,Saharbil</t>
  </si>
  <si>
    <t>HC,Purba Barabheola</t>
  </si>
  <si>
    <t>HC,Paschim Bara Bheola</t>
  </si>
  <si>
    <t>HC,Konakhali</t>
  </si>
  <si>
    <t>HC,Demusia</t>
  </si>
  <si>
    <t>HC,Whykong</t>
  </si>
  <si>
    <t>HC,Khuniapalong</t>
  </si>
  <si>
    <t xml:space="preserve">Number of secondary communal pits constructed </t>
  </si>
  <si>
    <t>Column1</t>
  </si>
  <si>
    <t>HC,Bheola Manik Char</t>
  </si>
  <si>
    <t>HC,Chakaria Paurashava</t>
  </si>
  <si>
    <t>HC,Baraghop</t>
  </si>
  <si>
    <t>HC,Dakshin Dhurung</t>
  </si>
  <si>
    <t>HC,Maheshkhali Paurashava</t>
  </si>
  <si>
    <t>HC,Bara Maheskhali</t>
  </si>
  <si>
    <t>HC,Chhotamohes Khali</t>
  </si>
  <si>
    <t>HC,Dhalghata</t>
  </si>
  <si>
    <t>HC,Kutubjom</t>
  </si>
  <si>
    <t>HC,Magnama</t>
  </si>
  <si>
    <t>HC,Pekua</t>
  </si>
  <si>
    <t>HC,Rajakhali</t>
  </si>
  <si>
    <t>HC,Taitong</t>
  </si>
  <si>
    <t>HC,Dakshin Mithachhari</t>
  </si>
  <si>
    <t>HC,Fatekharkul</t>
  </si>
  <si>
    <t>HC,Idgar</t>
  </si>
  <si>
    <t>HC,Kauarkhop</t>
  </si>
  <si>
    <t>HC,Rajarkul</t>
  </si>
  <si>
    <t>HC,Rashid Nagar</t>
  </si>
  <si>
    <t>HC,Baharchhara</t>
  </si>
  <si>
    <t>HC,Sabrang</t>
  </si>
  <si>
    <t>HC,Teknaf Paurashava</t>
  </si>
  <si>
    <t>HC,Badarkhali</t>
  </si>
  <si>
    <t>HC,Bamo Bilchari</t>
  </si>
  <si>
    <t>HC,Chiringa</t>
  </si>
  <si>
    <t>HC,Fasiakhali</t>
  </si>
  <si>
    <t>HC,Bara Bakia</t>
  </si>
  <si>
    <t>HC,Shilkhali</t>
  </si>
  <si>
    <t>HC,Ujantia</t>
  </si>
  <si>
    <t>HC,St.Martin Dwip</t>
  </si>
  <si>
    <t># of HP sessions at HH level</t>
  </si>
  <si>
    <t># of estimated persons reached by mass-media campaign</t>
  </si>
  <si>
    <t># of female in reproductive age</t>
  </si>
  <si>
    <t># of HP sessions at institution level</t>
  </si>
  <si>
    <t>washhppm-cox@bd-actionagainsthunger.org</t>
  </si>
  <si>
    <t>shalahuddin@dskbangladesh.org</t>
  </si>
  <si>
    <t>Row Labels</t>
  </si>
  <si>
    <t>Grand Total</t>
  </si>
  <si>
    <t>(Multiple Items)</t>
  </si>
  <si>
    <t>Moammad Shajan Siraj</t>
  </si>
  <si>
    <t>Ridoy Roy</t>
  </si>
  <si>
    <t>ridoy_roy@wvi.org</t>
  </si>
  <si>
    <t>Community hygiene promotion sessions (Group)</t>
  </si>
  <si>
    <t>Household hygiene promotion sessions (HH)</t>
  </si>
  <si>
    <t>Construction of handwashing facilities in public place - school, madrasa, market, latrines, temporary learning centers</t>
  </si>
  <si>
    <t xml:space="preserve">Number of mass awareness campaigns </t>
  </si>
  <si>
    <t>Number of household received water treatment (aqua tabs)</t>
  </si>
  <si>
    <t># of household</t>
  </si>
  <si>
    <t># of door</t>
  </si>
  <si>
    <t># of handwashing station</t>
  </si>
  <si>
    <t># of campaign per camp </t>
  </si>
  <si>
    <t>TDH</t>
  </si>
  <si>
    <t>KFW</t>
  </si>
  <si>
    <t>Number of tube-well decommissioned</t>
  </si>
  <si>
    <t>Md Khairul Bashar</t>
  </si>
  <si>
    <t>khairul.bashar@bdrcs.org</t>
  </si>
  <si>
    <t>Kazi Md. Shoeb Amran</t>
  </si>
  <si>
    <t>shoeb.amran@tdh.ch</t>
  </si>
  <si>
    <t>Mohammad Hamja Bin Ali</t>
  </si>
  <si>
    <t>hamja.shedwash@gmail.com</t>
  </si>
  <si>
    <t>Md. Azhari Mukul</t>
  </si>
  <si>
    <t>azhari@dskbangladesh.org</t>
  </si>
  <si>
    <t>GREEN HILL</t>
  </si>
  <si>
    <t>CAID, DFAT</t>
  </si>
  <si>
    <t>Caritas Australia</t>
  </si>
  <si>
    <t>AGRAJATTRA</t>
  </si>
  <si>
    <t>Number of other type of latrine constructed</t>
  </si>
  <si>
    <t>Number of Fecal Sludge Management (FSM) repaired/upgraded</t>
  </si>
  <si>
    <t>Number of latrine desludged</t>
  </si>
  <si>
    <t>Number of solid waste cleaning campaigns organized</t>
  </si>
  <si>
    <t>Number of Fecal Sludge Management (FSM) site operated</t>
  </si>
  <si>
    <t>HH receiving bathing soap according to Sector standards (2 pcs. Per person per month -average 10 pcs. Per HH per month)</t>
  </si>
  <si>
    <t>Number of disabled friendly latrine constructed</t>
  </si>
  <si>
    <t>HH receiving full hygiene kits according to Sector Standard (including bathing and laundry soap and water containers)</t>
  </si>
  <si>
    <t>Number of bathing cubicle constructed</t>
  </si>
  <si>
    <t>Number of bathing cubicle decommissioned</t>
  </si>
  <si>
    <t>Number of latrine decommissioned</t>
  </si>
  <si>
    <t>HH receiving at least 2 covered water containers (bucket or pitcher or jerry cans)</t>
  </si>
  <si>
    <t>Women and girls accessing MHM supply according to WASH Sector standards  (underwear, reusable cloth/pads, soap)</t>
  </si>
  <si>
    <t>Number of disabled friendly bathing cubicle constructed</t>
  </si>
  <si>
    <t>Number of Fecal Sludge Management (FSM) site constructed</t>
  </si>
  <si>
    <t>Number of female segregated latrine constructed</t>
  </si>
  <si>
    <t>Number of female segregated bathing cubicle constructed</t>
  </si>
  <si>
    <t>Institution Hygiene Promotion Sessions -school/clinic/mosque/madrasa/temporary learning centers etc</t>
  </si>
  <si>
    <t>01628-407101</t>
  </si>
  <si>
    <t>Md. Arifuzzaman</t>
  </si>
  <si>
    <t>data@ghcxb.org</t>
  </si>
  <si>
    <t>Sanjit Hajong</t>
  </si>
  <si>
    <t>shajong@dskbangladesh.org</t>
  </si>
  <si>
    <t># of tube well</t>
  </si>
  <si>
    <t>Number of Fecal Sludge Management (FSM) decommissioned</t>
  </si>
  <si>
    <t>Number of child friendly latrines constructed</t>
  </si>
  <si>
    <t>Number of laundry facility constructed</t>
  </si>
  <si>
    <t xml:space="preserve"># of door </t>
  </si>
  <si>
    <t>WASH facilities regularly disinfected with chlorine solution e.g. Latrines, bathing facilities, tapstands</t>
  </si>
  <si>
    <r>
      <t xml:space="preserve">Women and girls accessing MHM supply according to WASH Sector standards </t>
    </r>
    <r>
      <rPr>
        <sz val="11"/>
        <color rgb="FFFF0000"/>
        <rFont val="Calibri"/>
        <family val="2"/>
        <scheme val="minor"/>
      </rPr>
      <t xml:space="preserve"> </t>
    </r>
    <r>
      <rPr>
        <sz val="11"/>
        <color theme="1"/>
        <rFont val="Calibri"/>
        <family val="2"/>
        <scheme val="minor"/>
      </rPr>
      <t>(underwear, reusable cloth/pads, soap)</t>
    </r>
  </si>
  <si>
    <t># of HP sessions at community level</t>
  </si>
  <si>
    <t>Number of recycling or composting plant constructed</t>
  </si>
  <si>
    <t>Number of shop bin distributed – primary</t>
  </si>
  <si>
    <t># of pit</t>
  </si>
  <si>
    <t># of plant</t>
  </si>
  <si>
    <t># of 10L bin</t>
  </si>
  <si>
    <t># of 80L/120L bin</t>
  </si>
  <si>
    <t># of shop bin</t>
  </si>
  <si>
    <t>OXFAM</t>
  </si>
  <si>
    <t>Unicef</t>
  </si>
  <si>
    <t>CARITAS</t>
  </si>
  <si>
    <t>Caritas Spain</t>
  </si>
  <si>
    <t>01712-651648</t>
  </si>
  <si>
    <t>Pius Nanuar</t>
  </si>
  <si>
    <t>Qualntity Achieved</t>
  </si>
  <si>
    <t>Muhammed Sydul Hasan Sohan</t>
  </si>
  <si>
    <t>muhammed.sydul@brac.net</t>
  </si>
  <si>
    <t>MahmudHossain.Munna@care.org</t>
  </si>
  <si>
    <t>prodip@dskbangladesh.org</t>
  </si>
  <si>
    <t>Prodip Kumar Roy</t>
  </si>
  <si>
    <t>IRB</t>
  </si>
  <si>
    <t>Farhan Shaun</t>
  </si>
  <si>
    <t>farhan@ghcxb.org</t>
  </si>
  <si>
    <t>Number of tube-well (handpump) repaired to keep operational</t>
  </si>
  <si>
    <t>Number of bathing cubicle repaired to keep operational</t>
  </si>
  <si>
    <t>Number of latrine cubicle repaired to keep operational</t>
  </si>
  <si>
    <t>Host Community (Ukhia &amp; Teknaf)</t>
  </si>
  <si>
    <t>MAHMUD</t>
  </si>
  <si>
    <t>IFRC-British RC</t>
  </si>
  <si>
    <t>IFRC-German RC</t>
  </si>
  <si>
    <t>IFRC-Turkish RC</t>
  </si>
  <si>
    <t>IFRC- Swedish RC</t>
  </si>
  <si>
    <t>IFRC-Qatar RC</t>
  </si>
  <si>
    <t>IFRC-Swiss RC</t>
  </si>
  <si>
    <t>01813-213381</t>
  </si>
  <si>
    <t>Md. Saifullahil-Azom</t>
  </si>
  <si>
    <t>saifullahil.azom@brac.net</t>
  </si>
  <si>
    <t>Sum of Qualntity Achieved</t>
  </si>
  <si>
    <t>Sohag Ahmed</t>
  </si>
  <si>
    <t>sohag.ahmed@brac.net</t>
  </si>
  <si>
    <t>Md. Atiqur Rahman</t>
  </si>
  <si>
    <t>Mokarram Hossain Siddiki</t>
  </si>
  <si>
    <t>Mokarram_Siddiqui@wvi.org</t>
  </si>
  <si>
    <t>Project Type</t>
  </si>
  <si>
    <t>Non-JRP</t>
  </si>
  <si>
    <t>JRP</t>
  </si>
  <si>
    <t>IR Canada, GAC, IR USA</t>
  </si>
  <si>
    <t>Muslim Charity UK</t>
  </si>
  <si>
    <t>Comfort Aid International</t>
  </si>
  <si>
    <t>FranÃ§ois Quik</t>
  </si>
  <si>
    <t>Md. Shalahuddin Kader.</t>
  </si>
  <si>
    <t>Atiqur Rahman</t>
  </si>
  <si>
    <t>Md Joynul Abedin</t>
  </si>
  <si>
    <t>M. Rasheduzzaman</t>
  </si>
  <si>
    <t>Muhammed Idrish</t>
  </si>
  <si>
    <t>Abu Taher</t>
  </si>
  <si>
    <t>cxb-watsanco@oca.msf.org</t>
  </si>
  <si>
    <t>aitq.verc@gmail.com</t>
  </si>
  <si>
    <t>joynul.abedin@islamicrelief-bd.org</t>
  </si>
  <si>
    <t>imofficer@ngofcox.com</t>
  </si>
  <si>
    <t>agrajattra.rohingya@gmail.com</t>
  </si>
  <si>
    <t>Number of Household with waste collected at HH level</t>
  </si>
  <si>
    <t>HH receiving familly emergency kits (in case of disaster - 72h kit) - including MHM items</t>
  </si>
  <si>
    <t>Number of latrine cubicle constructed</t>
  </si>
  <si>
    <t>Number of household level bin distributed (10L)</t>
  </si>
  <si>
    <t>Water trucking (# cubic meters / day)</t>
  </si>
  <si>
    <t>GERMAN RC</t>
  </si>
  <si>
    <t>Rohingya</t>
  </si>
  <si>
    <t>USAID</t>
  </si>
  <si>
    <t>SHUSHILAN</t>
  </si>
  <si>
    <t>Japan Platform</t>
  </si>
  <si>
    <t>Number of tube-well (Handpump) constructed</t>
  </si>
  <si>
    <t>Number of Household with waste collected at communal level</t>
  </si>
  <si>
    <t>Number of tapstands built (New)</t>
  </si>
  <si>
    <t>Number of community bins distributed (80L/ 120L)</t>
  </si>
  <si>
    <t>Md. Sidduuqur Rahman</t>
  </si>
  <si>
    <t>nabolok.rrcoxb@gmail.com</t>
  </si>
  <si>
    <t>Iman Ali</t>
  </si>
  <si>
    <t>imanali.ngof.cats2@gmail.com</t>
  </si>
  <si>
    <t>Amit Chandra Roy</t>
  </si>
  <si>
    <t>amit.roy@nrc.no</t>
  </si>
  <si>
    <t>Mohammad Kaykuzzaman</t>
  </si>
  <si>
    <t>kaykuzzaman@dskbangladesh.org</t>
  </si>
  <si>
    <t>Taposh Dutta</t>
  </si>
  <si>
    <t>taposhdutta@shushilan.org</t>
  </si>
  <si>
    <t>Md. Shaidul Islam</t>
  </si>
  <si>
    <t>shaidul@gmail.com</t>
  </si>
  <si>
    <t>Md. Fuhad Mollah</t>
  </si>
  <si>
    <t>fuhad.mollah@savethechildren.org</t>
  </si>
  <si>
    <t>Md Mosarraf Hossain</t>
  </si>
  <si>
    <t>ngof.ukhia2@gmail.com</t>
  </si>
  <si>
    <t>Injamam Ul Haque</t>
  </si>
  <si>
    <t>injamam_ul_haque@wvi.org</t>
  </si>
  <si>
    <t># of tapstand</t>
  </si>
  <si>
    <t># of HH</t>
  </si>
  <si>
    <t>Number of handwashing facilities installled/distributed at household level</t>
  </si>
  <si>
    <t>Host Community (Outside Ukhia &amp; Teknaf)</t>
  </si>
  <si>
    <t>Australian Aid</t>
  </si>
  <si>
    <t>IR Canada, IR USA</t>
  </si>
  <si>
    <t>Robi Ray</t>
  </si>
  <si>
    <t>Tuni Ahmed</t>
  </si>
  <si>
    <t>MUhammed Idrish</t>
  </si>
  <si>
    <t>robi.r@brac.net</t>
  </si>
  <si>
    <t>tuni_ahmed@wvi.org</t>
  </si>
  <si>
    <t>mosarraf@ngof.org</t>
  </si>
  <si>
    <t>BRAC USA</t>
  </si>
  <si>
    <t>atiqur.rahman@wvi.org</t>
  </si>
  <si>
    <t>PRM</t>
  </si>
  <si>
    <t>Tania Sultana</t>
  </si>
  <si>
    <t>meal.associate@ngofcox.com</t>
  </si>
  <si>
    <t>Md. Razwanul Islam (Tomal)</t>
  </si>
  <si>
    <t>anando.p.coordinator@gmail.com</t>
  </si>
  <si>
    <t>piusnanuar@gmail.com</t>
  </si>
  <si>
    <t>SWEDISH RC</t>
  </si>
  <si>
    <t>TURKISH RC</t>
  </si>
  <si>
    <t>BPRM</t>
  </si>
  <si>
    <t>IR Canada, IR USA, IR UK</t>
  </si>
  <si>
    <t>SIDA</t>
  </si>
  <si>
    <t>Ataur Rahman</t>
  </si>
  <si>
    <t>ngoforum.coxsbazar@gmail.com</t>
  </si>
  <si>
    <t>01712-029554</t>
  </si>
  <si>
    <t>IR Canada</t>
  </si>
  <si>
    <t>Kingdom of Netherlands</t>
  </si>
  <si>
    <t>IR Canada, IR UK, IR USAID</t>
  </si>
  <si>
    <t>World Bank</t>
  </si>
  <si>
    <t>Caritas Italiana</t>
  </si>
  <si>
    <t>Md. Mofijul Islam</t>
  </si>
  <si>
    <t>rabiul.islam@bdrcs.org</t>
  </si>
  <si>
    <t>Md. Abu Hamjalal Babu</t>
  </si>
  <si>
    <t>abuhamjalal.babu@care.org</t>
  </si>
  <si>
    <t>Md Ismail Hossain</t>
  </si>
  <si>
    <t>ismail@dskbangladesh.org</t>
  </si>
  <si>
    <t>Junayed Hussain</t>
  </si>
  <si>
    <t>agrajattra.meal@gmail.com</t>
  </si>
  <si>
    <t>Md. Rabiul Islam</t>
  </si>
  <si>
    <t>Md Rabiul Islam</t>
  </si>
  <si>
    <t>Rajib Kanti Dey</t>
  </si>
  <si>
    <t>rajib.kanti@brac.net</t>
  </si>
  <si>
    <t>Md. Shajedur Rahman Sumon</t>
  </si>
  <si>
    <t>nhydrogeologist.cox.bd@gmail.com</t>
  </si>
  <si>
    <t>German RC</t>
  </si>
  <si>
    <t>Turkish RC</t>
  </si>
  <si>
    <t>Siraj Moammad Shajan</t>
  </si>
  <si>
    <t>GFFO, WHH</t>
  </si>
  <si>
    <t>Tofazzal Hossain</t>
  </si>
  <si>
    <t>tofazzal@dskbangladesh.org</t>
  </si>
  <si>
    <t>01716-664247</t>
  </si>
  <si>
    <t>Mohammad Inzamul Hoque Aiaz</t>
  </si>
  <si>
    <t>inzamul.aiaz@brac.net</t>
  </si>
  <si>
    <t>Shoaib Md. Shice</t>
  </si>
  <si>
    <t>shoaib.shice@brac.net</t>
  </si>
  <si>
    <t>Shakawat Hossain</t>
  </si>
  <si>
    <t>shakawat@dskbangladesh.org</t>
  </si>
  <si>
    <t>Shakawat hossain</t>
  </si>
  <si>
    <t>GFFO</t>
  </si>
  <si>
    <t>NMFA</t>
  </si>
  <si>
    <t>01849-719196</t>
  </si>
  <si>
    <t>DFAT, GAC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</si>
</sst>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1" formatCode="_(* #,##0_);_(* \(#,##0\);_(* &quot;-&quot;_);_(@_)"/>
    <numFmt numFmtId="43" formatCode="_(* #,##0.00_);_(* \(#,##0.00\);_(* &quot;-&quot;??_);_(@_)"/>
    <numFmt numFmtId="164" formatCode="[$-409]d\-mmm\-yy;@"/>
    <numFmt numFmtId="165" formatCode="[$-409]dd\-mmm\-yy;@"/>
    <numFmt numFmtId="166" formatCode="[&gt;=1000000]\ #,##0.00,,&quot;M&quot;;[&lt;1000000]\ #,##0.00,&quot;K&quot;;General"/>
    <numFmt numFmtId="167" formatCode="_-* #,##0.00_-;\-* #,##0.00_-;_-* &quot;-&quot;??_-;_-@_-"/>
    <numFmt numFmtId="168" formatCode="_-* #,##0_-;\-* #,##0_-;_-* &quot;-&quot;??_-;_-@_-"/>
    <numFmt numFmtId="169" formatCode="[$-409]d/mmm/yy;@"/>
  </numFmts>
  <fonts count="71">
    <font>
      <sz val="11"/>
      <color theme="1"/>
      <name val="Calibri"/>
      <family val="2"/>
      <scheme val="minor"/>
    </font>
    <font>
      <sz val="11"/>
      <color theme="1"/>
      <name val="Calibri"/>
      <family val="2"/>
      <scheme val="minor"/>
    </font>
    <font>
      <sz val="10"/>
      <color theme="1"/>
      <name val="Arial"/>
      <family val="2"/>
    </font>
    <font>
      <b/>
      <sz val="10"/>
      <color theme="0"/>
      <name val="Arial"/>
      <family val="2"/>
    </font>
    <font>
      <b/>
      <sz val="10"/>
      <color theme="8" tint="-0.249977111117893"/>
      <name val="Arial"/>
      <family val="2"/>
    </font>
    <font>
      <sz val="10"/>
      <name val="Arial"/>
      <family val="2"/>
    </font>
    <font>
      <b/>
      <sz val="16"/>
      <color theme="1"/>
      <name val="Arial"/>
      <family val="2"/>
    </font>
    <font>
      <i/>
      <sz val="10"/>
      <color theme="8" tint="-0.249977111117893"/>
      <name val="Arial"/>
      <family val="2"/>
    </font>
    <font>
      <sz val="8"/>
      <color theme="1"/>
      <name val="Arial"/>
      <family val="2"/>
    </font>
    <font>
      <b/>
      <sz val="10"/>
      <color theme="1" tint="4.9989318521683403E-2"/>
      <name val="Arial"/>
      <family val="2"/>
    </font>
    <font>
      <sz val="11"/>
      <color theme="1"/>
      <name val="Calibri"/>
      <family val="2"/>
      <scheme val="minor"/>
    </font>
    <font>
      <sz val="11"/>
      <color rgb="FFFF0000"/>
      <name val="Calibri"/>
      <family val="2"/>
      <scheme val="minor"/>
    </font>
    <font>
      <b/>
      <sz val="22"/>
      <color rgb="FFFF0000"/>
      <name val="Calibri"/>
      <family val="2"/>
      <scheme val="minor"/>
    </font>
    <font>
      <sz val="11"/>
      <color theme="9" tint="-0.499984740745262"/>
      <name val="Calibri"/>
      <family val="2"/>
      <scheme val="minor"/>
    </font>
    <font>
      <sz val="11"/>
      <color theme="9" tint="-0.249977111117893"/>
      <name val="Calibri"/>
      <family val="2"/>
      <scheme val="minor"/>
    </font>
    <font>
      <sz val="10"/>
      <color rgb="FFFF0000"/>
      <name val="Calibri"/>
      <family val="2"/>
      <scheme val="minor"/>
    </font>
    <font>
      <sz val="11"/>
      <color rgb="FFFF0000"/>
      <name val="Calibri"/>
      <family val="2"/>
      <scheme val="minor"/>
    </font>
    <font>
      <sz val="11"/>
      <color theme="9" tint="-0.499984740745262"/>
      <name val="Calibri"/>
      <family val="2"/>
      <scheme val="minor"/>
    </font>
    <font>
      <sz val="10"/>
      <color theme="9" tint="-0.249977111117893"/>
      <name val="Calibri"/>
      <family val="2"/>
      <scheme val="minor"/>
    </font>
    <font>
      <sz val="11"/>
      <color theme="9" tint="-0.249977111117893"/>
      <name val="Calibri"/>
      <family val="2"/>
      <scheme val="minor"/>
    </font>
    <font>
      <sz val="11"/>
      <color rgb="FFFF0000"/>
      <name val="Calibri"/>
      <family val="2"/>
      <scheme val="minor"/>
    </font>
    <font>
      <sz val="11"/>
      <color theme="9" tint="-0.499984740745262"/>
      <name val="Calibri"/>
      <family val="2"/>
      <scheme val="minor"/>
    </font>
    <font>
      <sz val="11"/>
      <color rgb="FFFF0000"/>
      <name val="Calibri"/>
      <family val="2"/>
      <scheme val="minor"/>
    </font>
    <font>
      <sz val="11"/>
      <color theme="9" tint="-0.499984740745262"/>
      <name val="Calibri"/>
      <family val="2"/>
      <scheme val="minor"/>
    </font>
    <font>
      <sz val="10"/>
      <color theme="9" tint="-0.249977111117893"/>
      <name val="Calibri"/>
      <family val="2"/>
      <scheme val="minor"/>
    </font>
    <font>
      <sz val="11"/>
      <color theme="9" tint="-0.249977111117893"/>
      <name val="Calibri"/>
      <family val="2"/>
      <scheme val="minor"/>
    </font>
    <font>
      <sz val="11"/>
      <color rgb="FFFF0000"/>
      <name val="Calibri"/>
      <family val="2"/>
      <scheme val="minor"/>
    </font>
    <font>
      <sz val="11"/>
      <color theme="9" tint="-0.499984740745262"/>
      <name val="Calibri"/>
      <family val="2"/>
      <scheme val="minor"/>
    </font>
    <font>
      <sz val="10"/>
      <color rgb="FFFF0000"/>
      <name val="Calibri"/>
      <family val="2"/>
      <scheme val="minor"/>
    </font>
    <font>
      <sz val="10"/>
      <color rgb="FFFF0000"/>
      <name val="Calibri"/>
      <family val="2"/>
      <scheme val="minor"/>
    </font>
    <font>
      <sz val="10"/>
      <color theme="9" tint="-0.249977111117893"/>
      <name val="Calibri"/>
      <family val="2"/>
      <scheme val="minor"/>
    </font>
    <font>
      <sz val="11"/>
      <color theme="9" tint="-0.249977111117893"/>
      <name val="Calibri"/>
      <family val="2"/>
      <scheme val="minor"/>
    </font>
    <font>
      <sz val="11"/>
      <color rgb="FFFF0000"/>
      <name val="Calibri"/>
      <family val="2"/>
      <scheme val="minor"/>
    </font>
    <font>
      <sz val="11"/>
      <color theme="9" tint="-0.499984740745262"/>
      <name val="Calibri"/>
      <family val="2"/>
      <scheme val="minor"/>
    </font>
    <font>
      <sz val="10"/>
      <color rgb="FFFF0000"/>
      <name val="Calibri"/>
      <family val="2"/>
      <scheme val="minor"/>
    </font>
    <font>
      <sz val="11"/>
      <color rgb="FFFF0000"/>
      <name val="Calibri"/>
      <family val="2"/>
      <scheme val="minor"/>
    </font>
    <font>
      <sz val="11"/>
      <color theme="9" tint="-0.499984740745262"/>
      <name val="Calibri"/>
      <family val="2"/>
      <scheme val="minor"/>
    </font>
    <font>
      <sz val="10"/>
      <color theme="9" tint="-0.249977111117893"/>
      <name val="Calibri"/>
      <family val="2"/>
      <scheme val="minor"/>
    </font>
    <font>
      <sz val="11"/>
      <color theme="9" tint="-0.249977111117893"/>
      <name val="Calibri"/>
      <family val="2"/>
      <scheme val="minor"/>
    </font>
    <font>
      <b/>
      <sz val="10"/>
      <color theme="1" tint="0.249977111117893"/>
      <name val="Arial"/>
      <family val="2"/>
    </font>
    <font>
      <sz val="12"/>
      <color theme="1"/>
      <name val="Calibri"/>
      <family val="2"/>
      <scheme val="minor"/>
    </font>
    <font>
      <sz val="11"/>
      <color theme="1"/>
      <name val="Arial"/>
      <family val="2"/>
    </font>
    <font>
      <sz val="11"/>
      <name val="Calibri"/>
      <family val="2"/>
      <scheme val="minor"/>
    </font>
    <font>
      <b/>
      <sz val="12"/>
      <name val="Calibri"/>
      <family val="2"/>
      <scheme val="minor"/>
    </font>
    <font>
      <sz val="10"/>
      <name val="Proxima Nova Rg"/>
      <family val="3"/>
    </font>
    <font>
      <sz val="12"/>
      <name val="Calibri"/>
      <family val="2"/>
      <scheme val="minor"/>
    </font>
    <font>
      <b/>
      <sz val="11"/>
      <color theme="1"/>
      <name val="Calibri"/>
      <family val="2"/>
      <scheme val="minor"/>
    </font>
    <font>
      <i/>
      <sz val="10"/>
      <color rgb="FF305496"/>
      <name val="Arial"/>
      <family val="2"/>
    </font>
    <font>
      <b/>
      <sz val="11"/>
      <color theme="0"/>
      <name val="Calibri"/>
      <family val="2"/>
      <scheme val="minor"/>
    </font>
    <font>
      <sz val="11"/>
      <color theme="0"/>
      <name val="Calibri"/>
      <family val="2"/>
      <scheme val="minor"/>
    </font>
    <font>
      <b/>
      <sz val="10"/>
      <color rgb="FFFF0000"/>
      <name val="Arial"/>
      <family val="2"/>
    </font>
    <font>
      <b/>
      <sz val="12"/>
      <color theme="0"/>
      <name val="Calibri"/>
      <family val="2"/>
      <scheme val="minor"/>
    </font>
    <font>
      <sz val="12"/>
      <color theme="0"/>
      <name val="Calibri"/>
      <family val="2"/>
      <scheme val="minor"/>
    </font>
    <font>
      <b/>
      <sz val="12"/>
      <color theme="1"/>
      <name val="Calibri"/>
      <family val="2"/>
      <scheme val="minor"/>
    </font>
    <font>
      <b/>
      <sz val="16"/>
      <color theme="0"/>
      <name val="Calibri"/>
      <family val="2"/>
      <scheme val="minor"/>
    </font>
    <font>
      <sz val="16"/>
      <color theme="0"/>
      <name val="Calibri"/>
      <family val="2"/>
      <scheme val="minor"/>
    </font>
    <font>
      <b/>
      <sz val="13"/>
      <color rgb="FF4291B1"/>
      <name val="Calibri"/>
      <family val="2"/>
      <scheme val="minor"/>
    </font>
    <font>
      <sz val="11"/>
      <color theme="1" tint="0.249977111117893"/>
      <name val="Calibri"/>
      <family val="2"/>
      <scheme val="minor"/>
    </font>
    <font>
      <sz val="10"/>
      <color theme="1"/>
      <name val="Calibri"/>
      <family val="2"/>
      <scheme val="minor"/>
    </font>
    <font>
      <sz val="11"/>
      <color theme="1"/>
      <name val="Calibri"/>
      <family val="2"/>
      <scheme val="minor"/>
    </font>
    <font>
      <b/>
      <sz val="10"/>
      <color theme="0"/>
      <name val="Arial"/>
      <family val="2"/>
    </font>
    <font>
      <i/>
      <sz val="10"/>
      <color theme="8" tint="-0.249977111117893"/>
      <name val="Arial"/>
      <family val="2"/>
    </font>
    <font>
      <sz val="10"/>
      <color theme="1"/>
      <name val="Arial"/>
      <family val="2"/>
    </font>
    <font>
      <i/>
      <sz val="10"/>
      <color rgb="FF305496"/>
      <name val="Arial"/>
      <family val="2"/>
    </font>
    <font>
      <u/>
      <sz val="11"/>
      <color theme="10"/>
      <name val="Calibri"/>
      <family val="2"/>
      <scheme val="minor"/>
    </font>
    <font>
      <i/>
      <sz val="10"/>
      <color theme="8" tint="-0.249977111117893"/>
      <name val="Arial"/>
      <family val="2"/>
    </font>
    <font>
      <sz val="10"/>
      <color theme="1"/>
      <name val="Arial"/>
      <family val="2"/>
    </font>
    <font>
      <i/>
      <sz val="10"/>
      <color rgb="FF305496"/>
      <name val="Arial"/>
      <family val="2"/>
    </font>
    <font>
      <i/>
      <sz val="10"/>
      <color theme="8" tint="-0.249977111117893"/>
      <name val="Arial"/>
      <family val="2"/>
    </font>
    <font>
      <sz val="10"/>
      <color theme="1"/>
      <name val="Arial"/>
      <family val="2"/>
    </font>
    <font>
      <i/>
      <sz val="10"/>
      <color rgb="FF305496"/>
      <name val="Arial"/>
      <family val="2"/>
    </font>
  </fonts>
  <fills count="26">
    <fill>
      <patternFill patternType="none"/>
    </fill>
    <fill>
      <patternFill patternType="gray125"/>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rgb="FFFFFF0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5"/>
      </patternFill>
    </fill>
    <fill>
      <patternFill patternType="solid">
        <fgColor theme="0"/>
        <bgColor theme="4" tint="0.79998168889431442"/>
      </patternFill>
    </fill>
    <fill>
      <patternFill patternType="solid">
        <fgColor rgb="FF006B6B"/>
        <bgColor indexed="64"/>
      </patternFill>
    </fill>
    <fill>
      <patternFill patternType="solid">
        <fgColor rgb="FF4291B1"/>
        <bgColor indexed="64"/>
      </patternFill>
    </fill>
    <fill>
      <patternFill patternType="solid">
        <fgColor theme="2"/>
        <bgColor indexed="64"/>
      </patternFill>
    </fill>
    <fill>
      <patternFill patternType="solid">
        <fgColor rgb="FFD9D9D9"/>
        <bgColor rgb="FF000000"/>
      </patternFill>
    </fill>
    <fill>
      <patternFill patternType="solid">
        <fgColor theme="4" tint="0.79998168889431442"/>
        <bgColor theme="4" tint="0.79998168889431442"/>
      </patternFill>
    </fill>
  </fills>
  <borders count="37">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bottom style="thin">
        <color rgb="FFBFBFBF"/>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theme="0"/>
      </right>
      <top/>
      <bottom/>
      <diagonal/>
    </border>
    <border>
      <left style="thin">
        <color theme="0"/>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tint="-0.24994659260841701"/>
      </left>
      <right style="thin">
        <color theme="0" tint="-0.24994659260841701"/>
      </right>
      <top/>
      <bottom/>
      <diagonal/>
    </border>
  </borders>
  <cellStyleXfs count="8">
    <xf numFmtId="0" fontId="0" fillId="0" borderId="0"/>
    <xf numFmtId="43" fontId="1" fillId="0" borderId="0" applyFont="0" applyFill="0" applyBorder="0" applyAlignment="0" applyProtection="0"/>
    <xf numFmtId="0" fontId="5" fillId="0" borderId="0">
      <alignment vertical="center"/>
    </xf>
    <xf numFmtId="0" fontId="1" fillId="0" borderId="0"/>
    <xf numFmtId="0" fontId="1" fillId="19" borderId="0" applyNumberFormat="0" applyBorder="0" applyAlignment="0" applyProtection="0"/>
    <xf numFmtId="167" fontId="1" fillId="0" borderId="0" applyFont="0" applyFill="0" applyBorder="0" applyAlignment="0" applyProtection="0"/>
    <xf numFmtId="0" fontId="1" fillId="0" borderId="0"/>
    <xf numFmtId="0" fontId="64" fillId="0" borderId="0" applyNumberFormat="0" applyFill="0" applyBorder="0" applyAlignment="0" applyProtection="0"/>
  </cellStyleXfs>
  <cellXfs count="313">
    <xf numFmtId="0" fontId="0" fillId="0" borderId="0" xfId="0"/>
    <xf numFmtId="0" fontId="2" fillId="3" borderId="1" xfId="0" applyFont="1" applyFill="1" applyBorder="1" applyAlignment="1">
      <alignment vertical="center"/>
    </xf>
    <xf numFmtId="0" fontId="3" fillId="2" borderId="1" xfId="0" applyFont="1" applyFill="1" applyBorder="1" applyAlignment="1">
      <alignment horizontal="left" vertical="center"/>
    </xf>
    <xf numFmtId="0" fontId="0" fillId="5" borderId="0" xfId="0" applyFill="1"/>
    <xf numFmtId="0" fontId="2" fillId="5" borderId="0" xfId="0" applyFont="1" applyFill="1"/>
    <xf numFmtId="0" fontId="2" fillId="7" borderId="0" xfId="0" applyFont="1" applyFill="1"/>
    <xf numFmtId="0" fontId="2" fillId="0" borderId="0" xfId="0" applyFont="1"/>
    <xf numFmtId="0" fontId="2" fillId="3" borderId="6" xfId="0" applyFont="1" applyFill="1" applyBorder="1" applyAlignment="1" applyProtection="1">
      <alignment vertical="center"/>
      <protection locked="0"/>
    </xf>
    <xf numFmtId="0" fontId="2" fillId="3" borderId="7" xfId="0" applyFont="1" applyFill="1" applyBorder="1" applyAlignment="1" applyProtection="1">
      <alignment vertical="center"/>
      <protection locked="0"/>
    </xf>
    <xf numFmtId="0" fontId="3" fillId="2" borderId="4" xfId="0" applyFont="1" applyFill="1" applyBorder="1" applyAlignment="1">
      <alignment horizontal="left" vertical="center"/>
    </xf>
    <xf numFmtId="0" fontId="2" fillId="3" borderId="8" xfId="0" applyFont="1" applyFill="1" applyBorder="1" applyAlignment="1" applyProtection="1">
      <alignment vertical="center"/>
      <protection locked="0"/>
    </xf>
    <xf numFmtId="0" fontId="3" fillId="2" borderId="10" xfId="0" applyFont="1" applyFill="1" applyBorder="1" applyAlignment="1">
      <alignment horizontal="left" vertical="center"/>
    </xf>
    <xf numFmtId="0" fontId="2" fillId="0" borderId="0" xfId="0" applyFont="1" applyAlignment="1">
      <alignment vertical="center"/>
    </xf>
    <xf numFmtId="164" fontId="2" fillId="0" borderId="0" xfId="0" applyNumberFormat="1" applyFont="1" applyAlignment="1">
      <alignment vertical="center"/>
    </xf>
    <xf numFmtId="41" fontId="2" fillId="0" borderId="0" xfId="1" applyNumberFormat="1" applyFont="1" applyAlignment="1">
      <alignment vertical="center"/>
    </xf>
    <xf numFmtId="0" fontId="3" fillId="2" borderId="2" xfId="0" applyFont="1" applyFill="1" applyBorder="1" applyAlignment="1" applyProtection="1">
      <alignment horizontal="center" wrapText="1"/>
      <protection locked="0"/>
    </xf>
    <xf numFmtId="0" fontId="0" fillId="5" borderId="0" xfId="0" applyFill="1" applyAlignment="1">
      <alignment horizontal="center" wrapText="1"/>
    </xf>
    <xf numFmtId="0" fontId="2" fillId="3" borderId="0" xfId="0" applyFont="1" applyFill="1"/>
    <xf numFmtId="0" fontId="6" fillId="3" borderId="0" xfId="0" applyFont="1" applyFill="1" applyAlignment="1">
      <alignment horizontal="left" vertical="center" indent="1"/>
    </xf>
    <xf numFmtId="0" fontId="2" fillId="3" borderId="0" xfId="0" applyFont="1" applyFill="1" applyAlignment="1">
      <alignment vertical="center"/>
    </xf>
    <xf numFmtId="2" fontId="9" fillId="4" borderId="2" xfId="1" applyNumberFormat="1" applyFont="1" applyFill="1" applyBorder="1" applyAlignment="1" applyProtection="1">
      <alignment horizontal="center" wrapText="1"/>
      <protection locked="0"/>
    </xf>
    <xf numFmtId="1" fontId="2" fillId="3" borderId="0" xfId="1" applyNumberFormat="1" applyFont="1" applyFill="1" applyAlignment="1">
      <alignment vertical="center"/>
    </xf>
    <xf numFmtId="1" fontId="4" fillId="8" borderId="2" xfId="1" applyNumberFormat="1" applyFont="1" applyFill="1" applyBorder="1" applyAlignment="1">
      <alignment horizontal="center" wrapText="1"/>
    </xf>
    <xf numFmtId="1" fontId="2" fillId="0" borderId="0" xfId="1" applyNumberFormat="1" applyFont="1" applyAlignment="1">
      <alignment vertical="center"/>
    </xf>
    <xf numFmtId="49" fontId="9" fillId="4" borderId="2" xfId="1" applyNumberFormat="1" applyFont="1" applyFill="1" applyBorder="1" applyAlignment="1" applyProtection="1">
      <alignment horizontal="center" wrapText="1"/>
      <protection locked="0"/>
    </xf>
    <xf numFmtId="49" fontId="2" fillId="0" borderId="0" xfId="1" applyNumberFormat="1" applyFont="1" applyAlignment="1">
      <alignment vertical="center"/>
    </xf>
    <xf numFmtId="0" fontId="4" fillId="4" borderId="9" xfId="0" applyFont="1" applyFill="1" applyBorder="1" applyAlignment="1">
      <alignment horizontal="center" wrapText="1"/>
    </xf>
    <xf numFmtId="0" fontId="2" fillId="3" borderId="5" xfId="0" applyFont="1" applyFill="1" applyBorder="1" applyAlignment="1" applyProtection="1">
      <alignment vertical="center"/>
      <protection locked="0"/>
    </xf>
    <xf numFmtId="0" fontId="10" fillId="0" borderId="0" xfId="0" applyFont="1"/>
    <xf numFmtId="0" fontId="13" fillId="3" borderId="0" xfId="0" applyFont="1" applyFill="1"/>
    <xf numFmtId="0" fontId="11" fillId="9" borderId="0" xfId="0" applyFont="1" applyFill="1"/>
    <xf numFmtId="0" fontId="14" fillId="3" borderId="0" xfId="0" applyFont="1" applyFill="1"/>
    <xf numFmtId="0" fontId="11" fillId="9" borderId="14" xfId="0" applyFont="1" applyFill="1" applyBorder="1"/>
    <xf numFmtId="0" fontId="13" fillId="3" borderId="15" xfId="0" applyFont="1" applyFill="1" applyBorder="1"/>
    <xf numFmtId="0" fontId="13" fillId="3" borderId="16" xfId="0" applyFont="1" applyFill="1" applyBorder="1"/>
    <xf numFmtId="0" fontId="11" fillId="9" borderId="17" xfId="0" applyFont="1" applyFill="1" applyBorder="1"/>
    <xf numFmtId="0" fontId="13" fillId="3" borderId="13" xfId="0" applyFont="1" applyFill="1" applyBorder="1"/>
    <xf numFmtId="0" fontId="13" fillId="3" borderId="18" xfId="0" applyFont="1" applyFill="1" applyBorder="1"/>
    <xf numFmtId="0" fontId="11" fillId="4" borderId="0" xfId="0" applyFont="1" applyFill="1"/>
    <xf numFmtId="0" fontId="11" fillId="4" borderId="14" xfId="0" applyFont="1" applyFill="1" applyBorder="1"/>
    <xf numFmtId="0" fontId="11" fillId="4" borderId="14" xfId="0" applyFont="1" applyFill="1" applyBorder="1" applyAlignment="1" applyProtection="1">
      <alignment vertical="center"/>
      <protection locked="0"/>
    </xf>
    <xf numFmtId="0" fontId="11" fillId="4" borderId="17" xfId="0" applyFont="1" applyFill="1" applyBorder="1"/>
    <xf numFmtId="0" fontId="11" fillId="4" borderId="3" xfId="0" applyFont="1" applyFill="1" applyBorder="1"/>
    <xf numFmtId="0" fontId="3" fillId="2" borderId="0" xfId="0" applyFont="1" applyFill="1" applyAlignment="1">
      <alignment horizontal="left" vertical="center"/>
    </xf>
    <xf numFmtId="0" fontId="0" fillId="9" borderId="0" xfId="0" applyFill="1"/>
    <xf numFmtId="0" fontId="2" fillId="3" borderId="0" xfId="0" applyFont="1" applyFill="1" applyAlignment="1" applyProtection="1">
      <alignment vertical="center"/>
      <protection locked="0"/>
    </xf>
    <xf numFmtId="0" fontId="2" fillId="3" borderId="11" xfId="0" applyFont="1" applyFill="1" applyBorder="1" applyAlignment="1" applyProtection="1">
      <alignment vertical="center"/>
      <protection locked="0"/>
    </xf>
    <xf numFmtId="0" fontId="2" fillId="3" borderId="12" xfId="0" applyFont="1" applyFill="1" applyBorder="1" applyAlignment="1" applyProtection="1">
      <alignment vertical="center"/>
      <protection locked="0"/>
    </xf>
    <xf numFmtId="0" fontId="15" fillId="9" borderId="0" xfId="0" applyFont="1" applyFill="1" applyAlignment="1" applyProtection="1">
      <alignment vertical="center"/>
      <protection locked="0"/>
    </xf>
    <xf numFmtId="0" fontId="16" fillId="4" borderId="14" xfId="0" applyFont="1" applyFill="1" applyBorder="1"/>
    <xf numFmtId="0" fontId="17" fillId="3" borderId="15" xfId="0" applyFont="1" applyFill="1" applyBorder="1"/>
    <xf numFmtId="0" fontId="17" fillId="3" borderId="0" xfId="0" applyFont="1" applyFill="1"/>
    <xf numFmtId="0" fontId="16" fillId="4" borderId="17" xfId="0" applyFont="1" applyFill="1" applyBorder="1"/>
    <xf numFmtId="0" fontId="17" fillId="3" borderId="13" xfId="0" applyFont="1" applyFill="1" applyBorder="1"/>
    <xf numFmtId="0" fontId="12" fillId="0" borderId="0" xfId="0" applyFont="1" applyAlignment="1">
      <alignment horizontal="center"/>
    </xf>
    <xf numFmtId="0" fontId="11" fillId="4" borderId="0" xfId="0" applyFont="1" applyFill="1" applyAlignment="1" applyProtection="1">
      <alignment vertical="center"/>
      <protection locked="0"/>
    </xf>
    <xf numFmtId="0" fontId="18" fillId="3" borderId="0" xfId="0" applyFont="1" applyFill="1" applyAlignment="1" applyProtection="1">
      <alignment vertical="center"/>
      <protection locked="0"/>
    </xf>
    <xf numFmtId="0" fontId="19" fillId="3" borderId="0" xfId="0" applyFont="1" applyFill="1"/>
    <xf numFmtId="0" fontId="20" fillId="4" borderId="14" xfId="0" applyFont="1" applyFill="1" applyBorder="1"/>
    <xf numFmtId="0" fontId="21" fillId="3" borderId="15" xfId="0" applyFont="1" applyFill="1" applyBorder="1"/>
    <xf numFmtId="0" fontId="21" fillId="3" borderId="0" xfId="0" applyFont="1" applyFill="1"/>
    <xf numFmtId="0" fontId="20" fillId="4" borderId="17" xfId="0" applyFont="1" applyFill="1" applyBorder="1"/>
    <xf numFmtId="0" fontId="21" fillId="3" borderId="13" xfId="0" applyFont="1" applyFill="1" applyBorder="1"/>
    <xf numFmtId="0" fontId="23" fillId="3" borderId="15" xfId="0" applyFont="1" applyFill="1" applyBorder="1"/>
    <xf numFmtId="0" fontId="23" fillId="3" borderId="0" xfId="0" applyFont="1" applyFill="1"/>
    <xf numFmtId="0" fontId="22" fillId="4" borderId="17" xfId="0" applyFont="1" applyFill="1" applyBorder="1"/>
    <xf numFmtId="0" fontId="23" fillId="3" borderId="13" xfId="0" applyFont="1" applyFill="1" applyBorder="1"/>
    <xf numFmtId="0" fontId="24" fillId="3" borderId="0" xfId="0" applyFont="1" applyFill="1" applyAlignment="1" applyProtection="1">
      <alignment vertical="center"/>
      <protection locked="0"/>
    </xf>
    <xf numFmtId="0" fontId="25" fillId="3" borderId="0" xfId="0" applyFont="1" applyFill="1"/>
    <xf numFmtId="0" fontId="26" fillId="4" borderId="14" xfId="0" applyFont="1" applyFill="1" applyBorder="1"/>
    <xf numFmtId="0" fontId="27" fillId="3" borderId="15" xfId="0" applyFont="1" applyFill="1" applyBorder="1"/>
    <xf numFmtId="0" fontId="27" fillId="3" borderId="0" xfId="0" applyFont="1" applyFill="1"/>
    <xf numFmtId="0" fontId="26" fillId="4" borderId="17" xfId="0" applyFont="1" applyFill="1" applyBorder="1"/>
    <xf numFmtId="0" fontId="27" fillId="3" borderId="13" xfId="0" applyFont="1" applyFill="1" applyBorder="1"/>
    <xf numFmtId="0" fontId="28" fillId="9" borderId="0" xfId="0" applyFont="1" applyFill="1" applyAlignment="1" applyProtection="1">
      <alignment vertical="center"/>
      <protection locked="0"/>
    </xf>
    <xf numFmtId="0" fontId="2" fillId="3" borderId="0" xfId="1" applyNumberFormat="1" applyFont="1" applyFill="1" applyAlignment="1">
      <alignment vertical="center"/>
    </xf>
    <xf numFmtId="0" fontId="0" fillId="11" borderId="0" xfId="0" applyFill="1"/>
    <xf numFmtId="0" fontId="29" fillId="9" borderId="0" xfId="0" applyFont="1" applyFill="1" applyAlignment="1" applyProtection="1">
      <alignment vertical="center"/>
      <protection locked="0"/>
    </xf>
    <xf numFmtId="0" fontId="30" fillId="3" borderId="0" xfId="0" applyFont="1" applyFill="1" applyAlignment="1" applyProtection="1">
      <alignment vertical="center"/>
      <protection locked="0"/>
    </xf>
    <xf numFmtId="0" fontId="31" fillId="3" borderId="0" xfId="0" applyFont="1" applyFill="1"/>
    <xf numFmtId="0" fontId="32" fillId="4" borderId="14" xfId="0" applyFont="1" applyFill="1" applyBorder="1"/>
    <xf numFmtId="0" fontId="33" fillId="3" borderId="15" xfId="0" applyFont="1" applyFill="1" applyBorder="1"/>
    <xf numFmtId="0" fontId="33" fillId="3" borderId="0" xfId="0" applyFont="1" applyFill="1"/>
    <xf numFmtId="0" fontId="32" fillId="4" borderId="17" xfId="0" applyFont="1" applyFill="1" applyBorder="1"/>
    <xf numFmtId="0" fontId="33" fillId="3" borderId="13" xfId="0" applyFont="1" applyFill="1" applyBorder="1"/>
    <xf numFmtId="0" fontId="32" fillId="11" borderId="14" xfId="0" applyFont="1" applyFill="1" applyBorder="1"/>
    <xf numFmtId="0" fontId="27" fillId="11" borderId="15" xfId="0" applyFont="1" applyFill="1" applyBorder="1"/>
    <xf numFmtId="0" fontId="33" fillId="11" borderId="15" xfId="0" applyFont="1" applyFill="1" applyBorder="1"/>
    <xf numFmtId="0" fontId="33" fillId="11" borderId="0" xfId="0" applyFont="1" applyFill="1"/>
    <xf numFmtId="0" fontId="34" fillId="9" borderId="0" xfId="0" applyFont="1" applyFill="1" applyAlignment="1" applyProtection="1">
      <alignment vertical="center"/>
      <protection locked="0"/>
    </xf>
    <xf numFmtId="0" fontId="35" fillId="4" borderId="14" xfId="0" applyFont="1" applyFill="1" applyBorder="1"/>
    <xf numFmtId="0" fontId="36" fillId="3" borderId="15" xfId="0" applyFont="1" applyFill="1" applyBorder="1"/>
    <xf numFmtId="0" fontId="36" fillId="3" borderId="0" xfId="0" applyFont="1" applyFill="1"/>
    <xf numFmtId="0" fontId="35" fillId="4" borderId="17" xfId="0" applyFont="1" applyFill="1" applyBorder="1"/>
    <xf numFmtId="0" fontId="36" fillId="3" borderId="13" xfId="0" applyFont="1" applyFill="1" applyBorder="1"/>
    <xf numFmtId="14" fontId="3" fillId="10" borderId="2" xfId="0" applyNumberFormat="1" applyFont="1" applyFill="1" applyBorder="1" applyAlignment="1" applyProtection="1">
      <alignment horizontal="center" wrapText="1"/>
      <protection locked="0"/>
    </xf>
    <xf numFmtId="0" fontId="37" fillId="3" borderId="0" xfId="0" applyFont="1" applyFill="1" applyAlignment="1" applyProtection="1">
      <alignment vertical="center"/>
      <protection locked="0"/>
    </xf>
    <xf numFmtId="0" fontId="38" fillId="3" borderId="0" xfId="0" applyFont="1" applyFill="1"/>
    <xf numFmtId="0" fontId="39" fillId="12" borderId="2" xfId="0" applyFont="1" applyFill="1" applyBorder="1" applyAlignment="1" applyProtection="1">
      <alignment horizontal="center" wrapText="1"/>
      <protection locked="0"/>
    </xf>
    <xf numFmtId="1" fontId="4" fillId="14" borderId="2" xfId="1" applyNumberFormat="1" applyFont="1" applyFill="1" applyBorder="1" applyAlignment="1">
      <alignment horizontal="center" wrapText="1"/>
    </xf>
    <xf numFmtId="0" fontId="40" fillId="0" borderId="0" xfId="0" applyFont="1" applyAlignment="1" applyProtection="1">
      <alignment vertical="center"/>
      <protection locked="0"/>
    </xf>
    <xf numFmtId="41" fontId="40" fillId="0" borderId="0" xfId="0" applyNumberFormat="1" applyFont="1" applyAlignment="1" applyProtection="1">
      <alignment vertical="center"/>
      <protection locked="0"/>
    </xf>
    <xf numFmtId="0" fontId="41" fillId="0" borderId="0" xfId="0" applyFont="1"/>
    <xf numFmtId="0" fontId="42" fillId="0" borderId="0" xfId="0" applyFont="1"/>
    <xf numFmtId="0" fontId="43" fillId="0" borderId="0" xfId="0" applyFont="1" applyAlignment="1">
      <alignment horizontal="left"/>
    </xf>
    <xf numFmtId="0" fontId="42" fillId="0" borderId="0" xfId="0" applyFont="1" applyAlignment="1">
      <alignment horizontal="left"/>
    </xf>
    <xf numFmtId="0" fontId="42" fillId="16" borderId="0" xfId="0" applyFont="1" applyFill="1" applyAlignment="1">
      <alignment horizontal="left"/>
    </xf>
    <xf numFmtId="0" fontId="42" fillId="16" borderId="0" xfId="0" applyFont="1" applyFill="1" applyAlignment="1">
      <alignment horizontal="left" vertical="center"/>
    </xf>
    <xf numFmtId="0" fontId="42" fillId="16" borderId="0" xfId="0" applyFont="1" applyFill="1" applyAlignment="1">
      <alignment vertical="center"/>
    </xf>
    <xf numFmtId="0" fontId="42" fillId="14" borderId="0" xfId="0" applyFont="1" applyFill="1" applyAlignment="1">
      <alignment horizontal="left" vertical="center"/>
    </xf>
    <xf numFmtId="0" fontId="42" fillId="14" borderId="0" xfId="0" applyFont="1" applyFill="1" applyAlignment="1">
      <alignment horizontal="left"/>
    </xf>
    <xf numFmtId="0" fontId="42" fillId="14" borderId="0" xfId="0" applyFont="1" applyFill="1" applyAlignment="1">
      <alignment vertical="center"/>
    </xf>
    <xf numFmtId="0" fontId="42" fillId="16" borderId="0" xfId="0" applyFont="1" applyFill="1"/>
    <xf numFmtId="0" fontId="42" fillId="14" borderId="0" xfId="0" applyFont="1" applyFill="1"/>
    <xf numFmtId="0" fontId="44" fillId="16" borderId="0" xfId="0" applyFont="1" applyFill="1" applyAlignment="1">
      <alignment vertical="center"/>
    </xf>
    <xf numFmtId="0" fontId="44" fillId="14" borderId="0" xfId="0" applyFont="1" applyFill="1" applyAlignment="1">
      <alignment vertical="center"/>
    </xf>
    <xf numFmtId="0" fontId="45" fillId="0" borderId="0" xfId="0" applyFont="1" applyAlignment="1">
      <alignment horizontal="left"/>
    </xf>
    <xf numFmtId="0" fontId="42" fillId="6" borderId="0" xfId="0" applyFont="1" applyFill="1"/>
    <xf numFmtId="0" fontId="44" fillId="6" borderId="0" xfId="0" applyFont="1" applyFill="1" applyAlignment="1">
      <alignment vertical="center"/>
    </xf>
    <xf numFmtId="0" fontId="42" fillId="6" borderId="0" xfId="0" applyFont="1" applyFill="1" applyAlignment="1">
      <alignment horizontal="left"/>
    </xf>
    <xf numFmtId="0" fontId="44" fillId="17" borderId="0" xfId="0" applyFont="1" applyFill="1" applyAlignment="1">
      <alignment vertical="center"/>
    </xf>
    <xf numFmtId="0" fontId="42" fillId="17" borderId="0" xfId="0" applyFont="1" applyFill="1" applyAlignment="1">
      <alignment vertical="center"/>
    </xf>
    <xf numFmtId="0" fontId="42" fillId="17" borderId="0" xfId="0" applyFont="1" applyFill="1"/>
    <xf numFmtId="0" fontId="44" fillId="0" borderId="0" xfId="0" applyFont="1"/>
    <xf numFmtId="0" fontId="0" fillId="0" borderId="0" xfId="0" applyProtection="1">
      <protection locked="0"/>
    </xf>
    <xf numFmtId="41" fontId="0" fillId="3" borderId="19" xfId="0" applyNumberFormat="1" applyFill="1" applyBorder="1" applyProtection="1">
      <protection locked="0"/>
    </xf>
    <xf numFmtId="0" fontId="40" fillId="0" borderId="0" xfId="0" applyFont="1" applyAlignment="1">
      <alignment vertical="center"/>
    </xf>
    <xf numFmtId="0" fontId="0" fillId="0" borderId="0" xfId="0" applyAlignment="1">
      <alignment vertical="top" wrapText="1"/>
    </xf>
    <xf numFmtId="0" fontId="43" fillId="0" borderId="0" xfId="0" applyFont="1"/>
    <xf numFmtId="0" fontId="42" fillId="11" borderId="0" xfId="0" applyFont="1" applyFill="1"/>
    <xf numFmtId="0" fontId="42" fillId="11" borderId="0" xfId="0" applyFont="1" applyFill="1" applyAlignment="1">
      <alignment horizontal="left"/>
    </xf>
    <xf numFmtId="0" fontId="42" fillId="11" borderId="0" xfId="0" applyFont="1" applyFill="1" applyAlignment="1">
      <alignment vertical="center"/>
    </xf>
    <xf numFmtId="0" fontId="44" fillId="11" borderId="0" xfId="0" applyFont="1" applyFill="1" applyAlignment="1">
      <alignment vertical="center"/>
    </xf>
    <xf numFmtId="0" fontId="42" fillId="11" borderId="0" xfId="0" applyFont="1" applyFill="1" applyAlignment="1">
      <alignment horizontal="left" vertical="center"/>
    </xf>
    <xf numFmtId="0" fontId="0" fillId="18" borderId="0" xfId="0" applyFill="1"/>
    <xf numFmtId="0" fontId="0" fillId="16" borderId="0" xfId="0" applyFill="1"/>
    <xf numFmtId="0" fontId="46" fillId="0" borderId="0" xfId="0" applyFont="1"/>
    <xf numFmtId="0" fontId="2" fillId="11" borderId="0" xfId="0" applyFont="1" applyFill="1" applyAlignment="1" applyProtection="1">
      <alignment vertical="center"/>
      <protection locked="0"/>
    </xf>
    <xf numFmtId="0" fontId="2" fillId="3" borderId="15" xfId="0" applyFont="1" applyFill="1" applyBorder="1"/>
    <xf numFmtId="0" fontId="2" fillId="20" borderId="13" xfId="0" applyFont="1" applyFill="1" applyBorder="1"/>
    <xf numFmtId="0" fontId="3" fillId="2" borderId="2" xfId="0" applyFont="1" applyFill="1" applyBorder="1" applyAlignment="1">
      <alignment horizontal="left" vertical="center"/>
    </xf>
    <xf numFmtId="0" fontId="2" fillId="3" borderId="6" xfId="4" applyFont="1" applyFill="1" applyBorder="1" applyAlignment="1" applyProtection="1">
      <alignment vertical="center"/>
      <protection locked="0"/>
    </xf>
    <xf numFmtId="0" fontId="5" fillId="0" borderId="0" xfId="0" applyFont="1" applyAlignment="1" applyProtection="1">
      <alignment vertical="center"/>
      <protection locked="0"/>
    </xf>
    <xf numFmtId="164" fontId="2" fillId="3" borderId="0" xfId="1" applyNumberFormat="1" applyFont="1" applyFill="1" applyAlignment="1">
      <alignment vertical="center"/>
    </xf>
    <xf numFmtId="0" fontId="50" fillId="6" borderId="20" xfId="0" applyFont="1" applyFill="1" applyBorder="1" applyAlignment="1">
      <alignment horizontal="center" wrapText="1"/>
    </xf>
    <xf numFmtId="0" fontId="40" fillId="0" borderId="0" xfId="0" applyFont="1" applyAlignment="1">
      <alignment vertical="center" wrapText="1"/>
    </xf>
    <xf numFmtId="0" fontId="0" fillId="0" borderId="0" xfId="0" applyAlignment="1" applyProtection="1">
      <alignment wrapText="1"/>
      <protection locked="0"/>
    </xf>
    <xf numFmtId="0" fontId="0" fillId="0" borderId="0" xfId="0" applyAlignment="1">
      <alignment vertical="center"/>
    </xf>
    <xf numFmtId="0" fontId="0" fillId="0" borderId="0" xfId="0" applyAlignment="1">
      <alignment vertical="center" wrapText="1"/>
    </xf>
    <xf numFmtId="166" fontId="0" fillId="15" borderId="0" xfId="0" applyNumberFormat="1" applyFill="1" applyAlignment="1">
      <alignment vertical="center"/>
    </xf>
    <xf numFmtId="0" fontId="1" fillId="0" borderId="0" xfId="0" applyFont="1"/>
    <xf numFmtId="0" fontId="40" fillId="0" borderId="0" xfId="0" applyFont="1"/>
    <xf numFmtId="0" fontId="1" fillId="9" borderId="0" xfId="0" applyFont="1" applyFill="1"/>
    <xf numFmtId="0" fontId="52" fillId="21" borderId="19" xfId="0" applyFont="1" applyFill="1" applyBorder="1" applyAlignment="1">
      <alignment horizontal="center" vertical="center"/>
    </xf>
    <xf numFmtId="0" fontId="40" fillId="0" borderId="19" xfId="0" applyFont="1" applyBorder="1"/>
    <xf numFmtId="0" fontId="40" fillId="0" borderId="19" xfId="0" applyFont="1" applyBorder="1" applyAlignment="1">
      <alignment horizontal="left" vertical="center"/>
    </xf>
    <xf numFmtId="0" fontId="40" fillId="9" borderId="19" xfId="0" applyFont="1" applyFill="1" applyBorder="1" applyAlignment="1">
      <alignment horizontal="left" vertical="center"/>
    </xf>
    <xf numFmtId="0" fontId="40" fillId="9" borderId="19" xfId="0" applyFont="1" applyFill="1" applyBorder="1" applyAlignment="1">
      <alignment horizontal="left" vertical="center" wrapText="1"/>
    </xf>
    <xf numFmtId="0" fontId="51" fillId="22" borderId="29" xfId="0" applyFont="1" applyFill="1" applyBorder="1" applyAlignment="1">
      <alignment vertical="center"/>
    </xf>
    <xf numFmtId="0" fontId="51" fillId="22" borderId="24" xfId="0" applyFont="1" applyFill="1" applyBorder="1" applyAlignment="1">
      <alignment vertical="center"/>
    </xf>
    <xf numFmtId="0" fontId="48" fillId="22" borderId="30" xfId="0" applyFont="1" applyFill="1" applyBorder="1" applyAlignment="1">
      <alignment vertical="center" wrapText="1"/>
    </xf>
    <xf numFmtId="0" fontId="51" fillId="22" borderId="24" xfId="0" applyFont="1" applyFill="1" applyBorder="1" applyAlignment="1">
      <alignment vertical="center" wrapText="1"/>
    </xf>
    <xf numFmtId="0" fontId="51" fillId="22" borderId="30" xfId="0" applyFont="1" applyFill="1" applyBorder="1" applyAlignment="1">
      <alignment vertical="center"/>
    </xf>
    <xf numFmtId="49" fontId="57" fillId="23" borderId="31" xfId="0" applyNumberFormat="1" applyFont="1" applyFill="1" applyBorder="1" applyAlignment="1">
      <alignment vertical="center"/>
    </xf>
    <xf numFmtId="49" fontId="57" fillId="23" borderId="32" xfId="0" applyNumberFormat="1" applyFont="1" applyFill="1" applyBorder="1" applyAlignment="1">
      <alignment vertical="center"/>
    </xf>
    <xf numFmtId="168" fontId="57" fillId="23" borderId="32" xfId="5" applyNumberFormat="1" applyFont="1" applyFill="1" applyBorder="1" applyAlignment="1">
      <alignment vertical="center"/>
    </xf>
    <xf numFmtId="0" fontId="57" fillId="23" borderId="32" xfId="0" applyFont="1" applyFill="1" applyBorder="1" applyAlignment="1">
      <alignment vertical="center"/>
    </xf>
    <xf numFmtId="49" fontId="57" fillId="23" borderId="33" xfId="0" applyNumberFormat="1" applyFont="1" applyFill="1" applyBorder="1" applyAlignment="1">
      <alignment vertical="center"/>
    </xf>
    <xf numFmtId="49" fontId="57" fillId="23" borderId="21" xfId="0" applyNumberFormat="1" applyFont="1" applyFill="1" applyBorder="1" applyAlignment="1">
      <alignment vertical="center"/>
    </xf>
    <xf numFmtId="49" fontId="57" fillId="23" borderId="22" xfId="0" applyNumberFormat="1" applyFont="1" applyFill="1" applyBorder="1" applyAlignment="1">
      <alignment vertical="center"/>
    </xf>
    <xf numFmtId="168" fontId="57" fillId="23" borderId="22" xfId="5" applyNumberFormat="1" applyFont="1" applyFill="1" applyBorder="1" applyAlignment="1">
      <alignment vertical="center"/>
    </xf>
    <xf numFmtId="0" fontId="57" fillId="23" borderId="22" xfId="0" applyFont="1" applyFill="1" applyBorder="1" applyAlignment="1">
      <alignment vertical="center"/>
    </xf>
    <xf numFmtId="49" fontId="57" fillId="23" borderId="34" xfId="0" applyNumberFormat="1" applyFont="1" applyFill="1" applyBorder="1" applyAlignment="1">
      <alignment vertical="center"/>
    </xf>
    <xf numFmtId="0" fontId="58" fillId="0" borderId="0" xfId="0" applyFont="1" applyAlignment="1">
      <alignment horizontal="left" vertical="top"/>
    </xf>
    <xf numFmtId="49" fontId="57" fillId="23" borderId="23" xfId="0" applyNumberFormat="1" applyFont="1" applyFill="1" applyBorder="1" applyAlignment="1">
      <alignment vertical="center"/>
    </xf>
    <xf numFmtId="49" fontId="57" fillId="23" borderId="25" xfId="0" applyNumberFormat="1" applyFont="1" applyFill="1" applyBorder="1" applyAlignment="1">
      <alignment vertical="center"/>
    </xf>
    <xf numFmtId="168" fontId="57" fillId="23" borderId="25" xfId="5" applyNumberFormat="1" applyFont="1" applyFill="1" applyBorder="1" applyAlignment="1">
      <alignment vertical="center"/>
    </xf>
    <xf numFmtId="0" fontId="57" fillId="23" borderId="25" xfId="0" applyFont="1" applyFill="1" applyBorder="1" applyAlignment="1">
      <alignment vertical="center"/>
    </xf>
    <xf numFmtId="49" fontId="57" fillId="23" borderId="35" xfId="0" applyNumberFormat="1" applyFont="1" applyFill="1" applyBorder="1" applyAlignment="1">
      <alignment vertical="center"/>
    </xf>
    <xf numFmtId="49" fontId="0" fillId="0" borderId="0" xfId="0" applyNumberFormat="1" applyAlignment="1">
      <alignment vertical="center"/>
    </xf>
    <xf numFmtId="0" fontId="59" fillId="9" borderId="0" xfId="0" applyFont="1" applyFill="1"/>
    <xf numFmtId="0" fontId="60" fillId="2" borderId="0" xfId="0" applyFont="1" applyFill="1" applyAlignment="1">
      <alignment horizontal="left" vertical="center"/>
    </xf>
    <xf numFmtId="0" fontId="40" fillId="0" borderId="0" xfId="0" applyFont="1" applyAlignment="1">
      <alignment horizontal="left" vertical="center"/>
    </xf>
    <xf numFmtId="0" fontId="7" fillId="0" borderId="6" xfId="0" applyFont="1" applyBorder="1" applyAlignment="1">
      <alignment vertical="center"/>
    </xf>
    <xf numFmtId="49" fontId="2" fillId="3" borderId="0" xfId="1" applyNumberFormat="1" applyFont="1" applyFill="1" applyAlignment="1">
      <alignment vertical="center"/>
    </xf>
    <xf numFmtId="49" fontId="0" fillId="0" borderId="0" xfId="0" applyNumberFormat="1"/>
    <xf numFmtId="0" fontId="0" fillId="0" borderId="0" xfId="0" pivotButton="1"/>
    <xf numFmtId="0" fontId="0" fillId="0" borderId="0" xfId="0" applyAlignment="1">
      <alignment horizontal="left"/>
    </xf>
    <xf numFmtId="0" fontId="47" fillId="0" borderId="0" xfId="0" applyFont="1" applyAlignment="1">
      <alignment vertical="center"/>
    </xf>
    <xf numFmtId="1" fontId="2" fillId="0" borderId="0" xfId="1" applyNumberFormat="1" applyFont="1" applyFill="1" applyAlignment="1">
      <alignment vertical="center"/>
    </xf>
    <xf numFmtId="41" fontId="2" fillId="0" borderId="0" xfId="1" applyNumberFormat="1" applyFont="1" applyFill="1" applyAlignment="1">
      <alignment vertical="center"/>
    </xf>
    <xf numFmtId="49" fontId="2" fillId="0" borderId="0" xfId="1" applyNumberFormat="1" applyFont="1" applyFill="1" applyAlignment="1">
      <alignment vertical="center"/>
    </xf>
    <xf numFmtId="0" fontId="2" fillId="10" borderId="6" xfId="4" applyFont="1" applyFill="1" applyBorder="1" applyAlignment="1" applyProtection="1">
      <alignment vertical="center"/>
      <protection locked="0"/>
    </xf>
    <xf numFmtId="0" fontId="2" fillId="10" borderId="8" xfId="4" applyFont="1" applyFill="1" applyBorder="1" applyAlignment="1" applyProtection="1">
      <alignment vertical="center"/>
      <protection locked="0"/>
    </xf>
    <xf numFmtId="0" fontId="2" fillId="10" borderId="0" xfId="4" applyFont="1" applyFill="1" applyAlignment="1" applyProtection="1">
      <alignment vertical="center"/>
      <protection locked="0"/>
    </xf>
    <xf numFmtId="0" fontId="2" fillId="0" borderId="1" xfId="0" applyFont="1" applyBorder="1" applyAlignment="1" applyProtection="1">
      <alignment vertical="center"/>
      <protection locked="0"/>
    </xf>
    <xf numFmtId="0" fontId="0" fillId="0" borderId="0" xfId="0" applyAlignment="1">
      <alignment wrapText="1"/>
    </xf>
    <xf numFmtId="0" fontId="39" fillId="12" borderId="2" xfId="0" applyFont="1" applyFill="1" applyBorder="1" applyAlignment="1" applyProtection="1">
      <alignment horizontal="center"/>
      <protection locked="0"/>
    </xf>
    <xf numFmtId="1" fontId="2" fillId="3" borderId="0" xfId="1" applyNumberFormat="1" applyFont="1" applyFill="1" applyAlignment="1">
      <alignment vertical="center" wrapText="1"/>
    </xf>
    <xf numFmtId="165" fontId="2" fillId="0" borderId="0" xfId="0" applyNumberFormat="1" applyFont="1" applyAlignment="1">
      <alignment vertical="center" wrapText="1"/>
    </xf>
    <xf numFmtId="0" fontId="2" fillId="0" borderId="0" xfId="0" applyFont="1" applyAlignment="1" applyProtection="1">
      <alignment vertical="center"/>
      <protection locked="0"/>
    </xf>
    <xf numFmtId="169" fontId="2" fillId="3" borderId="0" xfId="0" applyNumberFormat="1" applyFont="1" applyFill="1" applyAlignment="1">
      <alignment vertical="center"/>
    </xf>
    <xf numFmtId="169" fontId="3" fillId="13" borderId="2" xfId="0" applyNumberFormat="1" applyFont="1" applyFill="1" applyBorder="1" applyAlignment="1" applyProtection="1">
      <alignment horizontal="center" wrapText="1"/>
      <protection locked="0"/>
    </xf>
    <xf numFmtId="169" fontId="2" fillId="0" borderId="0" xfId="0" applyNumberFormat="1" applyFont="1" applyAlignment="1">
      <alignment vertical="center"/>
    </xf>
    <xf numFmtId="0" fontId="2" fillId="3" borderId="0" xfId="0" applyFont="1" applyFill="1" applyAlignment="1">
      <alignment vertical="center" wrapText="1"/>
    </xf>
    <xf numFmtId="0" fontId="8" fillId="0" borderId="0" xfId="0" applyFont="1" applyAlignment="1">
      <alignment vertical="center" wrapText="1"/>
    </xf>
    <xf numFmtId="0" fontId="0" fillId="11" borderId="0" xfId="0" applyFill="1" applyAlignment="1">
      <alignment horizontal="left"/>
    </xf>
    <xf numFmtId="0" fontId="61" fillId="0" borderId="6" xfId="0" applyFont="1" applyBorder="1" applyAlignment="1">
      <alignment vertical="center"/>
    </xf>
    <xf numFmtId="0" fontId="62" fillId="0" borderId="1" xfId="0" applyFont="1" applyBorder="1" applyAlignment="1" applyProtection="1">
      <alignment vertical="center"/>
      <protection locked="0"/>
    </xf>
    <xf numFmtId="0" fontId="61" fillId="0" borderId="1" xfId="0" applyFont="1" applyBorder="1" applyAlignment="1" applyProtection="1">
      <alignment vertical="center"/>
      <protection locked="0"/>
    </xf>
    <xf numFmtId="0" fontId="61" fillId="0" borderId="1" xfId="0" applyFont="1" applyBorder="1" applyAlignment="1" applyProtection="1">
      <alignment vertical="top" wrapText="1"/>
      <protection locked="0"/>
    </xf>
    <xf numFmtId="1" fontId="62" fillId="0" borderId="1" xfId="1" applyNumberFormat="1" applyFont="1" applyFill="1" applyBorder="1" applyAlignment="1" applyProtection="1">
      <alignment vertical="center"/>
      <protection locked="0"/>
    </xf>
    <xf numFmtId="2" fontId="62" fillId="0" borderId="36" xfId="1" applyNumberFormat="1" applyFont="1" applyFill="1" applyBorder="1" applyAlignment="1" applyProtection="1">
      <alignment vertical="center" wrapText="1"/>
      <protection locked="0"/>
    </xf>
    <xf numFmtId="0" fontId="61" fillId="0" borderId="11" xfId="0" applyFont="1" applyBorder="1" applyAlignment="1">
      <alignment vertical="center"/>
    </xf>
    <xf numFmtId="0" fontId="62" fillId="0" borderId="3" xfId="0" applyFont="1" applyBorder="1" applyAlignment="1" applyProtection="1">
      <alignment vertical="center"/>
      <protection locked="0"/>
    </xf>
    <xf numFmtId="0" fontId="61" fillId="0" borderId="3" xfId="0" applyFont="1" applyBorder="1" applyAlignment="1" applyProtection="1">
      <alignment vertical="center"/>
      <protection locked="0"/>
    </xf>
    <xf numFmtId="0" fontId="61" fillId="0" borderId="3" xfId="0" applyFont="1" applyBorder="1" applyAlignment="1" applyProtection="1">
      <alignment vertical="top" wrapText="1"/>
      <protection locked="0"/>
    </xf>
    <xf numFmtId="1" fontId="62" fillId="0" borderId="3" xfId="1" applyNumberFormat="1" applyFont="1" applyFill="1" applyBorder="1" applyAlignment="1" applyProtection="1">
      <alignment vertical="center"/>
      <protection locked="0"/>
    </xf>
    <xf numFmtId="0" fontId="63" fillId="0" borderId="0" xfId="1" applyNumberFormat="1" applyFont="1" applyFill="1" applyBorder="1" applyAlignment="1" applyProtection="1">
      <alignment vertical="center"/>
    </xf>
    <xf numFmtId="0" fontId="61" fillId="11" borderId="6" xfId="0" applyFont="1" applyFill="1" applyBorder="1" applyAlignment="1">
      <alignment vertical="center"/>
    </xf>
    <xf numFmtId="0" fontId="62" fillId="11" borderId="1" xfId="0" applyFont="1" applyFill="1" applyBorder="1" applyAlignment="1" applyProtection="1">
      <alignment vertical="center"/>
      <protection locked="0"/>
    </xf>
    <xf numFmtId="0" fontId="61" fillId="11" borderId="1" xfId="0" applyFont="1" applyFill="1" applyBorder="1" applyAlignment="1" applyProtection="1">
      <alignment vertical="center"/>
      <protection locked="0"/>
    </xf>
    <xf numFmtId="1" fontId="62" fillId="11" borderId="1" xfId="1" applyNumberFormat="1" applyFont="1" applyFill="1" applyBorder="1" applyAlignment="1" applyProtection="1">
      <alignment vertical="center"/>
      <protection locked="0"/>
    </xf>
    <xf numFmtId="2" fontId="62" fillId="11" borderId="36" xfId="1" applyNumberFormat="1" applyFont="1" applyFill="1" applyBorder="1" applyAlignment="1" applyProtection="1">
      <alignment vertical="center" wrapText="1"/>
      <protection locked="0"/>
    </xf>
    <xf numFmtId="0" fontId="63" fillId="11" borderId="0" xfId="1" applyNumberFormat="1" applyFont="1" applyFill="1" applyBorder="1" applyAlignment="1" applyProtection="1">
      <alignment vertical="center"/>
    </xf>
    <xf numFmtId="1" fontId="2" fillId="11" borderId="0" xfId="1" applyNumberFormat="1" applyFont="1" applyFill="1" applyAlignment="1">
      <alignment vertical="center"/>
    </xf>
    <xf numFmtId="41" fontId="2" fillId="11" borderId="0" xfId="1" applyNumberFormat="1" applyFont="1" applyFill="1" applyAlignment="1">
      <alignment vertical="center"/>
    </xf>
    <xf numFmtId="49" fontId="2" fillId="11" borderId="0" xfId="1" applyNumberFormat="1" applyFont="1" applyFill="1" applyAlignment="1">
      <alignment vertical="center"/>
    </xf>
    <xf numFmtId="0" fontId="2" fillId="11" borderId="0" xfId="0" applyFont="1" applyFill="1" applyAlignment="1">
      <alignment vertical="center"/>
    </xf>
    <xf numFmtId="0" fontId="62" fillId="11" borderId="0" xfId="0" applyFont="1" applyFill="1" applyAlignment="1" applyProtection="1">
      <alignment vertical="center"/>
      <protection locked="0"/>
    </xf>
    <xf numFmtId="169" fontId="0" fillId="0" borderId="0" xfId="0" applyNumberFormat="1"/>
    <xf numFmtId="169" fontId="0" fillId="11" borderId="0" xfId="0" applyNumberFormat="1" applyFill="1"/>
    <xf numFmtId="0" fontId="64" fillId="0" borderId="0" xfId="7"/>
    <xf numFmtId="0" fontId="7" fillId="0" borderId="1" xfId="0" applyFont="1" applyBorder="1" applyAlignment="1" applyProtection="1">
      <alignment vertical="top" wrapText="1"/>
      <protection locked="0"/>
    </xf>
    <xf numFmtId="0" fontId="65" fillId="0" borderId="6" xfId="0" applyFont="1" applyBorder="1" applyAlignment="1">
      <alignment vertical="center"/>
    </xf>
    <xf numFmtId="0" fontId="66" fillId="0" borderId="1" xfId="0" applyFont="1" applyBorder="1" applyAlignment="1" applyProtection="1">
      <alignment vertical="center"/>
      <protection locked="0"/>
    </xf>
    <xf numFmtId="0" fontId="65" fillId="0" borderId="1" xfId="0" applyFont="1" applyBorder="1" applyAlignment="1" applyProtection="1">
      <alignment vertical="center"/>
      <protection locked="0"/>
    </xf>
    <xf numFmtId="0" fontId="65" fillId="0" borderId="1" xfId="0" applyFont="1" applyBorder="1" applyAlignment="1" applyProtection="1">
      <alignment vertical="top" wrapText="1"/>
      <protection locked="0"/>
    </xf>
    <xf numFmtId="1" fontId="66" fillId="0" borderId="1" xfId="1" applyNumberFormat="1" applyFont="1" applyFill="1" applyBorder="1" applyAlignment="1" applyProtection="1">
      <alignment vertical="center"/>
      <protection locked="0"/>
    </xf>
    <xf numFmtId="2" fontId="66" fillId="0" borderId="36" xfId="1" applyNumberFormat="1" applyFont="1" applyFill="1" applyBorder="1" applyAlignment="1" applyProtection="1">
      <alignment vertical="center" wrapText="1"/>
      <protection locked="0"/>
    </xf>
    <xf numFmtId="0" fontId="65" fillId="0" borderId="11" xfId="0" applyFont="1" applyBorder="1" applyAlignment="1">
      <alignment vertical="center"/>
    </xf>
    <xf numFmtId="1" fontId="66" fillId="0" borderId="3" xfId="1" applyNumberFormat="1" applyFont="1" applyFill="1" applyBorder="1" applyAlignment="1" applyProtection="1">
      <alignment vertical="center"/>
      <protection locked="0"/>
    </xf>
    <xf numFmtId="0" fontId="67" fillId="0" borderId="0" xfId="1" applyNumberFormat="1" applyFont="1" applyFill="1" applyBorder="1" applyAlignment="1" applyProtection="1">
      <alignment vertical="center"/>
    </xf>
    <xf numFmtId="0" fontId="65" fillId="11" borderId="6" xfId="0" applyFont="1" applyFill="1" applyBorder="1" applyAlignment="1">
      <alignment vertical="center"/>
    </xf>
    <xf numFmtId="0" fontId="66" fillId="11" borderId="1" xfId="0" applyFont="1" applyFill="1" applyBorder="1" applyAlignment="1" applyProtection="1">
      <alignment vertical="center"/>
      <protection locked="0"/>
    </xf>
    <xf numFmtId="0" fontId="65" fillId="11" borderId="1" xfId="0" applyFont="1" applyFill="1" applyBorder="1" applyAlignment="1" applyProtection="1">
      <alignment vertical="center"/>
      <protection locked="0"/>
    </xf>
    <xf numFmtId="1" fontId="66" fillId="11" borderId="1" xfId="1" applyNumberFormat="1" applyFont="1" applyFill="1" applyBorder="1" applyAlignment="1" applyProtection="1">
      <alignment vertical="center"/>
      <protection locked="0"/>
    </xf>
    <xf numFmtId="2" fontId="66" fillId="11" borderId="36" xfId="1" applyNumberFormat="1" applyFont="1" applyFill="1" applyBorder="1" applyAlignment="1" applyProtection="1">
      <alignment vertical="center" wrapText="1"/>
      <protection locked="0"/>
    </xf>
    <xf numFmtId="0" fontId="67" fillId="11" borderId="0" xfId="1" applyNumberFormat="1" applyFont="1" applyFill="1" applyBorder="1" applyAlignment="1" applyProtection="1">
      <alignment vertical="center"/>
    </xf>
    <xf numFmtId="1" fontId="2" fillId="3" borderId="0" xfId="1" applyNumberFormat="1" applyFont="1" applyFill="1" applyAlignment="1">
      <alignment horizontal="left" vertical="center"/>
    </xf>
    <xf numFmtId="1" fontId="2" fillId="0" borderId="0" xfId="1" applyNumberFormat="1" applyFont="1" applyAlignment="1">
      <alignment horizontal="left" vertical="center"/>
    </xf>
    <xf numFmtId="0" fontId="66" fillId="11" borderId="3" xfId="0" applyFont="1" applyFill="1" applyBorder="1" applyAlignment="1" applyProtection="1">
      <alignment vertical="center"/>
      <protection locked="0"/>
    </xf>
    <xf numFmtId="0" fontId="65" fillId="0" borderId="1" xfId="0" applyFont="1" applyBorder="1" applyAlignment="1">
      <alignment vertical="center"/>
    </xf>
    <xf numFmtId="0" fontId="66" fillId="0" borderId="3" xfId="0" applyFont="1" applyBorder="1" applyAlignment="1" applyProtection="1">
      <alignment vertical="center"/>
      <protection locked="0"/>
    </xf>
    <xf numFmtId="0" fontId="65" fillId="0" borderId="3" xfId="0" applyFont="1" applyBorder="1" applyAlignment="1" applyProtection="1">
      <alignment vertical="center"/>
      <protection locked="0"/>
    </xf>
    <xf numFmtId="0" fontId="65" fillId="0" borderId="3" xfId="0" applyFont="1" applyBorder="1" applyAlignment="1" applyProtection="1">
      <alignment vertical="top" wrapText="1"/>
      <protection locked="0"/>
    </xf>
    <xf numFmtId="0" fontId="67" fillId="24" borderId="0" xfId="0" applyFont="1" applyFill="1" applyAlignment="1">
      <alignment vertical="center"/>
    </xf>
    <xf numFmtId="0" fontId="2" fillId="11" borderId="1" xfId="0" applyFont="1" applyFill="1" applyBorder="1" applyAlignment="1" applyProtection="1">
      <alignment vertical="center"/>
      <protection locked="0"/>
    </xf>
    <xf numFmtId="0" fontId="7" fillId="11" borderId="6" xfId="0" applyFont="1" applyFill="1" applyBorder="1" applyAlignment="1">
      <alignment vertical="center"/>
    </xf>
    <xf numFmtId="1" fontId="2" fillId="0" borderId="1" xfId="1" applyNumberFormat="1" applyFont="1" applyFill="1" applyBorder="1" applyAlignment="1" applyProtection="1">
      <alignment vertical="center"/>
      <protection locked="0"/>
    </xf>
    <xf numFmtId="2" fontId="2" fillId="0" borderId="36" xfId="1" applyNumberFormat="1" applyFont="1" applyFill="1" applyBorder="1" applyAlignment="1" applyProtection="1">
      <alignment vertical="center" wrapText="1"/>
      <protection locked="0"/>
    </xf>
    <xf numFmtId="0" fontId="47" fillId="0" borderId="0" xfId="1" applyNumberFormat="1" applyFont="1" applyFill="1" applyBorder="1" applyAlignment="1" applyProtection="1">
      <alignment vertical="center"/>
    </xf>
    <xf numFmtId="1" fontId="2" fillId="11" borderId="1" xfId="1" applyNumberFormat="1" applyFont="1" applyFill="1" applyBorder="1" applyAlignment="1" applyProtection="1">
      <alignment vertical="center"/>
      <protection locked="0"/>
    </xf>
    <xf numFmtId="2" fontId="2" fillId="11" borderId="36" xfId="1" applyNumberFormat="1" applyFont="1" applyFill="1" applyBorder="1" applyAlignment="1" applyProtection="1">
      <alignment vertical="center" wrapText="1"/>
      <protection locked="0"/>
    </xf>
    <xf numFmtId="0" fontId="47" fillId="11" borderId="0" xfId="1" applyNumberFormat="1" applyFont="1" applyFill="1" applyBorder="1" applyAlignment="1" applyProtection="1">
      <alignment vertical="center"/>
    </xf>
    <xf numFmtId="0" fontId="2" fillId="0" borderId="1" xfId="0" applyFont="1" applyBorder="1" applyAlignment="1">
      <alignment vertical="center"/>
    </xf>
    <xf numFmtId="0" fontId="2" fillId="11" borderId="1" xfId="0" applyFont="1" applyFill="1" applyBorder="1" applyAlignment="1">
      <alignment vertical="center"/>
    </xf>
    <xf numFmtId="0" fontId="65" fillId="11" borderId="1" xfId="0" applyFont="1" applyFill="1" applyBorder="1" applyAlignment="1">
      <alignment vertical="center"/>
    </xf>
    <xf numFmtId="0" fontId="7" fillId="0" borderId="1" xfId="0" applyFont="1" applyBorder="1" applyAlignment="1" applyProtection="1">
      <alignment vertical="center"/>
      <protection locked="0"/>
    </xf>
    <xf numFmtId="0" fontId="7" fillId="0" borderId="11" xfId="0" applyFont="1" applyBorder="1" applyAlignment="1">
      <alignment vertical="center"/>
    </xf>
    <xf numFmtId="0" fontId="2" fillId="0" borderId="3" xfId="0" applyFont="1" applyBorder="1" applyAlignment="1" applyProtection="1">
      <alignment vertical="center"/>
      <protection locked="0"/>
    </xf>
    <xf numFmtId="0" fontId="7" fillId="0" borderId="3" xfId="0" applyFont="1" applyBorder="1" applyAlignment="1" applyProtection="1">
      <alignment vertical="center"/>
      <protection locked="0"/>
    </xf>
    <xf numFmtId="1" fontId="2" fillId="0" borderId="3" xfId="1" applyNumberFormat="1" applyFont="1" applyFill="1" applyBorder="1" applyAlignment="1" applyProtection="1">
      <alignment vertical="center"/>
      <protection locked="0"/>
    </xf>
    <xf numFmtId="0" fontId="7" fillId="11" borderId="1" xfId="0" applyFont="1" applyFill="1" applyBorder="1" applyAlignment="1" applyProtection="1">
      <alignment vertical="center"/>
      <protection locked="0"/>
    </xf>
    <xf numFmtId="0" fontId="7" fillId="11" borderId="1" xfId="0" applyFont="1" applyFill="1" applyBorder="1" applyAlignment="1" applyProtection="1">
      <alignment vertical="top" wrapText="1"/>
      <protection locked="0"/>
    </xf>
    <xf numFmtId="0" fontId="68" fillId="11" borderId="6" xfId="0" applyFont="1" applyFill="1" applyBorder="1" applyAlignment="1">
      <alignment vertical="center"/>
    </xf>
    <xf numFmtId="0" fontId="69" fillId="11" borderId="1" xfId="0" applyFont="1" applyFill="1" applyBorder="1" applyAlignment="1" applyProtection="1">
      <alignment vertical="center"/>
      <protection locked="0"/>
    </xf>
    <xf numFmtId="0" fontId="68" fillId="11" borderId="1" xfId="0" applyFont="1" applyFill="1" applyBorder="1" applyAlignment="1" applyProtection="1">
      <alignment vertical="center"/>
      <protection locked="0"/>
    </xf>
    <xf numFmtId="0" fontId="68" fillId="11" borderId="1" xfId="0" applyFont="1" applyFill="1" applyBorder="1" applyAlignment="1" applyProtection="1">
      <alignment vertical="top" wrapText="1"/>
      <protection locked="0"/>
    </xf>
    <xf numFmtId="0" fontId="68" fillId="0" borderId="6" xfId="0" applyFont="1" applyBorder="1" applyAlignment="1">
      <alignment vertical="center"/>
    </xf>
    <xf numFmtId="0" fontId="68" fillId="0" borderId="11" xfId="0" applyFont="1" applyBorder="1" applyAlignment="1">
      <alignment vertical="center"/>
    </xf>
    <xf numFmtId="0" fontId="69" fillId="0" borderId="1" xfId="0" applyFont="1" applyBorder="1" applyAlignment="1" applyProtection="1">
      <alignment vertical="center"/>
      <protection locked="0"/>
    </xf>
    <xf numFmtId="0" fontId="68" fillId="0" borderId="1" xfId="0" applyFont="1" applyBorder="1" applyAlignment="1" applyProtection="1">
      <alignment vertical="center"/>
      <protection locked="0"/>
    </xf>
    <xf numFmtId="0" fontId="68" fillId="0" borderId="1" xfId="0" applyFont="1" applyBorder="1" applyAlignment="1" applyProtection="1">
      <alignment vertical="top" wrapText="1"/>
      <protection locked="0"/>
    </xf>
    <xf numFmtId="0" fontId="69" fillId="0" borderId="1" xfId="0" applyFont="1" applyBorder="1" applyProtection="1">
      <protection locked="0"/>
    </xf>
    <xf numFmtId="1" fontId="69" fillId="0" borderId="1" xfId="1" applyNumberFormat="1" applyFont="1" applyFill="1" applyBorder="1" applyAlignment="1" applyProtection="1">
      <alignment vertical="center"/>
      <protection locked="0"/>
    </xf>
    <xf numFmtId="2" fontId="69" fillId="0" borderId="36" xfId="1" applyNumberFormat="1" applyFont="1" applyFill="1" applyBorder="1" applyAlignment="1" applyProtection="1">
      <alignment vertical="center" wrapText="1"/>
      <protection locked="0"/>
    </xf>
    <xf numFmtId="0" fontId="69" fillId="0" borderId="3" xfId="0" applyFont="1" applyBorder="1" applyAlignment="1" applyProtection="1">
      <alignment vertical="center"/>
      <protection locked="0"/>
    </xf>
    <xf numFmtId="0" fontId="68" fillId="0" borderId="3" xfId="0" applyFont="1" applyBorder="1" applyAlignment="1" applyProtection="1">
      <alignment vertical="center"/>
      <protection locked="0"/>
    </xf>
    <xf numFmtId="0" fontId="68" fillId="0" borderId="3" xfId="0" applyFont="1" applyBorder="1" applyAlignment="1" applyProtection="1">
      <alignment vertical="top" wrapText="1"/>
      <protection locked="0"/>
    </xf>
    <xf numFmtId="0" fontId="69" fillId="0" borderId="3" xfId="0" applyFont="1" applyBorder="1" applyProtection="1">
      <protection locked="0"/>
    </xf>
    <xf numFmtId="1" fontId="69" fillId="0" borderId="3" xfId="1" applyNumberFormat="1" applyFont="1" applyFill="1" applyBorder="1" applyAlignment="1" applyProtection="1">
      <alignment vertical="center"/>
      <protection locked="0"/>
    </xf>
    <xf numFmtId="0" fontId="70" fillId="0" borderId="0" xfId="1" applyNumberFormat="1" applyFont="1" applyFill="1" applyBorder="1" applyAlignment="1" applyProtection="1">
      <alignment vertical="center"/>
    </xf>
    <xf numFmtId="0" fontId="7" fillId="0" borderId="1" xfId="0" applyFont="1" applyBorder="1" applyAlignment="1">
      <alignment vertical="center"/>
    </xf>
    <xf numFmtId="0" fontId="69" fillId="11" borderId="1" xfId="0" applyFont="1" applyFill="1" applyBorder="1" applyProtection="1">
      <protection locked="0"/>
    </xf>
    <xf numFmtId="0" fontId="7" fillId="11" borderId="1" xfId="0" applyFont="1" applyFill="1" applyBorder="1" applyAlignment="1">
      <alignment vertical="center"/>
    </xf>
    <xf numFmtId="1" fontId="69" fillId="11" borderId="1" xfId="1" applyNumberFormat="1" applyFont="1" applyFill="1" applyBorder="1" applyAlignment="1" applyProtection="1">
      <alignment vertical="center"/>
      <protection locked="0"/>
    </xf>
    <xf numFmtId="2" fontId="69" fillId="11" borderId="36" xfId="1" applyNumberFormat="1" applyFont="1" applyFill="1" applyBorder="1" applyAlignment="1" applyProtection="1">
      <alignment vertical="center" wrapText="1"/>
      <protection locked="0"/>
    </xf>
    <xf numFmtId="0" fontId="70" fillId="11" borderId="0" xfId="1" applyNumberFormat="1" applyFont="1" applyFill="1" applyBorder="1" applyAlignment="1" applyProtection="1">
      <alignment vertical="center"/>
    </xf>
    <xf numFmtId="0" fontId="0" fillId="25" borderId="15" xfId="0" applyFill="1" applyBorder="1"/>
    <xf numFmtId="0" fontId="0" fillId="0" borderId="15" xfId="0" applyBorder="1"/>
    <xf numFmtId="0" fontId="2" fillId="0" borderId="1" xfId="0" applyFont="1" applyBorder="1" applyProtection="1">
      <protection locked="0"/>
    </xf>
    <xf numFmtId="0" fontId="7" fillId="0" borderId="3" xfId="0" applyFont="1" applyBorder="1" applyAlignment="1" applyProtection="1">
      <alignment vertical="top" wrapText="1"/>
      <protection locked="0"/>
    </xf>
    <xf numFmtId="0" fontId="2" fillId="0" borderId="3" xfId="0" applyFont="1" applyBorder="1" applyProtection="1">
      <protection locked="0"/>
    </xf>
    <xf numFmtId="0" fontId="2" fillId="11" borderId="1" xfId="0" applyFont="1" applyFill="1" applyBorder="1" applyProtection="1">
      <protection locked="0"/>
    </xf>
    <xf numFmtId="0" fontId="54" fillId="22" borderId="0" xfId="0" applyFont="1" applyFill="1" applyAlignment="1">
      <alignment horizontal="left" vertical="center"/>
    </xf>
    <xf numFmtId="0" fontId="0" fillId="0" borderId="0" xfId="0" applyAlignment="1">
      <alignment horizontal="left" vertical="top" wrapText="1"/>
    </xf>
    <xf numFmtId="0" fontId="12" fillId="0" borderId="0" xfId="0" applyFont="1" applyAlignment="1">
      <alignment horizontal="center"/>
    </xf>
    <xf numFmtId="0" fontId="53" fillId="0" borderId="26" xfId="0" applyFont="1" applyBorder="1" applyAlignment="1">
      <alignment horizontal="center" vertical="center"/>
    </xf>
    <xf numFmtId="0" fontId="53" fillId="0" borderId="28" xfId="0" applyFont="1" applyBorder="1" applyAlignment="1">
      <alignment horizontal="center" vertical="center"/>
    </xf>
    <xf numFmtId="0" fontId="53" fillId="0" borderId="27" xfId="0" applyFont="1" applyBorder="1" applyAlignment="1">
      <alignment horizontal="center" vertical="center"/>
    </xf>
    <xf numFmtId="0" fontId="53" fillId="0" borderId="19" xfId="0" applyFont="1" applyBorder="1" applyAlignment="1">
      <alignment horizontal="center" vertical="center"/>
    </xf>
    <xf numFmtId="0" fontId="2" fillId="11" borderId="3" xfId="0" applyFont="1" applyFill="1" applyBorder="1" applyAlignment="1" applyProtection="1">
      <alignment vertical="center"/>
      <protection locked="0"/>
    </xf>
  </cellXfs>
  <cellStyles count="8">
    <cellStyle name="20% - Accent2" xfId="4" builtinId="34"/>
    <cellStyle name="Comma" xfId="1" builtinId="3"/>
    <cellStyle name="Comma 2" xfId="5" xr:uid="{00000000-0005-0000-0000-000002000000}"/>
    <cellStyle name="Hyperlink" xfId="7" builtinId="8"/>
    <cellStyle name="Normal" xfId="0" builtinId="0"/>
    <cellStyle name="Normal 4" xfId="3" xr:uid="{00000000-0005-0000-0000-000004000000}"/>
    <cellStyle name="Normal 7" xfId="6" xr:uid="{00000000-0005-0000-0000-000005000000}"/>
    <cellStyle name="Normale 2" xfId="2" xr:uid="{00000000-0005-0000-0000-000006000000}"/>
  </cellStyles>
  <dxfs count="2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val="0"/>
        <i val="0"/>
        <strike val="0"/>
        <condense val="0"/>
        <extend val="0"/>
        <outline val="0"/>
        <shadow val="0"/>
        <u val="none"/>
        <vertAlign val="baseline"/>
        <sz val="10"/>
        <color theme="1"/>
        <name val="Arial"/>
        <scheme val="none"/>
      </font>
      <numFmt numFmtId="33" formatCode="_(* #,##0_);_(* \(#,##0\);_(* &quot;-&quot;_);_(@_)"/>
      <fill>
        <patternFill patternType="none">
          <fgColor indexed="64"/>
          <bgColor auto="1"/>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33"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right/>
        <top style="thin">
          <color theme="0" tint="-0.24994659260841701"/>
        </top>
        <bottom style="thin">
          <color theme="0" tint="-0.24994659260841701"/>
        </bottom>
        <vertical/>
        <horizontal/>
      </border>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FF0000"/>
        <name val="Calibri"/>
        <scheme val="minor"/>
      </font>
      <fill>
        <patternFill patternType="solid">
          <fgColor indexed="64"/>
          <bgColor theme="0" tint="-4.9989318521683403E-2"/>
        </patternFill>
      </fill>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dxf>
    <dxf>
      <font>
        <strike val="0"/>
        <outline val="0"/>
        <shadow val="0"/>
        <u val="none"/>
        <vertAlign val="baseline"/>
        <sz val="11"/>
        <color theme="9" tint="-0.499984740745262"/>
        <name val="Calibri"/>
        <scheme val="minor"/>
      </font>
      <fill>
        <patternFill patternType="solid">
          <fgColor indexed="64"/>
          <bgColor theme="0"/>
        </patternFill>
      </fill>
    </dxf>
    <dxf>
      <font>
        <strike val="0"/>
        <outline val="0"/>
        <shadow val="0"/>
        <u val="none"/>
        <vertAlign val="baseline"/>
        <sz val="11"/>
        <color theme="9" tint="-0.499984740745262"/>
        <name val="Calibri"/>
        <scheme val="minor"/>
      </font>
      <fill>
        <patternFill patternType="solid">
          <fgColor indexed="64"/>
          <bgColor theme="0"/>
        </patternFill>
      </fill>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rgb="FFFF0000"/>
        <name val="Calibri"/>
        <scheme val="minor"/>
      </font>
      <fill>
        <patternFill patternType="solid">
          <fgColor indexed="64"/>
          <bgColor theme="0" tint="-0.14999847407452621"/>
        </patternFill>
      </fill>
      <border diagonalUp="0" diagonalDown="0" outline="0">
        <left style="thin">
          <color theme="4" tint="0.39997558519241921"/>
        </left>
        <right/>
        <top style="thin">
          <color theme="4" tint="0.39997558519241921"/>
        </top>
        <bottom style="thin">
          <color theme="4" tint="0.39997558519241921"/>
        </bottom>
      </border>
    </dxf>
    <dxf>
      <font>
        <strike val="0"/>
        <outline val="0"/>
        <shadow val="0"/>
        <u val="none"/>
        <vertAlign val="baseline"/>
        <sz val="11"/>
        <color theme="9" tint="-0.499984740745262"/>
        <name val="Calibri"/>
        <scheme val="minor"/>
      </font>
      <fill>
        <patternFill patternType="solid">
          <fgColor indexed="64"/>
          <bgColor theme="0"/>
        </patternFill>
      </fill>
    </dxf>
    <dxf>
      <font>
        <strike val="0"/>
        <outline val="0"/>
        <shadow val="0"/>
        <u val="none"/>
        <vertAlign val="baseline"/>
        <sz val="10"/>
        <color theme="9" tint="-0.249977111117893"/>
        <name val="Calibri"/>
        <scheme val="minor"/>
      </font>
      <fill>
        <patternFill patternType="solid">
          <fgColor indexed="64"/>
          <bgColor theme="0"/>
        </patternFill>
      </fill>
      <alignment horizontal="general" vertical="center" textRotation="0" wrapText="0" indent="0" justifyLastLine="0" shrinkToFit="0" readingOrder="0"/>
      <protection locked="0" hidden="0"/>
    </dxf>
    <dxf>
      <font>
        <strike val="0"/>
        <outline val="0"/>
        <shadow val="0"/>
        <u val="none"/>
        <vertAlign val="baseline"/>
        <sz val="11"/>
        <color theme="9" tint="-0.249977111117893"/>
        <name val="Calibri"/>
        <scheme val="minor"/>
      </font>
      <fill>
        <patternFill patternType="solid">
          <fgColor indexed="64"/>
          <bgColor theme="0"/>
        </patternFill>
      </fill>
    </dxf>
    <dxf>
      <font>
        <strike val="0"/>
        <outline val="0"/>
        <shadow val="0"/>
        <u val="none"/>
        <vertAlign val="baseline"/>
        <sz val="10"/>
        <color theme="9" tint="-0.249977111117893"/>
        <name val="Calibri"/>
        <scheme val="minor"/>
      </font>
      <fill>
        <patternFill patternType="solid">
          <fgColor indexed="64"/>
          <bgColor theme="0"/>
        </patternFill>
      </fill>
      <alignment horizontal="general" vertical="center" textRotation="0" wrapText="0" indent="0" justifyLastLine="0" shrinkToFit="0" readingOrder="0"/>
      <protection locked="0" hidden="0"/>
    </dxf>
    <dxf>
      <font>
        <strike val="0"/>
        <outline val="0"/>
        <shadow val="0"/>
        <u val="none"/>
        <vertAlign val="baseline"/>
        <sz val="10"/>
        <color rgb="FFFF0000"/>
        <name val="Calibri"/>
        <scheme val="minor"/>
      </font>
      <fill>
        <patternFill patternType="solid">
          <fgColor indexed="64"/>
          <bgColor theme="0" tint="-4.9989318521683403E-2"/>
        </patternFill>
      </fill>
      <alignment horizontal="general" vertical="center" textRotation="0" wrapText="0" indent="0" justifyLastLine="0" shrinkToFit="0" readingOrder="0"/>
      <protection locked="0" hidden="0"/>
    </dxf>
    <dxf>
      <font>
        <strike val="0"/>
        <outline val="0"/>
        <shadow val="0"/>
        <u val="none"/>
        <vertAlign val="baseline"/>
        <name val="Calibri"/>
        <scheme val="minor"/>
      </font>
    </dxf>
    <dxf>
      <fill>
        <patternFill patternType="none">
          <bgColor auto="1"/>
        </patternFill>
      </fill>
    </dxf>
    <dxf>
      <numFmt numFmtId="32" formatCode="_(&quot;$&quot;* #,##0_);_(&quot;$&quot;* \(#,##0\);_(&quot;$&quot;* &quot;-&quot;_);_(@_)"/>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33" formatCode="_(* #,##0_);_(* \(#,##0\);_(* &quot;-&quot;_);_(@_)"/>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33" formatCode="_(* #,##0_);_(* \(#,##0\);_(* &quot;-&quot;_);_(@_)"/>
      <fill>
        <patternFill patternType="solid">
          <fgColor indexed="64"/>
          <bgColor theme="0"/>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numFmt numFmtId="166" formatCode="[&gt;=1000000]\ #,##0.00,,&quot;M&quot;;[&lt;1000000]\ #,##0.00,&quot;K&quot;;General"/>
      <fill>
        <patternFill patternType="solid">
          <fgColor indexed="64"/>
          <bgColor theme="5" tint="0.39997558519241921"/>
        </patternFill>
      </fill>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1" indent="0" justifyLastLine="0" shrinkToFit="0" readingOrder="0"/>
      <protection locked="1" hidden="0"/>
    </dxf>
    <dxf>
      <alignment horizontal="general" vertical="center" textRotation="0" wrapText="0" indent="0" justifyLastLine="0" shrinkToFit="0" readingOrder="0"/>
      <protection locked="1" hidden="0"/>
    </dxf>
    <dxf>
      <alignment horizontal="general" vertical="bottom" textRotation="0" wrapText="0" indent="0" justifyLastLine="0" shrinkToFit="0" readingOrder="0"/>
      <protection locked="0" hidden="0"/>
    </dxf>
    <dxf>
      <font>
        <strike val="0"/>
        <outline val="0"/>
        <shadow val="0"/>
        <u val="none"/>
        <vertAlign val="baseline"/>
        <sz val="12"/>
        <color theme="1"/>
        <name val="Calibri"/>
        <scheme val="minor"/>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solid">
          <fgColor indexed="64"/>
          <bgColor rgb="FFFFFF0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protection locked="0" hidden="0"/>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protection locked="0" hidden="0"/>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protection locked="1" hidden="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val="0"/>
        <i/>
        <strike val="0"/>
        <condense val="0"/>
        <extend val="0"/>
        <outline val="0"/>
        <shadow val="0"/>
        <u val="none"/>
        <vertAlign val="baseline"/>
        <sz val="10"/>
        <color rgb="FF305496"/>
        <name val="Arial"/>
        <family val="2"/>
        <scheme val="none"/>
      </font>
      <numFmt numFmtId="0" formatCode="General"/>
      <fill>
        <patternFill patternType="solid">
          <fgColor rgb="FF000000"/>
          <bgColor rgb="FFD9D9D9"/>
        </patternFill>
      </fill>
      <alignment horizontal="general" vertical="center" textRotation="0" wrapText="0" indent="0" justifyLastLine="0" shrinkToFit="0" readingOrder="0"/>
      <border diagonalUp="0" diagonalDown="0" outline="0">
        <left/>
        <right/>
        <top/>
        <bottom/>
      </border>
      <protection locked="1" hidden="0"/>
    </dxf>
    <dxf>
      <font>
        <b val="0"/>
        <i/>
        <strike val="0"/>
        <condense val="0"/>
        <extend val="0"/>
        <outline val="0"/>
        <shadow val="0"/>
        <u val="none"/>
        <vertAlign val="baseline"/>
        <sz val="10"/>
        <color rgb="FF305496"/>
        <name val="Arial"/>
        <scheme val="none"/>
      </font>
      <numFmt numFmtId="0" formatCode="General"/>
      <fill>
        <patternFill patternType="none">
          <fgColor rgb="FF000000"/>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0" formatCode="@"/>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64" formatCode="[$-409]d\-mmm\-yy;@"/>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69" formatCode="[$-409]d/mmm/yy;@"/>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64" formatCode="[$-409]d\-mmm\-yy;@"/>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169" formatCode="[$-409]d/mmm/yy;@"/>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1"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1" hidden="0"/>
    </dxf>
    <dxf>
      <font>
        <b val="0"/>
        <i/>
        <strike val="0"/>
        <condense val="0"/>
        <extend val="0"/>
        <outline val="0"/>
        <shadow val="0"/>
        <u val="none"/>
        <vertAlign val="baseline"/>
        <sz val="10"/>
        <color theme="8" tint="-0.249977111117893"/>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border>
      <protection locked="1" hidden="0"/>
    </dxf>
    <dxf>
      <font>
        <b val="0"/>
        <i/>
        <strike val="0"/>
        <condense val="0"/>
        <extend val="0"/>
        <outline val="0"/>
        <shadow val="0"/>
        <u val="none"/>
        <vertAlign val="baseline"/>
        <sz val="10"/>
        <color theme="8" tint="-0.249977111117893"/>
        <name val="Arial"/>
        <scheme val="none"/>
      </font>
      <alignment horizontal="general"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dxf>
    <dxf>
      <font>
        <b val="0"/>
        <i/>
        <strike val="0"/>
        <condense val="0"/>
        <extend val="0"/>
        <outline val="0"/>
        <shadow val="0"/>
        <u val="none"/>
        <vertAlign val="baseline"/>
        <sz val="10"/>
        <color theme="8" tint="-0.249977111117893"/>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border>
      <protection locked="1" hidden="0"/>
    </dxf>
    <dxf>
      <font>
        <b val="0"/>
        <i/>
        <strike val="0"/>
        <condense val="0"/>
        <extend val="0"/>
        <outline val="0"/>
        <shadow val="0"/>
        <u val="none"/>
        <vertAlign val="baseline"/>
        <sz val="10"/>
        <color theme="8" tint="-0.249977111117893"/>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protection locked="1" hidden="0"/>
    </dxf>
    <dxf>
      <border outline="0">
        <top style="thin">
          <color rgb="FFBFBFBF"/>
        </top>
      </border>
    </dxf>
    <dxf>
      <border outline="0">
        <left style="thin">
          <color rgb="FFBFBFBF"/>
        </left>
        <right style="thin">
          <color rgb="FFBFBFBF"/>
        </right>
      </border>
    </dxf>
    <dxf>
      <font>
        <b val="0"/>
        <i/>
        <strike val="0"/>
        <condense val="0"/>
        <extend val="0"/>
        <outline val="0"/>
        <shadow val="0"/>
        <u val="none"/>
        <vertAlign val="baseline"/>
        <sz val="10"/>
        <color rgb="FF305496"/>
        <name val="Arial"/>
        <scheme val="none"/>
      </font>
      <fill>
        <patternFill patternType="solid">
          <fgColor rgb="FF000000"/>
          <bgColor rgb="FFD9D9D9"/>
        </patternFill>
      </fill>
      <alignment horizontal="general" vertical="center" textRotation="0" wrapText="0" indent="0" justifyLastLine="0" shrinkToFit="0" readingOrder="0"/>
      <protection locked="1" hidden="0"/>
    </dxf>
    <dxf>
      <border outline="0">
        <bottom style="thin">
          <color rgb="FFBFBFBF"/>
        </bottom>
      </border>
    </dxf>
    <dxf>
      <font>
        <b/>
        <i val="0"/>
        <strike val="0"/>
        <condense val="0"/>
        <extend val="0"/>
        <outline val="0"/>
        <shadow val="0"/>
        <u val="none"/>
        <vertAlign val="baseline"/>
        <sz val="10"/>
        <color theme="8" tint="-0.249977111117893"/>
        <name val="Arial"/>
        <scheme val="none"/>
      </font>
      <numFmt numFmtId="0" formatCode="General"/>
      <fill>
        <patternFill patternType="solid">
          <fgColor indexed="64"/>
          <bgColor theme="8" tint="0.59999389629810485"/>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protection locked="1" hidden="0"/>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269"/>
      <tableStyleElement type="headerRow" dxfId="268"/>
    </tableStyle>
    <tableStyle name="Table1" pivot="0" count="0" xr9:uid="{00000000-0011-0000-FFFF-FFFF01000000}"/>
  </tableStyles>
  <colors>
    <mruColors>
      <color rgb="FFC2DDB1"/>
      <color rgb="FFFFF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pivotCacheDefinition" Target="pivotCache/pivotCacheDefinition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1335381</xdr:colOff>
      <xdr:row>1</xdr:row>
      <xdr:rowOff>18842</xdr:rowOff>
    </xdr:to>
    <xdr:pic>
      <xdr:nvPicPr>
        <xdr:cNvPr id="2" name="Picture 1">
          <a:extLst>
            <a:ext uri="{FF2B5EF4-FFF2-40B4-BE49-F238E27FC236}">
              <a16:creationId xmlns:a16="http://schemas.microsoft.com/office/drawing/2014/main" id="{98FC6F99-93A1-490C-BBF3-B3A19292F3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235" y="0"/>
          <a:ext cx="3065307" cy="773446"/>
        </a:xfrm>
        <a:prstGeom prst="rect">
          <a:avLst/>
        </a:prstGeom>
      </xdr:spPr>
    </xdr:pic>
    <xdr:clientData/>
  </xdr:twoCellAnchor>
  <xdr:twoCellAnchor>
    <xdr:from>
      <xdr:col>19</xdr:col>
      <xdr:colOff>1</xdr:colOff>
      <xdr:row>1</xdr:row>
      <xdr:rowOff>0</xdr:rowOff>
    </xdr:from>
    <xdr:to>
      <xdr:col>24</xdr:col>
      <xdr:colOff>0</xdr:colOff>
      <xdr:row>1</xdr:row>
      <xdr:rowOff>347472</xdr:rowOff>
    </xdr:to>
    <xdr:sp macro="" textlink="">
      <xdr:nvSpPr>
        <xdr:cNvPr id="3" name="TextBox 2">
          <a:extLst>
            <a:ext uri="{FF2B5EF4-FFF2-40B4-BE49-F238E27FC236}">
              <a16:creationId xmlns:a16="http://schemas.microsoft.com/office/drawing/2014/main" id="{B0B6EF1E-CD2C-4F41-93D7-2C9634E7AD12}"/>
            </a:ext>
          </a:extLst>
        </xdr:cNvPr>
        <xdr:cNvSpPr txBox="1"/>
      </xdr:nvSpPr>
      <xdr:spPr>
        <a:xfrm>
          <a:off x="35880676" y="752475"/>
          <a:ext cx="8639174" cy="350647"/>
        </a:xfrm>
        <a:prstGeom prst="rect">
          <a:avLst/>
        </a:prstGeom>
        <a:solidFill>
          <a:schemeClr val="accent6">
            <a:lumMod val="60000"/>
            <a:lumOff val="4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ln>
                <a:noFill/>
              </a:ln>
              <a:solidFill>
                <a:schemeClr val="bg1"/>
              </a:solidFill>
              <a:latin typeface="Arial" panose="020B0604020202020204" pitchFamily="34" charset="0"/>
              <a:cs typeface="Arial" panose="020B0604020202020204" pitchFamily="34" charset="0"/>
            </a:rPr>
            <a:t>Beneficiaries (</a:t>
          </a:r>
          <a:r>
            <a:rPr lang="en-US" sz="1800" b="1">
              <a:ln>
                <a:noFill/>
              </a:ln>
              <a:solidFill>
                <a:schemeClr val="bg1"/>
              </a:solidFill>
              <a:latin typeface="Arial" panose="020B0604020202020204" pitchFamily="34" charset="0"/>
              <a:cs typeface="Arial" panose="020B0604020202020204" pitchFamily="34" charset="0"/>
            </a:rPr>
            <a:t>Reached</a:t>
          </a:r>
          <a:r>
            <a:rPr lang="en-US" sz="2000" b="1">
              <a:ln>
                <a:noFill/>
              </a:ln>
              <a:solidFill>
                <a:schemeClr val="bg1"/>
              </a:solidFill>
              <a:latin typeface="Arial" panose="020B0604020202020204" pitchFamily="34" charset="0"/>
              <a:cs typeface="Arial" panose="020B0604020202020204" pitchFamily="34" charset="0"/>
            </a:rPr>
            <a:t>)</a:t>
          </a:r>
        </a:p>
      </xdr:txBody>
    </xdr:sp>
    <xdr:clientData/>
  </xdr:twoCellAnchor>
  <xdr:twoCellAnchor>
    <xdr:from>
      <xdr:col>2</xdr:col>
      <xdr:colOff>0</xdr:colOff>
      <xdr:row>1</xdr:row>
      <xdr:rowOff>0</xdr:rowOff>
    </xdr:from>
    <xdr:to>
      <xdr:col>4</xdr:col>
      <xdr:colOff>2272392</xdr:colOff>
      <xdr:row>1</xdr:row>
      <xdr:rowOff>347471</xdr:rowOff>
    </xdr:to>
    <xdr:sp macro="" textlink="">
      <xdr:nvSpPr>
        <xdr:cNvPr id="4" name="TextBox 3">
          <a:extLst>
            <a:ext uri="{FF2B5EF4-FFF2-40B4-BE49-F238E27FC236}">
              <a16:creationId xmlns:a16="http://schemas.microsoft.com/office/drawing/2014/main" id="{9ADA01B9-3EBB-411C-B233-AE7F57750121}"/>
            </a:ext>
          </a:extLst>
        </xdr:cNvPr>
        <xdr:cNvSpPr txBox="1"/>
      </xdr:nvSpPr>
      <xdr:spPr>
        <a:xfrm>
          <a:off x="2122713" y="748393"/>
          <a:ext cx="5674179" cy="347471"/>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WHO</a:t>
          </a:r>
        </a:p>
      </xdr:txBody>
    </xdr:sp>
    <xdr:clientData/>
  </xdr:twoCellAnchor>
  <xdr:twoCellAnchor>
    <xdr:from>
      <xdr:col>4</xdr:col>
      <xdr:colOff>2299606</xdr:colOff>
      <xdr:row>1</xdr:row>
      <xdr:rowOff>0</xdr:rowOff>
    </xdr:from>
    <xdr:to>
      <xdr:col>12</xdr:col>
      <xdr:colOff>11205</xdr:colOff>
      <xdr:row>1</xdr:row>
      <xdr:rowOff>347472</xdr:rowOff>
    </xdr:to>
    <xdr:sp macro="" textlink="">
      <xdr:nvSpPr>
        <xdr:cNvPr id="5" name="TextBox 4">
          <a:extLst>
            <a:ext uri="{FF2B5EF4-FFF2-40B4-BE49-F238E27FC236}">
              <a16:creationId xmlns:a16="http://schemas.microsoft.com/office/drawing/2014/main" id="{FCB87E02-46A4-48E5-9AFD-ABAD2BC464AC}"/>
            </a:ext>
          </a:extLst>
        </xdr:cNvPr>
        <xdr:cNvSpPr txBox="1"/>
      </xdr:nvSpPr>
      <xdr:spPr>
        <a:xfrm>
          <a:off x="7824106" y="748393"/>
          <a:ext cx="15047099" cy="347472"/>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WHAT</a:t>
          </a:r>
        </a:p>
      </xdr:txBody>
    </xdr:sp>
    <xdr:clientData/>
  </xdr:twoCellAnchor>
  <xdr:twoCellAnchor>
    <xdr:from>
      <xdr:col>12</xdr:col>
      <xdr:colOff>0</xdr:colOff>
      <xdr:row>1</xdr:row>
      <xdr:rowOff>0</xdr:rowOff>
    </xdr:from>
    <xdr:to>
      <xdr:col>17</xdr:col>
      <xdr:colOff>0</xdr:colOff>
      <xdr:row>1</xdr:row>
      <xdr:rowOff>347383</xdr:rowOff>
    </xdr:to>
    <xdr:sp macro="" textlink="">
      <xdr:nvSpPr>
        <xdr:cNvPr id="6" name="TextBox 5">
          <a:extLst>
            <a:ext uri="{FF2B5EF4-FFF2-40B4-BE49-F238E27FC236}">
              <a16:creationId xmlns:a16="http://schemas.microsoft.com/office/drawing/2014/main" id="{71DE63AF-3887-4935-9AE6-804C277E4E9B}"/>
            </a:ext>
          </a:extLst>
        </xdr:cNvPr>
        <xdr:cNvSpPr txBox="1"/>
      </xdr:nvSpPr>
      <xdr:spPr>
        <a:xfrm>
          <a:off x="27241500" y="752475"/>
          <a:ext cx="5343525" cy="350558"/>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WHERE</a:t>
          </a:r>
        </a:p>
      </xdr:txBody>
    </xdr:sp>
    <xdr:clientData/>
  </xdr:twoCellAnchor>
  <xdr:twoCellAnchor>
    <xdr:from>
      <xdr:col>17</xdr:col>
      <xdr:colOff>0</xdr:colOff>
      <xdr:row>1</xdr:row>
      <xdr:rowOff>0</xdr:rowOff>
    </xdr:from>
    <xdr:to>
      <xdr:col>19</xdr:col>
      <xdr:colOff>0</xdr:colOff>
      <xdr:row>1</xdr:row>
      <xdr:rowOff>347472</xdr:rowOff>
    </xdr:to>
    <xdr:sp macro="" textlink="">
      <xdr:nvSpPr>
        <xdr:cNvPr id="7" name="TextBox 6">
          <a:extLst>
            <a:ext uri="{FF2B5EF4-FFF2-40B4-BE49-F238E27FC236}">
              <a16:creationId xmlns:a16="http://schemas.microsoft.com/office/drawing/2014/main" id="{45FF72F3-D1EA-4280-911C-C5B57E383607}"/>
            </a:ext>
          </a:extLst>
        </xdr:cNvPr>
        <xdr:cNvSpPr txBox="1"/>
      </xdr:nvSpPr>
      <xdr:spPr>
        <a:xfrm>
          <a:off x="32585025" y="752475"/>
          <a:ext cx="3295650" cy="350647"/>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WHEN</a:t>
          </a:r>
        </a:p>
      </xdr:txBody>
    </xdr:sp>
    <xdr:clientData/>
  </xdr:twoCellAnchor>
  <xdr:twoCellAnchor>
    <xdr:from>
      <xdr:col>24</xdr:col>
      <xdr:colOff>0</xdr:colOff>
      <xdr:row>1</xdr:row>
      <xdr:rowOff>0</xdr:rowOff>
    </xdr:from>
    <xdr:to>
      <xdr:col>24</xdr:col>
      <xdr:colOff>1</xdr:colOff>
      <xdr:row>1</xdr:row>
      <xdr:rowOff>347472</xdr:rowOff>
    </xdr:to>
    <xdr:sp macro="" textlink="">
      <xdr:nvSpPr>
        <xdr:cNvPr id="8" name="TextBox 7">
          <a:extLst>
            <a:ext uri="{FF2B5EF4-FFF2-40B4-BE49-F238E27FC236}">
              <a16:creationId xmlns:a16="http://schemas.microsoft.com/office/drawing/2014/main" id="{AB8F385D-A5AE-4872-B18A-8E3B738BF57A}"/>
            </a:ext>
          </a:extLst>
        </xdr:cNvPr>
        <xdr:cNvSpPr txBox="1"/>
      </xdr:nvSpPr>
      <xdr:spPr>
        <a:xfrm>
          <a:off x="44519851" y="752475"/>
          <a:ext cx="8429625" cy="350647"/>
        </a:xfrm>
        <a:prstGeom prst="rect">
          <a:avLst/>
        </a:prstGeom>
        <a:solidFill>
          <a:schemeClr val="accent6">
            <a:lumMod val="60000"/>
            <a:lumOff val="4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Beneficiaries (</a:t>
          </a:r>
          <a:r>
            <a:rPr lang="en-US" sz="2000" b="1">
              <a:ln>
                <a:noFill/>
              </a:ln>
              <a:solidFill>
                <a:schemeClr val="bg1"/>
              </a:solidFill>
              <a:latin typeface="Arial" panose="020B0604020202020204" pitchFamily="34" charset="0"/>
              <a:cs typeface="Arial" panose="020B0604020202020204" pitchFamily="34" charset="0"/>
            </a:rPr>
            <a:t>Breakdown</a:t>
          </a:r>
          <a:r>
            <a:rPr lang="en-US" sz="2200" b="1">
              <a:ln>
                <a:noFill/>
              </a:ln>
              <a:solidFill>
                <a:schemeClr val="bg1"/>
              </a:solidFill>
              <a:latin typeface="Arial" panose="020B0604020202020204" pitchFamily="34" charset="0"/>
              <a:cs typeface="Arial" panose="020B0604020202020204" pitchFamily="34" charset="0"/>
            </a:rPr>
            <a:t>)</a:t>
          </a:r>
        </a:p>
      </xdr:txBody>
    </xdr:sp>
    <xdr:clientData/>
  </xdr:twoCellAnchor>
  <xdr:twoCellAnchor>
    <xdr:from>
      <xdr:col>2</xdr:col>
      <xdr:colOff>0</xdr:colOff>
      <xdr:row>1</xdr:row>
      <xdr:rowOff>0</xdr:rowOff>
    </xdr:from>
    <xdr:to>
      <xdr:col>2</xdr:col>
      <xdr:colOff>1</xdr:colOff>
      <xdr:row>1</xdr:row>
      <xdr:rowOff>347471</xdr:rowOff>
    </xdr:to>
    <xdr:sp macro="" textlink="">
      <xdr:nvSpPr>
        <xdr:cNvPr id="13" name="TextBox 12">
          <a:extLst>
            <a:ext uri="{FF2B5EF4-FFF2-40B4-BE49-F238E27FC236}">
              <a16:creationId xmlns:a16="http://schemas.microsoft.com/office/drawing/2014/main" id="{2D2894C2-8F14-4CA4-A1B1-EDDF7CB63AEF}"/>
            </a:ext>
          </a:extLst>
        </xdr:cNvPr>
        <xdr:cNvSpPr txBox="1"/>
      </xdr:nvSpPr>
      <xdr:spPr>
        <a:xfrm>
          <a:off x="462643" y="748393"/>
          <a:ext cx="3687537" cy="347471"/>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PROJECT INFO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365125</xdr:colOff>
      <xdr:row>15</xdr:row>
      <xdr:rowOff>99060</xdr:rowOff>
    </xdr:to>
    <xdr:sp macro="" textlink="">
      <xdr:nvSpPr>
        <xdr:cNvPr id="2" name="TextBox 1">
          <a:extLst>
            <a:ext uri="{FF2B5EF4-FFF2-40B4-BE49-F238E27FC236}">
              <a16:creationId xmlns:a16="http://schemas.microsoft.com/office/drawing/2014/main" id="{9DEF815A-74F4-4D5F-9A15-6271645B3218}"/>
            </a:ext>
          </a:extLst>
        </xdr:cNvPr>
        <xdr:cNvSpPr txBox="1"/>
      </xdr:nvSpPr>
      <xdr:spPr>
        <a:xfrm>
          <a:off x="0" y="0"/>
          <a:ext cx="8332995" cy="2956560"/>
        </a:xfrm>
        <a:prstGeom prst="rect">
          <a:avLst/>
        </a:prstGeom>
        <a:solidFill>
          <a:schemeClr val="accent1"/>
        </a:solidFill>
        <a:ln w="9525">
          <a:solidFill>
            <a:schemeClr val="tx1">
              <a:lumMod val="50000"/>
              <a:lumOff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000">
              <a:solidFill>
                <a:schemeClr val="bg1"/>
              </a:solidFill>
              <a:latin typeface="Arial" panose="020B0604020202020204" pitchFamily="34" charset="0"/>
              <a:cs typeface="Arial" panose="020B0604020202020204" pitchFamily="34" charset="0"/>
            </a:rPr>
            <a:t>Dear Partners,</a:t>
          </a:r>
        </a:p>
        <a:p>
          <a:pPr>
            <a:lnSpc>
              <a:spcPts val="1600"/>
            </a:lnSpc>
          </a:pPr>
          <a:endParaRPr lang="en-US" sz="1000">
            <a:solidFill>
              <a:schemeClr val="bg1"/>
            </a:solidFill>
            <a:latin typeface="Arial" panose="020B0604020202020204" pitchFamily="34" charset="0"/>
            <a:cs typeface="Arial" panose="020B0604020202020204" pitchFamily="34" charset="0"/>
          </a:endParaRPr>
        </a:p>
        <a:p>
          <a:pPr>
            <a:lnSpc>
              <a:spcPts val="1600"/>
            </a:lnSpc>
          </a:pPr>
          <a:r>
            <a:rPr lang="en-US" sz="1000">
              <a:solidFill>
                <a:schemeClr val="bg1"/>
              </a:solidFill>
              <a:latin typeface="Arial" panose="020B0604020202020204" pitchFamily="34" charset="0"/>
              <a:cs typeface="Arial" panose="020B0604020202020204" pitchFamily="34" charset="0"/>
            </a:rPr>
            <a:t>The 4W  tool is meant</a:t>
          </a:r>
          <a:r>
            <a:rPr lang="en-US" sz="1000" baseline="0">
              <a:solidFill>
                <a:schemeClr val="bg1"/>
              </a:solidFill>
              <a:latin typeface="Arial" panose="020B0604020202020204" pitchFamily="34" charset="0"/>
              <a:cs typeface="Arial" panose="020B0604020202020204" pitchFamily="34" charset="0"/>
            </a:rPr>
            <a:t> to provide</a:t>
          </a:r>
          <a:r>
            <a:rPr lang="en-US" sz="1000">
              <a:solidFill>
                <a:schemeClr val="bg1"/>
              </a:solidFill>
              <a:latin typeface="Arial" panose="020B0604020202020204" pitchFamily="34" charset="0"/>
              <a:cs typeface="Arial" panose="020B0604020202020204" pitchFamily="34" charset="0"/>
            </a:rPr>
            <a:t> an inventory of reporting</a:t>
          </a:r>
          <a:r>
            <a:rPr lang="en-US" sz="1000" baseline="0">
              <a:solidFill>
                <a:schemeClr val="bg1"/>
              </a:solidFill>
              <a:latin typeface="Arial" panose="020B0604020202020204" pitchFamily="34" charset="0"/>
              <a:cs typeface="Arial" panose="020B0604020202020204" pitchFamily="34" charset="0"/>
            </a:rPr>
            <a:t> activities on WHO does WHAT, WHERE, WHEN that fall under the </a:t>
          </a:r>
          <a:r>
            <a:rPr lang="en-US" sz="1000" b="1" baseline="0">
              <a:solidFill>
                <a:schemeClr val="bg1"/>
              </a:solidFill>
              <a:latin typeface="Arial" panose="020B0604020202020204" pitchFamily="34" charset="0"/>
              <a:cs typeface="Arial" panose="020B0604020202020204" pitchFamily="34" charset="0"/>
            </a:rPr>
            <a:t>Inter Sector Coordiantion Group (ISCG) </a:t>
          </a:r>
          <a:r>
            <a:rPr lang="en-US" sz="1000" baseline="0">
              <a:solidFill>
                <a:schemeClr val="bg1"/>
              </a:solidFill>
              <a:latin typeface="Arial" panose="020B0604020202020204" pitchFamily="34" charset="0"/>
              <a:cs typeface="Arial" panose="020B0604020202020204" pitchFamily="34" charset="0"/>
            </a:rPr>
            <a:t>framework.  If your organization is planning to, or conducting or have conducted humanitarian responses in Cox's Bazar, Bangladesh, please kindly fill in the '4W' sheet. The fields are self-explanatory. </a:t>
          </a:r>
          <a:r>
            <a:rPr lang="en-US" sz="1000" baseline="0">
              <a:solidFill>
                <a:schemeClr val="bg1"/>
              </a:solidFill>
              <a:latin typeface="Arial" panose="020B0604020202020204" pitchFamily="34" charset="0"/>
              <a:ea typeface="+mn-ea"/>
              <a:cs typeface="Arial" panose="020B0604020202020204" pitchFamily="34" charset="0"/>
            </a:rPr>
            <a:t>If you have any questions on how to fill in this form or need technical assistance please do not hesitate to reach out to the sector leads IMs, or write to cxb-iscg-im@googlegroups.com</a:t>
          </a:r>
        </a:p>
        <a:p>
          <a:pPr>
            <a:lnSpc>
              <a:spcPts val="1600"/>
            </a:lnSpc>
          </a:pPr>
          <a:endParaRPr lang="en-US" sz="1000" b="0" baseline="0">
            <a:solidFill>
              <a:schemeClr val="bg1"/>
            </a:solidFill>
            <a:latin typeface="Arial" panose="020B0604020202020204" pitchFamily="34" charset="0"/>
            <a:cs typeface="Arial" panose="020B0604020202020204" pitchFamily="34" charset="0"/>
          </a:endParaRPr>
        </a:p>
        <a:p>
          <a:pPr>
            <a:lnSpc>
              <a:spcPts val="1600"/>
            </a:lnSpc>
          </a:pPr>
          <a:r>
            <a:rPr lang="en-US" sz="1000" b="1" baseline="0">
              <a:solidFill>
                <a:schemeClr val="bg1"/>
              </a:solidFill>
              <a:latin typeface="Arial" panose="020B0604020202020204" pitchFamily="34" charset="0"/>
              <a:cs typeface="Arial" panose="020B0604020202020204" pitchFamily="34" charset="0"/>
            </a:rPr>
            <a:t>Frequency:</a:t>
          </a:r>
        </a:p>
        <a:p>
          <a:pPr>
            <a:lnSpc>
              <a:spcPts val="1600"/>
            </a:lnSpc>
          </a:pPr>
          <a:r>
            <a:rPr lang="en-US" sz="1000" baseline="0">
              <a:solidFill>
                <a:schemeClr val="bg1"/>
              </a:solidFill>
              <a:latin typeface="Arial" panose="020B0604020202020204" pitchFamily="34" charset="0"/>
              <a:cs typeface="Arial" panose="020B0604020202020204" pitchFamily="34" charset="0"/>
            </a:rPr>
            <a:t>Please note that currently ISCG collect 4W from sectors on a monthly basis on 1st week of the month</a:t>
          </a:r>
          <a:r>
            <a:rPr lang="en-US" sz="1000" b="0" baseline="0">
              <a:solidFill>
                <a:schemeClr val="bg1"/>
              </a:solidFill>
              <a:latin typeface="Arial" panose="020B0604020202020204" pitchFamily="34" charset="0"/>
              <a:cs typeface="Arial" panose="020B0604020202020204" pitchFamily="34" charset="0"/>
            </a:rPr>
            <a:t>.</a:t>
          </a:r>
          <a:endParaRPr lang="en-US" sz="1000" baseline="0">
            <a:solidFill>
              <a:schemeClr val="bg1"/>
            </a:solidFill>
            <a:latin typeface="Arial" panose="020B0604020202020204" pitchFamily="34" charset="0"/>
            <a:cs typeface="Arial" panose="020B0604020202020204" pitchFamily="34" charset="0"/>
          </a:endParaRPr>
        </a:p>
        <a:p>
          <a:pPr>
            <a:lnSpc>
              <a:spcPts val="1600"/>
            </a:lnSpc>
          </a:pPr>
          <a:endParaRPr lang="en-US" sz="1000" baseline="0">
            <a:solidFill>
              <a:schemeClr val="bg1"/>
            </a:solidFill>
            <a:latin typeface="Arial" panose="020B0604020202020204" pitchFamily="34" charset="0"/>
            <a:cs typeface="Arial" panose="020B0604020202020204" pitchFamily="34" charset="0"/>
          </a:endParaRPr>
        </a:p>
        <a:p>
          <a:pPr>
            <a:lnSpc>
              <a:spcPts val="1600"/>
            </a:lnSpc>
          </a:pPr>
          <a:r>
            <a:rPr lang="en-US" sz="1000" baseline="0">
              <a:solidFill>
                <a:schemeClr val="bg1"/>
              </a:solidFill>
              <a:latin typeface="Arial" panose="020B0604020202020204" pitchFamily="34" charset="0"/>
              <a:cs typeface="Arial" panose="020B0604020202020204" pitchFamily="34" charset="0"/>
            </a:rPr>
            <a:t>Thank you,</a:t>
          </a:r>
        </a:p>
        <a:p>
          <a:pPr>
            <a:lnSpc>
              <a:spcPts val="1600"/>
            </a:lnSpc>
          </a:pPr>
          <a:r>
            <a:rPr lang="en-US" sz="1000" baseline="0">
              <a:solidFill>
                <a:schemeClr val="bg1"/>
              </a:solidFill>
              <a:latin typeface="Arial" panose="020B0604020202020204" pitchFamily="34" charset="0"/>
              <a:cs typeface="Arial" panose="020B0604020202020204" pitchFamily="34" charset="0"/>
            </a:rPr>
            <a:t>ISCG IM Team</a:t>
          </a:r>
        </a:p>
        <a:p>
          <a:pPr>
            <a:lnSpc>
              <a:spcPts val="1600"/>
            </a:lnSpc>
          </a:pPr>
          <a:r>
            <a:rPr lang="en-US" sz="1000" baseline="0">
              <a:solidFill>
                <a:schemeClr val="bg1"/>
              </a:solidFill>
              <a:latin typeface="Arial" panose="020B0604020202020204" pitchFamily="34" charset="0"/>
              <a:cs typeface="Arial" panose="020B0604020202020204" pitchFamily="34" charset="0"/>
            </a:rPr>
            <a:t>                                                                                                                                                                                                    </a:t>
          </a:r>
          <a:r>
            <a:rPr lang="en-US" sz="700" i="1" baseline="0">
              <a:solidFill>
                <a:schemeClr val="bg1"/>
              </a:solidFill>
              <a:latin typeface="Arial" panose="020B0604020202020204" pitchFamily="34" charset="0"/>
              <a:cs typeface="Arial" panose="020B0604020202020204" pitchFamily="34" charset="0"/>
            </a:rPr>
            <a:t>ISCG_4W_CXB_2020_V1.01</a:t>
          </a:r>
        </a:p>
      </xdr:txBody>
    </xdr:sp>
    <xdr:clientData/>
  </xdr:twoCellAnchor>
  <xdr:twoCellAnchor>
    <xdr:from>
      <xdr:col>0</xdr:col>
      <xdr:colOff>0</xdr:colOff>
      <xdr:row>15</xdr:row>
      <xdr:rowOff>168593</xdr:rowOff>
    </xdr:from>
    <xdr:to>
      <xdr:col>13</xdr:col>
      <xdr:colOff>362314</xdr:colOff>
      <xdr:row>26</xdr:row>
      <xdr:rowOff>143565</xdr:rowOff>
    </xdr:to>
    <xdr:sp macro="" textlink="">
      <xdr:nvSpPr>
        <xdr:cNvPr id="3" name="TextBox 2">
          <a:extLst>
            <a:ext uri="{FF2B5EF4-FFF2-40B4-BE49-F238E27FC236}">
              <a16:creationId xmlns:a16="http://schemas.microsoft.com/office/drawing/2014/main" id="{5B1A2740-DAE8-4369-A99A-B20BBA0A4E1A}"/>
            </a:ext>
          </a:extLst>
        </xdr:cNvPr>
        <xdr:cNvSpPr txBox="1"/>
      </xdr:nvSpPr>
      <xdr:spPr>
        <a:xfrm>
          <a:off x="0" y="2901854"/>
          <a:ext cx="8258401" cy="1979363"/>
        </a:xfrm>
        <a:prstGeom prst="rect">
          <a:avLst/>
        </a:prstGeom>
        <a:solidFill>
          <a:schemeClr val="bg1">
            <a:lumMod val="85000"/>
          </a:schemeClr>
        </a:solid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400" b="1">
              <a:solidFill>
                <a:schemeClr val="tx1">
                  <a:lumMod val="75000"/>
                  <a:lumOff val="25000"/>
                </a:schemeClr>
              </a:solidFill>
              <a:latin typeface="Arial" panose="020B0604020202020204" pitchFamily="34" charset="0"/>
              <a:cs typeface="Arial" panose="020B0604020202020204" pitchFamily="34" charset="0"/>
            </a:rPr>
            <a:t>About the tool</a:t>
          </a:r>
          <a:r>
            <a:rPr lang="en-US" sz="1400" b="1" baseline="0">
              <a:solidFill>
                <a:schemeClr val="tx1">
                  <a:lumMod val="75000"/>
                  <a:lumOff val="25000"/>
                </a:schemeClr>
              </a:solidFill>
              <a:latin typeface="Arial" panose="020B0604020202020204" pitchFamily="34" charset="0"/>
              <a:cs typeface="Arial" panose="020B0604020202020204" pitchFamily="34" charset="0"/>
            </a:rPr>
            <a:t>?</a:t>
          </a:r>
          <a:endParaRPr lang="en-US" sz="1400" b="1">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r>
            <a:rPr lang="en-US" sz="1000" baseline="0">
              <a:solidFill>
                <a:schemeClr val="tx1">
                  <a:lumMod val="75000"/>
                  <a:lumOff val="25000"/>
                </a:schemeClr>
              </a:solidFill>
              <a:latin typeface="Arial" panose="020B0604020202020204" pitchFamily="34" charset="0"/>
              <a:cs typeface="Arial" panose="020B0604020202020204" pitchFamily="34" charset="0"/>
            </a:rPr>
            <a:t>There are three sheets visible to users in this workbook: Read Me, WHAT (Activities Index), and 4W</a:t>
          </a: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r>
            <a:rPr lang="en-US" sz="1100" b="1" baseline="0">
              <a:solidFill>
                <a:schemeClr val="tx1">
                  <a:lumMod val="75000"/>
                  <a:lumOff val="25000"/>
                </a:schemeClr>
              </a:solidFill>
              <a:latin typeface="Arial" panose="020B0604020202020204" pitchFamily="34" charset="0"/>
              <a:cs typeface="Arial" panose="020B0604020202020204" pitchFamily="34" charset="0"/>
            </a:rPr>
            <a:t>Read Me</a:t>
          </a:r>
          <a:r>
            <a:rPr lang="en-US" sz="1000" baseline="0">
              <a:solidFill>
                <a:schemeClr val="tx1">
                  <a:lumMod val="75000"/>
                  <a:lumOff val="25000"/>
                </a:schemeClr>
              </a:solidFill>
              <a:latin typeface="Arial" panose="020B0604020202020204" pitchFamily="34" charset="0"/>
              <a:cs typeface="Arial" panose="020B0604020202020204" pitchFamily="34" charset="0"/>
            </a:rPr>
            <a:t> provides basic information on how to use this information management tool.</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4W</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b="1" baseline="0">
              <a:solidFill>
                <a:schemeClr val="dk1"/>
              </a:solidFill>
              <a:effectLst/>
              <a:latin typeface="Arial" panose="020B0604020202020204" pitchFamily="34" charset="0"/>
              <a:ea typeface="+mn-ea"/>
              <a:cs typeface="Arial" panose="020B0604020202020204" pitchFamily="34" charset="0"/>
            </a:rPr>
            <a:t>PP</a:t>
          </a:r>
          <a:r>
            <a:rPr lang="en-US" sz="1000" baseline="0">
              <a:solidFill>
                <a:schemeClr val="dk1"/>
              </a:solidFill>
              <a:effectLst/>
              <a:latin typeface="Arial" panose="020B0604020202020204" pitchFamily="34" charset="0"/>
              <a:ea typeface="+mn-ea"/>
              <a:cs typeface="Arial" panose="020B0604020202020204" pitchFamily="34" charset="0"/>
            </a:rPr>
            <a:t> is the main tab in which </a:t>
          </a:r>
          <a:r>
            <a:rPr lang="en-US" sz="1000" b="1" baseline="0">
              <a:solidFill>
                <a:schemeClr val="dk1"/>
              </a:solidFill>
              <a:effectLst/>
              <a:latin typeface="Arial" panose="020B0604020202020204" pitchFamily="34" charset="0"/>
              <a:ea typeface="+mn-ea"/>
              <a:cs typeface="Arial" panose="020B0604020202020204" pitchFamily="34" charset="0"/>
            </a:rPr>
            <a:t>programme partners </a:t>
          </a:r>
          <a:r>
            <a:rPr lang="en-US" sz="1000" baseline="0">
              <a:solidFill>
                <a:schemeClr val="dk1"/>
              </a:solidFill>
              <a:effectLst/>
              <a:latin typeface="Arial" panose="020B0604020202020204" pitchFamily="34" charset="0"/>
              <a:ea typeface="+mn-ea"/>
              <a:cs typeface="Arial" panose="020B0604020202020204" pitchFamily="34" charset="0"/>
            </a:rPr>
            <a:t>will report their projects.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mn-lt"/>
              <a:ea typeface="+mn-ea"/>
              <a:cs typeface="+mn-cs"/>
            </a:rPr>
            <a:t>4W</a:t>
          </a:r>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IP</a:t>
          </a:r>
          <a:r>
            <a:rPr lang="en-US" sz="1100" baseline="0">
              <a:solidFill>
                <a:schemeClr val="dk1"/>
              </a:solidFill>
              <a:effectLst/>
              <a:latin typeface="+mn-lt"/>
              <a:ea typeface="+mn-ea"/>
              <a:cs typeface="+mn-cs"/>
            </a:rPr>
            <a:t> is the main tab in which </a:t>
          </a:r>
          <a:r>
            <a:rPr lang="en-US" sz="1100" b="1" baseline="0">
              <a:solidFill>
                <a:schemeClr val="dk1"/>
              </a:solidFill>
              <a:effectLst/>
              <a:latin typeface="+mn-lt"/>
              <a:ea typeface="+mn-ea"/>
              <a:cs typeface="+mn-cs"/>
            </a:rPr>
            <a:t>implementing partners </a:t>
          </a:r>
          <a:r>
            <a:rPr lang="en-US" sz="1100" baseline="0">
              <a:solidFill>
                <a:schemeClr val="dk1"/>
              </a:solidFill>
              <a:effectLst/>
              <a:latin typeface="+mn-lt"/>
              <a:ea typeface="+mn-ea"/>
              <a:cs typeface="+mn-cs"/>
            </a:rPr>
            <a:t>will report their activities.</a:t>
          </a:r>
          <a:endParaRPr lang="en-US" sz="1000">
            <a:effectLst/>
          </a:endParaRPr>
        </a:p>
      </xdr:txBody>
    </xdr:sp>
    <xdr:clientData/>
  </xdr:twoCellAnchor>
  <xdr:twoCellAnchor>
    <xdr:from>
      <xdr:col>0</xdr:col>
      <xdr:colOff>0</xdr:colOff>
      <xdr:row>27</xdr:row>
      <xdr:rowOff>32025</xdr:rowOff>
    </xdr:from>
    <xdr:to>
      <xdr:col>13</xdr:col>
      <xdr:colOff>362314</xdr:colOff>
      <xdr:row>77</xdr:row>
      <xdr:rowOff>180975</xdr:rowOff>
    </xdr:to>
    <xdr:sp macro="" textlink="">
      <xdr:nvSpPr>
        <xdr:cNvPr id="4" name="TextBox 3">
          <a:extLst>
            <a:ext uri="{FF2B5EF4-FFF2-40B4-BE49-F238E27FC236}">
              <a16:creationId xmlns:a16="http://schemas.microsoft.com/office/drawing/2014/main" id="{EB43524B-5E0E-4CF2-A11F-BDDE431E2AE2}"/>
            </a:ext>
          </a:extLst>
        </xdr:cNvPr>
        <xdr:cNvSpPr txBox="1"/>
      </xdr:nvSpPr>
      <xdr:spPr>
        <a:xfrm>
          <a:off x="0" y="5175525"/>
          <a:ext cx="8287114" cy="9673950"/>
        </a:xfrm>
        <a:prstGeom prst="rect">
          <a:avLst/>
        </a:prstGeom>
        <a:solidFill>
          <a:schemeClr val="bg1">
            <a:lumMod val="85000"/>
          </a:schemeClr>
        </a:solid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400" b="1">
              <a:solidFill>
                <a:schemeClr val="tx1">
                  <a:lumMod val="75000"/>
                  <a:lumOff val="25000"/>
                </a:schemeClr>
              </a:solidFill>
              <a:latin typeface="Arial" panose="020B0604020202020204" pitchFamily="34" charset="0"/>
              <a:cs typeface="Arial" panose="020B0604020202020204" pitchFamily="34" charset="0"/>
            </a:rPr>
            <a:t>How to use the 4W sheet</a:t>
          </a:r>
          <a:r>
            <a:rPr lang="en-US" sz="1400" b="1" baseline="0">
              <a:solidFill>
                <a:schemeClr val="tx1">
                  <a:lumMod val="75000"/>
                  <a:lumOff val="25000"/>
                </a:schemeClr>
              </a:solidFill>
              <a:latin typeface="Arial" panose="020B0604020202020204" pitchFamily="34" charset="0"/>
              <a:cs typeface="Arial" panose="020B0604020202020204" pitchFamily="34" charset="0"/>
            </a:rPr>
            <a:t>?</a:t>
          </a:r>
          <a:endParaRPr lang="en-US" sz="1400" b="1">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4W</a:t>
          </a:r>
          <a:r>
            <a:rPr lang="en-US" sz="1000" baseline="0">
              <a:solidFill>
                <a:schemeClr val="dk1"/>
              </a:solidFill>
              <a:effectLst/>
              <a:latin typeface="Arial" panose="020B0604020202020204" pitchFamily="34" charset="0"/>
              <a:ea typeface="+mn-ea"/>
              <a:cs typeface="Arial" panose="020B0604020202020204" pitchFamily="34" charset="0"/>
            </a:rPr>
            <a:t> is the main sheet which partners will use to </a:t>
          </a:r>
          <a:r>
            <a:rPr lang="en-US" sz="1000" b="1" baseline="0">
              <a:solidFill>
                <a:schemeClr val="dk1"/>
              </a:solidFill>
              <a:effectLst/>
              <a:latin typeface="Arial" panose="020B0604020202020204" pitchFamily="34" charset="0"/>
              <a:ea typeface="+mn-ea"/>
              <a:cs typeface="Arial" panose="020B0604020202020204" pitchFamily="34" charset="0"/>
            </a:rPr>
            <a:t>enter the data</a:t>
          </a:r>
          <a:r>
            <a:rPr lang="en-US" sz="1000" baseline="0">
              <a:solidFill>
                <a:schemeClr val="dk1"/>
              </a:solidFill>
              <a:effectLst/>
              <a:latin typeface="Arial" panose="020B0604020202020204" pitchFamily="34" charset="0"/>
              <a:ea typeface="+mn-ea"/>
              <a:cs typeface="Arial" panose="020B0604020202020204" pitchFamily="34" charset="0"/>
            </a:rPr>
            <a:t>.</a:t>
          </a:r>
          <a:endParaRPr lang="en-US" sz="1000">
            <a:effectLst/>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Thumb rule to use this sheet is that the information on any activity (sub sector and activity details) in a specific area should be entered in separate row, in other words, </a:t>
          </a:r>
          <a:r>
            <a:rPr lang="en-US" sz="1000" b="1" baseline="0">
              <a:solidFill>
                <a:schemeClr val="dk1"/>
              </a:solidFill>
              <a:effectLst/>
              <a:latin typeface="Arial" panose="020B0604020202020204" pitchFamily="34" charset="0"/>
              <a:ea typeface="+mn-ea"/>
              <a:cs typeface="Arial" panose="020B0604020202020204" pitchFamily="34" charset="0"/>
            </a:rPr>
            <a:t>ONE DATA POINT PER ROW, AND ONLY ONE PIECE OF DATA PER CELL</a:t>
          </a:r>
          <a:r>
            <a:rPr lang="en-US" sz="1000" baseline="0">
              <a:solidFill>
                <a:schemeClr val="dk1"/>
              </a:solidFill>
              <a:effectLst/>
              <a:latin typeface="Arial" panose="020B0604020202020204" pitchFamily="34" charset="0"/>
              <a:ea typeface="+mn-ea"/>
              <a:cs typeface="Arial" panose="020B0604020202020204" pitchFamily="34" charset="0"/>
            </a:rPr>
            <a:t>. Cluster/sector should ensure that activity (is) is/are not reported more than once by partners. 	</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WHO:</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000" baseline="0">
              <a:solidFill>
                <a:schemeClr val="dk1"/>
              </a:solidFill>
              <a:effectLst/>
              <a:latin typeface="Arial" panose="020B0604020202020204" pitchFamily="34" charset="0"/>
              <a:ea typeface="+mn-ea"/>
              <a:cs typeface="Arial" panose="020B0604020202020204" pitchFamily="34" charset="0"/>
            </a:rPr>
            <a:t>This section records names of primary stakeholder organizations</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i="0" baseline="0">
              <a:solidFill>
                <a:schemeClr val="dk1"/>
              </a:solidFill>
              <a:effectLst/>
              <a:latin typeface="+mn-lt"/>
              <a:ea typeface="+mn-ea"/>
              <a:cs typeface="+mn-cs"/>
            </a:rPr>
            <a:t>Programme/Technical Partner:</a:t>
          </a:r>
          <a:r>
            <a:rPr lang="en-US" sz="1100" baseline="0">
              <a:solidFill>
                <a:schemeClr val="dk1"/>
              </a:solidFill>
              <a:effectLst/>
              <a:latin typeface="+mn-lt"/>
              <a:ea typeface="+mn-ea"/>
              <a:cs typeface="+mn-cs"/>
            </a:rPr>
            <a:t> Select name of activity leading organization and/or Partners who have provided technical assistance from the dropdown list (Column D). Please make sure to insert only the organization Acronm. </a:t>
          </a:r>
          <a:endParaRPr lang="en-US">
            <a:effectLst/>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mn-lt"/>
              <a:ea typeface="+mn-ea"/>
              <a:cs typeface="+mn-cs"/>
            </a:rPr>
            <a:t>Implementing Partner:</a:t>
          </a:r>
          <a:r>
            <a:rPr lang="en-US" sz="1100" baseline="0">
              <a:solidFill>
                <a:schemeClr val="dk1"/>
              </a:solidFill>
              <a:effectLst/>
              <a:latin typeface="+mn-lt"/>
              <a:ea typeface="+mn-ea"/>
              <a:cs typeface="+mn-cs"/>
            </a:rPr>
            <a:t> Select name of activity main implementing partner organization from the dropdown list (Column E)</a:t>
          </a:r>
          <a:endParaRPr lang="en-US" sz="1000">
            <a:effectLst/>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Donor / Funding Organization:</a:t>
          </a:r>
          <a:r>
            <a:rPr lang="en-US" sz="1000" b="0" baseline="0">
              <a:solidFill>
                <a:schemeClr val="dk1"/>
              </a:solidFill>
              <a:effectLst/>
              <a:latin typeface="Arial" panose="020B0604020202020204" pitchFamily="34" charset="0"/>
              <a:ea typeface="+mn-ea"/>
              <a:cs typeface="Arial" panose="020B0604020202020204" pitchFamily="34" charset="0"/>
            </a:rPr>
            <a:t> Input the </a:t>
          </a:r>
          <a:r>
            <a:rPr lang="en-US" sz="1000" baseline="0">
              <a:solidFill>
                <a:schemeClr val="dk1"/>
              </a:solidFill>
              <a:effectLst/>
              <a:latin typeface="Arial" panose="020B0604020202020204" pitchFamily="34" charset="0"/>
              <a:ea typeface="+mn-ea"/>
              <a:cs typeface="Arial" panose="020B0604020202020204" pitchFamily="34" charset="0"/>
            </a:rPr>
            <a:t>name of activity main donor organization (Column F)</a:t>
          </a:r>
          <a:endParaRPr lang="en-US" sz="1100" b="1"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WHAT: </a:t>
          </a:r>
          <a:r>
            <a:rPr lang="en-US" sz="1000" baseline="0">
              <a:solidFill>
                <a:schemeClr val="dk1"/>
              </a:solidFill>
              <a:effectLst/>
              <a:latin typeface="Arial" panose="020B0604020202020204" pitchFamily="34" charset="0"/>
              <a:ea typeface="+mn-ea"/>
              <a:cs typeface="Arial" panose="020B0604020202020204" pitchFamily="34" charset="0"/>
            </a:rPr>
            <a:t>Enter the detail of activity</a:t>
          </a:r>
          <a:endParaRPr lang="en-US" sz="1000">
            <a:effectLst/>
            <a:latin typeface="Arial" panose="020B0604020202020204" pitchFamily="34" charset="0"/>
            <a:cs typeface="Arial" panose="020B0604020202020204" pitchFamily="34" charset="0"/>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Sector of Assistance:</a:t>
          </a:r>
          <a:r>
            <a:rPr lang="en-US" sz="1000">
              <a:effectLst/>
              <a:latin typeface="Arial" panose="020B0604020202020204" pitchFamily="34" charset="0"/>
              <a:cs typeface="Arial" panose="020B0604020202020204" pitchFamily="34" charset="0"/>
            </a:rPr>
            <a:t> Select sector from the pre-populated dropdown list (Column G)</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Sub Sector of Assistance:</a:t>
          </a:r>
          <a:r>
            <a:rPr lang="en-US" sz="1000">
              <a:effectLst/>
              <a:latin typeface="Arial" panose="020B0604020202020204" pitchFamily="34" charset="0"/>
              <a:cs typeface="Arial" panose="020B0604020202020204" pitchFamily="34" charset="0"/>
            </a:rPr>
            <a:t> Select sub sector from the pre-populated dropdown list (Column H)</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Activity Details:</a:t>
          </a:r>
          <a:r>
            <a:rPr lang="en-US" sz="1000">
              <a:effectLst/>
              <a:latin typeface="Arial" panose="020B0604020202020204" pitchFamily="34" charset="0"/>
              <a:cs typeface="Arial" panose="020B0604020202020204" pitchFamily="34" charset="0"/>
            </a:rPr>
            <a:t> Input the detailed</a:t>
          </a:r>
          <a:r>
            <a:rPr lang="en-US" sz="1000" baseline="0">
              <a:effectLst/>
              <a:latin typeface="Arial" panose="020B0604020202020204" pitchFamily="34" charset="0"/>
              <a:cs typeface="Arial" panose="020B0604020202020204" pitchFamily="34" charset="0"/>
            </a:rPr>
            <a:t> activity description </a:t>
          </a:r>
          <a:r>
            <a:rPr lang="en-US" sz="1000" baseline="0">
              <a:solidFill>
                <a:schemeClr val="dk1"/>
              </a:solidFill>
              <a:effectLst/>
              <a:latin typeface="Arial" panose="020B0604020202020204" pitchFamily="34" charset="0"/>
              <a:ea typeface="+mn-ea"/>
              <a:cs typeface="Arial" panose="020B0604020202020204" pitchFamily="34" charset="0"/>
            </a:rPr>
            <a:t>(</a:t>
          </a:r>
          <a:r>
            <a:rPr lang="en-US" sz="1000">
              <a:effectLst/>
              <a:latin typeface="Arial" panose="020B0604020202020204" pitchFamily="34" charset="0"/>
              <a:cs typeface="Arial" panose="020B0604020202020204" pitchFamily="34" charset="0"/>
            </a:rPr>
            <a:t>Column I)</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Indicator of Assistance:</a:t>
          </a:r>
          <a:r>
            <a:rPr lang="en-US" sz="1100">
              <a:solidFill>
                <a:schemeClr val="dk1"/>
              </a:solidFill>
              <a:effectLst/>
              <a:latin typeface="+mn-lt"/>
              <a:ea typeface="+mn-ea"/>
              <a:cs typeface="+mn-cs"/>
            </a:rPr>
            <a:t> Input the performance indicator of the </a:t>
          </a:r>
          <a:r>
            <a:rPr lang="en-US" sz="1100" baseline="0">
              <a:solidFill>
                <a:schemeClr val="dk1"/>
              </a:solidFill>
              <a:effectLst/>
              <a:latin typeface="+mn-lt"/>
              <a:ea typeface="+mn-ea"/>
              <a:cs typeface="+mn-cs"/>
            </a:rPr>
            <a:t>activity (</a:t>
          </a:r>
          <a:r>
            <a:rPr lang="en-US" sz="1100">
              <a:solidFill>
                <a:schemeClr val="dk1"/>
              </a:solidFill>
              <a:effectLst/>
              <a:latin typeface="+mn-lt"/>
              <a:ea typeface="+mn-ea"/>
              <a:cs typeface="+mn-cs"/>
            </a:rPr>
            <a:t>Column J)</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Relavant Emergency</a:t>
          </a:r>
          <a:r>
            <a:rPr lang="en-US" sz="1100">
              <a:solidFill>
                <a:schemeClr val="dk1"/>
              </a:solidFill>
              <a:effectLst/>
              <a:latin typeface="+mn-lt"/>
              <a:ea typeface="+mn-ea"/>
              <a:cs typeface="+mn-cs"/>
            </a:rPr>
            <a:t>: Select emergency event</a:t>
          </a:r>
          <a:r>
            <a:rPr lang="en-US" sz="1100" baseline="0">
              <a:solidFill>
                <a:schemeClr val="dk1"/>
              </a:solidFill>
              <a:effectLst/>
              <a:latin typeface="+mn-lt"/>
              <a:ea typeface="+mn-ea"/>
              <a:cs typeface="+mn-cs"/>
            </a:rPr>
            <a:t> from the drop down list (Column K)</a:t>
          </a:r>
          <a:endParaRPr lang="en-US" sz="1000">
            <a:effectLst/>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Activity Unit: </a:t>
          </a:r>
          <a:r>
            <a:rPr lang="en-US" sz="1100" b="0">
              <a:solidFill>
                <a:schemeClr val="dk1"/>
              </a:solidFill>
              <a:effectLst/>
              <a:latin typeface="+mn-lt"/>
              <a:ea typeface="+mn-ea"/>
              <a:cs typeface="+mn-cs"/>
            </a:rPr>
            <a:t>Input</a:t>
          </a:r>
          <a:r>
            <a:rPr lang="en-US" sz="1100" b="0" baseline="0">
              <a:solidFill>
                <a:schemeClr val="dk1"/>
              </a:solidFill>
              <a:effectLst/>
              <a:latin typeface="+mn-lt"/>
              <a:ea typeface="+mn-ea"/>
              <a:cs typeface="+mn-cs"/>
            </a:rPr>
            <a:t> the measured Unit of the activity.</a:t>
          </a:r>
          <a:r>
            <a:rPr lang="en-US" sz="1100">
              <a:solidFill>
                <a:schemeClr val="dk1"/>
              </a:solidFill>
              <a:effectLst/>
              <a:latin typeface="+mn-lt"/>
              <a:ea typeface="+mn-ea"/>
              <a:cs typeface="+mn-cs"/>
            </a:rPr>
            <a:t>(Column L).</a:t>
          </a:r>
          <a:r>
            <a:rPr lang="en-US" sz="1100" baseline="0">
              <a:solidFill>
                <a:schemeClr val="dk1"/>
              </a:solidFill>
              <a:effectLst/>
              <a:latin typeface="+mn-lt"/>
              <a:ea typeface="+mn-ea"/>
              <a:cs typeface="+mn-cs"/>
            </a:rPr>
            <a:t> </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Quantity Planned: </a:t>
          </a:r>
          <a:r>
            <a:rPr lang="en-US" sz="1100" b="0">
              <a:solidFill>
                <a:schemeClr val="dk1"/>
              </a:solidFill>
              <a:effectLst/>
              <a:latin typeface="+mn-lt"/>
              <a:ea typeface="+mn-ea"/>
              <a:cs typeface="+mn-cs"/>
            </a:rPr>
            <a:t>Input</a:t>
          </a:r>
          <a:r>
            <a:rPr lang="en-US" sz="1100" b="0" baseline="0">
              <a:solidFill>
                <a:schemeClr val="dk1"/>
              </a:solidFill>
              <a:effectLst/>
              <a:latin typeface="+mn-lt"/>
              <a:ea typeface="+mn-ea"/>
              <a:cs typeface="+mn-cs"/>
            </a:rPr>
            <a:t> how many of the activities has been planned during this year. </a:t>
          </a:r>
          <a:r>
            <a:rPr lang="en-US" sz="1100">
              <a:solidFill>
                <a:schemeClr val="dk1"/>
              </a:solidFill>
              <a:effectLst/>
              <a:latin typeface="+mn-lt"/>
              <a:ea typeface="+mn-ea"/>
              <a:cs typeface="+mn-cs"/>
            </a:rPr>
            <a:t>(Column M).</a:t>
          </a:r>
          <a:r>
            <a:rPr lang="en-US" sz="1100" baseline="0">
              <a:solidFill>
                <a:schemeClr val="dk1"/>
              </a:solidFill>
              <a:effectLst/>
              <a:latin typeface="+mn-lt"/>
              <a:ea typeface="+mn-ea"/>
              <a:cs typeface="+mn-cs"/>
            </a:rPr>
            <a:t> </a:t>
          </a:r>
        </a:p>
        <a:p>
          <a:pPr marL="457200" marR="0" lvl="1" indent="0" defTabSz="914400" eaLnBrk="1" fontAlgn="auto" latinLnBrk="0" hangingPunct="1">
            <a:lnSpc>
              <a:spcPts val="1600"/>
            </a:lnSpc>
            <a:spcBef>
              <a:spcPts val="0"/>
            </a:spcBef>
            <a:spcAft>
              <a:spcPts val="0"/>
            </a:spcAft>
            <a:buClrTx/>
            <a:buSzTx/>
            <a:buFontTx/>
            <a:buNone/>
            <a:tabLst/>
            <a:defRPr/>
          </a:pPr>
          <a:r>
            <a:rPr lang="en-GB" b="1">
              <a:effectLst/>
            </a:rPr>
            <a:t>Quantity Achieved:</a:t>
          </a:r>
          <a:r>
            <a:rPr lang="en-GB">
              <a:effectLst/>
            </a:rPr>
            <a:t> </a:t>
          </a:r>
          <a:r>
            <a:rPr lang="en-US" sz="1100" b="0">
              <a:solidFill>
                <a:schemeClr val="dk1"/>
              </a:solidFill>
              <a:effectLst/>
              <a:latin typeface="+mn-lt"/>
              <a:ea typeface="+mn-ea"/>
              <a:cs typeface="+mn-cs"/>
            </a:rPr>
            <a:t>Input</a:t>
          </a:r>
          <a:r>
            <a:rPr lang="en-US" sz="1100" b="0" baseline="0">
              <a:solidFill>
                <a:schemeClr val="dk1"/>
              </a:solidFill>
              <a:effectLst/>
              <a:latin typeface="+mn-lt"/>
              <a:ea typeface="+mn-ea"/>
              <a:cs typeface="+mn-cs"/>
            </a:rPr>
            <a:t> how many of the activities has already been achieved during this year. </a:t>
          </a:r>
          <a:r>
            <a:rPr lang="en-US" sz="1100">
              <a:solidFill>
                <a:schemeClr val="dk1"/>
              </a:solidFill>
              <a:effectLst/>
              <a:latin typeface="+mn-lt"/>
              <a:ea typeface="+mn-ea"/>
              <a:cs typeface="+mn-cs"/>
            </a:rPr>
            <a:t>(Column N)</a:t>
          </a:r>
        </a:p>
        <a:p>
          <a:pPr marL="457200" marR="0" lvl="1" indent="0" defTabSz="914400" eaLnBrk="1" fontAlgn="auto" latinLnBrk="0" hangingPunct="1">
            <a:lnSpc>
              <a:spcPts val="1600"/>
            </a:lnSpc>
            <a:spcBef>
              <a:spcPts val="0"/>
            </a:spcBef>
            <a:spcAft>
              <a:spcPts val="0"/>
            </a:spcAft>
            <a:buClrTx/>
            <a:buSzTx/>
            <a:buFontTx/>
            <a:buNone/>
            <a:tabLst/>
            <a:defRPr/>
          </a:pPr>
          <a:r>
            <a:rPr lang="en-US" sz="1100" b="1">
              <a:solidFill>
                <a:schemeClr val="dk1"/>
              </a:solidFill>
              <a:effectLst/>
              <a:latin typeface="+mn-lt"/>
              <a:ea typeface="+mn-ea"/>
              <a:cs typeface="+mn-cs"/>
            </a:rPr>
            <a:t>Activity Status: </a:t>
          </a:r>
          <a:r>
            <a:rPr lang="en-US" sz="1100">
              <a:solidFill>
                <a:schemeClr val="dk1"/>
              </a:solidFill>
              <a:effectLst/>
              <a:latin typeface="+mn-lt"/>
              <a:ea typeface="+mn-ea"/>
              <a:cs typeface="+mn-cs"/>
            </a:rPr>
            <a:t>Select activity status from the pre-populated dropdown list (Column O).</a:t>
          </a:r>
          <a:r>
            <a:rPr lang="en-US" sz="1100" baseline="0">
              <a:solidFill>
                <a:schemeClr val="dk1"/>
              </a:solidFill>
              <a:effectLst/>
              <a:latin typeface="+mn-lt"/>
              <a:ea typeface="+mn-ea"/>
              <a:cs typeface="+mn-cs"/>
            </a:rPr>
            <a:t> </a:t>
          </a:r>
          <a:r>
            <a:rPr lang="en-US" sz="1100" i="1" baseline="0">
              <a:solidFill>
                <a:srgbClr val="FF0000"/>
              </a:solidFill>
              <a:effectLst/>
              <a:latin typeface="+mn-lt"/>
              <a:ea typeface="+mn-ea"/>
              <a:cs typeface="+mn-cs"/>
            </a:rPr>
            <a:t>Note: The 4W is inteneded as a snapshot of the operational presence achievements and plan in a specific point in time. It is therefore important to report ALL activities for all organizations, regardless of their status</a:t>
          </a:r>
          <a:endParaRPr lang="en-US" sz="1100" b="1" baseline="0">
            <a:solidFill>
              <a:srgbClr val="FF0000"/>
            </a:solidFill>
            <a:effectLst/>
            <a:latin typeface="+mn-lt"/>
            <a:ea typeface="+mn-ea"/>
            <a:cs typeface="+mn-cs"/>
          </a:endParaRPr>
        </a:p>
        <a:p>
          <a:pPr marL="457200" marR="0" lvl="1" indent="0" defTabSz="914400" eaLnBrk="1" fontAlgn="auto" latinLnBrk="0" hangingPunct="1">
            <a:lnSpc>
              <a:spcPts val="1600"/>
            </a:lnSpc>
            <a:spcBef>
              <a:spcPts val="0"/>
            </a:spcBef>
            <a:spcAft>
              <a:spcPts val="0"/>
            </a:spcAft>
            <a:buClrTx/>
            <a:buSzTx/>
            <a:buFontTx/>
            <a:buNone/>
            <a:tabLst/>
            <a:defRPr/>
          </a:pPr>
          <a:endParaRPr lang="en-US" sz="1100" b="1"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WHERE</a:t>
          </a:r>
          <a:r>
            <a:rPr lang="en-US" sz="1000" baseline="0">
              <a:solidFill>
                <a:schemeClr val="dk1"/>
              </a:solidFill>
              <a:effectLst/>
              <a:latin typeface="Arial" panose="020B0604020202020204" pitchFamily="34" charset="0"/>
              <a:ea typeface="+mn-ea"/>
              <a:cs typeface="Arial" panose="020B0604020202020204" pitchFamily="34" charset="0"/>
            </a:rPr>
            <a:t>: The user will enter the detail of sbased on area entity selected in the previous column cell. To ensure naming consistency, please use the Official Site Dictionary and a reference cleaning table summarizing all misspelling, typos, alternative naming of all listed camps/sites (based on all past dirty data we have come across E.g. Camp7, C7, C07, Moynarghona, Moynerghona, Potibonia all these names refer to the site of Moynarghona). You can use it 1. as a complement to the Site Dictionary; 2. To look for a correct name spelling and/or missing information; 3. To perform rapid location cleaning, with a Vlookup.</a:t>
          </a:r>
        </a:p>
        <a:p>
          <a:pPr marL="0" marR="0" indent="0" algn="l" defTabSz="914400" eaLnBrk="1" fontAlgn="auto" latinLnBrk="0" hangingPunct="1">
            <a:lnSpc>
              <a:spcPts val="1600"/>
            </a:lnSpc>
            <a:spcBef>
              <a:spcPts val="0"/>
            </a:spcBef>
            <a:spcAft>
              <a:spcPts val="0"/>
            </a:spcAft>
            <a:buClrTx/>
            <a:buSzTx/>
            <a:buFontTx/>
            <a:buNone/>
            <a:tabLst/>
            <a:defRPr/>
          </a:pPr>
          <a:r>
            <a:rPr lang="en-US" sz="1000" i="1" baseline="0">
              <a:solidFill>
                <a:srgbClr val="FF0000"/>
              </a:solidFill>
              <a:effectLst/>
              <a:latin typeface="Arial" panose="020B0604020202020204" pitchFamily="34" charset="0"/>
              <a:ea typeface="+mn-ea"/>
              <a:cs typeface="Arial" panose="020B0604020202020204" pitchFamily="34" charset="0"/>
            </a:rPr>
            <a:t>Note: Never use the same row to report activities in different locations (E.g. Nayapara RC/Leda MS). Instead, report activities in separate rows (E.g. one for Nayapara RC, a second row for Leda MS).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WHEN</a:t>
          </a:r>
          <a:r>
            <a:rPr lang="en-US" sz="1100" b="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input reorting month when the activity performed (</a:t>
          </a:r>
          <a:r>
            <a:rPr lang="en-US" sz="1100" baseline="0">
              <a:solidFill>
                <a:schemeClr val="dk1"/>
              </a:solidFill>
              <a:effectLst/>
              <a:latin typeface="+mn-lt"/>
              <a:ea typeface="+mn-ea"/>
              <a:cs typeface="+mn-cs"/>
            </a:rPr>
            <a:t>Columns V)</a:t>
          </a:r>
          <a:r>
            <a:rPr lang="en-US" sz="1100" b="0" baseline="0">
              <a:solidFill>
                <a:schemeClr val="dk1"/>
              </a:solidFill>
              <a:effectLst/>
              <a:latin typeface="+mn-lt"/>
              <a:ea typeface="+mn-ea"/>
              <a:cs typeface="+mn-cs"/>
            </a:rPr>
            <a:t>. </a:t>
          </a:r>
          <a:r>
            <a:rPr lang="en-US" sz="1000" baseline="0">
              <a:solidFill>
                <a:schemeClr val="dk1"/>
              </a:solidFill>
              <a:effectLst/>
              <a:latin typeface="Arial" panose="020B0604020202020204" pitchFamily="34" charset="0"/>
              <a:ea typeface="+mn-ea"/>
              <a:cs typeface="Arial" panose="020B0604020202020204" pitchFamily="34" charset="0"/>
            </a:rPr>
            <a:t>Enter activity start and end dates (Columns W and X). The date format should be MM/DD/YYYY (December 31, 2020 will be entered as 12/31/2020)</a:t>
          </a:r>
          <a:endParaRPr lang="en-US" sz="800">
            <a:effectLst/>
            <a:latin typeface="Arial" panose="020B0604020202020204" pitchFamily="34" charset="0"/>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endParaRPr kumimoji="0" lang="en-US"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REACHED BENEFICIARIES:</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Enter number of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reached</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beneficiaries specially for activities where activity unit is families (Column U) and individuals (Column V).</a:t>
          </a:r>
        </a:p>
        <a:p>
          <a:pPr marL="0" marR="0" lvl="0" indent="0" defTabSz="914400" eaLnBrk="1" fontAlgn="auto" latinLnBrk="0" hangingPunct="1">
            <a:lnSpc>
              <a:spcPts val="16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Please enter the segregated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Male and Female reached beneficiaries </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(Column AD &amp; AE).</a:t>
          </a:r>
        </a:p>
        <a:p>
          <a:pPr marL="0" marR="0" lvl="0" indent="0" defTabSz="914400" eaLnBrk="1" fontAlgn="auto" latinLnBrk="0" hangingPunct="1">
            <a:lnSpc>
              <a:spcPts val="16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Please enter the age and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gender segregated beneficiaries </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data if any (Column AF to AL).</a:t>
          </a:r>
          <a:endParaRPr lang="en-US" sz="1000" b="0">
            <a:effectLst/>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 Enter any other information on current row activity in Column AM</a:t>
          </a: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    Please enter the contact information for 4W focal point of your orgnization.</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i="1" baseline="0">
              <a:solidFill>
                <a:schemeClr val="dk1"/>
              </a:solidFill>
              <a:effectLst/>
              <a:latin typeface="Arial" panose="020B0604020202020204" pitchFamily="34" charset="0"/>
              <a:ea typeface="+mn-ea"/>
              <a:cs typeface="Arial" panose="020B0604020202020204" pitchFamily="34" charset="0"/>
            </a:rPr>
            <a:t>Note:</a:t>
          </a:r>
          <a:r>
            <a:rPr lang="en-US" sz="1000" i="1" baseline="0">
              <a:solidFill>
                <a:schemeClr val="dk1"/>
              </a:solidFill>
              <a:effectLst/>
              <a:latin typeface="Arial" panose="020B0604020202020204" pitchFamily="34" charset="0"/>
              <a:ea typeface="+mn-ea"/>
              <a:cs typeface="Arial" panose="020B0604020202020204" pitchFamily="34" charset="0"/>
            </a:rPr>
            <a:t> Dropdown Cell will be </a:t>
          </a:r>
          <a:r>
            <a:rPr lang="en-US" sz="1000" i="1" baseline="0">
              <a:solidFill>
                <a:srgbClr val="C00000"/>
              </a:solidFill>
              <a:effectLst/>
              <a:latin typeface="Arial" panose="020B0604020202020204" pitchFamily="34" charset="0"/>
              <a:ea typeface="+mn-ea"/>
              <a:cs typeface="Arial" panose="020B0604020202020204" pitchFamily="34" charset="0"/>
            </a:rPr>
            <a:t>highlighted</a:t>
          </a:r>
          <a:r>
            <a:rPr lang="en-US" sz="1000" i="1" baseline="0">
              <a:solidFill>
                <a:schemeClr val="dk1"/>
              </a:solidFill>
              <a:effectLst/>
              <a:latin typeface="Arial" panose="020B0604020202020204" pitchFamily="34" charset="0"/>
              <a:ea typeface="+mn-ea"/>
              <a:cs typeface="Arial" panose="020B0604020202020204" pitchFamily="34" charset="0"/>
            </a:rPr>
            <a:t> if some invalid selection is made.</a:t>
          </a:r>
          <a:endParaRPr lang="en-US" sz="1000" i="1">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Dec%2014_R12\Protection\CXB%20Protection%20Sector%205W_14-12-17Compiled%20v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orking%20Documents\Wash%20Sector%20Google%20drive%202020\Bangladesh\4.Response%20Tracking\4Ws\2020\2020%2004\HID%20Upload\cxb_wash_sector_4w_april_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dmwifi\Downloads\ISCG%204W%20Influx%202017Nov14_template.v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shossain\AppData\Local\Microsoft\Windows\INetCache\Content.Outlook\E1GXMLTM\DRAFT_ISCG_4W_Template%20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Dec%2014_R12\Nutrition\171215_4W%20_NS_Compil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Iosto\Google%20Drive\ISCG%20Aug%202017%20New%20Influx\01%20-%20Information%20Management%20-%20Influx\06%20-Map%20and%20Infographic\13_4W%20Product%20Template\20180301_4W\20180302_4W_Consolidated_R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osto\Desktop\Nov%202_R7\Site%20Management\SiteManagement_CBX_4W_R2_171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ffriesr\Downloads\Nov%202_R7\Site%20Management\SiteManagement_CBX_4W_1710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orking%20Documents\W\Need%20to%20Upload\4.Response%20Tracking\4Ws\2019\2019%2003\2019%2003%2013\Send%204Ws\4Ws%20Update\AA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HP-NPC\Google%20Drive\Bangladesh\4.Response%20Tracking\4Ws\2018%2011\2018%2011%2012\HID%20Upload\CXB%20wash%20Sector_compiled__4w-201811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taahmed\AppData\Local\Microsoft\Windows\INetCache\Content.Outlook\6UM4TZE3\20190226_iscg_4w_template_v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Iosto\Desktop\Nov%202_R7\Protection\2017%2011%2003%20CXB%20CP%205W%20Compil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Nov%209_R8\Site%20Management\SiteManagement_CBX_4W_17110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omint.sharepoint.com/Assignments/4W/To%20be%20Done/R39/20190205_4W/190205_ISCG_4W_Consolidated_R38_New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ces"/>
      <sheetName val="5W"/>
      <sheetName val="WHO"/>
      <sheetName val="List_of_Locations"/>
      <sheetName val="WHAT"/>
      <sheetName val="Admins"/>
      <sheetName val="Beneficiaries"/>
      <sheetName val="Where"/>
      <sheetName val="CXB Protection Sector 5W_14-12-"/>
      <sheetName val="Sites_Dictionary"/>
      <sheetName val="CXB%20Protection%20Sector%205W_"/>
      <sheetName val="Lists"/>
      <sheetName val="Stat"/>
      <sheetName val="Sheet1"/>
      <sheetName val="FSS Categori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Read Me"/>
      <sheetName val="Sheet1"/>
      <sheetName val="Donor Name"/>
      <sheetName val="4W"/>
      <sheetName val="WHAT"/>
      <sheetName val="JRP 2020 Financial Tracking"/>
      <sheetName val="Sites_Dictionary."/>
      <sheetName val="Cleaning Table Sites"/>
      <sheetName val="Cleaning Table Agencies"/>
      <sheetName val="WHO"/>
      <sheetName val="WHEN"/>
      <sheetName val="Where"/>
      <sheetName val="cxb_wash_sector_4w_april_2020"/>
    </sheetNames>
    <sheetDataSet>
      <sheetData sheetId="0"/>
      <sheetData sheetId="1" refreshError="1"/>
      <sheetData sheetId="2" refreshError="1"/>
      <sheetData sheetId="3" refreshError="1"/>
      <sheetData sheetId="4" refreshError="1"/>
      <sheetData sheetId="5">
        <row r="1">
          <cell r="C1" t="str">
            <v>Sector of Assistance</v>
          </cell>
        </row>
      </sheetData>
      <sheetData sheetId="6"/>
      <sheetData sheetId="7"/>
      <sheetData sheetId="8" refreshError="1"/>
      <sheetData sheetId="9" refreshError="1"/>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WHO"/>
      <sheetName val="WHAT"/>
      <sheetName val="Sites_Dictionary"/>
      <sheetName val="Cleaning Table Zones"/>
      <sheetName val="Cleaning Table Agencies"/>
      <sheetName val="ISCG 4W Influx 2017Nov14_templa"/>
      <sheetName val="ISCG%204W%20Influx%202017Nov14_"/>
      <sheetName val="dropdown lists"/>
      <sheetName val="JRP 2019 Financial Tracking"/>
      <sheetName val="Sites_Dictionary."/>
      <sheetName val="Cleaning Table Sites"/>
      <sheetName val="WHEN"/>
      <sheetName val="Where"/>
    </sheetNames>
    <sheetDataSet>
      <sheetData sheetId="0"/>
      <sheetData sheetId="1"/>
      <sheetData sheetId="2">
        <row r="2">
          <cell r="E2" t="str">
            <v>AAB</v>
          </cell>
        </row>
        <row r="3">
          <cell r="E3" t="str">
            <v>ACF</v>
          </cell>
        </row>
        <row r="4">
          <cell r="E4" t="str">
            <v>ADRA</v>
          </cell>
        </row>
        <row r="5">
          <cell r="E5" t="str">
            <v>Agrajattra</v>
          </cell>
        </row>
        <row r="6">
          <cell r="E6" t="str">
            <v>AMJ</v>
          </cell>
        </row>
        <row r="7">
          <cell r="E7" t="str">
            <v>ANANDO</v>
          </cell>
        </row>
        <row r="8">
          <cell r="E8" t="str">
            <v>AWO</v>
          </cell>
        </row>
        <row r="9">
          <cell r="E9" t="str">
            <v>Bastob</v>
          </cell>
        </row>
        <row r="10">
          <cell r="E10" t="str">
            <v>BC/TIP</v>
          </cell>
        </row>
        <row r="11">
          <cell r="E11" t="str">
            <v>BDRC</v>
          </cell>
        </row>
        <row r="12">
          <cell r="E12" t="str">
            <v>BDRCS</v>
          </cell>
        </row>
        <row r="13">
          <cell r="E13" t="str">
            <v>BGS</v>
          </cell>
        </row>
        <row r="14">
          <cell r="E14" t="str">
            <v>BRAC</v>
          </cell>
        </row>
        <row r="15">
          <cell r="E15" t="str">
            <v>CA</v>
          </cell>
        </row>
        <row r="16">
          <cell r="E16" t="str">
            <v>CARE</v>
          </cell>
        </row>
        <row r="17">
          <cell r="E17" t="str">
            <v>Caritas</v>
          </cell>
        </row>
        <row r="18">
          <cell r="E18" t="str">
            <v>CCDB</v>
          </cell>
        </row>
        <row r="19">
          <cell r="E19" t="str">
            <v>CDP</v>
          </cell>
        </row>
        <row r="20">
          <cell r="E20" t="str">
            <v>COAST</v>
          </cell>
        </row>
        <row r="21">
          <cell r="E21" t="str">
            <v>CODEC</v>
          </cell>
        </row>
        <row r="22">
          <cell r="E22" t="str">
            <v>CSH</v>
          </cell>
        </row>
        <row r="23">
          <cell r="E23" t="str">
            <v>CW</v>
          </cell>
        </row>
        <row r="24">
          <cell r="E24" t="str">
            <v>CXBSH</v>
          </cell>
        </row>
        <row r="25">
          <cell r="E25" t="str">
            <v>DCA</v>
          </cell>
        </row>
        <row r="26">
          <cell r="E26" t="str">
            <v>DFID</v>
          </cell>
        </row>
        <row r="27">
          <cell r="E27" t="str">
            <v>DGHS</v>
          </cell>
        </row>
        <row r="28">
          <cell r="E28" t="str">
            <v>DPE</v>
          </cell>
        </row>
        <row r="29">
          <cell r="E29" t="str">
            <v>DPHE</v>
          </cell>
        </row>
        <row r="30">
          <cell r="E30" t="str">
            <v>DSK</v>
          </cell>
        </row>
        <row r="31">
          <cell r="E31" t="str">
            <v>Fact Health</v>
          </cell>
        </row>
        <row r="32">
          <cell r="E32" t="str">
            <v>Friendship</v>
          </cell>
        </row>
        <row r="33">
          <cell r="E33" t="str">
            <v>GUK</v>
          </cell>
        </row>
        <row r="34">
          <cell r="E34" t="str">
            <v>GUSS</v>
          </cell>
        </row>
        <row r="35">
          <cell r="E35" t="str">
            <v>HELP</v>
          </cell>
        </row>
        <row r="36">
          <cell r="E36" t="str">
            <v>HI</v>
          </cell>
        </row>
        <row r="37">
          <cell r="E37" t="str">
            <v>Hindu Family</v>
          </cell>
        </row>
        <row r="38">
          <cell r="E38" t="str">
            <v>Humanity First</v>
          </cell>
        </row>
        <row r="39">
          <cell r="E39" t="str">
            <v>HYSAWA</v>
          </cell>
        </row>
        <row r="40">
          <cell r="E40" t="str">
            <v>ICRC</v>
          </cell>
        </row>
        <row r="41">
          <cell r="E41" t="str">
            <v>IFRC</v>
          </cell>
        </row>
        <row r="42">
          <cell r="E42" t="str">
            <v>IHA</v>
          </cell>
        </row>
        <row r="43">
          <cell r="E43" t="str">
            <v>IOM</v>
          </cell>
        </row>
        <row r="44">
          <cell r="E44" t="str">
            <v>JRCS</v>
          </cell>
        </row>
        <row r="45">
          <cell r="E45" t="str">
            <v>Medair</v>
          </cell>
        </row>
        <row r="46">
          <cell r="E46" t="str">
            <v>MOAS</v>
          </cell>
        </row>
        <row r="47">
          <cell r="E47" t="str">
            <v>MoDMR</v>
          </cell>
        </row>
        <row r="48">
          <cell r="E48" t="str">
            <v>MoH</v>
          </cell>
        </row>
        <row r="49">
          <cell r="E49" t="str">
            <v>MoHFW</v>
          </cell>
        </row>
        <row r="50">
          <cell r="E50" t="str">
            <v>MSF</v>
          </cell>
        </row>
        <row r="51">
          <cell r="E51" t="str">
            <v>MTI</v>
          </cell>
        </row>
        <row r="52">
          <cell r="E52" t="str">
            <v>Mukti</v>
          </cell>
        </row>
        <row r="53">
          <cell r="E53" t="str">
            <v>NGOF</v>
          </cell>
        </row>
        <row r="54">
          <cell r="E54" t="str">
            <v>Own</v>
          </cell>
        </row>
        <row r="55">
          <cell r="E55" t="str">
            <v>Oxfam</v>
          </cell>
        </row>
        <row r="56">
          <cell r="E56" t="str">
            <v>PHALS</v>
          </cell>
        </row>
        <row r="57">
          <cell r="E57" t="str">
            <v>PKSF</v>
          </cell>
        </row>
        <row r="58">
          <cell r="E58" t="str">
            <v>Plan</v>
          </cell>
        </row>
        <row r="59">
          <cell r="E59" t="str">
            <v>PULSE</v>
          </cell>
        </row>
        <row r="60">
          <cell r="E60" t="str">
            <v>RDF</v>
          </cell>
        </row>
        <row r="61">
          <cell r="E61" t="str">
            <v>RI</v>
          </cell>
        </row>
        <row r="62">
          <cell r="E62" t="str">
            <v>RIC</v>
          </cell>
        </row>
        <row r="63">
          <cell r="E63" t="str">
            <v>RRRC</v>
          </cell>
        </row>
        <row r="64">
          <cell r="E64" t="str">
            <v>RTMI</v>
          </cell>
        </row>
      </sheetData>
      <sheetData sheetId="3">
        <row r="1">
          <cell r="C1" t="str">
            <v>Sector of Assistance</v>
          </cell>
        </row>
      </sheetData>
      <sheetData sheetId="4"/>
      <sheetData sheetId="5"/>
      <sheetData sheetId="6"/>
      <sheetData sheetId="7" refreshError="1"/>
      <sheetData sheetId="8" refreshError="1"/>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RAFT_ISCG_4W_Template 2020"/>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Sheet3"/>
      <sheetName val="Sheet2"/>
      <sheetName val="WHO"/>
      <sheetName val="WHAT"/>
      <sheetName val="Where"/>
      <sheetName val="Sites_Dictionary"/>
      <sheetName val="Cleaning Table Zones"/>
      <sheetName val="171215_4W _NS_Compile"/>
      <sheetName val="171215_4W _NS_Compile.xlsx"/>
      <sheetName val="171215_4W%20_NS_Compile.xlsx"/>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s_Dictionary"/>
      <sheetName val="Read Me"/>
      <sheetName val="Foglio1"/>
      <sheetName val="4W"/>
      <sheetName val="WHAT"/>
      <sheetName val="Where"/>
      <sheetName val="Cleaning Table Zones"/>
      <sheetName val="Cleaning Table Zones -Old"/>
      <sheetName val="Foglio3"/>
      <sheetName val="WHO"/>
      <sheetName val="Cleaning Table Agencies"/>
    </sheetNames>
    <sheetDataSet>
      <sheetData sheetId="0" refreshError="1"/>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Org_List"/>
      <sheetName val="Settings"/>
      <sheetName val="SiteName"/>
      <sheetName val="SiteManagement_CBX_4W_R2_171025"/>
      <sheetName val="Sites_Dictionary"/>
      <sheetName val="WHAT"/>
      <sheetName val="WHO"/>
      <sheetName val="Services"/>
      <sheetName val="Cleaning Table Agencies"/>
    </sheetNames>
    <sheetDataSet>
      <sheetData sheetId="0"/>
      <sheetData sheetId="1"/>
      <sheetData sheetId="2"/>
      <sheetData sheetId="3">
        <row r="2">
          <cell r="C2" t="str">
            <v>Site Management</v>
          </cell>
          <cell r="H2">
            <v>202216</v>
          </cell>
        </row>
        <row r="3">
          <cell r="H3">
            <v>202224</v>
          </cell>
        </row>
        <row r="4">
          <cell r="H4">
            <v>202245</v>
          </cell>
        </row>
        <row r="5">
          <cell r="H5">
            <v>202249</v>
          </cell>
        </row>
        <row r="6">
          <cell r="H6">
            <v>202256</v>
          </cell>
        </row>
        <row r="7">
          <cell r="H7">
            <v>202266</v>
          </cell>
        </row>
        <row r="8">
          <cell r="H8">
            <v>202290</v>
          </cell>
        </row>
        <row r="9">
          <cell r="H9">
            <v>202294</v>
          </cell>
        </row>
      </sheetData>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Org_List"/>
      <sheetName val="Settings"/>
      <sheetName val="SiteName"/>
      <sheetName val="SiteManagement_CBX_4W_171031"/>
      <sheetName val="SiteManagement_CBX_4W_171031.xl"/>
    </sheetNames>
    <sheetDataSet>
      <sheetData sheetId="0" refreshError="1"/>
      <sheetData sheetId="1" refreshError="1"/>
      <sheetData sheetId="2" refreshError="1"/>
      <sheetData sheetId="3">
        <row r="2">
          <cell r="J2" t="str">
            <v>Chakaria</v>
          </cell>
        </row>
      </sheetData>
      <sheetData sheetId="4">
        <row r="2">
          <cell r="C2" t="str">
            <v>Cox'S Bazar SadarCox'S Bazar Paurashava</v>
          </cell>
        </row>
      </sheetData>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Read Me"/>
      <sheetName val="4W"/>
      <sheetName val="JRP 2019 Financial Tracking"/>
      <sheetName val="WHO"/>
      <sheetName val="WHEN"/>
      <sheetName val="WHAT"/>
      <sheetName val="Where"/>
      <sheetName val="Sites_Dictionary."/>
      <sheetName val="Cleaning Table Zones"/>
      <sheetName val="Cleaning Table Agencies"/>
      <sheetName val="AAB"/>
    </sheetNames>
    <sheetDataSet>
      <sheetData sheetId="0"/>
      <sheetData sheetId="1"/>
      <sheetData sheetId="2"/>
      <sheetData sheetId="3"/>
      <sheetData sheetId="4"/>
      <sheetData sheetId="5"/>
      <sheetData sheetId="6">
        <row r="1">
          <cell r="C1" t="str">
            <v>Sector of Assistance</v>
          </cell>
        </row>
      </sheetData>
      <sheetData sheetId="7">
        <row r="2">
          <cell r="A2" t="str">
            <v>Barisal</v>
          </cell>
          <cell r="J2" t="str">
            <v>Amtali</v>
          </cell>
        </row>
        <row r="3">
          <cell r="A3" t="str">
            <v>Chittagong</v>
          </cell>
          <cell r="J3" t="str">
            <v>Bamna</v>
          </cell>
        </row>
        <row r="4">
          <cell r="A4" t="str">
            <v>Dhaka</v>
          </cell>
          <cell r="J4" t="str">
            <v>Barguna Sadar</v>
          </cell>
        </row>
        <row r="5">
          <cell r="A5" t="str">
            <v>Khulna</v>
          </cell>
          <cell r="J5" t="str">
            <v>Betagi</v>
          </cell>
        </row>
        <row r="6">
          <cell r="A6" t="str">
            <v>Rajshahi</v>
          </cell>
          <cell r="J6" t="str">
            <v>Patharghata</v>
          </cell>
        </row>
        <row r="7">
          <cell r="A7" t="str">
            <v>Rangpur</v>
          </cell>
          <cell r="J7" t="str">
            <v>Agailjhara</v>
          </cell>
        </row>
        <row r="8">
          <cell r="A8" t="str">
            <v>Sylhet</v>
          </cell>
          <cell r="J8" t="str">
            <v>Babuganj</v>
          </cell>
        </row>
        <row r="9">
          <cell r="J9" t="str">
            <v>Bakerganj</v>
          </cell>
        </row>
        <row r="10">
          <cell r="J10" t="str">
            <v>Banari Para</v>
          </cell>
        </row>
        <row r="11">
          <cell r="J11" t="str">
            <v>Barisal Sadar (Kotwali)</v>
          </cell>
        </row>
        <row r="12">
          <cell r="J12" t="str">
            <v>Gaurnadi</v>
          </cell>
        </row>
        <row r="13">
          <cell r="J13" t="str">
            <v>Hizla</v>
          </cell>
        </row>
        <row r="14">
          <cell r="J14" t="str">
            <v>Mehendiganj</v>
          </cell>
        </row>
        <row r="15">
          <cell r="J15" t="str">
            <v>Muladi</v>
          </cell>
        </row>
        <row r="16">
          <cell r="J16" t="str">
            <v>Wazirpur</v>
          </cell>
        </row>
        <row r="17">
          <cell r="J17" t="str">
            <v>Bhola Sadar</v>
          </cell>
        </row>
        <row r="18">
          <cell r="J18" t="str">
            <v>Burhanuddin</v>
          </cell>
        </row>
        <row r="19">
          <cell r="J19" t="str">
            <v>Char Fasson</v>
          </cell>
        </row>
        <row r="20">
          <cell r="J20" t="str">
            <v>Daulatkhan</v>
          </cell>
        </row>
        <row r="21">
          <cell r="J21" t="str">
            <v>Lalmohan</v>
          </cell>
        </row>
        <row r="22">
          <cell r="J22" t="str">
            <v>Manpura</v>
          </cell>
        </row>
        <row r="23">
          <cell r="J23" t="str">
            <v>Tazumuddin</v>
          </cell>
        </row>
        <row r="24">
          <cell r="J24" t="str">
            <v>Jhalokati Sadar</v>
          </cell>
        </row>
        <row r="25">
          <cell r="J25" t="str">
            <v>Kanthalia</v>
          </cell>
        </row>
        <row r="26">
          <cell r="J26" t="str">
            <v>Nalchity</v>
          </cell>
        </row>
        <row r="27">
          <cell r="J27" t="str">
            <v>Rajapur</v>
          </cell>
        </row>
        <row r="28">
          <cell r="J28" t="str">
            <v>Bauphal</v>
          </cell>
        </row>
        <row r="29">
          <cell r="J29" t="str">
            <v>Dashmina</v>
          </cell>
        </row>
        <row r="30">
          <cell r="J30" t="str">
            <v>Dumki</v>
          </cell>
        </row>
        <row r="31">
          <cell r="J31" t="str">
            <v>Galachipa</v>
          </cell>
        </row>
        <row r="32">
          <cell r="J32" t="str">
            <v>Kala Para</v>
          </cell>
        </row>
        <row r="33">
          <cell r="J33" t="str">
            <v>Mirzaganj</v>
          </cell>
        </row>
        <row r="34">
          <cell r="J34" t="str">
            <v>Patuakhali Sadar</v>
          </cell>
        </row>
        <row r="35">
          <cell r="J35" t="str">
            <v>Bhandaria</v>
          </cell>
        </row>
        <row r="36">
          <cell r="J36" t="str">
            <v>Kawkhali</v>
          </cell>
        </row>
        <row r="37">
          <cell r="J37" t="str">
            <v>Mathbaria</v>
          </cell>
        </row>
        <row r="38">
          <cell r="J38" t="str">
            <v>Nazirpur</v>
          </cell>
        </row>
        <row r="39">
          <cell r="J39" t="str">
            <v>Nesarabad (Swarupkati)</v>
          </cell>
        </row>
        <row r="40">
          <cell r="J40" t="str">
            <v>Pirojpur Sadar</v>
          </cell>
        </row>
        <row r="41">
          <cell r="J41" t="str">
            <v>Zianagar</v>
          </cell>
        </row>
        <row r="42">
          <cell r="J42" t="str">
            <v>Alikadam</v>
          </cell>
        </row>
        <row r="43">
          <cell r="J43" t="str">
            <v>Bandarban Sadar</v>
          </cell>
        </row>
        <row r="44">
          <cell r="J44" t="str">
            <v>Lama</v>
          </cell>
        </row>
        <row r="45">
          <cell r="J45" t="str">
            <v>Naikhongchhari</v>
          </cell>
        </row>
        <row r="46">
          <cell r="J46" t="str">
            <v>Rowangchhari</v>
          </cell>
        </row>
        <row r="47">
          <cell r="J47" t="str">
            <v>Ruma</v>
          </cell>
        </row>
        <row r="48">
          <cell r="J48" t="str">
            <v>Thanchi</v>
          </cell>
        </row>
        <row r="49">
          <cell r="J49" t="str">
            <v>Akhaura</v>
          </cell>
        </row>
        <row r="50">
          <cell r="J50" t="str">
            <v>Ashuganj</v>
          </cell>
        </row>
        <row r="51">
          <cell r="J51" t="str">
            <v>Banchharampur</v>
          </cell>
        </row>
        <row r="52">
          <cell r="J52" t="str">
            <v>Bijoynagar</v>
          </cell>
        </row>
        <row r="53">
          <cell r="J53" t="str">
            <v>Brahmanbaria Sadar</v>
          </cell>
        </row>
        <row r="54">
          <cell r="J54" t="str">
            <v>Kasba</v>
          </cell>
        </row>
        <row r="55">
          <cell r="J55" t="str">
            <v>Nabinagar</v>
          </cell>
        </row>
        <row r="56">
          <cell r="J56" t="str">
            <v>Nasirnagar</v>
          </cell>
        </row>
        <row r="57">
          <cell r="J57" t="str">
            <v>Sarail</v>
          </cell>
        </row>
        <row r="58">
          <cell r="J58" t="str">
            <v>Chandpur Sadar</v>
          </cell>
        </row>
        <row r="59">
          <cell r="J59" t="str">
            <v>Faridganj</v>
          </cell>
        </row>
        <row r="60">
          <cell r="J60" t="str">
            <v>Haim Char</v>
          </cell>
        </row>
        <row r="61">
          <cell r="J61" t="str">
            <v>Hajiganj</v>
          </cell>
        </row>
        <row r="62">
          <cell r="J62" t="str">
            <v>Kachua</v>
          </cell>
        </row>
        <row r="63">
          <cell r="J63" t="str">
            <v>Matlab Dakshin</v>
          </cell>
        </row>
        <row r="64">
          <cell r="J64" t="str">
            <v>Matlab Uttar</v>
          </cell>
        </row>
        <row r="65">
          <cell r="J65" t="str">
            <v>Shahrasti</v>
          </cell>
        </row>
        <row r="66">
          <cell r="J66" t="str">
            <v>Anowara</v>
          </cell>
        </row>
        <row r="67">
          <cell r="J67" t="str">
            <v>Bakalia</v>
          </cell>
        </row>
        <row r="68">
          <cell r="J68" t="str">
            <v>Banshkhali</v>
          </cell>
        </row>
        <row r="69">
          <cell r="J69" t="str">
            <v>Bayejid Bostami</v>
          </cell>
        </row>
        <row r="70">
          <cell r="J70" t="str">
            <v>Boalkhali</v>
          </cell>
        </row>
        <row r="71">
          <cell r="J71" t="str">
            <v>Chandanaish</v>
          </cell>
        </row>
        <row r="72">
          <cell r="J72" t="str">
            <v>Chandgaon</v>
          </cell>
        </row>
        <row r="73">
          <cell r="J73" t="str">
            <v>Chittagong Port</v>
          </cell>
        </row>
        <row r="74">
          <cell r="J74" t="str">
            <v>Double Mooring</v>
          </cell>
        </row>
        <row r="75">
          <cell r="J75" t="str">
            <v>Fatikchhari</v>
          </cell>
        </row>
        <row r="76">
          <cell r="J76" t="str">
            <v>Halishahar</v>
          </cell>
        </row>
        <row r="77">
          <cell r="J77" t="str">
            <v>Hathazari</v>
          </cell>
        </row>
        <row r="78">
          <cell r="J78" t="str">
            <v>Khulshi</v>
          </cell>
        </row>
        <row r="79">
          <cell r="J79" t="str">
            <v>Kotwali</v>
          </cell>
        </row>
        <row r="80">
          <cell r="J80" t="str">
            <v>Lohagara</v>
          </cell>
        </row>
        <row r="81">
          <cell r="J81" t="str">
            <v>Mirsharai</v>
          </cell>
        </row>
        <row r="82">
          <cell r="J82" t="str">
            <v>Pahartali</v>
          </cell>
        </row>
        <row r="83">
          <cell r="J83" t="str">
            <v>Panchlaish</v>
          </cell>
        </row>
        <row r="84">
          <cell r="J84" t="str">
            <v>Patenga</v>
          </cell>
        </row>
        <row r="85">
          <cell r="J85" t="str">
            <v>Patiya</v>
          </cell>
        </row>
        <row r="86">
          <cell r="J86" t="str">
            <v>Rangunia</v>
          </cell>
        </row>
        <row r="87">
          <cell r="J87" t="str">
            <v>Raozan</v>
          </cell>
        </row>
        <row r="88">
          <cell r="J88" t="str">
            <v>Sandwip</v>
          </cell>
        </row>
        <row r="89">
          <cell r="J89" t="str">
            <v>Satkania</v>
          </cell>
        </row>
        <row r="90">
          <cell r="J90" t="str">
            <v>Sitakunda</v>
          </cell>
        </row>
        <row r="91">
          <cell r="J91" t="str">
            <v>Barura</v>
          </cell>
        </row>
        <row r="92">
          <cell r="J92" t="str">
            <v>Brahman Para</v>
          </cell>
        </row>
        <row r="93">
          <cell r="J93" t="str">
            <v>Burichang</v>
          </cell>
        </row>
        <row r="94">
          <cell r="J94" t="str">
            <v>Chandina</v>
          </cell>
        </row>
        <row r="95">
          <cell r="J95" t="str">
            <v>Chauddagram</v>
          </cell>
        </row>
        <row r="96">
          <cell r="J96" t="str">
            <v>Comilla Adarsha Sadar</v>
          </cell>
        </row>
        <row r="97">
          <cell r="J97" t="str">
            <v>Comilla Sadar Dakshin</v>
          </cell>
        </row>
        <row r="98">
          <cell r="J98" t="str">
            <v>Daudkandi</v>
          </cell>
        </row>
        <row r="99">
          <cell r="J99" t="str">
            <v>Debidwar</v>
          </cell>
        </row>
        <row r="100">
          <cell r="J100" t="str">
            <v>Homna</v>
          </cell>
        </row>
        <row r="101">
          <cell r="J101" t="str">
            <v>Laksam</v>
          </cell>
        </row>
        <row r="102">
          <cell r="J102" t="str">
            <v>Manoharganj</v>
          </cell>
        </row>
        <row r="103">
          <cell r="J103" t="str">
            <v>Meghna</v>
          </cell>
        </row>
        <row r="104">
          <cell r="J104" t="str">
            <v>Muradnagar</v>
          </cell>
        </row>
        <row r="105">
          <cell r="J105" t="str">
            <v>Nangalkot</v>
          </cell>
        </row>
        <row r="106">
          <cell r="J106" t="str">
            <v>Titas</v>
          </cell>
        </row>
        <row r="107">
          <cell r="J107" t="str">
            <v>Chakaria</v>
          </cell>
        </row>
        <row r="108">
          <cell r="J108" t="str">
            <v>Cox'S Bazar Sadar</v>
          </cell>
        </row>
        <row r="109">
          <cell r="J109" t="str">
            <v>Kutubdia</v>
          </cell>
        </row>
        <row r="110">
          <cell r="J110" t="str">
            <v>Maheshkhali</v>
          </cell>
        </row>
        <row r="111">
          <cell r="J111" t="str">
            <v>Pekua</v>
          </cell>
        </row>
        <row r="112">
          <cell r="J112" t="str">
            <v>Ramu</v>
          </cell>
        </row>
        <row r="113">
          <cell r="J113" t="str">
            <v>Teknaf</v>
          </cell>
        </row>
        <row r="114">
          <cell r="J114" t="str">
            <v>Ukhia</v>
          </cell>
        </row>
        <row r="115">
          <cell r="J115" t="str">
            <v>Chhagalnaiya</v>
          </cell>
        </row>
        <row r="116">
          <cell r="J116" t="str">
            <v>Daganbhuiyan</v>
          </cell>
        </row>
        <row r="117">
          <cell r="J117" t="str">
            <v>Feni Sadar</v>
          </cell>
        </row>
        <row r="118">
          <cell r="J118" t="str">
            <v>Fulgazi</v>
          </cell>
        </row>
        <row r="119">
          <cell r="J119" t="str">
            <v>Parshuram</v>
          </cell>
        </row>
        <row r="120">
          <cell r="J120" t="str">
            <v>Sonagazi</v>
          </cell>
        </row>
        <row r="121">
          <cell r="J121" t="str">
            <v>Dighinala</v>
          </cell>
        </row>
        <row r="122">
          <cell r="J122" t="str">
            <v>Khagrachhari Sadar</v>
          </cell>
        </row>
        <row r="123">
          <cell r="J123" t="str">
            <v>Lakshmichhari</v>
          </cell>
        </row>
        <row r="124">
          <cell r="J124" t="str">
            <v>Mahalchhari</v>
          </cell>
        </row>
        <row r="125">
          <cell r="J125" t="str">
            <v>Manikchhari</v>
          </cell>
        </row>
        <row r="126">
          <cell r="J126" t="str">
            <v>Matiranga</v>
          </cell>
        </row>
        <row r="127">
          <cell r="J127" t="str">
            <v>Panchhari</v>
          </cell>
        </row>
        <row r="128">
          <cell r="J128" t="str">
            <v>Ramgarh</v>
          </cell>
        </row>
        <row r="129">
          <cell r="J129" t="str">
            <v>Kamalnagar</v>
          </cell>
        </row>
        <row r="130">
          <cell r="J130" t="str">
            <v>Lakshmipur Sadar</v>
          </cell>
        </row>
        <row r="131">
          <cell r="J131" t="str">
            <v>Ramganj</v>
          </cell>
        </row>
        <row r="132">
          <cell r="J132" t="str">
            <v>Ramgati</v>
          </cell>
        </row>
        <row r="133">
          <cell r="J133" t="str">
            <v>Roypur</v>
          </cell>
        </row>
        <row r="134">
          <cell r="J134" t="str">
            <v>Begumganj</v>
          </cell>
        </row>
        <row r="135">
          <cell r="J135" t="str">
            <v>Chatkhil</v>
          </cell>
        </row>
        <row r="136">
          <cell r="J136" t="str">
            <v>Companiganj</v>
          </cell>
        </row>
        <row r="137">
          <cell r="J137" t="str">
            <v>Hatiya</v>
          </cell>
        </row>
        <row r="138">
          <cell r="J138" t="str">
            <v>Kabirhat</v>
          </cell>
        </row>
        <row r="139">
          <cell r="J139" t="str">
            <v>Noakhali Sadar (Sudharam)</v>
          </cell>
        </row>
        <row r="140">
          <cell r="J140" t="str">
            <v>Senbagh</v>
          </cell>
        </row>
        <row r="141">
          <cell r="J141" t="str">
            <v>Sonaimuri</v>
          </cell>
        </row>
        <row r="142">
          <cell r="J142" t="str">
            <v>Subarnachar</v>
          </cell>
        </row>
        <row r="143">
          <cell r="J143" t="str">
            <v>Baghai Chhari</v>
          </cell>
        </row>
        <row r="144">
          <cell r="J144" t="str">
            <v>Barkal</v>
          </cell>
        </row>
        <row r="145">
          <cell r="J145" t="str">
            <v>Belai Chhari</v>
          </cell>
        </row>
        <row r="146">
          <cell r="J146" t="str">
            <v>Jurai Chhari</v>
          </cell>
        </row>
        <row r="147">
          <cell r="J147" t="str">
            <v>Kaptai</v>
          </cell>
        </row>
        <row r="148">
          <cell r="J148" t="str">
            <v>Kawkhali (Betbunia)</v>
          </cell>
        </row>
        <row r="149">
          <cell r="J149" t="str">
            <v>Langadu</v>
          </cell>
        </row>
        <row r="150">
          <cell r="J150" t="str">
            <v>Naniarchar</v>
          </cell>
        </row>
        <row r="151">
          <cell r="J151" t="str">
            <v>Rajasthali</v>
          </cell>
        </row>
        <row r="152">
          <cell r="J152" t="str">
            <v>Rangamati Sadar</v>
          </cell>
        </row>
        <row r="153">
          <cell r="J153" t="str">
            <v>Adabor</v>
          </cell>
        </row>
        <row r="154">
          <cell r="J154" t="str">
            <v>Badda</v>
          </cell>
        </row>
        <row r="155">
          <cell r="J155" t="str">
            <v>Bangshal</v>
          </cell>
        </row>
        <row r="156">
          <cell r="J156" t="str">
            <v>Biman Bandar</v>
          </cell>
        </row>
        <row r="157">
          <cell r="J157" t="str">
            <v>Cantonment</v>
          </cell>
        </row>
        <row r="158">
          <cell r="J158" t="str">
            <v>Chak Bazar</v>
          </cell>
        </row>
        <row r="159">
          <cell r="J159" t="str">
            <v>Dakshinkhan</v>
          </cell>
        </row>
        <row r="160">
          <cell r="J160" t="str">
            <v>Darus Salam</v>
          </cell>
        </row>
        <row r="161">
          <cell r="J161" t="str">
            <v>Demra</v>
          </cell>
        </row>
        <row r="162">
          <cell r="J162" t="str">
            <v>Dhamrai</v>
          </cell>
        </row>
        <row r="163">
          <cell r="J163" t="str">
            <v>Dhanmondi</v>
          </cell>
        </row>
        <row r="164">
          <cell r="J164" t="str">
            <v>Dohar</v>
          </cell>
        </row>
        <row r="165">
          <cell r="J165" t="str">
            <v>Gendaria</v>
          </cell>
        </row>
        <row r="166">
          <cell r="J166" t="str">
            <v>Gulshan</v>
          </cell>
        </row>
        <row r="167">
          <cell r="J167" t="str">
            <v>Hazaribagh</v>
          </cell>
        </row>
        <row r="168">
          <cell r="J168" t="str">
            <v>Jatrabari</v>
          </cell>
        </row>
        <row r="169">
          <cell r="J169" t="str">
            <v>Kadamtali</v>
          </cell>
        </row>
        <row r="170">
          <cell r="J170" t="str">
            <v>Kafrul</v>
          </cell>
        </row>
        <row r="171">
          <cell r="J171" t="str">
            <v>Kalabagan</v>
          </cell>
        </row>
        <row r="172">
          <cell r="J172" t="str">
            <v>Kamrangir Char</v>
          </cell>
        </row>
        <row r="173">
          <cell r="J173" t="str">
            <v>Keraniganj</v>
          </cell>
        </row>
        <row r="174">
          <cell r="J174" t="str">
            <v>Khilgaon</v>
          </cell>
        </row>
        <row r="175">
          <cell r="J175" t="str">
            <v>Khilkhet</v>
          </cell>
        </row>
        <row r="176">
          <cell r="J176" t="str">
            <v>Kotwali</v>
          </cell>
        </row>
        <row r="177">
          <cell r="J177" t="str">
            <v>Lalbagh</v>
          </cell>
        </row>
        <row r="178">
          <cell r="J178" t="str">
            <v>Mirpur</v>
          </cell>
        </row>
        <row r="179">
          <cell r="J179" t="str">
            <v>Mohammadpur</v>
          </cell>
        </row>
        <row r="180">
          <cell r="J180" t="str">
            <v>Motijheel</v>
          </cell>
        </row>
        <row r="181">
          <cell r="J181" t="str">
            <v>Nawabganj</v>
          </cell>
        </row>
        <row r="182">
          <cell r="J182" t="str">
            <v>New Market</v>
          </cell>
        </row>
        <row r="183">
          <cell r="J183" t="str">
            <v>Pallabi</v>
          </cell>
        </row>
        <row r="184">
          <cell r="J184" t="str">
            <v>Paltan</v>
          </cell>
        </row>
        <row r="185">
          <cell r="J185" t="str">
            <v>Ramna</v>
          </cell>
        </row>
        <row r="186">
          <cell r="J186" t="str">
            <v>Rampura</v>
          </cell>
        </row>
        <row r="187">
          <cell r="J187" t="str">
            <v>Sabujbagh</v>
          </cell>
        </row>
        <row r="188">
          <cell r="J188" t="str">
            <v>Savar</v>
          </cell>
        </row>
        <row r="189">
          <cell r="J189" t="str">
            <v>Shah Ali</v>
          </cell>
        </row>
        <row r="190">
          <cell r="J190" t="str">
            <v>Shahbagh</v>
          </cell>
        </row>
        <row r="191">
          <cell r="J191" t="str">
            <v>Sher-e-bangla Nagar</v>
          </cell>
        </row>
        <row r="192">
          <cell r="J192" t="str">
            <v>Shyampur</v>
          </cell>
        </row>
        <row r="193">
          <cell r="J193" t="str">
            <v>Sutrapur</v>
          </cell>
        </row>
        <row r="194">
          <cell r="J194" t="str">
            <v>Tejgaon</v>
          </cell>
        </row>
        <row r="195">
          <cell r="J195" t="str">
            <v>Tejgaon Ind. Area</v>
          </cell>
        </row>
        <row r="196">
          <cell r="J196" t="str">
            <v>Turag</v>
          </cell>
        </row>
        <row r="197">
          <cell r="J197" t="str">
            <v>Uttar Khan</v>
          </cell>
        </row>
        <row r="198">
          <cell r="J198" t="str">
            <v>Uttara</v>
          </cell>
        </row>
        <row r="199">
          <cell r="J199" t="str">
            <v>Alfadanga</v>
          </cell>
        </row>
        <row r="200">
          <cell r="J200" t="str">
            <v>Bhanga</v>
          </cell>
        </row>
        <row r="201">
          <cell r="J201" t="str">
            <v>Boalmari</v>
          </cell>
        </row>
        <row r="202">
          <cell r="J202" t="str">
            <v>Char Bhadrasan</v>
          </cell>
        </row>
        <row r="203">
          <cell r="J203" t="str">
            <v>Faridpur Sadar</v>
          </cell>
        </row>
        <row r="204">
          <cell r="J204" t="str">
            <v>Madhukhali</v>
          </cell>
        </row>
        <row r="205">
          <cell r="J205" t="str">
            <v>Nagarkanda</v>
          </cell>
        </row>
        <row r="206">
          <cell r="J206" t="str">
            <v>Sadarpur</v>
          </cell>
        </row>
        <row r="207">
          <cell r="J207" t="str">
            <v>Saltha</v>
          </cell>
        </row>
        <row r="208">
          <cell r="J208" t="str">
            <v>Gazipur Sadar</v>
          </cell>
        </row>
        <row r="209">
          <cell r="J209" t="str">
            <v>Kaliakair</v>
          </cell>
        </row>
        <row r="210">
          <cell r="J210" t="str">
            <v>Kaliganj</v>
          </cell>
        </row>
        <row r="211">
          <cell r="J211" t="str">
            <v>Kapasia</v>
          </cell>
        </row>
        <row r="212">
          <cell r="J212" t="str">
            <v>Sreepur</v>
          </cell>
        </row>
        <row r="213">
          <cell r="J213" t="str">
            <v>Gopalganj Sadar</v>
          </cell>
        </row>
        <row r="214">
          <cell r="J214" t="str">
            <v>Kashiani</v>
          </cell>
        </row>
        <row r="215">
          <cell r="J215" t="str">
            <v>Kotali Para</v>
          </cell>
        </row>
        <row r="216">
          <cell r="J216" t="str">
            <v>Muksudpur</v>
          </cell>
        </row>
        <row r="217">
          <cell r="J217" t="str">
            <v>Tungi Para</v>
          </cell>
        </row>
        <row r="218">
          <cell r="J218" t="str">
            <v>Bakshiganj</v>
          </cell>
        </row>
        <row r="219">
          <cell r="J219" t="str">
            <v>Dewanganj</v>
          </cell>
        </row>
        <row r="220">
          <cell r="J220" t="str">
            <v>Islampur</v>
          </cell>
        </row>
        <row r="221">
          <cell r="J221" t="str">
            <v>Jamalpur Sadar</v>
          </cell>
        </row>
        <row r="222">
          <cell r="J222" t="str">
            <v>Madarganj</v>
          </cell>
        </row>
        <row r="223">
          <cell r="J223" t="str">
            <v>Melandaha</v>
          </cell>
        </row>
        <row r="224">
          <cell r="J224" t="str">
            <v>Sarishabari</v>
          </cell>
        </row>
        <row r="225">
          <cell r="J225" t="str">
            <v>Austagram</v>
          </cell>
        </row>
        <row r="226">
          <cell r="J226" t="str">
            <v>Bajitpur</v>
          </cell>
        </row>
        <row r="227">
          <cell r="J227" t="str">
            <v>Bhairab</v>
          </cell>
        </row>
        <row r="228">
          <cell r="J228" t="str">
            <v>Hossainpur</v>
          </cell>
        </row>
        <row r="229">
          <cell r="J229" t="str">
            <v>Itna</v>
          </cell>
        </row>
        <row r="230">
          <cell r="J230" t="str">
            <v>Karimganj</v>
          </cell>
        </row>
        <row r="231">
          <cell r="J231" t="str">
            <v>Katiadi</v>
          </cell>
        </row>
        <row r="232">
          <cell r="J232" t="str">
            <v>Kishoreganj Sadar</v>
          </cell>
        </row>
        <row r="233">
          <cell r="J233" t="str">
            <v>Kuliar Char</v>
          </cell>
        </row>
        <row r="234">
          <cell r="J234" t="str">
            <v>Mithamain</v>
          </cell>
        </row>
        <row r="235">
          <cell r="J235" t="str">
            <v>Nikli</v>
          </cell>
        </row>
        <row r="236">
          <cell r="J236" t="str">
            <v>Pakundia</v>
          </cell>
        </row>
        <row r="237">
          <cell r="J237" t="str">
            <v>Tarail</v>
          </cell>
        </row>
        <row r="238">
          <cell r="J238" t="str">
            <v>Kalkini</v>
          </cell>
        </row>
        <row r="239">
          <cell r="J239" t="str">
            <v>Madaripur Sadar</v>
          </cell>
        </row>
        <row r="240">
          <cell r="J240" t="str">
            <v>Rajoir</v>
          </cell>
        </row>
        <row r="241">
          <cell r="J241" t="str">
            <v>Shib Char</v>
          </cell>
        </row>
        <row r="242">
          <cell r="J242" t="str">
            <v>Daulatpur</v>
          </cell>
        </row>
        <row r="243">
          <cell r="J243" t="str">
            <v>Ghior</v>
          </cell>
        </row>
        <row r="244">
          <cell r="J244" t="str">
            <v>Harirampur</v>
          </cell>
        </row>
        <row r="245">
          <cell r="J245" t="str">
            <v>Manikganj Sadar</v>
          </cell>
        </row>
        <row r="246">
          <cell r="J246" t="str">
            <v>Saturia</v>
          </cell>
        </row>
        <row r="247">
          <cell r="J247" t="str">
            <v>Shibalaya</v>
          </cell>
        </row>
        <row r="248">
          <cell r="J248" t="str">
            <v>Singair</v>
          </cell>
        </row>
        <row r="249">
          <cell r="J249" t="str">
            <v>Gazaria</v>
          </cell>
        </row>
        <row r="250">
          <cell r="J250" t="str">
            <v>Lohajang</v>
          </cell>
        </row>
        <row r="251">
          <cell r="J251" t="str">
            <v>Munshiganj Sadar</v>
          </cell>
        </row>
        <row r="252">
          <cell r="J252" t="str">
            <v>Serajdikhan</v>
          </cell>
        </row>
        <row r="253">
          <cell r="J253" t="str">
            <v>Sreenagar</v>
          </cell>
        </row>
        <row r="254">
          <cell r="J254" t="str">
            <v>Tongibari</v>
          </cell>
        </row>
        <row r="255">
          <cell r="J255" t="str">
            <v>Bhaluka</v>
          </cell>
        </row>
        <row r="256">
          <cell r="J256" t="str">
            <v>Dhobaura</v>
          </cell>
        </row>
        <row r="257">
          <cell r="J257" t="str">
            <v>Fulbaria</v>
          </cell>
        </row>
        <row r="258">
          <cell r="J258" t="str">
            <v>Gaffargaon</v>
          </cell>
        </row>
        <row r="259">
          <cell r="J259" t="str">
            <v>Gauripur</v>
          </cell>
        </row>
        <row r="260">
          <cell r="J260" t="str">
            <v>Haluaghat</v>
          </cell>
        </row>
        <row r="261">
          <cell r="J261" t="str">
            <v>Ishwarganj</v>
          </cell>
        </row>
        <row r="262">
          <cell r="J262" t="str">
            <v>Muktagachha</v>
          </cell>
        </row>
        <row r="263">
          <cell r="J263" t="str">
            <v>Mymensingh Sadar</v>
          </cell>
        </row>
        <row r="264">
          <cell r="J264" t="str">
            <v>Nandail</v>
          </cell>
        </row>
        <row r="265">
          <cell r="J265" t="str">
            <v>Phulpur</v>
          </cell>
        </row>
        <row r="266">
          <cell r="J266" t="str">
            <v>Trishal</v>
          </cell>
        </row>
        <row r="267">
          <cell r="J267" t="str">
            <v>Araihazar</v>
          </cell>
        </row>
        <row r="268">
          <cell r="J268" t="str">
            <v>Bandar</v>
          </cell>
        </row>
        <row r="269">
          <cell r="J269" t="str">
            <v>Narayanganj Sadar</v>
          </cell>
        </row>
        <row r="270">
          <cell r="J270" t="str">
            <v>Rupganj</v>
          </cell>
        </row>
        <row r="271">
          <cell r="J271" t="str">
            <v>Sonargaon</v>
          </cell>
        </row>
        <row r="272">
          <cell r="J272" t="str">
            <v>Belabo</v>
          </cell>
        </row>
        <row r="273">
          <cell r="J273" t="str">
            <v>Manohardi</v>
          </cell>
        </row>
        <row r="274">
          <cell r="J274" t="str">
            <v>Narsingdi Sadar</v>
          </cell>
        </row>
        <row r="275">
          <cell r="J275" t="str">
            <v>Palash</v>
          </cell>
        </row>
        <row r="276">
          <cell r="J276" t="str">
            <v>Roypura</v>
          </cell>
        </row>
        <row r="277">
          <cell r="J277" t="str">
            <v>Shibpur</v>
          </cell>
        </row>
        <row r="278">
          <cell r="J278" t="str">
            <v>Atpara</v>
          </cell>
        </row>
        <row r="279">
          <cell r="J279" t="str">
            <v>Barhatta</v>
          </cell>
        </row>
        <row r="280">
          <cell r="J280" t="str">
            <v>Durgapur</v>
          </cell>
        </row>
        <row r="281">
          <cell r="J281" t="str">
            <v>Kalmakanda</v>
          </cell>
        </row>
        <row r="282">
          <cell r="J282" t="str">
            <v>Kendua</v>
          </cell>
        </row>
        <row r="283">
          <cell r="J283" t="str">
            <v>Khaliajuri</v>
          </cell>
        </row>
        <row r="284">
          <cell r="J284" t="str">
            <v>Madan</v>
          </cell>
        </row>
        <row r="285">
          <cell r="J285" t="str">
            <v>Mohanganj</v>
          </cell>
        </row>
        <row r="286">
          <cell r="J286" t="str">
            <v>Netrokona Sadar</v>
          </cell>
        </row>
        <row r="287">
          <cell r="J287" t="str">
            <v>Purbadhala</v>
          </cell>
        </row>
        <row r="288">
          <cell r="J288" t="str">
            <v>Balia Kandi</v>
          </cell>
        </row>
        <row r="289">
          <cell r="J289" t="str">
            <v>Goalandaghat</v>
          </cell>
        </row>
        <row r="290">
          <cell r="J290" t="str">
            <v>Kalukhali</v>
          </cell>
        </row>
        <row r="291">
          <cell r="J291" t="str">
            <v>Pangsha</v>
          </cell>
        </row>
        <row r="292">
          <cell r="J292" t="str">
            <v>Rajbari Sadar</v>
          </cell>
        </row>
        <row r="293">
          <cell r="J293" t="str">
            <v>Bhedarganj</v>
          </cell>
        </row>
        <row r="294">
          <cell r="J294" t="str">
            <v>Damudya</v>
          </cell>
        </row>
        <row r="295">
          <cell r="J295" t="str">
            <v>Gosairhat</v>
          </cell>
        </row>
        <row r="296">
          <cell r="J296" t="str">
            <v>Naria</v>
          </cell>
        </row>
        <row r="297">
          <cell r="J297" t="str">
            <v>Shariatpur Sadar</v>
          </cell>
        </row>
        <row r="298">
          <cell r="J298" t="str">
            <v>Zanjira</v>
          </cell>
        </row>
        <row r="299">
          <cell r="J299" t="str">
            <v>Jhenaigati</v>
          </cell>
        </row>
        <row r="300">
          <cell r="J300" t="str">
            <v>Nakla</v>
          </cell>
        </row>
        <row r="301">
          <cell r="J301" t="str">
            <v>Nalitabari</v>
          </cell>
        </row>
        <row r="302">
          <cell r="J302" t="str">
            <v>Sherpur Sadar</v>
          </cell>
        </row>
        <row r="303">
          <cell r="J303" t="str">
            <v>Sreebardi</v>
          </cell>
        </row>
        <row r="304">
          <cell r="J304" t="str">
            <v>Basail</v>
          </cell>
        </row>
        <row r="305">
          <cell r="J305" t="str">
            <v>Bhuapur</v>
          </cell>
        </row>
        <row r="306">
          <cell r="J306" t="str">
            <v>Delduar</v>
          </cell>
        </row>
        <row r="307">
          <cell r="J307" t="str">
            <v>Dhanbari</v>
          </cell>
        </row>
        <row r="308">
          <cell r="J308" t="str">
            <v>Ghatail</v>
          </cell>
        </row>
        <row r="309">
          <cell r="J309" t="str">
            <v>Gopalpur</v>
          </cell>
        </row>
        <row r="310">
          <cell r="J310" t="str">
            <v>Kalihati</v>
          </cell>
        </row>
        <row r="311">
          <cell r="J311" t="str">
            <v>Madhupur</v>
          </cell>
        </row>
        <row r="312">
          <cell r="J312" t="str">
            <v>Mirzapur</v>
          </cell>
        </row>
        <row r="313">
          <cell r="J313" t="str">
            <v>Nagarpur</v>
          </cell>
        </row>
        <row r="314">
          <cell r="J314" t="str">
            <v>Sakhipur</v>
          </cell>
        </row>
        <row r="315">
          <cell r="J315" t="str">
            <v>Tangail Sadar</v>
          </cell>
        </row>
        <row r="316">
          <cell r="J316" t="str">
            <v>Bagerhat Sadar</v>
          </cell>
        </row>
        <row r="317">
          <cell r="J317" t="str">
            <v>Chitalmari</v>
          </cell>
        </row>
        <row r="318">
          <cell r="J318" t="str">
            <v>Fakirhat</v>
          </cell>
        </row>
        <row r="319">
          <cell r="J319" t="str">
            <v>Kachua</v>
          </cell>
        </row>
        <row r="320">
          <cell r="J320" t="str">
            <v>Mollahat</v>
          </cell>
        </row>
        <row r="321">
          <cell r="J321" t="str">
            <v>Mongla</v>
          </cell>
        </row>
        <row r="322">
          <cell r="J322" t="str">
            <v>Morrelganj</v>
          </cell>
        </row>
        <row r="323">
          <cell r="J323" t="str">
            <v>Rampal</v>
          </cell>
        </row>
        <row r="324">
          <cell r="J324" t="str">
            <v>Sarankhola</v>
          </cell>
        </row>
        <row r="325">
          <cell r="J325" t="str">
            <v>Alamdanga</v>
          </cell>
        </row>
        <row r="326">
          <cell r="J326" t="str">
            <v>Chuadanga Sadar</v>
          </cell>
        </row>
        <row r="327">
          <cell r="J327" t="str">
            <v>Damurhuda</v>
          </cell>
        </row>
        <row r="328">
          <cell r="J328" t="str">
            <v>Jiban Nagar</v>
          </cell>
        </row>
        <row r="329">
          <cell r="J329" t="str">
            <v>Abhaynagar</v>
          </cell>
        </row>
        <row r="330">
          <cell r="J330" t="str">
            <v>Bagher Para</v>
          </cell>
        </row>
        <row r="331">
          <cell r="J331" t="str">
            <v>Chaugachha</v>
          </cell>
        </row>
        <row r="332">
          <cell r="J332" t="str">
            <v>Jhikargachha</v>
          </cell>
        </row>
        <row r="333">
          <cell r="J333" t="str">
            <v>Keshabpur</v>
          </cell>
        </row>
        <row r="334">
          <cell r="J334" t="str">
            <v>Kotwali</v>
          </cell>
        </row>
        <row r="335">
          <cell r="J335" t="str">
            <v>Manirampur</v>
          </cell>
        </row>
        <row r="336">
          <cell r="J336" t="str">
            <v>Sharsha</v>
          </cell>
        </row>
        <row r="337">
          <cell r="J337" t="str">
            <v>Harinakunda</v>
          </cell>
        </row>
        <row r="338">
          <cell r="J338" t="str">
            <v>Jhenaidah Sadar</v>
          </cell>
        </row>
        <row r="339">
          <cell r="J339" t="str">
            <v>Kaliganj</v>
          </cell>
        </row>
        <row r="340">
          <cell r="J340" t="str">
            <v>Kotchandpur</v>
          </cell>
        </row>
        <row r="341">
          <cell r="J341" t="str">
            <v>Maheshpur</v>
          </cell>
        </row>
        <row r="342">
          <cell r="J342" t="str">
            <v>Shailkupa</v>
          </cell>
        </row>
        <row r="343">
          <cell r="J343" t="str">
            <v>Batiaghata</v>
          </cell>
        </row>
        <row r="344">
          <cell r="J344" t="str">
            <v>Dacope</v>
          </cell>
        </row>
        <row r="345">
          <cell r="J345" t="str">
            <v>Daulatpur</v>
          </cell>
        </row>
        <row r="346">
          <cell r="J346" t="str">
            <v>Dighalia</v>
          </cell>
        </row>
        <row r="347">
          <cell r="J347" t="str">
            <v>Dumuria</v>
          </cell>
        </row>
        <row r="348">
          <cell r="J348" t="str">
            <v>Khalishpur</v>
          </cell>
        </row>
        <row r="349">
          <cell r="J349" t="str">
            <v>Khan Jahan Ali</v>
          </cell>
        </row>
        <row r="350">
          <cell r="J350" t="str">
            <v>Khulna Sadar</v>
          </cell>
        </row>
        <row r="351">
          <cell r="J351" t="str">
            <v>Koyra</v>
          </cell>
        </row>
        <row r="352">
          <cell r="J352" t="str">
            <v>Paikgachha</v>
          </cell>
        </row>
        <row r="353">
          <cell r="J353" t="str">
            <v>Phultala</v>
          </cell>
        </row>
        <row r="354">
          <cell r="J354" t="str">
            <v>Rupsa</v>
          </cell>
        </row>
        <row r="355">
          <cell r="J355" t="str">
            <v>Sonadanga</v>
          </cell>
        </row>
        <row r="356">
          <cell r="J356" t="str">
            <v>Terokhada</v>
          </cell>
        </row>
        <row r="357">
          <cell r="J357" t="str">
            <v>Bheramara</v>
          </cell>
        </row>
        <row r="358">
          <cell r="J358" t="str">
            <v>Daulatpur</v>
          </cell>
        </row>
        <row r="359">
          <cell r="J359" t="str">
            <v>Khoksa</v>
          </cell>
        </row>
        <row r="360">
          <cell r="J360" t="str">
            <v>Kumarkhali</v>
          </cell>
        </row>
        <row r="361">
          <cell r="J361" t="str">
            <v>Kushtia Sadar</v>
          </cell>
        </row>
        <row r="362">
          <cell r="J362" t="str">
            <v>Mirpur</v>
          </cell>
        </row>
        <row r="363">
          <cell r="J363" t="str">
            <v>Magura Sadar</v>
          </cell>
        </row>
        <row r="364">
          <cell r="J364" t="str">
            <v>Mohammadpur</v>
          </cell>
        </row>
        <row r="365">
          <cell r="J365" t="str">
            <v>Shalikha</v>
          </cell>
        </row>
        <row r="366">
          <cell r="J366" t="str">
            <v>Sreepur</v>
          </cell>
        </row>
        <row r="367">
          <cell r="J367" t="str">
            <v>Gangni</v>
          </cell>
        </row>
        <row r="368">
          <cell r="J368" t="str">
            <v>Meherpur Sadar</v>
          </cell>
        </row>
        <row r="369">
          <cell r="J369" t="str">
            <v>Mujib Nagar</v>
          </cell>
        </row>
        <row r="370">
          <cell r="J370" t="str">
            <v>Kalia</v>
          </cell>
        </row>
        <row r="371">
          <cell r="J371" t="str">
            <v>Lohagara</v>
          </cell>
        </row>
        <row r="372">
          <cell r="J372" t="str">
            <v>Narail Sadar</v>
          </cell>
        </row>
        <row r="373">
          <cell r="J373" t="str">
            <v>Assasuni</v>
          </cell>
        </row>
        <row r="374">
          <cell r="J374" t="str">
            <v>Debhata</v>
          </cell>
        </row>
        <row r="375">
          <cell r="J375" t="str">
            <v>Kalaroa</v>
          </cell>
        </row>
        <row r="376">
          <cell r="J376" t="str">
            <v>Kaliganj</v>
          </cell>
        </row>
        <row r="377">
          <cell r="J377" t="str">
            <v>Satkhira Sadar</v>
          </cell>
        </row>
        <row r="378">
          <cell r="J378" t="str">
            <v>Shyamnagar</v>
          </cell>
        </row>
        <row r="379">
          <cell r="J379" t="str">
            <v>Tala</v>
          </cell>
        </row>
        <row r="380">
          <cell r="J380" t="str">
            <v>Adamdighi</v>
          </cell>
        </row>
        <row r="381">
          <cell r="J381" t="str">
            <v>Bogra Sadar</v>
          </cell>
        </row>
        <row r="382">
          <cell r="J382" t="str">
            <v>Dhunat</v>
          </cell>
        </row>
        <row r="383">
          <cell r="J383" t="str">
            <v>Dhupchanchia</v>
          </cell>
        </row>
        <row r="384">
          <cell r="J384" t="str">
            <v>Gabtali</v>
          </cell>
        </row>
        <row r="385">
          <cell r="J385" t="str">
            <v>Kahaloo</v>
          </cell>
        </row>
        <row r="386">
          <cell r="J386" t="str">
            <v>Nandigram</v>
          </cell>
        </row>
        <row r="387">
          <cell r="J387" t="str">
            <v>Sariakandi</v>
          </cell>
        </row>
        <row r="388">
          <cell r="J388" t="str">
            <v>Shajahanpur</v>
          </cell>
        </row>
        <row r="389">
          <cell r="J389" t="str">
            <v>Sherpur</v>
          </cell>
        </row>
        <row r="390">
          <cell r="J390" t="str">
            <v>Shibganj</v>
          </cell>
        </row>
        <row r="391">
          <cell r="J391" t="str">
            <v>Sonatola</v>
          </cell>
        </row>
        <row r="392">
          <cell r="J392" t="str">
            <v>Akkelpur</v>
          </cell>
        </row>
        <row r="393">
          <cell r="J393" t="str">
            <v>Joypurhat Sadar</v>
          </cell>
        </row>
        <row r="394">
          <cell r="J394" t="str">
            <v>Kalai</v>
          </cell>
        </row>
        <row r="395">
          <cell r="J395" t="str">
            <v>Khetlal</v>
          </cell>
        </row>
        <row r="396">
          <cell r="J396" t="str">
            <v>Panchbibi</v>
          </cell>
        </row>
        <row r="397">
          <cell r="J397" t="str">
            <v>Atrai</v>
          </cell>
        </row>
        <row r="398">
          <cell r="J398" t="str">
            <v>Badalgachhi</v>
          </cell>
        </row>
        <row r="399">
          <cell r="J399" t="str">
            <v>Dhamoirhat</v>
          </cell>
        </row>
        <row r="400">
          <cell r="J400" t="str">
            <v>Mahadebpur</v>
          </cell>
        </row>
        <row r="401">
          <cell r="J401" t="str">
            <v>Manda</v>
          </cell>
        </row>
        <row r="402">
          <cell r="J402" t="str">
            <v>Naogaon Sadar</v>
          </cell>
        </row>
        <row r="403">
          <cell r="J403" t="str">
            <v>Niamatpur</v>
          </cell>
        </row>
        <row r="404">
          <cell r="J404" t="str">
            <v>Patnitala</v>
          </cell>
        </row>
        <row r="405">
          <cell r="J405" t="str">
            <v>Porsha</v>
          </cell>
        </row>
        <row r="406">
          <cell r="J406" t="str">
            <v>Raninagar</v>
          </cell>
        </row>
        <row r="407">
          <cell r="J407" t="str">
            <v>Sapahar</v>
          </cell>
        </row>
        <row r="408">
          <cell r="J408" t="str">
            <v>Bagati Para</v>
          </cell>
        </row>
        <row r="409">
          <cell r="J409" t="str">
            <v>Baraigram</v>
          </cell>
        </row>
        <row r="410">
          <cell r="J410" t="str">
            <v>Gurudaspur</v>
          </cell>
        </row>
        <row r="411">
          <cell r="J411" t="str">
            <v>Lalpur</v>
          </cell>
        </row>
        <row r="412">
          <cell r="J412" t="str">
            <v>Natore Sadar</v>
          </cell>
        </row>
        <row r="413">
          <cell r="J413" t="str">
            <v>Singra</v>
          </cell>
        </row>
        <row r="414">
          <cell r="J414" t="str">
            <v>Bholahat</v>
          </cell>
        </row>
        <row r="415">
          <cell r="J415" t="str">
            <v>Gomastapur</v>
          </cell>
        </row>
        <row r="416">
          <cell r="J416" t="str">
            <v>Nachole</v>
          </cell>
        </row>
        <row r="417">
          <cell r="J417" t="str">
            <v>Nawabganj Sadar</v>
          </cell>
        </row>
        <row r="418">
          <cell r="J418" t="str">
            <v>Shibganj</v>
          </cell>
        </row>
        <row r="419">
          <cell r="J419" t="str">
            <v>Atgharia</v>
          </cell>
        </row>
        <row r="420">
          <cell r="J420" t="str">
            <v>Bera</v>
          </cell>
        </row>
        <row r="421">
          <cell r="J421" t="str">
            <v>Bhangura</v>
          </cell>
        </row>
        <row r="422">
          <cell r="J422" t="str">
            <v>Chatmohar</v>
          </cell>
        </row>
        <row r="423">
          <cell r="J423" t="str">
            <v>Faridpur</v>
          </cell>
        </row>
        <row r="424">
          <cell r="J424" t="str">
            <v>Ishwardi</v>
          </cell>
        </row>
        <row r="425">
          <cell r="J425" t="str">
            <v>Pabna Sadar</v>
          </cell>
        </row>
        <row r="426">
          <cell r="J426" t="str">
            <v>Santhia</v>
          </cell>
        </row>
        <row r="427">
          <cell r="J427" t="str">
            <v>Sujanagar</v>
          </cell>
        </row>
        <row r="428">
          <cell r="J428" t="str">
            <v>Bagha</v>
          </cell>
        </row>
        <row r="429">
          <cell r="J429" t="str">
            <v>Baghmara</v>
          </cell>
        </row>
        <row r="430">
          <cell r="J430" t="str">
            <v>Boalia</v>
          </cell>
        </row>
        <row r="431">
          <cell r="J431" t="str">
            <v>Charghat</v>
          </cell>
        </row>
        <row r="432">
          <cell r="J432" t="str">
            <v>Durgapur</v>
          </cell>
        </row>
        <row r="433">
          <cell r="J433" t="str">
            <v>Godagari</v>
          </cell>
        </row>
        <row r="434">
          <cell r="J434" t="str">
            <v>Matihar</v>
          </cell>
        </row>
        <row r="435">
          <cell r="J435" t="str">
            <v>Mohanpur</v>
          </cell>
        </row>
        <row r="436">
          <cell r="J436" t="str">
            <v>Paba</v>
          </cell>
        </row>
        <row r="437">
          <cell r="J437" t="str">
            <v>Puthia</v>
          </cell>
        </row>
        <row r="438">
          <cell r="J438" t="str">
            <v>Rajpara</v>
          </cell>
        </row>
        <row r="439">
          <cell r="J439" t="str">
            <v>Shah Makhdum</v>
          </cell>
        </row>
        <row r="440">
          <cell r="J440" t="str">
            <v>Tanore</v>
          </cell>
        </row>
        <row r="441">
          <cell r="J441" t="str">
            <v>Belkuchi</v>
          </cell>
        </row>
        <row r="442">
          <cell r="J442" t="str">
            <v>Chauhali</v>
          </cell>
        </row>
        <row r="443">
          <cell r="J443" t="str">
            <v>Kamarkhanda</v>
          </cell>
        </row>
        <row r="444">
          <cell r="J444" t="str">
            <v>Kazipur</v>
          </cell>
        </row>
        <row r="445">
          <cell r="J445" t="str">
            <v>Royganj</v>
          </cell>
        </row>
        <row r="446">
          <cell r="J446" t="str">
            <v>Shahjadpur</v>
          </cell>
        </row>
        <row r="447">
          <cell r="J447" t="str">
            <v>Sirajganj Sadar</v>
          </cell>
        </row>
        <row r="448">
          <cell r="J448" t="str">
            <v>Tarash</v>
          </cell>
        </row>
        <row r="449">
          <cell r="J449" t="str">
            <v>Ullah Para</v>
          </cell>
        </row>
        <row r="450">
          <cell r="J450" t="str">
            <v>Biral</v>
          </cell>
        </row>
        <row r="451">
          <cell r="J451" t="str">
            <v>Birampur</v>
          </cell>
        </row>
        <row r="452">
          <cell r="J452" t="str">
            <v>Birganj</v>
          </cell>
        </row>
        <row r="453">
          <cell r="J453" t="str">
            <v>Bochaganj</v>
          </cell>
        </row>
        <row r="454">
          <cell r="J454" t="str">
            <v>Chirirbandar</v>
          </cell>
        </row>
        <row r="455">
          <cell r="J455" t="str">
            <v>Dinajpur Sadar</v>
          </cell>
        </row>
        <row r="456">
          <cell r="J456" t="str">
            <v>Fulbari</v>
          </cell>
        </row>
        <row r="457">
          <cell r="J457" t="str">
            <v>Ghoraghat</v>
          </cell>
        </row>
        <row r="458">
          <cell r="J458" t="str">
            <v>Hakimpur</v>
          </cell>
        </row>
        <row r="459">
          <cell r="J459" t="str">
            <v>Kaharole</v>
          </cell>
        </row>
        <row r="460">
          <cell r="J460" t="str">
            <v>Khansama</v>
          </cell>
        </row>
        <row r="461">
          <cell r="J461" t="str">
            <v>Nawabganj</v>
          </cell>
        </row>
        <row r="462">
          <cell r="J462" t="str">
            <v>Parbatipur</v>
          </cell>
        </row>
        <row r="463">
          <cell r="J463" t="str">
            <v>Fulchhari</v>
          </cell>
        </row>
        <row r="464">
          <cell r="J464" t="str">
            <v>Gaibandha Sadar</v>
          </cell>
        </row>
        <row r="465">
          <cell r="J465" t="str">
            <v>Gobindaganj</v>
          </cell>
        </row>
        <row r="466">
          <cell r="J466" t="str">
            <v>Palashbari</v>
          </cell>
        </row>
        <row r="467">
          <cell r="J467" t="str">
            <v>Sadullapur</v>
          </cell>
        </row>
        <row r="468">
          <cell r="J468" t="str">
            <v>Saghatta</v>
          </cell>
        </row>
        <row r="469">
          <cell r="J469" t="str">
            <v>Sundarganj</v>
          </cell>
        </row>
        <row r="470">
          <cell r="J470" t="str">
            <v>Bhurungamari</v>
          </cell>
        </row>
        <row r="471">
          <cell r="J471" t="str">
            <v>Char Rajibpur</v>
          </cell>
        </row>
        <row r="472">
          <cell r="J472" t="str">
            <v>Chilmari</v>
          </cell>
        </row>
        <row r="473">
          <cell r="J473" t="str">
            <v>Kurigram Sadar</v>
          </cell>
        </row>
        <row r="474">
          <cell r="J474" t="str">
            <v>Nageshwari</v>
          </cell>
        </row>
        <row r="475">
          <cell r="J475" t="str">
            <v>Phulbari</v>
          </cell>
        </row>
        <row r="476">
          <cell r="J476" t="str">
            <v>Rajarhat</v>
          </cell>
        </row>
        <row r="477">
          <cell r="J477" t="str">
            <v>Raumari</v>
          </cell>
        </row>
        <row r="478">
          <cell r="J478" t="str">
            <v>Ulipur</v>
          </cell>
        </row>
        <row r="479">
          <cell r="J479" t="str">
            <v>Aditmari</v>
          </cell>
        </row>
        <row r="480">
          <cell r="J480" t="str">
            <v>Hatibandha</v>
          </cell>
        </row>
        <row r="481">
          <cell r="J481" t="str">
            <v>Kaliganj</v>
          </cell>
        </row>
        <row r="482">
          <cell r="J482" t="str">
            <v>Lalmonirhat Sadar</v>
          </cell>
        </row>
        <row r="483">
          <cell r="J483" t="str">
            <v>Patgram</v>
          </cell>
        </row>
        <row r="484">
          <cell r="J484" t="str">
            <v>Dimla</v>
          </cell>
        </row>
        <row r="485">
          <cell r="J485" t="str">
            <v>Domar</v>
          </cell>
        </row>
        <row r="486">
          <cell r="J486" t="str">
            <v>Jaldhaka</v>
          </cell>
        </row>
        <row r="487">
          <cell r="J487" t="str">
            <v>Kishoreganj</v>
          </cell>
        </row>
        <row r="488">
          <cell r="J488" t="str">
            <v>Nilphamari Sadar</v>
          </cell>
        </row>
        <row r="489">
          <cell r="J489" t="str">
            <v>Saidpur</v>
          </cell>
        </row>
        <row r="490">
          <cell r="J490" t="str">
            <v>Atwari</v>
          </cell>
        </row>
        <row r="491">
          <cell r="J491" t="str">
            <v>Boda</v>
          </cell>
        </row>
        <row r="492">
          <cell r="J492" t="str">
            <v>Debiganj</v>
          </cell>
        </row>
        <row r="493">
          <cell r="J493" t="str">
            <v>Panchagarh Sadar</v>
          </cell>
        </row>
        <row r="494">
          <cell r="J494" t="str">
            <v>Tentulia</v>
          </cell>
        </row>
        <row r="495">
          <cell r="J495" t="str">
            <v>Badarganj</v>
          </cell>
        </row>
        <row r="496">
          <cell r="J496" t="str">
            <v>Gangachara</v>
          </cell>
        </row>
        <row r="497">
          <cell r="J497" t="str">
            <v>Kaunia</v>
          </cell>
        </row>
        <row r="498">
          <cell r="J498" t="str">
            <v>Mitha Pukur</v>
          </cell>
        </row>
        <row r="499">
          <cell r="J499" t="str">
            <v>Pirgachha</v>
          </cell>
        </row>
        <row r="500">
          <cell r="J500" t="str">
            <v>Pirganj</v>
          </cell>
        </row>
        <row r="501">
          <cell r="J501" t="str">
            <v>Rangpur Sadar</v>
          </cell>
        </row>
        <row r="502">
          <cell r="J502" t="str">
            <v>Taraganj</v>
          </cell>
        </row>
        <row r="503">
          <cell r="J503" t="str">
            <v>Baliadangi</v>
          </cell>
        </row>
        <row r="504">
          <cell r="J504" t="str">
            <v>Haripur</v>
          </cell>
        </row>
        <row r="505">
          <cell r="J505" t="str">
            <v>Pirganj</v>
          </cell>
        </row>
        <row r="506">
          <cell r="J506" t="str">
            <v>Ranisankail</v>
          </cell>
        </row>
        <row r="507">
          <cell r="J507" t="str">
            <v>Thakurgaon Sadar</v>
          </cell>
        </row>
        <row r="508">
          <cell r="J508" t="str">
            <v>Ajmiriganj</v>
          </cell>
        </row>
        <row r="509">
          <cell r="J509" t="str">
            <v>Bahubal</v>
          </cell>
        </row>
        <row r="510">
          <cell r="J510" t="str">
            <v>Baniachong</v>
          </cell>
        </row>
        <row r="511">
          <cell r="J511" t="str">
            <v>Chunarughat</v>
          </cell>
        </row>
        <row r="512">
          <cell r="J512" t="str">
            <v>Habiganj Sadar</v>
          </cell>
        </row>
        <row r="513">
          <cell r="J513" t="str">
            <v>Lakhai</v>
          </cell>
        </row>
        <row r="514">
          <cell r="J514" t="str">
            <v>Madhabpur</v>
          </cell>
        </row>
        <row r="515">
          <cell r="J515" t="str">
            <v>Nabiganj</v>
          </cell>
        </row>
        <row r="516">
          <cell r="J516" t="str">
            <v>Barlekha</v>
          </cell>
        </row>
        <row r="517">
          <cell r="J517" t="str">
            <v>Juri</v>
          </cell>
        </row>
        <row r="518">
          <cell r="J518" t="str">
            <v>Kamalganj</v>
          </cell>
        </row>
        <row r="519">
          <cell r="J519" t="str">
            <v>Kulaura</v>
          </cell>
        </row>
        <row r="520">
          <cell r="J520" t="str">
            <v>Maulvi Bazar Sadar</v>
          </cell>
        </row>
        <row r="521">
          <cell r="J521" t="str">
            <v>Rajnagar</v>
          </cell>
        </row>
        <row r="522">
          <cell r="J522" t="str">
            <v>Sreemangal</v>
          </cell>
        </row>
        <row r="523">
          <cell r="J523" t="str">
            <v>Bishwambarpur</v>
          </cell>
        </row>
        <row r="524">
          <cell r="J524" t="str">
            <v>Chhatak</v>
          </cell>
        </row>
        <row r="525">
          <cell r="J525" t="str">
            <v>Dakshin Sunamganj</v>
          </cell>
        </row>
        <row r="526">
          <cell r="J526" t="str">
            <v>Derai</v>
          </cell>
        </row>
        <row r="527">
          <cell r="J527" t="str">
            <v>Dharampasha</v>
          </cell>
        </row>
        <row r="528">
          <cell r="J528" t="str">
            <v>Dowarabazar</v>
          </cell>
        </row>
        <row r="529">
          <cell r="J529" t="str">
            <v>Jagannathpur</v>
          </cell>
        </row>
        <row r="530">
          <cell r="J530" t="str">
            <v>Jamalganj</v>
          </cell>
        </row>
        <row r="531">
          <cell r="J531" t="str">
            <v>Sulla</v>
          </cell>
        </row>
        <row r="532">
          <cell r="J532" t="str">
            <v>Sunamganj Sadar</v>
          </cell>
        </row>
        <row r="533">
          <cell r="J533" t="str">
            <v>Tahirpur</v>
          </cell>
        </row>
        <row r="534">
          <cell r="J534" t="str">
            <v>Balaganj</v>
          </cell>
        </row>
        <row r="535">
          <cell r="J535" t="str">
            <v>Beani Bazar</v>
          </cell>
        </row>
        <row r="536">
          <cell r="J536" t="str">
            <v>Bishwanath</v>
          </cell>
        </row>
        <row r="537">
          <cell r="J537" t="str">
            <v>Companiganj</v>
          </cell>
        </row>
        <row r="538">
          <cell r="J538" t="str">
            <v>Dakshin Surma</v>
          </cell>
        </row>
        <row r="539">
          <cell r="J539" t="str">
            <v>Fenchuganj</v>
          </cell>
        </row>
        <row r="540">
          <cell r="J540" t="str">
            <v>Golabganj</v>
          </cell>
        </row>
        <row r="541">
          <cell r="J541" t="str">
            <v>Gowainghat</v>
          </cell>
        </row>
        <row r="542">
          <cell r="J542" t="str">
            <v>Jaintiapur</v>
          </cell>
        </row>
        <row r="543">
          <cell r="J543" t="str">
            <v>Kanaighat</v>
          </cell>
        </row>
        <row r="544">
          <cell r="J544" t="str">
            <v>Sylhet Sadar</v>
          </cell>
        </row>
        <row r="545">
          <cell r="J545" t="str">
            <v>Zakiganj</v>
          </cell>
        </row>
      </sheetData>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 Data"/>
      <sheetName val="Read Me"/>
      <sheetName val="4W"/>
      <sheetName val="WHO"/>
      <sheetName val="WHAT"/>
      <sheetName val="Where"/>
      <sheetName val="Cleaning Table Agencies"/>
      <sheetName val="Cleaning Table Zones"/>
      <sheetName val="Sites_Dictionary"/>
      <sheetName val="CXB wash Sector_compiled__4w-20"/>
    </sheetNames>
    <sheetDataSet>
      <sheetData sheetId="0" refreshError="1"/>
      <sheetData sheetId="1" refreshError="1"/>
      <sheetData sheetId="2" refreshError="1"/>
      <sheetData sheetId="3" refreshError="1"/>
      <sheetData sheetId="4" refreshError="1"/>
      <sheetData sheetId="5" refreshError="1">
        <row r="2">
          <cell r="B2">
            <v>10</v>
          </cell>
          <cell r="K2">
            <v>100409</v>
          </cell>
        </row>
        <row r="3">
          <cell r="B3">
            <v>20</v>
          </cell>
          <cell r="K3">
            <v>100419</v>
          </cell>
        </row>
        <row r="4">
          <cell r="B4">
            <v>30</v>
          </cell>
          <cell r="K4">
            <v>100428</v>
          </cell>
        </row>
        <row r="5">
          <cell r="B5">
            <v>40</v>
          </cell>
          <cell r="K5">
            <v>100447</v>
          </cell>
        </row>
        <row r="6">
          <cell r="B6">
            <v>50</v>
          </cell>
          <cell r="K6">
            <v>100485</v>
          </cell>
        </row>
        <row r="7">
          <cell r="B7">
            <v>55</v>
          </cell>
          <cell r="K7">
            <v>100602</v>
          </cell>
        </row>
        <row r="8">
          <cell r="B8">
            <v>60</v>
          </cell>
          <cell r="K8">
            <v>100603</v>
          </cell>
        </row>
        <row r="9">
          <cell r="K9">
            <v>100607</v>
          </cell>
        </row>
        <row r="10">
          <cell r="K10">
            <v>100610</v>
          </cell>
        </row>
        <row r="11">
          <cell r="K11">
            <v>100651</v>
          </cell>
        </row>
        <row r="12">
          <cell r="K12">
            <v>100632</v>
          </cell>
        </row>
        <row r="13">
          <cell r="K13">
            <v>100636</v>
          </cell>
        </row>
        <row r="14">
          <cell r="K14">
            <v>100662</v>
          </cell>
        </row>
        <row r="15">
          <cell r="K15">
            <v>100669</v>
          </cell>
        </row>
        <row r="16">
          <cell r="K16">
            <v>100694</v>
          </cell>
        </row>
        <row r="17">
          <cell r="K17">
            <v>100918</v>
          </cell>
        </row>
        <row r="18">
          <cell r="K18">
            <v>100921</v>
          </cell>
        </row>
        <row r="19">
          <cell r="K19">
            <v>100925</v>
          </cell>
        </row>
        <row r="20">
          <cell r="K20">
            <v>100929</v>
          </cell>
        </row>
        <row r="21">
          <cell r="K21">
            <v>100954</v>
          </cell>
        </row>
        <row r="22">
          <cell r="K22">
            <v>100965</v>
          </cell>
        </row>
        <row r="23">
          <cell r="K23">
            <v>100991</v>
          </cell>
        </row>
        <row r="24">
          <cell r="K24">
            <v>104240</v>
          </cell>
        </row>
        <row r="25">
          <cell r="K25">
            <v>104243</v>
          </cell>
        </row>
        <row r="26">
          <cell r="K26">
            <v>104273</v>
          </cell>
        </row>
        <row r="27">
          <cell r="K27">
            <v>104284</v>
          </cell>
        </row>
        <row r="28">
          <cell r="K28">
            <v>107838</v>
          </cell>
        </row>
        <row r="29">
          <cell r="K29">
            <v>107852</v>
          </cell>
        </row>
        <row r="30">
          <cell r="K30">
            <v>107855</v>
          </cell>
        </row>
        <row r="31">
          <cell r="K31">
            <v>107857</v>
          </cell>
        </row>
        <row r="32">
          <cell r="K32">
            <v>107866</v>
          </cell>
        </row>
        <row r="33">
          <cell r="K33">
            <v>107876</v>
          </cell>
        </row>
        <row r="34">
          <cell r="K34">
            <v>107895</v>
          </cell>
        </row>
        <row r="35">
          <cell r="K35">
            <v>107914</v>
          </cell>
        </row>
        <row r="36">
          <cell r="K36">
            <v>107947</v>
          </cell>
        </row>
        <row r="37">
          <cell r="K37">
            <v>107958</v>
          </cell>
        </row>
        <row r="38">
          <cell r="K38">
            <v>107976</v>
          </cell>
        </row>
        <row r="39">
          <cell r="K39">
            <v>107987</v>
          </cell>
        </row>
        <row r="40">
          <cell r="K40">
            <v>107980</v>
          </cell>
        </row>
        <row r="41">
          <cell r="K41">
            <v>107990</v>
          </cell>
        </row>
        <row r="42">
          <cell r="K42">
            <v>200304</v>
          </cell>
        </row>
        <row r="43">
          <cell r="K43">
            <v>200314</v>
          </cell>
        </row>
        <row r="44">
          <cell r="K44">
            <v>200351</v>
          </cell>
        </row>
        <row r="45">
          <cell r="K45">
            <v>200373</v>
          </cell>
        </row>
        <row r="46">
          <cell r="K46">
            <v>200389</v>
          </cell>
        </row>
        <row r="47">
          <cell r="K47">
            <v>200391</v>
          </cell>
        </row>
        <row r="48">
          <cell r="K48">
            <v>200395</v>
          </cell>
        </row>
        <row r="49">
          <cell r="K49">
            <v>201202</v>
          </cell>
        </row>
        <row r="50">
          <cell r="K50">
            <v>201233</v>
          </cell>
        </row>
        <row r="51">
          <cell r="K51">
            <v>201204</v>
          </cell>
        </row>
        <row r="52">
          <cell r="K52">
            <v>201207</v>
          </cell>
        </row>
        <row r="53">
          <cell r="K53">
            <v>201213</v>
          </cell>
        </row>
        <row r="54">
          <cell r="K54">
            <v>201263</v>
          </cell>
        </row>
        <row r="55">
          <cell r="K55">
            <v>201285</v>
          </cell>
        </row>
        <row r="56">
          <cell r="K56">
            <v>201290</v>
          </cell>
        </row>
        <row r="57">
          <cell r="K57">
            <v>201294</v>
          </cell>
        </row>
        <row r="58">
          <cell r="K58">
            <v>201322</v>
          </cell>
        </row>
        <row r="59">
          <cell r="K59">
            <v>201345</v>
          </cell>
        </row>
        <row r="60">
          <cell r="K60">
            <v>201347</v>
          </cell>
        </row>
        <row r="61">
          <cell r="K61">
            <v>201349</v>
          </cell>
        </row>
        <row r="62">
          <cell r="K62">
            <v>201358</v>
          </cell>
        </row>
        <row r="63">
          <cell r="K63">
            <v>201376</v>
          </cell>
        </row>
        <row r="64">
          <cell r="K64">
            <v>201379</v>
          </cell>
        </row>
        <row r="65">
          <cell r="K65">
            <v>201395</v>
          </cell>
        </row>
        <row r="66">
          <cell r="K66">
            <v>201504</v>
          </cell>
        </row>
        <row r="67">
          <cell r="K67">
            <v>201510</v>
          </cell>
        </row>
        <row r="68">
          <cell r="K68">
            <v>201508</v>
          </cell>
        </row>
        <row r="69">
          <cell r="K69">
            <v>201506</v>
          </cell>
        </row>
        <row r="70">
          <cell r="K70">
            <v>201512</v>
          </cell>
        </row>
        <row r="71">
          <cell r="K71">
            <v>201518</v>
          </cell>
        </row>
        <row r="72">
          <cell r="K72">
            <v>201519</v>
          </cell>
        </row>
        <row r="73">
          <cell r="K73">
            <v>201520</v>
          </cell>
        </row>
        <row r="74">
          <cell r="K74">
            <v>201528</v>
          </cell>
        </row>
        <row r="75">
          <cell r="K75">
            <v>201533</v>
          </cell>
        </row>
        <row r="76">
          <cell r="K76">
            <v>201535</v>
          </cell>
        </row>
        <row r="77">
          <cell r="K77">
            <v>201537</v>
          </cell>
        </row>
        <row r="78">
          <cell r="K78">
            <v>201543</v>
          </cell>
        </row>
        <row r="79">
          <cell r="K79">
            <v>201541</v>
          </cell>
        </row>
        <row r="80">
          <cell r="K80">
            <v>201547</v>
          </cell>
        </row>
        <row r="81">
          <cell r="K81">
            <v>201553</v>
          </cell>
        </row>
        <row r="82">
          <cell r="K82">
            <v>201555</v>
          </cell>
        </row>
        <row r="83">
          <cell r="K83">
            <v>201557</v>
          </cell>
        </row>
        <row r="84">
          <cell r="K84">
            <v>201565</v>
          </cell>
        </row>
        <row r="85">
          <cell r="K85">
            <v>201561</v>
          </cell>
        </row>
        <row r="86">
          <cell r="K86">
            <v>201570</v>
          </cell>
        </row>
        <row r="87">
          <cell r="K87">
            <v>201574</v>
          </cell>
        </row>
        <row r="88">
          <cell r="K88">
            <v>201578</v>
          </cell>
        </row>
        <row r="89">
          <cell r="K89">
            <v>201582</v>
          </cell>
        </row>
        <row r="90">
          <cell r="K90">
            <v>201586</v>
          </cell>
        </row>
        <row r="91">
          <cell r="K91">
            <v>201909</v>
          </cell>
        </row>
        <row r="92">
          <cell r="K92">
            <v>201915</v>
          </cell>
        </row>
        <row r="93">
          <cell r="K93">
            <v>201918</v>
          </cell>
        </row>
        <row r="94">
          <cell r="K94">
            <v>201927</v>
          </cell>
        </row>
        <row r="95">
          <cell r="K95">
            <v>201931</v>
          </cell>
        </row>
        <row r="96">
          <cell r="K96">
            <v>201967</v>
          </cell>
        </row>
        <row r="97">
          <cell r="K97">
            <v>201933</v>
          </cell>
        </row>
        <row r="98">
          <cell r="K98">
            <v>201936</v>
          </cell>
        </row>
        <row r="99">
          <cell r="K99">
            <v>201940</v>
          </cell>
        </row>
        <row r="100">
          <cell r="K100">
            <v>201954</v>
          </cell>
        </row>
        <row r="101">
          <cell r="K101">
            <v>201972</v>
          </cell>
        </row>
        <row r="102">
          <cell r="K102">
            <v>201974</v>
          </cell>
        </row>
        <row r="103">
          <cell r="K103">
            <v>201975</v>
          </cell>
        </row>
        <row r="104">
          <cell r="K104">
            <v>201981</v>
          </cell>
        </row>
        <row r="105">
          <cell r="K105">
            <v>201987</v>
          </cell>
        </row>
        <row r="106">
          <cell r="K106">
            <v>201994</v>
          </cell>
        </row>
        <row r="107">
          <cell r="K107">
            <v>202216</v>
          </cell>
        </row>
        <row r="108">
          <cell r="K108">
            <v>202224</v>
          </cell>
        </row>
        <row r="109">
          <cell r="K109">
            <v>202245</v>
          </cell>
        </row>
        <row r="110">
          <cell r="K110">
            <v>202249</v>
          </cell>
        </row>
        <row r="111">
          <cell r="K111">
            <v>202256</v>
          </cell>
        </row>
        <row r="112">
          <cell r="K112">
            <v>202266</v>
          </cell>
        </row>
        <row r="113">
          <cell r="K113">
            <v>202290</v>
          </cell>
        </row>
        <row r="114">
          <cell r="K114">
            <v>202294</v>
          </cell>
        </row>
        <row r="115">
          <cell r="K115">
            <v>203014</v>
          </cell>
        </row>
        <row r="116">
          <cell r="K116">
            <v>203025</v>
          </cell>
        </row>
        <row r="117">
          <cell r="K117">
            <v>203029</v>
          </cell>
        </row>
        <row r="118">
          <cell r="K118">
            <v>203041</v>
          </cell>
        </row>
        <row r="119">
          <cell r="K119">
            <v>203051</v>
          </cell>
        </row>
        <row r="120">
          <cell r="K120">
            <v>203094</v>
          </cell>
        </row>
        <row r="121">
          <cell r="K121">
            <v>204643</v>
          </cell>
        </row>
        <row r="122">
          <cell r="K122">
            <v>204649</v>
          </cell>
        </row>
        <row r="123">
          <cell r="K123">
            <v>204661</v>
          </cell>
        </row>
        <row r="124">
          <cell r="K124">
            <v>204665</v>
          </cell>
        </row>
        <row r="125">
          <cell r="K125">
            <v>204667</v>
          </cell>
        </row>
        <row r="126">
          <cell r="K126">
            <v>204670</v>
          </cell>
        </row>
        <row r="127">
          <cell r="K127">
            <v>204677</v>
          </cell>
        </row>
        <row r="128">
          <cell r="K128">
            <v>204680</v>
          </cell>
        </row>
        <row r="129">
          <cell r="K129">
            <v>205133</v>
          </cell>
        </row>
        <row r="130">
          <cell r="K130">
            <v>205143</v>
          </cell>
        </row>
        <row r="131">
          <cell r="K131">
            <v>205165</v>
          </cell>
        </row>
        <row r="132">
          <cell r="K132">
            <v>205173</v>
          </cell>
        </row>
        <row r="133">
          <cell r="K133">
            <v>205158</v>
          </cell>
        </row>
        <row r="134">
          <cell r="K134">
            <v>207507</v>
          </cell>
        </row>
        <row r="135">
          <cell r="K135">
            <v>207510</v>
          </cell>
        </row>
        <row r="136">
          <cell r="K136">
            <v>207521</v>
          </cell>
        </row>
        <row r="137">
          <cell r="K137">
            <v>207536</v>
          </cell>
        </row>
        <row r="138">
          <cell r="K138">
            <v>207547</v>
          </cell>
        </row>
        <row r="139">
          <cell r="K139">
            <v>207587</v>
          </cell>
        </row>
        <row r="140">
          <cell r="K140">
            <v>207580</v>
          </cell>
        </row>
        <row r="141">
          <cell r="K141">
            <v>207583</v>
          </cell>
        </row>
        <row r="142">
          <cell r="K142">
            <v>207585</v>
          </cell>
        </row>
        <row r="143">
          <cell r="K143">
            <v>208407</v>
          </cell>
        </row>
        <row r="144">
          <cell r="K144">
            <v>208421</v>
          </cell>
        </row>
        <row r="145">
          <cell r="K145">
            <v>208429</v>
          </cell>
        </row>
        <row r="146">
          <cell r="K146">
            <v>208447</v>
          </cell>
        </row>
        <row r="147">
          <cell r="K147">
            <v>208436</v>
          </cell>
        </row>
        <row r="148">
          <cell r="K148">
            <v>208425</v>
          </cell>
        </row>
        <row r="149">
          <cell r="K149">
            <v>208458</v>
          </cell>
        </row>
        <row r="150">
          <cell r="K150">
            <v>208475</v>
          </cell>
        </row>
        <row r="151">
          <cell r="K151">
            <v>208478</v>
          </cell>
        </row>
        <row r="152">
          <cell r="K152">
            <v>208487</v>
          </cell>
        </row>
        <row r="153">
          <cell r="K153">
            <v>302602</v>
          </cell>
        </row>
        <row r="154">
          <cell r="K154">
            <v>302604</v>
          </cell>
        </row>
        <row r="155">
          <cell r="K155">
            <v>302605</v>
          </cell>
        </row>
        <row r="156">
          <cell r="K156">
            <v>302606</v>
          </cell>
        </row>
        <row r="157">
          <cell r="K157">
            <v>302608</v>
          </cell>
        </row>
        <row r="158">
          <cell r="K158">
            <v>302609</v>
          </cell>
        </row>
        <row r="159">
          <cell r="K159">
            <v>302610</v>
          </cell>
        </row>
        <row r="160">
          <cell r="K160">
            <v>302611</v>
          </cell>
        </row>
        <row r="161">
          <cell r="K161">
            <v>302612</v>
          </cell>
        </row>
        <row r="162">
          <cell r="K162">
            <v>302614</v>
          </cell>
        </row>
        <row r="163">
          <cell r="K163">
            <v>302616</v>
          </cell>
        </row>
        <row r="164">
          <cell r="K164">
            <v>302618</v>
          </cell>
        </row>
        <row r="165">
          <cell r="K165">
            <v>302624</v>
          </cell>
        </row>
        <row r="166">
          <cell r="K166">
            <v>302626</v>
          </cell>
        </row>
        <row r="167">
          <cell r="K167">
            <v>302628</v>
          </cell>
        </row>
        <row r="168">
          <cell r="K168">
            <v>302629</v>
          </cell>
        </row>
        <row r="169">
          <cell r="K169">
            <v>302632</v>
          </cell>
        </row>
        <row r="170">
          <cell r="K170">
            <v>302630</v>
          </cell>
        </row>
        <row r="171">
          <cell r="K171">
            <v>302633</v>
          </cell>
        </row>
        <row r="172">
          <cell r="K172">
            <v>302634</v>
          </cell>
        </row>
        <row r="173">
          <cell r="K173">
            <v>302638</v>
          </cell>
        </row>
        <row r="174">
          <cell r="K174">
            <v>302636</v>
          </cell>
        </row>
        <row r="175">
          <cell r="K175">
            <v>302637</v>
          </cell>
        </row>
        <row r="176">
          <cell r="K176">
            <v>302640</v>
          </cell>
        </row>
        <row r="177">
          <cell r="K177">
            <v>302642</v>
          </cell>
        </row>
        <row r="178">
          <cell r="K178">
            <v>302648</v>
          </cell>
        </row>
        <row r="179">
          <cell r="K179">
            <v>302650</v>
          </cell>
        </row>
        <row r="180">
          <cell r="K180">
            <v>302654</v>
          </cell>
        </row>
        <row r="181">
          <cell r="K181">
            <v>302662</v>
          </cell>
        </row>
        <row r="182">
          <cell r="K182">
            <v>302663</v>
          </cell>
        </row>
        <row r="183">
          <cell r="K183">
            <v>302664</v>
          </cell>
        </row>
        <row r="184">
          <cell r="K184">
            <v>302665</v>
          </cell>
        </row>
        <row r="185">
          <cell r="K185">
            <v>302666</v>
          </cell>
        </row>
        <row r="186">
          <cell r="K186">
            <v>302667</v>
          </cell>
        </row>
        <row r="187">
          <cell r="K187">
            <v>302668</v>
          </cell>
        </row>
        <row r="188">
          <cell r="K188">
            <v>302672</v>
          </cell>
        </row>
        <row r="189">
          <cell r="K189">
            <v>302674</v>
          </cell>
        </row>
        <row r="190">
          <cell r="K190">
            <v>302675</v>
          </cell>
        </row>
        <row r="191">
          <cell r="K191">
            <v>302680</v>
          </cell>
        </row>
        <row r="192">
          <cell r="K192">
            <v>302676</v>
          </cell>
        </row>
        <row r="193">
          <cell r="K193">
            <v>302688</v>
          </cell>
        </row>
        <row r="194">
          <cell r="K194">
            <v>302690</v>
          </cell>
        </row>
        <row r="195">
          <cell r="K195">
            <v>302692</v>
          </cell>
        </row>
        <row r="196">
          <cell r="K196">
            <v>302693</v>
          </cell>
        </row>
        <row r="197">
          <cell r="K197">
            <v>302696</v>
          </cell>
        </row>
        <row r="198">
          <cell r="K198">
            <v>302695</v>
          </cell>
        </row>
        <row r="199">
          <cell r="K199">
            <v>302903</v>
          </cell>
        </row>
        <row r="200">
          <cell r="K200">
            <v>302910</v>
          </cell>
        </row>
        <row r="201">
          <cell r="K201">
            <v>302918</v>
          </cell>
        </row>
        <row r="202">
          <cell r="K202">
            <v>302921</v>
          </cell>
        </row>
        <row r="203">
          <cell r="K203">
            <v>302947</v>
          </cell>
        </row>
        <row r="204">
          <cell r="K204">
            <v>302956</v>
          </cell>
        </row>
        <row r="205">
          <cell r="K205">
            <v>302962</v>
          </cell>
        </row>
        <row r="206">
          <cell r="K206">
            <v>302984</v>
          </cell>
        </row>
        <row r="207">
          <cell r="K207">
            <v>302990</v>
          </cell>
        </row>
        <row r="208">
          <cell r="K208">
            <v>303330</v>
          </cell>
        </row>
        <row r="209">
          <cell r="K209">
            <v>303332</v>
          </cell>
        </row>
        <row r="210">
          <cell r="K210">
            <v>303334</v>
          </cell>
        </row>
        <row r="211">
          <cell r="K211">
            <v>303336</v>
          </cell>
        </row>
        <row r="212">
          <cell r="K212">
            <v>303386</v>
          </cell>
        </row>
        <row r="213">
          <cell r="K213">
            <v>303532</v>
          </cell>
        </row>
        <row r="214">
          <cell r="K214">
            <v>303543</v>
          </cell>
        </row>
        <row r="215">
          <cell r="K215">
            <v>303551</v>
          </cell>
        </row>
        <row r="216">
          <cell r="K216">
            <v>303558</v>
          </cell>
        </row>
        <row r="217">
          <cell r="K217">
            <v>303591</v>
          </cell>
        </row>
        <row r="218">
          <cell r="K218">
            <v>303907</v>
          </cell>
        </row>
        <row r="219">
          <cell r="K219">
            <v>303915</v>
          </cell>
        </row>
        <row r="220">
          <cell r="K220">
            <v>303929</v>
          </cell>
        </row>
        <row r="221">
          <cell r="K221">
            <v>303936</v>
          </cell>
        </row>
        <row r="222">
          <cell r="K222">
            <v>303958</v>
          </cell>
        </row>
        <row r="223">
          <cell r="K223">
            <v>303961</v>
          </cell>
        </row>
        <row r="224">
          <cell r="K224">
            <v>303985</v>
          </cell>
        </row>
        <row r="225">
          <cell r="K225">
            <v>304802</v>
          </cell>
        </row>
        <row r="226">
          <cell r="K226">
            <v>304806</v>
          </cell>
        </row>
        <row r="227">
          <cell r="K227">
            <v>304811</v>
          </cell>
        </row>
        <row r="228">
          <cell r="K228">
            <v>304827</v>
          </cell>
        </row>
        <row r="229">
          <cell r="K229">
            <v>304833</v>
          </cell>
        </row>
        <row r="230">
          <cell r="K230">
            <v>304842</v>
          </cell>
        </row>
        <row r="231">
          <cell r="K231">
            <v>304845</v>
          </cell>
        </row>
        <row r="232">
          <cell r="K232">
            <v>304849</v>
          </cell>
        </row>
        <row r="233">
          <cell r="K233">
            <v>304854</v>
          </cell>
        </row>
        <row r="234">
          <cell r="K234">
            <v>304859</v>
          </cell>
        </row>
        <row r="235">
          <cell r="K235">
            <v>304876</v>
          </cell>
        </row>
        <row r="236">
          <cell r="K236">
            <v>304879</v>
          </cell>
        </row>
        <row r="237">
          <cell r="K237">
            <v>304892</v>
          </cell>
        </row>
        <row r="238">
          <cell r="K238">
            <v>305440</v>
          </cell>
        </row>
        <row r="239">
          <cell r="K239">
            <v>305454</v>
          </cell>
        </row>
        <row r="240">
          <cell r="K240">
            <v>305480</v>
          </cell>
        </row>
        <row r="241">
          <cell r="K241">
            <v>305487</v>
          </cell>
        </row>
        <row r="242">
          <cell r="K242">
            <v>305610</v>
          </cell>
        </row>
        <row r="243">
          <cell r="K243">
            <v>305622</v>
          </cell>
        </row>
        <row r="244">
          <cell r="K244">
            <v>305628</v>
          </cell>
        </row>
        <row r="245">
          <cell r="K245">
            <v>305646</v>
          </cell>
        </row>
        <row r="246">
          <cell r="K246">
            <v>305670</v>
          </cell>
        </row>
        <row r="247">
          <cell r="K247">
            <v>305678</v>
          </cell>
        </row>
        <row r="248">
          <cell r="K248">
            <v>305682</v>
          </cell>
        </row>
        <row r="249">
          <cell r="K249">
            <v>305924</v>
          </cell>
        </row>
        <row r="250">
          <cell r="K250">
            <v>305944</v>
          </cell>
        </row>
        <row r="251">
          <cell r="K251">
            <v>305956</v>
          </cell>
        </row>
        <row r="252">
          <cell r="K252">
            <v>305974</v>
          </cell>
        </row>
        <row r="253">
          <cell r="K253">
            <v>305984</v>
          </cell>
        </row>
        <row r="254">
          <cell r="K254">
            <v>305994</v>
          </cell>
        </row>
        <row r="255">
          <cell r="K255">
            <v>306113</v>
          </cell>
        </row>
        <row r="256">
          <cell r="K256">
            <v>306116</v>
          </cell>
        </row>
        <row r="257">
          <cell r="K257">
            <v>306120</v>
          </cell>
        </row>
        <row r="258">
          <cell r="K258">
            <v>306122</v>
          </cell>
        </row>
        <row r="259">
          <cell r="K259">
            <v>306123</v>
          </cell>
        </row>
        <row r="260">
          <cell r="K260">
            <v>306124</v>
          </cell>
        </row>
        <row r="261">
          <cell r="K261">
            <v>306131</v>
          </cell>
        </row>
        <row r="262">
          <cell r="K262">
            <v>306165</v>
          </cell>
        </row>
        <row r="263">
          <cell r="K263">
            <v>306152</v>
          </cell>
        </row>
        <row r="264">
          <cell r="K264">
            <v>306172</v>
          </cell>
        </row>
        <row r="265">
          <cell r="K265">
            <v>306181</v>
          </cell>
        </row>
        <row r="266">
          <cell r="K266">
            <v>306194</v>
          </cell>
        </row>
        <row r="267">
          <cell r="K267">
            <v>306702</v>
          </cell>
        </row>
        <row r="268">
          <cell r="K268">
            <v>306706</v>
          </cell>
        </row>
        <row r="269">
          <cell r="K269">
            <v>306758</v>
          </cell>
        </row>
        <row r="270">
          <cell r="K270">
            <v>306768</v>
          </cell>
        </row>
        <row r="271">
          <cell r="K271">
            <v>306704</v>
          </cell>
        </row>
        <row r="272">
          <cell r="K272">
            <v>306807</v>
          </cell>
        </row>
        <row r="273">
          <cell r="K273">
            <v>306852</v>
          </cell>
        </row>
        <row r="274">
          <cell r="K274">
            <v>306860</v>
          </cell>
        </row>
        <row r="275">
          <cell r="K275">
            <v>306863</v>
          </cell>
        </row>
        <row r="276">
          <cell r="K276">
            <v>306864</v>
          </cell>
        </row>
        <row r="277">
          <cell r="K277">
            <v>306876</v>
          </cell>
        </row>
        <row r="278">
          <cell r="K278">
            <v>307204</v>
          </cell>
        </row>
        <row r="279">
          <cell r="K279">
            <v>307209</v>
          </cell>
        </row>
        <row r="280">
          <cell r="K280">
            <v>307218</v>
          </cell>
        </row>
        <row r="281">
          <cell r="K281">
            <v>307240</v>
          </cell>
        </row>
        <row r="282">
          <cell r="K282">
            <v>307247</v>
          </cell>
        </row>
        <row r="283">
          <cell r="K283">
            <v>307238</v>
          </cell>
        </row>
        <row r="284">
          <cell r="K284">
            <v>307256</v>
          </cell>
        </row>
        <row r="285">
          <cell r="K285">
            <v>307263</v>
          </cell>
        </row>
        <row r="286">
          <cell r="K286">
            <v>307274</v>
          </cell>
        </row>
        <row r="287">
          <cell r="K287">
            <v>307283</v>
          </cell>
        </row>
        <row r="288">
          <cell r="K288">
            <v>308207</v>
          </cell>
        </row>
        <row r="289">
          <cell r="K289">
            <v>308229</v>
          </cell>
        </row>
        <row r="290">
          <cell r="K290">
            <v>308247</v>
          </cell>
        </row>
        <row r="291">
          <cell r="K291">
            <v>308273</v>
          </cell>
        </row>
        <row r="292">
          <cell r="K292">
            <v>308276</v>
          </cell>
        </row>
        <row r="293">
          <cell r="K293">
            <v>308614</v>
          </cell>
        </row>
        <row r="294">
          <cell r="K294">
            <v>308625</v>
          </cell>
        </row>
        <row r="295">
          <cell r="K295">
            <v>308636</v>
          </cell>
        </row>
        <row r="296">
          <cell r="K296">
            <v>308665</v>
          </cell>
        </row>
        <row r="297">
          <cell r="K297">
            <v>308669</v>
          </cell>
        </row>
        <row r="298">
          <cell r="K298">
            <v>308694</v>
          </cell>
        </row>
        <row r="299">
          <cell r="K299">
            <v>308937</v>
          </cell>
        </row>
        <row r="300">
          <cell r="K300">
            <v>308967</v>
          </cell>
        </row>
        <row r="301">
          <cell r="K301">
            <v>308970</v>
          </cell>
        </row>
        <row r="302">
          <cell r="K302">
            <v>308988</v>
          </cell>
        </row>
        <row r="303">
          <cell r="K303">
            <v>308990</v>
          </cell>
        </row>
        <row r="304">
          <cell r="K304">
            <v>309309</v>
          </cell>
        </row>
        <row r="305">
          <cell r="K305">
            <v>309319</v>
          </cell>
        </row>
        <row r="306">
          <cell r="K306">
            <v>309323</v>
          </cell>
        </row>
        <row r="307">
          <cell r="K307">
            <v>309325</v>
          </cell>
        </row>
        <row r="308">
          <cell r="K308">
            <v>309328</v>
          </cell>
        </row>
        <row r="309">
          <cell r="K309">
            <v>309338</v>
          </cell>
        </row>
        <row r="310">
          <cell r="K310">
            <v>309347</v>
          </cell>
        </row>
        <row r="311">
          <cell r="K311">
            <v>309357</v>
          </cell>
        </row>
        <row r="312">
          <cell r="K312">
            <v>309366</v>
          </cell>
        </row>
        <row r="313">
          <cell r="K313">
            <v>309376</v>
          </cell>
        </row>
        <row r="314">
          <cell r="K314">
            <v>309385</v>
          </cell>
        </row>
        <row r="315">
          <cell r="K315">
            <v>309395</v>
          </cell>
        </row>
        <row r="316">
          <cell r="K316">
            <v>400108</v>
          </cell>
        </row>
        <row r="317">
          <cell r="K317">
            <v>400114</v>
          </cell>
        </row>
        <row r="318">
          <cell r="K318">
            <v>400134</v>
          </cell>
        </row>
        <row r="319">
          <cell r="K319">
            <v>400138</v>
          </cell>
        </row>
        <row r="320">
          <cell r="K320">
            <v>400156</v>
          </cell>
        </row>
        <row r="321">
          <cell r="K321">
            <v>400158</v>
          </cell>
        </row>
        <row r="322">
          <cell r="K322">
            <v>400160</v>
          </cell>
        </row>
        <row r="323">
          <cell r="K323">
            <v>400173</v>
          </cell>
        </row>
        <row r="324">
          <cell r="K324">
            <v>400177</v>
          </cell>
        </row>
        <row r="325">
          <cell r="K325">
            <v>401807</v>
          </cell>
        </row>
        <row r="326">
          <cell r="K326">
            <v>401823</v>
          </cell>
        </row>
        <row r="327">
          <cell r="K327">
            <v>401831</v>
          </cell>
        </row>
        <row r="328">
          <cell r="K328">
            <v>401855</v>
          </cell>
        </row>
        <row r="329">
          <cell r="K329">
            <v>404104</v>
          </cell>
        </row>
        <row r="330">
          <cell r="K330">
            <v>404109</v>
          </cell>
        </row>
        <row r="331">
          <cell r="K331">
            <v>404111</v>
          </cell>
        </row>
        <row r="332">
          <cell r="K332">
            <v>404123</v>
          </cell>
        </row>
        <row r="333">
          <cell r="K333">
            <v>404138</v>
          </cell>
        </row>
        <row r="334">
          <cell r="K334">
            <v>404147</v>
          </cell>
        </row>
        <row r="335">
          <cell r="K335">
            <v>404161</v>
          </cell>
        </row>
        <row r="336">
          <cell r="K336">
            <v>404190</v>
          </cell>
        </row>
        <row r="337">
          <cell r="K337">
            <v>404414</v>
          </cell>
        </row>
        <row r="338">
          <cell r="K338">
            <v>404419</v>
          </cell>
        </row>
        <row r="339">
          <cell r="K339">
            <v>404433</v>
          </cell>
        </row>
        <row r="340">
          <cell r="K340">
            <v>404442</v>
          </cell>
        </row>
        <row r="341">
          <cell r="K341">
            <v>404471</v>
          </cell>
        </row>
        <row r="342">
          <cell r="K342">
            <v>404480</v>
          </cell>
        </row>
        <row r="343">
          <cell r="K343">
            <v>404712</v>
          </cell>
        </row>
        <row r="344">
          <cell r="K344">
            <v>404717</v>
          </cell>
        </row>
        <row r="345">
          <cell r="K345">
            <v>404721</v>
          </cell>
        </row>
        <row r="346">
          <cell r="K346">
            <v>404740</v>
          </cell>
        </row>
        <row r="347">
          <cell r="K347">
            <v>404730</v>
          </cell>
        </row>
        <row r="348">
          <cell r="K348">
            <v>404745</v>
          </cell>
        </row>
        <row r="349">
          <cell r="K349">
            <v>404748</v>
          </cell>
        </row>
        <row r="350">
          <cell r="K350">
            <v>404751</v>
          </cell>
        </row>
        <row r="351">
          <cell r="K351">
            <v>404753</v>
          </cell>
        </row>
        <row r="352">
          <cell r="K352">
            <v>404764</v>
          </cell>
        </row>
        <row r="353">
          <cell r="K353">
            <v>404769</v>
          </cell>
        </row>
        <row r="354">
          <cell r="K354">
            <v>404775</v>
          </cell>
        </row>
        <row r="355">
          <cell r="K355">
            <v>404785</v>
          </cell>
        </row>
        <row r="356">
          <cell r="K356">
            <v>404794</v>
          </cell>
        </row>
        <row r="357">
          <cell r="K357">
            <v>405015</v>
          </cell>
        </row>
        <row r="358">
          <cell r="K358">
            <v>405039</v>
          </cell>
        </row>
        <row r="359">
          <cell r="K359">
            <v>405063</v>
          </cell>
        </row>
        <row r="360">
          <cell r="K360">
            <v>405071</v>
          </cell>
        </row>
        <row r="361">
          <cell r="K361">
            <v>405079</v>
          </cell>
        </row>
        <row r="362">
          <cell r="K362">
            <v>405094</v>
          </cell>
        </row>
        <row r="363">
          <cell r="K363">
            <v>405557</v>
          </cell>
        </row>
        <row r="364">
          <cell r="K364">
            <v>405566</v>
          </cell>
        </row>
        <row r="365">
          <cell r="K365">
            <v>405585</v>
          </cell>
        </row>
        <row r="366">
          <cell r="K366">
            <v>405595</v>
          </cell>
        </row>
        <row r="367">
          <cell r="K367">
            <v>405747</v>
          </cell>
        </row>
        <row r="368">
          <cell r="K368">
            <v>405787</v>
          </cell>
        </row>
        <row r="369">
          <cell r="K369">
            <v>405760</v>
          </cell>
        </row>
        <row r="370">
          <cell r="K370">
            <v>406528</v>
          </cell>
        </row>
        <row r="371">
          <cell r="K371">
            <v>406552</v>
          </cell>
        </row>
        <row r="372">
          <cell r="K372">
            <v>406576</v>
          </cell>
        </row>
        <row r="373">
          <cell r="K373">
            <v>408704</v>
          </cell>
        </row>
        <row r="374">
          <cell r="K374">
            <v>408725</v>
          </cell>
        </row>
        <row r="375">
          <cell r="K375">
            <v>408743</v>
          </cell>
        </row>
        <row r="376">
          <cell r="K376">
            <v>408747</v>
          </cell>
        </row>
        <row r="377">
          <cell r="K377">
            <v>408782</v>
          </cell>
        </row>
        <row r="378">
          <cell r="K378">
            <v>408786</v>
          </cell>
        </row>
        <row r="379">
          <cell r="K379">
            <v>408790</v>
          </cell>
        </row>
        <row r="380">
          <cell r="K380">
            <v>501006</v>
          </cell>
        </row>
        <row r="381">
          <cell r="K381">
            <v>501020</v>
          </cell>
        </row>
        <row r="382">
          <cell r="K382">
            <v>501027</v>
          </cell>
        </row>
        <row r="383">
          <cell r="K383">
            <v>501033</v>
          </cell>
        </row>
        <row r="384">
          <cell r="K384">
            <v>501040</v>
          </cell>
        </row>
        <row r="385">
          <cell r="K385">
            <v>501054</v>
          </cell>
        </row>
        <row r="386">
          <cell r="K386">
            <v>501067</v>
          </cell>
        </row>
        <row r="387">
          <cell r="K387">
            <v>501081</v>
          </cell>
        </row>
        <row r="388">
          <cell r="K388">
            <v>501085</v>
          </cell>
        </row>
        <row r="389">
          <cell r="K389">
            <v>501088</v>
          </cell>
        </row>
        <row r="390">
          <cell r="K390">
            <v>501094</v>
          </cell>
        </row>
        <row r="391">
          <cell r="K391">
            <v>501095</v>
          </cell>
        </row>
        <row r="392">
          <cell r="K392">
            <v>503813</v>
          </cell>
        </row>
        <row r="393">
          <cell r="K393">
            <v>503847</v>
          </cell>
        </row>
        <row r="394">
          <cell r="K394">
            <v>503858</v>
          </cell>
        </row>
        <row r="395">
          <cell r="K395">
            <v>503861</v>
          </cell>
        </row>
        <row r="396">
          <cell r="K396">
            <v>503874</v>
          </cell>
        </row>
        <row r="397">
          <cell r="K397">
            <v>506403</v>
          </cell>
        </row>
        <row r="398">
          <cell r="K398">
            <v>506406</v>
          </cell>
        </row>
        <row r="399">
          <cell r="K399">
            <v>506428</v>
          </cell>
        </row>
        <row r="400">
          <cell r="K400">
            <v>506450</v>
          </cell>
        </row>
        <row r="401">
          <cell r="K401">
            <v>506447</v>
          </cell>
        </row>
        <row r="402">
          <cell r="K402">
            <v>506460</v>
          </cell>
        </row>
        <row r="403">
          <cell r="K403">
            <v>506469</v>
          </cell>
        </row>
        <row r="404">
          <cell r="K404">
            <v>506475</v>
          </cell>
        </row>
        <row r="405">
          <cell r="K405">
            <v>506479</v>
          </cell>
        </row>
        <row r="406">
          <cell r="K406">
            <v>506485</v>
          </cell>
        </row>
        <row r="407">
          <cell r="K407">
            <v>506486</v>
          </cell>
        </row>
        <row r="408">
          <cell r="K408">
            <v>506909</v>
          </cell>
        </row>
        <row r="409">
          <cell r="K409">
            <v>506915</v>
          </cell>
        </row>
        <row r="410">
          <cell r="K410">
            <v>506941</v>
          </cell>
        </row>
        <row r="411">
          <cell r="K411">
            <v>506944</v>
          </cell>
        </row>
        <row r="412">
          <cell r="K412">
            <v>506963</v>
          </cell>
        </row>
        <row r="413">
          <cell r="K413">
            <v>506991</v>
          </cell>
        </row>
        <row r="414">
          <cell r="K414">
            <v>507018</v>
          </cell>
        </row>
        <row r="415">
          <cell r="K415">
            <v>507037</v>
          </cell>
        </row>
        <row r="416">
          <cell r="K416">
            <v>507056</v>
          </cell>
        </row>
        <row r="417">
          <cell r="K417">
            <v>507066</v>
          </cell>
        </row>
        <row r="418">
          <cell r="K418">
            <v>507088</v>
          </cell>
        </row>
        <row r="419">
          <cell r="K419">
            <v>507605</v>
          </cell>
        </row>
        <row r="420">
          <cell r="K420">
            <v>507616</v>
          </cell>
        </row>
        <row r="421">
          <cell r="K421">
            <v>507619</v>
          </cell>
        </row>
        <row r="422">
          <cell r="K422">
            <v>507622</v>
          </cell>
        </row>
        <row r="423">
          <cell r="K423">
            <v>507633</v>
          </cell>
        </row>
        <row r="424">
          <cell r="K424">
            <v>507639</v>
          </cell>
        </row>
        <row r="425">
          <cell r="K425">
            <v>507655</v>
          </cell>
        </row>
        <row r="426">
          <cell r="K426">
            <v>507672</v>
          </cell>
        </row>
        <row r="427">
          <cell r="K427">
            <v>507683</v>
          </cell>
        </row>
        <row r="428">
          <cell r="K428">
            <v>508110</v>
          </cell>
        </row>
        <row r="429">
          <cell r="K429">
            <v>508112</v>
          </cell>
        </row>
        <row r="430">
          <cell r="K430">
            <v>508122</v>
          </cell>
        </row>
        <row r="431">
          <cell r="K431">
            <v>508125</v>
          </cell>
        </row>
        <row r="432">
          <cell r="K432">
            <v>508131</v>
          </cell>
        </row>
        <row r="433">
          <cell r="K433">
            <v>508134</v>
          </cell>
        </row>
        <row r="434">
          <cell r="K434">
            <v>508140</v>
          </cell>
        </row>
        <row r="435">
          <cell r="K435">
            <v>508153</v>
          </cell>
        </row>
        <row r="436">
          <cell r="K436">
            <v>508172</v>
          </cell>
        </row>
        <row r="437">
          <cell r="K437">
            <v>508182</v>
          </cell>
        </row>
        <row r="438">
          <cell r="K438">
            <v>508185</v>
          </cell>
        </row>
        <row r="439">
          <cell r="K439">
            <v>508190</v>
          </cell>
        </row>
        <row r="440">
          <cell r="K440">
            <v>508194</v>
          </cell>
        </row>
        <row r="441">
          <cell r="K441">
            <v>508811</v>
          </cell>
        </row>
        <row r="442">
          <cell r="K442">
            <v>508827</v>
          </cell>
        </row>
        <row r="443">
          <cell r="K443">
            <v>508844</v>
          </cell>
        </row>
        <row r="444">
          <cell r="K444">
            <v>508850</v>
          </cell>
        </row>
        <row r="445">
          <cell r="K445">
            <v>508861</v>
          </cell>
        </row>
        <row r="446">
          <cell r="K446">
            <v>508867</v>
          </cell>
        </row>
        <row r="447">
          <cell r="K447">
            <v>508878</v>
          </cell>
        </row>
        <row r="448">
          <cell r="K448">
            <v>508889</v>
          </cell>
        </row>
        <row r="449">
          <cell r="K449">
            <v>508894</v>
          </cell>
        </row>
        <row r="450">
          <cell r="K450">
            <v>552717</v>
          </cell>
        </row>
        <row r="451">
          <cell r="K451">
            <v>552710</v>
          </cell>
        </row>
        <row r="452">
          <cell r="K452">
            <v>552712</v>
          </cell>
        </row>
        <row r="453">
          <cell r="K453">
            <v>552721</v>
          </cell>
        </row>
        <row r="454">
          <cell r="K454">
            <v>552730</v>
          </cell>
        </row>
        <row r="455">
          <cell r="K455">
            <v>552764</v>
          </cell>
        </row>
        <row r="456">
          <cell r="K456">
            <v>552738</v>
          </cell>
        </row>
        <row r="457">
          <cell r="K457">
            <v>552743</v>
          </cell>
        </row>
        <row r="458">
          <cell r="K458">
            <v>552747</v>
          </cell>
        </row>
        <row r="459">
          <cell r="K459">
            <v>552756</v>
          </cell>
        </row>
        <row r="460">
          <cell r="K460">
            <v>552760</v>
          </cell>
        </row>
        <row r="461">
          <cell r="K461">
            <v>552769</v>
          </cell>
        </row>
        <row r="462">
          <cell r="K462">
            <v>552777</v>
          </cell>
        </row>
        <row r="463">
          <cell r="K463">
            <v>553221</v>
          </cell>
        </row>
        <row r="464">
          <cell r="K464">
            <v>553224</v>
          </cell>
        </row>
        <row r="465">
          <cell r="K465">
            <v>553230</v>
          </cell>
        </row>
        <row r="466">
          <cell r="K466">
            <v>553267</v>
          </cell>
        </row>
        <row r="467">
          <cell r="K467">
            <v>553282</v>
          </cell>
        </row>
        <row r="468">
          <cell r="K468">
            <v>553288</v>
          </cell>
        </row>
        <row r="469">
          <cell r="K469">
            <v>553291</v>
          </cell>
        </row>
        <row r="470">
          <cell r="K470">
            <v>554906</v>
          </cell>
        </row>
        <row r="471">
          <cell r="K471">
            <v>554908</v>
          </cell>
        </row>
        <row r="472">
          <cell r="K472">
            <v>554909</v>
          </cell>
        </row>
        <row r="473">
          <cell r="K473">
            <v>554952</v>
          </cell>
        </row>
        <row r="474">
          <cell r="K474">
            <v>554961</v>
          </cell>
        </row>
        <row r="475">
          <cell r="K475">
            <v>554918</v>
          </cell>
        </row>
        <row r="476">
          <cell r="K476">
            <v>554977</v>
          </cell>
        </row>
        <row r="477">
          <cell r="K477">
            <v>554979</v>
          </cell>
        </row>
        <row r="478">
          <cell r="K478">
            <v>554994</v>
          </cell>
        </row>
        <row r="479">
          <cell r="K479">
            <v>555202</v>
          </cell>
        </row>
        <row r="480">
          <cell r="K480">
            <v>555233</v>
          </cell>
        </row>
        <row r="481">
          <cell r="K481">
            <v>555239</v>
          </cell>
        </row>
        <row r="482">
          <cell r="K482">
            <v>555255</v>
          </cell>
        </row>
        <row r="483">
          <cell r="K483">
            <v>555270</v>
          </cell>
        </row>
        <row r="484">
          <cell r="K484">
            <v>557312</v>
          </cell>
        </row>
        <row r="485">
          <cell r="K485">
            <v>557315</v>
          </cell>
        </row>
        <row r="486">
          <cell r="K486">
            <v>557336</v>
          </cell>
        </row>
        <row r="487">
          <cell r="K487">
            <v>557345</v>
          </cell>
        </row>
        <row r="488">
          <cell r="K488">
            <v>557364</v>
          </cell>
        </row>
        <row r="489">
          <cell r="K489">
            <v>557385</v>
          </cell>
        </row>
        <row r="490">
          <cell r="K490">
            <v>557704</v>
          </cell>
        </row>
        <row r="491">
          <cell r="K491">
            <v>557725</v>
          </cell>
        </row>
        <row r="492">
          <cell r="K492">
            <v>557734</v>
          </cell>
        </row>
        <row r="493">
          <cell r="K493">
            <v>557773</v>
          </cell>
        </row>
        <row r="494">
          <cell r="K494">
            <v>557790</v>
          </cell>
        </row>
        <row r="495">
          <cell r="K495">
            <v>558503</v>
          </cell>
        </row>
        <row r="496">
          <cell r="K496">
            <v>558527</v>
          </cell>
        </row>
        <row r="497">
          <cell r="K497">
            <v>558542</v>
          </cell>
        </row>
        <row r="498">
          <cell r="K498">
            <v>558558</v>
          </cell>
        </row>
        <row r="499">
          <cell r="K499">
            <v>558573</v>
          </cell>
        </row>
        <row r="500">
          <cell r="K500">
            <v>558576</v>
          </cell>
        </row>
        <row r="501">
          <cell r="K501">
            <v>558549</v>
          </cell>
        </row>
        <row r="502">
          <cell r="K502">
            <v>558592</v>
          </cell>
        </row>
        <row r="503">
          <cell r="K503">
            <v>559408</v>
          </cell>
        </row>
        <row r="504">
          <cell r="K504">
            <v>559451</v>
          </cell>
        </row>
        <row r="505">
          <cell r="K505">
            <v>559482</v>
          </cell>
        </row>
        <row r="506">
          <cell r="K506">
            <v>559486</v>
          </cell>
        </row>
        <row r="507">
          <cell r="K507">
            <v>559494</v>
          </cell>
        </row>
        <row r="508">
          <cell r="K508">
            <v>603602</v>
          </cell>
        </row>
        <row r="509">
          <cell r="K509">
            <v>603605</v>
          </cell>
        </row>
        <row r="510">
          <cell r="K510">
            <v>603611</v>
          </cell>
        </row>
        <row r="511">
          <cell r="K511">
            <v>603626</v>
          </cell>
        </row>
        <row r="512">
          <cell r="K512">
            <v>603644</v>
          </cell>
        </row>
        <row r="513">
          <cell r="K513">
            <v>603668</v>
          </cell>
        </row>
        <row r="514">
          <cell r="K514">
            <v>603671</v>
          </cell>
        </row>
        <row r="515">
          <cell r="K515">
            <v>603677</v>
          </cell>
        </row>
        <row r="516">
          <cell r="K516">
            <v>605814</v>
          </cell>
        </row>
        <row r="517">
          <cell r="K517">
            <v>605835</v>
          </cell>
        </row>
        <row r="518">
          <cell r="K518">
            <v>605856</v>
          </cell>
        </row>
        <row r="519">
          <cell r="K519">
            <v>605865</v>
          </cell>
        </row>
        <row r="520">
          <cell r="K520">
            <v>605874</v>
          </cell>
        </row>
        <row r="521">
          <cell r="K521">
            <v>605880</v>
          </cell>
        </row>
        <row r="522">
          <cell r="K522">
            <v>605883</v>
          </cell>
        </row>
        <row r="523">
          <cell r="K523">
            <v>609018</v>
          </cell>
        </row>
        <row r="524">
          <cell r="K524">
            <v>609023</v>
          </cell>
        </row>
        <row r="525">
          <cell r="K525">
            <v>609027</v>
          </cell>
        </row>
        <row r="526">
          <cell r="K526">
            <v>609029</v>
          </cell>
        </row>
        <row r="527">
          <cell r="K527">
            <v>609032</v>
          </cell>
        </row>
        <row r="528">
          <cell r="K528">
            <v>609033</v>
          </cell>
        </row>
        <row r="529">
          <cell r="K529">
            <v>609047</v>
          </cell>
        </row>
        <row r="530">
          <cell r="K530">
            <v>609050</v>
          </cell>
        </row>
        <row r="531">
          <cell r="K531">
            <v>609086</v>
          </cell>
        </row>
        <row r="532">
          <cell r="K532">
            <v>609089</v>
          </cell>
        </row>
        <row r="533">
          <cell r="K533">
            <v>609092</v>
          </cell>
        </row>
        <row r="534">
          <cell r="K534">
            <v>609108</v>
          </cell>
        </row>
        <row r="535">
          <cell r="K535">
            <v>609117</v>
          </cell>
        </row>
        <row r="536">
          <cell r="K536">
            <v>609120</v>
          </cell>
        </row>
        <row r="537">
          <cell r="K537">
            <v>609127</v>
          </cell>
        </row>
        <row r="538">
          <cell r="K538">
            <v>609131</v>
          </cell>
        </row>
        <row r="539">
          <cell r="K539">
            <v>609135</v>
          </cell>
        </row>
        <row r="540">
          <cell r="K540">
            <v>609138</v>
          </cell>
        </row>
        <row r="541">
          <cell r="K541">
            <v>609141</v>
          </cell>
        </row>
        <row r="542">
          <cell r="K542">
            <v>609153</v>
          </cell>
        </row>
        <row r="543">
          <cell r="K543">
            <v>609159</v>
          </cell>
        </row>
        <row r="544">
          <cell r="K544">
            <v>609162</v>
          </cell>
        </row>
        <row r="545">
          <cell r="K545">
            <v>609194</v>
          </cell>
        </row>
      </sheetData>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WHO"/>
      <sheetName val="Cleaning Table Agencies"/>
      <sheetName val="Cleaning Table Sites"/>
      <sheetName val="WHAT"/>
      <sheetName val="Where"/>
      <sheetName val="Sites_Dictionary"/>
      <sheetName val="Cleaning Table Zones -Old"/>
      <sheetName val="WHEN"/>
      <sheetName val="20190226_iscg_4w_template_v23"/>
    </sheetNames>
    <sheetDataSet>
      <sheetData sheetId="0"/>
      <sheetData sheetId="1"/>
      <sheetData sheetId="2"/>
      <sheetData sheetId="3"/>
      <sheetData sheetId="4"/>
      <sheetData sheetId="5">
        <row r="1">
          <cell r="C1" t="str">
            <v>Sector of Assistance</v>
          </cell>
        </row>
      </sheetData>
      <sheetData sheetId="6">
        <row r="1">
          <cell r="D1" t="str">
            <v>Division</v>
          </cell>
        </row>
      </sheetData>
      <sheetData sheetId="7"/>
      <sheetData sheetId="8"/>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List_of_Locations"/>
      <sheetName val="CFS"/>
      <sheetName val="5W"/>
      <sheetName val="Indicator_Summary"/>
      <sheetName val="Indicator_Donors"/>
      <sheetName val="Indicator_IPs"/>
      <sheetName val="Union_CH"/>
      <sheetName val="Location_CH"/>
      <sheetName val="IPs_Activ"/>
      <sheetName val="WHO"/>
      <sheetName val="WHAT"/>
      <sheetName val="Admins"/>
      <sheetName val="Beneficiaries"/>
      <sheetName val="Where"/>
      <sheetName val="2017 11 03 CXB CP 5W Compiled"/>
      <sheetName val="2017 11 03 CXB CP 5W Compiled.x"/>
      <sheetName val="2017%2011%2003%20CXB%20CP%205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4W"/>
      <sheetName val="Org_List"/>
      <sheetName val="Settings"/>
      <sheetName val="SiteName"/>
      <sheetName val="SiteManagement_CBX_4W_171107"/>
      <sheetName val="SiteManagement_CBX_4W_171107.xl"/>
      <sheetName val="dropdown lists"/>
      <sheetName val="JRP 2019 Financial Tracking"/>
      <sheetName val="Sites_Dictionary."/>
      <sheetName val="Cleaning Table Sites"/>
      <sheetName val="Cleaning Table Agencies"/>
      <sheetName val="WHO"/>
      <sheetName val="WHEN"/>
      <sheetName val="WHAT"/>
      <sheetName val="Where"/>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WHAT"/>
      <sheetName val="WHEN"/>
      <sheetName val="Where"/>
      <sheetName val="4W"/>
      <sheetName val="Cleaned-4W"/>
      <sheetName val="Sites_Dictionary"/>
      <sheetName val="Cleaning Table Zones -Old"/>
      <sheetName val="WHO"/>
      <sheetName val="Cleaning Table Agencies"/>
      <sheetName val="Cleaning Table Sites"/>
      <sheetName val="190205_ISCG_4W_Consolidated_R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084.49042465278" createdVersion="6" refreshedVersion="8" minRefreshableVersion="3" recordCount="1892" xr:uid="{B7DEACD0-E84E-4842-BEF0-43B9B2A6256D}">
  <cacheSource type="worksheet">
    <worksheetSource name="Table"/>
  </cacheSource>
  <cacheFields count="29">
    <cacheField name="No" numFmtId="0">
      <sharedItems containsString="0" containsBlank="1" containsNumber="1" containsInteger="1" minValue="1" maxValue="1526"/>
    </cacheField>
    <cacheField name="Project Type" numFmtId="0">
      <sharedItems/>
    </cacheField>
    <cacheField name="Programme Partner" numFmtId="0">
      <sharedItems/>
    </cacheField>
    <cacheField name="Implementing Partner" numFmtId="0">
      <sharedItems/>
    </cacheField>
    <cacheField name="Donor" numFmtId="0">
      <sharedItems/>
    </cacheField>
    <cacheField name="Sector of Assistance" numFmtId="0">
      <sharedItems/>
    </cacheField>
    <cacheField name="Sub-sector of Activities of Assistance" numFmtId="0">
      <sharedItems containsBlank="1" count="5">
        <s v="Hygiene"/>
        <s v="Water"/>
        <s v="Sanitation"/>
        <s v="SolidWaste"/>
        <m u="1"/>
      </sharedItems>
    </cacheField>
    <cacheField name="Activity Details of Assistance" numFmtId="0">
      <sharedItems count="99">
        <s v="Community hygiene promotion sessions (Group)"/>
        <s v="Household hygiene promotion sessions (HH)"/>
        <s v="Number of tube-well (handpump) repaired to keep operational"/>
        <s v="Number of bathing cubicle repaired to keep operational"/>
        <s v="Number of latrine cubicle repaired to keep operational"/>
        <s v="Number of latrine desludged"/>
        <s v="Number of handwashing facilities installled/distributed at household level"/>
        <s v="Number of solid waste cleaning campaigns organized"/>
        <s v="Number of Household with waste collected at HH level"/>
        <s v="WASH facilities regularly disinfected with chlorine solution e.g. Latrines, bathing facilities, tapstands"/>
        <s v="Women and girls accessing MHM supply according to WASH Sector standards  (underwear, reusable cloth/pads, soap)"/>
        <s v="Institution Hygiene Promotion Sessions -school/clinic/mosque/madrasa/temporary learning centers etc"/>
        <s v="HH receiving familly emergency kits (in case of disaster - 72h kit) - including MHM items"/>
        <s v="Construction of handwashing facilities in public place - school, madrasa, market, latrines, temporary learning centers"/>
        <s v="Number of bathing cubicle constructed"/>
        <s v="Number of latrine cubicle constructed"/>
        <s v="Number of household level bin distributed (10L)"/>
        <s v="Number of disabled friendly latrine constructed"/>
        <s v="Water trucking (# cubic meters / day)"/>
        <s v="Number of tube-well (Handpump) constructed"/>
        <s v="Number of Household with waste collected at communal level"/>
        <s v="Number of tapstands built (New)"/>
        <s v="Number of community bins distributed (80L/ 120L)"/>
        <s v="Number of secondary communal pits constructed "/>
        <s v="Number of disabled friendly bathing cubicle constructed"/>
        <s v="HH receiving at least 2 covered water containers (bucket or pitcher or jerry cans)" u="1"/>
        <s v="Community Hygiene Promotion sessions" u="1"/>
        <s v="HH receiving full hygiene kits according to Sector Standard (including bathing and laundry soap and water containers)" u="1"/>
        <s v="Number of persons reached by covid-19vaccination messages" u="1"/>
        <s v="Fecal Sludge Management (FSM) Site" u="1"/>
        <s v="Number of recycling or composting plant constructed" u="1"/>
        <s v="Household accessing handwashing stations at HH level (distributed or installed)" u="1"/>
        <s v="Bathing - Construction of bathing facilities" u="1"/>
        <s v="Number of deep tube wells constructed" u="1"/>
        <s v="Latrine - Emergency latrine construction" u="1"/>
        <s v="Mass-media awareness campaigns" u="1"/>
        <s v="Number of laundry facility constructed" u="1"/>
        <s v="Latrine - Repair/maintenance &amp; operations" u="1"/>
        <s v="Number of other type of latrine constructed" u="1"/>
        <s v="Number of household water treatment (aqua tabs)" u="1"/>
        <s v="Number of household received water treatment (aqua tabs)" u="1"/>
        <s v="Water trucking" u="1"/>
        <s v="Latrine - Disabled friendly latrines" u="1"/>
        <s v="Latrine - Semi-permanent communal (block) latrine construction" u="1"/>
        <s v="Number of decommissioned of tube-wells" u="1"/>
        <s v="Number of latrine decommissioned" u="1"/>
        <s v="HH receiving 72-hours kits (in case of disaster) - including MHM items" u="1"/>
        <s v="Number of tube-well decommissioned" u="1"/>
        <s v="Number of Fecal Sludge Management (FSM) site constructed" u="1"/>
        <s v="Number of Solid Waste Plant operated" u="1"/>
        <s v="HH receiving bathing soap according to Sector standards - in kind (2 pcs. Per person per month -average 10 pcs. Per HH per month)" u="1"/>
        <s v="Water distribution system/network" u="1"/>
        <s v="Female hygiene promotion volunteers" u="1"/>
        <s v="Latrine - Latrines upgraded/rehabilitation" u="1"/>
        <s v="Number of water network operated last month" u="1"/>
        <s v="HH receiving at least 2 covered water containers - in kind (bucket or pitcher or jerry cans)" u="1"/>
        <s v="Number of shallow tube wells constructed" u="1"/>
        <s v="Number of tube-wells repair/maintenance &amp; operations" u="1"/>
        <s v="Number of Fecal Sludge Management (FSM) site operated" u="1"/>
        <s v="Latrine - Semi-permanent household latrine construction " u="1"/>
        <s v="Number of Fecal Sludge Management (FSM) repaired/upgraded" u="1"/>
        <s v="HH receiving bathing soap according to Sector standards (2 pcs. Per person per month -average 10 pcs. Per HH per month)" u="1"/>
        <s v="WASH facilities regularly disinfected with chlorine solution (latrines, bathing facilities, tap stands)" u="1"/>
        <s v="Number of tube-well constructed" u="1"/>
        <s v="HH accessing handwashing stations at HH level (distributed or installed)" u="1"/>
        <s v="Number of female segregated bathing cubicle constructed" u="1"/>
        <s v="Bathing - Decommissioning of bathings facilities" u="1"/>
        <s v="Latrine - Female segregated latrine construction" u="1"/>
        <s v="Number of Fecal Sludge Management (FSM) decommissioned" u="1"/>
        <s v="FSM Bio-Fill latrine construction" u="1"/>
        <s v="Number of water quality testing" u="1"/>
        <s v="Surface water production &amp; distribution system" u="1"/>
        <s v="Collection and transport of solid waste from household to tertiary sites" u="1"/>
        <s v="Women and girls accessing MHM supply according to WASH Sector standards - in kind (underwear, reusable cloth/pads, soap)" u="1"/>
        <s v="Bathing - Disabled friendly bathings facilities" u="1"/>
        <s v="Number of mass awareness campaigns " u="1"/>
        <s v="OTHER (please specify in Notes)" u="1"/>
        <s v="OTHER (please specify in Notes Column)" u="1"/>
        <s v="Construction of recycling or composting plant" u="1"/>
        <s v="Number of bathing cubicle decommissioned" u="1"/>
        <s v="Activation of committee -Hygiene Promotion, SWM, Water, Sanitation, Youth Groups etc." u="1"/>
        <s v="HH receiving laundry soap according to Sector standards - in kind (1 pc. Per person per month -average 5 pcs. Per HH per month)" u="1"/>
        <s v="Household Hygiene Promotion Sessions" u="1"/>
        <s v="Male hygiene promotion volunteers" u="1"/>
        <s v="Number of female segregated latrine constructed" u="1"/>
        <s v="Barrel composting" u="1"/>
        <s v="Latrine - Decommissioning of latrines" u="1"/>
        <s v="Number of child friendly latrines constructed" u="1"/>
        <s v="Number of secondary communal pits constructed" u="1"/>
        <s v="Bathing - Female segregated bathing facilities" u="1"/>
        <s v="Number of community bins distributed - 80L/ 120L - secondary " u="1"/>
        <s v="Collection and transport of solid waste from secondary/communal to tertiary sites" u="1"/>
        <s v="Institution Hygiene Promotion Sessions -school/clinic/mosque/madrasa/temporary learning centers etc." u="1"/>
        <s v="Number of solid waste cleaning campaigns" u="1"/>
        <s v="Bathing - Repair/maintenance &amp; operations" u="1"/>
        <s v="Construction of handwashing facilities in public places (e.g. School, madrasa, market, latrines, temporary learning centers…)" u="1"/>
        <s v="Latrine - Desludging of latrines" u="1"/>
        <s v="Number of household level bin distributed - 10L primary " u="1"/>
        <s v="Number of household handwashing facilities installed/dstributed at household level" u="1"/>
      </sharedItems>
    </cacheField>
    <cacheField name="Measuring _x000a_Units" numFmtId="0">
      <sharedItems/>
    </cacheField>
    <cacheField name="Quantity Planned" numFmtId="0">
      <sharedItems containsNonDate="0" containsString="0" containsBlank="1"/>
    </cacheField>
    <cacheField name="Qualntity Achieved" numFmtId="0">
      <sharedItems containsSemiMixedTypes="0" containsString="0" containsNumber="1" containsInteger="1" minValue="1" maxValue="18708"/>
    </cacheField>
    <cacheField name="Activity Status" numFmtId="0">
      <sharedItems/>
    </cacheField>
    <cacheField name="Division" numFmtId="0">
      <sharedItems/>
    </cacheField>
    <cacheField name="District" numFmtId="0">
      <sharedItems/>
    </cacheField>
    <cacheField name="Upazila" numFmtId="0">
      <sharedItems count="7">
        <s v="Ukhia"/>
        <s v="Teknaf"/>
        <s v="Ramu"/>
        <s v="Cox's Bazar Sadar"/>
        <s v="Chakaria" u="1"/>
        <s v="Pekua" u="1"/>
        <s v="Maheshkhali" u="1"/>
      </sharedItems>
    </cacheField>
    <cacheField name="Union" numFmtId="0">
      <sharedItems/>
    </cacheField>
    <cacheField name="Camp/ Village/ Location name" numFmtId="0">
      <sharedItems/>
    </cacheField>
    <cacheField name="Reporting Month/Date (mm-dd-yy)" numFmtId="169">
      <sharedItems containsSemiMixedTypes="0" containsNonDate="0" containsDate="1" containsString="0" minDate="2022-10-01T00:00:00" maxDate="2023-05-02T00:00:00"/>
    </cacheField>
    <cacheField name="End Date of program_x000a_(mm-dd-yy)3" numFmtId="169">
      <sharedItems containsSemiMixedTypes="0" containsNonDate="0" containsDate="1" containsString="0" minDate="2023-01-01T00:00:00" maxDate="2025-01-02T00:00:00"/>
    </cacheField>
    <cacheField name="Type of beneficiaries" numFmtId="0">
      <sharedItems count="8">
        <s v="Rohingya"/>
        <s v="Host Community (Ukhia &amp; Teknaf)"/>
        <s v="Host Community (Outside Ukhia &amp; Teknaf)"/>
        <s v="Host Community (Out Side JRP)" u="1"/>
        <s v="Rohinya" u="1"/>
        <s v="Host Community" u="1"/>
        <s v="host_community" u="1"/>
        <s v="refugees" u="1"/>
      </sharedItems>
    </cacheField>
    <cacheField name="Reached Total Beneficiaries (Families)" numFmtId="0">
      <sharedItems containsNonDate="0" containsString="0" containsBlank="1"/>
    </cacheField>
    <cacheField name="Reached Total Beneficiaries (Male HH head)" numFmtId="0">
      <sharedItems containsNonDate="0" containsString="0" containsBlank="1"/>
    </cacheField>
    <cacheField name="Reached Total Beneficiaries (Female HH head)" numFmtId="0">
      <sharedItems containsNonDate="0" containsString="0" containsBlank="1"/>
    </cacheField>
    <cacheField name="Reached Total Beneciaries (Individuals)" numFmtId="0">
      <sharedItems containsNonDate="0" containsString="0" containsBlank="1"/>
    </cacheField>
    <cacheField name="Notes**" numFmtId="0">
      <sharedItems containsNonDate="0" containsString="0" containsBlank="1"/>
    </cacheField>
    <cacheField name="Contact Focal Point" numFmtId="0">
      <sharedItems/>
    </cacheField>
    <cacheField name="Phone Number" numFmtId="0">
      <sharedItems/>
    </cacheField>
    <cacheField name="Email" numFmtId="0">
      <sharedItems containsMixedTypes="1" containsNumber="1" containsInteger="1" minValue="171855176" maxValue="8801712003560"/>
    </cacheField>
    <cacheField name="Agenc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2">
  <r>
    <n v="1"/>
    <s v="Non-JRP"/>
    <s v="IFRC"/>
    <s v="BDRCS"/>
    <s v="IFRC"/>
    <s v="WASH"/>
    <x v="0"/>
    <x v="0"/>
    <s v="# of HP sessions at community level"/>
    <m/>
    <n v="1442"/>
    <s v="Completed"/>
    <s v="Chittagong"/>
    <s v="Cox's Bazar"/>
    <x v="0"/>
    <s v="Palong Khali"/>
    <s v="Camp 11"/>
    <d v="2023-01-31T00:00:00"/>
    <d v="2023-02-01T00:00:00"/>
    <x v="0"/>
    <m/>
    <m/>
    <m/>
    <m/>
    <m/>
    <s v="Md Khairul Bashar"/>
    <s v="khairul.bashar@bdrcs.org"/>
    <s v="01628-407101"/>
    <s v="IFRC-BDRCS"/>
  </r>
  <r>
    <n v="2"/>
    <s v="Non-JRP"/>
    <s v="IFRC"/>
    <s v="BDRCS"/>
    <s v="IFRC"/>
    <s v="WASH"/>
    <x v="0"/>
    <x v="1"/>
    <s v="# of HP sessions at HH level"/>
    <m/>
    <n v="1462"/>
    <s v="Completed"/>
    <s v="Chittagong"/>
    <s v="Cox's Bazar"/>
    <x v="0"/>
    <s v="Ratna Palong"/>
    <s v="HC,Ratna Palong"/>
    <d v="2023-01-31T00:00:00"/>
    <d v="2023-02-01T00:00:00"/>
    <x v="1"/>
    <m/>
    <m/>
    <m/>
    <m/>
    <m/>
    <s v="Md Khairul Bashar"/>
    <s v="khairul.bashar@bdrcs.org"/>
    <n v="1628407101"/>
    <s v="IFRC-BDRCS"/>
  </r>
  <r>
    <n v="3"/>
    <s v="Non-JRP"/>
    <s v="IFRC"/>
    <s v="BDRCS"/>
    <s v="IFRC"/>
    <s v="WASH"/>
    <x v="1"/>
    <x v="2"/>
    <s v="# of tube well"/>
    <m/>
    <n v="125"/>
    <s v="Completed"/>
    <s v="Chittagong"/>
    <s v="Cox's Bazar"/>
    <x v="0"/>
    <s v="Palong Khali"/>
    <s v="Camp 19"/>
    <d v="2023-01-31T00:00:00"/>
    <d v="2023-02-01T00:00:00"/>
    <x v="0"/>
    <m/>
    <m/>
    <m/>
    <m/>
    <m/>
    <s v="Md Khairul Bashar"/>
    <s v="khairul.bashar@bdrcs.org"/>
    <n v="1628407101"/>
    <s v="IFRC-BDRCS"/>
  </r>
  <r>
    <n v="4"/>
    <s v="Non-JRP"/>
    <s v="GERMAN RC"/>
    <s v="BDRCS"/>
    <s v="German Red Cross"/>
    <s v="WASH"/>
    <x v="0"/>
    <x v="0"/>
    <s v="# of HP sessions at community level"/>
    <m/>
    <n v="1288"/>
    <s v="Completed"/>
    <s v="Chittagong"/>
    <s v="Cox's Bazar"/>
    <x v="0"/>
    <s v="Palong Khali"/>
    <s v="Camp 13"/>
    <d v="2023-01-31T00:00:00"/>
    <d v="2023-02-01T00:00:00"/>
    <x v="0"/>
    <m/>
    <m/>
    <m/>
    <m/>
    <m/>
    <s v="Md Khairul Bashar"/>
    <s v="khairul.bashar@bdrcs.org"/>
    <n v="1628407101"/>
    <s v="GERMAN RC-BDRCS"/>
  </r>
  <r>
    <n v="5"/>
    <s v="Non-JRP"/>
    <s v="GERMAN RC"/>
    <s v="BDRCS"/>
    <s v="German Red Cross"/>
    <s v="WASH"/>
    <x v="0"/>
    <x v="1"/>
    <s v="# of HP sessions at HH level"/>
    <m/>
    <n v="924"/>
    <s v="Completed"/>
    <s v="Chittagong"/>
    <s v="Cox's Bazar"/>
    <x v="0"/>
    <s v="Palong Khali"/>
    <s v="Camp 13"/>
    <d v="2023-01-31T00:00:00"/>
    <d v="2023-02-01T00:00:00"/>
    <x v="0"/>
    <m/>
    <m/>
    <m/>
    <m/>
    <m/>
    <s v="Md Khairul Bashar"/>
    <s v="khairul.bashar@bdrcs.org"/>
    <n v="1628407101"/>
    <s v="GERMAN RC-BDRCS"/>
  </r>
  <r>
    <n v="6"/>
    <s v="Non-JRP"/>
    <s v="GERMAN RC"/>
    <s v="BDRCS"/>
    <s v="German Red Cross"/>
    <s v="WASH"/>
    <x v="0"/>
    <x v="0"/>
    <s v="# of HP sessions at community level"/>
    <m/>
    <n v="549"/>
    <s v="Completed"/>
    <s v="Chittagong"/>
    <s v="Cox's Bazar"/>
    <x v="0"/>
    <s v="Palong Khali"/>
    <s v="Camp 18"/>
    <d v="2023-01-31T00:00:00"/>
    <d v="2023-02-01T00:00:00"/>
    <x v="0"/>
    <m/>
    <m/>
    <m/>
    <m/>
    <m/>
    <s v="Md Khairul Bashar"/>
    <s v="khairul.bashar@bdrcs.org"/>
    <n v="1628407101"/>
    <s v="GERMAN RC-BDRCS"/>
  </r>
  <r>
    <n v="7"/>
    <s v="Non-JRP"/>
    <s v="GERMAN RC"/>
    <s v="BDRCS"/>
    <s v="German Red Cross"/>
    <s v="WASH"/>
    <x v="0"/>
    <x v="1"/>
    <s v="# of HP sessions at HH level"/>
    <m/>
    <n v="2352"/>
    <s v="Completed"/>
    <s v="Chittagong"/>
    <s v="Cox's Bazar"/>
    <x v="0"/>
    <s v="Palong Khali"/>
    <s v="Camp 18"/>
    <d v="2023-01-31T00:00:00"/>
    <d v="2023-02-01T00:00:00"/>
    <x v="0"/>
    <m/>
    <m/>
    <m/>
    <m/>
    <m/>
    <s v="Md Khairul Bashar"/>
    <s v="khairul.bashar@bdrcs.org"/>
    <n v="1628407101"/>
    <s v="GERMAN RC-BDRCS"/>
  </r>
  <r>
    <n v="8"/>
    <s v="Non-JRP"/>
    <s v="CPI"/>
    <s v="GREEN HILL"/>
    <s v="CPI"/>
    <s v="WASH"/>
    <x v="1"/>
    <x v="2"/>
    <s v="# of tube well"/>
    <m/>
    <n v="40"/>
    <s v="Completed"/>
    <s v="Chittagong"/>
    <s v="Cox's Bazar"/>
    <x v="0"/>
    <s v="Palong Khali"/>
    <s v="Camp 01W"/>
    <d v="2023-01-31T00:00:00"/>
    <d v="2023-02-01T00:00:00"/>
    <x v="0"/>
    <m/>
    <m/>
    <m/>
    <m/>
    <m/>
    <s v="Md. Arifuzzaman"/>
    <s v="data@ghcxb.org"/>
    <n v="1882052535"/>
    <s v="CPI-GREEN HILL"/>
  </r>
  <r>
    <n v="9"/>
    <s v="Non-JRP"/>
    <s v="CPI"/>
    <s v="GREEN HILL"/>
    <s v="CPI"/>
    <s v="WASH"/>
    <x v="0"/>
    <x v="1"/>
    <s v="# of HP sessions at HH level"/>
    <m/>
    <n v="4386"/>
    <s v="Completed"/>
    <s v="Chittagong"/>
    <s v="Cox's Bazar"/>
    <x v="0"/>
    <s v="Palong Khali"/>
    <s v="Camp 01W"/>
    <d v="2023-01-31T00:00:00"/>
    <d v="2023-02-01T00:00:00"/>
    <x v="0"/>
    <m/>
    <m/>
    <m/>
    <m/>
    <m/>
    <s v="Md. Arifuzzaman"/>
    <s v="data@ghcxb.org"/>
    <n v="1882052535"/>
    <s v="CPI-GREEN HILL"/>
  </r>
  <r>
    <n v="10"/>
    <s v="JRP"/>
    <s v="GREEN HILL"/>
    <s v="GREEN HILL"/>
    <s v="CPI"/>
    <s v="WASH"/>
    <x v="1"/>
    <x v="2"/>
    <s v="# of tube well"/>
    <m/>
    <n v="12"/>
    <s v="Completed"/>
    <s v="Chittagong"/>
    <s v="Cox's Bazar"/>
    <x v="0"/>
    <s v="Palong Khali"/>
    <s v="Camp 17"/>
    <d v="2023-01-31T00:00:00"/>
    <d v="2023-02-01T00:00:00"/>
    <x v="0"/>
    <m/>
    <m/>
    <m/>
    <m/>
    <m/>
    <s v="Md. Arifuzzaman"/>
    <s v="data@ghcxb.org"/>
    <n v="1882052535"/>
    <s v="GREEN HILL"/>
  </r>
  <r>
    <n v="11"/>
    <s v="JRP"/>
    <s v="GREEN HILL"/>
    <s v="GREEN HILL"/>
    <s v="CPI"/>
    <s v="WASH"/>
    <x v="0"/>
    <x v="1"/>
    <s v="# of HP sessions at HH level"/>
    <m/>
    <n v="1491"/>
    <s v="Completed"/>
    <s v="Chittagong"/>
    <s v="Cox's Bazar"/>
    <x v="0"/>
    <s v="Palong Khali"/>
    <s v="Camp 17"/>
    <d v="2023-01-31T00:00:00"/>
    <d v="2023-02-01T00:00:00"/>
    <x v="0"/>
    <m/>
    <m/>
    <m/>
    <m/>
    <m/>
    <s v="Md. Arifuzzaman"/>
    <s v="data@ghcxb.org"/>
    <n v="1882052535"/>
    <s v="GREEN HILL"/>
  </r>
  <r>
    <n v="12"/>
    <s v="Non-JRP"/>
    <s v="MSF"/>
    <s v="MSF"/>
    <s v="MSF"/>
    <s v="WASH"/>
    <x v="1"/>
    <x v="2"/>
    <s v="# of tube well"/>
    <m/>
    <n v="5"/>
    <s v="Completed"/>
    <s v="Chittagong"/>
    <s v="Cox's Bazar"/>
    <x v="0"/>
    <s v="Palong Khali"/>
    <s v="Camp 11"/>
    <d v="2023-01-31T00:00:00"/>
    <d v="2023-02-01T00:00:00"/>
    <x v="0"/>
    <m/>
    <m/>
    <m/>
    <m/>
    <m/>
    <s v="FranÃ§ois Quik"/>
    <s v="cxb-watsanco@oca.msf.org"/>
    <n v="1847267904"/>
    <s v="MSF"/>
  </r>
  <r>
    <n v="13"/>
    <s v="JRP"/>
    <s v="IOM"/>
    <s v="ACF"/>
    <s v="KFW"/>
    <s v="WASH"/>
    <x v="1"/>
    <x v="2"/>
    <s v="# of tube well"/>
    <m/>
    <n v="210"/>
    <s v="Completed"/>
    <s v="Chittagong"/>
    <s v="Cox's Bazar"/>
    <x v="0"/>
    <s v="Palong Khali"/>
    <s v="Camp 11"/>
    <d v="2023-01-31T00:00:00"/>
    <d v="2023-03-01T00:00:00"/>
    <x v="0"/>
    <m/>
    <m/>
    <m/>
    <m/>
    <m/>
    <s v="Moammad Shajan Siraj"/>
    <s v="washhppm-cox@bd-actionagainsthunger.org"/>
    <n v="1847267904"/>
    <s v="IOM-ACF"/>
  </r>
  <r>
    <n v="14"/>
    <s v="JRP"/>
    <s v="IOM"/>
    <s v="ACF"/>
    <s v="KFW"/>
    <s v="WASH"/>
    <x v="2"/>
    <x v="3"/>
    <s v="# of door "/>
    <m/>
    <n v="93"/>
    <s v="Completed"/>
    <s v="Chittagong"/>
    <s v="Cox's Bazar"/>
    <x v="0"/>
    <s v="Palong Khali"/>
    <s v="Camp 11"/>
    <d v="2023-01-31T00:00:00"/>
    <d v="2023-03-01T00:00:00"/>
    <x v="0"/>
    <m/>
    <m/>
    <m/>
    <m/>
    <m/>
    <s v="Moammad Shajan Siraj"/>
    <s v="washhppm-cox@bd-actionagainsthunger.org"/>
    <n v="1847267904"/>
    <s v="IOM-ACF"/>
  </r>
  <r>
    <n v="15"/>
    <s v="JRP"/>
    <s v="IOM"/>
    <s v="ACF"/>
    <s v="KFW"/>
    <s v="WASH"/>
    <x v="2"/>
    <x v="4"/>
    <s v="# of door"/>
    <m/>
    <n v="212"/>
    <s v="Completed"/>
    <s v="Chittagong"/>
    <s v="Cox's Bazar"/>
    <x v="0"/>
    <s v="Palong Khali"/>
    <s v="Camp 11"/>
    <d v="2023-01-31T00:00:00"/>
    <d v="2023-03-01T00:00:00"/>
    <x v="0"/>
    <m/>
    <m/>
    <m/>
    <m/>
    <m/>
    <s v="Moammad Shajan Siraj"/>
    <s v="washhppm-cox@bd-actionagainsthunger.org"/>
    <n v="1847267904"/>
    <s v="IOM-ACF"/>
  </r>
  <r>
    <n v="16"/>
    <s v="JRP"/>
    <s v="IOM"/>
    <s v="ACF"/>
    <s v="KFW"/>
    <s v="WASH"/>
    <x v="2"/>
    <x v="5"/>
    <s v="# of door"/>
    <m/>
    <n v="1018"/>
    <s v="Completed"/>
    <s v="Chittagong"/>
    <s v="Cox's Bazar"/>
    <x v="0"/>
    <s v="Palong Khali"/>
    <s v="Camp 11"/>
    <d v="2023-01-31T00:00:00"/>
    <d v="2023-03-01T00:00:00"/>
    <x v="0"/>
    <m/>
    <m/>
    <m/>
    <m/>
    <m/>
    <s v="Moammad Shajan Siraj"/>
    <s v="washhppm-cox@bd-actionagainsthunger.org"/>
    <n v="1847267904"/>
    <s v="IOM-ACF"/>
  </r>
  <r>
    <n v="17"/>
    <s v="JRP"/>
    <s v="IOM"/>
    <s v="ACF"/>
    <s v="KFW"/>
    <s v="WASH"/>
    <x v="0"/>
    <x v="6"/>
    <s v="# of household"/>
    <m/>
    <n v="2"/>
    <s v="Completed"/>
    <s v="Chittagong"/>
    <s v="Cox's Bazar"/>
    <x v="0"/>
    <s v="Palong Khali"/>
    <s v="Camp 11"/>
    <d v="2023-01-31T00:00:00"/>
    <d v="2023-03-01T00:00:00"/>
    <x v="0"/>
    <m/>
    <m/>
    <m/>
    <m/>
    <m/>
    <s v="Moammad Shajan Siraj"/>
    <s v="washhppm-cox@bd-actionagainsthunger.org"/>
    <n v="1847267904"/>
    <s v="IOM-ACF"/>
  </r>
  <r>
    <n v="18"/>
    <s v="JRP"/>
    <s v="IOM"/>
    <s v="ACF"/>
    <s v="KFW"/>
    <s v="WASH"/>
    <x v="3"/>
    <x v="7"/>
    <s v="# of campaign per camp "/>
    <m/>
    <n v="17"/>
    <s v="Completed"/>
    <s v="Chittagong"/>
    <s v="Cox's Bazar"/>
    <x v="0"/>
    <s v="Palong Khali"/>
    <s v="Camp 11"/>
    <d v="2023-01-31T00:00:00"/>
    <d v="2023-03-01T00:00:00"/>
    <x v="0"/>
    <m/>
    <m/>
    <m/>
    <m/>
    <m/>
    <s v="Moammad Shajan Siraj"/>
    <s v="washhppm-cox@bd-actionagainsthunger.org"/>
    <n v="1847267904"/>
    <s v="IOM-ACF"/>
  </r>
  <r>
    <n v="19"/>
    <s v="JRP"/>
    <s v="IOM"/>
    <s v="ACF"/>
    <s v="KFW"/>
    <s v="WASH"/>
    <x v="3"/>
    <x v="8"/>
    <s v="# of household"/>
    <m/>
    <n v="6074"/>
    <s v="Completed"/>
    <s v="Chittagong"/>
    <s v="Cox's Bazar"/>
    <x v="0"/>
    <s v="Palong Khali"/>
    <s v="Camp 11"/>
    <d v="2023-01-31T00:00:00"/>
    <d v="2023-03-01T00:00:00"/>
    <x v="0"/>
    <m/>
    <m/>
    <m/>
    <m/>
    <m/>
    <s v="Moammad Shajan Siraj"/>
    <s v="washhppm-cox@bd-actionagainsthunger.org"/>
    <n v="1847267904"/>
    <s v="IOM-ACF"/>
  </r>
  <r>
    <n v="20"/>
    <s v="JRP"/>
    <s v="TDH"/>
    <s v="TDH"/>
    <s v="BPRM"/>
    <s v="WASH"/>
    <x v="2"/>
    <x v="3"/>
    <s v="# of door "/>
    <m/>
    <n v="2"/>
    <s v="Completed"/>
    <s v="Chittagong"/>
    <s v="Cox's Bazar"/>
    <x v="1"/>
    <s v="Nhilla"/>
    <s v="Camp 26"/>
    <d v="2023-01-31T00:00:00"/>
    <d v="2023-08-01T00:00:00"/>
    <x v="0"/>
    <m/>
    <m/>
    <m/>
    <m/>
    <m/>
    <s v="Kazi Md. Shoeb Amran"/>
    <s v="shoeb.amran@tdh.ch"/>
    <s v="01712-651648"/>
    <s v="TDH"/>
  </r>
  <r>
    <n v="21"/>
    <s v="JRP"/>
    <s v="TDH"/>
    <s v="TDH"/>
    <s v="BPRM"/>
    <s v="WASH"/>
    <x v="2"/>
    <x v="4"/>
    <s v="# of door"/>
    <m/>
    <n v="3"/>
    <s v="Completed"/>
    <s v="Chittagong"/>
    <s v="Cox's Bazar"/>
    <x v="1"/>
    <s v="Nhilla"/>
    <s v="Camp 26"/>
    <d v="2023-01-31T00:00:00"/>
    <d v="2023-08-01T00:00:00"/>
    <x v="0"/>
    <m/>
    <m/>
    <m/>
    <m/>
    <m/>
    <s v="Kazi Md. Shoeb Amran"/>
    <s v="shoeb.amran@tdh.ch"/>
    <s v="01712-651648"/>
    <s v="TDH"/>
  </r>
  <r>
    <n v="22"/>
    <s v="JRP"/>
    <s v="TDH"/>
    <s v="TDH"/>
    <s v="BPRM"/>
    <s v="WASH"/>
    <x v="2"/>
    <x v="5"/>
    <s v="# of door"/>
    <m/>
    <n v="61"/>
    <s v="Completed"/>
    <s v="Chittagong"/>
    <s v="Cox's Bazar"/>
    <x v="1"/>
    <s v="Nhilla"/>
    <s v="Camp 26"/>
    <d v="2023-01-31T00:00:00"/>
    <d v="2023-08-01T00:00:00"/>
    <x v="0"/>
    <m/>
    <m/>
    <m/>
    <m/>
    <m/>
    <s v="Kazi Md. Shoeb Amran"/>
    <s v="shoeb.amran@tdh.ch"/>
    <s v="01712-651648"/>
    <s v="TDH"/>
  </r>
  <r>
    <n v="23"/>
    <s v="JRP"/>
    <s v="TDH"/>
    <s v="TDH"/>
    <s v="BPRM"/>
    <s v="WASH"/>
    <x v="0"/>
    <x v="9"/>
    <s v="# of facilities"/>
    <m/>
    <n v="512"/>
    <s v="Completed"/>
    <s v="Chittagong"/>
    <s v="Cox's Bazar"/>
    <x v="1"/>
    <s v="Nhilla"/>
    <s v="Camp 26"/>
    <d v="2023-01-31T00:00:00"/>
    <d v="2023-08-01T00:00:00"/>
    <x v="0"/>
    <m/>
    <m/>
    <m/>
    <m/>
    <m/>
    <s v="Kazi Md. Shoeb Amran"/>
    <s v="shoeb.amran@tdh.ch"/>
    <s v="01712-651648"/>
    <s v="TDH"/>
  </r>
  <r>
    <n v="24"/>
    <s v="JRP"/>
    <s v="TDH"/>
    <s v="TDH"/>
    <s v="BPRM"/>
    <s v="WASH"/>
    <x v="0"/>
    <x v="1"/>
    <s v="# of HP sessions at HH level"/>
    <m/>
    <n v="144"/>
    <s v="Completed"/>
    <s v="Chittagong"/>
    <s v="Cox's Bazar"/>
    <x v="1"/>
    <s v="Nhilla"/>
    <s v="Camp 26"/>
    <d v="2023-01-31T00:00:00"/>
    <d v="2023-08-01T00:00:00"/>
    <x v="0"/>
    <m/>
    <m/>
    <m/>
    <m/>
    <m/>
    <s v="Kazi Md. Shoeb Amran"/>
    <s v="shoeb.amran@tdh.ch"/>
    <s v="01712-651648"/>
    <s v="TDH"/>
  </r>
  <r>
    <n v="25"/>
    <s v="JRP"/>
    <s v="TDH"/>
    <s v="TDH"/>
    <s v="BPRM"/>
    <s v="WASH"/>
    <x v="3"/>
    <x v="7"/>
    <s v="# of campaign per camp "/>
    <m/>
    <n v="2"/>
    <s v="Completed"/>
    <s v="Chittagong"/>
    <s v="Cox's Bazar"/>
    <x v="1"/>
    <s v="Nhilla"/>
    <s v="Camp 26"/>
    <d v="2023-01-31T00:00:00"/>
    <d v="2023-08-01T00:00:00"/>
    <x v="0"/>
    <m/>
    <m/>
    <m/>
    <m/>
    <m/>
    <s v="Kazi Md. Shoeb Amran"/>
    <s v="shoeb.amran@tdh.ch"/>
    <s v="01712-651648"/>
    <s v="TDH"/>
  </r>
  <r>
    <n v="26"/>
    <s v="JRP"/>
    <s v="TDH"/>
    <s v="TDH"/>
    <s v="BPRM"/>
    <s v="WASH"/>
    <x v="3"/>
    <x v="8"/>
    <s v="# of household"/>
    <m/>
    <n v="1660"/>
    <s v="Completed"/>
    <s v="Chittagong"/>
    <s v="Cox's Bazar"/>
    <x v="1"/>
    <s v="Nhilla"/>
    <s v="Camp 26"/>
    <d v="2023-01-31T00:00:00"/>
    <d v="2023-08-01T00:00:00"/>
    <x v="0"/>
    <m/>
    <m/>
    <m/>
    <m/>
    <m/>
    <s v="Kazi Md. Shoeb Amran"/>
    <s v="shoeb.amran@tdh.ch"/>
    <s v="01712-651648"/>
    <s v="TDH"/>
  </r>
  <r>
    <n v="27"/>
    <s v="JRP"/>
    <s v="TDH"/>
    <s v="TDH"/>
    <s v="BPRM"/>
    <s v="WASH"/>
    <x v="2"/>
    <x v="5"/>
    <s v="# of door"/>
    <m/>
    <n v="17"/>
    <s v="Completed"/>
    <s v="Chittagong"/>
    <s v="Cox's Bazar"/>
    <x v="1"/>
    <s v="Nhilla"/>
    <s v="Camp 27"/>
    <d v="2023-01-31T00:00:00"/>
    <d v="2023-08-01T00:00:00"/>
    <x v="0"/>
    <m/>
    <m/>
    <m/>
    <m/>
    <m/>
    <s v="Kazi Md. Shoeb Amran"/>
    <s v="shoeb.amran@tdh.ch"/>
    <s v="01712-651648"/>
    <s v="TDH"/>
  </r>
  <r>
    <n v="28"/>
    <s v="JRP"/>
    <s v="TDH"/>
    <s v="TDH"/>
    <s v="BPRM"/>
    <s v="WASH"/>
    <x v="0"/>
    <x v="9"/>
    <s v="# of facilities"/>
    <m/>
    <n v="151"/>
    <s v="Completed"/>
    <s v="Chittagong"/>
    <s v="Cox's Bazar"/>
    <x v="1"/>
    <s v="Nhilla"/>
    <s v="Camp 27"/>
    <d v="2023-01-31T00:00:00"/>
    <d v="2023-08-01T00:00:00"/>
    <x v="0"/>
    <m/>
    <m/>
    <m/>
    <m/>
    <m/>
    <s v="Kazi Md. Shoeb Amran"/>
    <s v="shoeb.amran@tdh.ch"/>
    <s v="01712-651648"/>
    <s v="TDH"/>
  </r>
  <r>
    <n v="29"/>
    <s v="JRP"/>
    <s v="TDH"/>
    <s v="TDH"/>
    <s v="BPRM"/>
    <s v="WASH"/>
    <x v="2"/>
    <x v="5"/>
    <s v="# of door"/>
    <m/>
    <n v="1"/>
    <s v="Completed"/>
    <s v="Chittagong"/>
    <s v="Cox's Bazar"/>
    <x v="1"/>
    <s v="Nhilla"/>
    <s v="HC,Nhilla"/>
    <d v="2023-01-31T00:00:00"/>
    <d v="2023-08-01T00:00:00"/>
    <x v="1"/>
    <m/>
    <m/>
    <m/>
    <m/>
    <m/>
    <s v="Kazi Md. Shoeb Amran"/>
    <s v="shoeb.amran@tdh.ch"/>
    <s v="01712-651648"/>
    <s v="TDH"/>
  </r>
  <r>
    <n v="30"/>
    <s v="JRP"/>
    <s v="TDH"/>
    <s v="TDH"/>
    <s v="BPRM"/>
    <s v="WASH"/>
    <x v="0"/>
    <x v="9"/>
    <s v="# of facilities"/>
    <m/>
    <n v="10"/>
    <s v="Completed"/>
    <s v="Chittagong"/>
    <s v="Cox's Bazar"/>
    <x v="1"/>
    <s v="Nhilla"/>
    <s v="HC,Nhilla"/>
    <d v="2023-01-31T00:00:00"/>
    <d v="2023-08-01T00:00:00"/>
    <x v="1"/>
    <m/>
    <m/>
    <m/>
    <m/>
    <m/>
    <s v="Kazi Md. Shoeb Amran"/>
    <s v="shoeb.amran@tdh.ch"/>
    <s v="01712-651648"/>
    <s v="TDH"/>
  </r>
  <r>
    <n v="31"/>
    <s v="JRP"/>
    <s v="TDH"/>
    <s v="TDH"/>
    <s v="BPRM"/>
    <s v="WASH"/>
    <x v="0"/>
    <x v="1"/>
    <s v="# of HP sessions at HH level"/>
    <m/>
    <n v="48"/>
    <s v="Completed"/>
    <s v="Chittagong"/>
    <s v="Cox's Bazar"/>
    <x v="1"/>
    <s v="Nhilla"/>
    <s v="HC,Nhilla"/>
    <d v="2023-01-31T00:00:00"/>
    <d v="2023-08-01T00:00:00"/>
    <x v="1"/>
    <m/>
    <m/>
    <m/>
    <m/>
    <m/>
    <s v="Kazi Md. Shoeb Amran"/>
    <s v="shoeb.amran@tdh.ch"/>
    <s v="01712-651648"/>
    <s v="TDH"/>
  </r>
  <r>
    <n v="32"/>
    <s v="JRP"/>
    <s v="IOM"/>
    <s v="DSK"/>
    <s v="IOM"/>
    <s v="WASH"/>
    <x v="1"/>
    <x v="2"/>
    <s v="# of tube well"/>
    <m/>
    <n v="304"/>
    <s v="Completed"/>
    <s v="Chittagong"/>
    <s v="Cox's Bazar"/>
    <x v="0"/>
    <s v="Palong Khali"/>
    <s v="Camp 19"/>
    <d v="2023-01-31T00:00:00"/>
    <d v="2023-03-01T00:00:00"/>
    <x v="0"/>
    <m/>
    <m/>
    <m/>
    <m/>
    <m/>
    <s v="Md. Shalahuddin Kader."/>
    <s v="shalahuddin@dskbangladesh.org"/>
    <n v="1845101021"/>
    <s v="IOM-DSK"/>
  </r>
  <r>
    <n v="33"/>
    <s v="JRP"/>
    <s v="IOM"/>
    <s v="DSK"/>
    <s v="IOM"/>
    <s v="WASH"/>
    <x v="2"/>
    <x v="3"/>
    <s v="# of door "/>
    <m/>
    <n v="186"/>
    <s v="Completed"/>
    <s v="Chittagong"/>
    <s v="Cox's Bazar"/>
    <x v="0"/>
    <s v="Palong Khali"/>
    <s v="Camp 19"/>
    <d v="2023-01-31T00:00:00"/>
    <d v="2023-03-01T00:00:00"/>
    <x v="0"/>
    <m/>
    <m/>
    <m/>
    <m/>
    <m/>
    <s v="Md. Shalahuddin Kader."/>
    <s v="shalahuddin@dskbangladesh.org"/>
    <n v="1845101021"/>
    <s v="IOM-DSK"/>
  </r>
  <r>
    <n v="34"/>
    <s v="JRP"/>
    <s v="IOM"/>
    <s v="DSK"/>
    <s v="IOM"/>
    <s v="WASH"/>
    <x v="2"/>
    <x v="4"/>
    <s v="# of door"/>
    <m/>
    <n v="311"/>
    <s v="Completed"/>
    <s v="Chittagong"/>
    <s v="Cox's Bazar"/>
    <x v="0"/>
    <s v="Palong Khali"/>
    <s v="Camp 19"/>
    <d v="2023-01-31T00:00:00"/>
    <d v="2023-03-01T00:00:00"/>
    <x v="0"/>
    <m/>
    <m/>
    <m/>
    <m/>
    <m/>
    <s v="Md. Shalahuddin Kader."/>
    <s v="shalahuddin@dskbangladesh.org"/>
    <n v="1845101021"/>
    <s v="IOM-DSK"/>
  </r>
  <r>
    <n v="35"/>
    <s v="JRP"/>
    <s v="IOM"/>
    <s v="DSK"/>
    <s v="IOM"/>
    <s v="WASH"/>
    <x v="2"/>
    <x v="5"/>
    <s v="# of door"/>
    <m/>
    <n v="360"/>
    <s v="Completed"/>
    <s v="Chittagong"/>
    <s v="Cox's Bazar"/>
    <x v="0"/>
    <s v="Palong Khali"/>
    <s v="Camp 19"/>
    <d v="2023-01-31T00:00:00"/>
    <d v="2023-03-01T00:00:00"/>
    <x v="0"/>
    <m/>
    <m/>
    <m/>
    <m/>
    <m/>
    <s v="Md. Shalahuddin Kader."/>
    <s v="shalahuddin@dskbangladesh.org"/>
    <n v="1845101021"/>
    <s v="IOM-DSK"/>
  </r>
  <r>
    <n v="36"/>
    <s v="JRP"/>
    <s v="IOM"/>
    <s v="DSK"/>
    <s v="IOM"/>
    <s v="WASH"/>
    <x v="0"/>
    <x v="10"/>
    <s v="# of female in reproductive age"/>
    <m/>
    <n v="1819"/>
    <s v="Completed"/>
    <s v="Chittagong"/>
    <s v="Cox's Bazar"/>
    <x v="0"/>
    <s v="Palong Khali"/>
    <s v="Camp 19"/>
    <d v="2023-01-31T00:00:00"/>
    <d v="2023-03-01T00:00:00"/>
    <x v="0"/>
    <m/>
    <m/>
    <m/>
    <m/>
    <m/>
    <s v="Md. Shalahuddin Kader."/>
    <s v="shalahuddin@dskbangladesh.org"/>
    <n v="1845101021"/>
    <s v="IOM-DSK"/>
  </r>
  <r>
    <n v="37"/>
    <s v="JRP"/>
    <s v="IOM"/>
    <s v="DSK"/>
    <s v="IOM"/>
    <s v="WASH"/>
    <x v="3"/>
    <x v="7"/>
    <s v="# of campaign per camp "/>
    <m/>
    <n v="18"/>
    <s v="Completed"/>
    <s v="Chittagong"/>
    <s v="Cox's Bazar"/>
    <x v="0"/>
    <s v="Palong Khali"/>
    <s v="Camp 19"/>
    <d v="2023-01-31T00:00:00"/>
    <d v="2023-03-01T00:00:00"/>
    <x v="0"/>
    <m/>
    <m/>
    <m/>
    <m/>
    <m/>
    <s v="Md. Shalahuddin Kader."/>
    <s v="shalahuddin@dskbangladesh.org"/>
    <n v="1845101021"/>
    <s v="IOM-DSK"/>
  </r>
  <r>
    <n v="38"/>
    <s v="JRP"/>
    <s v="IOM"/>
    <s v="DSK"/>
    <s v="IOM"/>
    <s v="WASH"/>
    <x v="3"/>
    <x v="8"/>
    <s v="# of household"/>
    <m/>
    <n v="3874"/>
    <s v="Completed"/>
    <s v="Chittagong"/>
    <s v="Cox's Bazar"/>
    <x v="0"/>
    <s v="Palong Khali"/>
    <s v="Camp 19"/>
    <d v="2023-01-31T00:00:00"/>
    <d v="2023-03-01T00:00:00"/>
    <x v="0"/>
    <m/>
    <m/>
    <m/>
    <m/>
    <m/>
    <s v="Md. Shalahuddin Kader."/>
    <s v="shalahuddin@dskbangladesh.org"/>
    <n v="1845101021"/>
    <s v="IOM-DSK"/>
  </r>
  <r>
    <n v="39"/>
    <s v="JRP"/>
    <s v="IOM"/>
    <s v="BRAC"/>
    <s v="IOM"/>
    <s v="WASH"/>
    <x v="1"/>
    <x v="2"/>
    <s v="# of tube well"/>
    <m/>
    <n v="114"/>
    <s v="Completed"/>
    <s v="Chittagong"/>
    <s v="Cox's Bazar"/>
    <x v="0"/>
    <s v="Palong Khali"/>
    <s v="Camp 10"/>
    <d v="2023-01-31T00:00:00"/>
    <d v="2023-03-01T00:00:00"/>
    <x v="0"/>
    <m/>
    <m/>
    <m/>
    <m/>
    <m/>
    <s v="Sohag Ahmed"/>
    <s v="sohag.ahmed@brac.net"/>
    <n v="1833301770"/>
    <s v="IOM-BRAC"/>
  </r>
  <r>
    <n v="40"/>
    <s v="JRP"/>
    <s v="IOM"/>
    <s v="BRAC"/>
    <s v="IOM"/>
    <s v="WASH"/>
    <x v="2"/>
    <x v="3"/>
    <s v="# of door "/>
    <m/>
    <n v="25"/>
    <s v="Completed"/>
    <s v="Chittagong"/>
    <s v="Cox's Bazar"/>
    <x v="0"/>
    <s v="Palong Khali"/>
    <s v="Camp 10"/>
    <d v="2023-01-31T00:00:00"/>
    <d v="2023-03-01T00:00:00"/>
    <x v="0"/>
    <m/>
    <m/>
    <m/>
    <m/>
    <m/>
    <s v="Sohag Ahmed"/>
    <s v="sohag.ahmed@brac.net"/>
    <n v="1833301770"/>
    <s v="IOM-BRAC"/>
  </r>
  <r>
    <n v="41"/>
    <s v="JRP"/>
    <s v="IOM"/>
    <s v="BRAC"/>
    <s v="IOM"/>
    <s v="WASH"/>
    <x v="2"/>
    <x v="4"/>
    <s v="# of door"/>
    <m/>
    <n v="128"/>
    <s v="Completed"/>
    <s v="Chittagong"/>
    <s v="Cox's Bazar"/>
    <x v="0"/>
    <s v="Palong Khali"/>
    <s v="Camp 10"/>
    <d v="2023-01-31T00:00:00"/>
    <d v="2023-03-01T00:00:00"/>
    <x v="0"/>
    <m/>
    <m/>
    <m/>
    <m/>
    <m/>
    <s v="Sohag Ahmed"/>
    <s v="sohag.ahmed@brac.net"/>
    <n v="1833301770"/>
    <s v="IOM-BRAC"/>
  </r>
  <r>
    <n v="42"/>
    <s v="JRP"/>
    <s v="IOM"/>
    <s v="BRAC"/>
    <s v="IOM"/>
    <s v="WASH"/>
    <x v="2"/>
    <x v="5"/>
    <s v="# of door"/>
    <m/>
    <n v="302"/>
    <s v="Completed"/>
    <s v="Chittagong"/>
    <s v="Cox's Bazar"/>
    <x v="0"/>
    <s v="Palong Khali"/>
    <s v="Camp 10"/>
    <d v="2023-01-31T00:00:00"/>
    <d v="2023-03-01T00:00:00"/>
    <x v="0"/>
    <m/>
    <m/>
    <m/>
    <m/>
    <m/>
    <s v="Sohag Ahmed"/>
    <s v="sohag.ahmed@brac.net"/>
    <n v="1833301770"/>
    <s v="IOM-BRAC"/>
  </r>
  <r>
    <n v="43"/>
    <s v="JRP"/>
    <s v="IOM"/>
    <s v="BRAC"/>
    <s v="IOM"/>
    <s v="WASH"/>
    <x v="0"/>
    <x v="0"/>
    <s v="# of HP sessions at community level"/>
    <m/>
    <n v="99"/>
    <s v="Completed"/>
    <s v="Chittagong"/>
    <s v="Cox's Bazar"/>
    <x v="0"/>
    <s v="Palong Khali"/>
    <s v="Camp 10"/>
    <d v="2023-01-31T00:00:00"/>
    <d v="2023-03-01T00:00:00"/>
    <x v="0"/>
    <m/>
    <m/>
    <m/>
    <m/>
    <m/>
    <s v="Sohag Ahmed"/>
    <s v="sohag.ahmed@brac.net"/>
    <n v="1833301770"/>
    <s v="IOM-BRAC"/>
  </r>
  <r>
    <n v="44"/>
    <s v="JRP"/>
    <s v="IOM"/>
    <s v="BRAC"/>
    <s v="IOM"/>
    <s v="WASH"/>
    <x v="3"/>
    <x v="7"/>
    <s v="# of campaign per camp "/>
    <m/>
    <n v="1"/>
    <s v="Completed"/>
    <s v="Chittagong"/>
    <s v="Cox's Bazar"/>
    <x v="0"/>
    <s v="Palong Khali"/>
    <s v="Camp 10"/>
    <d v="2023-01-31T00:00:00"/>
    <d v="2023-03-01T00:00:00"/>
    <x v="0"/>
    <m/>
    <m/>
    <m/>
    <m/>
    <m/>
    <s v="Sohag Ahmed"/>
    <s v="sohag.ahmed@brac.net"/>
    <n v="1833301770"/>
    <s v="IOM-BRAC"/>
  </r>
  <r>
    <n v="45"/>
    <s v="Non-JRP"/>
    <s v="UNICEF"/>
    <s v="WVI"/>
    <s v="UNICEF"/>
    <s v="WASH"/>
    <x v="1"/>
    <x v="2"/>
    <s v="# of tube well"/>
    <m/>
    <n v="325"/>
    <s v="Completed"/>
    <s v="Chittagong"/>
    <s v="Cox's Bazar"/>
    <x v="0"/>
    <s v="Palong Khali"/>
    <s v="Camp 08E"/>
    <d v="2023-01-31T00:00:00"/>
    <d v="2023-02-01T00:00:00"/>
    <x v="0"/>
    <m/>
    <m/>
    <m/>
    <m/>
    <m/>
    <s v="Ridoy Roy"/>
    <s v="ridoy_roy@wvi.org"/>
    <n v="1679210106"/>
    <s v="UNICEF-WVI"/>
  </r>
  <r>
    <n v="46"/>
    <s v="Non-JRP"/>
    <s v="UNICEF"/>
    <s v="WVI"/>
    <s v="UNICEF"/>
    <s v="WASH"/>
    <x v="2"/>
    <x v="3"/>
    <s v="# of door "/>
    <m/>
    <n v="111"/>
    <s v="Completed"/>
    <s v="Chittagong"/>
    <s v="Cox's Bazar"/>
    <x v="0"/>
    <s v="Palong Khali"/>
    <s v="Camp 08E"/>
    <d v="2023-01-31T00:00:00"/>
    <d v="2023-02-01T00:00:00"/>
    <x v="0"/>
    <m/>
    <m/>
    <m/>
    <m/>
    <m/>
    <s v="Ridoy Roy"/>
    <s v="ridoy_roy@wvi.org"/>
    <n v="1679210106"/>
    <s v="UNICEF-WVI"/>
  </r>
  <r>
    <n v="47"/>
    <s v="Non-JRP"/>
    <s v="UNICEF"/>
    <s v="WVI"/>
    <s v="UNICEF"/>
    <s v="WASH"/>
    <x v="2"/>
    <x v="4"/>
    <s v="# of door"/>
    <m/>
    <n v="247"/>
    <s v="Completed"/>
    <s v="Chittagong"/>
    <s v="Cox's Bazar"/>
    <x v="0"/>
    <s v="Palong Khali"/>
    <s v="Camp 08E"/>
    <d v="2023-01-31T00:00:00"/>
    <d v="2023-02-01T00:00:00"/>
    <x v="0"/>
    <m/>
    <m/>
    <m/>
    <m/>
    <m/>
    <s v="Ridoy Roy"/>
    <s v="ridoy_roy@wvi.org"/>
    <n v="1679210106"/>
    <s v="UNICEF-WVI"/>
  </r>
  <r>
    <n v="48"/>
    <s v="Non-JRP"/>
    <s v="UNICEF"/>
    <s v="WVI"/>
    <s v="UNICEF"/>
    <s v="WASH"/>
    <x v="2"/>
    <x v="5"/>
    <s v="# of door"/>
    <m/>
    <n v="616"/>
    <s v="Completed"/>
    <s v="Chittagong"/>
    <s v="Cox's Bazar"/>
    <x v="0"/>
    <s v="Palong Khali"/>
    <s v="Camp 08E"/>
    <d v="2023-01-31T00:00:00"/>
    <d v="2023-02-01T00:00:00"/>
    <x v="0"/>
    <m/>
    <m/>
    <m/>
    <m/>
    <m/>
    <s v="Ridoy Roy"/>
    <s v="ridoy_roy@wvi.org"/>
    <n v="1679210106"/>
    <s v="UNICEF-WVI"/>
  </r>
  <r>
    <n v="49"/>
    <s v="Non-JRP"/>
    <s v="UNICEF"/>
    <s v="WVI"/>
    <s v="UNICEF"/>
    <s v="WASH"/>
    <x v="0"/>
    <x v="0"/>
    <s v="# of HP sessions at community level"/>
    <m/>
    <n v="1619"/>
    <s v="Completed"/>
    <s v="Chittagong"/>
    <s v="Cox's Bazar"/>
    <x v="0"/>
    <s v="Palong Khali"/>
    <s v="Camp 08E"/>
    <d v="2023-01-31T00:00:00"/>
    <d v="2023-02-01T00:00:00"/>
    <x v="0"/>
    <m/>
    <m/>
    <m/>
    <m/>
    <m/>
    <s v="Ridoy Roy"/>
    <s v="ridoy_roy@wvi.org"/>
    <n v="1679210106"/>
    <s v="UNICEF-WVI"/>
  </r>
  <r>
    <n v="50"/>
    <s v="Non-JRP"/>
    <s v="UNICEF"/>
    <s v="WVI"/>
    <s v="UNICEF"/>
    <s v="WASH"/>
    <x v="0"/>
    <x v="1"/>
    <s v="# of HP sessions at HH level"/>
    <m/>
    <n v="388"/>
    <s v="Completed"/>
    <s v="Chittagong"/>
    <s v="Cox's Bazar"/>
    <x v="0"/>
    <s v="Palong Khali"/>
    <s v="Camp 08E"/>
    <d v="2023-01-31T00:00:00"/>
    <d v="2023-02-01T00:00:00"/>
    <x v="0"/>
    <m/>
    <m/>
    <m/>
    <m/>
    <m/>
    <s v="Ridoy Roy"/>
    <s v="ridoy_roy@wvi.org"/>
    <n v="1679210106"/>
    <s v="UNICEF-WVI"/>
  </r>
  <r>
    <n v="51"/>
    <s v="Non-JRP"/>
    <s v="UNICEF"/>
    <s v="WVI"/>
    <s v="UNICEF"/>
    <s v="WASH"/>
    <x v="0"/>
    <x v="11"/>
    <s v="# of HP sessions at institution level"/>
    <m/>
    <n v="50"/>
    <s v="Completed"/>
    <s v="Chittagong"/>
    <s v="Cox's Bazar"/>
    <x v="0"/>
    <s v="Palong Khali"/>
    <s v="Camp 08E"/>
    <d v="2023-01-31T00:00:00"/>
    <d v="2023-02-01T00:00:00"/>
    <x v="0"/>
    <m/>
    <m/>
    <m/>
    <m/>
    <m/>
    <s v="Ridoy Roy"/>
    <s v="ridoy_roy@wvi.org"/>
    <n v="1679210106"/>
    <s v="UNICEF-WVI"/>
  </r>
  <r>
    <n v="52"/>
    <s v="Non-JRP"/>
    <s v="WVI"/>
    <s v="WVI"/>
    <s v="DFAT"/>
    <s v="WASH"/>
    <x v="1"/>
    <x v="2"/>
    <s v="# of tube well"/>
    <m/>
    <n v="119"/>
    <s v="Completed"/>
    <s v="Chittagong"/>
    <s v="Cox's Bazar"/>
    <x v="0"/>
    <s v="Palong Khali"/>
    <s v="Camp 10"/>
    <d v="2023-01-31T00:00:00"/>
    <d v="2023-12-01T00:00:00"/>
    <x v="0"/>
    <m/>
    <m/>
    <m/>
    <m/>
    <m/>
    <s v="Mokarram Hossain Siddiki"/>
    <s v="Mokarram_Siddiqui@wvi.org"/>
    <n v="1887673637"/>
    <s v="WVI"/>
  </r>
  <r>
    <n v="53"/>
    <s v="Non-JRP"/>
    <s v="WVI"/>
    <s v="WVI"/>
    <s v="DFAT"/>
    <s v="WASH"/>
    <x v="2"/>
    <x v="3"/>
    <s v="# of door "/>
    <m/>
    <n v="14"/>
    <s v="Completed"/>
    <s v="Chittagong"/>
    <s v="Cox's Bazar"/>
    <x v="0"/>
    <s v="Palong Khali"/>
    <s v="Camp 10"/>
    <d v="2023-01-31T00:00:00"/>
    <d v="2023-12-01T00:00:00"/>
    <x v="0"/>
    <m/>
    <m/>
    <m/>
    <m/>
    <m/>
    <s v="Mokarram Hossain Siddiki"/>
    <s v="Mokarram_Siddiqui@wvi.org"/>
    <n v="1887673637"/>
    <s v="WVI"/>
  </r>
  <r>
    <n v="54"/>
    <s v="Non-JRP"/>
    <s v="WVI"/>
    <s v="WVI"/>
    <s v="DFAT"/>
    <s v="WASH"/>
    <x v="2"/>
    <x v="4"/>
    <s v="# of door"/>
    <m/>
    <n v="215"/>
    <s v="Completed"/>
    <s v="Chittagong"/>
    <s v="Cox's Bazar"/>
    <x v="0"/>
    <s v="Palong Khali"/>
    <s v="Camp 10"/>
    <d v="2023-01-31T00:00:00"/>
    <d v="2023-12-01T00:00:00"/>
    <x v="0"/>
    <m/>
    <m/>
    <m/>
    <m/>
    <m/>
    <s v="Mokarram Hossain Siddiki"/>
    <s v="Mokarram_Siddiqui@wvi.org"/>
    <n v="1887673637"/>
    <s v="WVI"/>
  </r>
  <r>
    <n v="55"/>
    <s v="Non-JRP"/>
    <s v="WVI"/>
    <s v="WVI"/>
    <s v="DFAT"/>
    <s v="WASH"/>
    <x v="2"/>
    <x v="5"/>
    <s v="# of door"/>
    <m/>
    <n v="266"/>
    <s v="Completed"/>
    <s v="Chittagong"/>
    <s v="Cox's Bazar"/>
    <x v="0"/>
    <s v="Palong Khali"/>
    <s v="Camp 10"/>
    <d v="2023-01-31T00:00:00"/>
    <d v="2023-12-01T00:00:00"/>
    <x v="0"/>
    <m/>
    <m/>
    <m/>
    <m/>
    <m/>
    <s v="Mokarram Hossain Siddiki"/>
    <s v="Mokarram_Siddiqui@wvi.org"/>
    <n v="1887673637"/>
    <s v="WVI"/>
  </r>
  <r>
    <n v="56"/>
    <s v="Non-JRP"/>
    <s v="WVI"/>
    <s v="WVI"/>
    <s v="DFAT"/>
    <s v="WASH"/>
    <x v="0"/>
    <x v="0"/>
    <s v="# of HP sessions at community level"/>
    <m/>
    <n v="175"/>
    <s v="Completed"/>
    <s v="Chittagong"/>
    <s v="Cox's Bazar"/>
    <x v="0"/>
    <s v="Palong Khali"/>
    <s v="Camp 10"/>
    <d v="2023-01-31T00:00:00"/>
    <d v="2023-12-01T00:00:00"/>
    <x v="0"/>
    <m/>
    <m/>
    <m/>
    <m/>
    <m/>
    <s v="Mokarram Hossain Siddiki"/>
    <s v="Mokarram_Siddiqui@wvi.org"/>
    <n v="1887673637"/>
    <s v="WVI"/>
  </r>
  <r>
    <n v="57"/>
    <s v="Non-JRP"/>
    <s v="WVI"/>
    <s v="WVI"/>
    <s v="DFAT"/>
    <s v="WASH"/>
    <x v="0"/>
    <x v="1"/>
    <s v="# of HP sessions at HH level"/>
    <m/>
    <n v="684"/>
    <s v="Completed"/>
    <s v="Chittagong"/>
    <s v="Cox's Bazar"/>
    <x v="0"/>
    <s v="Palong Khali"/>
    <s v="Camp 10"/>
    <d v="2023-01-31T00:00:00"/>
    <d v="2023-12-01T00:00:00"/>
    <x v="0"/>
    <m/>
    <m/>
    <m/>
    <m/>
    <m/>
    <s v="Mokarram Hossain Siddiki"/>
    <s v="Mokarram_Siddiqui@wvi.org"/>
    <n v="1887673637"/>
    <s v="WVI"/>
  </r>
  <r>
    <n v="58"/>
    <s v="Non-JRP"/>
    <s v="WVI"/>
    <s v="WVI"/>
    <s v="DFAT"/>
    <s v="WASH"/>
    <x v="0"/>
    <x v="11"/>
    <s v="# of HP sessions at institution level"/>
    <m/>
    <n v="40"/>
    <s v="Completed"/>
    <s v="Chittagong"/>
    <s v="Cox's Bazar"/>
    <x v="0"/>
    <s v="Palong Khali"/>
    <s v="Camp 10"/>
    <d v="2023-01-31T00:00:00"/>
    <d v="2023-12-01T00:00:00"/>
    <x v="0"/>
    <m/>
    <m/>
    <m/>
    <m/>
    <m/>
    <s v="Mokarram Hossain Siddiki"/>
    <s v="Mokarram_Siddiqui@wvi.org"/>
    <n v="1887673637"/>
    <s v="WVI"/>
  </r>
  <r>
    <n v="59"/>
    <s v="Non-JRP"/>
    <s v="WVI"/>
    <s v="WVI"/>
    <s v="DFAT"/>
    <s v="WASH"/>
    <x v="0"/>
    <x v="12"/>
    <s v="# of household"/>
    <m/>
    <n v="2129"/>
    <s v="Completed"/>
    <s v="Chittagong"/>
    <s v="Cox's Bazar"/>
    <x v="0"/>
    <s v="Palong Khali"/>
    <s v="Camp 10"/>
    <d v="2023-01-31T00:00:00"/>
    <d v="2023-12-01T00:00:00"/>
    <x v="0"/>
    <m/>
    <m/>
    <m/>
    <m/>
    <m/>
    <s v="Mokarram Hossain Siddiki"/>
    <s v="Mokarram_Siddiqui@wvi.org"/>
    <n v="1887673637"/>
    <s v="WVI"/>
  </r>
  <r>
    <n v="60"/>
    <s v="Non-JRP"/>
    <s v="WVI"/>
    <s v="WVI"/>
    <s v="DFAT"/>
    <s v="WASH"/>
    <x v="1"/>
    <x v="2"/>
    <s v="# of tube well"/>
    <m/>
    <n v="90"/>
    <s v="Completed"/>
    <s v="Chittagong"/>
    <s v="Cox's Bazar"/>
    <x v="0"/>
    <s v="Palong Khali"/>
    <s v="Camp 13"/>
    <d v="2023-01-31T00:00:00"/>
    <d v="2023-12-01T00:00:00"/>
    <x v="0"/>
    <m/>
    <m/>
    <m/>
    <m/>
    <m/>
    <s v="Md. Atiqur Rahman"/>
    <s v="atiqur.rahman@wvi.org"/>
    <n v="1612519294"/>
    <s v="WVI"/>
  </r>
  <r>
    <n v="61"/>
    <s v="Non-JRP"/>
    <s v="WVI"/>
    <s v="WVI"/>
    <s v="DFAT"/>
    <s v="WASH"/>
    <x v="2"/>
    <x v="3"/>
    <s v="# of door "/>
    <m/>
    <n v="17"/>
    <s v="Completed"/>
    <s v="Chittagong"/>
    <s v="Cox's Bazar"/>
    <x v="0"/>
    <s v="Palong Khali"/>
    <s v="Camp 13"/>
    <d v="2023-01-31T00:00:00"/>
    <d v="2023-12-01T00:00:00"/>
    <x v="0"/>
    <m/>
    <m/>
    <m/>
    <m/>
    <m/>
    <s v="Md. Atiqur Rahman"/>
    <s v="atiqur.rahman@wvi.org"/>
    <n v="1612519294"/>
    <s v="WVI"/>
  </r>
  <r>
    <n v="62"/>
    <s v="Non-JRP"/>
    <s v="WVI"/>
    <s v="WVI"/>
    <s v="DFAT"/>
    <s v="WASH"/>
    <x v="2"/>
    <x v="4"/>
    <s v="# of door"/>
    <m/>
    <n v="36"/>
    <s v="Completed"/>
    <s v="Chittagong"/>
    <s v="Cox's Bazar"/>
    <x v="0"/>
    <s v="Palong Khali"/>
    <s v="Camp 13"/>
    <d v="2023-01-31T00:00:00"/>
    <d v="2023-12-01T00:00:00"/>
    <x v="0"/>
    <m/>
    <m/>
    <m/>
    <m/>
    <m/>
    <s v="Md. Atiqur Rahman"/>
    <s v="atiqur.rahman@wvi.org"/>
    <n v="1612519294"/>
    <s v="WVI"/>
  </r>
  <r>
    <n v="63"/>
    <s v="Non-JRP"/>
    <s v="WVI"/>
    <s v="WVI"/>
    <s v="DFAT"/>
    <s v="WASH"/>
    <x v="2"/>
    <x v="5"/>
    <s v="# of door"/>
    <m/>
    <n v="95"/>
    <s v="Completed"/>
    <s v="Chittagong"/>
    <s v="Cox's Bazar"/>
    <x v="0"/>
    <s v="Palong Khali"/>
    <s v="Camp 13"/>
    <d v="2023-01-31T00:00:00"/>
    <d v="2023-12-01T00:00:00"/>
    <x v="0"/>
    <m/>
    <m/>
    <m/>
    <m/>
    <m/>
    <s v="Md. Atiqur Rahman"/>
    <s v="atiqur.rahman@wvi.org"/>
    <n v="1612519294"/>
    <s v="WVI"/>
  </r>
  <r>
    <n v="64"/>
    <s v="Non-JRP"/>
    <s v="WVI"/>
    <s v="WVI"/>
    <s v="DFAT"/>
    <s v="WASH"/>
    <x v="0"/>
    <x v="0"/>
    <s v="# of HP sessions at community level"/>
    <m/>
    <n v="283"/>
    <s v="Completed"/>
    <s v="Chittagong"/>
    <s v="Cox's Bazar"/>
    <x v="0"/>
    <s v="Palong Khali"/>
    <s v="Camp 13"/>
    <d v="2023-01-31T00:00:00"/>
    <d v="2023-12-01T00:00:00"/>
    <x v="0"/>
    <m/>
    <m/>
    <m/>
    <m/>
    <m/>
    <s v="Md. Atiqur Rahman"/>
    <s v="atiqur.rahman@wvi.org"/>
    <n v="1612519294"/>
    <s v="WVI"/>
  </r>
  <r>
    <n v="65"/>
    <s v="Non-JRP"/>
    <s v="WVI"/>
    <s v="WVI"/>
    <s v="DFAT"/>
    <s v="WASH"/>
    <x v="0"/>
    <x v="1"/>
    <s v="# of HP sessions at HH level"/>
    <m/>
    <n v="2717"/>
    <s v="Completed"/>
    <s v="Chittagong"/>
    <s v="Cox's Bazar"/>
    <x v="0"/>
    <s v="Palong Khali"/>
    <s v="Camp 13"/>
    <d v="2023-01-31T00:00:00"/>
    <d v="2023-12-01T00:00:00"/>
    <x v="0"/>
    <m/>
    <m/>
    <m/>
    <m/>
    <m/>
    <s v="Md. Atiqur Rahman"/>
    <s v="atiqur.rahman@wvi.org"/>
    <n v="1612519294"/>
    <s v="WVI"/>
  </r>
  <r>
    <n v="66"/>
    <s v="JRP"/>
    <s v="UNHCR"/>
    <s v="BRAC"/>
    <s v="UNHCR"/>
    <s v="WASH"/>
    <x v="1"/>
    <x v="2"/>
    <s v="# of tube well"/>
    <m/>
    <n v="72"/>
    <s v="Completed"/>
    <s v="Chittagong"/>
    <s v="Cox's Bazar"/>
    <x v="0"/>
    <s v="Palong Khali"/>
    <s v="Camp 01E"/>
    <d v="2023-01-31T00:00:00"/>
    <d v="2023-12-01T00:00:00"/>
    <x v="0"/>
    <m/>
    <m/>
    <m/>
    <m/>
    <m/>
    <s v="Md. Saifullahil-Azom"/>
    <s v="saifullahil.azom@brac.net"/>
    <n v="1847456121"/>
    <s v="UNHCR-BRAC"/>
  </r>
  <r>
    <n v="67"/>
    <s v="JRP"/>
    <s v="UNHCR"/>
    <s v="BRAC"/>
    <s v="UNHCR"/>
    <s v="WASH"/>
    <x v="2"/>
    <x v="3"/>
    <s v="# of door "/>
    <m/>
    <n v="3"/>
    <s v="Completed"/>
    <s v="Chittagong"/>
    <s v="Cox's Bazar"/>
    <x v="0"/>
    <s v="Palong Khali"/>
    <s v="Camp 01E"/>
    <d v="2023-01-31T00:00:00"/>
    <d v="2023-12-01T00:00:00"/>
    <x v="0"/>
    <m/>
    <m/>
    <m/>
    <m/>
    <m/>
    <s v="Md. Saifullahil-Azom"/>
    <s v="saifullahil.azom@brac.net"/>
    <n v="1847456121"/>
    <s v="UNHCR-BRAC"/>
  </r>
  <r>
    <n v="68"/>
    <s v="JRP"/>
    <s v="UNHCR"/>
    <s v="BRAC"/>
    <s v="UNHCR"/>
    <s v="WASH"/>
    <x v="2"/>
    <x v="4"/>
    <s v="# of door"/>
    <m/>
    <n v="25"/>
    <s v="Completed"/>
    <s v="Chittagong"/>
    <s v="Cox's Bazar"/>
    <x v="0"/>
    <s v="Palong Khali"/>
    <s v="Camp 01E"/>
    <d v="2023-01-31T00:00:00"/>
    <d v="2023-12-01T00:00:00"/>
    <x v="0"/>
    <m/>
    <m/>
    <m/>
    <m/>
    <m/>
    <s v="Md. Saifullahil-Azom"/>
    <s v="saifullahil.azom@brac.net"/>
    <n v="1847456121"/>
    <s v="UNHCR-BRAC"/>
  </r>
  <r>
    <n v="69"/>
    <s v="JRP"/>
    <s v="UNHCR"/>
    <s v="BRAC"/>
    <s v="UNHCR"/>
    <s v="WASH"/>
    <x v="2"/>
    <x v="5"/>
    <s v="# of door"/>
    <m/>
    <n v="310"/>
    <s v="Completed"/>
    <s v="Chittagong"/>
    <s v="Cox's Bazar"/>
    <x v="0"/>
    <s v="Palong Khali"/>
    <s v="Camp 01E"/>
    <d v="2023-01-31T00:00:00"/>
    <d v="2023-12-01T00:00:00"/>
    <x v="0"/>
    <m/>
    <m/>
    <m/>
    <m/>
    <m/>
    <s v="Md. Saifullahil-Azom"/>
    <s v="saifullahil.azom@brac.net"/>
    <n v="1847456121"/>
    <s v="UNHCR-BRAC"/>
  </r>
  <r>
    <n v="70"/>
    <s v="JRP"/>
    <s v="UNHCR"/>
    <s v="BRAC"/>
    <s v="UNHCR"/>
    <s v="WASH"/>
    <x v="0"/>
    <x v="1"/>
    <s v="# of HP sessions at HH level"/>
    <m/>
    <n v="4179"/>
    <s v="Completed"/>
    <s v="Chittagong"/>
    <s v="Cox's Bazar"/>
    <x v="0"/>
    <s v="Palong Khali"/>
    <s v="Camp 01E"/>
    <d v="2023-01-31T00:00:00"/>
    <d v="2023-12-01T00:00:00"/>
    <x v="0"/>
    <m/>
    <m/>
    <m/>
    <m/>
    <m/>
    <s v="Md. Saifullahil-Azom"/>
    <s v="saifullahil.azom@brac.net"/>
    <n v="1847456121"/>
    <s v="UNHCR-BRAC"/>
  </r>
  <r>
    <n v="71"/>
    <s v="JRP"/>
    <s v="UNHCR"/>
    <s v="BRAC"/>
    <s v="UNHCR"/>
    <s v="WASH"/>
    <x v="3"/>
    <x v="8"/>
    <s v="# of household"/>
    <m/>
    <n v="4043"/>
    <s v="Completed"/>
    <s v="Chittagong"/>
    <s v="Cox's Bazar"/>
    <x v="0"/>
    <s v="Palong Khali"/>
    <s v="Camp 01E"/>
    <d v="2023-01-31T00:00:00"/>
    <d v="2023-12-01T00:00:00"/>
    <x v="0"/>
    <m/>
    <m/>
    <m/>
    <m/>
    <m/>
    <s v="Md. Saifullahil-Azom"/>
    <s v="saifullahil.azom@brac.net"/>
    <n v="1847456121"/>
    <s v="UNHCR-BRAC"/>
  </r>
  <r>
    <n v="72"/>
    <s v="JRP"/>
    <s v="UNHCR"/>
    <s v="BRAC"/>
    <s v="UNHCR"/>
    <s v="WASH"/>
    <x v="1"/>
    <x v="2"/>
    <s v="# of tube well"/>
    <m/>
    <n v="67"/>
    <s v="Completed"/>
    <s v="Chittagong"/>
    <s v="Cox's Bazar"/>
    <x v="0"/>
    <s v="Palong Khali"/>
    <s v="Camp 01W"/>
    <d v="2023-01-31T00:00:00"/>
    <d v="2023-01-01T00:00:00"/>
    <x v="0"/>
    <m/>
    <m/>
    <m/>
    <m/>
    <m/>
    <s v="Md. Saifullahil-Azom"/>
    <s v="saifullahil.azom@brac.net"/>
    <n v="1847456121"/>
    <s v="UNHCR-BRAC"/>
  </r>
  <r>
    <n v="73"/>
    <s v="JRP"/>
    <s v="UNHCR"/>
    <s v="BRAC"/>
    <s v="UNHCR"/>
    <s v="WASH"/>
    <x v="2"/>
    <x v="3"/>
    <s v="# of door "/>
    <m/>
    <n v="26"/>
    <s v="Completed"/>
    <s v="Chittagong"/>
    <s v="Cox's Bazar"/>
    <x v="0"/>
    <s v="Palong Khali"/>
    <s v="Camp 01W"/>
    <d v="2023-01-31T00:00:00"/>
    <d v="2023-01-01T00:00:00"/>
    <x v="0"/>
    <m/>
    <m/>
    <m/>
    <m/>
    <m/>
    <s v="Md. Saifullahil-Azom"/>
    <s v="saifullahil.azom@brac.net"/>
    <n v="1847456121"/>
    <s v="UNHCR-BRAC"/>
  </r>
  <r>
    <n v="74"/>
    <s v="JRP"/>
    <s v="UNHCR"/>
    <s v="BRAC"/>
    <s v="UNHCR"/>
    <s v="WASH"/>
    <x v="2"/>
    <x v="4"/>
    <s v="# of door"/>
    <m/>
    <n v="106"/>
    <s v="Completed"/>
    <s v="Chittagong"/>
    <s v="Cox's Bazar"/>
    <x v="0"/>
    <s v="Palong Khali"/>
    <s v="Camp 01W"/>
    <d v="2023-01-31T00:00:00"/>
    <d v="2023-01-01T00:00:00"/>
    <x v="0"/>
    <m/>
    <m/>
    <m/>
    <m/>
    <m/>
    <s v="Md. Saifullahil-Azom"/>
    <s v="saifullahil.azom@brac.net"/>
    <n v="1847456121"/>
    <s v="UNHCR-BRAC"/>
  </r>
  <r>
    <n v="75"/>
    <s v="JRP"/>
    <s v="UNHCR"/>
    <s v="BRAC"/>
    <s v="UNHCR"/>
    <s v="WASH"/>
    <x v="2"/>
    <x v="5"/>
    <s v="# of door"/>
    <m/>
    <n v="283"/>
    <s v="Completed"/>
    <s v="Chittagong"/>
    <s v="Cox's Bazar"/>
    <x v="0"/>
    <s v="Palong Khali"/>
    <s v="Camp 01W"/>
    <d v="2023-01-31T00:00:00"/>
    <d v="2023-01-01T00:00:00"/>
    <x v="0"/>
    <m/>
    <m/>
    <m/>
    <m/>
    <m/>
    <s v="Md. Saifullahil-Azom"/>
    <s v="saifullahil.azom@brac.net"/>
    <n v="1847456121"/>
    <s v="UNHCR-BRAC"/>
  </r>
  <r>
    <n v="76"/>
    <s v="JRP"/>
    <s v="UNHCR"/>
    <s v="BRAC"/>
    <s v="UNHCR"/>
    <s v="WASH"/>
    <x v="0"/>
    <x v="1"/>
    <s v="# of HP sessions at HH level"/>
    <m/>
    <n v="6538"/>
    <s v="Completed"/>
    <s v="Chittagong"/>
    <s v="Cox's Bazar"/>
    <x v="0"/>
    <s v="Palong Khali"/>
    <s v="Camp 01W"/>
    <d v="2023-01-31T00:00:00"/>
    <d v="2023-01-01T00:00:00"/>
    <x v="0"/>
    <m/>
    <m/>
    <m/>
    <m/>
    <m/>
    <s v="Md. Saifullahil-Azom"/>
    <s v="saifullahil.azom@brac.net"/>
    <n v="1847456121"/>
    <s v="UNHCR-BRAC"/>
  </r>
  <r>
    <n v="77"/>
    <s v="JRP"/>
    <s v="UNHCR"/>
    <s v="BRAC"/>
    <s v="UNHCR"/>
    <s v="WASH"/>
    <x v="3"/>
    <x v="8"/>
    <s v="# of household"/>
    <m/>
    <n v="5672"/>
    <s v="Completed"/>
    <s v="Chittagong"/>
    <s v="Cox's Bazar"/>
    <x v="0"/>
    <s v="Palong Khali"/>
    <s v="Camp 01W"/>
    <d v="2023-01-31T00:00:00"/>
    <d v="2023-01-01T00:00:00"/>
    <x v="0"/>
    <m/>
    <m/>
    <m/>
    <m/>
    <m/>
    <s v="Md. Saifullahil-Azom"/>
    <s v="saifullahil.azom@brac.net"/>
    <n v="1847456121"/>
    <s v="UNHCR-BRAC"/>
  </r>
  <r>
    <n v="78"/>
    <s v="JRP"/>
    <s v="UNHCR"/>
    <s v="BRAC"/>
    <s v="UNHCR"/>
    <s v="WASH"/>
    <x v="1"/>
    <x v="2"/>
    <s v="# of tube well"/>
    <m/>
    <n v="99"/>
    <s v="Completed"/>
    <s v="Chittagong"/>
    <s v="Cox's Bazar"/>
    <x v="0"/>
    <s v="Palong Khali"/>
    <s v="Camp 02E"/>
    <d v="2023-01-31T00:00:00"/>
    <d v="2023-12-01T00:00:00"/>
    <x v="0"/>
    <m/>
    <m/>
    <m/>
    <m/>
    <m/>
    <s v="Md. Saifullahil-Azom"/>
    <s v="saifullahil.azom@brac.net"/>
    <n v="1847456121"/>
    <s v="UNHCR-BRAC"/>
  </r>
  <r>
    <n v="79"/>
    <s v="JRP"/>
    <s v="UNHCR"/>
    <s v="BRAC"/>
    <s v="UNHCR"/>
    <s v="WASH"/>
    <x v="2"/>
    <x v="3"/>
    <s v="# of door "/>
    <m/>
    <n v="18"/>
    <s v="Completed"/>
    <s v="Chittagong"/>
    <s v="Cox's Bazar"/>
    <x v="0"/>
    <s v="Palong Khali"/>
    <s v="Camp 02E"/>
    <d v="2023-01-31T00:00:00"/>
    <d v="2023-12-01T00:00:00"/>
    <x v="0"/>
    <m/>
    <m/>
    <m/>
    <m/>
    <m/>
    <s v="Md. Saifullahil-Azom"/>
    <s v="saifullahil.azom@brac.net"/>
    <n v="1847456121"/>
    <s v="UNHCR-BRAC"/>
  </r>
  <r>
    <n v="80"/>
    <s v="JRP"/>
    <s v="UNHCR"/>
    <s v="BRAC"/>
    <s v="UNHCR"/>
    <s v="WASH"/>
    <x v="2"/>
    <x v="4"/>
    <s v="# of door"/>
    <m/>
    <n v="63"/>
    <s v="Completed"/>
    <s v="Chittagong"/>
    <s v="Cox's Bazar"/>
    <x v="0"/>
    <s v="Palong Khali"/>
    <s v="Camp 02E"/>
    <d v="2023-01-31T00:00:00"/>
    <d v="2023-12-01T00:00:00"/>
    <x v="0"/>
    <m/>
    <m/>
    <m/>
    <m/>
    <m/>
    <s v="Md. Saifullahil-Azom"/>
    <s v="saifullahil.azom@brac.net"/>
    <n v="1847456121"/>
    <s v="UNHCR-BRAC"/>
  </r>
  <r>
    <n v="81"/>
    <s v="JRP"/>
    <s v="UNHCR"/>
    <s v="BRAC"/>
    <s v="UNHCR"/>
    <s v="WASH"/>
    <x v="2"/>
    <x v="5"/>
    <s v="# of door"/>
    <m/>
    <n v="347"/>
    <s v="Completed"/>
    <s v="Chittagong"/>
    <s v="Cox's Bazar"/>
    <x v="0"/>
    <s v="Palong Khali"/>
    <s v="Camp 02E"/>
    <d v="2023-01-31T00:00:00"/>
    <d v="2023-12-01T00:00:00"/>
    <x v="0"/>
    <m/>
    <m/>
    <m/>
    <m/>
    <m/>
    <s v="Md. Saifullahil-Azom"/>
    <s v="saifullahil.azom@brac.net"/>
    <n v="1847456121"/>
    <s v="UNHCR-BRAC"/>
  </r>
  <r>
    <n v="82"/>
    <s v="JRP"/>
    <s v="UNHCR"/>
    <s v="BRAC"/>
    <s v="UNHCR"/>
    <s v="WASH"/>
    <x v="0"/>
    <x v="1"/>
    <s v="# of HP sessions at HH level"/>
    <m/>
    <n v="4825"/>
    <s v="Completed"/>
    <s v="Chittagong"/>
    <s v="Cox's Bazar"/>
    <x v="0"/>
    <s v="Palong Khali"/>
    <s v="Camp 02E"/>
    <d v="2023-01-31T00:00:00"/>
    <d v="2023-12-01T00:00:00"/>
    <x v="0"/>
    <m/>
    <m/>
    <m/>
    <m/>
    <m/>
    <s v="Md. Saifullahil-Azom"/>
    <s v="saifullahil.azom@brac.net"/>
    <n v="1847456121"/>
    <s v="UNHCR-BRAC"/>
  </r>
  <r>
    <n v="83"/>
    <s v="JRP"/>
    <s v="UNHCR"/>
    <s v="BRAC"/>
    <s v="UNHCR"/>
    <s v="WASH"/>
    <x v="3"/>
    <x v="8"/>
    <s v="# of household"/>
    <m/>
    <n v="4597"/>
    <s v="Completed"/>
    <s v="Chittagong"/>
    <s v="Cox's Bazar"/>
    <x v="0"/>
    <s v="Palong Khali"/>
    <s v="Camp 02E"/>
    <d v="2023-01-31T00:00:00"/>
    <d v="2023-12-01T00:00:00"/>
    <x v="0"/>
    <m/>
    <m/>
    <m/>
    <m/>
    <m/>
    <s v="Md. Saifullahil-Azom"/>
    <s v="saifullahil.azom@brac.net"/>
    <n v="1847456121"/>
    <s v="UNHCR-BRAC"/>
  </r>
  <r>
    <n v="84"/>
    <s v="JRP"/>
    <s v="UNHCR"/>
    <s v="BRAC"/>
    <s v="UNHCR"/>
    <s v="WASH"/>
    <x v="1"/>
    <x v="2"/>
    <s v="# of tube well"/>
    <m/>
    <n v="115"/>
    <s v="Completed"/>
    <s v="Chittagong"/>
    <s v="Cox's Bazar"/>
    <x v="0"/>
    <s v="Palong Khali"/>
    <s v="Camp 03"/>
    <d v="2023-01-31T00:00:00"/>
    <d v="2023-12-01T00:00:00"/>
    <x v="0"/>
    <m/>
    <m/>
    <m/>
    <m/>
    <m/>
    <s v="Md. Saifullahil-Azom"/>
    <s v="saifullahil.azom@brac.net"/>
    <n v="1847456121"/>
    <s v="UNHCR-BRAC"/>
  </r>
  <r>
    <n v="85"/>
    <s v="JRP"/>
    <s v="UNHCR"/>
    <s v="BRAC"/>
    <s v="UNHCR"/>
    <s v="WASH"/>
    <x v="2"/>
    <x v="3"/>
    <s v="# of door "/>
    <m/>
    <n v="5"/>
    <s v="Completed"/>
    <s v="Chittagong"/>
    <s v="Cox's Bazar"/>
    <x v="0"/>
    <s v="Palong Khali"/>
    <s v="Camp 03"/>
    <d v="2023-01-31T00:00:00"/>
    <d v="2023-12-01T00:00:00"/>
    <x v="0"/>
    <m/>
    <m/>
    <m/>
    <m/>
    <m/>
    <s v="Md. Saifullahil-Azom"/>
    <s v="saifullahil.azom@brac.net"/>
    <n v="1847456121"/>
    <s v="UNHCR-BRAC"/>
  </r>
  <r>
    <n v="86"/>
    <s v="JRP"/>
    <s v="UNHCR"/>
    <s v="BRAC"/>
    <s v="UNHCR"/>
    <s v="WASH"/>
    <x v="2"/>
    <x v="4"/>
    <s v="# of door"/>
    <m/>
    <n v="41"/>
    <s v="Completed"/>
    <s v="Chittagong"/>
    <s v="Cox's Bazar"/>
    <x v="0"/>
    <s v="Palong Khali"/>
    <s v="Camp 03"/>
    <d v="2023-01-31T00:00:00"/>
    <d v="2023-12-01T00:00:00"/>
    <x v="0"/>
    <m/>
    <m/>
    <m/>
    <m/>
    <m/>
    <s v="Md. Saifullahil-Azom"/>
    <s v="saifullahil.azom@brac.net"/>
    <n v="1847456121"/>
    <s v="UNHCR-BRAC"/>
  </r>
  <r>
    <n v="87"/>
    <s v="JRP"/>
    <s v="UNHCR"/>
    <s v="BRAC"/>
    <s v="UNHCR"/>
    <s v="WASH"/>
    <x v="2"/>
    <x v="5"/>
    <s v="# of door"/>
    <m/>
    <n v="531"/>
    <s v="Completed"/>
    <s v="Chittagong"/>
    <s v="Cox's Bazar"/>
    <x v="0"/>
    <s v="Palong Khali"/>
    <s v="Camp 03"/>
    <d v="2023-01-31T00:00:00"/>
    <d v="2023-12-01T00:00:00"/>
    <x v="0"/>
    <m/>
    <m/>
    <m/>
    <m/>
    <m/>
    <s v="Md. Saifullahil-Azom"/>
    <s v="saifullahil.azom@brac.net"/>
    <n v="1847456121"/>
    <s v="UNHCR-BRAC"/>
  </r>
  <r>
    <n v="88"/>
    <s v="JRP"/>
    <s v="UNHCR"/>
    <s v="BRAC"/>
    <s v="UNHCR"/>
    <s v="WASH"/>
    <x v="0"/>
    <x v="0"/>
    <s v="# of HP sessions at community level"/>
    <m/>
    <n v="7"/>
    <s v="Completed"/>
    <s v="Chittagong"/>
    <s v="Cox's Bazar"/>
    <x v="0"/>
    <s v="Palong Khali"/>
    <s v="Camp 03"/>
    <d v="2023-01-31T00:00:00"/>
    <d v="2023-12-01T00:00:00"/>
    <x v="0"/>
    <m/>
    <m/>
    <m/>
    <m/>
    <m/>
    <s v="Md. Saifullahil-Azom"/>
    <s v="saifullahil.azom@brac.net"/>
    <n v="1847456121"/>
    <s v="UNHCR-BRAC"/>
  </r>
  <r>
    <n v="89"/>
    <s v="JRP"/>
    <s v="UNHCR"/>
    <s v="BRAC"/>
    <s v="UNHCR"/>
    <s v="WASH"/>
    <x v="0"/>
    <x v="1"/>
    <s v="# of HP sessions at HH level"/>
    <m/>
    <n v="1801"/>
    <s v="Completed"/>
    <s v="Chittagong"/>
    <s v="Cox's Bazar"/>
    <x v="0"/>
    <s v="Palong Khali"/>
    <s v="Camp 03"/>
    <d v="2023-01-31T00:00:00"/>
    <d v="2023-12-01T00:00:00"/>
    <x v="0"/>
    <m/>
    <m/>
    <m/>
    <m/>
    <m/>
    <s v="Md. Saifullahil-Azom"/>
    <s v="saifullahil.azom@brac.net"/>
    <n v="1847456121"/>
    <s v="UNHCR-BRAC"/>
  </r>
  <r>
    <n v="90"/>
    <s v="JRP"/>
    <s v="UNHCR"/>
    <s v="BRAC"/>
    <s v="UNHCR"/>
    <s v="WASH"/>
    <x v="3"/>
    <x v="8"/>
    <s v="# of household"/>
    <m/>
    <n v="7950"/>
    <s v="Completed"/>
    <s v="Chittagong"/>
    <s v="Cox's Bazar"/>
    <x v="0"/>
    <s v="Palong Khali"/>
    <s v="Camp 03"/>
    <d v="2023-01-31T00:00:00"/>
    <d v="2023-12-01T00:00:00"/>
    <x v="0"/>
    <m/>
    <m/>
    <m/>
    <m/>
    <m/>
    <s v="Md. Saifullahil-Azom"/>
    <s v="saifullahil.azom@brac.net"/>
    <n v="1847456121"/>
    <s v="UNHCR-BRAC"/>
  </r>
  <r>
    <n v="91"/>
    <s v="JRP"/>
    <s v="UNHCR"/>
    <s v="BRAC"/>
    <s v="UNHCR"/>
    <s v="WASH"/>
    <x v="1"/>
    <x v="2"/>
    <s v="# of tube well"/>
    <m/>
    <n v="18"/>
    <s v="Completed"/>
    <s v="Chittagong"/>
    <s v="Cox's Bazar"/>
    <x v="0"/>
    <s v="Palong Khali"/>
    <s v="Camp 04 Extension"/>
    <d v="2023-01-31T00:00:00"/>
    <d v="2023-12-01T00:00:00"/>
    <x v="0"/>
    <m/>
    <m/>
    <m/>
    <m/>
    <m/>
    <s v="Md. Saifullahil-Azom"/>
    <s v="saifullahil.azom@brac.net"/>
    <n v="1847456121"/>
    <s v="UNHCR-BRAC"/>
  </r>
  <r>
    <n v="92"/>
    <s v="JRP"/>
    <s v="UNHCR"/>
    <s v="BRAC"/>
    <s v="UNHCR"/>
    <s v="WASH"/>
    <x v="2"/>
    <x v="3"/>
    <s v="# of door "/>
    <m/>
    <n v="19"/>
    <s v="Completed"/>
    <s v="Chittagong"/>
    <s v="Cox's Bazar"/>
    <x v="0"/>
    <s v="Palong Khali"/>
    <s v="Camp 04 Extension"/>
    <d v="2023-01-31T00:00:00"/>
    <d v="2023-12-01T00:00:00"/>
    <x v="0"/>
    <m/>
    <m/>
    <m/>
    <m/>
    <m/>
    <s v="Md. Saifullahil-Azom"/>
    <s v="saifullahil.azom@brac.net"/>
    <n v="1847456121"/>
    <s v="UNHCR-BRAC"/>
  </r>
  <r>
    <n v="93"/>
    <s v="JRP"/>
    <s v="UNHCR"/>
    <s v="BRAC"/>
    <s v="UNHCR"/>
    <s v="WASH"/>
    <x v="2"/>
    <x v="4"/>
    <s v="# of door"/>
    <m/>
    <n v="26"/>
    <s v="Completed"/>
    <s v="Chittagong"/>
    <s v="Cox's Bazar"/>
    <x v="0"/>
    <s v="Palong Khali"/>
    <s v="Camp 04 Extension"/>
    <d v="2023-01-31T00:00:00"/>
    <d v="2023-12-01T00:00:00"/>
    <x v="0"/>
    <m/>
    <m/>
    <m/>
    <m/>
    <m/>
    <s v="Md. Saifullahil-Azom"/>
    <s v="saifullahil.azom@brac.net"/>
    <n v="1847456121"/>
    <s v="UNHCR-BRAC"/>
  </r>
  <r>
    <n v="94"/>
    <s v="JRP"/>
    <s v="UNHCR"/>
    <s v="BRAC"/>
    <s v="UNHCR"/>
    <s v="WASH"/>
    <x v="2"/>
    <x v="5"/>
    <s v="# of door"/>
    <m/>
    <n v="130"/>
    <s v="Completed"/>
    <s v="Chittagong"/>
    <s v="Cox's Bazar"/>
    <x v="0"/>
    <s v="Palong Khali"/>
    <s v="Camp 04 Extension"/>
    <d v="2023-01-31T00:00:00"/>
    <d v="2023-12-01T00:00:00"/>
    <x v="0"/>
    <m/>
    <m/>
    <m/>
    <m/>
    <m/>
    <s v="Md. Saifullahil-Azom"/>
    <s v="saifullahil.azom@brac.net"/>
    <n v="1847456121"/>
    <s v="UNHCR-BRAC"/>
  </r>
  <r>
    <n v="95"/>
    <s v="JRP"/>
    <s v="UNHCR"/>
    <s v="BRAC"/>
    <s v="UNHCR"/>
    <s v="WASH"/>
    <x v="0"/>
    <x v="1"/>
    <s v="# of HP sessions at HH level"/>
    <m/>
    <n v="464"/>
    <s v="Completed"/>
    <s v="Chittagong"/>
    <s v="Cox's Bazar"/>
    <x v="0"/>
    <s v="Palong Khali"/>
    <s v="Camp 04 Extension"/>
    <d v="2023-01-31T00:00:00"/>
    <d v="2023-12-01T00:00:00"/>
    <x v="0"/>
    <m/>
    <m/>
    <m/>
    <m/>
    <m/>
    <s v="Md. Saifullahil-Azom"/>
    <s v="saifullahil.azom@brac.net"/>
    <n v="1847456121"/>
    <s v="UNHCR-BRAC"/>
  </r>
  <r>
    <n v="96"/>
    <s v="JRP"/>
    <s v="UNHCR"/>
    <s v="BRAC"/>
    <s v="UNHCR"/>
    <s v="WASH"/>
    <x v="3"/>
    <x v="8"/>
    <s v="# of household"/>
    <m/>
    <n v="1951"/>
    <s v="Completed"/>
    <s v="Chittagong"/>
    <s v="Cox's Bazar"/>
    <x v="0"/>
    <s v="Palong Khali"/>
    <s v="Camp 04 Extension"/>
    <d v="2023-01-31T00:00:00"/>
    <d v="2023-12-01T00:00:00"/>
    <x v="0"/>
    <m/>
    <m/>
    <m/>
    <m/>
    <m/>
    <s v="Md. Saifullahil-Azom"/>
    <s v="saifullahil.azom@brac.net"/>
    <n v="1847456121"/>
    <s v="UNHCR-BRAC"/>
  </r>
  <r>
    <n v="97"/>
    <s v="JRP"/>
    <s v="UNHCR"/>
    <s v="BRAC"/>
    <s v="UNHCR"/>
    <s v="WASH"/>
    <x v="1"/>
    <x v="2"/>
    <s v="# of tube well"/>
    <m/>
    <n v="18"/>
    <s v="Completed"/>
    <s v="Chittagong"/>
    <s v="Cox's Bazar"/>
    <x v="1"/>
    <s v="Whykong"/>
    <s v="Camp 21"/>
    <d v="2023-01-31T00:00:00"/>
    <d v="2023-12-01T00:00:00"/>
    <x v="0"/>
    <m/>
    <m/>
    <m/>
    <m/>
    <m/>
    <s v="Md. Saifullahil-Azom"/>
    <s v="saifullahil.azom@brac.net"/>
    <n v="1847456121"/>
    <s v="UNHCR-BRAC"/>
  </r>
  <r>
    <n v="98"/>
    <s v="JRP"/>
    <s v="UNHCR"/>
    <s v="BRAC"/>
    <s v="UNHCR"/>
    <s v="WASH"/>
    <x v="2"/>
    <x v="3"/>
    <s v="# of door "/>
    <m/>
    <n v="1"/>
    <s v="Completed"/>
    <s v="Chittagong"/>
    <s v="Cox's Bazar"/>
    <x v="1"/>
    <s v="Whykong"/>
    <s v="Camp 21"/>
    <d v="2023-01-31T00:00:00"/>
    <d v="2023-12-01T00:00:00"/>
    <x v="0"/>
    <m/>
    <m/>
    <m/>
    <m/>
    <m/>
    <s v="Md. Saifullahil-Azom"/>
    <s v="saifullahil.azom@brac.net"/>
    <n v="1847456121"/>
    <s v="UNHCR-BRAC"/>
  </r>
  <r>
    <n v="99"/>
    <s v="JRP"/>
    <s v="UNHCR"/>
    <s v="BRAC"/>
    <s v="UNHCR"/>
    <s v="WASH"/>
    <x v="2"/>
    <x v="4"/>
    <s v="# of door"/>
    <m/>
    <n v="16"/>
    <s v="Completed"/>
    <s v="Chittagong"/>
    <s v="Cox's Bazar"/>
    <x v="1"/>
    <s v="Whykong"/>
    <s v="Camp 21"/>
    <d v="2023-01-31T00:00:00"/>
    <d v="2023-12-01T00:00:00"/>
    <x v="0"/>
    <m/>
    <m/>
    <m/>
    <m/>
    <m/>
    <s v="Md. Saifullahil-Azom"/>
    <s v="saifullahil.azom@brac.net"/>
    <n v="1847456121"/>
    <s v="UNHCR-BRAC"/>
  </r>
  <r>
    <n v="100"/>
    <s v="JRP"/>
    <s v="UNHCR"/>
    <s v="BRAC"/>
    <s v="UNHCR"/>
    <s v="WASH"/>
    <x v="2"/>
    <x v="5"/>
    <s v="# of door"/>
    <m/>
    <n v="158"/>
    <s v="Completed"/>
    <s v="Chittagong"/>
    <s v="Cox's Bazar"/>
    <x v="1"/>
    <s v="Whykong"/>
    <s v="Camp 21"/>
    <d v="2023-01-31T00:00:00"/>
    <d v="2023-12-01T00:00:00"/>
    <x v="0"/>
    <m/>
    <m/>
    <m/>
    <m/>
    <m/>
    <s v="Md. Saifullahil-Azom"/>
    <s v="saifullahil.azom@brac.net"/>
    <n v="1847456121"/>
    <s v="UNHCR-BRAC"/>
  </r>
  <r>
    <n v="101"/>
    <s v="JRP"/>
    <s v="UNHCR"/>
    <s v="BRAC"/>
    <s v="UNHCR"/>
    <s v="WASH"/>
    <x v="0"/>
    <x v="1"/>
    <s v="# of HP sessions at HH level"/>
    <m/>
    <n v="3195"/>
    <s v="Completed"/>
    <s v="Chittagong"/>
    <s v="Cox's Bazar"/>
    <x v="1"/>
    <s v="Whykong"/>
    <s v="Camp 21"/>
    <d v="2023-01-31T00:00:00"/>
    <d v="2023-12-01T00:00:00"/>
    <x v="0"/>
    <m/>
    <m/>
    <m/>
    <m/>
    <m/>
    <s v="Md. Saifullahil-Azom"/>
    <s v="saifullahil.azom@brac.net"/>
    <n v="1847456121"/>
    <s v="UNHCR-BRAC"/>
  </r>
  <r>
    <n v="102"/>
    <s v="JRP"/>
    <s v="UNHCR"/>
    <s v="BRAC"/>
    <s v="UNHCR"/>
    <s v="WASH"/>
    <x v="3"/>
    <x v="8"/>
    <s v="# of household"/>
    <m/>
    <n v="3630"/>
    <s v="Completed"/>
    <s v="Chittagong"/>
    <s v="Cox's Bazar"/>
    <x v="1"/>
    <s v="Whykong"/>
    <s v="Camp 21"/>
    <d v="2023-01-31T00:00:00"/>
    <d v="2023-12-01T00:00:00"/>
    <x v="0"/>
    <m/>
    <m/>
    <m/>
    <m/>
    <m/>
    <s v="Md. Saifullahil-Azom"/>
    <s v="saifullahil.azom@brac.net"/>
    <n v="1847456121"/>
    <s v="UNHCR-BRAC"/>
  </r>
  <r>
    <n v="103"/>
    <s v="JRP"/>
    <s v="UNICEF"/>
    <s v="VERC"/>
    <s v="UNICEF"/>
    <s v="WASH"/>
    <x v="1"/>
    <x v="2"/>
    <s v="# of tube well"/>
    <m/>
    <n v="431"/>
    <s v="Completed"/>
    <s v="Chittagong"/>
    <s v="Cox's Bazar"/>
    <x v="0"/>
    <s v="Palong Khali"/>
    <s v="Camp 08W"/>
    <d v="2023-01-31T00:00:00"/>
    <d v="2023-02-01T00:00:00"/>
    <x v="0"/>
    <m/>
    <m/>
    <m/>
    <m/>
    <m/>
    <s v="Atiqur Rahman"/>
    <s v="aitq.verc@gmail.com"/>
    <n v="1713415879"/>
    <s v="UNICEF-VERC"/>
  </r>
  <r>
    <n v="104"/>
    <s v="JRP"/>
    <s v="UNICEF"/>
    <s v="VERC"/>
    <s v="UNICEF"/>
    <s v="WASH"/>
    <x v="2"/>
    <x v="3"/>
    <s v="# of door "/>
    <m/>
    <n v="137"/>
    <s v="Completed"/>
    <s v="Chittagong"/>
    <s v="Cox's Bazar"/>
    <x v="0"/>
    <s v="Palong Khali"/>
    <s v="Camp 08W"/>
    <d v="2023-01-31T00:00:00"/>
    <d v="2023-02-01T00:00:00"/>
    <x v="0"/>
    <m/>
    <m/>
    <m/>
    <m/>
    <m/>
    <s v="Atiqur Rahman"/>
    <s v="aitq.verc@gmail.com"/>
    <n v="1713415879"/>
    <s v="UNICEF-VERC"/>
  </r>
  <r>
    <n v="105"/>
    <s v="JRP"/>
    <s v="UNICEF"/>
    <s v="VERC"/>
    <s v="UNICEF"/>
    <s v="WASH"/>
    <x v="2"/>
    <x v="4"/>
    <s v="# of door"/>
    <m/>
    <n v="266"/>
    <s v="Completed"/>
    <s v="Chittagong"/>
    <s v="Cox's Bazar"/>
    <x v="0"/>
    <s v="Palong Khali"/>
    <s v="Camp 08W"/>
    <d v="2023-01-31T00:00:00"/>
    <d v="2023-02-01T00:00:00"/>
    <x v="0"/>
    <m/>
    <m/>
    <m/>
    <m/>
    <m/>
    <s v="Atiqur Rahman"/>
    <s v="aitq.verc@gmail.com"/>
    <n v="1713415879"/>
    <s v="UNICEF-VERC"/>
  </r>
  <r>
    <n v="106"/>
    <s v="JRP"/>
    <s v="UNICEF"/>
    <s v="VERC"/>
    <s v="UNICEF"/>
    <s v="WASH"/>
    <x v="2"/>
    <x v="5"/>
    <s v="# of door"/>
    <m/>
    <n v="807"/>
    <s v="Completed"/>
    <s v="Chittagong"/>
    <s v="Cox's Bazar"/>
    <x v="0"/>
    <s v="Palong Khali"/>
    <s v="Camp 08W"/>
    <d v="2023-01-31T00:00:00"/>
    <d v="2023-02-01T00:00:00"/>
    <x v="0"/>
    <m/>
    <m/>
    <m/>
    <m/>
    <m/>
    <s v="Atiqur Rahman"/>
    <s v="aitq.verc@gmail.com"/>
    <n v="1713415879"/>
    <s v="UNICEF-VERC"/>
  </r>
  <r>
    <n v="107"/>
    <s v="JRP"/>
    <s v="UNICEF"/>
    <s v="VERC"/>
    <s v="UNICEF"/>
    <s v="WASH"/>
    <x v="0"/>
    <x v="1"/>
    <s v="# of HP sessions at HH level"/>
    <m/>
    <n v="7035"/>
    <s v="Completed"/>
    <s v="Chittagong"/>
    <s v="Cox's Bazar"/>
    <x v="0"/>
    <s v="Palong Khali"/>
    <s v="Camp 08W"/>
    <d v="2023-01-31T00:00:00"/>
    <d v="2023-02-01T00:00:00"/>
    <x v="0"/>
    <m/>
    <m/>
    <m/>
    <m/>
    <m/>
    <s v="Atiqur Rahman"/>
    <s v="aitq.verc@gmail.com"/>
    <n v="1713415879"/>
    <s v="UNICEF-VERC"/>
  </r>
  <r>
    <n v="108"/>
    <s v="JRP"/>
    <s v="UNICEF"/>
    <s v="VERC"/>
    <s v="UNICEF"/>
    <s v="WASH"/>
    <x v="0"/>
    <x v="11"/>
    <s v="# of HP sessions at institution level"/>
    <m/>
    <n v="80"/>
    <s v="Completed"/>
    <s v="Chittagong"/>
    <s v="Cox's Bazar"/>
    <x v="0"/>
    <s v="Palong Khali"/>
    <s v="Camp 08W"/>
    <d v="2023-01-31T00:00:00"/>
    <d v="2023-02-01T00:00:00"/>
    <x v="0"/>
    <m/>
    <m/>
    <m/>
    <m/>
    <m/>
    <s v="Atiqur Rahman"/>
    <s v="aitq.verc@gmail.com"/>
    <n v="1713415879"/>
    <s v="UNICEF-VERC"/>
  </r>
  <r>
    <n v="109"/>
    <s v="Non-JRP"/>
    <s v="CA"/>
    <s v="DSK"/>
    <s v="CAID, DFAT"/>
    <s v="WASH"/>
    <x v="2"/>
    <x v="4"/>
    <s v="# of door"/>
    <m/>
    <n v="5"/>
    <s v="Completed"/>
    <s v="Chittagong"/>
    <s v="Cox's Bazar"/>
    <x v="0"/>
    <s v="Palong Khali"/>
    <s v="Camp 14"/>
    <d v="2023-01-31T00:00:00"/>
    <d v="2023-06-01T00:00:00"/>
    <x v="0"/>
    <m/>
    <m/>
    <m/>
    <m/>
    <m/>
    <s v="Sanjit Hajong"/>
    <s v="shajong@dskbangladesh.org"/>
    <n v="1826201879"/>
    <s v="CA-DSK"/>
  </r>
  <r>
    <n v="110"/>
    <s v="Non-JRP"/>
    <s v="CA"/>
    <s v="DSK"/>
    <s v="CAID, DFAT"/>
    <s v="WASH"/>
    <x v="2"/>
    <x v="4"/>
    <s v="# of door"/>
    <m/>
    <n v="1"/>
    <s v="Completed"/>
    <s v="Chittagong"/>
    <s v="Cox's Bazar"/>
    <x v="0"/>
    <s v="Palong Khali"/>
    <s v="Camp 15"/>
    <d v="2023-01-31T00:00:00"/>
    <d v="2023-06-01T00:00:00"/>
    <x v="0"/>
    <m/>
    <m/>
    <m/>
    <m/>
    <m/>
    <s v="Sanjit Hajong"/>
    <s v="shajong@dskbangladesh.org"/>
    <n v="1826201879"/>
    <s v="CA-DSK"/>
  </r>
  <r>
    <n v="111"/>
    <s v="Non-JRP"/>
    <s v="CA"/>
    <s v="DSK"/>
    <s v="CAID, DFAT"/>
    <s v="WASH"/>
    <x v="2"/>
    <x v="5"/>
    <s v="# of door"/>
    <m/>
    <n v="316"/>
    <s v="Completed"/>
    <s v="Chittagong"/>
    <s v="Cox's Bazar"/>
    <x v="0"/>
    <s v="Palong Khali"/>
    <s v="Camp 15"/>
    <d v="2023-01-31T00:00:00"/>
    <d v="2023-06-01T00:00:00"/>
    <x v="0"/>
    <m/>
    <m/>
    <m/>
    <m/>
    <m/>
    <s v="Sanjit Hajong"/>
    <s v="shajong@dskbangladesh.org"/>
    <n v="1826201879"/>
    <s v="CA-DSK"/>
  </r>
  <r>
    <n v="112"/>
    <s v="Non-JRP"/>
    <s v="CA"/>
    <s v="DSK"/>
    <s v="CAID, DFAT"/>
    <s v="WASH"/>
    <x v="3"/>
    <x v="8"/>
    <s v="# of household"/>
    <m/>
    <n v="600"/>
    <s v="Completed"/>
    <s v="Chittagong"/>
    <s v="Cox's Bazar"/>
    <x v="0"/>
    <s v="Palong Khali"/>
    <s v="Camp 15"/>
    <d v="2023-01-31T00:00:00"/>
    <d v="2023-06-01T00:00:00"/>
    <x v="0"/>
    <m/>
    <m/>
    <m/>
    <m/>
    <m/>
    <s v="Sanjit Hajong"/>
    <s v="shajong@dskbangladesh.org"/>
    <n v="1826201879"/>
    <s v="CA-DSK"/>
  </r>
  <r>
    <n v="113"/>
    <s v="JRP"/>
    <s v="IOM"/>
    <s v="DSK"/>
    <s v="IOM"/>
    <s v="WASH"/>
    <x v="2"/>
    <x v="3"/>
    <s v="# of door "/>
    <m/>
    <n v="3"/>
    <s v="Completed"/>
    <s v="Chittagong"/>
    <s v="Cox's Bazar"/>
    <x v="1"/>
    <s v="Nhilla"/>
    <s v="Camp 24"/>
    <d v="2023-01-31T00:00:00"/>
    <d v="2023-01-01T00:00:00"/>
    <x v="0"/>
    <m/>
    <m/>
    <m/>
    <m/>
    <m/>
    <s v="Prodip Kumar Roy"/>
    <s v="prodip@dskbangladesh.org"/>
    <n v="1718880175"/>
    <s v="IOM-DSK"/>
  </r>
  <r>
    <n v="114"/>
    <s v="JRP"/>
    <s v="IOM"/>
    <s v="DSK"/>
    <s v="IOM"/>
    <s v="WASH"/>
    <x v="2"/>
    <x v="4"/>
    <s v="# of door"/>
    <m/>
    <n v="62"/>
    <s v="Completed"/>
    <s v="Chittagong"/>
    <s v="Cox's Bazar"/>
    <x v="1"/>
    <s v="Nhilla"/>
    <s v="Camp 24"/>
    <d v="2023-01-31T00:00:00"/>
    <d v="2023-01-01T00:00:00"/>
    <x v="0"/>
    <m/>
    <m/>
    <m/>
    <m/>
    <m/>
    <s v="Prodip Kumar Roy"/>
    <s v="prodip@dskbangladesh.org"/>
    <n v="1718880175"/>
    <s v="IOM-DSK"/>
  </r>
  <r>
    <n v="115"/>
    <s v="JRP"/>
    <s v="IOM"/>
    <s v="DSK"/>
    <s v="IOM"/>
    <s v="WASH"/>
    <x v="2"/>
    <x v="5"/>
    <s v="# of door"/>
    <m/>
    <n v="716"/>
    <s v="Completed"/>
    <s v="Chittagong"/>
    <s v="Cox's Bazar"/>
    <x v="1"/>
    <s v="Nhilla"/>
    <s v="Camp 24"/>
    <d v="2023-01-31T00:00:00"/>
    <d v="2023-01-01T00:00:00"/>
    <x v="0"/>
    <m/>
    <m/>
    <m/>
    <m/>
    <m/>
    <s v="Prodip Kumar Roy"/>
    <s v="prodip@dskbangladesh.org"/>
    <n v="1718880175"/>
    <s v="IOM-DSK"/>
  </r>
  <r>
    <n v="116"/>
    <s v="JRP"/>
    <s v="IOM"/>
    <s v="DSK"/>
    <s v="IOM"/>
    <s v="WASH"/>
    <x v="0"/>
    <x v="0"/>
    <s v="# of HP sessions at community level"/>
    <m/>
    <n v="27"/>
    <s v="Completed"/>
    <s v="Chittagong"/>
    <s v="Cox's Bazar"/>
    <x v="1"/>
    <s v="Nhilla"/>
    <s v="Camp 24"/>
    <d v="2023-01-31T00:00:00"/>
    <d v="2023-01-01T00:00:00"/>
    <x v="0"/>
    <m/>
    <m/>
    <m/>
    <m/>
    <m/>
    <s v="Prodip Kumar Roy"/>
    <s v="prodip@dskbangladesh.org"/>
    <n v="1718880175"/>
    <s v="IOM-DSK"/>
  </r>
  <r>
    <n v="117"/>
    <s v="JRP"/>
    <s v="IOM"/>
    <s v="DSK"/>
    <s v="IOM"/>
    <s v="WASH"/>
    <x v="0"/>
    <x v="10"/>
    <s v="# of female in reproductive age"/>
    <m/>
    <n v="3818"/>
    <s v="Completed"/>
    <s v="Chittagong"/>
    <s v="Cox's Bazar"/>
    <x v="1"/>
    <s v="Nhilla"/>
    <s v="Camp 24"/>
    <d v="2023-01-31T00:00:00"/>
    <d v="2023-01-01T00:00:00"/>
    <x v="0"/>
    <m/>
    <m/>
    <m/>
    <m/>
    <m/>
    <s v="Prodip Kumar Roy"/>
    <s v="prodip@dskbangladesh.org"/>
    <n v="1718880175"/>
    <s v="IOM-DSK"/>
  </r>
  <r>
    <n v="118"/>
    <s v="JRP"/>
    <s v="IOM"/>
    <s v="DSK"/>
    <s v="IOM"/>
    <s v="WASH"/>
    <x v="0"/>
    <x v="12"/>
    <s v="# of household"/>
    <m/>
    <n v="2139"/>
    <s v="Completed"/>
    <s v="Chittagong"/>
    <s v="Cox's Bazar"/>
    <x v="1"/>
    <s v="Nhilla"/>
    <s v="Camp 24"/>
    <d v="2023-01-31T00:00:00"/>
    <d v="2023-01-01T00:00:00"/>
    <x v="0"/>
    <m/>
    <m/>
    <m/>
    <m/>
    <m/>
    <s v="Prodip Kumar Roy"/>
    <s v="prodip@dskbangladesh.org"/>
    <n v="1718880175"/>
    <s v="IOM-DSK"/>
  </r>
  <r>
    <n v="119"/>
    <s v="JRP"/>
    <s v="IOM"/>
    <s v="DSK"/>
    <s v="IOM"/>
    <s v="WASH"/>
    <x v="0"/>
    <x v="13"/>
    <s v="# of handwashing station"/>
    <m/>
    <n v="20"/>
    <s v="Completed"/>
    <s v="Chittagong"/>
    <s v="Cox's Bazar"/>
    <x v="1"/>
    <s v="Nhilla"/>
    <s v="Camp 24"/>
    <d v="2023-01-31T00:00:00"/>
    <d v="2023-01-01T00:00:00"/>
    <x v="0"/>
    <m/>
    <m/>
    <m/>
    <m/>
    <m/>
    <s v="Prodip Kumar Roy"/>
    <s v="prodip@dskbangladesh.org"/>
    <n v="1718880175"/>
    <s v="IOM-DSK"/>
  </r>
  <r>
    <n v="120"/>
    <s v="JRP"/>
    <s v="IOM"/>
    <s v="DSK"/>
    <s v="IOM"/>
    <s v="WASH"/>
    <x v="3"/>
    <x v="7"/>
    <s v="# of campaign per camp "/>
    <m/>
    <n v="12"/>
    <s v="Completed"/>
    <s v="Chittagong"/>
    <s v="Cox's Bazar"/>
    <x v="1"/>
    <s v="Nhilla"/>
    <s v="Camp 24"/>
    <d v="2023-01-31T00:00:00"/>
    <d v="2023-01-01T00:00:00"/>
    <x v="0"/>
    <m/>
    <m/>
    <m/>
    <m/>
    <m/>
    <s v="Prodip Kumar Roy"/>
    <s v="prodip@dskbangladesh.org"/>
    <n v="1718880175"/>
    <s v="IOM-DSK"/>
  </r>
  <r>
    <n v="121"/>
    <s v="JRP"/>
    <s v="IOM"/>
    <s v="DSK"/>
    <s v="IOM"/>
    <s v="WASH"/>
    <x v="2"/>
    <x v="3"/>
    <s v="# of door "/>
    <m/>
    <n v="14"/>
    <s v="Completed"/>
    <s v="Chittagong"/>
    <s v="Cox's Bazar"/>
    <x v="1"/>
    <s v="Nhilla"/>
    <s v="Camp 25"/>
    <d v="2023-01-31T00:00:00"/>
    <d v="2023-01-01T00:00:00"/>
    <x v="0"/>
    <m/>
    <m/>
    <m/>
    <m/>
    <m/>
    <s v="Prodip Kumar Roy"/>
    <s v="prodip@dskbangladesh.org"/>
    <n v="1718880175"/>
    <s v="IOM-DSK"/>
  </r>
  <r>
    <n v="122"/>
    <s v="JRP"/>
    <s v="IOM"/>
    <s v="DSK"/>
    <s v="IOM"/>
    <s v="WASH"/>
    <x v="2"/>
    <x v="4"/>
    <s v="# of door"/>
    <m/>
    <n v="30"/>
    <s v="Completed"/>
    <s v="Chittagong"/>
    <s v="Cox's Bazar"/>
    <x v="1"/>
    <s v="Nhilla"/>
    <s v="Camp 25"/>
    <d v="2023-01-31T00:00:00"/>
    <d v="2023-01-01T00:00:00"/>
    <x v="0"/>
    <m/>
    <m/>
    <m/>
    <m/>
    <m/>
    <s v="Prodip Kumar Roy"/>
    <s v="prodip@dskbangladesh.org"/>
    <n v="1718880175"/>
    <s v="IOM-DSK"/>
  </r>
  <r>
    <n v="123"/>
    <s v="JRP"/>
    <s v="IOM"/>
    <s v="DSK"/>
    <s v="IOM"/>
    <s v="WASH"/>
    <x v="2"/>
    <x v="5"/>
    <s v="# of door"/>
    <m/>
    <n v="114"/>
    <s v="Completed"/>
    <s v="Chittagong"/>
    <s v="Cox's Bazar"/>
    <x v="1"/>
    <s v="Nhilla"/>
    <s v="Camp 25"/>
    <d v="2023-01-31T00:00:00"/>
    <d v="2023-01-01T00:00:00"/>
    <x v="0"/>
    <m/>
    <m/>
    <m/>
    <m/>
    <m/>
    <s v="Prodip Kumar Roy"/>
    <s v="prodip@dskbangladesh.org"/>
    <n v="1718880175"/>
    <s v="IOM-DSK"/>
  </r>
  <r>
    <n v="124"/>
    <s v="JRP"/>
    <s v="IOM"/>
    <s v="DSK"/>
    <s v="IOM"/>
    <s v="WASH"/>
    <x v="0"/>
    <x v="0"/>
    <s v="# of HP sessions at community level"/>
    <m/>
    <n v="8"/>
    <s v="Completed"/>
    <s v="Chittagong"/>
    <s v="Cox's Bazar"/>
    <x v="1"/>
    <s v="Nhilla"/>
    <s v="Camp 25"/>
    <d v="2023-01-31T00:00:00"/>
    <d v="2023-01-01T00:00:00"/>
    <x v="0"/>
    <m/>
    <m/>
    <m/>
    <m/>
    <m/>
    <s v="Prodip Kumar Roy"/>
    <s v="prodip@dskbangladesh.org"/>
    <n v="1718880175"/>
    <s v="IOM-DSK"/>
  </r>
  <r>
    <n v="125"/>
    <s v="JRP"/>
    <s v="IOM"/>
    <s v="DSK"/>
    <s v="IOM"/>
    <s v="WASH"/>
    <x v="0"/>
    <x v="10"/>
    <s v="# of female in reproductive age"/>
    <m/>
    <n v="1551"/>
    <s v="Completed"/>
    <s v="Chittagong"/>
    <s v="Cox's Bazar"/>
    <x v="1"/>
    <s v="Nhilla"/>
    <s v="Camp 25"/>
    <d v="2023-01-31T00:00:00"/>
    <d v="2023-01-01T00:00:00"/>
    <x v="0"/>
    <m/>
    <m/>
    <m/>
    <m/>
    <m/>
    <s v="Prodip Kumar Roy"/>
    <s v="prodip@dskbangladesh.org"/>
    <n v="1718880175"/>
    <s v="IOM-DSK"/>
  </r>
  <r>
    <n v="126"/>
    <s v="JRP"/>
    <s v="IOM"/>
    <s v="DSK"/>
    <s v="IOM"/>
    <s v="WASH"/>
    <x v="0"/>
    <x v="12"/>
    <s v="# of household"/>
    <m/>
    <n v="1016"/>
    <s v="Completed"/>
    <s v="Chittagong"/>
    <s v="Cox's Bazar"/>
    <x v="1"/>
    <s v="Nhilla"/>
    <s v="Camp 25"/>
    <d v="2023-01-31T00:00:00"/>
    <d v="2023-01-01T00:00:00"/>
    <x v="0"/>
    <m/>
    <m/>
    <m/>
    <m/>
    <m/>
    <s v="Prodip Kumar Roy"/>
    <s v="prodip@dskbangladesh.org"/>
    <n v="1718880175"/>
    <s v="IOM-DSK"/>
  </r>
  <r>
    <n v="127"/>
    <s v="JRP"/>
    <s v="IOM"/>
    <s v="DSK"/>
    <s v="IOM"/>
    <s v="WASH"/>
    <x v="3"/>
    <x v="7"/>
    <s v="# of campaign per camp "/>
    <m/>
    <n v="3"/>
    <s v="Completed"/>
    <s v="Chittagong"/>
    <s v="Cox's Bazar"/>
    <x v="1"/>
    <s v="Nhilla"/>
    <s v="Camp 25"/>
    <d v="2023-01-31T00:00:00"/>
    <d v="2023-01-01T00:00:00"/>
    <x v="0"/>
    <m/>
    <m/>
    <m/>
    <m/>
    <m/>
    <s v="Prodip Kumar Roy"/>
    <s v="prodip@dskbangladesh.org"/>
    <n v="1718880175"/>
    <s v="IOM-DSK"/>
  </r>
  <r>
    <n v="128"/>
    <s v="JRP"/>
    <s v="IOM"/>
    <s v="DSK"/>
    <s v="IOM"/>
    <s v="WASH"/>
    <x v="3"/>
    <x v="8"/>
    <s v="# of household"/>
    <m/>
    <n v="595"/>
    <s v="Completed"/>
    <s v="Chittagong"/>
    <s v="Cox's Bazar"/>
    <x v="1"/>
    <s v="Nhilla"/>
    <s v="Camp 25"/>
    <d v="2023-01-31T00:00:00"/>
    <d v="2023-01-01T00:00:00"/>
    <x v="0"/>
    <m/>
    <m/>
    <m/>
    <m/>
    <m/>
    <s v="Prodip Kumar Roy"/>
    <s v="prodip@dskbangladesh.org"/>
    <n v="1718880175"/>
    <s v="IOM-DSK"/>
  </r>
  <r>
    <n v="129"/>
    <s v="JRP"/>
    <s v="IOM"/>
    <s v="DSK"/>
    <s v="IOM"/>
    <s v="WASH"/>
    <x v="2"/>
    <x v="3"/>
    <s v="# of door "/>
    <m/>
    <n v="3"/>
    <s v="Completed"/>
    <s v="Chittagong"/>
    <s v="Cox's Bazar"/>
    <x v="1"/>
    <s v="Nhilla"/>
    <s v="Camp 24"/>
    <d v="2023-01-31T00:00:00"/>
    <d v="2023-01-01T00:00:00"/>
    <x v="0"/>
    <m/>
    <m/>
    <m/>
    <m/>
    <m/>
    <s v="Prodip Kumar Roy"/>
    <s v="prodip@dskbangladesh.org"/>
    <n v="1718880175"/>
    <s v="IOM-DSK"/>
  </r>
  <r>
    <n v="130"/>
    <s v="JRP"/>
    <s v="IOM"/>
    <s v="DSK"/>
    <s v="IOM"/>
    <s v="WASH"/>
    <x v="2"/>
    <x v="4"/>
    <s v="# of door"/>
    <m/>
    <n v="62"/>
    <s v="Completed"/>
    <s v="Chittagong"/>
    <s v="Cox's Bazar"/>
    <x v="1"/>
    <s v="Nhilla"/>
    <s v="Camp 24"/>
    <d v="2023-01-31T00:00:00"/>
    <d v="2023-01-01T00:00:00"/>
    <x v="0"/>
    <m/>
    <m/>
    <m/>
    <m/>
    <m/>
    <s v="Prodip Kumar Roy"/>
    <s v="prodip@dskbangladesh.org"/>
    <n v="1718880175"/>
    <s v="IOM-DSK"/>
  </r>
  <r>
    <n v="131"/>
    <s v="JRP"/>
    <s v="IOM"/>
    <s v="DSK"/>
    <s v="IOM"/>
    <s v="WASH"/>
    <x v="2"/>
    <x v="5"/>
    <s v="# of door"/>
    <m/>
    <n v="716"/>
    <s v="Completed"/>
    <s v="Chittagong"/>
    <s v="Cox's Bazar"/>
    <x v="1"/>
    <s v="Nhilla"/>
    <s v="Camp 24"/>
    <d v="2023-01-31T00:00:00"/>
    <d v="2023-01-01T00:00:00"/>
    <x v="0"/>
    <m/>
    <m/>
    <m/>
    <m/>
    <m/>
    <s v="Prodip Kumar Roy"/>
    <s v="prodip@dskbangladesh.org"/>
    <n v="1718880175"/>
    <s v="IOM-DSK"/>
  </r>
  <r>
    <n v="132"/>
    <s v="JRP"/>
    <s v="IOM"/>
    <s v="DSK"/>
    <s v="IOM"/>
    <s v="WASH"/>
    <x v="0"/>
    <x v="0"/>
    <s v="# of HP sessions at community level"/>
    <m/>
    <n v="27"/>
    <s v="Completed"/>
    <s v="Chittagong"/>
    <s v="Cox's Bazar"/>
    <x v="1"/>
    <s v="Nhilla"/>
    <s v="Camp 24"/>
    <d v="2023-01-31T00:00:00"/>
    <d v="2023-01-01T00:00:00"/>
    <x v="0"/>
    <m/>
    <m/>
    <m/>
    <m/>
    <m/>
    <s v="Prodip Kumar Roy"/>
    <s v="prodip@dskbangladesh.org"/>
    <n v="1718880175"/>
    <s v="IOM-DSK"/>
  </r>
  <r>
    <n v="133"/>
    <s v="JRP"/>
    <s v="IOM"/>
    <s v="DSK"/>
    <s v="IOM"/>
    <s v="WASH"/>
    <x v="0"/>
    <x v="10"/>
    <s v="# of female in reproductive age"/>
    <m/>
    <n v="3818"/>
    <s v="Completed"/>
    <s v="Chittagong"/>
    <s v="Cox's Bazar"/>
    <x v="1"/>
    <s v="Nhilla"/>
    <s v="Camp 24"/>
    <d v="2023-01-31T00:00:00"/>
    <d v="2023-01-01T00:00:00"/>
    <x v="0"/>
    <m/>
    <m/>
    <m/>
    <m/>
    <m/>
    <s v="Prodip Kumar Roy"/>
    <s v="prodip@dskbangladesh.org"/>
    <n v="1718880175"/>
    <s v="IOM-DSK"/>
  </r>
  <r>
    <n v="134"/>
    <s v="JRP"/>
    <s v="IOM"/>
    <s v="DSK"/>
    <s v="IOM"/>
    <s v="WASH"/>
    <x v="0"/>
    <x v="12"/>
    <s v="# of household"/>
    <m/>
    <n v="2139"/>
    <s v="Completed"/>
    <s v="Chittagong"/>
    <s v="Cox's Bazar"/>
    <x v="1"/>
    <s v="Nhilla"/>
    <s v="Camp 24"/>
    <d v="2023-01-31T00:00:00"/>
    <d v="2023-01-01T00:00:00"/>
    <x v="0"/>
    <m/>
    <m/>
    <m/>
    <m/>
    <m/>
    <s v="Prodip Kumar Roy"/>
    <s v="prodip@dskbangladesh.org"/>
    <n v="1718880175"/>
    <s v="IOM-DSK"/>
  </r>
  <r>
    <n v="135"/>
    <s v="JRP"/>
    <s v="IOM"/>
    <s v="DSK"/>
    <s v="IOM"/>
    <s v="WASH"/>
    <x v="0"/>
    <x v="13"/>
    <s v="# of handwashing station"/>
    <m/>
    <n v="20"/>
    <s v="Completed"/>
    <s v="Chittagong"/>
    <s v="Cox's Bazar"/>
    <x v="1"/>
    <s v="Nhilla"/>
    <s v="Camp 24"/>
    <d v="2023-01-31T00:00:00"/>
    <d v="2023-01-01T00:00:00"/>
    <x v="0"/>
    <m/>
    <m/>
    <m/>
    <m/>
    <m/>
    <s v="Prodip Kumar Roy"/>
    <s v="prodip@dskbangladesh.org"/>
    <n v="1718880175"/>
    <s v="IOM-DSK"/>
  </r>
  <r>
    <n v="136"/>
    <s v="JRP"/>
    <s v="IOM"/>
    <s v="DSK"/>
    <s v="IOM"/>
    <s v="WASH"/>
    <x v="3"/>
    <x v="7"/>
    <s v="# of campaign per camp "/>
    <m/>
    <n v="12"/>
    <s v="Completed"/>
    <s v="Chittagong"/>
    <s v="Cox's Bazar"/>
    <x v="1"/>
    <s v="Nhilla"/>
    <s v="Camp 24"/>
    <d v="2023-01-31T00:00:00"/>
    <d v="2023-01-01T00:00:00"/>
    <x v="0"/>
    <m/>
    <m/>
    <m/>
    <m/>
    <m/>
    <s v="Prodip Kumar Roy"/>
    <s v="prodip@dskbangladesh.org"/>
    <n v="1718880175"/>
    <s v="IOM-DSK"/>
  </r>
  <r>
    <n v="137"/>
    <s v="JRP"/>
    <s v="IOM"/>
    <s v="DSK"/>
    <s v="IOM"/>
    <s v="WASH"/>
    <x v="3"/>
    <x v="8"/>
    <s v="# of household"/>
    <m/>
    <n v="3525"/>
    <s v="Completed"/>
    <s v="Chittagong"/>
    <s v="Cox's Bazar"/>
    <x v="1"/>
    <s v="Nhilla"/>
    <s v="Camp 24"/>
    <d v="2023-01-31T00:00:00"/>
    <d v="2023-01-01T00:00:00"/>
    <x v="0"/>
    <m/>
    <m/>
    <m/>
    <m/>
    <m/>
    <s v="Prodip Kumar Roy"/>
    <s v="prodip@dskbangladesh.org"/>
    <n v="1718880175"/>
    <s v="IOM-DSK"/>
  </r>
  <r>
    <n v="138"/>
    <s v="JRP"/>
    <s v="CARITAS"/>
    <s v="CARITAS"/>
    <s v="Caritas Spain"/>
    <s v="WASH"/>
    <x v="1"/>
    <x v="2"/>
    <s v="# of tube well"/>
    <m/>
    <n v="9"/>
    <s v="Completed"/>
    <s v="Chittagong"/>
    <s v="Cox's Bazar"/>
    <x v="0"/>
    <s v="Palong Khali"/>
    <s v="Camp 04"/>
    <d v="2023-01-31T00:00:00"/>
    <d v="2023-06-01T00:00:00"/>
    <x v="0"/>
    <m/>
    <m/>
    <m/>
    <m/>
    <m/>
    <s v="Pius Nanuar"/>
    <s v="pius_nanuar.sro@caritasbd.org"/>
    <n v="1632082982"/>
    <s v="CARITAS"/>
  </r>
  <r>
    <n v="139"/>
    <s v="JRP"/>
    <s v="CARITAS"/>
    <s v="CARITAS"/>
    <s v="Caritas Spain"/>
    <s v="WASH"/>
    <x v="2"/>
    <x v="3"/>
    <s v="# of door "/>
    <m/>
    <n v="3"/>
    <s v="Completed"/>
    <s v="Chittagong"/>
    <s v="Cox's Bazar"/>
    <x v="0"/>
    <s v="Palong Khali"/>
    <s v="Camp 04"/>
    <d v="2023-01-31T00:00:00"/>
    <d v="2023-06-01T00:00:00"/>
    <x v="0"/>
    <m/>
    <m/>
    <m/>
    <m/>
    <m/>
    <s v="Pius Nanuar"/>
    <s v="pius_nanuar.sro@caritasbd.org"/>
    <n v="1632082982"/>
    <s v="CARITAS"/>
  </r>
  <r>
    <n v="140"/>
    <s v="JRP"/>
    <s v="CARITAS"/>
    <s v="CARITAS"/>
    <s v="Caritas Spain"/>
    <s v="WASH"/>
    <x v="2"/>
    <x v="5"/>
    <s v="# of door"/>
    <m/>
    <n v="8"/>
    <s v="Completed"/>
    <s v="Chittagong"/>
    <s v="Cox's Bazar"/>
    <x v="0"/>
    <s v="Palong Khali"/>
    <s v="Camp 04"/>
    <d v="2023-01-31T00:00:00"/>
    <d v="2023-06-01T00:00:00"/>
    <x v="0"/>
    <m/>
    <m/>
    <m/>
    <m/>
    <m/>
    <s v="Pius Nanuar"/>
    <s v="pius_nanuar.sro@caritasbd.org"/>
    <n v="1632082982"/>
    <s v="CARITAS"/>
  </r>
  <r>
    <n v="141"/>
    <s v="JRP"/>
    <s v="CARITAS"/>
    <s v="CARITAS"/>
    <s v="Caritas Spain"/>
    <s v="WASH"/>
    <x v="3"/>
    <x v="8"/>
    <s v="# of household"/>
    <m/>
    <n v="36"/>
    <s v="Completed"/>
    <s v="Chittagong"/>
    <s v="Cox's Bazar"/>
    <x v="0"/>
    <s v="Palong Khali"/>
    <s v="Camp 04"/>
    <d v="2023-01-31T00:00:00"/>
    <d v="2023-06-01T00:00:00"/>
    <x v="0"/>
    <m/>
    <m/>
    <m/>
    <m/>
    <m/>
    <s v="Pius Nanuar"/>
    <s v="pius_nanuar.sro@caritasbd.org"/>
    <n v="1632082982"/>
    <s v="CARITAS"/>
  </r>
  <r>
    <n v="142"/>
    <s v="JRP"/>
    <s v="CARITAS"/>
    <s v="CARITAS"/>
    <s v="Caritas Spain"/>
    <s v="WASH"/>
    <x v="1"/>
    <x v="2"/>
    <s v="# of tube well"/>
    <m/>
    <n v="45"/>
    <s v="Completed"/>
    <s v="Chittagong"/>
    <s v="Cox's Bazar"/>
    <x v="0"/>
    <s v="Palong Khali"/>
    <s v="Camp 17"/>
    <d v="2023-01-31T00:00:00"/>
    <d v="2023-06-01T00:00:00"/>
    <x v="0"/>
    <m/>
    <m/>
    <m/>
    <m/>
    <m/>
    <s v="Pius Nanuar"/>
    <s v="pius_nanuar.sro@caritasbd.org"/>
    <n v="1632082982"/>
    <s v="CARITAS"/>
  </r>
  <r>
    <n v="143"/>
    <s v="JRP"/>
    <s v="CARITAS"/>
    <s v="CARITAS"/>
    <s v="Caritas Spain"/>
    <s v="WASH"/>
    <x v="2"/>
    <x v="3"/>
    <s v="# of door "/>
    <m/>
    <n v="2"/>
    <s v="Completed"/>
    <s v="Chittagong"/>
    <s v="Cox's Bazar"/>
    <x v="0"/>
    <s v="Palong Khali"/>
    <s v="Camp 17"/>
    <d v="2023-01-31T00:00:00"/>
    <d v="2023-06-01T00:00:00"/>
    <x v="0"/>
    <m/>
    <m/>
    <m/>
    <m/>
    <m/>
    <s v="Pius Nanuar"/>
    <s v="pius_nanuar.sro@caritasbd.org"/>
    <n v="1632082982"/>
    <s v="CARITAS"/>
  </r>
  <r>
    <n v="144"/>
    <s v="JRP"/>
    <s v="CARITAS"/>
    <s v="CARITAS"/>
    <s v="Caritas Spain"/>
    <s v="WASH"/>
    <x v="2"/>
    <x v="4"/>
    <s v="# of door"/>
    <m/>
    <n v="7"/>
    <s v="Completed"/>
    <s v="Chittagong"/>
    <s v="Cox's Bazar"/>
    <x v="0"/>
    <s v="Palong Khali"/>
    <s v="Camp 17"/>
    <d v="2023-01-31T00:00:00"/>
    <d v="2023-06-01T00:00:00"/>
    <x v="0"/>
    <m/>
    <m/>
    <m/>
    <m/>
    <m/>
    <s v="Pius Nanuar"/>
    <s v="pius_nanuar.sro@caritasbd.org"/>
    <n v="1632082982"/>
    <s v="CARITAS"/>
  </r>
  <r>
    <n v="145"/>
    <s v="JRP"/>
    <s v="CARITAS"/>
    <s v="CARITAS"/>
    <s v="Caritas Spain"/>
    <s v="WASH"/>
    <x v="2"/>
    <x v="5"/>
    <s v="# of door"/>
    <m/>
    <n v="135"/>
    <s v="Completed"/>
    <s v="Chittagong"/>
    <s v="Cox's Bazar"/>
    <x v="0"/>
    <s v="Palong Khali"/>
    <s v="Camp 17"/>
    <d v="2023-01-31T00:00:00"/>
    <d v="2023-06-01T00:00:00"/>
    <x v="0"/>
    <m/>
    <m/>
    <m/>
    <m/>
    <m/>
    <s v="Pius Nanuar"/>
    <s v="pius_nanuar.sro@caritasbd.org"/>
    <n v="1632082982"/>
    <s v="CARITAS"/>
  </r>
  <r>
    <n v="146"/>
    <s v="JRP"/>
    <s v="CARITAS"/>
    <s v="CARITAS"/>
    <s v="Caritas Spain"/>
    <s v="WASH"/>
    <x v="0"/>
    <x v="1"/>
    <s v="# of HP sessions at HH level"/>
    <m/>
    <n v="10"/>
    <s v="Completed"/>
    <s v="Chittagong"/>
    <s v="Cox's Bazar"/>
    <x v="0"/>
    <s v="Palong Khali"/>
    <s v="Camp 17"/>
    <d v="2023-01-31T00:00:00"/>
    <d v="2023-06-01T00:00:00"/>
    <x v="0"/>
    <m/>
    <m/>
    <m/>
    <m/>
    <m/>
    <s v="Pius Nanuar"/>
    <s v="pius_nanuar.sro@caritasbd.org"/>
    <n v="1632082982"/>
    <s v="CARITAS"/>
  </r>
  <r>
    <n v="147"/>
    <s v="JRP"/>
    <s v="CARITAS"/>
    <s v="CARITAS"/>
    <s v="Caritas Spain"/>
    <s v="WASH"/>
    <x v="3"/>
    <x v="8"/>
    <s v="# of household"/>
    <m/>
    <n v="132"/>
    <s v="Completed"/>
    <s v="Chittagong"/>
    <s v="Cox's Bazar"/>
    <x v="0"/>
    <s v="Palong Khali"/>
    <s v="Camp 17"/>
    <d v="2023-01-31T00:00:00"/>
    <d v="2023-06-01T00:00:00"/>
    <x v="0"/>
    <m/>
    <m/>
    <m/>
    <m/>
    <m/>
    <s v="Pius Nanuar"/>
    <s v="pius_nanuar.sro@caritasbd.org"/>
    <n v="1632082982"/>
    <s v="CARITAS"/>
  </r>
  <r>
    <n v="148"/>
    <s v="JRP"/>
    <s v="CARITAS"/>
    <s v="CARITAS"/>
    <s v="Caritas Australia"/>
    <s v="WASH"/>
    <x v="1"/>
    <x v="2"/>
    <s v="# of tube well"/>
    <m/>
    <n v="9"/>
    <s v="Completed"/>
    <s v="Chittagong"/>
    <s v="Cox's Bazar"/>
    <x v="0"/>
    <s v="Palong Khali"/>
    <s v="Camp 04"/>
    <d v="2023-01-31T00:00:00"/>
    <d v="2023-06-01T00:00:00"/>
    <x v="0"/>
    <m/>
    <m/>
    <m/>
    <m/>
    <m/>
    <s v="Pius Nanuar"/>
    <s v="pius_nanuar.sro@caritasbd.org"/>
    <n v="1632082982"/>
    <s v="CARITAS"/>
  </r>
  <r>
    <n v="149"/>
    <s v="JRP"/>
    <s v="CARITAS"/>
    <s v="CARITAS"/>
    <s v="Caritas Australia"/>
    <s v="WASH"/>
    <x v="2"/>
    <x v="5"/>
    <s v="# of door"/>
    <m/>
    <n v="8"/>
    <s v="Completed"/>
    <s v="Chittagong"/>
    <s v="Cox's Bazar"/>
    <x v="0"/>
    <s v="Palong Khali"/>
    <s v="Camp 04"/>
    <d v="2023-01-31T00:00:00"/>
    <d v="2023-06-01T00:00:00"/>
    <x v="0"/>
    <m/>
    <m/>
    <m/>
    <m/>
    <m/>
    <s v="Pius Nanuar"/>
    <s v="pius_nanuar.sro@caritasbd.org"/>
    <n v="1632082982"/>
    <s v="CARITAS"/>
  </r>
  <r>
    <n v="150"/>
    <s v="JRP"/>
    <s v="CARITAS"/>
    <s v="CARITAS"/>
    <s v="Caritas Australia"/>
    <s v="WASH"/>
    <x v="3"/>
    <x v="8"/>
    <s v="# of household"/>
    <m/>
    <n v="35"/>
    <s v="Completed"/>
    <s v="Chittagong"/>
    <s v="Cox's Bazar"/>
    <x v="0"/>
    <s v="Palong Khali"/>
    <s v="Camp 04"/>
    <d v="2023-01-31T00:00:00"/>
    <d v="2023-06-01T00:00:00"/>
    <x v="0"/>
    <m/>
    <m/>
    <m/>
    <m/>
    <m/>
    <s v="Pius Nanuar"/>
    <s v="pius_nanuar.sro@caritasbd.org"/>
    <n v="1632082982"/>
    <s v="CARITAS"/>
  </r>
  <r>
    <n v="151"/>
    <s v="JRP"/>
    <s v="CARITAS"/>
    <s v="CARITAS"/>
    <s v="Caritas Australia"/>
    <s v="WASH"/>
    <x v="1"/>
    <x v="2"/>
    <s v="# of tube well"/>
    <m/>
    <n v="36"/>
    <s v="Completed"/>
    <s v="Chittagong"/>
    <s v="Cox's Bazar"/>
    <x v="0"/>
    <s v="Palong Khali"/>
    <s v="Camp 17"/>
    <d v="2023-01-31T00:00:00"/>
    <d v="2023-06-01T00:00:00"/>
    <x v="0"/>
    <m/>
    <m/>
    <m/>
    <m/>
    <m/>
    <s v="Pius Nanuar"/>
    <s v="pius_nanuar.sro@caritasbd.org"/>
    <n v="1632082982"/>
    <s v="CARITAS"/>
  </r>
  <r>
    <n v="152"/>
    <s v="JRP"/>
    <s v="CARITAS"/>
    <s v="CARITAS"/>
    <s v="Caritas Australia"/>
    <s v="WASH"/>
    <x v="2"/>
    <x v="4"/>
    <s v="# of door"/>
    <m/>
    <n v="10"/>
    <s v="Completed"/>
    <s v="Chittagong"/>
    <s v="Cox's Bazar"/>
    <x v="0"/>
    <s v="Palong Khali"/>
    <s v="Camp 17"/>
    <d v="2023-01-31T00:00:00"/>
    <d v="2023-06-01T00:00:00"/>
    <x v="0"/>
    <m/>
    <m/>
    <m/>
    <m/>
    <m/>
    <s v="Pius Nanuar"/>
    <s v="pius_nanuar.sro@caritasbd.org"/>
    <n v="1632082982"/>
    <s v="CARITAS"/>
  </r>
  <r>
    <n v="153"/>
    <s v="JRP"/>
    <s v="CARITAS"/>
    <s v="CARITAS"/>
    <s v="Caritas Australia"/>
    <s v="WASH"/>
    <x v="2"/>
    <x v="5"/>
    <s v="# of door"/>
    <m/>
    <n v="88"/>
    <s v="Completed"/>
    <s v="Chittagong"/>
    <s v="Cox's Bazar"/>
    <x v="0"/>
    <s v="Palong Khali"/>
    <s v="Camp 17"/>
    <d v="2023-01-31T00:00:00"/>
    <d v="2023-06-01T00:00:00"/>
    <x v="0"/>
    <m/>
    <m/>
    <m/>
    <m/>
    <m/>
    <s v="Pius Nanuar"/>
    <s v="pius_nanuar.sro@caritasbd.org"/>
    <n v="1632082982"/>
    <s v="CARITAS"/>
  </r>
  <r>
    <n v="154"/>
    <s v="JRP"/>
    <s v="CARITAS"/>
    <s v="CARITAS"/>
    <s v="Caritas Australia"/>
    <s v="WASH"/>
    <x v="0"/>
    <x v="1"/>
    <s v="# of HP sessions at HH level"/>
    <m/>
    <n v="10"/>
    <s v="Completed"/>
    <s v="Chittagong"/>
    <s v="Cox's Bazar"/>
    <x v="0"/>
    <s v="Palong Khali"/>
    <s v="Camp 17"/>
    <d v="2023-01-31T00:00:00"/>
    <d v="2023-06-01T00:00:00"/>
    <x v="0"/>
    <m/>
    <m/>
    <m/>
    <m/>
    <m/>
    <s v="Pius Nanuar"/>
    <s v="pius_nanuar.sro@caritasbd.org"/>
    <n v="1632082982"/>
    <s v="CARITAS"/>
  </r>
  <r>
    <n v="155"/>
    <s v="JRP"/>
    <s v="CARITAS"/>
    <s v="CARITAS"/>
    <s v="Caritas Australia"/>
    <s v="WASH"/>
    <x v="3"/>
    <x v="8"/>
    <s v="# of household"/>
    <m/>
    <n v="119"/>
    <s v="Completed"/>
    <s v="Chittagong"/>
    <s v="Cox's Bazar"/>
    <x v="0"/>
    <s v="Palong Khali"/>
    <s v="Camp 17"/>
    <d v="2023-01-31T00:00:00"/>
    <d v="2023-06-01T00:00:00"/>
    <x v="0"/>
    <m/>
    <m/>
    <m/>
    <m/>
    <m/>
    <s v="Pius Nanuar"/>
    <s v="pius_nanuar.sro@caritasbd.org"/>
    <n v="1632082982"/>
    <s v="CARITAS"/>
  </r>
  <r>
    <n v="156"/>
    <s v="JRP"/>
    <s v="UNICEF"/>
    <s v="DSK"/>
    <s v="UNICEF"/>
    <s v="WASH"/>
    <x v="2"/>
    <x v="3"/>
    <s v="# of door "/>
    <m/>
    <n v="35"/>
    <s v="Completed"/>
    <s v="Chittagong"/>
    <s v="Cox's Bazar"/>
    <x v="1"/>
    <s v="Whykong"/>
    <s v="Camp 22"/>
    <d v="2023-01-31T00:00:00"/>
    <d v="2023-02-01T00:00:00"/>
    <x v="0"/>
    <m/>
    <m/>
    <m/>
    <m/>
    <m/>
    <s v="Md. Azhari Mukul"/>
    <s v="azhari@dskbangladesh.org"/>
    <n v="171855176"/>
    <s v="UNICEF-DSK"/>
  </r>
  <r>
    <n v="157"/>
    <s v="JRP"/>
    <s v="UNICEF"/>
    <s v="DSK"/>
    <s v="UNICEF"/>
    <s v="WASH"/>
    <x v="2"/>
    <x v="4"/>
    <s v="# of door"/>
    <m/>
    <n v="110"/>
    <s v="Completed"/>
    <s v="Chittagong"/>
    <s v="Cox's Bazar"/>
    <x v="1"/>
    <s v="Whykong"/>
    <s v="Camp 22"/>
    <d v="2023-01-31T00:00:00"/>
    <d v="2023-02-01T00:00:00"/>
    <x v="0"/>
    <m/>
    <m/>
    <m/>
    <m/>
    <m/>
    <s v="Md. Azhari Mukul"/>
    <s v="azhari@dskbangladesh.org"/>
    <n v="171855176"/>
    <s v="UNICEF-DSK"/>
  </r>
  <r>
    <n v="158"/>
    <s v="JRP"/>
    <s v="UNICEF"/>
    <s v="DSK"/>
    <s v="UNICEF"/>
    <s v="WASH"/>
    <x v="2"/>
    <x v="5"/>
    <s v="# of door"/>
    <m/>
    <n v="475"/>
    <s v="Completed"/>
    <s v="Chittagong"/>
    <s v="Cox's Bazar"/>
    <x v="1"/>
    <s v="Whykong"/>
    <s v="Camp 22"/>
    <d v="2023-01-31T00:00:00"/>
    <d v="2023-02-01T00:00:00"/>
    <x v="0"/>
    <m/>
    <m/>
    <m/>
    <m/>
    <m/>
    <s v="Md. Azhari Mukul"/>
    <s v="azhari@dskbangladesh.org"/>
    <n v="171855176"/>
    <s v="UNICEF-DSK"/>
  </r>
  <r>
    <n v="159"/>
    <s v="JRP"/>
    <s v="UNICEF"/>
    <s v="DSK"/>
    <s v="UNICEF"/>
    <s v="WASH"/>
    <x v="0"/>
    <x v="0"/>
    <s v="# of HP sessions at community level"/>
    <m/>
    <n v="70"/>
    <s v="Completed"/>
    <s v="Chittagong"/>
    <s v="Cox's Bazar"/>
    <x v="1"/>
    <s v="Whykong"/>
    <s v="Camp 22"/>
    <d v="2023-01-31T00:00:00"/>
    <d v="2023-02-01T00:00:00"/>
    <x v="0"/>
    <m/>
    <m/>
    <m/>
    <m/>
    <m/>
    <s v="Md. Azhari Mukul"/>
    <s v="azhari@dskbangladesh.org"/>
    <n v="171855176"/>
    <s v="UNICEF-DSK"/>
  </r>
  <r>
    <n v="160"/>
    <s v="JRP"/>
    <s v="UNICEF"/>
    <s v="DSK"/>
    <s v="UNICEF"/>
    <s v="WASH"/>
    <x v="0"/>
    <x v="1"/>
    <s v="# of HP sessions at HH level"/>
    <m/>
    <n v="850"/>
    <s v="Completed"/>
    <s v="Chittagong"/>
    <s v="Cox's Bazar"/>
    <x v="1"/>
    <s v="Whykong"/>
    <s v="Camp 22"/>
    <d v="2023-01-31T00:00:00"/>
    <d v="2023-02-01T00:00:00"/>
    <x v="0"/>
    <m/>
    <m/>
    <m/>
    <m/>
    <m/>
    <s v="Md. Azhari Mukul"/>
    <s v="azhari@dskbangladesh.org"/>
    <n v="171855176"/>
    <s v="UNICEF-DSK"/>
  </r>
  <r>
    <n v="161"/>
    <s v="JRP"/>
    <s v="UNICEF"/>
    <s v="DSK"/>
    <s v="UNICEF"/>
    <s v="WASH"/>
    <x v="0"/>
    <x v="11"/>
    <s v="# of HP sessions at institution level"/>
    <m/>
    <n v="50"/>
    <s v="Completed"/>
    <s v="Chittagong"/>
    <s v="Cox's Bazar"/>
    <x v="1"/>
    <s v="Whykong"/>
    <s v="Camp 22"/>
    <d v="2023-01-31T00:00:00"/>
    <d v="2023-02-01T00:00:00"/>
    <x v="0"/>
    <m/>
    <m/>
    <m/>
    <m/>
    <m/>
    <s v="Md. Azhari Mukul"/>
    <s v="azhari@dskbangladesh.org"/>
    <n v="171855176"/>
    <s v="UNICEF-DSK"/>
  </r>
  <r>
    <n v="162"/>
    <s v="JRP"/>
    <s v="OXFAM"/>
    <s v="DSK"/>
    <s v="OXFAM"/>
    <s v="WASH"/>
    <x v="2"/>
    <x v="14"/>
    <s v="# of door"/>
    <m/>
    <n v="1"/>
    <s v="Completed"/>
    <s v="Chittagong"/>
    <s v="Cox's Bazar"/>
    <x v="1"/>
    <s v="Whykong"/>
    <s v="Camp 22"/>
    <d v="2023-01-31T00:00:00"/>
    <d v="2023-03-01T00:00:00"/>
    <x v="0"/>
    <m/>
    <m/>
    <m/>
    <m/>
    <m/>
    <s v="Md. Azhari Mukul"/>
    <s v="azhari@dskbangladesh.org"/>
    <n v="1718551768"/>
    <s v="OXFAM-DSK"/>
  </r>
  <r>
    <n v="163"/>
    <s v="JRP"/>
    <s v="OXFAM"/>
    <s v="DSK"/>
    <s v="OXFAM"/>
    <s v="WASH"/>
    <x v="2"/>
    <x v="15"/>
    <s v="# of door"/>
    <m/>
    <n v="4"/>
    <s v="Completed"/>
    <s v="Chittagong"/>
    <s v="Cox's Bazar"/>
    <x v="1"/>
    <s v="Whykong"/>
    <s v="Camp 22"/>
    <d v="2023-01-31T00:00:00"/>
    <d v="2023-03-01T00:00:00"/>
    <x v="0"/>
    <m/>
    <m/>
    <m/>
    <m/>
    <m/>
    <s v="Md. Azhari Mukul"/>
    <s v="azhari@dskbangladesh.org"/>
    <n v="1718551768"/>
    <s v="OXFAM-DSK"/>
  </r>
  <r>
    <n v="164"/>
    <s v="JRP"/>
    <s v="OXFAM"/>
    <s v="DSK"/>
    <s v="OXFAM"/>
    <s v="WASH"/>
    <x v="2"/>
    <x v="4"/>
    <s v="# of door"/>
    <m/>
    <n v="20"/>
    <s v="Completed"/>
    <s v="Chittagong"/>
    <s v="Cox's Bazar"/>
    <x v="1"/>
    <s v="Whykong"/>
    <s v="Camp 22"/>
    <d v="2023-01-31T00:00:00"/>
    <d v="2023-03-01T00:00:00"/>
    <x v="0"/>
    <m/>
    <m/>
    <m/>
    <m/>
    <m/>
    <s v="Md. Azhari Mukul"/>
    <s v="azhari@dskbangladesh.org"/>
    <n v="1718551768"/>
    <s v="OXFAM-DSK"/>
  </r>
  <r>
    <n v="165"/>
    <s v="JRP"/>
    <s v="OXFAM"/>
    <s v="DSK"/>
    <s v="OXFAM"/>
    <s v="WASH"/>
    <x v="2"/>
    <x v="5"/>
    <s v="# of door"/>
    <m/>
    <n v="156"/>
    <s v="Completed"/>
    <s v="Chittagong"/>
    <s v="Cox's Bazar"/>
    <x v="1"/>
    <s v="Whykong"/>
    <s v="Camp 22"/>
    <d v="2023-01-31T00:00:00"/>
    <d v="2023-03-01T00:00:00"/>
    <x v="0"/>
    <m/>
    <m/>
    <m/>
    <m/>
    <m/>
    <s v="Md. Azhari Mukul"/>
    <s v="azhari@dskbangladesh.org"/>
    <n v="1718551768"/>
    <s v="OXFAM-DSK"/>
  </r>
  <r>
    <n v="166"/>
    <s v="JRP"/>
    <s v="OXFAM"/>
    <s v="DSK"/>
    <s v="OXFAM"/>
    <s v="WASH"/>
    <x v="0"/>
    <x v="0"/>
    <s v="# of HP sessions at community level"/>
    <m/>
    <n v="20"/>
    <s v="Completed"/>
    <s v="Chittagong"/>
    <s v="Cox's Bazar"/>
    <x v="1"/>
    <s v="Whykong"/>
    <s v="Camp 22"/>
    <d v="2023-01-31T00:00:00"/>
    <d v="2023-03-01T00:00:00"/>
    <x v="0"/>
    <m/>
    <m/>
    <m/>
    <m/>
    <m/>
    <s v="Md. Azhari Mukul"/>
    <s v="azhari@dskbangladesh.org"/>
    <n v="1718551768"/>
    <s v="OXFAM-DSK"/>
  </r>
  <r>
    <n v="167"/>
    <s v="JRP"/>
    <s v="OXFAM"/>
    <s v="DSK"/>
    <s v="OXFAM"/>
    <s v="WASH"/>
    <x v="0"/>
    <x v="1"/>
    <s v="# of HP sessions at HH level"/>
    <m/>
    <n v="200"/>
    <s v="Completed"/>
    <s v="Chittagong"/>
    <s v="Cox's Bazar"/>
    <x v="1"/>
    <s v="Whykong"/>
    <s v="Camp 22"/>
    <d v="2023-01-31T00:00:00"/>
    <d v="2023-03-01T00:00:00"/>
    <x v="0"/>
    <m/>
    <m/>
    <m/>
    <m/>
    <m/>
    <s v="Md. Azhari Mukul"/>
    <s v="azhari@dskbangladesh.org"/>
    <n v="1718551768"/>
    <s v="OXFAM-DSK"/>
  </r>
  <r>
    <n v="168"/>
    <s v="JRP"/>
    <s v="OXFAM"/>
    <s v="DSK"/>
    <s v="OXFAM"/>
    <s v="WASH"/>
    <x v="0"/>
    <x v="11"/>
    <s v="# of HP sessions at institution level"/>
    <m/>
    <n v="10"/>
    <s v="Completed"/>
    <s v="Chittagong"/>
    <s v="Cox's Bazar"/>
    <x v="1"/>
    <s v="Whykong"/>
    <s v="Camp 22"/>
    <d v="2023-01-31T00:00:00"/>
    <d v="2023-03-01T00:00:00"/>
    <x v="0"/>
    <m/>
    <m/>
    <m/>
    <m/>
    <m/>
    <s v="Md. Azhari Mukul"/>
    <s v="azhari@dskbangladesh.org"/>
    <n v="1718551768"/>
    <s v="OXFAM-DSK"/>
  </r>
  <r>
    <n v="169"/>
    <s v="JRP"/>
    <s v="IRB"/>
    <s v="IRB"/>
    <s v="IR Canada, GAC, IR USA"/>
    <s v="WASH"/>
    <x v="1"/>
    <x v="2"/>
    <s v="# of tube well"/>
    <m/>
    <n v="32"/>
    <s v="Completed"/>
    <s v="Chittagong"/>
    <s v="Cox's Bazar"/>
    <x v="0"/>
    <s v="Palong Khali"/>
    <s v="Camp 02W"/>
    <d v="2023-01-31T00:00:00"/>
    <d v="2023-12-01T00:00:00"/>
    <x v="0"/>
    <m/>
    <m/>
    <m/>
    <m/>
    <m/>
    <s v="Md Joynul Abedin"/>
    <s v="joynul.abedin@islamicrelief-bd.org"/>
    <n v="1755689446"/>
    <s v="IRB"/>
  </r>
  <r>
    <n v="170"/>
    <s v="JRP"/>
    <s v="IRB"/>
    <s v="IRB"/>
    <s v="IR Canada, GAC, IR USA"/>
    <s v="WASH"/>
    <x v="2"/>
    <x v="3"/>
    <s v="# of door "/>
    <m/>
    <n v="15"/>
    <s v="Completed"/>
    <s v="Chittagong"/>
    <s v="Cox's Bazar"/>
    <x v="0"/>
    <s v="Palong Khali"/>
    <s v="Camp 02W"/>
    <d v="2023-01-31T00:00:00"/>
    <d v="2023-12-01T00:00:00"/>
    <x v="0"/>
    <m/>
    <m/>
    <m/>
    <m/>
    <m/>
    <s v="Md Joynul Abedin"/>
    <s v="joynul.abedin@islamicrelief-bd.org"/>
    <n v="1755689446"/>
    <s v="IRB"/>
  </r>
  <r>
    <n v="171"/>
    <s v="JRP"/>
    <s v="IRB"/>
    <s v="IRB"/>
    <s v="IR Canada, GAC, IR USA"/>
    <s v="WASH"/>
    <x v="2"/>
    <x v="4"/>
    <s v="# of door"/>
    <m/>
    <n v="98"/>
    <s v="Completed"/>
    <s v="Chittagong"/>
    <s v="Cox's Bazar"/>
    <x v="0"/>
    <s v="Palong Khali"/>
    <s v="Camp 02W"/>
    <d v="2023-01-31T00:00:00"/>
    <d v="2023-12-01T00:00:00"/>
    <x v="0"/>
    <m/>
    <m/>
    <m/>
    <m/>
    <m/>
    <s v="Md Joynul Abedin"/>
    <s v="joynul.abedin@islamicrelief-bd.org"/>
    <n v="1755689446"/>
    <s v="IRB"/>
  </r>
  <r>
    <n v="172"/>
    <s v="JRP"/>
    <s v="IRB"/>
    <s v="IRB"/>
    <s v="IR Canada, GAC, IR USA"/>
    <s v="WASH"/>
    <x v="2"/>
    <x v="5"/>
    <s v="# of door"/>
    <m/>
    <n v="272"/>
    <s v="Completed"/>
    <s v="Chittagong"/>
    <s v="Cox's Bazar"/>
    <x v="0"/>
    <s v="Palong Khali"/>
    <s v="Camp 02W"/>
    <d v="2023-01-31T00:00:00"/>
    <d v="2023-12-01T00:00:00"/>
    <x v="0"/>
    <m/>
    <m/>
    <m/>
    <m/>
    <m/>
    <s v="Md Joynul Abedin"/>
    <s v="joynul.abedin@islamicrelief-bd.org"/>
    <n v="1755689446"/>
    <s v="IRB"/>
  </r>
  <r>
    <n v="173"/>
    <s v="JRP"/>
    <s v="IRB"/>
    <s v="IRB"/>
    <s v="IR Canada, GAC, IR USA"/>
    <s v="WASH"/>
    <x v="0"/>
    <x v="0"/>
    <s v="# of HP sessions at community level"/>
    <m/>
    <n v="6"/>
    <s v="Completed"/>
    <s v="Chittagong"/>
    <s v="Cox's Bazar"/>
    <x v="0"/>
    <s v="Palong Khali"/>
    <s v="Camp 02W"/>
    <d v="2023-01-31T00:00:00"/>
    <d v="2023-12-01T00:00:00"/>
    <x v="0"/>
    <m/>
    <m/>
    <m/>
    <m/>
    <m/>
    <s v="Md Joynul Abedin"/>
    <s v="joynul.abedin@islamicrelief-bd.org"/>
    <n v="1755689446"/>
    <s v="IRB"/>
  </r>
  <r>
    <n v="174"/>
    <s v="JRP"/>
    <s v="IRB"/>
    <s v="IRB"/>
    <s v="IR Canada, GAC, IR USA"/>
    <s v="WASH"/>
    <x v="3"/>
    <x v="8"/>
    <s v="# of household"/>
    <m/>
    <n v="14565"/>
    <s v="Completed"/>
    <s v="Chittagong"/>
    <s v="Cox's Bazar"/>
    <x v="0"/>
    <s v="Palong Khali"/>
    <s v="Camp 02W"/>
    <d v="2023-01-31T00:00:00"/>
    <d v="2023-12-01T00:00:00"/>
    <x v="0"/>
    <m/>
    <m/>
    <m/>
    <m/>
    <m/>
    <s v="Md Joynul Abedin"/>
    <s v="joynul.abedin@islamicrelief-bd.org"/>
    <n v="1755689446"/>
    <s v="IRB"/>
  </r>
  <r>
    <n v="175"/>
    <s v="JRP"/>
    <s v="ACF"/>
    <s v="ACF"/>
    <s v="ACF"/>
    <s v="WASH"/>
    <x v="1"/>
    <x v="2"/>
    <s v="# of tube well"/>
    <m/>
    <n v="44"/>
    <s v="Completed"/>
    <s v="Chittagong"/>
    <s v="Cox's Bazar"/>
    <x v="0"/>
    <s v="Palong Khali"/>
    <s v="Camp 02E"/>
    <d v="2023-01-31T00:00:00"/>
    <d v="2023-09-01T00:00:00"/>
    <x v="0"/>
    <m/>
    <m/>
    <m/>
    <m/>
    <m/>
    <s v="Moammad Shajan Siraj"/>
    <s v="washhppm-cox@bd-actionagainsthunger.org"/>
    <s v="01813-213381"/>
    <s v="ACF"/>
  </r>
  <r>
    <n v="176"/>
    <s v="JRP"/>
    <s v="ACF"/>
    <s v="ACF"/>
    <s v="ACF"/>
    <s v="WASH"/>
    <x v="2"/>
    <x v="3"/>
    <s v="# of door "/>
    <m/>
    <n v="25"/>
    <s v="Completed"/>
    <s v="Chittagong"/>
    <s v="Cox's Bazar"/>
    <x v="0"/>
    <s v="Palong Khali"/>
    <s v="Camp 02E"/>
    <d v="2023-01-31T00:00:00"/>
    <d v="2023-09-01T00:00:00"/>
    <x v="0"/>
    <m/>
    <m/>
    <m/>
    <m/>
    <m/>
    <s v="Moammad Shajan Siraj"/>
    <s v="washhppm-cox@bd-actionagainsthunger.org"/>
    <s v="01813-213381"/>
    <s v="ACF"/>
  </r>
  <r>
    <n v="177"/>
    <s v="JRP"/>
    <s v="ACF"/>
    <s v="ACF"/>
    <s v="ACF"/>
    <s v="WASH"/>
    <x v="2"/>
    <x v="4"/>
    <s v="# of door"/>
    <m/>
    <n v="112"/>
    <s v="Completed"/>
    <s v="Chittagong"/>
    <s v="Cox's Bazar"/>
    <x v="0"/>
    <s v="Palong Khali"/>
    <s v="Camp 02E"/>
    <d v="2023-01-31T00:00:00"/>
    <d v="2023-09-01T00:00:00"/>
    <x v="0"/>
    <m/>
    <m/>
    <m/>
    <m/>
    <m/>
    <s v="Moammad Shajan Siraj"/>
    <s v="washhppm-cox@bd-actionagainsthunger.org"/>
    <s v="01813-213381"/>
    <s v="ACF"/>
  </r>
  <r>
    <n v="178"/>
    <s v="JRP"/>
    <s v="ACF"/>
    <s v="ACF"/>
    <s v="ACF"/>
    <s v="WASH"/>
    <x v="2"/>
    <x v="5"/>
    <s v="# of door"/>
    <m/>
    <n v="191"/>
    <s v="Completed"/>
    <s v="Chittagong"/>
    <s v="Cox's Bazar"/>
    <x v="0"/>
    <s v="Palong Khali"/>
    <s v="Camp 02E"/>
    <d v="2023-01-31T00:00:00"/>
    <d v="2023-09-01T00:00:00"/>
    <x v="0"/>
    <m/>
    <m/>
    <m/>
    <m/>
    <m/>
    <s v="Moammad Shajan Siraj"/>
    <s v="washhppm-cox@bd-actionagainsthunger.org"/>
    <s v="01813-213381"/>
    <s v="ACF"/>
  </r>
  <r>
    <n v="179"/>
    <s v="JRP"/>
    <s v="ACF"/>
    <s v="ACF"/>
    <s v="ACF"/>
    <s v="WASH"/>
    <x v="0"/>
    <x v="9"/>
    <s v="# of facilities"/>
    <m/>
    <n v="191"/>
    <s v="Completed"/>
    <s v="Chittagong"/>
    <s v="Cox's Bazar"/>
    <x v="0"/>
    <s v="Palong Khali"/>
    <s v="Camp 02E"/>
    <d v="2023-01-31T00:00:00"/>
    <d v="2023-09-01T00:00:00"/>
    <x v="0"/>
    <m/>
    <m/>
    <m/>
    <m/>
    <m/>
    <s v="Moammad Shajan Siraj"/>
    <s v="washhppm-cox@bd-actionagainsthunger.org"/>
    <s v="01813-213381"/>
    <s v="ACF"/>
  </r>
  <r>
    <n v="180"/>
    <s v="JRP"/>
    <s v="ACF"/>
    <s v="ACF"/>
    <s v="ACF"/>
    <s v="WASH"/>
    <x v="0"/>
    <x v="0"/>
    <s v="# of HP sessions at community level"/>
    <m/>
    <n v="836"/>
    <s v="Completed"/>
    <s v="Chittagong"/>
    <s v="Cox's Bazar"/>
    <x v="0"/>
    <s v="Palong Khali"/>
    <s v="Camp 02E"/>
    <d v="2023-01-31T00:00:00"/>
    <d v="2023-09-01T00:00:00"/>
    <x v="0"/>
    <m/>
    <m/>
    <m/>
    <m/>
    <m/>
    <s v="Moammad Shajan Siraj"/>
    <s v="washhppm-cox@bd-actionagainsthunger.org"/>
    <s v="01813-213381"/>
    <s v="ACF"/>
  </r>
  <r>
    <n v="181"/>
    <s v="JRP"/>
    <s v="ACF"/>
    <s v="ACF"/>
    <s v="ACF"/>
    <s v="WASH"/>
    <x v="0"/>
    <x v="1"/>
    <s v="# of HP sessions at HH level"/>
    <m/>
    <n v="1848"/>
    <s v="Completed"/>
    <s v="Chittagong"/>
    <s v="Cox's Bazar"/>
    <x v="0"/>
    <s v="Palong Khali"/>
    <s v="Camp 02E"/>
    <d v="2023-01-31T00:00:00"/>
    <d v="2023-09-01T00:00:00"/>
    <x v="0"/>
    <m/>
    <m/>
    <m/>
    <m/>
    <m/>
    <s v="Moammad Shajan Siraj"/>
    <s v="washhppm-cox@bd-actionagainsthunger.org"/>
    <s v="01813-213381"/>
    <s v="ACF"/>
  </r>
  <r>
    <n v="182"/>
    <s v="JRP"/>
    <s v="IOM"/>
    <s v="SHED"/>
    <s v="KFW"/>
    <s v="WASH"/>
    <x v="1"/>
    <x v="2"/>
    <s v="# of tube well"/>
    <m/>
    <n v="211"/>
    <s v="Completed"/>
    <s v="Chittagong"/>
    <s v="Cox's Bazar"/>
    <x v="0"/>
    <s v="Palong Khali"/>
    <s v="Camp 13"/>
    <d v="2023-01-31T00:00:00"/>
    <d v="2023-03-01T00:00:00"/>
    <x v="0"/>
    <m/>
    <m/>
    <m/>
    <m/>
    <m/>
    <s v="Mohammad Hamja Bin Ali"/>
    <s v="hamja.shedwash@gmail.com"/>
    <n v="1840742077"/>
    <s v="IOM-SHED"/>
  </r>
  <r>
    <n v="183"/>
    <s v="JRP"/>
    <s v="IOM"/>
    <s v="SHED"/>
    <s v="KFW"/>
    <s v="WASH"/>
    <x v="2"/>
    <x v="3"/>
    <s v="# of door "/>
    <m/>
    <n v="46"/>
    <s v="Completed"/>
    <s v="Chittagong"/>
    <s v="Cox's Bazar"/>
    <x v="0"/>
    <s v="Palong Khali"/>
    <s v="Camp 13"/>
    <d v="2023-01-31T00:00:00"/>
    <d v="2023-03-01T00:00:00"/>
    <x v="0"/>
    <m/>
    <m/>
    <m/>
    <m/>
    <m/>
    <s v="Mohammad Hamja Bin Ali"/>
    <s v="hamja.shedwash@gmail.com"/>
    <n v="1840742077"/>
    <s v="IOM-SHED"/>
  </r>
  <r>
    <n v="184"/>
    <s v="JRP"/>
    <s v="IOM"/>
    <s v="SHED"/>
    <s v="KFW"/>
    <s v="WASH"/>
    <x v="2"/>
    <x v="4"/>
    <s v="# of door"/>
    <m/>
    <n v="46"/>
    <s v="Completed"/>
    <s v="Chittagong"/>
    <s v="Cox's Bazar"/>
    <x v="0"/>
    <s v="Palong Khali"/>
    <s v="Camp 13"/>
    <d v="2023-01-31T00:00:00"/>
    <d v="2023-03-01T00:00:00"/>
    <x v="0"/>
    <m/>
    <m/>
    <m/>
    <m/>
    <m/>
    <s v="Mohammad Hamja Bin Ali"/>
    <s v="hamja.shedwash@gmail.com"/>
    <n v="1840742077"/>
    <s v="IOM-SHED"/>
  </r>
  <r>
    <n v="185"/>
    <s v="JRP"/>
    <s v="IOM"/>
    <s v="SHED"/>
    <s v="KFW"/>
    <s v="WASH"/>
    <x v="2"/>
    <x v="5"/>
    <s v="# of door"/>
    <m/>
    <n v="345"/>
    <s v="Completed"/>
    <s v="Chittagong"/>
    <s v="Cox's Bazar"/>
    <x v="0"/>
    <s v="Palong Khali"/>
    <s v="Camp 13"/>
    <d v="2023-01-31T00:00:00"/>
    <d v="2023-03-01T00:00:00"/>
    <x v="0"/>
    <m/>
    <m/>
    <m/>
    <m/>
    <m/>
    <s v="Mohammad Hamja Bin Ali"/>
    <s v="hamja.shedwash@gmail.com"/>
    <n v="1840742077"/>
    <s v="IOM-SHED"/>
  </r>
  <r>
    <n v="186"/>
    <s v="JRP"/>
    <s v="IOM"/>
    <s v="SHED"/>
    <s v="KFW"/>
    <s v="WASH"/>
    <x v="3"/>
    <x v="7"/>
    <s v="# of campaign per camp "/>
    <m/>
    <n v="21"/>
    <s v="Completed"/>
    <s v="Chittagong"/>
    <s v="Cox's Bazar"/>
    <x v="0"/>
    <s v="Palong Khali"/>
    <s v="Camp 13"/>
    <d v="2023-01-31T00:00:00"/>
    <d v="2023-03-01T00:00:00"/>
    <x v="0"/>
    <m/>
    <m/>
    <m/>
    <m/>
    <m/>
    <s v="Mohammad Hamja Bin Ali"/>
    <s v="hamja.shedwash@gmail.com"/>
    <n v="1840742077"/>
    <s v="IOM-SHED"/>
  </r>
  <r>
    <n v="187"/>
    <s v="JRP"/>
    <s v="IOM"/>
    <s v="SHED"/>
    <s v="KFW"/>
    <s v="WASH"/>
    <x v="3"/>
    <x v="8"/>
    <s v="# of household"/>
    <m/>
    <n v="4596"/>
    <s v="Completed"/>
    <s v="Chittagong"/>
    <s v="Cox's Bazar"/>
    <x v="0"/>
    <s v="Palong Khali"/>
    <s v="Camp 13"/>
    <d v="2023-01-31T00:00:00"/>
    <d v="2023-03-01T00:00:00"/>
    <x v="0"/>
    <m/>
    <m/>
    <m/>
    <m/>
    <m/>
    <s v="Mohammad Hamja Bin Ali"/>
    <s v="hamja.shedwash@gmail.com"/>
    <n v="1840742077"/>
    <s v="IOM-SHED"/>
  </r>
  <r>
    <n v="188"/>
    <s v="JRP"/>
    <s v="IOM"/>
    <s v="SHED"/>
    <s v="KFW"/>
    <s v="WASH"/>
    <x v="1"/>
    <x v="2"/>
    <s v="# of tube well"/>
    <m/>
    <n v="49"/>
    <s v="Completed"/>
    <s v="Chittagong"/>
    <s v="Cox's Bazar"/>
    <x v="0"/>
    <s v="Palong Khali"/>
    <s v="Camp 20"/>
    <d v="2023-01-31T00:00:00"/>
    <d v="2023-03-01T00:00:00"/>
    <x v="0"/>
    <m/>
    <m/>
    <m/>
    <m/>
    <m/>
    <s v="Mohammad Hamja Bin Ali"/>
    <s v="hamja.shedwash@gmail.com"/>
    <n v="1840742077"/>
    <s v="IOM-SHED"/>
  </r>
  <r>
    <n v="189"/>
    <s v="JRP"/>
    <s v="IOM"/>
    <s v="SHED"/>
    <s v="KFW"/>
    <s v="WASH"/>
    <x v="2"/>
    <x v="3"/>
    <s v="# of door "/>
    <m/>
    <n v="37"/>
    <s v="Completed"/>
    <s v="Chittagong"/>
    <s v="Cox's Bazar"/>
    <x v="0"/>
    <s v="Palong Khali"/>
    <s v="Camp 20"/>
    <d v="2023-01-31T00:00:00"/>
    <d v="2023-03-01T00:00:00"/>
    <x v="0"/>
    <m/>
    <m/>
    <m/>
    <m/>
    <m/>
    <s v="Mohammad Hamja Bin Ali"/>
    <s v="hamja.shedwash@gmail.com"/>
    <n v="1840742077"/>
    <s v="IOM-SHED"/>
  </r>
  <r>
    <n v="190"/>
    <s v="JRP"/>
    <s v="IOM"/>
    <s v="SHED"/>
    <s v="KFW"/>
    <s v="WASH"/>
    <x v="2"/>
    <x v="4"/>
    <s v="# of door"/>
    <m/>
    <n v="37"/>
    <s v="Completed"/>
    <s v="Chittagong"/>
    <s v="Cox's Bazar"/>
    <x v="0"/>
    <s v="Palong Khali"/>
    <s v="Camp 20"/>
    <d v="2023-01-31T00:00:00"/>
    <d v="2023-03-01T00:00:00"/>
    <x v="0"/>
    <m/>
    <m/>
    <m/>
    <m/>
    <m/>
    <s v="Mohammad Hamja Bin Ali"/>
    <s v="hamja.shedwash@gmail.com"/>
    <n v="1840742077"/>
    <s v="IOM-SHED"/>
  </r>
  <r>
    <n v="191"/>
    <s v="JRP"/>
    <s v="IOM"/>
    <s v="SHED"/>
    <s v="KFW"/>
    <s v="WASH"/>
    <x v="2"/>
    <x v="5"/>
    <s v="# of door"/>
    <m/>
    <n v="32"/>
    <s v="Completed"/>
    <s v="Chittagong"/>
    <s v="Cox's Bazar"/>
    <x v="0"/>
    <s v="Palong Khali"/>
    <s v="Camp 20"/>
    <d v="2023-01-31T00:00:00"/>
    <d v="2023-03-01T00:00:00"/>
    <x v="0"/>
    <m/>
    <m/>
    <m/>
    <m/>
    <m/>
    <s v="Mohammad Hamja Bin Ali"/>
    <s v="hamja.shedwash@gmail.com"/>
    <n v="1840742077"/>
    <s v="IOM-SHED"/>
  </r>
  <r>
    <n v="192"/>
    <s v="JRP"/>
    <s v="IOM"/>
    <s v="SHED"/>
    <s v="KFW"/>
    <s v="WASH"/>
    <x v="3"/>
    <x v="7"/>
    <s v="# of campaign per camp "/>
    <m/>
    <n v="12"/>
    <s v="Completed"/>
    <s v="Chittagong"/>
    <s v="Cox's Bazar"/>
    <x v="0"/>
    <s v="Palong Khali"/>
    <s v="Camp 20"/>
    <d v="2023-01-31T00:00:00"/>
    <d v="2023-03-01T00:00:00"/>
    <x v="0"/>
    <m/>
    <m/>
    <m/>
    <m/>
    <m/>
    <s v="Mohammad Hamja Bin Ali"/>
    <s v="hamja.shedwash@gmail.com"/>
    <n v="1840742077"/>
    <s v="IOM-SHED"/>
  </r>
  <r>
    <n v="193"/>
    <s v="JRP"/>
    <s v="IOM"/>
    <s v="SHED"/>
    <s v="KFW"/>
    <s v="WASH"/>
    <x v="1"/>
    <x v="2"/>
    <s v="# of tube well"/>
    <m/>
    <n v="47"/>
    <s v="Completed"/>
    <s v="Chittagong"/>
    <s v="Cox's Bazar"/>
    <x v="0"/>
    <s v="Palong Khali"/>
    <s v="Camp 20 Extension"/>
    <d v="2023-01-31T00:00:00"/>
    <d v="2023-03-01T00:00:00"/>
    <x v="0"/>
    <m/>
    <m/>
    <m/>
    <m/>
    <m/>
    <s v="Mohammad Hamja Bin Ali"/>
    <s v="hamja.shedwash@gmail.com"/>
    <n v="1840742077"/>
    <s v="IOM-SHED"/>
  </r>
  <r>
    <n v="194"/>
    <s v="JRP"/>
    <s v="IOM"/>
    <s v="SHED"/>
    <s v="KFW"/>
    <s v="WASH"/>
    <x v="2"/>
    <x v="3"/>
    <s v="# of door "/>
    <m/>
    <n v="47"/>
    <s v="Completed"/>
    <s v="Chittagong"/>
    <s v="Cox's Bazar"/>
    <x v="0"/>
    <s v="Palong Khali"/>
    <s v="Camp 20 Extension"/>
    <d v="2023-01-31T00:00:00"/>
    <d v="2023-03-01T00:00:00"/>
    <x v="0"/>
    <m/>
    <m/>
    <m/>
    <m/>
    <m/>
    <s v="Mohammad Hamja Bin Ali"/>
    <s v="hamja.shedwash@gmail.com"/>
    <n v="1840742077"/>
    <s v="IOM-SHED"/>
  </r>
  <r>
    <n v="195"/>
    <s v="JRP"/>
    <s v="IOM"/>
    <s v="SHED"/>
    <s v="KFW"/>
    <s v="WASH"/>
    <x v="2"/>
    <x v="4"/>
    <s v="# of door"/>
    <m/>
    <n v="180"/>
    <s v="Completed"/>
    <s v="Chittagong"/>
    <s v="Cox's Bazar"/>
    <x v="0"/>
    <s v="Palong Khali"/>
    <s v="Camp 20 Extension"/>
    <d v="2023-01-31T00:00:00"/>
    <d v="2023-03-01T00:00:00"/>
    <x v="0"/>
    <m/>
    <m/>
    <m/>
    <m/>
    <m/>
    <s v="Mohammad Hamja Bin Ali"/>
    <s v="hamja.shedwash@gmail.com"/>
    <n v="1840742077"/>
    <s v="IOM-SHED"/>
  </r>
  <r>
    <n v="196"/>
    <s v="JRP"/>
    <s v="IOM"/>
    <s v="SHED"/>
    <s v="KFW"/>
    <s v="WASH"/>
    <x v="2"/>
    <x v="5"/>
    <s v="# of door"/>
    <m/>
    <n v="68"/>
    <s v="Completed"/>
    <s v="Chittagong"/>
    <s v="Cox's Bazar"/>
    <x v="0"/>
    <s v="Palong Khali"/>
    <s v="Camp 20 Extension"/>
    <d v="2023-01-31T00:00:00"/>
    <d v="2023-03-01T00:00:00"/>
    <x v="0"/>
    <m/>
    <m/>
    <m/>
    <m/>
    <m/>
    <s v="Mohammad Hamja Bin Ali"/>
    <s v="hamja.shedwash@gmail.com"/>
    <n v="1840742077"/>
    <s v="IOM-SHED"/>
  </r>
  <r>
    <n v="197"/>
    <s v="JRP"/>
    <s v="IOM"/>
    <s v="SHED"/>
    <s v="KFW"/>
    <s v="WASH"/>
    <x v="3"/>
    <x v="7"/>
    <s v="# of campaign per camp "/>
    <m/>
    <n v="14"/>
    <s v="Completed"/>
    <s v="Chittagong"/>
    <s v="Cox's Bazar"/>
    <x v="0"/>
    <s v="Palong Khali"/>
    <s v="Camp 20 Extension"/>
    <d v="2023-01-31T00:00:00"/>
    <d v="2023-03-01T00:00:00"/>
    <x v="0"/>
    <m/>
    <m/>
    <m/>
    <m/>
    <m/>
    <s v="Mohammad Hamja Bin Ali"/>
    <s v="hamja.shedwash@gmail.com"/>
    <n v="1840742077"/>
    <s v="IOM-SHED"/>
  </r>
  <r>
    <n v="198"/>
    <s v="JRP"/>
    <s v="IOM"/>
    <s v="SHED"/>
    <s v="KFW"/>
    <s v="WASH"/>
    <x v="3"/>
    <x v="7"/>
    <s v="# of campaign per camp "/>
    <m/>
    <n v="48"/>
    <s v="Completed"/>
    <s v="Chittagong"/>
    <s v="Cox's Bazar"/>
    <x v="0"/>
    <s v="Raja Palong"/>
    <s v="HC,Raja Palong"/>
    <d v="2023-01-31T00:00:00"/>
    <d v="2023-03-01T00:00:00"/>
    <x v="1"/>
    <m/>
    <m/>
    <m/>
    <m/>
    <m/>
    <s v="Mohammad Hamja Bin Ali"/>
    <s v="hamja.shedwash@gmail.com"/>
    <n v="1840742077"/>
    <s v="IOM-SHED"/>
  </r>
  <r>
    <n v="199"/>
    <s v="JRP"/>
    <s v="IOM"/>
    <s v="SHED"/>
    <s v="KFW"/>
    <s v="WASH"/>
    <x v="0"/>
    <x v="1"/>
    <s v="# of HP sessions at HH level"/>
    <m/>
    <n v="86"/>
    <s v="Completed"/>
    <s v="Chittagong"/>
    <s v="Cox's Bazar"/>
    <x v="0"/>
    <s v="Palong Khali"/>
    <s v="HC,Palong Khali"/>
    <d v="2023-01-31T00:00:00"/>
    <d v="2023-03-01T00:00:00"/>
    <x v="1"/>
    <m/>
    <m/>
    <m/>
    <m/>
    <m/>
    <s v="Mohammad Hamja Bin Ali"/>
    <s v="hamja.shedwash@gmail.com"/>
    <n v="1840742077"/>
    <s v="IOM-SHED"/>
  </r>
  <r>
    <n v="200"/>
    <s v="JRP"/>
    <s v="UNICEF"/>
    <s v="BRAC"/>
    <s v="UNICEF"/>
    <s v="WASH"/>
    <x v="1"/>
    <x v="2"/>
    <s v="# of tube well"/>
    <m/>
    <n v="235"/>
    <s v="Completed"/>
    <s v="Chittagong"/>
    <s v="Cox's Bazar"/>
    <x v="0"/>
    <s v="Palong Khali"/>
    <s v="Camp 14"/>
    <d v="2023-01-31T00:00:00"/>
    <d v="2023-02-01T00:00:00"/>
    <x v="0"/>
    <m/>
    <m/>
    <m/>
    <m/>
    <m/>
    <s v="Muhammed Sydul Hasan Sohan"/>
    <s v="muhammed.sydul@brac.net"/>
    <n v="1847456486"/>
    <s v="UNICEF-BRAC"/>
  </r>
  <r>
    <n v="201"/>
    <s v="JRP"/>
    <s v="UNICEF"/>
    <s v="BRAC"/>
    <s v="UNICEF"/>
    <s v="WASH"/>
    <x v="2"/>
    <x v="3"/>
    <s v="# of door "/>
    <m/>
    <n v="41"/>
    <s v="Completed"/>
    <s v="Chittagong"/>
    <s v="Cox's Bazar"/>
    <x v="0"/>
    <s v="Palong Khali"/>
    <s v="Camp 14"/>
    <d v="2023-01-31T00:00:00"/>
    <d v="2023-02-01T00:00:00"/>
    <x v="0"/>
    <m/>
    <m/>
    <m/>
    <m/>
    <m/>
    <s v="Muhammed Sydul Hasan Sohan"/>
    <s v="muhammed.sydul@brac.net"/>
    <n v="1847456486"/>
    <s v="UNICEF-BRAC"/>
  </r>
  <r>
    <n v="202"/>
    <s v="JRP"/>
    <s v="UNICEF"/>
    <s v="BRAC"/>
    <s v="UNICEF"/>
    <s v="WASH"/>
    <x v="2"/>
    <x v="4"/>
    <s v="# of door"/>
    <m/>
    <n v="390"/>
    <s v="Completed"/>
    <s v="Chittagong"/>
    <s v="Cox's Bazar"/>
    <x v="0"/>
    <s v="Palong Khali"/>
    <s v="Camp 14"/>
    <d v="2023-01-31T00:00:00"/>
    <d v="2023-02-01T00:00:00"/>
    <x v="0"/>
    <m/>
    <m/>
    <m/>
    <m/>
    <m/>
    <s v="Muhammed Sydul Hasan Sohan"/>
    <s v="muhammed.sydul@brac.net"/>
    <n v="1847456486"/>
    <s v="UNICEF-BRAC"/>
  </r>
  <r>
    <n v="203"/>
    <s v="JRP"/>
    <s v="UNICEF"/>
    <s v="BRAC"/>
    <s v="UNICEF"/>
    <s v="WASH"/>
    <x v="2"/>
    <x v="5"/>
    <s v="# of door"/>
    <m/>
    <n v="1307"/>
    <s v="Completed"/>
    <s v="Chittagong"/>
    <s v="Cox's Bazar"/>
    <x v="0"/>
    <s v="Palong Khali"/>
    <s v="Camp 14"/>
    <d v="2023-01-31T00:00:00"/>
    <d v="2023-02-01T00:00:00"/>
    <x v="0"/>
    <m/>
    <m/>
    <m/>
    <m/>
    <m/>
    <s v="Muhammed Sydul Hasan Sohan"/>
    <s v="muhammed.sydul@brac.net"/>
    <n v="1847456486"/>
    <s v="UNICEF-BRAC"/>
  </r>
  <r>
    <n v="204"/>
    <s v="JRP"/>
    <s v="UNICEF"/>
    <s v="BRAC"/>
    <s v="UNICEF"/>
    <s v="WASH"/>
    <x v="0"/>
    <x v="9"/>
    <s v="# of facilities"/>
    <m/>
    <n v="13790"/>
    <s v="Completed"/>
    <s v="Chittagong"/>
    <s v="Cox's Bazar"/>
    <x v="0"/>
    <s v="Palong Khali"/>
    <s v="Camp 14"/>
    <d v="2023-01-31T00:00:00"/>
    <d v="2023-02-01T00:00:00"/>
    <x v="0"/>
    <m/>
    <m/>
    <m/>
    <m/>
    <m/>
    <s v="Muhammed Sydul Hasan Sohan"/>
    <s v="muhammed.sydul@brac.net"/>
    <n v="1847456486"/>
    <s v="UNICEF-BRAC"/>
  </r>
  <r>
    <n v="205"/>
    <s v="JRP"/>
    <s v="UNICEF"/>
    <s v="BRAC"/>
    <s v="UNICEF"/>
    <s v="WASH"/>
    <x v="0"/>
    <x v="1"/>
    <s v="# of HP sessions at HH level"/>
    <m/>
    <n v="6825"/>
    <s v="Completed"/>
    <s v="Chittagong"/>
    <s v="Cox's Bazar"/>
    <x v="0"/>
    <s v="Palong Khali"/>
    <s v="Camp 14"/>
    <d v="2023-01-31T00:00:00"/>
    <d v="2023-02-01T00:00:00"/>
    <x v="0"/>
    <m/>
    <m/>
    <m/>
    <m/>
    <m/>
    <s v="Muhammed Sydul Hasan Sohan"/>
    <s v="muhammed.sydul@brac.net"/>
    <n v="1847456486"/>
    <s v="UNICEF-BRAC"/>
  </r>
  <r>
    <n v="206"/>
    <s v="JRP"/>
    <s v="UNICEF"/>
    <s v="BRAC"/>
    <s v="UNICEF"/>
    <s v="WASH"/>
    <x v="3"/>
    <x v="16"/>
    <s v="# of 10L bin"/>
    <m/>
    <n v="320"/>
    <s v="Completed"/>
    <s v="Chittagong"/>
    <s v="Cox's Bazar"/>
    <x v="0"/>
    <s v="Palong Khali"/>
    <s v="Camp 14"/>
    <d v="2023-01-31T00:00:00"/>
    <d v="2023-02-01T00:00:00"/>
    <x v="0"/>
    <m/>
    <m/>
    <m/>
    <m/>
    <m/>
    <s v="Muhammed Sydul Hasan Sohan"/>
    <s v="muhammed.sydul@brac.net"/>
    <n v="1847456486"/>
    <s v="UNICEF-BRAC"/>
  </r>
  <r>
    <n v="207"/>
    <s v="JRP"/>
    <s v="UNHCR"/>
    <s v="NGOF"/>
    <s v="UNHCR"/>
    <s v="WASH"/>
    <x v="1"/>
    <x v="2"/>
    <s v="# of tube well"/>
    <m/>
    <n v="42"/>
    <s v="Completed"/>
    <s v="Chittagong"/>
    <s v="Cox's Bazar"/>
    <x v="0"/>
    <s v="Palong Khali"/>
    <s v="Camp 04"/>
    <d v="2023-01-31T00:00:00"/>
    <d v="2023-12-01T00:00:00"/>
    <x v="0"/>
    <m/>
    <m/>
    <m/>
    <m/>
    <m/>
    <s v="M. Rasheduzzaman"/>
    <s v="imofficer@ngofcox.com"/>
    <n v="1521483424"/>
    <s v="UNHCR-NGOF"/>
  </r>
  <r>
    <n v="208"/>
    <s v="JRP"/>
    <s v="UNHCR"/>
    <s v="NGOF"/>
    <s v="UNHCR"/>
    <s v="WASH"/>
    <x v="2"/>
    <x v="3"/>
    <s v="# of door "/>
    <m/>
    <n v="10"/>
    <s v="Completed"/>
    <s v="Chittagong"/>
    <s v="Cox's Bazar"/>
    <x v="0"/>
    <s v="Palong Khali"/>
    <s v="Camp 04"/>
    <d v="2023-01-31T00:00:00"/>
    <d v="2023-12-01T00:00:00"/>
    <x v="0"/>
    <m/>
    <m/>
    <m/>
    <m/>
    <m/>
    <s v="M. Rasheduzzaman"/>
    <s v="imofficer@ngofcox.com"/>
    <n v="1521483424"/>
    <s v="UNHCR-NGOF"/>
  </r>
  <r>
    <n v="209"/>
    <s v="JRP"/>
    <s v="UNHCR"/>
    <s v="NGOF"/>
    <s v="UNHCR"/>
    <s v="WASH"/>
    <x v="2"/>
    <x v="4"/>
    <s v="# of door"/>
    <m/>
    <n v="52"/>
    <s v="Completed"/>
    <s v="Chittagong"/>
    <s v="Cox's Bazar"/>
    <x v="0"/>
    <s v="Palong Khali"/>
    <s v="Camp 04"/>
    <d v="2023-01-31T00:00:00"/>
    <d v="2023-12-01T00:00:00"/>
    <x v="0"/>
    <m/>
    <m/>
    <m/>
    <m/>
    <m/>
    <s v="M. Rasheduzzaman"/>
    <s v="imofficer@ngofcox.com"/>
    <n v="1521483424"/>
    <s v="UNHCR-NGOF"/>
  </r>
  <r>
    <n v="210"/>
    <s v="JRP"/>
    <s v="UNHCR"/>
    <s v="NGOF"/>
    <s v="UNHCR"/>
    <s v="WASH"/>
    <x v="2"/>
    <x v="5"/>
    <s v="# of door"/>
    <m/>
    <n v="264"/>
    <s v="Completed"/>
    <s v="Chittagong"/>
    <s v="Cox's Bazar"/>
    <x v="0"/>
    <s v="Palong Khali"/>
    <s v="Camp 04"/>
    <d v="2023-01-31T00:00:00"/>
    <d v="2023-12-01T00:00:00"/>
    <x v="0"/>
    <m/>
    <m/>
    <m/>
    <m/>
    <m/>
    <s v="M. Rasheduzzaman"/>
    <s v="imofficer@ngofcox.com"/>
    <n v="1521483424"/>
    <s v="UNHCR-NGOF"/>
  </r>
  <r>
    <n v="211"/>
    <s v="JRP"/>
    <s v="UNHCR"/>
    <s v="NGOF"/>
    <s v="UNHCR"/>
    <s v="WASH"/>
    <x v="0"/>
    <x v="9"/>
    <s v="# of facilities"/>
    <m/>
    <n v="240"/>
    <s v="Completed"/>
    <s v="Chittagong"/>
    <s v="Cox's Bazar"/>
    <x v="0"/>
    <s v="Palong Khali"/>
    <s v="Camp 04"/>
    <d v="2023-01-31T00:00:00"/>
    <d v="2023-12-01T00:00:00"/>
    <x v="0"/>
    <m/>
    <m/>
    <m/>
    <m/>
    <m/>
    <s v="M. Rasheduzzaman"/>
    <s v="imofficer@ngofcox.com"/>
    <n v="1521483424"/>
    <s v="UNHCR-NGOF"/>
  </r>
  <r>
    <n v="212"/>
    <s v="JRP"/>
    <s v="UNHCR"/>
    <s v="NGOF"/>
    <s v="UNHCR"/>
    <s v="WASH"/>
    <x v="0"/>
    <x v="0"/>
    <s v="# of HP sessions at community level"/>
    <m/>
    <n v="71"/>
    <s v="Completed"/>
    <s v="Chittagong"/>
    <s v="Cox's Bazar"/>
    <x v="0"/>
    <s v="Palong Khali"/>
    <s v="Camp 04"/>
    <d v="2023-01-31T00:00:00"/>
    <d v="2023-12-01T00:00:00"/>
    <x v="0"/>
    <m/>
    <m/>
    <m/>
    <m/>
    <m/>
    <s v="M. Rasheduzzaman"/>
    <s v="imofficer@ngofcox.com"/>
    <n v="1521483424"/>
    <s v="UNHCR-NGOF"/>
  </r>
  <r>
    <n v="213"/>
    <s v="JRP"/>
    <s v="UNHCR"/>
    <s v="NGOF"/>
    <s v="UNHCR"/>
    <s v="WASH"/>
    <x v="0"/>
    <x v="1"/>
    <s v="# of HP sessions at HH level"/>
    <m/>
    <n v="3045"/>
    <s v="Completed"/>
    <s v="Chittagong"/>
    <s v="Cox's Bazar"/>
    <x v="0"/>
    <s v="Palong Khali"/>
    <s v="Camp 04"/>
    <d v="2023-01-31T00:00:00"/>
    <d v="2023-12-01T00:00:00"/>
    <x v="0"/>
    <m/>
    <m/>
    <m/>
    <m/>
    <m/>
    <s v="M. Rasheduzzaman"/>
    <s v="imofficer@ngofcox.com"/>
    <n v="1521483424"/>
    <s v="UNHCR-NGOF"/>
  </r>
  <r>
    <n v="214"/>
    <s v="JRP"/>
    <s v="UNHCR"/>
    <s v="NGOF"/>
    <s v="UNHCR"/>
    <s v="WASH"/>
    <x v="0"/>
    <x v="11"/>
    <s v="# of HP sessions at institution level"/>
    <m/>
    <n v="5"/>
    <s v="Completed"/>
    <s v="Chittagong"/>
    <s v="Cox's Bazar"/>
    <x v="0"/>
    <s v="Palong Khali"/>
    <s v="Camp 04"/>
    <d v="2023-01-31T00:00:00"/>
    <d v="2023-12-01T00:00:00"/>
    <x v="0"/>
    <m/>
    <m/>
    <m/>
    <m/>
    <m/>
    <s v="M. Rasheduzzaman"/>
    <s v="imofficer@ngofcox.com"/>
    <n v="1521483424"/>
    <s v="UNHCR-NGOF"/>
  </r>
  <r>
    <n v="215"/>
    <s v="JRP"/>
    <s v="UNHCR"/>
    <s v="NGOF"/>
    <s v="UNHCR"/>
    <s v="WASH"/>
    <x v="1"/>
    <x v="2"/>
    <s v="# of tube well"/>
    <m/>
    <n v="8"/>
    <s v="Completed"/>
    <s v="Chittagong"/>
    <s v="Cox's Bazar"/>
    <x v="0"/>
    <s v="Palong Khali"/>
    <s v="Camp 05"/>
    <d v="2023-01-31T00:00:00"/>
    <d v="2023-12-01T00:00:00"/>
    <x v="0"/>
    <m/>
    <m/>
    <m/>
    <m/>
    <m/>
    <s v="M. Rasheduzzaman"/>
    <s v="imofficer@ngofcox.com"/>
    <n v="1521483424"/>
    <s v="UNHCR-NGOF"/>
  </r>
  <r>
    <n v="216"/>
    <s v="JRP"/>
    <s v="UNHCR"/>
    <s v="NGOF"/>
    <s v="UNHCR"/>
    <s v="WASH"/>
    <x v="2"/>
    <x v="3"/>
    <s v="# of door "/>
    <m/>
    <n v="24"/>
    <s v="Completed"/>
    <s v="Chittagong"/>
    <s v="Cox's Bazar"/>
    <x v="0"/>
    <s v="Palong Khali"/>
    <s v="Camp 05"/>
    <d v="2023-01-31T00:00:00"/>
    <d v="2023-12-01T00:00:00"/>
    <x v="0"/>
    <m/>
    <m/>
    <m/>
    <m/>
    <m/>
    <s v="M. Rasheduzzaman"/>
    <s v="imofficer@ngofcox.com"/>
    <n v="1521483424"/>
    <s v="UNHCR-NGOF"/>
  </r>
  <r>
    <n v="217"/>
    <s v="JRP"/>
    <s v="UNHCR"/>
    <s v="NGOF"/>
    <s v="UNHCR"/>
    <s v="WASH"/>
    <x v="2"/>
    <x v="4"/>
    <s v="# of door"/>
    <m/>
    <n v="71"/>
    <s v="Completed"/>
    <s v="Chittagong"/>
    <s v="Cox's Bazar"/>
    <x v="0"/>
    <s v="Palong Khali"/>
    <s v="Camp 05"/>
    <d v="2023-01-31T00:00:00"/>
    <d v="2023-12-01T00:00:00"/>
    <x v="0"/>
    <m/>
    <m/>
    <m/>
    <m/>
    <m/>
    <s v="M. Rasheduzzaman"/>
    <s v="imofficer@ngofcox.com"/>
    <n v="1521483424"/>
    <s v="UNHCR-NGOF"/>
  </r>
  <r>
    <n v="218"/>
    <s v="JRP"/>
    <s v="UNHCR"/>
    <s v="NGOF"/>
    <s v="UNHCR"/>
    <s v="WASH"/>
    <x v="2"/>
    <x v="5"/>
    <s v="# of door"/>
    <m/>
    <n v="188"/>
    <s v="Completed"/>
    <s v="Chittagong"/>
    <s v="Cox's Bazar"/>
    <x v="0"/>
    <s v="Palong Khali"/>
    <s v="Camp 05"/>
    <d v="2023-01-31T00:00:00"/>
    <d v="2023-12-01T00:00:00"/>
    <x v="0"/>
    <m/>
    <m/>
    <m/>
    <m/>
    <m/>
    <s v="M. Rasheduzzaman"/>
    <s v="imofficer@ngofcox.com"/>
    <n v="1521483424"/>
    <s v="UNHCR-NGOF"/>
  </r>
  <r>
    <n v="219"/>
    <s v="JRP"/>
    <s v="UNHCR"/>
    <s v="NGOF"/>
    <s v="UNHCR"/>
    <s v="WASH"/>
    <x v="0"/>
    <x v="9"/>
    <s v="# of facilities"/>
    <m/>
    <n v="560"/>
    <s v="Completed"/>
    <s v="Chittagong"/>
    <s v="Cox's Bazar"/>
    <x v="0"/>
    <s v="Palong Khali"/>
    <s v="Camp 05"/>
    <d v="2023-01-31T00:00:00"/>
    <d v="2023-12-01T00:00:00"/>
    <x v="0"/>
    <m/>
    <m/>
    <m/>
    <m/>
    <m/>
    <s v="M. Rasheduzzaman"/>
    <s v="imofficer@ngofcox.com"/>
    <n v="1521483424"/>
    <s v="UNHCR-NGOF"/>
  </r>
  <r>
    <n v="220"/>
    <s v="JRP"/>
    <s v="UNHCR"/>
    <s v="NGOF"/>
    <s v="UNHCR"/>
    <s v="WASH"/>
    <x v="0"/>
    <x v="0"/>
    <s v="# of HP sessions at community level"/>
    <m/>
    <n v="319"/>
    <s v="Completed"/>
    <s v="Chittagong"/>
    <s v="Cox's Bazar"/>
    <x v="0"/>
    <s v="Palong Khali"/>
    <s v="Camp 05"/>
    <d v="2023-01-31T00:00:00"/>
    <d v="2023-12-01T00:00:00"/>
    <x v="0"/>
    <m/>
    <m/>
    <m/>
    <m/>
    <m/>
    <s v="M. Rasheduzzaman"/>
    <s v="imofficer@ngofcox.com"/>
    <n v="1521483424"/>
    <s v="UNHCR-NGOF"/>
  </r>
  <r>
    <n v="221"/>
    <s v="JRP"/>
    <s v="UNHCR"/>
    <s v="NGOF"/>
    <s v="UNHCR"/>
    <s v="WASH"/>
    <x v="0"/>
    <x v="1"/>
    <s v="# of HP sessions at HH level"/>
    <m/>
    <n v="3857"/>
    <s v="Completed"/>
    <s v="Chittagong"/>
    <s v="Cox's Bazar"/>
    <x v="0"/>
    <s v="Palong Khali"/>
    <s v="Camp 05"/>
    <d v="2023-01-31T00:00:00"/>
    <d v="2023-12-01T00:00:00"/>
    <x v="0"/>
    <m/>
    <m/>
    <m/>
    <m/>
    <m/>
    <s v="M. Rasheduzzaman"/>
    <s v="imofficer@ngofcox.com"/>
    <n v="1521483424"/>
    <s v="UNHCR-NGOF"/>
  </r>
  <r>
    <n v="222"/>
    <s v="JRP"/>
    <s v="UNHCR"/>
    <s v="NGOF"/>
    <s v="UNHCR"/>
    <s v="WASH"/>
    <x v="0"/>
    <x v="11"/>
    <s v="# of HP sessions at institution level"/>
    <m/>
    <n v="5"/>
    <s v="Completed"/>
    <s v="Chittagong"/>
    <s v="Cox's Bazar"/>
    <x v="0"/>
    <s v="Palong Khali"/>
    <s v="Camp 05"/>
    <d v="2023-01-31T00:00:00"/>
    <d v="2023-12-01T00:00:00"/>
    <x v="0"/>
    <m/>
    <m/>
    <m/>
    <m/>
    <m/>
    <s v="M. Rasheduzzaman"/>
    <s v="imofficer@ngofcox.com"/>
    <n v="1521483424"/>
    <s v="UNHCR-NGOF"/>
  </r>
  <r>
    <n v="223"/>
    <s v="JRP"/>
    <s v="UNHCR"/>
    <s v="NGOF"/>
    <s v="UNHCR"/>
    <s v="WASH"/>
    <x v="2"/>
    <x v="3"/>
    <s v="# of door "/>
    <m/>
    <n v="16"/>
    <s v="Completed"/>
    <s v="Chittagong"/>
    <s v="Cox's Bazar"/>
    <x v="0"/>
    <s v="Raja Palong"/>
    <s v="Kutupalong RC"/>
    <d v="2023-01-31T00:00:00"/>
    <d v="2023-12-01T00:00:00"/>
    <x v="0"/>
    <m/>
    <m/>
    <m/>
    <m/>
    <m/>
    <s v="M. Rasheduzzaman"/>
    <s v="imofficer@ngofcox.com"/>
    <n v="1521483424"/>
    <s v="UNHCR-NGOF"/>
  </r>
  <r>
    <n v="224"/>
    <s v="JRP"/>
    <s v="UNHCR"/>
    <s v="NGOF"/>
    <s v="UNHCR"/>
    <s v="WASH"/>
    <x v="2"/>
    <x v="4"/>
    <s v="# of door"/>
    <m/>
    <n v="98"/>
    <s v="Completed"/>
    <s v="Chittagong"/>
    <s v="Cox's Bazar"/>
    <x v="0"/>
    <s v="Raja Palong"/>
    <s v="Kutupalong RC"/>
    <d v="2023-01-31T00:00:00"/>
    <d v="2023-12-01T00:00:00"/>
    <x v="0"/>
    <m/>
    <m/>
    <m/>
    <m/>
    <m/>
    <s v="M. Rasheduzzaman"/>
    <s v="imofficer@ngofcox.com"/>
    <n v="1521483424"/>
    <s v="UNHCR-NGOF"/>
  </r>
  <r>
    <n v="225"/>
    <s v="JRP"/>
    <s v="UNHCR"/>
    <s v="NGOF"/>
    <s v="UNHCR"/>
    <s v="WASH"/>
    <x v="2"/>
    <x v="5"/>
    <s v="# of door"/>
    <m/>
    <n v="505"/>
    <s v="Completed"/>
    <s v="Chittagong"/>
    <s v="Cox's Bazar"/>
    <x v="0"/>
    <s v="Raja Palong"/>
    <s v="Kutupalong RC"/>
    <d v="2023-01-31T00:00:00"/>
    <d v="2023-12-01T00:00:00"/>
    <x v="0"/>
    <m/>
    <m/>
    <m/>
    <m/>
    <m/>
    <s v="M. Rasheduzzaman"/>
    <s v="imofficer@ngofcox.com"/>
    <n v="1521483424"/>
    <s v="UNHCR-NGOF"/>
  </r>
  <r>
    <n v="226"/>
    <s v="JRP"/>
    <s v="UNHCR"/>
    <s v="NGOF"/>
    <s v="UNHCR"/>
    <s v="WASH"/>
    <x v="0"/>
    <x v="9"/>
    <s v="# of facilities"/>
    <m/>
    <n v="856"/>
    <s v="Completed"/>
    <s v="Chittagong"/>
    <s v="Cox's Bazar"/>
    <x v="0"/>
    <s v="Raja Palong"/>
    <s v="Kutupalong RC"/>
    <d v="2023-01-31T00:00:00"/>
    <d v="2023-12-01T00:00:00"/>
    <x v="0"/>
    <m/>
    <m/>
    <m/>
    <m/>
    <m/>
    <s v="M. Rasheduzzaman"/>
    <s v="imofficer@ngofcox.com"/>
    <n v="1521483424"/>
    <s v="UNHCR-NGOF"/>
  </r>
  <r>
    <n v="227"/>
    <s v="JRP"/>
    <s v="UNHCR"/>
    <s v="NGOF"/>
    <s v="UNHCR"/>
    <s v="WASH"/>
    <x v="0"/>
    <x v="0"/>
    <s v="# of HP sessions at community level"/>
    <m/>
    <n v="82"/>
    <s v="Completed"/>
    <s v="Chittagong"/>
    <s v="Cox's Bazar"/>
    <x v="0"/>
    <s v="Raja Palong"/>
    <s v="Kutupalong RC"/>
    <d v="2023-01-31T00:00:00"/>
    <d v="2023-12-01T00:00:00"/>
    <x v="0"/>
    <m/>
    <m/>
    <m/>
    <m/>
    <m/>
    <s v="M. Rasheduzzaman"/>
    <s v="imofficer@ngofcox.com"/>
    <n v="1521483424"/>
    <s v="UNHCR-NGOF"/>
  </r>
  <r>
    <n v="228"/>
    <s v="JRP"/>
    <s v="UNHCR"/>
    <s v="NGOF"/>
    <s v="UNHCR"/>
    <s v="WASH"/>
    <x v="0"/>
    <x v="1"/>
    <s v="# of HP sessions at HH level"/>
    <m/>
    <n v="2990"/>
    <s v="Completed"/>
    <s v="Chittagong"/>
    <s v="Cox's Bazar"/>
    <x v="0"/>
    <s v="Raja Palong"/>
    <s v="Kutupalong RC"/>
    <d v="2023-01-31T00:00:00"/>
    <d v="2023-12-01T00:00:00"/>
    <x v="0"/>
    <m/>
    <m/>
    <m/>
    <m/>
    <m/>
    <s v="M. Rasheduzzaman"/>
    <s v="imofficer@ngofcox.com"/>
    <n v="1521483424"/>
    <s v="UNHCR-NGOF"/>
  </r>
  <r>
    <n v="229"/>
    <s v="JRP"/>
    <s v="UNHCR"/>
    <s v="NGOF"/>
    <s v="UNHCR"/>
    <s v="WASH"/>
    <x v="0"/>
    <x v="11"/>
    <s v="# of HP sessions at institution level"/>
    <m/>
    <n v="6"/>
    <s v="Completed"/>
    <s v="Chittagong"/>
    <s v="Cox's Bazar"/>
    <x v="0"/>
    <s v="Raja Palong"/>
    <s v="Kutupalong RC"/>
    <d v="2023-01-31T00:00:00"/>
    <d v="2023-12-01T00:00:00"/>
    <x v="0"/>
    <m/>
    <m/>
    <m/>
    <m/>
    <m/>
    <s v="M. Rasheduzzaman"/>
    <s v="imofficer@ngofcox.com"/>
    <n v="1521483424"/>
    <s v="UNHCR-NGOF"/>
  </r>
  <r>
    <n v="230"/>
    <s v="JRP"/>
    <s v="UNHCR"/>
    <s v="NGOF"/>
    <s v="UNHCR"/>
    <s v="WASH"/>
    <x v="1"/>
    <x v="2"/>
    <s v="# of tube well"/>
    <m/>
    <n v="120"/>
    <s v="Completed"/>
    <s v="Chittagong"/>
    <s v="Cox's Bazar"/>
    <x v="1"/>
    <s v="Nhilla"/>
    <s v="Camp 26"/>
    <d v="2023-01-31T00:00:00"/>
    <d v="2023-12-01T00:00:00"/>
    <x v="0"/>
    <m/>
    <m/>
    <m/>
    <m/>
    <m/>
    <s v="M. Rasheduzzaman"/>
    <s v="imofficer@ngofcox.com"/>
    <n v="1521483424"/>
    <s v="UNHCR-NGOF"/>
  </r>
  <r>
    <n v="231"/>
    <s v="JRP"/>
    <s v="UNHCR"/>
    <s v="NGOF"/>
    <s v="UNHCR"/>
    <s v="WASH"/>
    <x v="2"/>
    <x v="3"/>
    <s v="# of door "/>
    <m/>
    <n v="14"/>
    <s v="Completed"/>
    <s v="Chittagong"/>
    <s v="Cox's Bazar"/>
    <x v="1"/>
    <s v="Nhilla"/>
    <s v="Camp 26"/>
    <d v="2023-01-31T00:00:00"/>
    <d v="2023-12-01T00:00:00"/>
    <x v="0"/>
    <m/>
    <m/>
    <m/>
    <m/>
    <m/>
    <s v="M. Rasheduzzaman"/>
    <s v="imofficer@ngofcox.com"/>
    <n v="1521483424"/>
    <s v="UNHCR-NGOF"/>
  </r>
  <r>
    <n v="232"/>
    <s v="JRP"/>
    <s v="UNHCR"/>
    <s v="NGOF"/>
    <s v="UNHCR"/>
    <s v="WASH"/>
    <x v="2"/>
    <x v="4"/>
    <s v="# of door"/>
    <m/>
    <n v="18"/>
    <s v="Completed"/>
    <s v="Chittagong"/>
    <s v="Cox's Bazar"/>
    <x v="1"/>
    <s v="Nhilla"/>
    <s v="Camp 26"/>
    <d v="2023-01-31T00:00:00"/>
    <d v="2023-12-01T00:00:00"/>
    <x v="0"/>
    <m/>
    <m/>
    <m/>
    <m/>
    <m/>
    <s v="M. Rasheduzzaman"/>
    <s v="imofficer@ngofcox.com"/>
    <n v="1521483424"/>
    <s v="UNHCR-NGOF"/>
  </r>
  <r>
    <n v="233"/>
    <s v="JRP"/>
    <s v="UNHCR"/>
    <s v="NGOF"/>
    <s v="UNHCR"/>
    <s v="WASH"/>
    <x v="2"/>
    <x v="5"/>
    <s v="# of door"/>
    <m/>
    <n v="333"/>
    <s v="Completed"/>
    <s v="Chittagong"/>
    <s v="Cox's Bazar"/>
    <x v="1"/>
    <s v="Nhilla"/>
    <s v="Camp 26"/>
    <d v="2023-01-31T00:00:00"/>
    <d v="2023-12-01T00:00:00"/>
    <x v="0"/>
    <m/>
    <m/>
    <m/>
    <m/>
    <m/>
    <s v="M. Rasheduzzaman"/>
    <s v="imofficer@ngofcox.com"/>
    <n v="1521483424"/>
    <s v="UNHCR-NGOF"/>
  </r>
  <r>
    <n v="234"/>
    <s v="JRP"/>
    <s v="UNHCR"/>
    <s v="NGOF"/>
    <s v="UNHCR"/>
    <s v="WASH"/>
    <x v="0"/>
    <x v="9"/>
    <s v="# of facilities"/>
    <m/>
    <n v="1661"/>
    <s v="Completed"/>
    <s v="Chittagong"/>
    <s v="Cox's Bazar"/>
    <x v="1"/>
    <s v="Nhilla"/>
    <s v="Camp 26"/>
    <d v="2023-01-31T00:00:00"/>
    <d v="2023-12-01T00:00:00"/>
    <x v="0"/>
    <m/>
    <m/>
    <m/>
    <m/>
    <m/>
    <s v="M. Rasheduzzaman"/>
    <s v="imofficer@ngofcox.com"/>
    <n v="1521483424"/>
    <s v="UNHCR-NGOF"/>
  </r>
  <r>
    <n v="235"/>
    <s v="JRP"/>
    <s v="UNHCR"/>
    <s v="NGOF"/>
    <s v="UNHCR"/>
    <s v="WASH"/>
    <x v="0"/>
    <x v="0"/>
    <s v="# of HP sessions at community level"/>
    <m/>
    <n v="105"/>
    <s v="Completed"/>
    <s v="Chittagong"/>
    <s v="Cox's Bazar"/>
    <x v="1"/>
    <s v="Nhilla"/>
    <s v="Camp 26"/>
    <d v="2023-01-31T00:00:00"/>
    <d v="2023-12-01T00:00:00"/>
    <x v="0"/>
    <m/>
    <m/>
    <m/>
    <m/>
    <m/>
    <s v="M. Rasheduzzaman"/>
    <s v="imofficer@ngofcox.com"/>
    <n v="1521483424"/>
    <s v="UNHCR-NGOF"/>
  </r>
  <r>
    <n v="236"/>
    <s v="JRP"/>
    <s v="UNHCR"/>
    <s v="NGOF"/>
    <s v="UNHCR"/>
    <s v="WASH"/>
    <x v="0"/>
    <x v="1"/>
    <s v="# of HP sessions at HH level"/>
    <m/>
    <n v="3945"/>
    <s v="Completed"/>
    <s v="Chittagong"/>
    <s v="Cox's Bazar"/>
    <x v="1"/>
    <s v="Nhilla"/>
    <s v="Camp 26"/>
    <d v="2023-01-31T00:00:00"/>
    <d v="2023-12-01T00:00:00"/>
    <x v="0"/>
    <m/>
    <m/>
    <m/>
    <m/>
    <m/>
    <s v="M. Rasheduzzaman"/>
    <s v="imofficer@ngofcox.com"/>
    <n v="1521483424"/>
    <s v="UNHCR-NGOF"/>
  </r>
  <r>
    <n v="237"/>
    <s v="JRP"/>
    <s v="UNHCR"/>
    <s v="NGOF"/>
    <s v="UNHCR"/>
    <s v="WASH"/>
    <x v="0"/>
    <x v="11"/>
    <s v="# of HP sessions at institution level"/>
    <m/>
    <n v="8"/>
    <s v="Completed"/>
    <s v="Chittagong"/>
    <s v="Cox's Bazar"/>
    <x v="1"/>
    <s v="Nhilla"/>
    <s v="Camp 26"/>
    <d v="2023-01-31T00:00:00"/>
    <d v="2023-12-01T00:00:00"/>
    <x v="0"/>
    <m/>
    <m/>
    <m/>
    <m/>
    <m/>
    <s v="M. Rasheduzzaman"/>
    <s v="imofficer@ngofcox.com"/>
    <n v="1521483424"/>
    <s v="UNHCR-NGOF"/>
  </r>
  <r>
    <n v="238"/>
    <s v="JRP"/>
    <s v="UNHCR"/>
    <s v="NGOF"/>
    <s v="UNHCR"/>
    <s v="WASH"/>
    <x v="2"/>
    <x v="3"/>
    <s v="# of door "/>
    <m/>
    <n v="19"/>
    <s v="Completed"/>
    <s v="Chittagong"/>
    <s v="Cox's Bazar"/>
    <x v="1"/>
    <s v="Nhilla"/>
    <s v="Nayapara RC"/>
    <d v="2023-01-31T00:00:00"/>
    <d v="2023-12-01T00:00:00"/>
    <x v="0"/>
    <m/>
    <m/>
    <m/>
    <m/>
    <m/>
    <s v="M. Rasheduzzaman"/>
    <s v="imofficer@ngofcox.com"/>
    <n v="1521483424"/>
    <s v="UNHCR-NGOF"/>
  </r>
  <r>
    <n v="239"/>
    <s v="JRP"/>
    <s v="UNHCR"/>
    <s v="NGOF"/>
    <s v="UNHCR"/>
    <s v="WASH"/>
    <x v="2"/>
    <x v="4"/>
    <s v="# of door"/>
    <m/>
    <n v="100"/>
    <s v="Completed"/>
    <s v="Chittagong"/>
    <s v="Cox's Bazar"/>
    <x v="1"/>
    <s v="Nhilla"/>
    <s v="Nayapara RC"/>
    <d v="2023-01-31T00:00:00"/>
    <d v="2023-12-01T00:00:00"/>
    <x v="0"/>
    <m/>
    <m/>
    <m/>
    <m/>
    <m/>
    <s v="M. Rasheduzzaman"/>
    <s v="imofficer@ngofcox.com"/>
    <n v="1521483424"/>
    <s v="UNHCR-NGOF"/>
  </r>
  <r>
    <n v="240"/>
    <s v="JRP"/>
    <s v="UNHCR"/>
    <s v="NGOF"/>
    <s v="UNHCR"/>
    <s v="WASH"/>
    <x v="2"/>
    <x v="5"/>
    <s v="# of door"/>
    <m/>
    <n v="336"/>
    <s v="Completed"/>
    <s v="Chittagong"/>
    <s v="Cox's Bazar"/>
    <x v="1"/>
    <s v="Nhilla"/>
    <s v="Nayapara RC"/>
    <d v="2023-01-31T00:00:00"/>
    <d v="2023-12-01T00:00:00"/>
    <x v="0"/>
    <m/>
    <m/>
    <m/>
    <m/>
    <m/>
    <s v="M. Rasheduzzaman"/>
    <s v="imofficer@ngofcox.com"/>
    <n v="1521483424"/>
    <s v="UNHCR-NGOF"/>
  </r>
  <r>
    <n v="241"/>
    <s v="JRP"/>
    <s v="UNHCR"/>
    <s v="NGOF"/>
    <s v="UNHCR"/>
    <s v="WASH"/>
    <x v="0"/>
    <x v="9"/>
    <s v="# of facilities"/>
    <m/>
    <n v="915"/>
    <s v="Completed"/>
    <s v="Chittagong"/>
    <s v="Cox's Bazar"/>
    <x v="1"/>
    <s v="Nhilla"/>
    <s v="Nayapara RC"/>
    <d v="2023-01-31T00:00:00"/>
    <d v="2023-12-01T00:00:00"/>
    <x v="0"/>
    <m/>
    <m/>
    <m/>
    <m/>
    <m/>
    <s v="M. Rasheduzzaman"/>
    <s v="imofficer@ngofcox.com"/>
    <n v="1521483424"/>
    <s v="UNHCR-NGOF"/>
  </r>
  <r>
    <n v="242"/>
    <s v="JRP"/>
    <s v="UNHCR"/>
    <s v="NGOF"/>
    <s v="UNHCR"/>
    <s v="WASH"/>
    <x v="0"/>
    <x v="0"/>
    <s v="# of HP sessions at community level"/>
    <m/>
    <n v="60"/>
    <s v="Completed"/>
    <s v="Chittagong"/>
    <s v="Cox's Bazar"/>
    <x v="1"/>
    <s v="Nhilla"/>
    <s v="Nayapara RC"/>
    <d v="2023-01-31T00:00:00"/>
    <d v="2023-12-01T00:00:00"/>
    <x v="0"/>
    <m/>
    <m/>
    <m/>
    <m/>
    <m/>
    <s v="M. Rasheduzzaman"/>
    <s v="imofficer@ngofcox.com"/>
    <n v="1521483424"/>
    <s v="UNHCR-NGOF"/>
  </r>
  <r>
    <n v="243"/>
    <s v="JRP"/>
    <s v="UNHCR"/>
    <s v="NGOF"/>
    <s v="UNHCR"/>
    <s v="WASH"/>
    <x v="0"/>
    <x v="1"/>
    <s v="# of HP sessions at HH level"/>
    <m/>
    <n v="2745"/>
    <s v="Completed"/>
    <s v="Chittagong"/>
    <s v="Cox's Bazar"/>
    <x v="1"/>
    <s v="Nhilla"/>
    <s v="Nayapara RC"/>
    <d v="2023-01-31T00:00:00"/>
    <d v="2023-12-01T00:00:00"/>
    <x v="0"/>
    <m/>
    <m/>
    <m/>
    <m/>
    <m/>
    <s v="M. Rasheduzzaman"/>
    <s v="imofficer@ngofcox.com"/>
    <n v="1521483424"/>
    <s v="UNHCR-NGOF"/>
  </r>
  <r>
    <n v="244"/>
    <s v="JRP"/>
    <s v="UNHCR"/>
    <s v="NGOF"/>
    <s v="UNHCR"/>
    <s v="WASH"/>
    <x v="0"/>
    <x v="11"/>
    <s v="# of HP sessions at institution level"/>
    <m/>
    <n v="5"/>
    <s v="Completed"/>
    <s v="Chittagong"/>
    <s v="Cox's Bazar"/>
    <x v="1"/>
    <s v="Nhilla"/>
    <s v="Nayapara RC"/>
    <d v="2023-01-31T00:00:00"/>
    <d v="2023-12-01T00:00:00"/>
    <x v="0"/>
    <m/>
    <m/>
    <m/>
    <m/>
    <m/>
    <s v="M. Rasheduzzaman"/>
    <s v="imofficer@ngofcox.com"/>
    <n v="1521483424"/>
    <s v="UNHCR-NGOF"/>
  </r>
  <r>
    <n v="245"/>
    <s v="JRP"/>
    <s v="CARE"/>
    <s v="CARE"/>
    <s v="UNICEF"/>
    <s v="WASH"/>
    <x v="1"/>
    <x v="2"/>
    <s v="# of tube well"/>
    <m/>
    <n v="45"/>
    <s v="Completed"/>
    <s v="Chittagong"/>
    <s v="Cox's Bazar"/>
    <x v="0"/>
    <s v="Palong Khali"/>
    <s v="Camp 15"/>
    <d v="2023-01-31T00:00:00"/>
    <d v="2023-03-01T00:00:00"/>
    <x v="0"/>
    <m/>
    <m/>
    <m/>
    <m/>
    <m/>
    <s v="MAHMUD"/>
    <s v="MahmudHossain.Munna@care.org"/>
    <n v="1777773726"/>
    <s v="CARE"/>
  </r>
  <r>
    <n v="246"/>
    <s v="JRP"/>
    <s v="CARE"/>
    <s v="CARE"/>
    <s v="UNICEF"/>
    <s v="WASH"/>
    <x v="2"/>
    <x v="3"/>
    <s v="# of door "/>
    <m/>
    <n v="30"/>
    <s v="Completed"/>
    <s v="Chittagong"/>
    <s v="Cox's Bazar"/>
    <x v="0"/>
    <s v="Palong Khali"/>
    <s v="Camp 15"/>
    <d v="2023-01-31T00:00:00"/>
    <d v="2023-03-01T00:00:00"/>
    <x v="0"/>
    <m/>
    <m/>
    <m/>
    <m/>
    <m/>
    <s v="MAHMUD"/>
    <s v="MahmudHossain.Munna@care.org"/>
    <n v="1777773726"/>
    <s v="CARE"/>
  </r>
  <r>
    <n v="247"/>
    <s v="JRP"/>
    <s v="CARE"/>
    <s v="CARE"/>
    <s v="UNICEF"/>
    <s v="WASH"/>
    <x v="2"/>
    <x v="4"/>
    <s v="# of door"/>
    <m/>
    <n v="50"/>
    <s v="Completed"/>
    <s v="Chittagong"/>
    <s v="Cox's Bazar"/>
    <x v="0"/>
    <s v="Palong Khali"/>
    <s v="Camp 15"/>
    <d v="2023-01-31T00:00:00"/>
    <d v="2023-03-01T00:00:00"/>
    <x v="0"/>
    <m/>
    <m/>
    <m/>
    <m/>
    <m/>
    <s v="MAHMUD"/>
    <s v="MahmudHossain.Munna@care.org"/>
    <n v="1777773726"/>
    <s v="CARE"/>
  </r>
  <r>
    <n v="248"/>
    <s v="JRP"/>
    <s v="CARE"/>
    <s v="CARE"/>
    <s v="UNICEF"/>
    <s v="WASH"/>
    <x v="2"/>
    <x v="5"/>
    <s v="# of door"/>
    <m/>
    <n v="1139"/>
    <s v="Completed"/>
    <s v="Chittagong"/>
    <s v="Cox's Bazar"/>
    <x v="0"/>
    <s v="Palong Khali"/>
    <s v="Camp 15"/>
    <d v="2023-01-31T00:00:00"/>
    <d v="2023-03-01T00:00:00"/>
    <x v="0"/>
    <m/>
    <m/>
    <m/>
    <m/>
    <m/>
    <s v="MAHMUD"/>
    <s v="MahmudHossain.Munna@care.org"/>
    <n v="1777773726"/>
    <s v="CARE"/>
  </r>
  <r>
    <n v="249"/>
    <s v="JRP"/>
    <s v="CARE"/>
    <s v="CARE"/>
    <s v="UNICEF"/>
    <s v="WASH"/>
    <x v="0"/>
    <x v="0"/>
    <s v="# of HP sessions at community level"/>
    <m/>
    <n v="2494"/>
    <s v="Completed"/>
    <s v="Chittagong"/>
    <s v="Cox's Bazar"/>
    <x v="0"/>
    <s v="Palong Khali"/>
    <s v="Camp 15"/>
    <d v="2023-01-31T00:00:00"/>
    <d v="2023-03-01T00:00:00"/>
    <x v="0"/>
    <m/>
    <m/>
    <m/>
    <m/>
    <m/>
    <s v="MAHMUD"/>
    <s v="MahmudHossain.Munna@care.org"/>
    <n v="1777773726"/>
    <s v="CARE"/>
  </r>
  <r>
    <n v="250"/>
    <s v="JRP"/>
    <s v="CARE"/>
    <s v="CARE"/>
    <s v="UNICEF"/>
    <s v="WASH"/>
    <x v="0"/>
    <x v="1"/>
    <s v="# of HP sessions at HH level"/>
    <m/>
    <n v="11512"/>
    <s v="Completed"/>
    <s v="Chittagong"/>
    <s v="Cox's Bazar"/>
    <x v="0"/>
    <s v="Palong Khali"/>
    <s v="Camp 15"/>
    <d v="2023-01-31T00:00:00"/>
    <d v="2023-03-01T00:00:00"/>
    <x v="0"/>
    <m/>
    <m/>
    <m/>
    <m/>
    <m/>
    <s v="MAHMUD"/>
    <s v="MahmudHossain.Munna@care.org"/>
    <n v="1777773726"/>
    <s v="CARE"/>
  </r>
  <r>
    <n v="251"/>
    <s v="JRP"/>
    <s v="CARE"/>
    <s v="CARE"/>
    <s v="UNICEF"/>
    <s v="WASH"/>
    <x v="3"/>
    <x v="8"/>
    <s v="# of household"/>
    <m/>
    <n v="11312"/>
    <s v="Completed"/>
    <s v="Chittagong"/>
    <s v="Cox's Bazar"/>
    <x v="0"/>
    <s v="Palong Khali"/>
    <s v="Camp 15"/>
    <d v="2023-01-31T00:00:00"/>
    <d v="2023-03-01T00:00:00"/>
    <x v="0"/>
    <m/>
    <m/>
    <m/>
    <m/>
    <m/>
    <s v="MAHMUD"/>
    <s v="MahmudHossain.Munna@care.org"/>
    <n v="1777773726"/>
    <s v="CARE"/>
  </r>
  <r>
    <n v="252"/>
    <s v="JRP"/>
    <s v="CARE"/>
    <s v="CARE"/>
    <s v="UNICEF"/>
    <s v="WASH"/>
    <x v="1"/>
    <x v="2"/>
    <s v="# of tube well"/>
    <m/>
    <n v="39"/>
    <s v="Completed"/>
    <s v="Chittagong"/>
    <s v="Cox's Bazar"/>
    <x v="0"/>
    <s v="Palong Khali"/>
    <s v="Camp 16"/>
    <d v="2023-01-31T00:00:00"/>
    <d v="2023-03-01T00:00:00"/>
    <x v="0"/>
    <m/>
    <m/>
    <m/>
    <m/>
    <m/>
    <s v="MAHMUD"/>
    <s v="MahmudHossain.Munna@care.org"/>
    <n v="1777773726"/>
    <s v="CARE"/>
  </r>
  <r>
    <n v="253"/>
    <s v="JRP"/>
    <s v="CARE"/>
    <s v="CARE"/>
    <s v="UNICEF"/>
    <s v="WASH"/>
    <x v="2"/>
    <x v="3"/>
    <s v="# of door "/>
    <m/>
    <n v="65"/>
    <s v="Completed"/>
    <s v="Chittagong"/>
    <s v="Cox's Bazar"/>
    <x v="0"/>
    <s v="Palong Khali"/>
    <s v="Camp 16"/>
    <d v="2023-01-31T00:00:00"/>
    <d v="2023-03-01T00:00:00"/>
    <x v="0"/>
    <m/>
    <m/>
    <m/>
    <m/>
    <m/>
    <s v="MAHMUD"/>
    <s v="MahmudHossain.Munna@care.org"/>
    <n v="1777773726"/>
    <s v="CARE"/>
  </r>
  <r>
    <n v="254"/>
    <s v="JRP"/>
    <s v="CARE"/>
    <s v="CARE"/>
    <s v="UNICEF"/>
    <s v="WASH"/>
    <x v="2"/>
    <x v="4"/>
    <s v="# of door"/>
    <m/>
    <n v="123"/>
    <s v="Completed"/>
    <s v="Chittagong"/>
    <s v="Cox's Bazar"/>
    <x v="0"/>
    <s v="Palong Khali"/>
    <s v="Camp 16"/>
    <d v="2023-01-31T00:00:00"/>
    <d v="2023-03-01T00:00:00"/>
    <x v="0"/>
    <m/>
    <m/>
    <m/>
    <m/>
    <m/>
    <s v="MAHMUD"/>
    <s v="MahmudHossain.Munna@care.org"/>
    <n v="1777773726"/>
    <s v="CARE"/>
  </r>
  <r>
    <n v="255"/>
    <s v="JRP"/>
    <s v="CARE"/>
    <s v="CARE"/>
    <s v="UNICEF"/>
    <s v="WASH"/>
    <x v="2"/>
    <x v="5"/>
    <s v="# of door"/>
    <m/>
    <n v="603"/>
    <s v="Completed"/>
    <s v="Chittagong"/>
    <s v="Cox's Bazar"/>
    <x v="0"/>
    <s v="Palong Khali"/>
    <s v="Camp 16"/>
    <d v="2023-01-31T00:00:00"/>
    <d v="2023-03-01T00:00:00"/>
    <x v="0"/>
    <m/>
    <m/>
    <m/>
    <m/>
    <m/>
    <s v="MAHMUD"/>
    <s v="MahmudHossain.Munna@care.org"/>
    <n v="1777773726"/>
    <s v="CARE"/>
  </r>
  <r>
    <n v="256"/>
    <s v="JRP"/>
    <s v="CARE"/>
    <s v="CARE"/>
    <s v="UNICEF"/>
    <s v="WASH"/>
    <x v="0"/>
    <x v="0"/>
    <s v="# of HP sessions at community level"/>
    <m/>
    <n v="743"/>
    <s v="Completed"/>
    <s v="Chittagong"/>
    <s v="Cox's Bazar"/>
    <x v="0"/>
    <s v="Palong Khali"/>
    <s v="Camp 16"/>
    <d v="2023-01-31T00:00:00"/>
    <d v="2023-03-01T00:00:00"/>
    <x v="0"/>
    <m/>
    <m/>
    <m/>
    <m/>
    <m/>
    <s v="MAHMUD"/>
    <s v="MahmudHossain.Munna@care.org"/>
    <n v="1777773726"/>
    <s v="CARE"/>
  </r>
  <r>
    <n v="257"/>
    <s v="JRP"/>
    <s v="CARE"/>
    <s v="CARE"/>
    <s v="UNICEF"/>
    <s v="WASH"/>
    <x v="0"/>
    <x v="1"/>
    <s v="# of HP sessions at HH level"/>
    <m/>
    <n v="4580"/>
    <s v="Completed"/>
    <s v="Chittagong"/>
    <s v="Cox's Bazar"/>
    <x v="0"/>
    <s v="Palong Khali"/>
    <s v="Camp 16"/>
    <d v="2023-01-31T00:00:00"/>
    <d v="2023-03-01T00:00:00"/>
    <x v="0"/>
    <m/>
    <m/>
    <m/>
    <m/>
    <m/>
    <s v="MAHMUD"/>
    <s v="MahmudHossain.Munna@care.org"/>
    <n v="1777773726"/>
    <s v="CARE"/>
  </r>
  <r>
    <n v="258"/>
    <s v="JRP"/>
    <s v="CARE"/>
    <s v="CARE"/>
    <s v="UNICEF"/>
    <s v="WASH"/>
    <x v="0"/>
    <x v="11"/>
    <s v="# of HP sessions at institution level"/>
    <m/>
    <n v="14"/>
    <s v="Completed"/>
    <s v="Chittagong"/>
    <s v="Cox's Bazar"/>
    <x v="0"/>
    <s v="Palong Khali"/>
    <s v="Camp 16"/>
    <d v="2023-01-31T00:00:00"/>
    <d v="2023-03-01T00:00:00"/>
    <x v="0"/>
    <m/>
    <m/>
    <m/>
    <m/>
    <m/>
    <s v="MAHMUD"/>
    <s v="MahmudHossain.Munna@care.org"/>
    <n v="1777773726"/>
    <s v="CARE"/>
  </r>
  <r>
    <n v="259"/>
    <s v="JRP"/>
    <s v="CARE"/>
    <s v="CARE"/>
    <s v="UNICEF"/>
    <s v="WASH"/>
    <x v="3"/>
    <x v="8"/>
    <s v="# of household"/>
    <m/>
    <n v="3317"/>
    <s v="Completed"/>
    <s v="Chittagong"/>
    <s v="Cox's Bazar"/>
    <x v="0"/>
    <s v="Palong Khali"/>
    <s v="Camp 16"/>
    <d v="2023-01-31T00:00:00"/>
    <d v="2023-03-01T00:00:00"/>
    <x v="0"/>
    <m/>
    <m/>
    <m/>
    <m/>
    <m/>
    <s v="MAHMUD"/>
    <s v="MahmudHossain.Munna@care.org"/>
    <n v="1777773726"/>
    <s v="CARE"/>
  </r>
  <r>
    <n v="260"/>
    <s v="JRP"/>
    <s v="CARE"/>
    <s v="CARE"/>
    <s v="DFAT"/>
    <s v="WASH"/>
    <x v="2"/>
    <x v="3"/>
    <s v="# of door "/>
    <m/>
    <n v="25"/>
    <s v="Completed"/>
    <s v="Chittagong"/>
    <s v="Cox's Bazar"/>
    <x v="0"/>
    <s v="Palong Khali"/>
    <s v="Camp 15"/>
    <d v="2023-01-31T00:00:00"/>
    <d v="2023-06-01T00:00:00"/>
    <x v="0"/>
    <m/>
    <m/>
    <m/>
    <m/>
    <m/>
    <s v="MAHMUD"/>
    <s v="MahmudHossain.Munna@care.org"/>
    <n v="1777773726"/>
    <s v="CARE"/>
  </r>
  <r>
    <n v="261"/>
    <s v="JRP"/>
    <s v="CARE"/>
    <s v="CARE"/>
    <s v="DFAT"/>
    <s v="WASH"/>
    <x v="2"/>
    <x v="4"/>
    <s v="# of door"/>
    <m/>
    <n v="45"/>
    <s v="Completed"/>
    <s v="Chittagong"/>
    <s v="Cox's Bazar"/>
    <x v="0"/>
    <s v="Palong Khali"/>
    <s v="Camp 15"/>
    <d v="2023-01-31T00:00:00"/>
    <d v="2023-06-01T00:00:00"/>
    <x v="0"/>
    <m/>
    <m/>
    <m/>
    <m/>
    <m/>
    <s v="MAHMUD"/>
    <s v="MahmudHossain.Munna@care.org"/>
    <n v="1777773726"/>
    <s v="CARE"/>
  </r>
  <r>
    <n v="262"/>
    <s v="JRP"/>
    <s v="CARE"/>
    <s v="CARE"/>
    <s v="DFAT"/>
    <s v="WASH"/>
    <x v="2"/>
    <x v="5"/>
    <s v="# of door"/>
    <m/>
    <n v="123"/>
    <s v="Completed"/>
    <s v="Chittagong"/>
    <s v="Cox's Bazar"/>
    <x v="0"/>
    <s v="Palong Khali"/>
    <s v="Camp 15"/>
    <d v="2023-01-31T00:00:00"/>
    <d v="2023-06-01T00:00:00"/>
    <x v="0"/>
    <m/>
    <m/>
    <m/>
    <m/>
    <m/>
    <s v="MAHMUD"/>
    <s v="MahmudHossain.Munna@care.org"/>
    <n v="1777773726"/>
    <s v="CARE"/>
  </r>
  <r>
    <n v="263"/>
    <s v="JRP"/>
    <s v="CARE"/>
    <s v="CARE"/>
    <s v="DFAT"/>
    <s v="WASH"/>
    <x v="2"/>
    <x v="4"/>
    <s v="# of door"/>
    <m/>
    <n v="36"/>
    <s v="Completed"/>
    <s v="Chittagong"/>
    <s v="Cox's Bazar"/>
    <x v="0"/>
    <s v="Palong Khali"/>
    <s v="Camp 16"/>
    <d v="2023-01-31T00:00:00"/>
    <d v="2023-02-01T00:00:00"/>
    <x v="0"/>
    <m/>
    <m/>
    <m/>
    <m/>
    <m/>
    <s v="MAHMUD"/>
    <s v="MahmudHossain.Munna@care.org"/>
    <n v="1777773726"/>
    <s v="CARE"/>
  </r>
  <r>
    <n v="264"/>
    <s v="JRP"/>
    <s v="CARE"/>
    <s v="CARE"/>
    <s v="DFAT"/>
    <s v="WASH"/>
    <x v="2"/>
    <x v="5"/>
    <s v="# of door"/>
    <m/>
    <n v="113"/>
    <s v="Completed"/>
    <s v="Chittagong"/>
    <s v="Cox's Bazar"/>
    <x v="0"/>
    <s v="Palong Khali"/>
    <s v="Camp 16"/>
    <d v="2023-01-31T00:00:00"/>
    <d v="2023-02-01T00:00:00"/>
    <x v="0"/>
    <m/>
    <m/>
    <m/>
    <m/>
    <m/>
    <s v="MAHMUD"/>
    <s v="MahmudHossain.Munna@care.org"/>
    <n v="1777773726"/>
    <s v="CARE"/>
  </r>
  <r>
    <n v="265"/>
    <s v="JRP"/>
    <s v="GREEN HILL"/>
    <s v="GREEN HILL"/>
    <s v="CPI"/>
    <s v="WASH"/>
    <x v="1"/>
    <x v="2"/>
    <s v="# of tube well"/>
    <m/>
    <n v="24"/>
    <s v="Completed"/>
    <s v="Chittagong"/>
    <s v="Cox's Bazar"/>
    <x v="0"/>
    <s v="Palong Khali"/>
    <s v="Camp 01W"/>
    <d v="2023-01-31T00:00:00"/>
    <d v="2023-06-01T00:00:00"/>
    <x v="0"/>
    <m/>
    <m/>
    <m/>
    <m/>
    <m/>
    <s v="Farhan Shaun"/>
    <s v="farhan@ghcxb.org"/>
    <n v="1681597433"/>
    <s v="GREEN HILL"/>
  </r>
  <r>
    <n v="266"/>
    <s v="JRP"/>
    <s v="GREEN HILL"/>
    <s v="GREEN HILL"/>
    <s v="CPI"/>
    <s v="WASH"/>
    <x v="2"/>
    <x v="3"/>
    <s v="# of door "/>
    <m/>
    <n v="20"/>
    <s v="Completed"/>
    <s v="Chittagong"/>
    <s v="Cox's Bazar"/>
    <x v="0"/>
    <s v="Palong Khali"/>
    <s v="Camp 01W"/>
    <d v="2023-01-31T00:00:00"/>
    <d v="2023-06-01T00:00:00"/>
    <x v="0"/>
    <m/>
    <m/>
    <m/>
    <m/>
    <m/>
    <s v="Farhan Shaun"/>
    <s v="farhan@ghcxb.org"/>
    <n v="1681597433"/>
    <s v="GREEN HILL"/>
  </r>
  <r>
    <n v="267"/>
    <s v="JRP"/>
    <s v="GREEN HILL"/>
    <s v="GREEN HILL"/>
    <s v="CPI"/>
    <s v="WASH"/>
    <x v="2"/>
    <x v="4"/>
    <s v="# of door"/>
    <m/>
    <n v="30"/>
    <s v="Completed"/>
    <s v="Chittagong"/>
    <s v="Cox's Bazar"/>
    <x v="0"/>
    <s v="Palong Khali"/>
    <s v="Camp 01W"/>
    <d v="2023-01-31T00:00:00"/>
    <d v="2023-06-01T00:00:00"/>
    <x v="0"/>
    <m/>
    <m/>
    <m/>
    <m/>
    <m/>
    <s v="Farhan Shaun"/>
    <s v="farhan@ghcxb.org"/>
    <n v="1681597433"/>
    <s v="GREEN HILL"/>
  </r>
  <r>
    <n v="268"/>
    <s v="JRP"/>
    <s v="GREEN HILL"/>
    <s v="GREEN HILL"/>
    <s v="CPI"/>
    <s v="WASH"/>
    <x v="2"/>
    <x v="5"/>
    <s v="# of door"/>
    <m/>
    <n v="73"/>
    <s v="Completed"/>
    <s v="Chittagong"/>
    <s v="Cox's Bazar"/>
    <x v="0"/>
    <s v="Palong Khali"/>
    <s v="Camp 01W"/>
    <d v="2023-01-31T00:00:00"/>
    <d v="2023-06-01T00:00:00"/>
    <x v="0"/>
    <m/>
    <m/>
    <m/>
    <m/>
    <m/>
    <s v="Farhan Shaun"/>
    <s v="farhan@ghcxb.org"/>
    <n v="1681597433"/>
    <s v="GREEN HILL"/>
  </r>
  <r>
    <n v="269"/>
    <s v="JRP"/>
    <s v="GREEN HILL"/>
    <s v="GREEN HILL"/>
    <s v="CPI"/>
    <s v="WASH"/>
    <x v="0"/>
    <x v="9"/>
    <s v="# of facilities"/>
    <m/>
    <n v="580"/>
    <s v="Completed"/>
    <s v="Chittagong"/>
    <s v="Cox's Bazar"/>
    <x v="0"/>
    <s v="Palong Khali"/>
    <s v="Camp 01W"/>
    <d v="2023-01-31T00:00:00"/>
    <d v="2023-06-01T00:00:00"/>
    <x v="0"/>
    <m/>
    <m/>
    <m/>
    <m/>
    <m/>
    <s v="Farhan Shaun"/>
    <s v="farhan@ghcxb.org"/>
    <n v="1681597433"/>
    <s v="GREEN HILL"/>
  </r>
  <r>
    <n v="270"/>
    <s v="JRP"/>
    <s v="GREEN HILL"/>
    <s v="GREEN HILL"/>
    <s v="CPI"/>
    <s v="WASH"/>
    <x v="0"/>
    <x v="0"/>
    <s v="# of HP sessions at community level"/>
    <m/>
    <n v="80"/>
    <s v="Completed"/>
    <s v="Chittagong"/>
    <s v="Cox's Bazar"/>
    <x v="0"/>
    <s v="Palong Khali"/>
    <s v="Camp 01W"/>
    <d v="2023-01-31T00:00:00"/>
    <d v="2023-06-01T00:00:00"/>
    <x v="0"/>
    <m/>
    <m/>
    <m/>
    <m/>
    <m/>
    <s v="Farhan Shaun"/>
    <s v="farhan@ghcxb.org"/>
    <n v="1681597433"/>
    <s v="GREEN HILL"/>
  </r>
  <r>
    <n v="271"/>
    <s v="JRP"/>
    <s v="GREEN HILL"/>
    <s v="GREEN HILL"/>
    <s v="CPI"/>
    <s v="WASH"/>
    <x v="0"/>
    <x v="1"/>
    <s v="# of HP sessions at HH level"/>
    <m/>
    <n v="260"/>
    <s v="Completed"/>
    <s v="Chittagong"/>
    <s v="Cox's Bazar"/>
    <x v="0"/>
    <s v="Palong Khali"/>
    <s v="Camp 01W"/>
    <d v="2023-01-31T00:00:00"/>
    <d v="2023-06-01T00:00:00"/>
    <x v="0"/>
    <m/>
    <m/>
    <m/>
    <m/>
    <m/>
    <s v="Farhan Shaun"/>
    <s v="farhan@ghcxb.org"/>
    <n v="1681597433"/>
    <s v="GREEN HILL"/>
  </r>
  <r>
    <n v="272"/>
    <s v="JRP"/>
    <s v="GREEN HILL"/>
    <s v="GREEN HILL"/>
    <s v="CPI"/>
    <s v="WASH"/>
    <x v="1"/>
    <x v="2"/>
    <s v="# of tube well"/>
    <m/>
    <n v="32"/>
    <s v="Completed"/>
    <s v="Chittagong"/>
    <s v="Cox's Bazar"/>
    <x v="0"/>
    <s v="Palong Khali"/>
    <s v="Camp 04"/>
    <d v="2023-01-31T00:00:00"/>
    <d v="2023-06-01T00:00:00"/>
    <x v="0"/>
    <m/>
    <m/>
    <m/>
    <m/>
    <m/>
    <s v="Farhan Shaun"/>
    <s v="farhan@ghcxb.org"/>
    <n v="1681597433"/>
    <s v="GREEN HILL"/>
  </r>
  <r>
    <n v="273"/>
    <s v="JRP"/>
    <s v="GREEN HILL"/>
    <s v="GREEN HILL"/>
    <s v="CPI"/>
    <s v="WASH"/>
    <x v="2"/>
    <x v="3"/>
    <s v="# of door "/>
    <m/>
    <n v="10"/>
    <s v="Completed"/>
    <s v="Chittagong"/>
    <s v="Cox's Bazar"/>
    <x v="0"/>
    <s v="Palong Khali"/>
    <s v="Camp 04"/>
    <d v="2023-01-31T00:00:00"/>
    <d v="2023-06-01T00:00:00"/>
    <x v="0"/>
    <m/>
    <m/>
    <m/>
    <m/>
    <m/>
    <s v="Farhan Shaun"/>
    <s v="farhan@ghcxb.org"/>
    <n v="1681597433"/>
    <s v="GREEN HILL"/>
  </r>
  <r>
    <n v="274"/>
    <s v="JRP"/>
    <s v="GREEN HILL"/>
    <s v="GREEN HILL"/>
    <s v="CPI"/>
    <s v="WASH"/>
    <x v="2"/>
    <x v="4"/>
    <s v="# of door"/>
    <m/>
    <n v="18"/>
    <s v="Completed"/>
    <s v="Chittagong"/>
    <s v="Cox's Bazar"/>
    <x v="0"/>
    <s v="Palong Khali"/>
    <s v="Camp 04"/>
    <d v="2023-01-31T00:00:00"/>
    <d v="2023-06-01T00:00:00"/>
    <x v="0"/>
    <m/>
    <m/>
    <m/>
    <m/>
    <m/>
    <s v="Farhan Shaun"/>
    <s v="farhan@ghcxb.org"/>
    <n v="1681597433"/>
    <s v="GREEN HILL"/>
  </r>
  <r>
    <n v="275"/>
    <s v="JRP"/>
    <s v="GREEN HILL"/>
    <s v="GREEN HILL"/>
    <s v="CPI"/>
    <s v="WASH"/>
    <x v="0"/>
    <x v="9"/>
    <s v="# of facilities"/>
    <m/>
    <n v="970"/>
    <s v="Completed"/>
    <s v="Chittagong"/>
    <s v="Cox's Bazar"/>
    <x v="0"/>
    <s v="Palong Khali"/>
    <s v="Camp 04"/>
    <d v="2023-01-31T00:00:00"/>
    <d v="2023-06-01T00:00:00"/>
    <x v="0"/>
    <m/>
    <m/>
    <m/>
    <m/>
    <m/>
    <s v="Farhan Shaun"/>
    <s v="farhan@ghcxb.org"/>
    <n v="1681597433"/>
    <s v="GREEN HILL"/>
  </r>
  <r>
    <n v="276"/>
    <s v="JRP"/>
    <s v="GREEN HILL"/>
    <s v="GREEN HILL"/>
    <s v="CPI"/>
    <s v="WASH"/>
    <x v="0"/>
    <x v="0"/>
    <s v="# of HP sessions at community level"/>
    <m/>
    <n v="62"/>
    <s v="Completed"/>
    <s v="Chittagong"/>
    <s v="Cox's Bazar"/>
    <x v="0"/>
    <s v="Palong Khali"/>
    <s v="Camp 04"/>
    <d v="2023-01-31T00:00:00"/>
    <d v="2023-06-01T00:00:00"/>
    <x v="0"/>
    <m/>
    <m/>
    <m/>
    <m/>
    <m/>
    <s v="Farhan Shaun"/>
    <s v="farhan@ghcxb.org"/>
    <n v="1681597433"/>
    <s v="GREEN HILL"/>
  </r>
  <r>
    <n v="277"/>
    <s v="JRP"/>
    <s v="GREEN HILL"/>
    <s v="GREEN HILL"/>
    <s v="CPI"/>
    <s v="WASH"/>
    <x v="0"/>
    <x v="1"/>
    <s v="# of HP sessions at HH level"/>
    <m/>
    <n v="39"/>
    <s v="Completed"/>
    <s v="Chittagong"/>
    <s v="Cox's Bazar"/>
    <x v="0"/>
    <s v="Palong Khali"/>
    <s v="Camp 04"/>
    <d v="2023-01-31T00:00:00"/>
    <d v="2023-06-01T00:00:00"/>
    <x v="0"/>
    <m/>
    <m/>
    <m/>
    <m/>
    <m/>
    <s v="Farhan Shaun"/>
    <s v="farhan@ghcxb.org"/>
    <n v="1681597433"/>
    <s v="GREEN HILL"/>
  </r>
  <r>
    <n v="278"/>
    <s v="JRP"/>
    <s v="GREEN HILL"/>
    <s v="GREEN HILL"/>
    <s v="CPI"/>
    <s v="WASH"/>
    <x v="1"/>
    <x v="2"/>
    <s v="# of tube well"/>
    <m/>
    <n v="16"/>
    <s v="Completed"/>
    <s v="Chittagong"/>
    <s v="Cox's Bazar"/>
    <x v="0"/>
    <s v="Palong Khali"/>
    <s v="Camp 17"/>
    <d v="2023-01-31T00:00:00"/>
    <d v="2023-06-01T00:00:00"/>
    <x v="0"/>
    <m/>
    <m/>
    <m/>
    <m/>
    <m/>
    <s v="Farhan Shaun"/>
    <s v="farhan@ghcxb.org"/>
    <n v="1681597433"/>
    <s v="GREEN HILL"/>
  </r>
  <r>
    <n v="279"/>
    <s v="JRP"/>
    <s v="GREEN HILL"/>
    <s v="GREEN HILL"/>
    <s v="CPI"/>
    <s v="WASH"/>
    <x v="2"/>
    <x v="3"/>
    <s v="# of door "/>
    <m/>
    <n v="4"/>
    <s v="Completed"/>
    <s v="Chittagong"/>
    <s v="Cox's Bazar"/>
    <x v="0"/>
    <s v="Palong Khali"/>
    <s v="Camp 17"/>
    <d v="2023-01-31T00:00:00"/>
    <d v="2023-06-01T00:00:00"/>
    <x v="0"/>
    <m/>
    <m/>
    <m/>
    <m/>
    <m/>
    <s v="Farhan Shaun"/>
    <s v="farhan@ghcxb.org"/>
    <n v="1681597433"/>
    <s v="GREEN HILL"/>
  </r>
  <r>
    <n v="280"/>
    <s v="JRP"/>
    <s v="GREEN HILL"/>
    <s v="GREEN HILL"/>
    <s v="CPI"/>
    <s v="WASH"/>
    <x v="2"/>
    <x v="4"/>
    <s v="# of door"/>
    <m/>
    <n v="7"/>
    <s v="Completed"/>
    <s v="Chittagong"/>
    <s v="Cox's Bazar"/>
    <x v="0"/>
    <s v="Palong Khali"/>
    <s v="Camp 17"/>
    <d v="2023-01-31T00:00:00"/>
    <d v="2023-06-01T00:00:00"/>
    <x v="0"/>
    <m/>
    <m/>
    <m/>
    <m/>
    <m/>
    <s v="Farhan Shaun"/>
    <s v="farhan@ghcxb.org"/>
    <n v="1681597433"/>
    <s v="GREEN HILL"/>
  </r>
  <r>
    <n v="281"/>
    <s v="JRP"/>
    <s v="GREEN HILL"/>
    <s v="GREEN HILL"/>
    <s v="CPI"/>
    <s v="WASH"/>
    <x v="2"/>
    <x v="5"/>
    <s v="# of door"/>
    <m/>
    <n v="11"/>
    <s v="Completed"/>
    <s v="Chittagong"/>
    <s v="Cox's Bazar"/>
    <x v="0"/>
    <s v="Palong Khali"/>
    <s v="Camp 17"/>
    <d v="2023-01-31T00:00:00"/>
    <d v="2023-06-01T00:00:00"/>
    <x v="0"/>
    <m/>
    <m/>
    <m/>
    <m/>
    <m/>
    <s v="Farhan Shaun"/>
    <s v="farhan@ghcxb.org"/>
    <n v="1681597433"/>
    <s v="GREEN HILL"/>
  </r>
  <r>
    <n v="282"/>
    <s v="JRP"/>
    <s v="GREEN HILL"/>
    <s v="GREEN HILL"/>
    <s v="CPI"/>
    <s v="WASH"/>
    <x v="0"/>
    <x v="9"/>
    <s v="# of facilities"/>
    <m/>
    <n v="560"/>
    <s v="Completed"/>
    <s v="Chittagong"/>
    <s v="Cox's Bazar"/>
    <x v="0"/>
    <s v="Palong Khali"/>
    <s v="Camp 17"/>
    <d v="2023-01-31T00:00:00"/>
    <d v="2023-06-01T00:00:00"/>
    <x v="0"/>
    <m/>
    <m/>
    <m/>
    <m/>
    <m/>
    <s v="Farhan Shaun"/>
    <s v="farhan@ghcxb.org"/>
    <n v="1681597433"/>
    <s v="GREEN HILL"/>
  </r>
  <r>
    <n v="283"/>
    <s v="JRP"/>
    <s v="GREEN HILL"/>
    <s v="GREEN HILL"/>
    <s v="CPI"/>
    <s v="WASH"/>
    <x v="0"/>
    <x v="0"/>
    <s v="# of HP sessions at community level"/>
    <m/>
    <n v="40"/>
    <s v="Completed"/>
    <s v="Chittagong"/>
    <s v="Cox's Bazar"/>
    <x v="0"/>
    <s v="Palong Khali"/>
    <s v="Camp 17"/>
    <d v="2023-01-31T00:00:00"/>
    <d v="2023-06-01T00:00:00"/>
    <x v="0"/>
    <m/>
    <m/>
    <m/>
    <m/>
    <m/>
    <s v="Farhan Shaun"/>
    <s v="farhan@ghcxb.org"/>
    <n v="1681597433"/>
    <s v="GREEN HILL"/>
  </r>
  <r>
    <n v="284"/>
    <s v="JRP"/>
    <s v="GREEN HILL"/>
    <s v="GREEN HILL"/>
    <s v="CPI"/>
    <s v="WASH"/>
    <x v="0"/>
    <x v="1"/>
    <s v="# of HP sessions at HH level"/>
    <m/>
    <n v="5"/>
    <s v="Completed"/>
    <s v="Chittagong"/>
    <s v="Cox's Bazar"/>
    <x v="0"/>
    <s v="Palong Khali"/>
    <s v="Camp 17"/>
    <d v="2023-01-31T00:00:00"/>
    <d v="2023-06-01T00:00:00"/>
    <x v="0"/>
    <m/>
    <m/>
    <m/>
    <m/>
    <m/>
    <s v="Farhan Shaun"/>
    <s v="farhan@ghcxb.org"/>
    <n v="1681597433"/>
    <s v="GREEN HILL"/>
  </r>
  <r>
    <n v="285"/>
    <s v="JRP"/>
    <s v="GREEN HILL"/>
    <s v="GREEN HILL"/>
    <s v="CPI"/>
    <s v="WASH"/>
    <x v="0"/>
    <x v="13"/>
    <s v="# of handwashing station"/>
    <m/>
    <n v="2"/>
    <s v="Completed"/>
    <s v="Chittagong"/>
    <s v="Cox's Bazar"/>
    <x v="0"/>
    <s v="Palong Khali"/>
    <s v="Camp 17"/>
    <d v="2023-01-31T00:00:00"/>
    <d v="2023-06-01T00:00:00"/>
    <x v="0"/>
    <m/>
    <m/>
    <m/>
    <m/>
    <m/>
    <s v="Farhan Shaun"/>
    <s v="farhan@ghcxb.org"/>
    <n v="1681597433"/>
    <s v="GREEN HILL"/>
  </r>
  <r>
    <n v="286"/>
    <s v="Non-JRP"/>
    <s v="IFRC"/>
    <s v="BDRCS"/>
    <s v="IFRC"/>
    <s v="WASH"/>
    <x v="0"/>
    <x v="0"/>
    <s v="# of HP sessions at community level"/>
    <m/>
    <n v="1447"/>
    <s v="Completed"/>
    <s v="Chittagong"/>
    <s v="Cox's Bazar"/>
    <x v="0"/>
    <s v="Palong Khali"/>
    <s v="Camp 11"/>
    <d v="2023-01-31T00:00:00"/>
    <d v="2023-12-01T00:00:00"/>
    <x v="0"/>
    <m/>
    <m/>
    <m/>
    <m/>
    <m/>
    <s v="Md Khairul Bashar"/>
    <s v="khairul.bashar@bdrcs.org"/>
    <n v="1628407101"/>
    <s v="IFRC-BDRCS"/>
  </r>
  <r>
    <n v="287"/>
    <s v="Non-JRP"/>
    <s v="IFRC"/>
    <s v="BDRCS"/>
    <s v="IFRC"/>
    <s v="WASH"/>
    <x v="0"/>
    <x v="1"/>
    <s v="# of HP sessions at HH level"/>
    <m/>
    <n v="1447"/>
    <s v="Completed"/>
    <s v="Chittagong"/>
    <s v="Cox's Bazar"/>
    <x v="0"/>
    <s v="Palong Khali"/>
    <s v="Camp 11"/>
    <d v="2023-01-31T00:00:00"/>
    <d v="2023-12-01T00:00:00"/>
    <x v="0"/>
    <m/>
    <m/>
    <m/>
    <m/>
    <m/>
    <s v="Md Khairul Bashar"/>
    <s v="khairul.bashar@bdrcs.org"/>
    <n v="1628407101"/>
    <s v="IFRC-BDRCS"/>
  </r>
  <r>
    <n v="288"/>
    <s v="Non-JRP"/>
    <s v="IFRC"/>
    <s v="BDRCS"/>
    <s v="IFRC"/>
    <s v="WASH"/>
    <x v="0"/>
    <x v="1"/>
    <s v="# of HP sessions at HH level"/>
    <m/>
    <n v="700"/>
    <s v="Completed"/>
    <s v="Chittagong"/>
    <s v="Cox's Bazar"/>
    <x v="0"/>
    <s v="Ratna Palong"/>
    <s v="HC,Ratna Palong"/>
    <d v="2023-01-31T00:00:00"/>
    <d v="2023-12-01T00:00:00"/>
    <x v="1"/>
    <m/>
    <m/>
    <m/>
    <m/>
    <m/>
    <s v="Md Khairul Bashar"/>
    <s v="khairul.bashar@bdrcs.org"/>
    <n v="1628407101"/>
    <s v="IFRC-BDRCS"/>
  </r>
  <r>
    <n v="289"/>
    <s v="Non-JRP"/>
    <s v="IFRC"/>
    <s v="BDRCS"/>
    <s v="IFRC"/>
    <s v="WASH"/>
    <x v="1"/>
    <x v="2"/>
    <s v="# of tube well"/>
    <m/>
    <n v="172"/>
    <s v="Completed"/>
    <s v="Chittagong"/>
    <s v="Cox's Bazar"/>
    <x v="0"/>
    <s v="Palong Khali"/>
    <s v="Camp 19"/>
    <d v="2023-01-31T00:00:00"/>
    <d v="2023-12-01T00:00:00"/>
    <x v="0"/>
    <m/>
    <m/>
    <m/>
    <m/>
    <m/>
    <s v="Md Khairul Bashar"/>
    <s v="khairul.bashar@bdrcs.org"/>
    <n v="1628407101"/>
    <s v="IFRC-BDRCS"/>
  </r>
  <r>
    <n v="290"/>
    <s v="Non-JRP"/>
    <s v="IFRC"/>
    <s v="BDRCS"/>
    <s v="IFRC"/>
    <s v="WASH"/>
    <x v="2"/>
    <x v="3"/>
    <s v="# of door "/>
    <m/>
    <n v="12"/>
    <s v="Completed"/>
    <s v="Chittagong"/>
    <s v="Cox's Bazar"/>
    <x v="0"/>
    <s v="Palong Khali"/>
    <s v="Camp 19"/>
    <d v="2023-01-31T00:00:00"/>
    <d v="2023-12-01T00:00:00"/>
    <x v="0"/>
    <m/>
    <m/>
    <m/>
    <m/>
    <m/>
    <s v="Md Khairul Bashar"/>
    <s v="khairul.bashar@bdrcs.org"/>
    <n v="1628407101"/>
    <s v="IFRC-BDRCS"/>
  </r>
  <r>
    <n v="291"/>
    <s v="Non-JRP"/>
    <s v="IFRC"/>
    <s v="BDRCS"/>
    <s v="IFRC"/>
    <s v="WASH"/>
    <x v="2"/>
    <x v="4"/>
    <s v="# of door"/>
    <m/>
    <n v="45"/>
    <s v="Completed"/>
    <s v="Chittagong"/>
    <s v="Cox's Bazar"/>
    <x v="0"/>
    <s v="Palong Khali"/>
    <s v="Camp 19"/>
    <d v="2023-01-31T00:00:00"/>
    <d v="2023-12-01T00:00:00"/>
    <x v="0"/>
    <m/>
    <m/>
    <m/>
    <m/>
    <m/>
    <s v="Md Khairul Bashar"/>
    <s v="khairul.bashar@bdrcs.org"/>
    <n v="1628407101"/>
    <s v="IFRC-BDRCS"/>
  </r>
  <r>
    <n v="292"/>
    <s v="Non-JRP"/>
    <s v="IFRC"/>
    <s v="BDRCS"/>
    <s v="IFRC"/>
    <s v="WASH"/>
    <x v="2"/>
    <x v="5"/>
    <s v="# of door"/>
    <m/>
    <n v="112"/>
    <s v="Completed"/>
    <s v="Chittagong"/>
    <s v="Cox's Bazar"/>
    <x v="0"/>
    <s v="Palong Khali"/>
    <s v="Camp 19"/>
    <d v="2023-01-31T00:00:00"/>
    <d v="2023-12-01T00:00:00"/>
    <x v="0"/>
    <m/>
    <m/>
    <m/>
    <m/>
    <m/>
    <s v="Md Khairul Bashar"/>
    <s v="khairul.bashar@bdrcs.org"/>
    <n v="1628407101"/>
    <s v="IFRC-BDRCS"/>
  </r>
  <r>
    <n v="293"/>
    <s v="Non-JRP"/>
    <s v="IFRC"/>
    <s v="BDRCS"/>
    <s v="IFRC"/>
    <s v="WASH"/>
    <x v="0"/>
    <x v="1"/>
    <s v="# of HP sessions at HH level"/>
    <m/>
    <n v="600"/>
    <s v="Completed"/>
    <s v="Chittagong"/>
    <s v="Cox's Bazar"/>
    <x v="0"/>
    <s v="Palong Khali"/>
    <s v="Camp 19"/>
    <d v="2023-01-31T00:00:00"/>
    <d v="2023-12-01T00:00:00"/>
    <x v="0"/>
    <m/>
    <m/>
    <m/>
    <m/>
    <m/>
    <s v="Md Khairul Bashar"/>
    <s v="khairul.bashar@bdrcs.org"/>
    <n v="1628407101"/>
    <s v="IFRC-BDRCS"/>
  </r>
  <r>
    <n v="294"/>
    <s v="Non-JRP"/>
    <s v="SWEDISH RC"/>
    <s v="BDRCS"/>
    <s v="Swedish Red Cross"/>
    <s v="WASH"/>
    <x v="1"/>
    <x v="2"/>
    <s v="# of tube well"/>
    <m/>
    <n v="196"/>
    <s v="Completed"/>
    <s v="Chittagong"/>
    <s v="Cox's Bazar"/>
    <x v="0"/>
    <s v="Palong Khali"/>
    <s v="Camp 18"/>
    <d v="2023-01-31T00:00:00"/>
    <d v="2023-12-01T00:00:00"/>
    <x v="0"/>
    <m/>
    <m/>
    <m/>
    <m/>
    <m/>
    <s v="Md Khairul Bashar"/>
    <s v="khairul.bashar@bdrcs.org"/>
    <n v="1628407101"/>
    <s v="SWEDISH RC-BDRCS"/>
  </r>
  <r>
    <n v="295"/>
    <s v="Non-JRP"/>
    <s v="SWEDISH RC"/>
    <s v="BDRCS"/>
    <s v="Swedish Red Cross"/>
    <s v="WASH"/>
    <x v="2"/>
    <x v="3"/>
    <s v="# of door "/>
    <m/>
    <n v="70"/>
    <s v="Completed"/>
    <s v="Chittagong"/>
    <s v="Cox's Bazar"/>
    <x v="0"/>
    <s v="Palong Khali"/>
    <s v="Camp 18"/>
    <d v="2023-01-31T00:00:00"/>
    <d v="2023-12-01T00:00:00"/>
    <x v="0"/>
    <m/>
    <m/>
    <m/>
    <m/>
    <m/>
    <s v="Md Khairul Bashar"/>
    <s v="khairul.bashar@bdrcs.org"/>
    <n v="1628407101"/>
    <s v="SWEDISH RC-BDRCS"/>
  </r>
  <r>
    <n v="296"/>
    <s v="Non-JRP"/>
    <s v="SWEDISH RC"/>
    <s v="BDRCS"/>
    <s v="Swedish Red Cross"/>
    <s v="WASH"/>
    <x v="2"/>
    <x v="4"/>
    <s v="# of door"/>
    <m/>
    <n v="149"/>
    <s v="Completed"/>
    <s v="Chittagong"/>
    <s v="Cox's Bazar"/>
    <x v="0"/>
    <s v="Palong Khali"/>
    <s v="Camp 18"/>
    <d v="2023-01-31T00:00:00"/>
    <d v="2023-12-01T00:00:00"/>
    <x v="0"/>
    <m/>
    <m/>
    <m/>
    <m/>
    <m/>
    <s v="Md Khairul Bashar"/>
    <s v="khairul.bashar@bdrcs.org"/>
    <n v="1628407101"/>
    <s v="SWEDISH RC-BDRCS"/>
  </r>
  <r>
    <n v="297"/>
    <s v="Non-JRP"/>
    <s v="SWEDISH RC"/>
    <s v="BDRCS"/>
    <s v="Swedish Red Cross"/>
    <s v="WASH"/>
    <x v="2"/>
    <x v="5"/>
    <s v="# of door"/>
    <m/>
    <n v="201"/>
    <s v="Completed"/>
    <s v="Chittagong"/>
    <s v="Cox's Bazar"/>
    <x v="0"/>
    <s v="Palong Khali"/>
    <s v="Camp 18"/>
    <d v="2023-01-31T00:00:00"/>
    <d v="2023-12-01T00:00:00"/>
    <x v="0"/>
    <m/>
    <m/>
    <m/>
    <m/>
    <m/>
    <s v="Md Khairul Bashar"/>
    <s v="khairul.bashar@bdrcs.org"/>
    <n v="1628407101"/>
    <s v="SWEDISH RC-BDRCS"/>
  </r>
  <r>
    <n v="298"/>
    <s v="Non-JRP"/>
    <s v="SWEDISH RC"/>
    <s v="BDRCS"/>
    <s v="Swedish Red Cross"/>
    <s v="WASH"/>
    <x v="0"/>
    <x v="1"/>
    <s v="# of HP sessions at HH level"/>
    <m/>
    <n v="7925"/>
    <s v="Completed"/>
    <s v="Chittagong"/>
    <s v="Cox's Bazar"/>
    <x v="0"/>
    <s v="Palong Khali"/>
    <s v="Camp 18"/>
    <d v="2023-01-31T00:00:00"/>
    <d v="2023-12-01T00:00:00"/>
    <x v="0"/>
    <m/>
    <m/>
    <m/>
    <m/>
    <m/>
    <s v="Md Khairul Bashar"/>
    <s v="khairul.bashar@bdrcs.org"/>
    <n v="1628407101"/>
    <s v="SWEDISH RC-BDRCS"/>
  </r>
  <r>
    <n v="299"/>
    <s v="Non-JRP"/>
    <s v="GERMAN RC"/>
    <s v="BDRCS"/>
    <s v="German Red Cross"/>
    <s v="WASH"/>
    <x v="2"/>
    <x v="3"/>
    <s v="# of door "/>
    <m/>
    <n v="6"/>
    <s v="Completed"/>
    <s v="Chittagong"/>
    <s v="Cox's Bazar"/>
    <x v="0"/>
    <s v="Palong Khali"/>
    <s v="Camp 13"/>
    <d v="2023-01-31T00:00:00"/>
    <d v="2023-12-01T00:00:00"/>
    <x v="0"/>
    <m/>
    <m/>
    <m/>
    <m/>
    <m/>
    <s v="Md Khairul Bashar"/>
    <s v="khairul.bashar@bdrcs.org"/>
    <n v="1628407101"/>
    <s v="GERMAN RC-BDRCS"/>
  </r>
  <r>
    <n v="300"/>
    <s v="Non-JRP"/>
    <s v="GERMAN RC"/>
    <s v="BDRCS"/>
    <s v="German Red Cross"/>
    <s v="WASH"/>
    <x v="2"/>
    <x v="17"/>
    <s v="# of door"/>
    <m/>
    <n v="13"/>
    <s v="Completed"/>
    <s v="Chittagong"/>
    <s v="Cox's Bazar"/>
    <x v="0"/>
    <s v="Palong Khali"/>
    <s v="Camp 13"/>
    <d v="2023-01-31T00:00:00"/>
    <d v="2023-12-01T00:00:00"/>
    <x v="0"/>
    <m/>
    <m/>
    <m/>
    <m/>
    <m/>
    <s v="Md Khairul Bashar"/>
    <s v="khairul.bashar@bdrcs.org"/>
    <n v="1628407101"/>
    <s v="GERMAN RC-BDRCS"/>
  </r>
  <r>
    <n v="301"/>
    <s v="Non-JRP"/>
    <s v="GERMAN RC"/>
    <s v="BDRCS"/>
    <s v="German Red Cross"/>
    <s v="WASH"/>
    <x v="2"/>
    <x v="5"/>
    <s v="# of door"/>
    <m/>
    <n v="217"/>
    <s v="Completed"/>
    <s v="Chittagong"/>
    <s v="Cox's Bazar"/>
    <x v="0"/>
    <s v="Palong Khali"/>
    <s v="Camp 13"/>
    <d v="2023-01-31T00:00:00"/>
    <d v="2023-12-01T00:00:00"/>
    <x v="0"/>
    <m/>
    <m/>
    <m/>
    <m/>
    <m/>
    <s v="Md Khairul Bashar"/>
    <s v="khairul.bashar@bdrcs.org"/>
    <n v="1628407101"/>
    <s v="GERMAN RC-BDRCS"/>
  </r>
  <r>
    <n v="302"/>
    <s v="Non-JRP"/>
    <s v="GERMAN RC"/>
    <s v="BDRCS"/>
    <s v="German Red Cross"/>
    <s v="WASH"/>
    <x v="0"/>
    <x v="0"/>
    <s v="# of HP sessions at community level"/>
    <m/>
    <n v="438"/>
    <s v="Completed"/>
    <s v="Chittagong"/>
    <s v="Cox's Bazar"/>
    <x v="0"/>
    <s v="Palong Khali"/>
    <s v="Camp 13"/>
    <d v="2023-01-31T00:00:00"/>
    <d v="2023-12-01T00:00:00"/>
    <x v="0"/>
    <m/>
    <m/>
    <m/>
    <m/>
    <m/>
    <s v="Md Khairul Bashar"/>
    <s v="khairul.bashar@bdrcs.org"/>
    <n v="1628407101"/>
    <s v="GERMAN RC-BDRCS"/>
  </r>
  <r>
    <n v="303"/>
    <s v="Non-JRP"/>
    <s v="GERMAN RC"/>
    <s v="BDRCS"/>
    <s v="German Red Cross"/>
    <s v="WASH"/>
    <x v="0"/>
    <x v="1"/>
    <s v="# of HP sessions at HH level"/>
    <m/>
    <n v="560"/>
    <s v="Completed"/>
    <s v="Chittagong"/>
    <s v="Cox's Bazar"/>
    <x v="0"/>
    <s v="Palong Khali"/>
    <s v="Camp 13"/>
    <d v="2023-01-31T00:00:00"/>
    <d v="2023-12-01T00:00:00"/>
    <x v="0"/>
    <m/>
    <m/>
    <m/>
    <m/>
    <m/>
    <s v="Md Khairul Bashar"/>
    <s v="khairul.bashar@bdrcs.org"/>
    <n v="1628407101"/>
    <s v="GERMAN RC-BDRCS"/>
  </r>
  <r>
    <n v="304"/>
    <s v="Non-JRP"/>
    <s v="GERMAN RC"/>
    <s v="BDRCS"/>
    <s v="German Red Cross"/>
    <s v="WASH"/>
    <x v="1"/>
    <x v="2"/>
    <s v="# of tube well"/>
    <m/>
    <n v="43"/>
    <s v="Completed"/>
    <s v="Chittagong"/>
    <s v="Cox's Bazar"/>
    <x v="0"/>
    <s v="Palong Khali"/>
    <s v="Camp 18"/>
    <d v="2023-01-31T00:00:00"/>
    <d v="2023-12-01T00:00:00"/>
    <x v="0"/>
    <m/>
    <m/>
    <m/>
    <m/>
    <m/>
    <s v="Md Khairul Bashar"/>
    <s v="khairul.bashar@bdrcs.org"/>
    <n v="1628407101"/>
    <s v="GERMAN RC-BDRCS"/>
  </r>
  <r>
    <n v="305"/>
    <s v="Non-JRP"/>
    <s v="GERMAN RC"/>
    <s v="BDRCS"/>
    <s v="German Red Cross"/>
    <s v="WASH"/>
    <x v="2"/>
    <x v="4"/>
    <s v="# of door"/>
    <m/>
    <n v="25"/>
    <s v="Completed"/>
    <s v="Chittagong"/>
    <s v="Cox's Bazar"/>
    <x v="0"/>
    <s v="Palong Khali"/>
    <s v="Camp 18"/>
    <d v="2023-01-31T00:00:00"/>
    <d v="2023-12-01T00:00:00"/>
    <x v="0"/>
    <m/>
    <m/>
    <m/>
    <m/>
    <m/>
    <s v="Md Khairul Bashar"/>
    <s v="khairul.bashar@bdrcs.org"/>
    <n v="1628407101"/>
    <s v="GERMAN RC-BDRCS"/>
  </r>
  <r>
    <n v="306"/>
    <s v="Non-JRP"/>
    <s v="GERMAN RC"/>
    <s v="BDRCS"/>
    <s v="German Red Cross"/>
    <s v="WASH"/>
    <x v="2"/>
    <x v="5"/>
    <s v="# of door"/>
    <m/>
    <n v="164"/>
    <s v="Completed"/>
    <s v="Chittagong"/>
    <s v="Cox's Bazar"/>
    <x v="0"/>
    <s v="Palong Khali"/>
    <s v="Camp 18"/>
    <d v="2023-01-31T00:00:00"/>
    <d v="2023-12-01T00:00:00"/>
    <x v="0"/>
    <m/>
    <m/>
    <m/>
    <m/>
    <m/>
    <s v="Md Khairul Bashar"/>
    <s v="khairul.bashar@bdrcs.org"/>
    <n v="1628407101"/>
    <s v="GERMAN RC-BDRCS"/>
  </r>
  <r>
    <n v="307"/>
    <s v="Non-JRP"/>
    <s v="GERMAN RC"/>
    <s v="BDRCS"/>
    <s v="German Red Cross"/>
    <s v="WASH"/>
    <x v="0"/>
    <x v="0"/>
    <s v="# of HP sessions at community level"/>
    <m/>
    <n v="274"/>
    <s v="Completed"/>
    <s v="Chittagong"/>
    <s v="Cox's Bazar"/>
    <x v="0"/>
    <s v="Palong Khali"/>
    <s v="Camp 18"/>
    <d v="2023-01-31T00:00:00"/>
    <d v="2023-12-01T00:00:00"/>
    <x v="0"/>
    <m/>
    <m/>
    <m/>
    <m/>
    <m/>
    <s v="Md Khairul Bashar"/>
    <s v="khairul.bashar@bdrcs.org"/>
    <n v="1628407101"/>
    <s v="GERMAN RC-BDRCS"/>
  </r>
  <r>
    <n v="308"/>
    <s v="Non-JRP"/>
    <s v="GERMAN RC"/>
    <s v="BDRCS"/>
    <s v="German Red Cross"/>
    <s v="WASH"/>
    <x v="0"/>
    <x v="1"/>
    <s v="# of HP sessions at HH level"/>
    <m/>
    <n v="1063"/>
    <s v="Completed"/>
    <s v="Chittagong"/>
    <s v="Cox's Bazar"/>
    <x v="0"/>
    <s v="Palong Khali"/>
    <s v="Camp 18"/>
    <d v="2023-01-31T00:00:00"/>
    <d v="2023-12-01T00:00:00"/>
    <x v="0"/>
    <m/>
    <m/>
    <m/>
    <m/>
    <m/>
    <s v="Md Khairul Bashar"/>
    <s v="khairul.bashar@bdrcs.org"/>
    <n v="1628407101"/>
    <s v="GERMAN RC-BDRCS"/>
  </r>
  <r>
    <n v="309"/>
    <s v="Non-JRP"/>
    <s v="TURKISH RC"/>
    <s v="BDRCS"/>
    <s v="Turkish Red Crescent"/>
    <s v="WASH"/>
    <x v="2"/>
    <x v="4"/>
    <s v="# of door"/>
    <m/>
    <n v="3"/>
    <s v="Completed"/>
    <s v="Chittagong"/>
    <s v="Cox's Bazar"/>
    <x v="0"/>
    <s v="Palong Khali"/>
    <s v="Camp 17"/>
    <d v="2023-01-31T00:00:00"/>
    <d v="2023-12-01T00:00:00"/>
    <x v="0"/>
    <m/>
    <m/>
    <m/>
    <m/>
    <m/>
    <s v="Md Khairul Bashar"/>
    <s v="khairul.bashar@bdrcs.org"/>
    <n v="1628407101"/>
    <s v="TURKISH RC-BDRCS"/>
  </r>
  <r>
    <n v="310"/>
    <s v="Non-JRP"/>
    <s v="TURKISH RC"/>
    <s v="BDRCS"/>
    <s v="Turkish Red Crescent"/>
    <s v="WASH"/>
    <x v="0"/>
    <x v="0"/>
    <s v="# of HP sessions at community level"/>
    <m/>
    <n v="15"/>
    <s v="Completed"/>
    <s v="Chittagong"/>
    <s v="Cox's Bazar"/>
    <x v="0"/>
    <s v="Palong Khali"/>
    <s v="Camp 17"/>
    <d v="2023-01-31T00:00:00"/>
    <d v="2023-12-01T00:00:00"/>
    <x v="0"/>
    <m/>
    <m/>
    <m/>
    <m/>
    <m/>
    <s v="Md Khairul Bashar"/>
    <s v="khairul.bashar@bdrcs.org"/>
    <n v="1628407101"/>
    <s v="TURKISH RC-BDRCS"/>
  </r>
  <r>
    <n v="311"/>
    <s v="Non-JRP"/>
    <s v="TURKISH RC"/>
    <s v="BDRCS"/>
    <s v="Turkish Red Crescent"/>
    <s v="WASH"/>
    <x v="0"/>
    <x v="1"/>
    <s v="# of HP sessions at HH level"/>
    <m/>
    <n v="15"/>
    <s v="Completed"/>
    <s v="Chittagong"/>
    <s v="Cox's Bazar"/>
    <x v="0"/>
    <s v="Palong Khali"/>
    <s v="Camp 17"/>
    <d v="2023-01-31T00:00:00"/>
    <d v="2023-12-01T00:00:00"/>
    <x v="0"/>
    <m/>
    <m/>
    <m/>
    <m/>
    <m/>
    <s v="Md Khairul Bashar"/>
    <s v="khairul.bashar@bdrcs.org"/>
    <n v="1628407101"/>
    <s v="TURKISH RC-BDRCS"/>
  </r>
  <r>
    <n v="312"/>
    <s v="Non-JRP"/>
    <s v="AGRAJATTRA"/>
    <s v="AGRAJATTRA"/>
    <s v="Muslim Charity UK"/>
    <s v="WASH"/>
    <x v="1"/>
    <x v="2"/>
    <s v="# of tube well"/>
    <m/>
    <n v="2"/>
    <s v="Completed"/>
    <s v="Chittagong"/>
    <s v="Cox's Bazar"/>
    <x v="0"/>
    <s v="Palong Khali"/>
    <s v="Camp 14"/>
    <d v="2023-01-31T00:00:00"/>
    <d v="2023-04-01T00:00:00"/>
    <x v="0"/>
    <m/>
    <m/>
    <m/>
    <m/>
    <m/>
    <s v="Muhammed Idrish"/>
    <s v="agrajattra.rohingya@gmail.com"/>
    <n v="1879195861"/>
    <s v="AGRAJATTRA"/>
  </r>
  <r>
    <n v="313"/>
    <s v="Non-JRP"/>
    <s v="AGRAJATTRA"/>
    <s v="AGRAJATTRA"/>
    <s v="Muslim Charity UK"/>
    <s v="WASH"/>
    <x v="1"/>
    <x v="18"/>
    <s v="# cubic meters / day"/>
    <m/>
    <n v="2"/>
    <s v="Completed"/>
    <s v="Chittagong"/>
    <s v="Cox's Bazar"/>
    <x v="0"/>
    <s v="Palong Khali"/>
    <s v="Camp 14"/>
    <d v="2023-01-31T00:00:00"/>
    <d v="2023-04-01T00:00:00"/>
    <x v="0"/>
    <m/>
    <m/>
    <m/>
    <m/>
    <m/>
    <s v="Muhammed Idrish"/>
    <s v="agrajattra.rohingya@gmail.com"/>
    <n v="1879195861"/>
    <s v="AGRAJATTRA"/>
  </r>
  <r>
    <n v="314"/>
    <s v="Non-JRP"/>
    <s v="AGRAJATTRA"/>
    <s v="AGRAJATTRA"/>
    <s v="Muslim Charity UK"/>
    <s v="WASH"/>
    <x v="0"/>
    <x v="0"/>
    <s v="# of HP sessions at community level"/>
    <m/>
    <n v="5"/>
    <s v="Completed"/>
    <s v="Chittagong"/>
    <s v="Cox's Bazar"/>
    <x v="0"/>
    <s v="Palong Khali"/>
    <s v="Camp 14"/>
    <d v="2023-01-31T00:00:00"/>
    <d v="2023-04-01T00:00:00"/>
    <x v="0"/>
    <m/>
    <m/>
    <m/>
    <m/>
    <m/>
    <s v="Muhammed Idrish"/>
    <s v="agrajattra.rohingya@gmail.com"/>
    <n v="1879195861"/>
    <s v="AGRAJATTRA"/>
  </r>
  <r>
    <n v="315"/>
    <s v="Non-JRP"/>
    <s v="AGRAJATTRA"/>
    <s v="AGRAJATTRA"/>
    <s v="Muslim Charity UK"/>
    <s v="WASH"/>
    <x v="0"/>
    <x v="1"/>
    <s v="# of HP sessions at HH level"/>
    <m/>
    <n v="50"/>
    <s v="Completed"/>
    <s v="Chittagong"/>
    <s v="Cox's Bazar"/>
    <x v="0"/>
    <s v="Palong Khali"/>
    <s v="Camp 14"/>
    <d v="2023-01-31T00:00:00"/>
    <d v="2023-04-01T00:00:00"/>
    <x v="0"/>
    <m/>
    <m/>
    <m/>
    <m/>
    <m/>
    <s v="Muhammed Idrish"/>
    <s v="agrajattra.rohingya@gmail.com"/>
    <n v="1879195861"/>
    <s v="AGRAJATTRA"/>
  </r>
  <r>
    <n v="316"/>
    <s v="Non-JRP"/>
    <s v="AGRAJATTRA"/>
    <s v="AGRAJATTRA"/>
    <s v="Muslim Charity UK"/>
    <s v="WASH"/>
    <x v="0"/>
    <x v="11"/>
    <s v="# of HP sessions at institution level"/>
    <m/>
    <n v="5"/>
    <s v="Completed"/>
    <s v="Chittagong"/>
    <s v="Cox's Bazar"/>
    <x v="0"/>
    <s v="Palong Khali"/>
    <s v="Camp 14"/>
    <d v="2023-01-31T00:00:00"/>
    <d v="2023-04-01T00:00:00"/>
    <x v="0"/>
    <m/>
    <m/>
    <m/>
    <m/>
    <m/>
    <s v="Muhammed Idrish"/>
    <s v="agrajattra.rohingya@gmail.com"/>
    <n v="1879195861"/>
    <s v="AGRAJATTRA"/>
  </r>
  <r>
    <n v="317"/>
    <s v="Non-JRP"/>
    <s v="AGRAJATTRA"/>
    <s v="AGRAJATTRA"/>
    <s v="Muslim Charity UK"/>
    <s v="WASH"/>
    <x v="0"/>
    <x v="13"/>
    <s v="# of handwashing station"/>
    <m/>
    <n v="1"/>
    <s v="Completed"/>
    <s v="Chittagong"/>
    <s v="Cox's Bazar"/>
    <x v="0"/>
    <s v="Palong Khali"/>
    <s v="Camp 14"/>
    <d v="2023-01-31T00:00:00"/>
    <d v="2023-04-01T00:00:00"/>
    <x v="0"/>
    <m/>
    <m/>
    <m/>
    <m/>
    <m/>
    <s v="Muhammed Idrish"/>
    <s v="agrajattra.rohingya@gmail.com"/>
    <n v="1879195861"/>
    <s v="AGRAJATTRA"/>
  </r>
  <r>
    <n v="318"/>
    <s v="Non-JRP"/>
    <s v="AGRAJATTRA"/>
    <s v="AGRAJATTRA"/>
    <s v="Comfort Aid International"/>
    <s v="WASH"/>
    <x v="1"/>
    <x v="2"/>
    <s v="# of tube well"/>
    <m/>
    <n v="1"/>
    <s v="Completed"/>
    <s v="Chittagong"/>
    <s v="Cox's Bazar"/>
    <x v="0"/>
    <s v="Palong Khali"/>
    <s v="Camp 08E"/>
    <d v="2023-01-31T00:00:00"/>
    <d v="2023-11-01T00:00:00"/>
    <x v="0"/>
    <m/>
    <m/>
    <m/>
    <m/>
    <m/>
    <s v="Muhammed Idrish"/>
    <s v="agrajattra.rohingya@gmail.com"/>
    <n v="1879195861"/>
    <s v="AGRAJATTRA"/>
  </r>
  <r>
    <n v="319"/>
    <s v="Non-JRP"/>
    <s v="AGRAJATTRA"/>
    <s v="AGRAJATTRA"/>
    <s v="Comfort Aid International"/>
    <s v="WASH"/>
    <x v="1"/>
    <x v="18"/>
    <s v="# cubic meters / day"/>
    <m/>
    <n v="2"/>
    <s v="Completed"/>
    <s v="Chittagong"/>
    <s v="Cox's Bazar"/>
    <x v="0"/>
    <s v="Palong Khali"/>
    <s v="Camp 08E"/>
    <d v="2023-01-31T00:00:00"/>
    <d v="2023-11-01T00:00:00"/>
    <x v="0"/>
    <m/>
    <m/>
    <m/>
    <m/>
    <m/>
    <s v="Muhammed Idrish"/>
    <s v="agrajattra.rohingya@gmail.com"/>
    <n v="1879195861"/>
    <s v="AGRAJATTRA"/>
  </r>
  <r>
    <n v="320"/>
    <s v="Non-JRP"/>
    <s v="AGRAJATTRA"/>
    <s v="AGRAJATTRA"/>
    <s v="Comfort Aid International"/>
    <s v="WASH"/>
    <x v="2"/>
    <x v="4"/>
    <s v="# of door"/>
    <m/>
    <n v="2"/>
    <s v="Completed"/>
    <s v="Chittagong"/>
    <s v="Cox's Bazar"/>
    <x v="0"/>
    <s v="Palong Khali"/>
    <s v="Camp 08E"/>
    <d v="2023-01-31T00:00:00"/>
    <d v="2023-11-01T00:00:00"/>
    <x v="0"/>
    <m/>
    <m/>
    <m/>
    <m/>
    <m/>
    <s v="Muhammed Idrish"/>
    <s v="agrajattra.rohingya@gmail.com"/>
    <n v="1879195861"/>
    <s v="AGRAJATTRA"/>
  </r>
  <r>
    <n v="321"/>
    <s v="Non-JRP"/>
    <s v="AGRAJATTRA"/>
    <s v="AGRAJATTRA"/>
    <s v="Comfort Aid International"/>
    <s v="WASH"/>
    <x v="0"/>
    <x v="9"/>
    <s v="# of facilities"/>
    <m/>
    <n v="2"/>
    <s v="Completed"/>
    <s v="Chittagong"/>
    <s v="Cox's Bazar"/>
    <x v="0"/>
    <s v="Palong Khali"/>
    <s v="Camp 08E"/>
    <d v="2023-01-31T00:00:00"/>
    <d v="2023-11-01T00:00:00"/>
    <x v="0"/>
    <m/>
    <m/>
    <m/>
    <m/>
    <m/>
    <s v="Muhammed Idrish"/>
    <s v="agrajattra.rohingya@gmail.com"/>
    <n v="1879195861"/>
    <s v="AGRAJATTRA"/>
  </r>
  <r>
    <n v="322"/>
    <s v="Non-JRP"/>
    <s v="AGRAJATTRA"/>
    <s v="AGRAJATTRA"/>
    <s v="Comfort Aid International"/>
    <s v="WASH"/>
    <x v="0"/>
    <x v="0"/>
    <s v="# of HP sessions at community level"/>
    <m/>
    <n v="5"/>
    <s v="Completed"/>
    <s v="Chittagong"/>
    <s v="Cox's Bazar"/>
    <x v="0"/>
    <s v="Palong Khali"/>
    <s v="Camp 08E"/>
    <d v="2023-01-31T00:00:00"/>
    <d v="2023-11-01T00:00:00"/>
    <x v="0"/>
    <m/>
    <m/>
    <m/>
    <m/>
    <m/>
    <s v="Muhammed Idrish"/>
    <s v="agrajattra.rohingya@gmail.com"/>
    <n v="1879195861"/>
    <s v="AGRAJATTRA"/>
  </r>
  <r>
    <n v="323"/>
    <s v="Non-JRP"/>
    <s v="AGRAJATTRA"/>
    <s v="AGRAJATTRA"/>
    <s v="Comfort Aid International"/>
    <s v="WASH"/>
    <x v="0"/>
    <x v="1"/>
    <s v="# of HP sessions at HH level"/>
    <m/>
    <n v="5"/>
    <s v="Completed"/>
    <s v="Chittagong"/>
    <s v="Cox's Bazar"/>
    <x v="0"/>
    <s v="Palong Khali"/>
    <s v="Camp 08E"/>
    <d v="2023-01-31T00:00:00"/>
    <d v="2023-11-01T00:00:00"/>
    <x v="0"/>
    <m/>
    <m/>
    <m/>
    <m/>
    <m/>
    <s v="Muhammed Idrish"/>
    <s v="agrajattra.rohingya@gmail.com"/>
    <n v="1879195861"/>
    <s v="AGRAJATTRA"/>
  </r>
  <r>
    <n v="324"/>
    <s v="Non-JRP"/>
    <s v="AGRAJATTRA"/>
    <s v="AGRAJATTRA"/>
    <s v="Comfort Aid International"/>
    <s v="WASH"/>
    <x v="0"/>
    <x v="11"/>
    <s v="# of HP sessions at institution level"/>
    <m/>
    <n v="10"/>
    <s v="Completed"/>
    <s v="Chittagong"/>
    <s v="Cox's Bazar"/>
    <x v="0"/>
    <s v="Palong Khali"/>
    <s v="Camp 08E"/>
    <d v="2023-01-31T00:00:00"/>
    <d v="2023-11-01T00:00:00"/>
    <x v="0"/>
    <m/>
    <m/>
    <m/>
    <m/>
    <m/>
    <s v="Muhammed Idrish"/>
    <s v="agrajattra.rohingya@gmail.com"/>
    <n v="1879195861"/>
    <s v="AGRAJATTRA"/>
  </r>
  <r>
    <n v="325"/>
    <s v="Non-JRP"/>
    <s v="AGRAJATTRA"/>
    <s v="AGRAJATTRA"/>
    <s v="Comfort Aid International"/>
    <s v="WASH"/>
    <x v="0"/>
    <x v="6"/>
    <s v="# of household"/>
    <m/>
    <n v="2"/>
    <s v="Completed"/>
    <s v="Chittagong"/>
    <s v="Cox's Bazar"/>
    <x v="0"/>
    <s v="Palong Khali"/>
    <s v="Camp 08E"/>
    <d v="2023-01-31T00:00:00"/>
    <d v="2023-11-01T00:00:00"/>
    <x v="0"/>
    <m/>
    <m/>
    <m/>
    <m/>
    <m/>
    <s v="Muhammed Idrish"/>
    <s v="agrajattra.rohingya@gmail.com"/>
    <n v="1879195861"/>
    <s v="AGRAJATTRA"/>
  </r>
  <r>
    <n v="326"/>
    <s v="Non-JRP"/>
    <s v="AGRAJATTRA"/>
    <s v="AGRAJATTRA"/>
    <s v="Comfort Aid International"/>
    <s v="WASH"/>
    <x v="1"/>
    <x v="2"/>
    <s v="# of tube well"/>
    <m/>
    <n v="2"/>
    <s v="Completed"/>
    <s v="Chittagong"/>
    <s v="Cox's Bazar"/>
    <x v="0"/>
    <s v="Palong Khali"/>
    <s v="Camp 04"/>
    <d v="2023-01-31T00:00:00"/>
    <d v="2023-11-01T00:00:00"/>
    <x v="0"/>
    <m/>
    <m/>
    <m/>
    <m/>
    <m/>
    <s v="Abu Taher"/>
    <s v="agrajattra.rohingya@gmail.com"/>
    <n v="1857395432"/>
    <s v="AGRAJATTRA"/>
  </r>
  <r>
    <n v="327"/>
    <s v="Non-JRP"/>
    <s v="AGRAJATTRA"/>
    <s v="AGRAJATTRA"/>
    <s v="Comfort Aid International"/>
    <s v="WASH"/>
    <x v="1"/>
    <x v="18"/>
    <s v="# cubic meters / day"/>
    <m/>
    <n v="2"/>
    <s v="Completed"/>
    <s v="Chittagong"/>
    <s v="Cox's Bazar"/>
    <x v="0"/>
    <s v="Palong Khali"/>
    <s v="Camp 04"/>
    <d v="2023-01-31T00:00:00"/>
    <d v="2023-11-01T00:00:00"/>
    <x v="0"/>
    <m/>
    <m/>
    <m/>
    <m/>
    <m/>
    <s v="Abu Taher"/>
    <s v="agrajattra.rohingya@gmail.com"/>
    <n v="1857395432"/>
    <s v="AGRAJATTRA"/>
  </r>
  <r>
    <n v="328"/>
    <s v="Non-JRP"/>
    <s v="AGRAJATTRA"/>
    <s v="AGRAJATTRA"/>
    <s v="Comfort Aid International"/>
    <s v="WASH"/>
    <x v="0"/>
    <x v="9"/>
    <s v="# of facilities"/>
    <m/>
    <n v="2"/>
    <s v="Completed"/>
    <s v="Chittagong"/>
    <s v="Cox's Bazar"/>
    <x v="0"/>
    <s v="Palong Khali"/>
    <s v="Camp 04"/>
    <d v="2023-01-31T00:00:00"/>
    <d v="2023-11-01T00:00:00"/>
    <x v="0"/>
    <m/>
    <m/>
    <m/>
    <m/>
    <m/>
    <s v="Abu Taher"/>
    <s v="agrajattra.rohingya@gmail.com"/>
    <n v="1857395432"/>
    <s v="AGRAJATTRA"/>
  </r>
  <r>
    <n v="329"/>
    <s v="Non-JRP"/>
    <s v="AGRAJATTRA"/>
    <s v="AGRAJATTRA"/>
    <s v="Comfort Aid International"/>
    <s v="WASH"/>
    <x v="0"/>
    <x v="0"/>
    <s v="# of HP sessions at community level"/>
    <m/>
    <n v="5"/>
    <s v="Completed"/>
    <s v="Chittagong"/>
    <s v="Cox's Bazar"/>
    <x v="0"/>
    <s v="Palong Khali"/>
    <s v="Camp 04"/>
    <d v="2023-01-31T00:00:00"/>
    <d v="2023-11-01T00:00:00"/>
    <x v="0"/>
    <m/>
    <m/>
    <m/>
    <m/>
    <m/>
    <s v="Abu Taher"/>
    <s v="agrajattra.rohingya@gmail.com"/>
    <n v="1857395432"/>
    <s v="AGRAJATTRA"/>
  </r>
  <r>
    <n v="330"/>
    <s v="Non-JRP"/>
    <s v="AGRAJATTRA"/>
    <s v="AGRAJATTRA"/>
    <s v="Comfort Aid International"/>
    <s v="WASH"/>
    <x v="0"/>
    <x v="1"/>
    <s v="# of HP sessions at HH level"/>
    <m/>
    <n v="5"/>
    <s v="Completed"/>
    <s v="Chittagong"/>
    <s v="Cox's Bazar"/>
    <x v="0"/>
    <s v="Palong Khali"/>
    <s v="Camp 04"/>
    <d v="2023-01-31T00:00:00"/>
    <d v="2023-11-01T00:00:00"/>
    <x v="0"/>
    <m/>
    <m/>
    <m/>
    <m/>
    <m/>
    <s v="Abu Taher"/>
    <s v="agrajattra.rohingya@gmail.com"/>
    <n v="1857395432"/>
    <s v="AGRAJATTRA"/>
  </r>
  <r>
    <n v="331"/>
    <s v="JRP"/>
    <s v="NABOLOK"/>
    <s v="NABOLOK"/>
    <s v="GFFO-AA"/>
    <s v="WASH"/>
    <x v="2"/>
    <x v="5"/>
    <s v="# of door"/>
    <m/>
    <n v="26"/>
    <s v="Completed"/>
    <s v="Chittagong"/>
    <s v="Cox's Bazar"/>
    <x v="1"/>
    <s v="Teknaf"/>
    <s v="HC,Teknaf"/>
    <d v="2023-02-28T00:00:00"/>
    <d v="2023-11-01T00:00:00"/>
    <x v="1"/>
    <m/>
    <m/>
    <m/>
    <m/>
    <m/>
    <s v="Md. Sidduuqur Rahman"/>
    <s v="nabolok.rrcoxb@gmail.com"/>
    <n v="1712024697"/>
    <s v="NABOLOK"/>
  </r>
  <r>
    <n v="332"/>
    <s v="JRP"/>
    <s v="NABOLOK"/>
    <s v="NABOLOK"/>
    <s v="GFFO-AA"/>
    <s v="WASH"/>
    <x v="0"/>
    <x v="9"/>
    <s v="# of facilities"/>
    <m/>
    <n v="26"/>
    <s v="Completed"/>
    <s v="Chittagong"/>
    <s v="Cox's Bazar"/>
    <x v="1"/>
    <s v="Teknaf"/>
    <s v="HC,Teknaf"/>
    <d v="2023-02-28T00:00:00"/>
    <d v="2023-11-01T00:00:00"/>
    <x v="1"/>
    <m/>
    <m/>
    <m/>
    <m/>
    <m/>
    <s v="Md. Sidduuqur Rahman"/>
    <s v="nabolok.rrcoxb@gmail.com"/>
    <n v="1712024697"/>
    <s v="NABOLOK"/>
  </r>
  <r>
    <n v="333"/>
    <s v="JRP"/>
    <s v="NABOLOK"/>
    <s v="NABOLOK"/>
    <s v="GFFO-AA"/>
    <s v="WASH"/>
    <x v="0"/>
    <x v="0"/>
    <s v="# of HP sessions at community level"/>
    <m/>
    <n v="95"/>
    <s v="Completed"/>
    <s v="Chittagong"/>
    <s v="Cox's Bazar"/>
    <x v="1"/>
    <s v="Teknaf"/>
    <s v="HC,Teknaf"/>
    <d v="2023-02-28T00:00:00"/>
    <d v="2023-11-01T00:00:00"/>
    <x v="1"/>
    <m/>
    <m/>
    <m/>
    <m/>
    <m/>
    <s v="Md. Sidduuqur Rahman"/>
    <s v="nabolok.rrcoxb@gmail.com"/>
    <n v="1712024697"/>
    <s v="NABOLOK"/>
  </r>
  <r>
    <n v="334"/>
    <s v="JRP"/>
    <s v="NABOLOK"/>
    <s v="NABOLOK"/>
    <s v="GFFO-AA"/>
    <s v="WASH"/>
    <x v="0"/>
    <x v="1"/>
    <s v="# of HP sessions at HH level"/>
    <m/>
    <n v="308"/>
    <s v="Completed"/>
    <s v="Chittagong"/>
    <s v="Cox's Bazar"/>
    <x v="1"/>
    <s v="Teknaf"/>
    <s v="HC,Teknaf"/>
    <d v="2023-02-28T00:00:00"/>
    <d v="2023-11-01T00:00:00"/>
    <x v="1"/>
    <m/>
    <m/>
    <m/>
    <m/>
    <m/>
    <s v="Md. Sidduuqur Rahman"/>
    <s v="nabolok.rrcoxb@gmail.com"/>
    <n v="1712024697"/>
    <s v="NABOLOK"/>
  </r>
  <r>
    <n v="335"/>
    <s v="JRP"/>
    <s v="NABOLOK"/>
    <s v="NABOLOK"/>
    <s v="GFFO-AA"/>
    <s v="WASH"/>
    <x v="3"/>
    <x v="7"/>
    <s v="# of campaign per camp "/>
    <m/>
    <n v="2"/>
    <s v="Completed"/>
    <s v="Chittagong"/>
    <s v="Cox's Bazar"/>
    <x v="1"/>
    <s v="Teknaf"/>
    <s v="HC,Teknaf"/>
    <d v="2023-02-28T00:00:00"/>
    <d v="2023-11-01T00:00:00"/>
    <x v="1"/>
    <m/>
    <m/>
    <m/>
    <m/>
    <m/>
    <s v="Md. Sidduuqur Rahman"/>
    <s v="nabolok.rrcoxb@gmail.com"/>
    <n v="1712024697"/>
    <s v="NABOLOK"/>
  </r>
  <r>
    <n v="336"/>
    <s v="JRP"/>
    <s v="NABOLOK"/>
    <s v="NABOLOK"/>
    <s v="GFFO-AA"/>
    <s v="WASH"/>
    <x v="2"/>
    <x v="4"/>
    <s v="# of door"/>
    <m/>
    <n v="25"/>
    <s v="Completed"/>
    <s v="Chittagong"/>
    <s v="Cox's Bazar"/>
    <x v="1"/>
    <s v="Nhilla"/>
    <s v="HC,Nhilla"/>
    <d v="2023-02-28T00:00:00"/>
    <d v="2024-11-01T00:00:00"/>
    <x v="1"/>
    <m/>
    <m/>
    <m/>
    <m/>
    <m/>
    <s v="Md. Sidduuqur Rahman"/>
    <s v="nabolok.rrcoxb@gmail.com"/>
    <n v="1712024697"/>
    <s v="NABOLOK"/>
  </r>
  <r>
    <n v="337"/>
    <s v="JRP"/>
    <s v="NABOLOK"/>
    <s v="NABOLOK"/>
    <s v="GFFO-AA"/>
    <s v="WASH"/>
    <x v="2"/>
    <x v="5"/>
    <s v="# of door"/>
    <m/>
    <n v="25"/>
    <s v="Completed"/>
    <s v="Chittagong"/>
    <s v="Cox's Bazar"/>
    <x v="1"/>
    <s v="Nhilla"/>
    <s v="HC,Nhilla"/>
    <d v="2023-02-28T00:00:00"/>
    <d v="2024-11-01T00:00:00"/>
    <x v="1"/>
    <m/>
    <m/>
    <m/>
    <m/>
    <m/>
    <s v="Md. Sidduuqur Rahman"/>
    <s v="nabolok.rrcoxb@gmail.com"/>
    <n v="1712024697"/>
    <s v="NABOLOK"/>
  </r>
  <r>
    <n v="338"/>
    <s v="JRP"/>
    <s v="NABOLOK"/>
    <s v="NABOLOK"/>
    <s v="GFFO-AA"/>
    <s v="WASH"/>
    <x v="0"/>
    <x v="9"/>
    <s v="# of facilities"/>
    <m/>
    <n v="25"/>
    <s v="Completed"/>
    <s v="Chittagong"/>
    <s v="Cox's Bazar"/>
    <x v="1"/>
    <s v="Nhilla"/>
    <s v="HC,Nhilla"/>
    <d v="2023-02-28T00:00:00"/>
    <d v="2024-11-01T00:00:00"/>
    <x v="1"/>
    <m/>
    <m/>
    <m/>
    <m/>
    <m/>
    <s v="Md. Sidduuqur Rahman"/>
    <s v="nabolok.rrcoxb@gmail.com"/>
    <n v="1712024697"/>
    <s v="NABOLOK"/>
  </r>
  <r>
    <n v="339"/>
    <s v="JRP"/>
    <s v="NABOLOK"/>
    <s v="NABOLOK"/>
    <s v="GFFO-AA"/>
    <s v="WASH"/>
    <x v="0"/>
    <x v="0"/>
    <s v="# of HP sessions at community level"/>
    <m/>
    <n v="98"/>
    <s v="Completed"/>
    <s v="Chittagong"/>
    <s v="Cox's Bazar"/>
    <x v="1"/>
    <s v="Nhilla"/>
    <s v="HC,Nhilla"/>
    <d v="2023-02-28T00:00:00"/>
    <d v="2024-11-01T00:00:00"/>
    <x v="1"/>
    <m/>
    <m/>
    <m/>
    <m/>
    <m/>
    <s v="Md. Sidduuqur Rahman"/>
    <s v="nabolok.rrcoxb@gmail.com"/>
    <n v="1712024697"/>
    <s v="NABOLOK"/>
  </r>
  <r>
    <n v="340"/>
    <s v="JRP"/>
    <s v="NABOLOK"/>
    <s v="NABOLOK"/>
    <s v="GFFO-AA"/>
    <s v="WASH"/>
    <x v="0"/>
    <x v="1"/>
    <s v="# of HP sessions at HH level"/>
    <m/>
    <n v="341"/>
    <s v="Completed"/>
    <s v="Chittagong"/>
    <s v="Cox's Bazar"/>
    <x v="1"/>
    <s v="Nhilla"/>
    <s v="HC,Nhilla"/>
    <d v="2023-02-28T00:00:00"/>
    <d v="2024-11-01T00:00:00"/>
    <x v="1"/>
    <m/>
    <m/>
    <m/>
    <m/>
    <m/>
    <s v="Md. Sidduuqur Rahman"/>
    <s v="nabolok.rrcoxb@gmail.com"/>
    <n v="1712024697"/>
    <s v="NABOLOK"/>
  </r>
  <r>
    <n v="341"/>
    <s v="JRP"/>
    <s v="NABOLOK"/>
    <s v="NABOLOK"/>
    <s v="GFFO-AA"/>
    <s v="WASH"/>
    <x v="3"/>
    <x v="7"/>
    <s v="# of campaign per camp "/>
    <m/>
    <n v="2"/>
    <s v="Completed"/>
    <s v="Chittagong"/>
    <s v="Cox's Bazar"/>
    <x v="1"/>
    <s v="Nhilla"/>
    <s v="HC,Nhilla"/>
    <d v="2023-02-28T00:00:00"/>
    <d v="2024-11-01T00:00:00"/>
    <x v="1"/>
    <m/>
    <m/>
    <m/>
    <m/>
    <m/>
    <s v="Md. Sidduuqur Rahman"/>
    <s v="nabolok.rrcoxb@gmail.com"/>
    <n v="1712024697"/>
    <s v="NABOLOK"/>
  </r>
  <r>
    <n v="342"/>
    <s v="JRP"/>
    <s v="UNICEF"/>
    <s v="NGOF"/>
    <s v="UNICEF"/>
    <s v="WASH"/>
    <x v="2"/>
    <x v="15"/>
    <s v="# of door"/>
    <m/>
    <n v="7"/>
    <s v="Completed"/>
    <s v="Chittagong"/>
    <s v="Cox's Bazar"/>
    <x v="1"/>
    <s v="Baharchhara"/>
    <s v="HC,Baharchhara"/>
    <d v="2023-02-28T00:00:00"/>
    <d v="2025-01-01T00:00:00"/>
    <x v="1"/>
    <m/>
    <m/>
    <m/>
    <m/>
    <m/>
    <s v="Iman Ali"/>
    <s v="imanali.ngof.cats2@gmail.com"/>
    <n v="1879074643"/>
    <s v="UNICEF-NGOF"/>
  </r>
  <r>
    <n v="343"/>
    <s v="JRP"/>
    <s v="UNICEF"/>
    <s v="NGOF"/>
    <s v="UNICEF"/>
    <s v="WASH"/>
    <x v="2"/>
    <x v="4"/>
    <s v="# of door"/>
    <m/>
    <n v="18"/>
    <s v="Completed"/>
    <s v="Chittagong"/>
    <s v="Cox's Bazar"/>
    <x v="1"/>
    <s v="Baharchhara"/>
    <s v="HC,Baharchhara"/>
    <d v="2023-02-28T00:00:00"/>
    <d v="2025-01-01T00:00:00"/>
    <x v="1"/>
    <m/>
    <m/>
    <m/>
    <m/>
    <m/>
    <s v="Iman Ali"/>
    <s v="imanali.ngof.cats2@gmail.com"/>
    <n v="1879074643"/>
    <s v="UNICEF-NGOF"/>
  </r>
  <r>
    <n v="344"/>
    <s v="JRP"/>
    <s v="UNICEF"/>
    <s v="NGOF"/>
    <s v="UNICEF"/>
    <s v="WASH"/>
    <x v="0"/>
    <x v="1"/>
    <s v="# of HP sessions at HH level"/>
    <m/>
    <n v="10"/>
    <s v="Completed"/>
    <s v="Chittagong"/>
    <s v="Cox's Bazar"/>
    <x v="1"/>
    <s v="Baharchhara"/>
    <s v="HC,Baharchhara"/>
    <d v="2023-02-28T00:00:00"/>
    <d v="2025-01-01T00:00:00"/>
    <x v="1"/>
    <m/>
    <m/>
    <m/>
    <m/>
    <m/>
    <s v="Iman Ali"/>
    <s v="imanali.ngof.cats2@gmail.com"/>
    <n v="1879074643"/>
    <s v="UNICEF-NGOF"/>
  </r>
  <r>
    <n v="345"/>
    <s v="JRP"/>
    <s v="UNICEF"/>
    <s v="NGOF"/>
    <s v="UNICEF"/>
    <s v="WASH"/>
    <x v="0"/>
    <x v="11"/>
    <s v="# of HP sessions at institution level"/>
    <m/>
    <n v="2"/>
    <s v="Completed"/>
    <s v="Chittagong"/>
    <s v="Cox's Bazar"/>
    <x v="1"/>
    <s v="Baharchhara"/>
    <s v="HC,Baharchhara"/>
    <d v="2023-02-28T00:00:00"/>
    <d v="2025-01-01T00:00:00"/>
    <x v="1"/>
    <m/>
    <m/>
    <m/>
    <m/>
    <m/>
    <s v="Iman Ali"/>
    <s v="imanali.ngof.cats2@gmail.com"/>
    <n v="1879074643"/>
    <s v="UNICEF-NGOF"/>
  </r>
  <r>
    <n v="346"/>
    <s v="JRP"/>
    <s v="UNICEF"/>
    <s v="NGOF"/>
    <s v="UNICEF"/>
    <s v="WASH"/>
    <x v="0"/>
    <x v="6"/>
    <s v="# of household"/>
    <m/>
    <n v="15"/>
    <s v="Completed"/>
    <s v="Chittagong"/>
    <s v="Cox's Bazar"/>
    <x v="1"/>
    <s v="Baharchhara"/>
    <s v="HC,Baharchhara"/>
    <d v="2023-02-28T00:00:00"/>
    <d v="2025-01-01T00:00:00"/>
    <x v="1"/>
    <m/>
    <m/>
    <m/>
    <m/>
    <m/>
    <s v="Iman Ali"/>
    <s v="imanali.ngof.cats2@gmail.com"/>
    <n v="1879074643"/>
    <s v="UNICEF-NGOF"/>
  </r>
  <r>
    <n v="347"/>
    <s v="JRP"/>
    <s v="UNICEF"/>
    <s v="NGOF"/>
    <s v="UNICEF"/>
    <s v="WASH"/>
    <x v="2"/>
    <x v="15"/>
    <s v="# of door"/>
    <m/>
    <n v="38"/>
    <s v="Completed"/>
    <s v="Chittagong"/>
    <s v="Cox's Bazar"/>
    <x v="1"/>
    <s v="Nhilla"/>
    <s v="HC,Nhilla"/>
    <d v="2023-02-28T00:00:00"/>
    <d v="2025-01-01T00:00:00"/>
    <x v="1"/>
    <m/>
    <m/>
    <m/>
    <m/>
    <m/>
    <s v="Iman Ali"/>
    <s v="imanali.ngof.cats2@gmail.com"/>
    <n v="1879074643"/>
    <s v="UNICEF-NGOF"/>
  </r>
  <r>
    <n v="348"/>
    <s v="JRP"/>
    <s v="UNICEF"/>
    <s v="NGOF"/>
    <s v="UNICEF"/>
    <s v="WASH"/>
    <x v="2"/>
    <x v="4"/>
    <s v="# of door"/>
    <m/>
    <n v="53"/>
    <s v="Completed"/>
    <s v="Chittagong"/>
    <s v="Cox's Bazar"/>
    <x v="1"/>
    <s v="Nhilla"/>
    <s v="HC,Nhilla"/>
    <d v="2023-02-28T00:00:00"/>
    <d v="2025-01-01T00:00:00"/>
    <x v="1"/>
    <m/>
    <m/>
    <m/>
    <m/>
    <m/>
    <s v="Iman Ali"/>
    <s v="imanali.ngof.cats2@gmail.com"/>
    <n v="1879074643"/>
    <s v="UNICEF-NGOF"/>
  </r>
  <r>
    <n v="349"/>
    <s v="JRP"/>
    <s v="UNICEF"/>
    <s v="NGOF"/>
    <s v="UNICEF"/>
    <s v="WASH"/>
    <x v="2"/>
    <x v="5"/>
    <s v="# of door"/>
    <m/>
    <n v="13"/>
    <s v="Completed"/>
    <s v="Chittagong"/>
    <s v="Cox's Bazar"/>
    <x v="1"/>
    <s v="Nhilla"/>
    <s v="HC,Nhilla"/>
    <d v="2023-02-28T00:00:00"/>
    <d v="2025-01-01T00:00:00"/>
    <x v="1"/>
    <m/>
    <m/>
    <m/>
    <m/>
    <m/>
    <s v="Iman Ali"/>
    <s v="imanali.ngof.cats2@gmail.com"/>
    <n v="1879074643"/>
    <s v="UNICEF-NGOF"/>
  </r>
  <r>
    <n v="350"/>
    <s v="JRP"/>
    <s v="UNICEF"/>
    <s v="NGOF"/>
    <s v="UNICEF"/>
    <s v="WASH"/>
    <x v="0"/>
    <x v="1"/>
    <s v="# of HP sessions at HH level"/>
    <m/>
    <n v="51"/>
    <s v="Completed"/>
    <s v="Chittagong"/>
    <s v="Cox's Bazar"/>
    <x v="1"/>
    <s v="Nhilla"/>
    <s v="HC,Nhilla"/>
    <d v="2023-02-28T00:00:00"/>
    <d v="2025-01-01T00:00:00"/>
    <x v="1"/>
    <m/>
    <m/>
    <m/>
    <m/>
    <m/>
    <s v="Iman Ali"/>
    <s v="imanali.ngof.cats2@gmail.com"/>
    <n v="1879074643"/>
    <s v="UNICEF-NGOF"/>
  </r>
  <r>
    <n v="351"/>
    <s v="JRP"/>
    <s v="UNICEF"/>
    <s v="NGOF"/>
    <s v="UNICEF"/>
    <s v="WASH"/>
    <x v="0"/>
    <x v="6"/>
    <s v="# of household"/>
    <m/>
    <n v="46"/>
    <s v="Completed"/>
    <s v="Chittagong"/>
    <s v="Cox's Bazar"/>
    <x v="1"/>
    <s v="Nhilla"/>
    <s v="HC,Nhilla"/>
    <d v="2023-02-28T00:00:00"/>
    <d v="2025-01-01T00:00:00"/>
    <x v="1"/>
    <m/>
    <m/>
    <m/>
    <m/>
    <m/>
    <s v="Iman Ali"/>
    <s v="imanali.ngof.cats2@gmail.com"/>
    <n v="1879074643"/>
    <s v="UNICEF-NGOF"/>
  </r>
  <r>
    <n v="352"/>
    <s v="JRP"/>
    <s v="UNICEF"/>
    <s v="NGOF"/>
    <s v="UNICEF"/>
    <s v="WASH"/>
    <x v="2"/>
    <x v="15"/>
    <s v="# of door"/>
    <m/>
    <n v="2"/>
    <s v="Completed"/>
    <s v="Chittagong"/>
    <s v="Cox's Bazar"/>
    <x v="1"/>
    <s v="Sabrang"/>
    <s v="HC,Sabrang"/>
    <d v="2023-02-28T00:00:00"/>
    <d v="2025-01-01T00:00:00"/>
    <x v="1"/>
    <m/>
    <m/>
    <m/>
    <m/>
    <m/>
    <s v="Iman Ali"/>
    <s v="imanali.ngof.cats2@gmail.com"/>
    <n v="1879074643"/>
    <s v="UNICEF-NGOF"/>
  </r>
  <r>
    <n v="353"/>
    <s v="JRP"/>
    <s v="UNICEF"/>
    <s v="NGOF"/>
    <s v="UNICEF"/>
    <s v="WASH"/>
    <x v="2"/>
    <x v="4"/>
    <s v="# of door"/>
    <m/>
    <n v="17"/>
    <s v="Completed"/>
    <s v="Chittagong"/>
    <s v="Cox's Bazar"/>
    <x v="1"/>
    <s v="Sabrang"/>
    <s v="HC,Sabrang"/>
    <d v="2023-02-28T00:00:00"/>
    <d v="2025-01-01T00:00:00"/>
    <x v="1"/>
    <m/>
    <m/>
    <m/>
    <m/>
    <m/>
    <s v="Iman Ali"/>
    <s v="imanali.ngof.cats2@gmail.com"/>
    <n v="1879074643"/>
    <s v="UNICEF-NGOF"/>
  </r>
  <r>
    <n v="354"/>
    <s v="JRP"/>
    <s v="UNICEF"/>
    <s v="NGOF"/>
    <s v="UNICEF"/>
    <s v="WASH"/>
    <x v="0"/>
    <x v="1"/>
    <s v="# of HP sessions at HH level"/>
    <m/>
    <n v="20"/>
    <s v="Completed"/>
    <s v="Chittagong"/>
    <s v="Cox's Bazar"/>
    <x v="1"/>
    <s v="Sabrang"/>
    <s v="HC,Sabrang"/>
    <d v="2023-02-28T00:00:00"/>
    <d v="2025-01-01T00:00:00"/>
    <x v="1"/>
    <m/>
    <m/>
    <m/>
    <m/>
    <m/>
    <s v="Iman Ali"/>
    <s v="imanali.ngof.cats2@gmail.com"/>
    <n v="1879074643"/>
    <s v="UNICEF-NGOF"/>
  </r>
  <r>
    <n v="355"/>
    <s v="JRP"/>
    <s v="UNICEF"/>
    <s v="NGOF"/>
    <s v="UNICEF"/>
    <s v="WASH"/>
    <x v="0"/>
    <x v="11"/>
    <s v="# of HP sessions at institution level"/>
    <m/>
    <n v="6"/>
    <s v="Completed"/>
    <s v="Chittagong"/>
    <s v="Cox's Bazar"/>
    <x v="1"/>
    <s v="Sabrang"/>
    <s v="HC,Sabrang"/>
    <d v="2023-02-28T00:00:00"/>
    <d v="2025-01-01T00:00:00"/>
    <x v="1"/>
    <m/>
    <m/>
    <m/>
    <m/>
    <m/>
    <s v="Iman Ali"/>
    <s v="imanali.ngof.cats2@gmail.com"/>
    <n v="1879074643"/>
    <s v="UNICEF-NGOF"/>
  </r>
  <r>
    <n v="356"/>
    <s v="JRP"/>
    <s v="UNICEF"/>
    <s v="NGOF"/>
    <s v="UNICEF"/>
    <s v="WASH"/>
    <x v="0"/>
    <x v="6"/>
    <s v="# of household"/>
    <m/>
    <n v="150"/>
    <s v="Completed"/>
    <s v="Chittagong"/>
    <s v="Cox's Bazar"/>
    <x v="1"/>
    <s v="Sabrang"/>
    <s v="HC,Sabrang"/>
    <d v="2023-02-28T00:00:00"/>
    <d v="2025-01-01T00:00:00"/>
    <x v="1"/>
    <m/>
    <m/>
    <m/>
    <m/>
    <m/>
    <s v="Iman Ali"/>
    <s v="imanali.ngof.cats2@gmail.com"/>
    <n v="1879074643"/>
    <s v="UNICEF-NGOF"/>
  </r>
  <r>
    <n v="357"/>
    <s v="JRP"/>
    <s v="UNICEF"/>
    <s v="NGOF"/>
    <s v="UNICEF"/>
    <s v="WASH"/>
    <x v="2"/>
    <x v="15"/>
    <s v="# of door"/>
    <m/>
    <n v="12"/>
    <s v="Completed"/>
    <s v="Chittagong"/>
    <s v="Cox's Bazar"/>
    <x v="1"/>
    <s v="Teknaf"/>
    <s v="HC,Teknaf"/>
    <d v="2023-02-28T00:00:00"/>
    <d v="2025-01-01T00:00:00"/>
    <x v="1"/>
    <m/>
    <m/>
    <m/>
    <m/>
    <m/>
    <s v="Iman Ali"/>
    <s v="imanali.ngof.cats2@gmail.com"/>
    <n v="1879074643"/>
    <s v="UNICEF-NGOF"/>
  </r>
  <r>
    <n v="358"/>
    <s v="JRP"/>
    <s v="UNICEF"/>
    <s v="NGOF"/>
    <s v="UNICEF"/>
    <s v="WASH"/>
    <x v="2"/>
    <x v="4"/>
    <s v="# of door"/>
    <m/>
    <n v="112"/>
    <s v="Completed"/>
    <s v="Chittagong"/>
    <s v="Cox's Bazar"/>
    <x v="1"/>
    <s v="Teknaf"/>
    <s v="HC,Teknaf"/>
    <d v="2023-02-28T00:00:00"/>
    <d v="2025-01-01T00:00:00"/>
    <x v="1"/>
    <m/>
    <m/>
    <m/>
    <m/>
    <m/>
    <s v="Iman Ali"/>
    <s v="imanali.ngof.cats2@gmail.com"/>
    <n v="1879074643"/>
    <s v="UNICEF-NGOF"/>
  </r>
  <r>
    <n v="359"/>
    <s v="JRP"/>
    <s v="UNICEF"/>
    <s v="NGOF"/>
    <s v="UNICEF"/>
    <s v="WASH"/>
    <x v="0"/>
    <x v="1"/>
    <s v="# of HP sessions at HH level"/>
    <m/>
    <n v="23"/>
    <s v="Completed"/>
    <s v="Chittagong"/>
    <s v="Cox's Bazar"/>
    <x v="1"/>
    <s v="Teknaf"/>
    <s v="HC,Teknaf"/>
    <d v="2023-02-28T00:00:00"/>
    <d v="2025-01-01T00:00:00"/>
    <x v="1"/>
    <m/>
    <m/>
    <m/>
    <m/>
    <m/>
    <s v="Iman Ali"/>
    <s v="imanali.ngof.cats2@gmail.com"/>
    <n v="1879074643"/>
    <s v="UNICEF-NGOF"/>
  </r>
  <r>
    <n v="360"/>
    <s v="JRP"/>
    <s v="UNICEF"/>
    <s v="NGOF"/>
    <s v="UNICEF"/>
    <s v="WASH"/>
    <x v="0"/>
    <x v="11"/>
    <s v="# of HP sessions at institution level"/>
    <m/>
    <n v="4"/>
    <s v="Completed"/>
    <s v="Chittagong"/>
    <s v="Cox's Bazar"/>
    <x v="1"/>
    <s v="Teknaf"/>
    <s v="HC,Teknaf"/>
    <d v="2023-02-28T00:00:00"/>
    <d v="2025-01-01T00:00:00"/>
    <x v="1"/>
    <m/>
    <m/>
    <m/>
    <m/>
    <m/>
    <s v="Iman Ali"/>
    <s v="imanali.ngof.cats2@gmail.com"/>
    <n v="1879074643"/>
    <s v="UNICEF-NGOF"/>
  </r>
  <r>
    <n v="361"/>
    <s v="JRP"/>
    <s v="UNICEF"/>
    <s v="NGOF"/>
    <s v="UNICEF"/>
    <s v="WASH"/>
    <x v="0"/>
    <x v="6"/>
    <s v="# of household"/>
    <m/>
    <n v="260"/>
    <s v="Completed"/>
    <s v="Chittagong"/>
    <s v="Cox's Bazar"/>
    <x v="1"/>
    <s v="Teknaf"/>
    <s v="HC,Teknaf"/>
    <d v="2023-02-28T00:00:00"/>
    <d v="2025-01-01T00:00:00"/>
    <x v="1"/>
    <m/>
    <m/>
    <m/>
    <m/>
    <m/>
    <s v="Iman Ali"/>
    <s v="imanali.ngof.cats2@gmail.com"/>
    <n v="1879074643"/>
    <s v="UNICEF-NGOF"/>
  </r>
  <r>
    <n v="362"/>
    <s v="JRP"/>
    <s v="UNICEF"/>
    <s v="NGOF"/>
    <s v="UNICEF"/>
    <s v="WASH"/>
    <x v="2"/>
    <x v="15"/>
    <s v="# of door"/>
    <m/>
    <n v="4"/>
    <s v="Completed"/>
    <s v="Chittagong"/>
    <s v="Cox's Bazar"/>
    <x v="1"/>
    <s v="Whykong"/>
    <s v="HC,Whykong"/>
    <d v="2023-02-28T00:00:00"/>
    <d v="2025-01-01T00:00:00"/>
    <x v="1"/>
    <m/>
    <m/>
    <m/>
    <m/>
    <m/>
    <s v="Iman Ali"/>
    <s v="imanali.ngof.cats2@gmail.com"/>
    <n v="1879074643"/>
    <s v="UNICEF-NGOF"/>
  </r>
  <r>
    <n v="363"/>
    <s v="JRP"/>
    <s v="UNICEF"/>
    <s v="NGOF"/>
    <s v="UNICEF"/>
    <s v="WASH"/>
    <x v="2"/>
    <x v="4"/>
    <s v="# of door"/>
    <m/>
    <n v="4"/>
    <s v="Completed"/>
    <s v="Chittagong"/>
    <s v="Cox's Bazar"/>
    <x v="1"/>
    <s v="Whykong"/>
    <s v="HC,Whykong"/>
    <d v="2023-02-28T00:00:00"/>
    <d v="2025-01-01T00:00:00"/>
    <x v="1"/>
    <m/>
    <m/>
    <m/>
    <m/>
    <m/>
    <s v="Iman Ali"/>
    <s v="imanali.ngof.cats2@gmail.com"/>
    <n v="1879074643"/>
    <s v="UNICEF-NGOF"/>
  </r>
  <r>
    <n v="364"/>
    <s v="JRP"/>
    <s v="UNICEF"/>
    <s v="NGOF"/>
    <s v="UNICEF"/>
    <s v="WASH"/>
    <x v="0"/>
    <x v="1"/>
    <s v="# of HP sessions at HH level"/>
    <m/>
    <n v="44"/>
    <s v="Completed"/>
    <s v="Chittagong"/>
    <s v="Cox's Bazar"/>
    <x v="1"/>
    <s v="Whykong"/>
    <s v="HC,Whykong"/>
    <d v="2023-02-28T00:00:00"/>
    <d v="2025-01-01T00:00:00"/>
    <x v="1"/>
    <m/>
    <m/>
    <m/>
    <m/>
    <m/>
    <s v="Iman Ali"/>
    <s v="imanali.ngof.cats2@gmail.com"/>
    <n v="1879074643"/>
    <s v="UNICEF-NGOF"/>
  </r>
  <r>
    <n v="365"/>
    <s v="JRP"/>
    <s v="UNICEF"/>
    <s v="NGOF"/>
    <s v="UNICEF"/>
    <s v="WASH"/>
    <x v="0"/>
    <x v="11"/>
    <s v="# of HP sessions at institution level"/>
    <m/>
    <n v="2"/>
    <s v="Completed"/>
    <s v="Chittagong"/>
    <s v="Cox's Bazar"/>
    <x v="1"/>
    <s v="Whykong"/>
    <s v="HC,Whykong"/>
    <d v="2023-02-28T00:00:00"/>
    <d v="2025-01-01T00:00:00"/>
    <x v="1"/>
    <m/>
    <m/>
    <m/>
    <m/>
    <m/>
    <s v="Iman Ali"/>
    <s v="imanali.ngof.cats2@gmail.com"/>
    <n v="1879074643"/>
    <s v="UNICEF-NGOF"/>
  </r>
  <r>
    <n v="366"/>
    <s v="JRP"/>
    <s v="UNICEF"/>
    <s v="NGOF"/>
    <s v="UNICEF"/>
    <s v="WASH"/>
    <x v="0"/>
    <x v="6"/>
    <s v="# of household"/>
    <m/>
    <n v="150"/>
    <s v="Completed"/>
    <s v="Chittagong"/>
    <s v="Cox's Bazar"/>
    <x v="1"/>
    <s v="Whykong"/>
    <s v="HC,Whykong"/>
    <d v="2023-02-28T00:00:00"/>
    <d v="2025-01-01T00:00:00"/>
    <x v="1"/>
    <m/>
    <m/>
    <m/>
    <m/>
    <m/>
    <s v="Iman Ali"/>
    <s v="imanali.ngof.cats2@gmail.com"/>
    <n v="1879074643"/>
    <s v="UNICEF-NGOF"/>
  </r>
  <r>
    <n v="367"/>
    <s v="JRP"/>
    <s v="UNICEF"/>
    <s v="NGOF"/>
    <s v="UNICEF"/>
    <s v="WASH"/>
    <x v="2"/>
    <x v="15"/>
    <s v="# of door"/>
    <m/>
    <n v="7"/>
    <s v="Completed"/>
    <s v="Chittagong"/>
    <s v="Cox's Bazar"/>
    <x v="1"/>
    <s v="Baharchhara"/>
    <s v="HC,Baharchhara"/>
    <d v="2023-02-28T00:00:00"/>
    <d v="2025-01-01T00:00:00"/>
    <x v="1"/>
    <m/>
    <m/>
    <m/>
    <m/>
    <m/>
    <s v="Iman Ali"/>
    <s v="imanali.ngof.cats2@gmail.com"/>
    <n v="1879074643"/>
    <s v="UNICEF-NGOF"/>
  </r>
  <r>
    <n v="368"/>
    <s v="JRP"/>
    <s v="UNICEF"/>
    <s v="NGOF"/>
    <s v="UNICEF"/>
    <s v="WASH"/>
    <x v="2"/>
    <x v="4"/>
    <s v="# of door"/>
    <m/>
    <n v="18"/>
    <s v="Completed"/>
    <s v="Chittagong"/>
    <s v="Cox's Bazar"/>
    <x v="1"/>
    <s v="Baharchhara"/>
    <s v="HC,Baharchhara"/>
    <d v="2023-02-28T00:00:00"/>
    <d v="2025-01-01T00:00:00"/>
    <x v="1"/>
    <m/>
    <m/>
    <m/>
    <m/>
    <m/>
    <s v="Iman Ali"/>
    <s v="imanali.ngof.cats2@gmail.com"/>
    <n v="1879074643"/>
    <s v="UNICEF-NGOF"/>
  </r>
  <r>
    <n v="369"/>
    <s v="JRP"/>
    <s v="UNICEF"/>
    <s v="NGOF"/>
    <s v="UNICEF"/>
    <s v="WASH"/>
    <x v="0"/>
    <x v="1"/>
    <s v="# of HP sessions at HH level"/>
    <m/>
    <n v="15"/>
    <s v="Completed"/>
    <s v="Chittagong"/>
    <s v="Cox's Bazar"/>
    <x v="1"/>
    <s v="Baharchhara"/>
    <s v="HC,Baharchhara"/>
    <d v="2023-02-28T00:00:00"/>
    <d v="2025-01-01T00:00:00"/>
    <x v="1"/>
    <m/>
    <m/>
    <m/>
    <m/>
    <m/>
    <s v="Iman Ali"/>
    <s v="imanali.ngof.cats2@gmail.com"/>
    <n v="1879074643"/>
    <s v="UNICEF-NGOF"/>
  </r>
  <r>
    <n v="370"/>
    <s v="JRP"/>
    <s v="UNICEF"/>
    <s v="NGOF"/>
    <s v="UNICEF"/>
    <s v="WASH"/>
    <x v="0"/>
    <x v="11"/>
    <s v="# of HP sessions at institution level"/>
    <m/>
    <n v="2"/>
    <s v="Completed"/>
    <s v="Chittagong"/>
    <s v="Cox's Bazar"/>
    <x v="1"/>
    <s v="Baharchhara"/>
    <s v="HC,Baharchhara"/>
    <d v="2023-02-28T00:00:00"/>
    <d v="2025-01-01T00:00:00"/>
    <x v="1"/>
    <m/>
    <m/>
    <m/>
    <m/>
    <m/>
    <s v="Iman Ali"/>
    <s v="imanali.ngof.cats2@gmail.com"/>
    <n v="1879074643"/>
    <s v="UNICEF-NGOF"/>
  </r>
  <r>
    <n v="371"/>
    <s v="JRP"/>
    <s v="UNICEF"/>
    <s v="NGOF"/>
    <s v="UNICEF"/>
    <s v="WASH"/>
    <x v="0"/>
    <x v="6"/>
    <s v="# of household"/>
    <m/>
    <n v="114"/>
    <s v="Completed"/>
    <s v="Chittagong"/>
    <s v="Cox's Bazar"/>
    <x v="1"/>
    <s v="Baharchhara"/>
    <s v="HC,Baharchhara"/>
    <d v="2023-02-28T00:00:00"/>
    <d v="2025-01-01T00:00:00"/>
    <x v="1"/>
    <m/>
    <m/>
    <m/>
    <m/>
    <m/>
    <s v="Iman Ali"/>
    <s v="imanali.ngof.cats2@gmail.com"/>
    <n v="1879074643"/>
    <s v="UNICEF-NGOF"/>
  </r>
  <r>
    <n v="372"/>
    <s v="JRP"/>
    <s v="IOM"/>
    <s v="SHED"/>
    <s v="KFW"/>
    <s v="WASH"/>
    <x v="0"/>
    <x v="1"/>
    <s v="# of HP sessions at HH level"/>
    <m/>
    <n v="71"/>
    <s v="Completed"/>
    <s v="Chittagong"/>
    <s v="Cox's Bazar"/>
    <x v="0"/>
    <s v="Palong Khali"/>
    <s v="HC,Palong Khali"/>
    <d v="2023-02-28T00:00:00"/>
    <d v="2023-03-01T00:00:00"/>
    <x v="1"/>
    <m/>
    <m/>
    <m/>
    <m/>
    <m/>
    <s v="Mohammad Hamja Bin Ali"/>
    <s v="hamja.shedwash@gmail.com"/>
    <n v="1840742077"/>
    <s v="IOM-SHED"/>
  </r>
  <r>
    <n v="373"/>
    <s v="JRP"/>
    <s v="IOM"/>
    <s v="SHED"/>
    <s v="KFW"/>
    <s v="WASH"/>
    <x v="0"/>
    <x v="1"/>
    <s v="# of HP sessions at HH level"/>
    <m/>
    <n v="87"/>
    <s v="Completed"/>
    <s v="Chittagong"/>
    <s v="Cox's Bazar"/>
    <x v="0"/>
    <s v="Raja Palong"/>
    <s v="HC,Raja Palong"/>
    <d v="2023-02-28T00:00:00"/>
    <d v="2023-03-01T00:00:00"/>
    <x v="1"/>
    <m/>
    <m/>
    <m/>
    <m/>
    <m/>
    <s v="Mohammad Hamja Bin Ali"/>
    <s v="hamja.shedwash@gmail.com"/>
    <n v="1840742077"/>
    <s v="IOM-SHED"/>
  </r>
  <r>
    <n v="374"/>
    <s v="JRP"/>
    <s v="UNICEF"/>
    <s v="NGOF"/>
    <s v="UNICEF"/>
    <s v="WASH"/>
    <x v="2"/>
    <x v="15"/>
    <s v="# of door"/>
    <m/>
    <n v="38"/>
    <s v="Completed"/>
    <s v="Chittagong"/>
    <s v="Cox's Bazar"/>
    <x v="1"/>
    <s v="Nhilla"/>
    <s v="HC,Nhilla"/>
    <d v="2023-02-28T00:00:00"/>
    <d v="2025-01-01T00:00:00"/>
    <x v="1"/>
    <m/>
    <m/>
    <m/>
    <m/>
    <m/>
    <s v="Iman Ali"/>
    <s v="imanali.ngof.cats2@gmail.com"/>
    <n v="1879074643"/>
    <s v="UNICEF-NGOF"/>
  </r>
  <r>
    <n v="375"/>
    <s v="JRP"/>
    <s v="UNICEF"/>
    <s v="NGOF"/>
    <s v="UNICEF"/>
    <s v="WASH"/>
    <x v="2"/>
    <x v="4"/>
    <s v="# of door"/>
    <m/>
    <n v="53"/>
    <s v="Completed"/>
    <s v="Chittagong"/>
    <s v="Cox's Bazar"/>
    <x v="1"/>
    <s v="Nhilla"/>
    <s v="HC,Nhilla"/>
    <d v="2023-02-28T00:00:00"/>
    <d v="2025-01-01T00:00:00"/>
    <x v="1"/>
    <m/>
    <m/>
    <m/>
    <m/>
    <m/>
    <s v="Iman Ali"/>
    <s v="imanali.ngof.cats2@gmail.com"/>
    <n v="1879074643"/>
    <s v="UNICEF-NGOF"/>
  </r>
  <r>
    <n v="376"/>
    <s v="JRP"/>
    <s v="UNICEF"/>
    <s v="NGOF"/>
    <s v="UNICEF"/>
    <s v="WASH"/>
    <x v="2"/>
    <x v="5"/>
    <s v="# of door"/>
    <m/>
    <n v="13"/>
    <s v="Completed"/>
    <s v="Chittagong"/>
    <s v="Cox's Bazar"/>
    <x v="1"/>
    <s v="Nhilla"/>
    <s v="HC,Nhilla"/>
    <d v="2023-02-28T00:00:00"/>
    <d v="2025-01-01T00:00:00"/>
    <x v="1"/>
    <m/>
    <m/>
    <m/>
    <m/>
    <m/>
    <s v="Iman Ali"/>
    <s v="imanali.ngof.cats2@gmail.com"/>
    <n v="1879074643"/>
    <s v="UNICEF-NGOF"/>
  </r>
  <r>
    <n v="377"/>
    <s v="JRP"/>
    <s v="UNICEF"/>
    <s v="NGOF"/>
    <s v="UNICEF"/>
    <s v="WASH"/>
    <x v="0"/>
    <x v="1"/>
    <s v="# of HP sessions at HH level"/>
    <m/>
    <n v="51"/>
    <s v="Completed"/>
    <s v="Chittagong"/>
    <s v="Cox's Bazar"/>
    <x v="1"/>
    <s v="Nhilla"/>
    <s v="HC,Nhilla"/>
    <d v="2023-02-28T00:00:00"/>
    <d v="2025-01-01T00:00:00"/>
    <x v="1"/>
    <m/>
    <m/>
    <m/>
    <m/>
    <m/>
    <s v="Iman Ali"/>
    <s v="imanali.ngof.cats2@gmail.com"/>
    <n v="1879074643"/>
    <s v="UNICEF-NGOF"/>
  </r>
  <r>
    <n v="378"/>
    <s v="JRP"/>
    <s v="UNICEF"/>
    <s v="NGOF"/>
    <s v="UNICEF"/>
    <s v="WASH"/>
    <x v="0"/>
    <x v="6"/>
    <s v="# of household"/>
    <m/>
    <n v="204"/>
    <s v="Completed"/>
    <s v="Chittagong"/>
    <s v="Cox's Bazar"/>
    <x v="1"/>
    <s v="Nhilla"/>
    <s v="HC,Nhilla"/>
    <d v="2023-02-28T00:00:00"/>
    <d v="2025-01-01T00:00:00"/>
    <x v="1"/>
    <m/>
    <m/>
    <m/>
    <m/>
    <m/>
    <s v="Iman Ali"/>
    <s v="imanali.ngof.cats2@gmail.com"/>
    <n v="1879074643"/>
    <s v="UNICEF-NGOF"/>
  </r>
  <r>
    <n v="379"/>
    <s v="JRP"/>
    <s v="TDH"/>
    <s v="TDH"/>
    <s v="BPRM"/>
    <s v="WASH"/>
    <x v="2"/>
    <x v="5"/>
    <s v="# of door"/>
    <m/>
    <n v="9"/>
    <s v="Completed"/>
    <s v="Chittagong"/>
    <s v="Cox's Bazar"/>
    <x v="1"/>
    <s v="Nhilla"/>
    <s v="HC,Nhilla"/>
    <d v="2023-02-28T00:00:00"/>
    <d v="2023-08-01T00:00:00"/>
    <x v="1"/>
    <m/>
    <m/>
    <m/>
    <m/>
    <m/>
    <s v="Kazi Md. Shoeb Amran"/>
    <s v="shoeb.amran@tdh.ch"/>
    <n v="1712651648"/>
    <s v="TDH"/>
  </r>
  <r>
    <n v="380"/>
    <s v="JRP"/>
    <s v="TDH"/>
    <s v="TDH"/>
    <s v="BPRM"/>
    <s v="WASH"/>
    <x v="0"/>
    <x v="9"/>
    <s v="# of facilities"/>
    <m/>
    <n v="20"/>
    <s v="Completed"/>
    <s v="Chittagong"/>
    <s v="Cox's Bazar"/>
    <x v="1"/>
    <s v="Nhilla"/>
    <s v="HC,Nhilla"/>
    <d v="2023-02-28T00:00:00"/>
    <d v="2023-08-01T00:00:00"/>
    <x v="1"/>
    <m/>
    <m/>
    <m/>
    <m/>
    <m/>
    <s v="Kazi Md. Shoeb Amran"/>
    <s v="shoeb.amran@tdh.ch"/>
    <n v="1712651648"/>
    <s v="TDH"/>
  </r>
  <r>
    <n v="381"/>
    <s v="JRP"/>
    <s v="TDH"/>
    <s v="TDH"/>
    <s v="BPRM"/>
    <s v="WASH"/>
    <x v="0"/>
    <x v="1"/>
    <s v="# of HP sessions at HH level"/>
    <m/>
    <n v="24"/>
    <s v="Completed"/>
    <s v="Chittagong"/>
    <s v="Cox's Bazar"/>
    <x v="1"/>
    <s v="Nhilla"/>
    <s v="HC,Nhilla"/>
    <d v="2023-02-28T00:00:00"/>
    <d v="2023-08-01T00:00:00"/>
    <x v="1"/>
    <m/>
    <m/>
    <m/>
    <m/>
    <m/>
    <s v="Kazi Md. Shoeb Amran"/>
    <s v="shoeb.amran@tdh.ch"/>
    <n v="1712651648"/>
    <s v="TDH"/>
  </r>
  <r>
    <n v="382"/>
    <s v="JRP"/>
    <s v="TDH"/>
    <s v="TDH"/>
    <s v="BPRM"/>
    <s v="WASH"/>
    <x v="3"/>
    <x v="7"/>
    <s v="# of campaign per camp "/>
    <m/>
    <n v="1"/>
    <s v="Completed"/>
    <s v="Chittagong"/>
    <s v="Cox's Bazar"/>
    <x v="1"/>
    <s v="Nhilla"/>
    <s v="HC,Nhilla"/>
    <d v="2023-02-28T00:00:00"/>
    <d v="2023-08-01T00:00:00"/>
    <x v="1"/>
    <m/>
    <m/>
    <m/>
    <m/>
    <m/>
    <s v="Kazi Md. Shoeb Amran"/>
    <s v="shoeb.amran@tdh.ch"/>
    <n v="1712651648"/>
    <s v="TDH"/>
  </r>
  <r>
    <n v="383"/>
    <s v="JRP"/>
    <s v="TDH"/>
    <s v="TDH"/>
    <s v="BPRM"/>
    <s v="WASH"/>
    <x v="3"/>
    <x v="8"/>
    <s v="# of household"/>
    <m/>
    <n v="6"/>
    <s v="Completed"/>
    <s v="Chittagong"/>
    <s v="Cox's Bazar"/>
    <x v="1"/>
    <s v="Nhilla"/>
    <s v="HC,Nhilla"/>
    <d v="2023-02-28T00:00:00"/>
    <d v="2023-08-01T00:00:00"/>
    <x v="1"/>
    <m/>
    <m/>
    <m/>
    <m/>
    <m/>
    <s v="Kazi Md. Shoeb Amran"/>
    <s v="shoeb.amran@tdh.ch"/>
    <n v="1712651648"/>
    <s v="TDH"/>
  </r>
  <r>
    <n v="384"/>
    <s v="Non-JRP"/>
    <s v="CA"/>
    <s v="DSK"/>
    <s v="CAID, DFAT"/>
    <s v="WASH"/>
    <x v="2"/>
    <x v="4"/>
    <s v="# of door"/>
    <m/>
    <n v="2"/>
    <s v="Completed"/>
    <s v="Chittagong"/>
    <s v="Cox's Bazar"/>
    <x v="2"/>
    <s v="Dakshin Mithachhari"/>
    <s v="HC,Dakshin Mithachhari"/>
    <d v="2023-02-28T00:00:00"/>
    <d v="2023-06-01T00:00:00"/>
    <x v="2"/>
    <m/>
    <m/>
    <m/>
    <m/>
    <m/>
    <s v="Sanjit Hajong"/>
    <s v="shajong@dskbangladesh.org"/>
    <n v="1826201879"/>
    <s v="CA-DSK"/>
  </r>
  <r>
    <n v="385"/>
    <s v="JRP"/>
    <s v="NRC"/>
    <s v="NRC"/>
    <s v="GFFO-AA"/>
    <s v="WASH"/>
    <x v="0"/>
    <x v="0"/>
    <s v="# of HP sessions at community level"/>
    <m/>
    <n v="23"/>
    <s v="Completed"/>
    <s v="Chittagong"/>
    <s v="Cox's Bazar"/>
    <x v="0"/>
    <s v="Palong Khali"/>
    <s v="HC,Palong Khali"/>
    <d v="2023-02-28T00:00:00"/>
    <d v="2023-01-01T00:00:00"/>
    <x v="1"/>
    <m/>
    <m/>
    <m/>
    <m/>
    <m/>
    <s v="Amit Chandra Roy"/>
    <s v="amit.roy@nrc.no"/>
    <n v="1726752851"/>
    <s v="NRC"/>
  </r>
  <r>
    <n v="386"/>
    <s v="JRP"/>
    <s v="CARE"/>
    <s v="CARE"/>
    <s v="USAID"/>
    <s v="WASH"/>
    <x v="1"/>
    <x v="19"/>
    <s v="# of tube well"/>
    <m/>
    <n v="7"/>
    <s v="Completed"/>
    <s v="Chittagong"/>
    <s v="Cox's Bazar"/>
    <x v="0"/>
    <s v="Ratna Palong"/>
    <s v="HC,Ratna Palong"/>
    <d v="2023-02-28T00:00:00"/>
    <d v="2023-11-01T00:00:00"/>
    <x v="1"/>
    <m/>
    <m/>
    <m/>
    <m/>
    <m/>
    <s v="Mohammad Kaykuzzaman"/>
    <s v="kaykuzzaman@dskbangladesh.org"/>
    <n v="1712837770"/>
    <s v="CARE"/>
  </r>
  <r>
    <n v="387"/>
    <s v="JRP"/>
    <s v="CARE"/>
    <s v="CARE"/>
    <s v="USAID"/>
    <s v="WASH"/>
    <x v="0"/>
    <x v="1"/>
    <s v="# of HP sessions at HH level"/>
    <m/>
    <n v="105"/>
    <s v="Completed"/>
    <s v="Chittagong"/>
    <s v="Cox's Bazar"/>
    <x v="0"/>
    <s v="Ratna Palong"/>
    <s v="HC,Ratna Palong"/>
    <d v="2023-02-28T00:00:00"/>
    <d v="2023-11-01T00:00:00"/>
    <x v="1"/>
    <m/>
    <m/>
    <m/>
    <m/>
    <m/>
    <s v="Mohammad Kaykuzzaman"/>
    <s v="kaykuzzaman@dskbangladesh.org"/>
    <n v="1712837770"/>
    <s v="CARE"/>
  </r>
  <r>
    <n v="388"/>
    <s v="JRP"/>
    <s v="GREEN HILL"/>
    <s v="GREEN HILL"/>
    <s v="CPI"/>
    <s v="WASH"/>
    <x v="0"/>
    <x v="0"/>
    <s v="# of HP sessions at community level"/>
    <m/>
    <n v="40"/>
    <s v="Completed"/>
    <s v="Chittagong"/>
    <s v="Cox's Bazar"/>
    <x v="3"/>
    <s v="Jhilwanja"/>
    <s v="HC,Jhilwanja"/>
    <d v="2023-02-28T00:00:00"/>
    <d v="2023-06-01T00:00:00"/>
    <x v="2"/>
    <m/>
    <m/>
    <m/>
    <m/>
    <m/>
    <s v="Farhan Shaun"/>
    <s v="farhan@ghcxb.org"/>
    <n v="1681597433"/>
    <s v="GREEN HILL"/>
  </r>
  <r>
    <n v="389"/>
    <s v="Non-JRP"/>
    <s v="IFRC"/>
    <s v="BDRCS"/>
    <s v="IFRC"/>
    <s v="WASH"/>
    <x v="0"/>
    <x v="1"/>
    <s v="# of HP sessions at HH level"/>
    <m/>
    <n v="948"/>
    <s v="Completed"/>
    <s v="Chittagong"/>
    <s v="Cox's Bazar"/>
    <x v="0"/>
    <s v="Ratna Palong"/>
    <s v="HC,Ratna Palong"/>
    <d v="2023-02-28T00:00:00"/>
    <d v="2023-12-01T00:00:00"/>
    <x v="1"/>
    <m/>
    <m/>
    <m/>
    <m/>
    <m/>
    <s v="Md Khairul Bashar"/>
    <s v="khairul.bashar@bdrcs.org"/>
    <n v="1828407101"/>
    <s v="IFRC-BDRCS"/>
  </r>
  <r>
    <n v="390"/>
    <s v="JRP"/>
    <s v="NABOLOK"/>
    <s v="NABOLOK"/>
    <s v="GFFO-AA"/>
    <s v="WASH"/>
    <x v="2"/>
    <x v="3"/>
    <s v="# of door "/>
    <m/>
    <n v="51"/>
    <s v="Completed"/>
    <s v="Chittagong"/>
    <s v="Cox's Bazar"/>
    <x v="1"/>
    <s v="Nhilla"/>
    <s v="Camp 24"/>
    <d v="2023-02-28T00:00:00"/>
    <d v="2024-11-01T00:00:00"/>
    <x v="0"/>
    <m/>
    <m/>
    <m/>
    <m/>
    <m/>
    <s v="Md. Sidduuqur Rahman"/>
    <s v="nabolok.rrcoxb@gmail.com"/>
    <n v="1712024697"/>
    <s v="NABOLOK"/>
  </r>
  <r>
    <n v="391"/>
    <s v="JRP"/>
    <s v="NABOLOK"/>
    <s v="NABOLOK"/>
    <s v="GFFO-AA"/>
    <s v="WASH"/>
    <x v="2"/>
    <x v="4"/>
    <s v="# of door"/>
    <m/>
    <n v="323"/>
    <s v="Completed"/>
    <s v="Chittagong"/>
    <s v="Cox's Bazar"/>
    <x v="1"/>
    <s v="Nhilla"/>
    <s v="Camp 24"/>
    <d v="2023-02-28T00:00:00"/>
    <d v="2024-11-01T00:00:00"/>
    <x v="0"/>
    <m/>
    <m/>
    <m/>
    <m/>
    <m/>
    <s v="Md. Sidduuqur Rahman"/>
    <s v="nabolok.rrcoxb@gmail.com"/>
    <n v="1712024697"/>
    <s v="NABOLOK"/>
  </r>
  <r>
    <n v="392"/>
    <s v="JRP"/>
    <s v="NABOLOK"/>
    <s v="NABOLOK"/>
    <s v="GFFO-AA"/>
    <s v="WASH"/>
    <x v="2"/>
    <x v="5"/>
    <s v="# of door"/>
    <m/>
    <n v="95"/>
    <s v="Completed"/>
    <s v="Chittagong"/>
    <s v="Cox's Bazar"/>
    <x v="1"/>
    <s v="Nhilla"/>
    <s v="Camp 24"/>
    <d v="2023-02-28T00:00:00"/>
    <d v="2024-11-01T00:00:00"/>
    <x v="0"/>
    <m/>
    <m/>
    <m/>
    <m/>
    <m/>
    <s v="Md. Sidduuqur Rahman"/>
    <s v="nabolok.rrcoxb@gmail.com"/>
    <n v="1712024697"/>
    <s v="NABOLOK"/>
  </r>
  <r>
    <n v="393"/>
    <s v="JRP"/>
    <s v="NABOLOK"/>
    <s v="NABOLOK"/>
    <s v="GFFO-AA"/>
    <s v="WASH"/>
    <x v="0"/>
    <x v="0"/>
    <s v="# of HP sessions at community level"/>
    <m/>
    <n v="322"/>
    <s v="Completed"/>
    <s v="Chittagong"/>
    <s v="Cox's Bazar"/>
    <x v="1"/>
    <s v="Nhilla"/>
    <s v="Camp 24"/>
    <d v="2023-02-28T00:00:00"/>
    <d v="2024-11-01T00:00:00"/>
    <x v="0"/>
    <m/>
    <m/>
    <m/>
    <m/>
    <m/>
    <s v="Md. Sidduuqur Rahman"/>
    <s v="nabolok.rrcoxb@gmail.com"/>
    <n v="1712024697"/>
    <s v="NABOLOK"/>
  </r>
  <r>
    <n v="394"/>
    <s v="JRP"/>
    <s v="NABOLOK"/>
    <s v="NABOLOK"/>
    <s v="GFFO-AA"/>
    <s v="WASH"/>
    <x v="0"/>
    <x v="1"/>
    <s v="# of HP sessions at HH level"/>
    <m/>
    <n v="322"/>
    <s v="Completed"/>
    <s v="Chittagong"/>
    <s v="Cox's Bazar"/>
    <x v="1"/>
    <s v="Nhilla"/>
    <s v="Camp 24"/>
    <d v="2023-02-28T00:00:00"/>
    <d v="2024-11-01T00:00:00"/>
    <x v="0"/>
    <m/>
    <m/>
    <m/>
    <m/>
    <m/>
    <s v="Md. Sidduuqur Rahman"/>
    <s v="nabolok.rrcoxb@gmail.com"/>
    <n v="1712024697"/>
    <s v="NABOLOK"/>
  </r>
  <r>
    <n v="395"/>
    <s v="JRP"/>
    <s v="NABOLOK"/>
    <s v="NABOLOK"/>
    <s v="GFFO-AA"/>
    <s v="WASH"/>
    <x v="3"/>
    <x v="7"/>
    <s v="# of campaign per camp "/>
    <m/>
    <n v="4"/>
    <s v="Completed"/>
    <s v="Chittagong"/>
    <s v="Cox's Bazar"/>
    <x v="1"/>
    <s v="Nhilla"/>
    <s v="Camp 24"/>
    <d v="2023-02-28T00:00:00"/>
    <d v="2024-11-01T00:00:00"/>
    <x v="0"/>
    <m/>
    <m/>
    <m/>
    <m/>
    <m/>
    <s v="Md. Sidduuqur Rahman"/>
    <s v="nabolok.rrcoxb@gmail.com"/>
    <n v="1712024697"/>
    <s v="NABOLOK"/>
  </r>
  <r>
    <n v="396"/>
    <s v="JRP"/>
    <s v="NABOLOK"/>
    <s v="NABOLOK"/>
    <s v="GFFO-AA"/>
    <s v="WASH"/>
    <x v="2"/>
    <x v="3"/>
    <s v="# of door "/>
    <m/>
    <n v="61"/>
    <s v="Completed"/>
    <s v="Chittagong"/>
    <s v="Cox's Bazar"/>
    <x v="1"/>
    <s v="Nhilla"/>
    <s v="Camp 26"/>
    <d v="2023-02-28T00:00:00"/>
    <d v="2024-11-01T00:00:00"/>
    <x v="0"/>
    <m/>
    <m/>
    <m/>
    <m/>
    <m/>
    <s v="Md. Sidduuqur Rahman"/>
    <s v="nabolok.rrcoxb@gmail.com"/>
    <n v="1712024697"/>
    <s v="NABOLOK"/>
  </r>
  <r>
    <n v="397"/>
    <s v="JRP"/>
    <s v="NABOLOK"/>
    <s v="NABOLOK"/>
    <s v="GFFO-AA"/>
    <s v="WASH"/>
    <x v="2"/>
    <x v="4"/>
    <s v="# of door"/>
    <m/>
    <n v="87"/>
    <s v="Completed"/>
    <s v="Chittagong"/>
    <s v="Cox's Bazar"/>
    <x v="1"/>
    <s v="Nhilla"/>
    <s v="Camp 26"/>
    <d v="2023-02-28T00:00:00"/>
    <d v="2024-11-01T00:00:00"/>
    <x v="0"/>
    <m/>
    <m/>
    <m/>
    <m/>
    <m/>
    <s v="Md. Sidduuqur Rahman"/>
    <s v="nabolok.rrcoxb@gmail.com"/>
    <n v="1712024697"/>
    <s v="NABOLOK"/>
  </r>
  <r>
    <n v="398"/>
    <s v="JRP"/>
    <s v="NABOLOK"/>
    <s v="NABOLOK"/>
    <s v="GFFO-AA"/>
    <s v="WASH"/>
    <x v="2"/>
    <x v="5"/>
    <s v="# of door"/>
    <m/>
    <n v="41"/>
    <s v="Completed"/>
    <s v="Chittagong"/>
    <s v="Cox's Bazar"/>
    <x v="1"/>
    <s v="Nhilla"/>
    <s v="Camp 26"/>
    <d v="2023-02-28T00:00:00"/>
    <d v="2024-11-01T00:00:00"/>
    <x v="0"/>
    <m/>
    <m/>
    <m/>
    <m/>
    <m/>
    <s v="Md. Sidduuqur Rahman"/>
    <s v="nabolok.rrcoxb@gmail.com"/>
    <n v="1712024697"/>
    <s v="NABOLOK"/>
  </r>
  <r>
    <n v="399"/>
    <s v="JRP"/>
    <s v="NABOLOK"/>
    <s v="NABOLOK"/>
    <s v="GFFO-AA"/>
    <s v="WASH"/>
    <x v="0"/>
    <x v="9"/>
    <s v="# of facilities"/>
    <m/>
    <n v="236"/>
    <s v="Completed"/>
    <s v="Chittagong"/>
    <s v="Cox's Bazar"/>
    <x v="1"/>
    <s v="Nhilla"/>
    <s v="Camp 26"/>
    <d v="2023-02-28T00:00:00"/>
    <d v="2024-11-01T00:00:00"/>
    <x v="0"/>
    <m/>
    <m/>
    <m/>
    <m/>
    <m/>
    <s v="Md. Sidduuqur Rahman"/>
    <s v="nabolok.rrcoxb@gmail.com"/>
    <n v="1712024697"/>
    <s v="NABOLOK"/>
  </r>
  <r>
    <n v="400"/>
    <s v="JRP"/>
    <s v="NABOLOK"/>
    <s v="NABOLOK"/>
    <s v="GFFO-AA"/>
    <s v="WASH"/>
    <x v="0"/>
    <x v="0"/>
    <s v="# of HP sessions at community level"/>
    <m/>
    <n v="141"/>
    <s v="Completed"/>
    <s v="Chittagong"/>
    <s v="Cox's Bazar"/>
    <x v="1"/>
    <s v="Nhilla"/>
    <s v="Camp 26"/>
    <d v="2023-02-28T00:00:00"/>
    <d v="2024-11-01T00:00:00"/>
    <x v="0"/>
    <m/>
    <m/>
    <m/>
    <m/>
    <m/>
    <s v="Md. Sidduuqur Rahman"/>
    <s v="nabolok.rrcoxb@gmail.com"/>
    <n v="1712024697"/>
    <s v="NABOLOK"/>
  </r>
  <r>
    <n v="401"/>
    <s v="JRP"/>
    <s v="NABOLOK"/>
    <s v="NABOLOK"/>
    <s v="GFFO-AA"/>
    <s v="WASH"/>
    <x v="0"/>
    <x v="1"/>
    <s v="# of HP sessions at HH level"/>
    <m/>
    <n v="574"/>
    <s v="Completed"/>
    <s v="Chittagong"/>
    <s v="Cox's Bazar"/>
    <x v="1"/>
    <s v="Nhilla"/>
    <s v="Camp 26"/>
    <d v="2023-02-28T00:00:00"/>
    <d v="2024-11-01T00:00:00"/>
    <x v="0"/>
    <m/>
    <m/>
    <m/>
    <m/>
    <m/>
    <s v="Md. Sidduuqur Rahman"/>
    <s v="nabolok.rrcoxb@gmail.com"/>
    <n v="1712024697"/>
    <s v="NABOLOK"/>
  </r>
  <r>
    <n v="402"/>
    <s v="JRP"/>
    <s v="NABOLOK"/>
    <s v="NABOLOK"/>
    <s v="GFFO-AA"/>
    <s v="WASH"/>
    <x v="3"/>
    <x v="7"/>
    <s v="# of campaign per camp "/>
    <m/>
    <n v="3"/>
    <s v="Completed"/>
    <s v="Chittagong"/>
    <s v="Cox's Bazar"/>
    <x v="1"/>
    <s v="Nhilla"/>
    <s v="Camp 26"/>
    <d v="2023-02-28T00:00:00"/>
    <d v="2024-11-01T00:00:00"/>
    <x v="0"/>
    <m/>
    <m/>
    <m/>
    <m/>
    <m/>
    <s v="Md. Sidduuqur Rahman"/>
    <s v="nabolok.rrcoxb@gmail.com"/>
    <n v="1712024697"/>
    <s v="NABOLOK"/>
  </r>
  <r>
    <n v="403"/>
    <s v="JRP"/>
    <s v="NABOLOK"/>
    <s v="NABOLOK"/>
    <s v="GFFO-AA"/>
    <s v="WASH"/>
    <x v="2"/>
    <x v="3"/>
    <s v="# of door "/>
    <m/>
    <n v="51"/>
    <s v="Completed"/>
    <s v="Chittagong"/>
    <s v="Cox's Bazar"/>
    <x v="1"/>
    <s v="Nhilla"/>
    <s v="Camp 24"/>
    <d v="2023-02-28T00:00:00"/>
    <d v="2024-11-01T00:00:00"/>
    <x v="0"/>
    <m/>
    <m/>
    <m/>
    <m/>
    <m/>
    <s v="Md. Sidduuqur Rahman"/>
    <s v="nabolok.rrcoxb@gmail.com"/>
    <n v="1712024697"/>
    <s v="NABOLOK"/>
  </r>
  <r>
    <n v="404"/>
    <s v="JRP"/>
    <s v="NABOLOK"/>
    <s v="NABOLOK"/>
    <s v="GFFO-AA"/>
    <s v="WASH"/>
    <x v="2"/>
    <x v="4"/>
    <s v="# of door"/>
    <m/>
    <n v="323"/>
    <s v="Completed"/>
    <s v="Chittagong"/>
    <s v="Cox's Bazar"/>
    <x v="1"/>
    <s v="Nhilla"/>
    <s v="Camp 24"/>
    <d v="2023-02-28T00:00:00"/>
    <d v="2024-11-01T00:00:00"/>
    <x v="0"/>
    <m/>
    <m/>
    <m/>
    <m/>
    <m/>
    <s v="Md. Sidduuqur Rahman"/>
    <s v="nabolok.rrcoxb@gmail.com"/>
    <n v="1712024697"/>
    <s v="NABOLOK"/>
  </r>
  <r>
    <n v="405"/>
    <s v="JRP"/>
    <s v="NABOLOK"/>
    <s v="NABOLOK"/>
    <s v="GFFO-AA"/>
    <s v="WASH"/>
    <x v="0"/>
    <x v="9"/>
    <s v="# of facilities"/>
    <m/>
    <n v="493"/>
    <s v="Completed"/>
    <s v="Chittagong"/>
    <s v="Cox's Bazar"/>
    <x v="1"/>
    <s v="Nhilla"/>
    <s v="Camp 24"/>
    <d v="2023-02-28T00:00:00"/>
    <d v="2024-11-01T00:00:00"/>
    <x v="0"/>
    <m/>
    <m/>
    <m/>
    <m/>
    <m/>
    <s v="Md. Sidduuqur Rahman"/>
    <s v="nabolok.rrcoxb@gmail.com"/>
    <n v="1712024697"/>
    <s v="NABOLOK"/>
  </r>
  <r>
    <n v="406"/>
    <s v="JRP"/>
    <s v="NABOLOK"/>
    <s v="NABOLOK"/>
    <s v="GFFO-AA"/>
    <s v="WASH"/>
    <x v="0"/>
    <x v="0"/>
    <s v="# of HP sessions at community level"/>
    <m/>
    <n v="322"/>
    <s v="Completed"/>
    <s v="Chittagong"/>
    <s v="Cox's Bazar"/>
    <x v="1"/>
    <s v="Nhilla"/>
    <s v="Camp 24"/>
    <d v="2023-02-28T00:00:00"/>
    <d v="2024-11-01T00:00:00"/>
    <x v="0"/>
    <m/>
    <m/>
    <m/>
    <m/>
    <m/>
    <s v="Md. Sidduuqur Rahman"/>
    <s v="nabolok.rrcoxb@gmail.com"/>
    <n v="1712024697"/>
    <s v="NABOLOK"/>
  </r>
  <r>
    <n v="407"/>
    <s v="JRP"/>
    <s v="NABOLOK"/>
    <s v="NABOLOK"/>
    <s v="GFFO-AA"/>
    <s v="WASH"/>
    <x v="0"/>
    <x v="1"/>
    <s v="# of HP sessions at HH level"/>
    <m/>
    <n v="1194"/>
    <s v="Completed"/>
    <s v="Chittagong"/>
    <s v="Cox's Bazar"/>
    <x v="1"/>
    <s v="Nhilla"/>
    <s v="Camp 24"/>
    <d v="2023-02-28T00:00:00"/>
    <d v="2024-11-01T00:00:00"/>
    <x v="0"/>
    <m/>
    <m/>
    <m/>
    <m/>
    <m/>
    <s v="Md. Sidduuqur Rahman"/>
    <s v="nabolok.rrcoxb@gmail.com"/>
    <n v="1712024697"/>
    <s v="NABOLOK"/>
  </r>
  <r>
    <n v="408"/>
    <s v="JRP"/>
    <s v="NABOLOK"/>
    <s v="NABOLOK"/>
    <s v="GFFO-AA"/>
    <s v="WASH"/>
    <x v="3"/>
    <x v="7"/>
    <s v="# of campaign per camp "/>
    <m/>
    <n v="4"/>
    <s v="Completed"/>
    <s v="Chittagong"/>
    <s v="Cox's Bazar"/>
    <x v="1"/>
    <s v="Nhilla"/>
    <s v="Camp 24"/>
    <d v="2023-02-28T00:00:00"/>
    <d v="2024-11-01T00:00:00"/>
    <x v="0"/>
    <m/>
    <m/>
    <m/>
    <m/>
    <m/>
    <s v="Md. Sidduuqur Rahman"/>
    <s v="nabolok.rrcoxb@gmail.com"/>
    <n v="1712024697"/>
    <s v="NABOLOK"/>
  </r>
  <r>
    <n v="409"/>
    <s v="JRP"/>
    <s v="NABOLOK"/>
    <s v="NABOLOK"/>
    <s v="GFFO-AA"/>
    <s v="WASH"/>
    <x v="3"/>
    <x v="8"/>
    <s v="# of household"/>
    <m/>
    <n v="1505"/>
    <s v="Completed"/>
    <s v="Chittagong"/>
    <s v="Cox's Bazar"/>
    <x v="1"/>
    <s v="Nhilla"/>
    <s v="Camp 24"/>
    <d v="2023-02-28T00:00:00"/>
    <d v="2024-11-01T00:00:00"/>
    <x v="0"/>
    <m/>
    <m/>
    <m/>
    <m/>
    <m/>
    <s v="Md. Sidduuqur Rahman"/>
    <s v="nabolok.rrcoxb@gmail.com"/>
    <n v="1712024697"/>
    <s v="NABOLOK"/>
  </r>
  <r>
    <n v="410"/>
    <s v="JRP"/>
    <s v="NABOLOK"/>
    <s v="NABOLOK"/>
    <s v="GFFO-AA"/>
    <s v="WASH"/>
    <x v="2"/>
    <x v="4"/>
    <s v="# of door"/>
    <m/>
    <n v="87"/>
    <s v="Completed"/>
    <s v="Chittagong"/>
    <s v="Cox's Bazar"/>
    <x v="1"/>
    <s v="Nhilla"/>
    <s v="Camp 26"/>
    <d v="2023-02-28T00:00:00"/>
    <d v="2024-11-01T00:00:00"/>
    <x v="0"/>
    <m/>
    <m/>
    <m/>
    <m/>
    <m/>
    <s v="Md. Sidduuqur Rahman"/>
    <s v="nabolok.rrcoxb@gmail.com"/>
    <n v="1712024697"/>
    <s v="NABOLOK"/>
  </r>
  <r>
    <n v="411"/>
    <s v="JRP"/>
    <s v="NABOLOK"/>
    <s v="NABOLOK"/>
    <s v="GFFO-AA"/>
    <s v="WASH"/>
    <x v="2"/>
    <x v="5"/>
    <s v="# of door"/>
    <m/>
    <n v="60"/>
    <s v="Completed"/>
    <s v="Chittagong"/>
    <s v="Cox's Bazar"/>
    <x v="1"/>
    <s v="Nhilla"/>
    <s v="Camp 26"/>
    <d v="2023-02-28T00:00:00"/>
    <d v="2024-11-01T00:00:00"/>
    <x v="0"/>
    <m/>
    <m/>
    <m/>
    <m/>
    <m/>
    <s v="Md. Sidduuqur Rahman"/>
    <s v="nabolok.rrcoxb@gmail.com"/>
    <n v="1712024697"/>
    <s v="NABOLOK"/>
  </r>
  <r>
    <n v="412"/>
    <s v="JRP"/>
    <s v="NABOLOK"/>
    <s v="NABOLOK"/>
    <s v="GFFO-AA"/>
    <s v="WASH"/>
    <x v="0"/>
    <x v="0"/>
    <s v="# of HP sessions at community level"/>
    <m/>
    <n v="159"/>
    <s v="Completed"/>
    <s v="Chittagong"/>
    <s v="Cox's Bazar"/>
    <x v="1"/>
    <s v="Nhilla"/>
    <s v="Camp 26"/>
    <d v="2023-02-28T00:00:00"/>
    <d v="2024-11-01T00:00:00"/>
    <x v="0"/>
    <m/>
    <m/>
    <m/>
    <m/>
    <m/>
    <s v="Md. Sidduuqur Rahman"/>
    <s v="nabolok.rrcoxb@gmail.com"/>
    <n v="1712024697"/>
    <s v="NABOLOK"/>
  </r>
  <r>
    <n v="413"/>
    <s v="JRP"/>
    <s v="NABOLOK"/>
    <s v="NABOLOK"/>
    <s v="GFFO-AA"/>
    <s v="WASH"/>
    <x v="0"/>
    <x v="1"/>
    <s v="# of HP sessions at HH level"/>
    <m/>
    <n v="575"/>
    <s v="Completed"/>
    <s v="Chittagong"/>
    <s v="Cox's Bazar"/>
    <x v="1"/>
    <s v="Nhilla"/>
    <s v="Camp 26"/>
    <d v="2023-02-28T00:00:00"/>
    <d v="2024-11-01T00:00:00"/>
    <x v="0"/>
    <m/>
    <m/>
    <m/>
    <m/>
    <m/>
    <s v="Md. Sidduuqur Rahman"/>
    <s v="nabolok.rrcoxb@gmail.com"/>
    <n v="1712024697"/>
    <s v="NABOLOK"/>
  </r>
  <r>
    <n v="414"/>
    <s v="JRP"/>
    <s v="NABOLOK"/>
    <s v="NABOLOK"/>
    <s v="GFFO-AA"/>
    <s v="WASH"/>
    <x v="3"/>
    <x v="7"/>
    <s v="# of campaign per camp "/>
    <m/>
    <n v="2"/>
    <s v="Completed"/>
    <s v="Chittagong"/>
    <s v="Cox's Bazar"/>
    <x v="1"/>
    <s v="Nhilla"/>
    <s v="Camp 26"/>
    <d v="2023-02-28T00:00:00"/>
    <d v="2024-11-01T00:00:00"/>
    <x v="0"/>
    <m/>
    <m/>
    <m/>
    <m/>
    <m/>
    <s v="Md. Sidduuqur Rahman"/>
    <s v="nabolok.rrcoxb@gmail.com"/>
    <n v="1712024697"/>
    <s v="NABOLOK"/>
  </r>
  <r>
    <n v="415"/>
    <s v="JRP"/>
    <s v="IOM"/>
    <s v="SHED"/>
    <s v="KFW"/>
    <s v="WASH"/>
    <x v="1"/>
    <x v="2"/>
    <s v="# of tube well"/>
    <m/>
    <n v="202"/>
    <s v="Completed"/>
    <s v="Chittagong"/>
    <s v="Cox's Bazar"/>
    <x v="0"/>
    <s v="Palong Khali"/>
    <s v="Camp 13"/>
    <d v="2023-02-28T00:00:00"/>
    <d v="2023-03-01T00:00:00"/>
    <x v="0"/>
    <m/>
    <m/>
    <m/>
    <m/>
    <m/>
    <s v="Mohammad Hamja Bin Ali"/>
    <s v="hamja.shedwash@gmail.com"/>
    <n v="1840742077"/>
    <s v="IOM-SHED"/>
  </r>
  <r>
    <n v="416"/>
    <s v="JRP"/>
    <s v="IOM"/>
    <s v="SHED"/>
    <s v="KFW"/>
    <s v="WASH"/>
    <x v="2"/>
    <x v="3"/>
    <s v="# of door "/>
    <m/>
    <n v="71"/>
    <s v="Completed"/>
    <s v="Chittagong"/>
    <s v="Cox's Bazar"/>
    <x v="0"/>
    <s v="Palong Khali"/>
    <s v="Camp 13"/>
    <d v="2023-02-28T00:00:00"/>
    <d v="2023-03-01T00:00:00"/>
    <x v="0"/>
    <m/>
    <m/>
    <m/>
    <m/>
    <m/>
    <s v="Mohammad Hamja Bin Ali"/>
    <s v="hamja.shedwash@gmail.com"/>
    <n v="1840742077"/>
    <s v="IOM-SHED"/>
  </r>
  <r>
    <n v="417"/>
    <s v="JRP"/>
    <s v="IOM"/>
    <s v="SHED"/>
    <s v="KFW"/>
    <s v="WASH"/>
    <x v="2"/>
    <x v="4"/>
    <s v="# of door"/>
    <m/>
    <n v="192"/>
    <s v="Completed"/>
    <s v="Chittagong"/>
    <s v="Cox's Bazar"/>
    <x v="0"/>
    <s v="Palong Khali"/>
    <s v="Camp 13"/>
    <d v="2023-02-28T00:00:00"/>
    <d v="2023-03-01T00:00:00"/>
    <x v="0"/>
    <m/>
    <m/>
    <m/>
    <m/>
    <m/>
    <s v="Mohammad Hamja Bin Ali"/>
    <s v="hamja.shedwash@gmail.com"/>
    <n v="1840742077"/>
    <s v="IOM-SHED"/>
  </r>
  <r>
    <n v="418"/>
    <s v="JRP"/>
    <s v="IOM"/>
    <s v="SHED"/>
    <s v="KFW"/>
    <s v="WASH"/>
    <x v="2"/>
    <x v="5"/>
    <s v="# of door"/>
    <m/>
    <n v="319"/>
    <s v="Completed"/>
    <s v="Chittagong"/>
    <s v="Cox's Bazar"/>
    <x v="0"/>
    <s v="Palong Khali"/>
    <s v="Camp 13"/>
    <d v="2023-02-28T00:00:00"/>
    <d v="2023-03-01T00:00:00"/>
    <x v="0"/>
    <m/>
    <m/>
    <m/>
    <m/>
    <m/>
    <s v="Mohammad Hamja Bin Ali"/>
    <s v="hamja.shedwash@gmail.com"/>
    <n v="1840742077"/>
    <s v="IOM-SHED"/>
  </r>
  <r>
    <n v="419"/>
    <s v="JRP"/>
    <s v="IOM"/>
    <s v="SHED"/>
    <s v="KFW"/>
    <s v="WASH"/>
    <x v="0"/>
    <x v="10"/>
    <s v="# of female in reproductive age"/>
    <m/>
    <n v="9813"/>
    <s v="Completed"/>
    <s v="Chittagong"/>
    <s v="Cox's Bazar"/>
    <x v="0"/>
    <s v="Palong Khali"/>
    <s v="Camp 13"/>
    <d v="2023-02-28T00:00:00"/>
    <d v="2023-03-01T00:00:00"/>
    <x v="0"/>
    <m/>
    <m/>
    <m/>
    <m/>
    <m/>
    <s v="Mohammad Hamja Bin Ali"/>
    <s v="hamja.shedwash@gmail.com"/>
    <n v="1840742077"/>
    <s v="IOM-SHED"/>
  </r>
  <r>
    <n v="420"/>
    <s v="JRP"/>
    <s v="IOM"/>
    <s v="SHED"/>
    <s v="KFW"/>
    <s v="WASH"/>
    <x v="3"/>
    <x v="7"/>
    <s v="# of campaign per camp "/>
    <m/>
    <n v="21"/>
    <s v="Completed"/>
    <s v="Chittagong"/>
    <s v="Cox's Bazar"/>
    <x v="0"/>
    <s v="Palong Khali"/>
    <s v="Camp 13"/>
    <d v="2023-02-28T00:00:00"/>
    <d v="2023-03-01T00:00:00"/>
    <x v="0"/>
    <m/>
    <m/>
    <m/>
    <m/>
    <m/>
    <s v="Mohammad Hamja Bin Ali"/>
    <s v="hamja.shedwash@gmail.com"/>
    <n v="1840742077"/>
    <s v="IOM-SHED"/>
  </r>
  <r>
    <n v="421"/>
    <s v="JRP"/>
    <s v="IOM"/>
    <s v="SHED"/>
    <s v="KFW"/>
    <s v="WASH"/>
    <x v="3"/>
    <x v="8"/>
    <s v="# of household"/>
    <m/>
    <n v="4823"/>
    <s v="Completed"/>
    <s v="Chittagong"/>
    <s v="Cox's Bazar"/>
    <x v="0"/>
    <s v="Palong Khali"/>
    <s v="Camp 13"/>
    <d v="2023-02-28T00:00:00"/>
    <d v="2023-03-01T00:00:00"/>
    <x v="0"/>
    <m/>
    <m/>
    <m/>
    <m/>
    <m/>
    <s v="Mohammad Hamja Bin Ali"/>
    <s v="hamja.shedwash@gmail.com"/>
    <n v="1840742077"/>
    <s v="IOM-SHED"/>
  </r>
  <r>
    <n v="422"/>
    <s v="JRP"/>
    <s v="IOM"/>
    <s v="SHED"/>
    <s v="KFW"/>
    <s v="WASH"/>
    <x v="1"/>
    <x v="2"/>
    <s v="# of tube well"/>
    <m/>
    <n v="47"/>
    <s v="Completed"/>
    <s v="Chittagong"/>
    <s v="Cox's Bazar"/>
    <x v="0"/>
    <s v="Palong Khali"/>
    <s v="Camp 20"/>
    <d v="2023-02-28T00:00:00"/>
    <d v="2023-03-01T00:00:00"/>
    <x v="0"/>
    <m/>
    <m/>
    <m/>
    <m/>
    <m/>
    <s v="Mohammad Hamja Bin Ali"/>
    <s v="hamja.shedwash@gmail.com"/>
    <n v="1840742077"/>
    <s v="IOM-SHED"/>
  </r>
  <r>
    <n v="423"/>
    <s v="JRP"/>
    <s v="IOM"/>
    <s v="SHED"/>
    <s v="KFW"/>
    <s v="WASH"/>
    <x v="2"/>
    <x v="3"/>
    <s v="# of door "/>
    <m/>
    <n v="47"/>
    <s v="Completed"/>
    <s v="Chittagong"/>
    <s v="Cox's Bazar"/>
    <x v="0"/>
    <s v="Palong Khali"/>
    <s v="Camp 20"/>
    <d v="2023-02-28T00:00:00"/>
    <d v="2023-03-01T00:00:00"/>
    <x v="0"/>
    <m/>
    <m/>
    <m/>
    <m/>
    <m/>
    <s v="Mohammad Hamja Bin Ali"/>
    <s v="hamja.shedwash@gmail.com"/>
    <n v="1840742077"/>
    <s v="IOM-SHED"/>
  </r>
  <r>
    <n v="424"/>
    <s v="JRP"/>
    <s v="IOM"/>
    <s v="SHED"/>
    <s v="KFW"/>
    <s v="WASH"/>
    <x v="2"/>
    <x v="4"/>
    <s v="# of door"/>
    <m/>
    <n v="43"/>
    <s v="Completed"/>
    <s v="Chittagong"/>
    <s v="Cox's Bazar"/>
    <x v="0"/>
    <s v="Palong Khali"/>
    <s v="Camp 20"/>
    <d v="2023-02-28T00:00:00"/>
    <d v="2023-03-01T00:00:00"/>
    <x v="0"/>
    <m/>
    <m/>
    <m/>
    <m/>
    <m/>
    <s v="Mohammad Hamja Bin Ali"/>
    <s v="hamja.shedwash@gmail.com"/>
    <n v="1840742077"/>
    <s v="IOM-SHED"/>
  </r>
  <r>
    <n v="425"/>
    <s v="JRP"/>
    <s v="IOM"/>
    <s v="SHED"/>
    <s v="KFW"/>
    <s v="WASH"/>
    <x v="2"/>
    <x v="5"/>
    <s v="# of door"/>
    <m/>
    <n v="31"/>
    <s v="Completed"/>
    <s v="Chittagong"/>
    <s v="Cox's Bazar"/>
    <x v="0"/>
    <s v="Palong Khali"/>
    <s v="Camp 20"/>
    <d v="2023-02-28T00:00:00"/>
    <d v="2023-03-01T00:00:00"/>
    <x v="0"/>
    <m/>
    <m/>
    <m/>
    <m/>
    <m/>
    <s v="Mohammad Hamja Bin Ali"/>
    <s v="hamja.shedwash@gmail.com"/>
    <n v="1840742077"/>
    <s v="IOM-SHED"/>
  </r>
  <r>
    <n v="426"/>
    <s v="JRP"/>
    <s v="IOM"/>
    <s v="SHED"/>
    <s v="KFW"/>
    <s v="WASH"/>
    <x v="0"/>
    <x v="10"/>
    <s v="# of female in reproductive age"/>
    <m/>
    <n v="2294"/>
    <s v="Completed"/>
    <s v="Chittagong"/>
    <s v="Cox's Bazar"/>
    <x v="0"/>
    <s v="Palong Khali"/>
    <s v="Camp 20"/>
    <d v="2023-02-28T00:00:00"/>
    <d v="2023-03-01T00:00:00"/>
    <x v="0"/>
    <m/>
    <m/>
    <m/>
    <m/>
    <m/>
    <s v="Mohammad Hamja Bin Ali"/>
    <s v="hamja.shedwash@gmail.com"/>
    <n v="1840742077"/>
    <s v="IOM-SHED"/>
  </r>
  <r>
    <n v="427"/>
    <s v="JRP"/>
    <s v="IOM"/>
    <s v="SHED"/>
    <s v="KFW"/>
    <s v="WASH"/>
    <x v="3"/>
    <x v="7"/>
    <s v="# of campaign per camp "/>
    <m/>
    <n v="3"/>
    <s v="Completed"/>
    <s v="Chittagong"/>
    <s v="Cox's Bazar"/>
    <x v="0"/>
    <s v="Palong Khali"/>
    <s v="Camp 20"/>
    <d v="2023-02-28T00:00:00"/>
    <d v="2023-03-01T00:00:00"/>
    <x v="0"/>
    <m/>
    <m/>
    <m/>
    <m/>
    <m/>
    <s v="Mohammad Hamja Bin Ali"/>
    <s v="hamja.shedwash@gmail.com"/>
    <n v="1840742077"/>
    <s v="IOM-SHED"/>
  </r>
  <r>
    <n v="428"/>
    <s v="JRP"/>
    <s v="IOM"/>
    <s v="SHED"/>
    <s v="KFW"/>
    <s v="WASH"/>
    <x v="1"/>
    <x v="2"/>
    <s v="# of tube well"/>
    <m/>
    <n v="53"/>
    <s v="Completed"/>
    <s v="Chittagong"/>
    <s v="Cox's Bazar"/>
    <x v="0"/>
    <s v="Palong Khali"/>
    <s v="Camp 20 Extension"/>
    <d v="2023-02-28T00:00:00"/>
    <d v="2023-03-01T00:00:00"/>
    <x v="0"/>
    <m/>
    <m/>
    <m/>
    <m/>
    <m/>
    <s v="Mohammad Hamja Bin Ali"/>
    <s v="hamja.shedwash@gmail.com"/>
    <n v="1840742077"/>
    <s v="IOM-SHED"/>
  </r>
  <r>
    <n v="429"/>
    <s v="JRP"/>
    <s v="IOM"/>
    <s v="SHED"/>
    <s v="KFW"/>
    <s v="WASH"/>
    <x v="2"/>
    <x v="3"/>
    <s v="# of door "/>
    <m/>
    <n v="31"/>
    <s v="Completed"/>
    <s v="Chittagong"/>
    <s v="Cox's Bazar"/>
    <x v="0"/>
    <s v="Palong Khali"/>
    <s v="Camp 20 Extension"/>
    <d v="2023-02-28T00:00:00"/>
    <d v="2023-03-01T00:00:00"/>
    <x v="0"/>
    <m/>
    <m/>
    <m/>
    <m/>
    <m/>
    <s v="Mohammad Hamja Bin Ali"/>
    <s v="hamja.shedwash@gmail.com"/>
    <n v="1840742077"/>
    <s v="IOM-SHED"/>
  </r>
  <r>
    <n v="430"/>
    <s v="JRP"/>
    <s v="IOM"/>
    <s v="SHED"/>
    <s v="KFW"/>
    <s v="WASH"/>
    <x v="2"/>
    <x v="4"/>
    <s v="# of door"/>
    <m/>
    <n v="154"/>
    <s v="Completed"/>
    <s v="Chittagong"/>
    <s v="Cox's Bazar"/>
    <x v="0"/>
    <s v="Palong Khali"/>
    <s v="Camp 20 Extension"/>
    <d v="2023-02-28T00:00:00"/>
    <d v="2023-03-01T00:00:00"/>
    <x v="0"/>
    <m/>
    <m/>
    <m/>
    <m/>
    <m/>
    <s v="Mohammad Hamja Bin Ali"/>
    <s v="hamja.shedwash@gmail.com"/>
    <n v="1840742077"/>
    <s v="IOM-SHED"/>
  </r>
  <r>
    <n v="431"/>
    <s v="JRP"/>
    <s v="IOM"/>
    <s v="SHED"/>
    <s v="KFW"/>
    <s v="WASH"/>
    <x v="2"/>
    <x v="5"/>
    <s v="# of door"/>
    <m/>
    <n v="98"/>
    <s v="Completed"/>
    <s v="Chittagong"/>
    <s v="Cox's Bazar"/>
    <x v="0"/>
    <s v="Palong Khali"/>
    <s v="Camp 20 Extension"/>
    <d v="2023-02-28T00:00:00"/>
    <d v="2023-03-01T00:00:00"/>
    <x v="0"/>
    <m/>
    <m/>
    <m/>
    <m/>
    <m/>
    <s v="Mohammad Hamja Bin Ali"/>
    <s v="hamja.shedwash@gmail.com"/>
    <n v="1840742077"/>
    <s v="IOM-SHED"/>
  </r>
  <r>
    <n v="432"/>
    <s v="JRP"/>
    <s v="IOM"/>
    <s v="SHED"/>
    <s v="KFW"/>
    <s v="WASH"/>
    <x v="0"/>
    <x v="10"/>
    <s v="# of female in reproductive age"/>
    <m/>
    <n v="2544"/>
    <s v="Completed"/>
    <s v="Chittagong"/>
    <s v="Cox's Bazar"/>
    <x v="0"/>
    <s v="Palong Khali"/>
    <s v="Camp 20 Extension"/>
    <d v="2023-02-28T00:00:00"/>
    <d v="2023-03-01T00:00:00"/>
    <x v="0"/>
    <m/>
    <m/>
    <m/>
    <m/>
    <m/>
    <s v="Mohammad Hamja Bin Ali"/>
    <s v="hamja.shedwash@gmail.com"/>
    <n v="1840742077"/>
    <s v="IOM-SHED"/>
  </r>
  <r>
    <n v="433"/>
    <s v="JRP"/>
    <s v="IOM"/>
    <s v="SHED"/>
    <s v="KFW"/>
    <s v="WASH"/>
    <x v="3"/>
    <x v="7"/>
    <s v="# of campaign per camp "/>
    <m/>
    <n v="5"/>
    <s v="Completed"/>
    <s v="Chittagong"/>
    <s v="Cox's Bazar"/>
    <x v="0"/>
    <s v="Palong Khali"/>
    <s v="Camp 20 Extension"/>
    <d v="2023-02-28T00:00:00"/>
    <d v="2023-03-01T00:00:00"/>
    <x v="0"/>
    <m/>
    <m/>
    <m/>
    <m/>
    <m/>
    <s v="Mohammad Hamja Bin Ali"/>
    <s v="hamja.shedwash@gmail.com"/>
    <n v="1840742077"/>
    <s v="IOM-SHED"/>
  </r>
  <r>
    <n v="434"/>
    <s v="JRP"/>
    <s v="TDH"/>
    <s v="TDH"/>
    <s v="BPRM"/>
    <s v="WASH"/>
    <x v="2"/>
    <x v="3"/>
    <s v="# of door "/>
    <m/>
    <n v="7"/>
    <s v="Completed"/>
    <s v="Chittagong"/>
    <s v="Cox's Bazar"/>
    <x v="1"/>
    <s v="Nhilla"/>
    <s v="Camp 26"/>
    <d v="2023-02-28T00:00:00"/>
    <d v="2023-08-01T00:00:00"/>
    <x v="0"/>
    <m/>
    <m/>
    <m/>
    <m/>
    <m/>
    <s v="Kazi Md. Shoeb Amran"/>
    <s v="shoeb.amran@tdh.ch"/>
    <n v="1712651648"/>
    <s v="TDH"/>
  </r>
  <r>
    <n v="435"/>
    <s v="JRP"/>
    <s v="TDH"/>
    <s v="TDH"/>
    <s v="BPRM"/>
    <s v="WASH"/>
    <x v="2"/>
    <x v="4"/>
    <s v="# of door"/>
    <m/>
    <n v="18"/>
    <s v="Completed"/>
    <s v="Chittagong"/>
    <s v="Cox's Bazar"/>
    <x v="1"/>
    <s v="Nhilla"/>
    <s v="Camp 26"/>
    <d v="2023-02-28T00:00:00"/>
    <d v="2023-08-01T00:00:00"/>
    <x v="0"/>
    <m/>
    <m/>
    <m/>
    <m/>
    <m/>
    <s v="Kazi Md. Shoeb Amran"/>
    <s v="shoeb.amran@tdh.ch"/>
    <n v="1712651648"/>
    <s v="TDH"/>
  </r>
  <r>
    <n v="436"/>
    <s v="JRP"/>
    <s v="TDH"/>
    <s v="TDH"/>
    <s v="BPRM"/>
    <s v="WASH"/>
    <x v="2"/>
    <x v="5"/>
    <s v="# of door"/>
    <m/>
    <n v="36"/>
    <s v="Completed"/>
    <s v="Chittagong"/>
    <s v="Cox's Bazar"/>
    <x v="1"/>
    <s v="Nhilla"/>
    <s v="Camp 26"/>
    <d v="2023-02-28T00:00:00"/>
    <d v="2023-08-01T00:00:00"/>
    <x v="0"/>
    <m/>
    <m/>
    <m/>
    <m/>
    <m/>
    <s v="Kazi Md. Shoeb Amran"/>
    <s v="shoeb.amran@tdh.ch"/>
    <n v="1712651648"/>
    <s v="TDH"/>
  </r>
  <r>
    <n v="437"/>
    <s v="JRP"/>
    <s v="TDH"/>
    <s v="TDH"/>
    <s v="BPRM"/>
    <s v="WASH"/>
    <x v="0"/>
    <x v="9"/>
    <s v="# of facilities"/>
    <m/>
    <n v="58"/>
    <s v="Completed"/>
    <s v="Chittagong"/>
    <s v="Cox's Bazar"/>
    <x v="1"/>
    <s v="Nhilla"/>
    <s v="Camp 26"/>
    <d v="2023-02-28T00:00:00"/>
    <d v="2023-08-01T00:00:00"/>
    <x v="0"/>
    <m/>
    <m/>
    <m/>
    <m/>
    <m/>
    <s v="Kazi Md. Shoeb Amran"/>
    <s v="shoeb.amran@tdh.ch"/>
    <n v="1712651648"/>
    <s v="TDH"/>
  </r>
  <r>
    <n v="438"/>
    <s v="JRP"/>
    <s v="TDH"/>
    <s v="TDH"/>
    <s v="BPRM"/>
    <s v="WASH"/>
    <x v="0"/>
    <x v="1"/>
    <s v="# of HP sessions at HH level"/>
    <m/>
    <n v="144"/>
    <s v="Completed"/>
    <s v="Chittagong"/>
    <s v="Cox's Bazar"/>
    <x v="1"/>
    <s v="Nhilla"/>
    <s v="Camp 26"/>
    <d v="2023-02-28T00:00:00"/>
    <d v="2023-08-01T00:00:00"/>
    <x v="0"/>
    <m/>
    <m/>
    <m/>
    <m/>
    <m/>
    <s v="Kazi Md. Shoeb Amran"/>
    <s v="shoeb.amran@tdh.ch"/>
    <n v="1712651648"/>
    <s v="TDH"/>
  </r>
  <r>
    <n v="439"/>
    <s v="JRP"/>
    <s v="TDH"/>
    <s v="TDH"/>
    <s v="BPRM"/>
    <s v="WASH"/>
    <x v="3"/>
    <x v="7"/>
    <s v="# of campaign per camp "/>
    <m/>
    <n v="3"/>
    <s v="Completed"/>
    <s v="Chittagong"/>
    <s v="Cox's Bazar"/>
    <x v="1"/>
    <s v="Nhilla"/>
    <s v="Camp 26"/>
    <d v="2023-02-28T00:00:00"/>
    <d v="2023-08-01T00:00:00"/>
    <x v="0"/>
    <m/>
    <m/>
    <m/>
    <m/>
    <m/>
    <s v="Kazi Md. Shoeb Amran"/>
    <s v="shoeb.amran@tdh.ch"/>
    <n v="1712651648"/>
    <s v="TDH"/>
  </r>
  <r>
    <n v="440"/>
    <s v="JRP"/>
    <s v="TDH"/>
    <s v="TDH"/>
    <s v="BPRM"/>
    <s v="WASH"/>
    <x v="3"/>
    <x v="8"/>
    <s v="# of household"/>
    <m/>
    <n v="737"/>
    <s v="Completed"/>
    <s v="Chittagong"/>
    <s v="Cox's Bazar"/>
    <x v="1"/>
    <s v="Nhilla"/>
    <s v="Camp 26"/>
    <d v="2023-02-28T00:00:00"/>
    <d v="2023-08-01T00:00:00"/>
    <x v="0"/>
    <m/>
    <m/>
    <m/>
    <m/>
    <m/>
    <s v="Kazi Md. Shoeb Amran"/>
    <s v="shoeb.amran@tdh.ch"/>
    <n v="1712651648"/>
    <s v="TDH"/>
  </r>
  <r>
    <n v="441"/>
    <s v="JRP"/>
    <s v="TDH"/>
    <s v="TDH"/>
    <s v="BPRM"/>
    <s v="WASH"/>
    <x v="2"/>
    <x v="5"/>
    <s v="# of door"/>
    <m/>
    <n v="13"/>
    <s v="Completed"/>
    <s v="Chittagong"/>
    <s v="Cox's Bazar"/>
    <x v="1"/>
    <s v="Nhilla"/>
    <s v="Camp 27"/>
    <d v="2023-02-28T00:00:00"/>
    <d v="2023-08-01T00:00:00"/>
    <x v="0"/>
    <m/>
    <m/>
    <m/>
    <m/>
    <m/>
    <s v="Kazi Md. Shoeb Amran"/>
    <s v="shoeb.amran@tdh.ch"/>
    <n v="1712651648"/>
    <s v="TDH"/>
  </r>
  <r>
    <n v="442"/>
    <s v="JRP"/>
    <s v="TDH"/>
    <s v="TDH"/>
    <s v="BPRM"/>
    <s v="WASH"/>
    <x v="0"/>
    <x v="9"/>
    <s v="# of facilities"/>
    <m/>
    <n v="30"/>
    <s v="Completed"/>
    <s v="Chittagong"/>
    <s v="Cox's Bazar"/>
    <x v="1"/>
    <s v="Nhilla"/>
    <s v="Camp 27"/>
    <d v="2023-02-28T00:00:00"/>
    <d v="2023-08-01T00:00:00"/>
    <x v="0"/>
    <m/>
    <m/>
    <m/>
    <m/>
    <m/>
    <s v="Kazi Md. Shoeb Amran"/>
    <s v="shoeb.amran@tdh.ch"/>
    <n v="1712651648"/>
    <s v="TDH"/>
  </r>
  <r>
    <n v="443"/>
    <s v="JRP"/>
    <s v="UNICEF"/>
    <s v="DSK"/>
    <s v="UNICEF"/>
    <s v="WASH"/>
    <x v="2"/>
    <x v="3"/>
    <s v="# of door "/>
    <m/>
    <n v="50"/>
    <s v="Completed"/>
    <s v="Chittagong"/>
    <s v="Cox's Bazar"/>
    <x v="1"/>
    <s v="Whykong"/>
    <s v="Camp 22"/>
    <d v="2023-02-28T00:00:00"/>
    <d v="2023-02-01T00:00:00"/>
    <x v="0"/>
    <m/>
    <m/>
    <m/>
    <m/>
    <m/>
    <s v="Md. Azhari Mukul"/>
    <s v="azhari@dskbangladesh.org"/>
    <n v="1718551768"/>
    <s v="UNICEF-DSK"/>
  </r>
  <r>
    <n v="444"/>
    <s v="JRP"/>
    <s v="UNICEF"/>
    <s v="DSK"/>
    <s v="UNICEF"/>
    <s v="WASH"/>
    <x v="2"/>
    <x v="5"/>
    <s v="# of door"/>
    <m/>
    <n v="325"/>
    <s v="Completed"/>
    <s v="Chittagong"/>
    <s v="Cox's Bazar"/>
    <x v="1"/>
    <s v="Whykong"/>
    <s v="Camp 22"/>
    <d v="2023-02-28T00:00:00"/>
    <d v="2023-02-01T00:00:00"/>
    <x v="0"/>
    <m/>
    <m/>
    <m/>
    <m/>
    <m/>
    <s v="Md. Azhari Mukul"/>
    <s v="azhari@dskbangladesh.org"/>
    <n v="1718551768"/>
    <s v="UNICEF-DSK"/>
  </r>
  <r>
    <n v="445"/>
    <s v="JRP"/>
    <s v="UNICEF"/>
    <s v="DSK"/>
    <s v="UNICEF"/>
    <s v="WASH"/>
    <x v="0"/>
    <x v="0"/>
    <s v="# of HP sessions at community level"/>
    <m/>
    <n v="75"/>
    <s v="Completed"/>
    <s v="Chittagong"/>
    <s v="Cox's Bazar"/>
    <x v="1"/>
    <s v="Whykong"/>
    <s v="Camp 22"/>
    <d v="2023-02-28T00:00:00"/>
    <d v="2023-02-01T00:00:00"/>
    <x v="0"/>
    <m/>
    <m/>
    <m/>
    <m/>
    <m/>
    <s v="Md. Azhari Mukul"/>
    <s v="azhari@dskbangladesh.org"/>
    <n v="1718551768"/>
    <s v="UNICEF-DSK"/>
  </r>
  <r>
    <n v="446"/>
    <s v="JRP"/>
    <s v="UNICEF"/>
    <s v="DSK"/>
    <s v="UNICEF"/>
    <s v="WASH"/>
    <x v="0"/>
    <x v="1"/>
    <s v="# of HP sessions at HH level"/>
    <m/>
    <n v="865"/>
    <s v="Completed"/>
    <s v="Chittagong"/>
    <s v="Cox's Bazar"/>
    <x v="1"/>
    <s v="Whykong"/>
    <s v="Camp 22"/>
    <d v="2023-02-28T00:00:00"/>
    <d v="2023-02-01T00:00:00"/>
    <x v="0"/>
    <m/>
    <m/>
    <m/>
    <m/>
    <m/>
    <s v="Md. Azhari Mukul"/>
    <s v="azhari@dskbangladesh.org"/>
    <n v="1718551768"/>
    <s v="UNICEF-DSK"/>
  </r>
  <r>
    <n v="447"/>
    <s v="JRP"/>
    <s v="UNICEF"/>
    <s v="DSK"/>
    <s v="UNICEF"/>
    <s v="WASH"/>
    <x v="0"/>
    <x v="11"/>
    <s v="# of HP sessions at institution level"/>
    <m/>
    <n v="55"/>
    <s v="Completed"/>
    <s v="Chittagong"/>
    <s v="Cox's Bazar"/>
    <x v="1"/>
    <s v="Whykong"/>
    <s v="Camp 22"/>
    <d v="2023-02-28T00:00:00"/>
    <d v="2023-02-01T00:00:00"/>
    <x v="0"/>
    <m/>
    <m/>
    <m/>
    <m/>
    <m/>
    <s v="Md. Azhari Mukul"/>
    <s v="azhari@dskbangladesh.org"/>
    <n v="1718551768"/>
    <s v="UNICEF-DSK"/>
  </r>
  <r>
    <n v="448"/>
    <s v="JRP"/>
    <s v="UNICEF"/>
    <s v="DSK"/>
    <s v="UNICEF"/>
    <s v="WASH"/>
    <x v="0"/>
    <x v="10"/>
    <s v="# of female in reproductive age"/>
    <m/>
    <n v="4348"/>
    <s v="Completed"/>
    <s v="Chittagong"/>
    <s v="Cox's Bazar"/>
    <x v="1"/>
    <s v="Whykong"/>
    <s v="Camp 22"/>
    <d v="2023-02-28T00:00:00"/>
    <d v="2023-02-01T00:00:00"/>
    <x v="0"/>
    <m/>
    <m/>
    <m/>
    <m/>
    <m/>
    <s v="Md. Azhari Mukul"/>
    <s v="azhari@dskbangladesh.org"/>
    <n v="1718551768"/>
    <s v="UNICEF-DSK"/>
  </r>
  <r>
    <n v="449"/>
    <s v="JRP"/>
    <s v="UNICEF"/>
    <s v="DSK"/>
    <s v="UNICEF"/>
    <s v="WASH"/>
    <x v="3"/>
    <x v="20"/>
    <s v="# of HH"/>
    <m/>
    <n v="3425"/>
    <s v="Completed"/>
    <s v="Chittagong"/>
    <s v="Cox's Bazar"/>
    <x v="1"/>
    <s v="Whykong"/>
    <s v="Camp 22"/>
    <d v="2023-02-28T00:00:00"/>
    <d v="2023-02-01T00:00:00"/>
    <x v="0"/>
    <m/>
    <m/>
    <m/>
    <m/>
    <m/>
    <s v="Md. Azhari Mukul"/>
    <s v="azhari@dskbangladesh.org"/>
    <n v="1718551768"/>
    <s v="UNICEF-DSK"/>
  </r>
  <r>
    <n v="450"/>
    <s v="JRP"/>
    <s v="OXFAM"/>
    <s v="DSK"/>
    <s v="OXFAM"/>
    <s v="WASH"/>
    <x v="2"/>
    <x v="3"/>
    <s v="# of door "/>
    <m/>
    <n v="5"/>
    <s v="Completed"/>
    <s v="Chittagong"/>
    <s v="Cox's Bazar"/>
    <x v="1"/>
    <s v="Whykong"/>
    <s v="Camp 22"/>
    <d v="2023-02-28T00:00:00"/>
    <d v="2023-06-01T00:00:00"/>
    <x v="0"/>
    <m/>
    <m/>
    <m/>
    <m/>
    <m/>
    <s v="Md.Azhari Mukul"/>
    <s v="azhari@dskbangladesh.org"/>
    <n v="1718551768"/>
    <s v="OXFAM-DSK"/>
  </r>
  <r>
    <n v="451"/>
    <s v="JRP"/>
    <s v="OXFAM"/>
    <s v="DSK"/>
    <s v="OXFAM"/>
    <s v="WASH"/>
    <x v="2"/>
    <x v="5"/>
    <s v="# of door"/>
    <m/>
    <n v="102"/>
    <s v="Completed"/>
    <s v="Chittagong"/>
    <s v="Cox's Bazar"/>
    <x v="1"/>
    <s v="Whykong"/>
    <s v="Camp 22"/>
    <d v="2023-02-28T00:00:00"/>
    <d v="2023-06-01T00:00:00"/>
    <x v="0"/>
    <m/>
    <m/>
    <m/>
    <m/>
    <m/>
    <s v="Md.Azhari Mukul"/>
    <s v="azhari@dskbangladesh.org"/>
    <n v="1718551768"/>
    <s v="OXFAM-DSK"/>
  </r>
  <r>
    <n v="452"/>
    <s v="JRP"/>
    <s v="OXFAM"/>
    <s v="DSK"/>
    <s v="OXFAM"/>
    <s v="WASH"/>
    <x v="0"/>
    <x v="0"/>
    <s v="# of HP sessions at community level"/>
    <m/>
    <n v="25"/>
    <s v="Completed"/>
    <s v="Chittagong"/>
    <s v="Cox's Bazar"/>
    <x v="1"/>
    <s v="Whykong"/>
    <s v="Camp 22"/>
    <d v="2023-02-28T00:00:00"/>
    <d v="2023-06-01T00:00:00"/>
    <x v="0"/>
    <m/>
    <m/>
    <m/>
    <m/>
    <m/>
    <s v="Md.Azhari Mukul"/>
    <s v="azhari@dskbangladesh.org"/>
    <n v="1718551768"/>
    <s v="OXFAM-DSK"/>
  </r>
  <r>
    <n v="453"/>
    <s v="JRP"/>
    <s v="OXFAM"/>
    <s v="DSK"/>
    <s v="OXFAM"/>
    <s v="WASH"/>
    <x v="0"/>
    <x v="1"/>
    <s v="# of HP sessions at HH level"/>
    <m/>
    <n v="210"/>
    <s v="Completed"/>
    <s v="Chittagong"/>
    <s v="Cox's Bazar"/>
    <x v="1"/>
    <s v="Whykong"/>
    <s v="Camp 22"/>
    <d v="2023-02-28T00:00:00"/>
    <d v="2023-06-01T00:00:00"/>
    <x v="0"/>
    <m/>
    <m/>
    <m/>
    <m/>
    <m/>
    <s v="Md.Azhari Mukul"/>
    <s v="azhari@dskbangladesh.org"/>
    <n v="1718551768"/>
    <s v="OXFAM-DSK"/>
  </r>
  <r>
    <n v="454"/>
    <s v="JRP"/>
    <s v="OXFAM"/>
    <s v="DSK"/>
    <s v="OXFAM"/>
    <s v="WASH"/>
    <x v="0"/>
    <x v="11"/>
    <s v="# of HP sessions at institution level"/>
    <m/>
    <n v="15"/>
    <s v="Completed"/>
    <s v="Chittagong"/>
    <s v="Cox's Bazar"/>
    <x v="1"/>
    <s v="Whykong"/>
    <s v="Camp 22"/>
    <d v="2023-02-28T00:00:00"/>
    <d v="2023-06-01T00:00:00"/>
    <x v="0"/>
    <m/>
    <m/>
    <m/>
    <m/>
    <m/>
    <s v="Md.Azhari Mukul"/>
    <s v="azhari@dskbangladesh.org"/>
    <n v="1718551768"/>
    <s v="OXFAM-DSK"/>
  </r>
  <r>
    <n v="455"/>
    <s v="JRP"/>
    <s v="OXFAM"/>
    <s v="DSK"/>
    <s v="OXFAM"/>
    <s v="WASH"/>
    <x v="0"/>
    <x v="10"/>
    <s v="# of female in reproductive age"/>
    <m/>
    <n v="1420"/>
    <s v="Completed"/>
    <s v="Chittagong"/>
    <s v="Cox's Bazar"/>
    <x v="1"/>
    <s v="Whykong"/>
    <s v="Camp 22"/>
    <d v="2023-02-28T00:00:00"/>
    <d v="2023-06-01T00:00:00"/>
    <x v="0"/>
    <m/>
    <m/>
    <m/>
    <m/>
    <m/>
    <s v="Md.Azhari Mukul"/>
    <s v="azhari@dskbangladesh.org"/>
    <n v="1718551768"/>
    <s v="OXFAM-DSK"/>
  </r>
  <r>
    <n v="456"/>
    <s v="JRP"/>
    <s v="OXFAM"/>
    <s v="DSK"/>
    <s v="OXFAM"/>
    <s v="WASH"/>
    <x v="3"/>
    <x v="20"/>
    <s v="# of HH"/>
    <m/>
    <n v="1045"/>
    <s v="Completed"/>
    <s v="Chittagong"/>
    <s v="Cox's Bazar"/>
    <x v="1"/>
    <s v="Whykong"/>
    <s v="Camp 22"/>
    <d v="2023-02-28T00:00:00"/>
    <d v="2023-06-01T00:00:00"/>
    <x v="0"/>
    <m/>
    <m/>
    <m/>
    <m/>
    <m/>
    <s v="Md.Azhari Mukul"/>
    <s v="azhari@dskbangladesh.org"/>
    <n v="1718551768"/>
    <s v="OXFAM-DSK"/>
  </r>
  <r>
    <n v="457"/>
    <s v="Non-JRP"/>
    <s v="CA"/>
    <s v="DSK"/>
    <s v="CAID, DFAT"/>
    <s v="WASH"/>
    <x v="2"/>
    <x v="4"/>
    <s v="# of door"/>
    <m/>
    <n v="12"/>
    <s v="Completed"/>
    <s v="Chittagong"/>
    <s v="Cox's Bazar"/>
    <x v="0"/>
    <s v="Palong Khali"/>
    <s v="Camp 14"/>
    <d v="2023-02-28T00:00:00"/>
    <d v="2023-06-01T00:00:00"/>
    <x v="0"/>
    <m/>
    <m/>
    <m/>
    <m/>
    <m/>
    <s v="Sanjit Hajong"/>
    <s v="shajong@dskbangladesh.org"/>
    <n v="1826201879"/>
    <s v="CA-DSK"/>
  </r>
  <r>
    <n v="458"/>
    <s v="Non-JRP"/>
    <s v="CA"/>
    <s v="DSK"/>
    <s v="CAID, DFAT"/>
    <s v="WASH"/>
    <x v="2"/>
    <x v="4"/>
    <s v="# of door"/>
    <m/>
    <n v="17"/>
    <s v="Completed"/>
    <s v="Chittagong"/>
    <s v="Cox's Bazar"/>
    <x v="0"/>
    <s v="Palong Khali"/>
    <s v="Camp 15"/>
    <d v="2023-02-28T00:00:00"/>
    <d v="2023-06-01T00:00:00"/>
    <x v="0"/>
    <m/>
    <m/>
    <m/>
    <m/>
    <m/>
    <s v="Sanjit Hajong"/>
    <s v="shajong@dskbangladesh.org"/>
    <n v="1826201879"/>
    <s v="CA-DSK"/>
  </r>
  <r>
    <n v="459"/>
    <s v="Non-JRP"/>
    <s v="CA"/>
    <s v="DSK"/>
    <s v="CAID, DFAT"/>
    <s v="WASH"/>
    <x v="3"/>
    <x v="20"/>
    <s v="# of HH"/>
    <m/>
    <n v="600"/>
    <s v="Completed"/>
    <s v="Chittagong"/>
    <s v="Cox's Bazar"/>
    <x v="0"/>
    <s v="Palong Khali"/>
    <s v="Camp 15"/>
    <d v="2023-02-28T00:00:00"/>
    <d v="2023-06-01T00:00:00"/>
    <x v="0"/>
    <m/>
    <m/>
    <m/>
    <m/>
    <m/>
    <s v="Sanjit Hajong"/>
    <s v="shajong@dskbangladesh.org"/>
    <n v="1826201879"/>
    <s v="CA-DSK"/>
  </r>
  <r>
    <n v="460"/>
    <s v="JRP"/>
    <s v="IOM"/>
    <s v="ACF"/>
    <s v="KFW"/>
    <s v="WASH"/>
    <x v="1"/>
    <x v="2"/>
    <s v="# of tube well"/>
    <m/>
    <n v="143"/>
    <s v="Completed"/>
    <s v="Chittagong"/>
    <s v="Cox's Bazar"/>
    <x v="0"/>
    <s v="Palong Khali"/>
    <s v="Camp 11"/>
    <d v="2023-02-28T00:00:00"/>
    <d v="2023-03-01T00:00:00"/>
    <x v="0"/>
    <m/>
    <m/>
    <m/>
    <m/>
    <m/>
    <s v="Moammad Shajan Siraj"/>
    <s v="washhppm-cox@bd-actionagainsthunger.org"/>
    <s v="01813-213381"/>
    <s v="IOM-ACF"/>
  </r>
  <r>
    <n v="461"/>
    <s v="JRP"/>
    <s v="IOM"/>
    <s v="ACF"/>
    <s v="KFW"/>
    <s v="WASH"/>
    <x v="2"/>
    <x v="3"/>
    <s v="# of door "/>
    <m/>
    <n v="42"/>
    <s v="Completed"/>
    <s v="Chittagong"/>
    <s v="Cox's Bazar"/>
    <x v="0"/>
    <s v="Palong Khali"/>
    <s v="Camp 11"/>
    <d v="2023-02-28T00:00:00"/>
    <d v="2023-03-01T00:00:00"/>
    <x v="0"/>
    <m/>
    <m/>
    <m/>
    <m/>
    <m/>
    <s v="Moammad Shajan Siraj"/>
    <s v="washhppm-cox@bd-actionagainsthunger.org"/>
    <s v="01813-213381"/>
    <s v="IOM-ACF"/>
  </r>
  <r>
    <n v="462"/>
    <s v="JRP"/>
    <s v="IOM"/>
    <s v="ACF"/>
    <s v="KFW"/>
    <s v="WASH"/>
    <x v="2"/>
    <x v="4"/>
    <s v="# of door"/>
    <m/>
    <n v="192"/>
    <s v="Completed"/>
    <s v="Chittagong"/>
    <s v="Cox's Bazar"/>
    <x v="0"/>
    <s v="Palong Khali"/>
    <s v="Camp 11"/>
    <d v="2023-02-28T00:00:00"/>
    <d v="2023-03-01T00:00:00"/>
    <x v="0"/>
    <m/>
    <m/>
    <m/>
    <m/>
    <m/>
    <s v="Moammad Shajan Siraj"/>
    <s v="washhppm-cox@bd-actionagainsthunger.org"/>
    <s v="01813-213381"/>
    <s v="IOM-ACF"/>
  </r>
  <r>
    <n v="463"/>
    <s v="JRP"/>
    <s v="IOM"/>
    <s v="ACF"/>
    <s v="KFW"/>
    <s v="WASH"/>
    <x v="2"/>
    <x v="5"/>
    <s v="# of door"/>
    <m/>
    <n v="823"/>
    <s v="Completed"/>
    <s v="Chittagong"/>
    <s v="Cox's Bazar"/>
    <x v="0"/>
    <s v="Palong Khali"/>
    <s v="Camp 11"/>
    <d v="2023-02-28T00:00:00"/>
    <d v="2023-03-01T00:00:00"/>
    <x v="0"/>
    <m/>
    <m/>
    <m/>
    <m/>
    <m/>
    <s v="Moammad Shajan Siraj"/>
    <s v="washhppm-cox@bd-actionagainsthunger.org"/>
    <s v="01813-213381"/>
    <s v="IOM-ACF"/>
  </r>
  <r>
    <n v="464"/>
    <s v="JRP"/>
    <s v="IOM"/>
    <s v="ACF"/>
    <s v="KFW"/>
    <s v="WASH"/>
    <x v="0"/>
    <x v="9"/>
    <s v="# of facilities"/>
    <m/>
    <n v="4"/>
    <s v="Completed"/>
    <s v="Chittagong"/>
    <s v="Cox's Bazar"/>
    <x v="0"/>
    <s v="Palong Khali"/>
    <s v="Camp 11"/>
    <d v="2023-02-28T00:00:00"/>
    <d v="2023-03-01T00:00:00"/>
    <x v="0"/>
    <m/>
    <m/>
    <m/>
    <m/>
    <m/>
    <s v="Moammad Shajan Siraj"/>
    <s v="washhppm-cox@bd-actionagainsthunger.org"/>
    <s v="01813-213381"/>
    <s v="IOM-ACF"/>
  </r>
  <r>
    <n v="465"/>
    <s v="JRP"/>
    <s v="IOM"/>
    <s v="ACF"/>
    <s v="KFW"/>
    <s v="WASH"/>
    <x v="0"/>
    <x v="10"/>
    <s v="# of female in reproductive age"/>
    <m/>
    <n v="8075"/>
    <s v="Completed"/>
    <s v="Chittagong"/>
    <s v="Cox's Bazar"/>
    <x v="0"/>
    <s v="Palong Khali"/>
    <s v="Camp 11"/>
    <d v="2023-02-28T00:00:00"/>
    <d v="2023-03-01T00:00:00"/>
    <x v="0"/>
    <m/>
    <m/>
    <m/>
    <m/>
    <m/>
    <s v="Moammad Shajan Siraj"/>
    <s v="washhppm-cox@bd-actionagainsthunger.org"/>
    <s v="01813-213381"/>
    <s v="IOM-ACF"/>
  </r>
  <r>
    <n v="466"/>
    <s v="JRP"/>
    <s v="IOM"/>
    <s v="ACF"/>
    <s v="KFW"/>
    <s v="WASH"/>
    <x v="0"/>
    <x v="13"/>
    <s v="# of handwashing station"/>
    <m/>
    <n v="18"/>
    <s v="Completed"/>
    <s v="Chittagong"/>
    <s v="Cox's Bazar"/>
    <x v="0"/>
    <s v="Palong Khali"/>
    <s v="Camp 11"/>
    <d v="2023-02-28T00:00:00"/>
    <d v="2023-03-01T00:00:00"/>
    <x v="0"/>
    <m/>
    <m/>
    <m/>
    <m/>
    <m/>
    <s v="Moammad Shajan Siraj"/>
    <s v="washhppm-cox@bd-actionagainsthunger.org"/>
    <s v="01813-213381"/>
    <s v="IOM-ACF"/>
  </r>
  <r>
    <n v="467"/>
    <s v="JRP"/>
    <s v="IOM"/>
    <s v="ACF"/>
    <s v="KFW"/>
    <s v="WASH"/>
    <x v="3"/>
    <x v="7"/>
    <s v="# of campaign per camp "/>
    <m/>
    <n v="17"/>
    <s v="Completed"/>
    <s v="Chittagong"/>
    <s v="Cox's Bazar"/>
    <x v="0"/>
    <s v="Palong Khali"/>
    <s v="Camp 11"/>
    <d v="2023-02-28T00:00:00"/>
    <d v="2023-03-01T00:00:00"/>
    <x v="0"/>
    <m/>
    <m/>
    <m/>
    <m/>
    <m/>
    <s v="Moammad Shajan Siraj"/>
    <s v="washhppm-cox@bd-actionagainsthunger.org"/>
    <s v="01813-213381"/>
    <s v="IOM-ACF"/>
  </r>
  <r>
    <n v="468"/>
    <s v="JRP"/>
    <s v="IOM"/>
    <s v="ACF"/>
    <s v="KFW"/>
    <s v="WASH"/>
    <x v="3"/>
    <x v="8"/>
    <s v="# of household"/>
    <m/>
    <n v="6084"/>
    <s v="Completed"/>
    <s v="Chittagong"/>
    <s v="Cox's Bazar"/>
    <x v="0"/>
    <s v="Palong Khali"/>
    <s v="Camp 11"/>
    <d v="2023-02-28T00:00:00"/>
    <d v="2023-03-01T00:00:00"/>
    <x v="0"/>
    <m/>
    <m/>
    <m/>
    <m/>
    <m/>
    <s v="Moammad Shajan Siraj"/>
    <s v="washhppm-cox@bd-actionagainsthunger.org"/>
    <s v="01813-213381"/>
    <s v="IOM-ACF"/>
  </r>
  <r>
    <n v="469"/>
    <s v="JRP"/>
    <s v="IOM"/>
    <s v="SHUSHILAN"/>
    <s v="IOM"/>
    <s v="WASH"/>
    <x v="1"/>
    <x v="2"/>
    <s v="# of tube well"/>
    <m/>
    <n v="179"/>
    <s v="Completed"/>
    <s v="Chittagong"/>
    <s v="Cox's Bazar"/>
    <x v="0"/>
    <s v="Palong Khali"/>
    <s v="Camp 12"/>
    <d v="2023-02-28T00:00:00"/>
    <d v="2023-03-01T00:00:00"/>
    <x v="0"/>
    <m/>
    <m/>
    <m/>
    <m/>
    <m/>
    <s v="Taposh Dutta"/>
    <s v="taposhdutta@shushilan.org"/>
    <n v="1849719196"/>
    <s v="IOM-SHUSHILAN"/>
  </r>
  <r>
    <n v="470"/>
    <s v="JRP"/>
    <s v="IOM"/>
    <s v="SHUSHILAN"/>
    <s v="IOM"/>
    <s v="WASH"/>
    <x v="2"/>
    <x v="3"/>
    <s v="# of door "/>
    <m/>
    <n v="39"/>
    <s v="Completed"/>
    <s v="Chittagong"/>
    <s v="Cox's Bazar"/>
    <x v="0"/>
    <s v="Palong Khali"/>
    <s v="Camp 12"/>
    <d v="2023-02-28T00:00:00"/>
    <d v="2023-03-01T00:00:00"/>
    <x v="0"/>
    <m/>
    <m/>
    <m/>
    <m/>
    <m/>
    <s v="Taposh Dutta"/>
    <s v="taposhdutta@shushilan.org"/>
    <n v="1849719196"/>
    <s v="IOM-SHUSHILAN"/>
  </r>
  <r>
    <n v="471"/>
    <s v="JRP"/>
    <s v="IOM"/>
    <s v="SHUSHILAN"/>
    <s v="IOM"/>
    <s v="WASH"/>
    <x v="2"/>
    <x v="4"/>
    <s v="# of door"/>
    <m/>
    <n v="66"/>
    <s v="Completed"/>
    <s v="Chittagong"/>
    <s v="Cox's Bazar"/>
    <x v="0"/>
    <s v="Palong Khali"/>
    <s v="Camp 12"/>
    <d v="2023-02-28T00:00:00"/>
    <d v="2023-03-01T00:00:00"/>
    <x v="0"/>
    <m/>
    <m/>
    <m/>
    <m/>
    <m/>
    <s v="Taposh Dutta"/>
    <s v="taposhdutta@shushilan.org"/>
    <n v="1849719196"/>
    <s v="IOM-SHUSHILAN"/>
  </r>
  <r>
    <n v="472"/>
    <s v="JRP"/>
    <s v="IOM"/>
    <s v="SHUSHILAN"/>
    <s v="IOM"/>
    <s v="WASH"/>
    <x v="2"/>
    <x v="5"/>
    <s v="# of door"/>
    <m/>
    <n v="258"/>
    <s v="Completed"/>
    <s v="Chittagong"/>
    <s v="Cox's Bazar"/>
    <x v="0"/>
    <s v="Palong Khali"/>
    <s v="Camp 12"/>
    <d v="2023-02-28T00:00:00"/>
    <d v="2023-03-01T00:00:00"/>
    <x v="0"/>
    <m/>
    <m/>
    <m/>
    <m/>
    <m/>
    <s v="Taposh Dutta"/>
    <s v="taposhdutta@shushilan.org"/>
    <n v="1849719196"/>
    <s v="IOM-SHUSHILAN"/>
  </r>
  <r>
    <n v="473"/>
    <s v="JRP"/>
    <s v="IOM"/>
    <s v="SHUSHILAN"/>
    <s v="IOM"/>
    <s v="WASH"/>
    <x v="0"/>
    <x v="10"/>
    <s v="# of female in reproductive age"/>
    <m/>
    <n v="7946"/>
    <s v="Completed"/>
    <s v="Chittagong"/>
    <s v="Cox's Bazar"/>
    <x v="0"/>
    <s v="Palong Khali"/>
    <s v="Camp 12"/>
    <d v="2023-02-28T00:00:00"/>
    <d v="2023-03-01T00:00:00"/>
    <x v="0"/>
    <m/>
    <m/>
    <m/>
    <m/>
    <m/>
    <s v="Taposh Dutta"/>
    <s v="taposhdutta@shushilan.org"/>
    <n v="1849719196"/>
    <s v="IOM-SHUSHILAN"/>
  </r>
  <r>
    <n v="474"/>
    <s v="JRP"/>
    <s v="IOM"/>
    <s v="SHUSHILAN"/>
    <s v="IOM"/>
    <s v="WASH"/>
    <x v="3"/>
    <x v="7"/>
    <s v="# of campaign per camp "/>
    <m/>
    <n v="45"/>
    <s v="Completed"/>
    <s v="Chittagong"/>
    <s v="Cox's Bazar"/>
    <x v="0"/>
    <s v="Palong Khali"/>
    <s v="Camp 12"/>
    <d v="2023-02-28T00:00:00"/>
    <d v="2023-03-01T00:00:00"/>
    <x v="0"/>
    <m/>
    <m/>
    <m/>
    <m/>
    <m/>
    <s v="Taposh Dutta"/>
    <s v="taposhdutta@shushilan.org"/>
    <n v="1849719196"/>
    <s v="IOM-SHUSHILAN"/>
  </r>
  <r>
    <n v="475"/>
    <s v="JRP"/>
    <s v="IOM"/>
    <s v="SHUSHILAN"/>
    <s v="IOM"/>
    <s v="WASH"/>
    <x v="3"/>
    <x v="8"/>
    <s v="# of household"/>
    <m/>
    <n v="5220"/>
    <s v="Completed"/>
    <s v="Chittagong"/>
    <s v="Cox's Bazar"/>
    <x v="0"/>
    <s v="Palong Khali"/>
    <s v="Camp 12"/>
    <d v="2023-02-28T00:00:00"/>
    <d v="2023-03-01T00:00:00"/>
    <x v="0"/>
    <m/>
    <m/>
    <m/>
    <m/>
    <m/>
    <s v="Taposh Dutta"/>
    <s v="taposhdutta@shushilan.org"/>
    <n v="1849719196"/>
    <s v="IOM-SHUSHILAN"/>
  </r>
  <r>
    <n v="476"/>
    <s v="JRP"/>
    <s v="IOM"/>
    <s v="DSK"/>
    <s v="IOM"/>
    <s v="WASH"/>
    <x v="1"/>
    <x v="2"/>
    <s v="# of tube well"/>
    <m/>
    <n v="122"/>
    <s v="Completed"/>
    <s v="Chittagong"/>
    <s v="Cox's Bazar"/>
    <x v="0"/>
    <s v="Palong Khali"/>
    <s v="Camp 18"/>
    <d v="2023-02-28T00:00:00"/>
    <d v="2023-03-01T00:00:00"/>
    <x v="0"/>
    <m/>
    <m/>
    <m/>
    <m/>
    <m/>
    <s v="Md. Shalahuddin Kader."/>
    <s v="shalahuddin@dskbangladesh.org"/>
    <n v="1845101021"/>
    <s v="IOM-DSK"/>
  </r>
  <r>
    <n v="477"/>
    <s v="JRP"/>
    <s v="IOM"/>
    <s v="DSK"/>
    <s v="IOM"/>
    <s v="WASH"/>
    <x v="2"/>
    <x v="3"/>
    <s v="# of door "/>
    <m/>
    <n v="70"/>
    <s v="Completed"/>
    <s v="Chittagong"/>
    <s v="Cox's Bazar"/>
    <x v="0"/>
    <s v="Palong Khali"/>
    <s v="Camp 18"/>
    <d v="2023-02-28T00:00:00"/>
    <d v="2023-03-01T00:00:00"/>
    <x v="0"/>
    <m/>
    <m/>
    <m/>
    <m/>
    <m/>
    <s v="Md. Shalahuddin Kader."/>
    <s v="shalahuddin@dskbangladesh.org"/>
    <n v="1845101021"/>
    <s v="IOM-DSK"/>
  </r>
  <r>
    <n v="478"/>
    <s v="JRP"/>
    <s v="IOM"/>
    <s v="DSK"/>
    <s v="IOM"/>
    <s v="WASH"/>
    <x v="2"/>
    <x v="4"/>
    <s v="# of door"/>
    <m/>
    <n v="129"/>
    <s v="Completed"/>
    <s v="Chittagong"/>
    <s v="Cox's Bazar"/>
    <x v="0"/>
    <s v="Palong Khali"/>
    <s v="Camp 18"/>
    <d v="2023-02-28T00:00:00"/>
    <d v="2023-03-01T00:00:00"/>
    <x v="0"/>
    <m/>
    <m/>
    <m/>
    <m/>
    <m/>
    <s v="Md. Shalahuddin Kader."/>
    <s v="shalahuddin@dskbangladesh.org"/>
    <n v="1845101021"/>
    <s v="IOM-DSK"/>
  </r>
  <r>
    <n v="479"/>
    <s v="JRP"/>
    <s v="IOM"/>
    <s v="DSK"/>
    <s v="IOM"/>
    <s v="WASH"/>
    <x v="2"/>
    <x v="5"/>
    <s v="# of door"/>
    <m/>
    <n v="133"/>
    <s v="Completed"/>
    <s v="Chittagong"/>
    <s v="Cox's Bazar"/>
    <x v="0"/>
    <s v="Palong Khali"/>
    <s v="Camp 18"/>
    <d v="2023-02-28T00:00:00"/>
    <d v="2023-03-01T00:00:00"/>
    <x v="0"/>
    <m/>
    <m/>
    <m/>
    <m/>
    <m/>
    <s v="Md. Shalahuddin Kader."/>
    <s v="shalahuddin@dskbangladesh.org"/>
    <n v="1845101021"/>
    <s v="IOM-DSK"/>
  </r>
  <r>
    <n v="480"/>
    <s v="JRP"/>
    <s v="IOM"/>
    <s v="DSK"/>
    <s v="IOM"/>
    <s v="WASH"/>
    <x v="0"/>
    <x v="10"/>
    <s v="# of female in reproductive age"/>
    <m/>
    <n v="3563"/>
    <s v="Completed"/>
    <s v="Chittagong"/>
    <s v="Cox's Bazar"/>
    <x v="0"/>
    <s v="Palong Khali"/>
    <s v="Camp 18"/>
    <d v="2023-02-28T00:00:00"/>
    <d v="2023-03-01T00:00:00"/>
    <x v="0"/>
    <m/>
    <m/>
    <m/>
    <m/>
    <m/>
    <s v="Md. Shalahuddin Kader."/>
    <s v="shalahuddin@dskbangladesh.org"/>
    <n v="1845101021"/>
    <s v="IOM-DSK"/>
  </r>
  <r>
    <n v="481"/>
    <s v="JRP"/>
    <s v="IOM"/>
    <s v="DSK"/>
    <s v="IOM"/>
    <s v="WASH"/>
    <x v="3"/>
    <x v="7"/>
    <s v="# of campaign per camp "/>
    <m/>
    <n v="12"/>
    <s v="Completed"/>
    <s v="Chittagong"/>
    <s v="Cox's Bazar"/>
    <x v="0"/>
    <s v="Palong Khali"/>
    <s v="Camp 18"/>
    <d v="2023-02-28T00:00:00"/>
    <d v="2023-03-01T00:00:00"/>
    <x v="0"/>
    <m/>
    <m/>
    <m/>
    <m/>
    <m/>
    <s v="Md. Shalahuddin Kader."/>
    <s v="shalahuddin@dskbangladesh.org"/>
    <n v="1845101021"/>
    <s v="IOM-DSK"/>
  </r>
  <r>
    <n v="482"/>
    <s v="JRP"/>
    <s v="IOM"/>
    <s v="DSK"/>
    <s v="IOM"/>
    <s v="WASH"/>
    <x v="3"/>
    <x v="8"/>
    <s v="# of household"/>
    <m/>
    <n v="2847"/>
    <s v="Completed"/>
    <s v="Chittagong"/>
    <s v="Cox's Bazar"/>
    <x v="0"/>
    <s v="Palong Khali"/>
    <s v="Camp 18"/>
    <d v="2023-02-28T00:00:00"/>
    <d v="2023-03-01T00:00:00"/>
    <x v="0"/>
    <m/>
    <m/>
    <m/>
    <m/>
    <m/>
    <s v="Md. Shalahuddin Kader."/>
    <s v="shalahuddin@dskbangladesh.org"/>
    <n v="1845101021"/>
    <s v="IOM-DSK"/>
  </r>
  <r>
    <n v="483"/>
    <s v="JRP"/>
    <s v="IOM"/>
    <s v="DSK"/>
    <s v="IOM"/>
    <s v="WASH"/>
    <x v="1"/>
    <x v="2"/>
    <s v="# of tube well"/>
    <m/>
    <n v="271"/>
    <s v="Completed"/>
    <s v="Chittagong"/>
    <s v="Cox's Bazar"/>
    <x v="0"/>
    <s v="Palong Khali"/>
    <s v="Camp 19"/>
    <d v="2023-02-28T00:00:00"/>
    <d v="2023-03-01T00:00:00"/>
    <x v="0"/>
    <m/>
    <m/>
    <m/>
    <m/>
    <m/>
    <s v="Md. Shalahuddin Kader."/>
    <s v="shalahuddin@dskbangladesh.org"/>
    <n v="1845101021"/>
    <s v="IOM-DSK"/>
  </r>
  <r>
    <n v="484"/>
    <s v="JRP"/>
    <s v="IOM"/>
    <s v="DSK"/>
    <s v="IOM"/>
    <s v="WASH"/>
    <x v="2"/>
    <x v="3"/>
    <s v="# of door "/>
    <m/>
    <n v="132"/>
    <s v="Completed"/>
    <s v="Chittagong"/>
    <s v="Cox's Bazar"/>
    <x v="0"/>
    <s v="Palong Khali"/>
    <s v="Camp 19"/>
    <d v="2023-02-28T00:00:00"/>
    <d v="2023-03-01T00:00:00"/>
    <x v="0"/>
    <m/>
    <m/>
    <m/>
    <m/>
    <m/>
    <s v="Md. Shalahuddin Kader."/>
    <s v="shalahuddin@dskbangladesh.org"/>
    <n v="1845101021"/>
    <s v="IOM-DSK"/>
  </r>
  <r>
    <n v="485"/>
    <s v="JRP"/>
    <s v="IOM"/>
    <s v="DSK"/>
    <s v="IOM"/>
    <s v="WASH"/>
    <x v="2"/>
    <x v="4"/>
    <s v="# of door"/>
    <m/>
    <n v="263"/>
    <s v="Completed"/>
    <s v="Chittagong"/>
    <s v="Cox's Bazar"/>
    <x v="0"/>
    <s v="Palong Khali"/>
    <s v="Camp 19"/>
    <d v="2023-02-28T00:00:00"/>
    <d v="2023-03-01T00:00:00"/>
    <x v="0"/>
    <m/>
    <m/>
    <m/>
    <m/>
    <m/>
    <s v="Md. Shalahuddin Kader."/>
    <s v="shalahuddin@dskbangladesh.org"/>
    <n v="1845101021"/>
    <s v="IOM-DSK"/>
  </r>
  <r>
    <n v="486"/>
    <s v="JRP"/>
    <s v="IOM"/>
    <s v="DSK"/>
    <s v="IOM"/>
    <s v="WASH"/>
    <x v="2"/>
    <x v="5"/>
    <s v="# of door"/>
    <m/>
    <n v="381"/>
    <s v="Completed"/>
    <s v="Chittagong"/>
    <s v="Cox's Bazar"/>
    <x v="0"/>
    <s v="Palong Khali"/>
    <s v="Camp 19"/>
    <d v="2023-02-28T00:00:00"/>
    <d v="2023-03-01T00:00:00"/>
    <x v="0"/>
    <m/>
    <m/>
    <m/>
    <m/>
    <m/>
    <s v="Md. Shalahuddin Kader."/>
    <s v="shalahuddin@dskbangladesh.org"/>
    <n v="1845101021"/>
    <s v="IOM-DSK"/>
  </r>
  <r>
    <n v="487"/>
    <s v="JRP"/>
    <s v="IOM"/>
    <s v="DSK"/>
    <s v="IOM"/>
    <s v="WASH"/>
    <x v="0"/>
    <x v="10"/>
    <s v="# of female in reproductive age"/>
    <m/>
    <n v="4126"/>
    <s v="Completed"/>
    <s v="Chittagong"/>
    <s v="Cox's Bazar"/>
    <x v="0"/>
    <s v="Palong Khali"/>
    <s v="Camp 19"/>
    <d v="2023-02-28T00:00:00"/>
    <d v="2023-03-01T00:00:00"/>
    <x v="0"/>
    <m/>
    <m/>
    <m/>
    <m/>
    <m/>
    <s v="Md. Shalahuddin Kader."/>
    <s v="shalahuddin@dskbangladesh.org"/>
    <n v="1845101021"/>
    <s v="IOM-DSK"/>
  </r>
  <r>
    <n v="488"/>
    <s v="JRP"/>
    <s v="IOM"/>
    <s v="DSK"/>
    <s v="IOM"/>
    <s v="WASH"/>
    <x v="3"/>
    <x v="7"/>
    <s v="# of campaign per camp "/>
    <m/>
    <n v="18"/>
    <s v="Completed"/>
    <s v="Chittagong"/>
    <s v="Cox's Bazar"/>
    <x v="0"/>
    <s v="Palong Khali"/>
    <s v="Camp 19"/>
    <d v="2023-02-28T00:00:00"/>
    <d v="2023-03-01T00:00:00"/>
    <x v="0"/>
    <m/>
    <m/>
    <m/>
    <m/>
    <m/>
    <s v="Md. Shalahuddin Kader."/>
    <s v="shalahuddin@dskbangladesh.org"/>
    <n v="1845101021"/>
    <s v="IOM-DSK"/>
  </r>
  <r>
    <n v="489"/>
    <s v="JRP"/>
    <s v="IOM"/>
    <s v="DSK"/>
    <s v="IOM"/>
    <s v="WASH"/>
    <x v="3"/>
    <x v="8"/>
    <s v="# of household"/>
    <m/>
    <n v="4015"/>
    <s v="Completed"/>
    <s v="Chittagong"/>
    <s v="Cox's Bazar"/>
    <x v="0"/>
    <s v="Palong Khali"/>
    <s v="Camp 19"/>
    <d v="2023-02-28T00:00:00"/>
    <d v="2023-03-01T00:00:00"/>
    <x v="0"/>
    <m/>
    <m/>
    <m/>
    <m/>
    <m/>
    <s v="Md. Shalahuddin Kader."/>
    <s v="shalahuddin@dskbangladesh.org"/>
    <n v="1845101021"/>
    <s v="IOM-DSK"/>
  </r>
  <r>
    <n v="490"/>
    <s v="JRP"/>
    <s v="UNICEF"/>
    <s v="VERC"/>
    <s v="UNICEF"/>
    <s v="WASH"/>
    <x v="1"/>
    <x v="2"/>
    <s v="# of tube well"/>
    <m/>
    <n v="408"/>
    <s v="Completed"/>
    <s v="Chittagong"/>
    <s v="Cox's Bazar"/>
    <x v="0"/>
    <s v="Palong Khali"/>
    <s v="Camp 08W"/>
    <d v="2023-02-28T00:00:00"/>
    <d v="2023-02-01T00:00:00"/>
    <x v="0"/>
    <m/>
    <m/>
    <m/>
    <m/>
    <m/>
    <s v="Atiqur Rahman"/>
    <s v="atiq.verc@gmail.com"/>
    <n v="1713415879"/>
    <s v="UNICEF-VERC"/>
  </r>
  <r>
    <n v="491"/>
    <s v="JRP"/>
    <s v="UNICEF"/>
    <s v="VERC"/>
    <s v="UNICEF"/>
    <s v="WASH"/>
    <x v="2"/>
    <x v="3"/>
    <s v="# of door "/>
    <m/>
    <n v="204"/>
    <s v="Completed"/>
    <s v="Chittagong"/>
    <s v="Cox's Bazar"/>
    <x v="0"/>
    <s v="Palong Khali"/>
    <s v="Camp 08W"/>
    <d v="2023-02-28T00:00:00"/>
    <d v="2023-02-01T00:00:00"/>
    <x v="0"/>
    <m/>
    <m/>
    <m/>
    <m/>
    <m/>
    <s v="Atiqur Rahman"/>
    <s v="atiq.verc@gmail.com"/>
    <n v="1713415879"/>
    <s v="UNICEF-VERC"/>
  </r>
  <r>
    <n v="492"/>
    <s v="JRP"/>
    <s v="UNICEF"/>
    <s v="VERC"/>
    <s v="UNICEF"/>
    <s v="WASH"/>
    <x v="2"/>
    <x v="4"/>
    <s v="# of door"/>
    <m/>
    <n v="404"/>
    <s v="Completed"/>
    <s v="Chittagong"/>
    <s v="Cox's Bazar"/>
    <x v="0"/>
    <s v="Palong Khali"/>
    <s v="Camp 08W"/>
    <d v="2023-02-28T00:00:00"/>
    <d v="2023-02-01T00:00:00"/>
    <x v="0"/>
    <m/>
    <m/>
    <m/>
    <m/>
    <m/>
    <s v="Atiqur Rahman"/>
    <s v="atiq.verc@gmail.com"/>
    <n v="1713415879"/>
    <s v="UNICEF-VERC"/>
  </r>
  <r>
    <n v="493"/>
    <s v="JRP"/>
    <s v="UNICEF"/>
    <s v="VERC"/>
    <s v="UNICEF"/>
    <s v="WASH"/>
    <x v="2"/>
    <x v="5"/>
    <s v="# of door"/>
    <m/>
    <n v="678"/>
    <s v="Completed"/>
    <s v="Chittagong"/>
    <s v="Cox's Bazar"/>
    <x v="0"/>
    <s v="Palong Khali"/>
    <s v="Camp 08W"/>
    <d v="2023-02-28T00:00:00"/>
    <d v="2023-02-01T00:00:00"/>
    <x v="0"/>
    <m/>
    <m/>
    <m/>
    <m/>
    <m/>
    <s v="Atiqur Rahman"/>
    <s v="atiq.verc@gmail.com"/>
    <n v="1713415879"/>
    <s v="UNICEF-VERC"/>
  </r>
  <r>
    <n v="494"/>
    <s v="JRP"/>
    <s v="UNICEF"/>
    <s v="VERC"/>
    <s v="UNICEF"/>
    <s v="WASH"/>
    <x v="0"/>
    <x v="1"/>
    <s v="# of HP sessions at HH level"/>
    <m/>
    <n v="7044"/>
    <s v="Completed"/>
    <s v="Chittagong"/>
    <s v="Cox's Bazar"/>
    <x v="0"/>
    <s v="Palong Khali"/>
    <s v="Camp 08W"/>
    <d v="2023-02-28T00:00:00"/>
    <d v="2023-02-01T00:00:00"/>
    <x v="0"/>
    <m/>
    <m/>
    <m/>
    <m/>
    <m/>
    <s v="Atiqur Rahman"/>
    <s v="atiq.verc@gmail.com"/>
    <n v="1713415879"/>
    <s v="UNICEF-VERC"/>
  </r>
  <r>
    <n v="495"/>
    <s v="JRP"/>
    <s v="UNICEF"/>
    <s v="VERC"/>
    <s v="UNICEF"/>
    <s v="WASH"/>
    <x v="0"/>
    <x v="11"/>
    <s v="# of HP sessions at institution level"/>
    <m/>
    <n v="80"/>
    <s v="Completed"/>
    <s v="Chittagong"/>
    <s v="Cox's Bazar"/>
    <x v="0"/>
    <s v="Palong Khali"/>
    <s v="Camp 08W"/>
    <d v="2023-02-28T00:00:00"/>
    <d v="2023-02-01T00:00:00"/>
    <x v="0"/>
    <m/>
    <m/>
    <m/>
    <m/>
    <m/>
    <s v="Atiqur Rahman"/>
    <s v="atiq.verc@gmail.com"/>
    <n v="1713415879"/>
    <s v="UNICEF-VERC"/>
  </r>
  <r>
    <n v="496"/>
    <s v="JRP"/>
    <s v="IOM"/>
    <s v="NGOF"/>
    <s v="KFW"/>
    <s v="WASH"/>
    <x v="1"/>
    <x v="2"/>
    <s v="# of tube well"/>
    <m/>
    <n v="272"/>
    <s v="Completed"/>
    <s v="Chittagong"/>
    <s v="Cox's Bazar"/>
    <x v="0"/>
    <s v="Palong Khali"/>
    <s v="Camp 09"/>
    <d v="2023-02-28T00:00:00"/>
    <d v="2023-03-01T00:00:00"/>
    <x v="0"/>
    <m/>
    <m/>
    <m/>
    <m/>
    <m/>
    <s v="Md. Shaidul Islam"/>
    <s v="shaidul@gmail.com"/>
    <n v="1711482150"/>
    <s v="IOM-NGOF"/>
  </r>
  <r>
    <n v="497"/>
    <s v="JRP"/>
    <s v="IOM"/>
    <s v="NGOF"/>
    <s v="KFW"/>
    <s v="WASH"/>
    <x v="2"/>
    <x v="3"/>
    <s v="# of door "/>
    <m/>
    <n v="56"/>
    <s v="Completed"/>
    <s v="Chittagong"/>
    <s v="Cox's Bazar"/>
    <x v="0"/>
    <s v="Palong Khali"/>
    <s v="Camp 09"/>
    <d v="2023-02-28T00:00:00"/>
    <d v="2023-03-01T00:00:00"/>
    <x v="0"/>
    <m/>
    <m/>
    <m/>
    <m/>
    <m/>
    <s v="Md. Shaidul Islam"/>
    <s v="shaidul@gmail.com"/>
    <n v="1711482150"/>
    <s v="IOM-NGOF"/>
  </r>
  <r>
    <n v="498"/>
    <s v="JRP"/>
    <s v="IOM"/>
    <s v="NGOF"/>
    <s v="KFW"/>
    <s v="WASH"/>
    <x v="2"/>
    <x v="4"/>
    <s v="# of door"/>
    <m/>
    <n v="717"/>
    <s v="Completed"/>
    <s v="Chittagong"/>
    <s v="Cox's Bazar"/>
    <x v="0"/>
    <s v="Palong Khali"/>
    <s v="Camp 09"/>
    <d v="2023-02-28T00:00:00"/>
    <d v="2023-03-01T00:00:00"/>
    <x v="0"/>
    <m/>
    <m/>
    <m/>
    <m/>
    <m/>
    <s v="Md. Shaidul Islam"/>
    <s v="shaidul@gmail.com"/>
    <n v="1711482150"/>
    <s v="IOM-NGOF"/>
  </r>
  <r>
    <n v="499"/>
    <s v="JRP"/>
    <s v="IOM"/>
    <s v="NGOF"/>
    <s v="KFW"/>
    <s v="WASH"/>
    <x v="2"/>
    <x v="5"/>
    <s v="# of door"/>
    <m/>
    <n v="697"/>
    <s v="Completed"/>
    <s v="Chittagong"/>
    <s v="Cox's Bazar"/>
    <x v="0"/>
    <s v="Palong Khali"/>
    <s v="Camp 09"/>
    <d v="2023-02-28T00:00:00"/>
    <d v="2023-03-01T00:00:00"/>
    <x v="0"/>
    <m/>
    <m/>
    <m/>
    <m/>
    <m/>
    <s v="Md. Shaidul Islam"/>
    <s v="shaidul@gmail.com"/>
    <n v="1711482150"/>
    <s v="IOM-NGOF"/>
  </r>
  <r>
    <n v="500"/>
    <s v="JRP"/>
    <s v="IOM"/>
    <s v="NGOF"/>
    <s v="KFW"/>
    <s v="WASH"/>
    <x v="0"/>
    <x v="10"/>
    <s v="# of female in reproductive age"/>
    <m/>
    <n v="9275"/>
    <s v="Completed"/>
    <s v="Chittagong"/>
    <s v="Cox's Bazar"/>
    <x v="0"/>
    <s v="Palong Khali"/>
    <s v="Camp 09"/>
    <d v="2023-02-28T00:00:00"/>
    <d v="2023-03-01T00:00:00"/>
    <x v="0"/>
    <m/>
    <m/>
    <m/>
    <m/>
    <m/>
    <s v="Md. Shaidul Islam"/>
    <s v="shaidul@gmail.com"/>
    <n v="1711482150"/>
    <s v="IOM-NGOF"/>
  </r>
  <r>
    <n v="501"/>
    <s v="JRP"/>
    <s v="IOM"/>
    <s v="NGOF"/>
    <s v="KFW"/>
    <s v="WASH"/>
    <x v="3"/>
    <x v="8"/>
    <s v="# of household"/>
    <m/>
    <n v="7210"/>
    <s v="Completed"/>
    <s v="Chittagong"/>
    <s v="Cox's Bazar"/>
    <x v="0"/>
    <s v="Palong Khali"/>
    <s v="Camp 09"/>
    <d v="2023-02-28T00:00:00"/>
    <d v="2023-03-01T00:00:00"/>
    <x v="0"/>
    <m/>
    <m/>
    <m/>
    <m/>
    <m/>
    <s v="Md. Shaidul Islam"/>
    <s v="shaidul@gmail.com"/>
    <n v="1711482150"/>
    <s v="IOM-NGOF"/>
  </r>
  <r>
    <n v="502"/>
    <s v="JRP"/>
    <s v="UNICEF"/>
    <s v="BRAC"/>
    <s v="UNICEF"/>
    <s v="WASH"/>
    <x v="1"/>
    <x v="2"/>
    <s v="# of tube well"/>
    <m/>
    <n v="198"/>
    <s v="Completed"/>
    <s v="Chittagong"/>
    <s v="Cox's Bazar"/>
    <x v="0"/>
    <s v="Palong Khali"/>
    <s v="Camp 14"/>
    <d v="2023-02-28T00:00:00"/>
    <d v="2023-02-01T00:00:00"/>
    <x v="0"/>
    <m/>
    <m/>
    <m/>
    <m/>
    <m/>
    <s v="Muhammed Sydul Hasan Sohan"/>
    <s v="muhammed.sydul@brac.net"/>
    <n v="1847456486"/>
    <s v="UNICEF-BRAC"/>
  </r>
  <r>
    <n v="503"/>
    <s v="JRP"/>
    <s v="UNICEF"/>
    <s v="BRAC"/>
    <s v="UNICEF"/>
    <s v="WASH"/>
    <x v="2"/>
    <x v="3"/>
    <s v="# of door "/>
    <m/>
    <n v="36"/>
    <s v="Completed"/>
    <s v="Chittagong"/>
    <s v="Cox's Bazar"/>
    <x v="0"/>
    <s v="Palong Khali"/>
    <s v="Camp 14"/>
    <d v="2023-02-28T00:00:00"/>
    <d v="2023-02-01T00:00:00"/>
    <x v="0"/>
    <m/>
    <m/>
    <m/>
    <m/>
    <m/>
    <s v="Muhammed Sydul Hasan Sohan"/>
    <s v="muhammed.sydul@brac.net"/>
    <n v="1847456486"/>
    <s v="UNICEF-BRAC"/>
  </r>
  <r>
    <n v="504"/>
    <s v="JRP"/>
    <s v="UNICEF"/>
    <s v="BRAC"/>
    <s v="UNICEF"/>
    <s v="WASH"/>
    <x v="2"/>
    <x v="4"/>
    <s v="# of door"/>
    <m/>
    <n v="370"/>
    <s v="Completed"/>
    <s v="Chittagong"/>
    <s v="Cox's Bazar"/>
    <x v="0"/>
    <s v="Palong Khali"/>
    <s v="Camp 14"/>
    <d v="2023-02-28T00:00:00"/>
    <d v="2023-02-01T00:00:00"/>
    <x v="0"/>
    <m/>
    <m/>
    <m/>
    <m/>
    <m/>
    <s v="Muhammed Sydul Hasan Sohan"/>
    <s v="muhammed.sydul@brac.net"/>
    <n v="1847456486"/>
    <s v="UNICEF-BRAC"/>
  </r>
  <r>
    <n v="505"/>
    <s v="JRP"/>
    <s v="UNICEF"/>
    <s v="BRAC"/>
    <s v="UNICEF"/>
    <s v="WASH"/>
    <x v="2"/>
    <x v="5"/>
    <s v="# of door"/>
    <m/>
    <n v="1136"/>
    <s v="Completed"/>
    <s v="Chittagong"/>
    <s v="Cox's Bazar"/>
    <x v="0"/>
    <s v="Palong Khali"/>
    <s v="Camp 14"/>
    <d v="2023-02-28T00:00:00"/>
    <d v="2023-02-01T00:00:00"/>
    <x v="0"/>
    <m/>
    <m/>
    <m/>
    <m/>
    <m/>
    <s v="Muhammed Sydul Hasan Sohan"/>
    <s v="muhammed.sydul@brac.net"/>
    <n v="1847456486"/>
    <s v="UNICEF-BRAC"/>
  </r>
  <r>
    <n v="506"/>
    <s v="JRP"/>
    <s v="UNICEF"/>
    <s v="BRAC"/>
    <s v="UNICEF"/>
    <s v="WASH"/>
    <x v="0"/>
    <x v="9"/>
    <s v="# of facilities"/>
    <m/>
    <n v="12302"/>
    <s v="Completed"/>
    <s v="Chittagong"/>
    <s v="Cox's Bazar"/>
    <x v="0"/>
    <s v="Palong Khali"/>
    <s v="Camp 14"/>
    <d v="2023-02-28T00:00:00"/>
    <d v="2023-02-01T00:00:00"/>
    <x v="0"/>
    <m/>
    <m/>
    <m/>
    <m/>
    <m/>
    <s v="Muhammed Sydul Hasan Sohan"/>
    <s v="muhammed.sydul@brac.net"/>
    <n v="1847456486"/>
    <s v="UNICEF-BRAC"/>
  </r>
  <r>
    <n v="507"/>
    <s v="JRP"/>
    <s v="UNICEF"/>
    <s v="BRAC"/>
    <s v="UNICEF"/>
    <s v="WASH"/>
    <x v="0"/>
    <x v="1"/>
    <s v="# of HP sessions at HH level"/>
    <m/>
    <n v="6298"/>
    <s v="Completed"/>
    <s v="Chittagong"/>
    <s v="Cox's Bazar"/>
    <x v="0"/>
    <s v="Palong Khali"/>
    <s v="Camp 14"/>
    <d v="2023-02-28T00:00:00"/>
    <d v="2023-02-01T00:00:00"/>
    <x v="0"/>
    <m/>
    <m/>
    <m/>
    <m/>
    <m/>
    <s v="Muhammed Sydul Hasan Sohan"/>
    <s v="muhammed.sydul@brac.net"/>
    <n v="1847456486"/>
    <s v="UNICEF-BRAC"/>
  </r>
  <r>
    <n v="508"/>
    <s v="JRP"/>
    <s v="UNICEF"/>
    <s v="BRAC"/>
    <s v="UNICEF"/>
    <s v="WASH"/>
    <x v="0"/>
    <x v="10"/>
    <s v="# of female in reproductive age"/>
    <m/>
    <n v="10468"/>
    <s v="Completed"/>
    <s v="Chittagong"/>
    <s v="Cox's Bazar"/>
    <x v="0"/>
    <s v="Palong Khali"/>
    <s v="Camp 14"/>
    <d v="2023-02-28T00:00:00"/>
    <d v="2023-02-01T00:00:00"/>
    <x v="0"/>
    <m/>
    <m/>
    <m/>
    <m/>
    <m/>
    <s v="Muhammed Sydul Hasan Sohan"/>
    <s v="muhammed.sydul@brac.net"/>
    <n v="1847456486"/>
    <s v="UNICEF-BRAC"/>
  </r>
  <r>
    <n v="509"/>
    <s v="JRP"/>
    <s v="ACF"/>
    <s v="ACF"/>
    <s v="ACF"/>
    <s v="WASH"/>
    <x v="1"/>
    <x v="2"/>
    <s v="# of tube well"/>
    <m/>
    <n v="77"/>
    <s v="Completed"/>
    <s v="Chittagong"/>
    <s v="Cox's Bazar"/>
    <x v="0"/>
    <s v="Palong Khali"/>
    <s v="Camp 01E"/>
    <d v="2023-02-28T00:00:00"/>
    <d v="2023-09-01T00:00:00"/>
    <x v="0"/>
    <m/>
    <m/>
    <m/>
    <m/>
    <m/>
    <s v="Moammad Shajan Siraj"/>
    <s v="washhppm-cox@bd-actionagainsthunger.org"/>
    <n v="1813213381"/>
    <s v="ACF"/>
  </r>
  <r>
    <n v="510"/>
    <s v="JRP"/>
    <s v="ACF"/>
    <s v="ACF"/>
    <s v="ACF"/>
    <s v="WASH"/>
    <x v="2"/>
    <x v="3"/>
    <s v="# of door "/>
    <m/>
    <n v="34"/>
    <s v="Completed"/>
    <s v="Chittagong"/>
    <s v="Cox's Bazar"/>
    <x v="0"/>
    <s v="Palong Khali"/>
    <s v="Camp 01E"/>
    <d v="2023-02-28T00:00:00"/>
    <d v="2023-09-01T00:00:00"/>
    <x v="0"/>
    <m/>
    <m/>
    <m/>
    <m/>
    <m/>
    <s v="Moammad Shajan Siraj"/>
    <s v="washhppm-cox@bd-actionagainsthunger.org"/>
    <n v="1813213381"/>
    <s v="ACF"/>
  </r>
  <r>
    <n v="511"/>
    <s v="JRP"/>
    <s v="ACF"/>
    <s v="ACF"/>
    <s v="ACF"/>
    <s v="WASH"/>
    <x v="2"/>
    <x v="4"/>
    <s v="# of door"/>
    <m/>
    <n v="141"/>
    <s v="Completed"/>
    <s v="Chittagong"/>
    <s v="Cox's Bazar"/>
    <x v="0"/>
    <s v="Palong Khali"/>
    <s v="Camp 01E"/>
    <d v="2023-02-28T00:00:00"/>
    <d v="2023-09-01T00:00:00"/>
    <x v="0"/>
    <m/>
    <m/>
    <m/>
    <m/>
    <m/>
    <s v="Moammad Shajan Siraj"/>
    <s v="washhppm-cox@bd-actionagainsthunger.org"/>
    <n v="1813213381"/>
    <s v="ACF"/>
  </r>
  <r>
    <n v="512"/>
    <s v="JRP"/>
    <s v="ACF"/>
    <s v="ACF"/>
    <s v="ACF"/>
    <s v="WASH"/>
    <x v="2"/>
    <x v="5"/>
    <s v="# of door"/>
    <m/>
    <n v="348"/>
    <s v="Completed"/>
    <s v="Chittagong"/>
    <s v="Cox's Bazar"/>
    <x v="0"/>
    <s v="Palong Khali"/>
    <s v="Camp 01E"/>
    <d v="2023-02-28T00:00:00"/>
    <d v="2023-09-01T00:00:00"/>
    <x v="0"/>
    <m/>
    <m/>
    <m/>
    <m/>
    <m/>
    <s v="Moammad Shajan Siraj"/>
    <s v="washhppm-cox@bd-actionagainsthunger.org"/>
    <n v="1813213381"/>
    <s v="ACF"/>
  </r>
  <r>
    <n v="513"/>
    <s v="JRP"/>
    <s v="ACF"/>
    <s v="ACF"/>
    <s v="ACF"/>
    <s v="WASH"/>
    <x v="0"/>
    <x v="9"/>
    <s v="# of facilities"/>
    <m/>
    <n v="348"/>
    <s v="Completed"/>
    <s v="Chittagong"/>
    <s v="Cox's Bazar"/>
    <x v="0"/>
    <s v="Palong Khali"/>
    <s v="Camp 01E"/>
    <d v="2023-02-28T00:00:00"/>
    <d v="2023-09-01T00:00:00"/>
    <x v="0"/>
    <m/>
    <m/>
    <m/>
    <m/>
    <m/>
    <s v="Moammad Shajan Siraj"/>
    <s v="washhppm-cox@bd-actionagainsthunger.org"/>
    <n v="1813213381"/>
    <s v="ACF"/>
  </r>
  <r>
    <n v="514"/>
    <s v="JRP"/>
    <s v="ACF"/>
    <s v="ACF"/>
    <s v="ACF"/>
    <s v="WASH"/>
    <x v="0"/>
    <x v="0"/>
    <s v="# of HP sessions at community level"/>
    <m/>
    <n v="1559"/>
    <s v="Completed"/>
    <s v="Chittagong"/>
    <s v="Cox's Bazar"/>
    <x v="0"/>
    <s v="Palong Khali"/>
    <s v="Camp 01E"/>
    <d v="2023-02-28T00:00:00"/>
    <d v="2023-09-01T00:00:00"/>
    <x v="0"/>
    <m/>
    <m/>
    <m/>
    <m/>
    <m/>
    <s v="Moammad Shajan Siraj"/>
    <s v="washhppm-cox@bd-actionagainsthunger.org"/>
    <n v="1813213381"/>
    <s v="ACF"/>
  </r>
  <r>
    <n v="515"/>
    <s v="JRP"/>
    <s v="ACF"/>
    <s v="ACF"/>
    <s v="ACF"/>
    <s v="WASH"/>
    <x v="0"/>
    <x v="1"/>
    <s v="# of HP sessions at HH level"/>
    <m/>
    <n v="18708"/>
    <s v="Completed"/>
    <s v="Chittagong"/>
    <s v="Cox's Bazar"/>
    <x v="0"/>
    <s v="Palong Khali"/>
    <s v="Camp 01E"/>
    <d v="2023-02-28T00:00:00"/>
    <d v="2023-09-01T00:00:00"/>
    <x v="0"/>
    <m/>
    <m/>
    <m/>
    <m/>
    <m/>
    <s v="Moammad Shajan Siraj"/>
    <s v="washhppm-cox@bd-actionagainsthunger.org"/>
    <n v="1813213381"/>
    <s v="ACF"/>
  </r>
  <r>
    <n v="516"/>
    <s v="JRP"/>
    <s v="IOM"/>
    <s v="DSK"/>
    <s v="IOM"/>
    <s v="WASH"/>
    <x v="2"/>
    <x v="3"/>
    <s v="# of door "/>
    <m/>
    <n v="6"/>
    <s v="Completed"/>
    <s v="Chittagong"/>
    <s v="Cox's Bazar"/>
    <x v="1"/>
    <s v="Nhilla"/>
    <s v="Camp 24"/>
    <d v="2023-02-28T00:00:00"/>
    <d v="2023-03-01T00:00:00"/>
    <x v="0"/>
    <m/>
    <m/>
    <m/>
    <m/>
    <m/>
    <s v="Prodip Kumar Roy"/>
    <s v="prodip@dskbangladesh.org"/>
    <n v="1718880175"/>
    <s v="IOM-DSK"/>
  </r>
  <r>
    <n v="517"/>
    <s v="JRP"/>
    <s v="IOM"/>
    <s v="DSK"/>
    <s v="IOM"/>
    <s v="WASH"/>
    <x v="2"/>
    <x v="4"/>
    <s v="# of door"/>
    <m/>
    <n v="62"/>
    <s v="Completed"/>
    <s v="Chittagong"/>
    <s v="Cox's Bazar"/>
    <x v="1"/>
    <s v="Nhilla"/>
    <s v="Camp 24"/>
    <d v="2023-02-28T00:00:00"/>
    <d v="2023-03-01T00:00:00"/>
    <x v="0"/>
    <m/>
    <m/>
    <m/>
    <m/>
    <m/>
    <s v="Prodip Kumar Roy"/>
    <s v="prodip@dskbangladesh.org"/>
    <n v="1718880175"/>
    <s v="IOM-DSK"/>
  </r>
  <r>
    <n v="518"/>
    <s v="JRP"/>
    <s v="IOM"/>
    <s v="DSK"/>
    <s v="IOM"/>
    <s v="WASH"/>
    <x v="2"/>
    <x v="5"/>
    <s v="# of door"/>
    <m/>
    <n v="480"/>
    <s v="Completed"/>
    <s v="Chittagong"/>
    <s v="Cox's Bazar"/>
    <x v="1"/>
    <s v="Nhilla"/>
    <s v="Camp 24"/>
    <d v="2023-02-28T00:00:00"/>
    <d v="2023-03-01T00:00:00"/>
    <x v="0"/>
    <m/>
    <m/>
    <m/>
    <m/>
    <m/>
    <s v="Prodip Kumar Roy"/>
    <s v="prodip@dskbangladesh.org"/>
    <n v="1718880175"/>
    <s v="IOM-DSK"/>
  </r>
  <r>
    <n v="519"/>
    <s v="JRP"/>
    <s v="IOM"/>
    <s v="DSK"/>
    <s v="IOM"/>
    <s v="WASH"/>
    <x v="0"/>
    <x v="0"/>
    <s v="# of HP sessions at community level"/>
    <m/>
    <n v="23"/>
    <s v="Completed"/>
    <s v="Chittagong"/>
    <s v="Cox's Bazar"/>
    <x v="1"/>
    <s v="Nhilla"/>
    <s v="Camp 24"/>
    <d v="2023-02-28T00:00:00"/>
    <d v="2023-03-01T00:00:00"/>
    <x v="0"/>
    <m/>
    <m/>
    <m/>
    <m/>
    <m/>
    <s v="Prodip Kumar Roy"/>
    <s v="prodip@dskbangladesh.org"/>
    <n v="1718880175"/>
    <s v="IOM-DSK"/>
  </r>
  <r>
    <n v="520"/>
    <s v="JRP"/>
    <s v="IOM"/>
    <s v="DSK"/>
    <s v="IOM"/>
    <s v="WASH"/>
    <x v="0"/>
    <x v="10"/>
    <s v="# of female in reproductive age"/>
    <m/>
    <n v="2602"/>
    <s v="Completed"/>
    <s v="Chittagong"/>
    <s v="Cox's Bazar"/>
    <x v="1"/>
    <s v="Nhilla"/>
    <s v="Camp 24"/>
    <d v="2023-02-28T00:00:00"/>
    <d v="2023-03-01T00:00:00"/>
    <x v="0"/>
    <m/>
    <m/>
    <m/>
    <m/>
    <m/>
    <s v="Prodip Kumar Roy"/>
    <s v="prodip@dskbangladesh.org"/>
    <n v="1718880175"/>
    <s v="IOM-DSK"/>
  </r>
  <r>
    <n v="521"/>
    <s v="JRP"/>
    <s v="IOM"/>
    <s v="DSK"/>
    <s v="IOM"/>
    <s v="WASH"/>
    <x v="3"/>
    <x v="7"/>
    <s v="# of campaign per camp "/>
    <m/>
    <n v="14"/>
    <s v="Completed"/>
    <s v="Chittagong"/>
    <s v="Cox's Bazar"/>
    <x v="1"/>
    <s v="Nhilla"/>
    <s v="Camp 24"/>
    <d v="2023-02-28T00:00:00"/>
    <d v="2023-03-01T00:00:00"/>
    <x v="0"/>
    <m/>
    <m/>
    <m/>
    <m/>
    <m/>
    <s v="Prodip Kumar Roy"/>
    <s v="prodip@dskbangladesh.org"/>
    <n v="1718880175"/>
    <s v="IOM-DSK"/>
  </r>
  <r>
    <n v="522"/>
    <s v="JRP"/>
    <s v="IOM"/>
    <s v="DSK"/>
    <s v="IOM"/>
    <s v="WASH"/>
    <x v="3"/>
    <x v="8"/>
    <s v="# of household"/>
    <m/>
    <n v="3580"/>
    <s v="Completed"/>
    <s v="Chittagong"/>
    <s v="Cox's Bazar"/>
    <x v="1"/>
    <s v="Nhilla"/>
    <s v="Camp 24"/>
    <d v="2023-02-28T00:00:00"/>
    <d v="2023-03-01T00:00:00"/>
    <x v="0"/>
    <m/>
    <m/>
    <m/>
    <m/>
    <m/>
    <s v="Prodip Kumar Roy"/>
    <s v="prodip@dskbangladesh.org"/>
    <n v="1718880175"/>
    <s v="IOM-DSK"/>
  </r>
  <r>
    <n v="523"/>
    <s v="JRP"/>
    <s v="IOM"/>
    <s v="DSK"/>
    <s v="IOM"/>
    <s v="WASH"/>
    <x v="2"/>
    <x v="3"/>
    <s v="# of door "/>
    <m/>
    <n v="5"/>
    <s v="Completed"/>
    <s v="Chittagong"/>
    <s v="Cox's Bazar"/>
    <x v="1"/>
    <s v="Nhilla"/>
    <s v="Camp 25"/>
    <d v="2023-02-28T00:00:00"/>
    <d v="2023-03-01T00:00:00"/>
    <x v="0"/>
    <m/>
    <m/>
    <m/>
    <m/>
    <m/>
    <s v="Prodip Kumar Roy"/>
    <s v="prodip@dskbangladesh.org"/>
    <n v="1718880175"/>
    <s v="IOM-DSK"/>
  </r>
  <r>
    <n v="524"/>
    <s v="JRP"/>
    <s v="IOM"/>
    <s v="DSK"/>
    <s v="IOM"/>
    <s v="WASH"/>
    <x v="2"/>
    <x v="4"/>
    <s v="# of door"/>
    <m/>
    <n v="3"/>
    <s v="Completed"/>
    <s v="Chittagong"/>
    <s v="Cox's Bazar"/>
    <x v="1"/>
    <s v="Nhilla"/>
    <s v="Camp 25"/>
    <d v="2023-02-28T00:00:00"/>
    <d v="2023-03-01T00:00:00"/>
    <x v="0"/>
    <m/>
    <m/>
    <m/>
    <m/>
    <m/>
    <s v="Prodip Kumar Roy"/>
    <s v="prodip@dskbangladesh.org"/>
    <n v="1718880175"/>
    <s v="IOM-DSK"/>
  </r>
  <r>
    <n v="525"/>
    <s v="JRP"/>
    <s v="IOM"/>
    <s v="DSK"/>
    <s v="IOM"/>
    <s v="WASH"/>
    <x v="2"/>
    <x v="5"/>
    <s v="# of door"/>
    <m/>
    <n v="80"/>
    <s v="Completed"/>
    <s v="Chittagong"/>
    <s v="Cox's Bazar"/>
    <x v="1"/>
    <s v="Nhilla"/>
    <s v="Camp 25"/>
    <d v="2023-02-28T00:00:00"/>
    <d v="2023-03-01T00:00:00"/>
    <x v="0"/>
    <m/>
    <m/>
    <m/>
    <m/>
    <m/>
    <s v="Prodip Kumar Roy"/>
    <s v="prodip@dskbangladesh.org"/>
    <n v="1718880175"/>
    <s v="IOM-DSK"/>
  </r>
  <r>
    <n v="526"/>
    <s v="JRP"/>
    <s v="IOM"/>
    <s v="DSK"/>
    <s v="IOM"/>
    <s v="WASH"/>
    <x v="0"/>
    <x v="0"/>
    <s v="# of HP sessions at community level"/>
    <m/>
    <n v="10"/>
    <s v="Completed"/>
    <s v="Chittagong"/>
    <s v="Cox's Bazar"/>
    <x v="1"/>
    <s v="Nhilla"/>
    <s v="Camp 25"/>
    <d v="2023-02-28T00:00:00"/>
    <d v="2023-03-01T00:00:00"/>
    <x v="0"/>
    <m/>
    <m/>
    <m/>
    <m/>
    <m/>
    <s v="Prodip Kumar Roy"/>
    <s v="prodip@dskbangladesh.org"/>
    <n v="1718880175"/>
    <s v="IOM-DSK"/>
  </r>
  <r>
    <n v="527"/>
    <s v="JRP"/>
    <s v="IOM"/>
    <s v="DSK"/>
    <s v="IOM"/>
    <s v="WASH"/>
    <x v="0"/>
    <x v="10"/>
    <s v="# of female in reproductive age"/>
    <m/>
    <n v="1785"/>
    <s v="Completed"/>
    <s v="Chittagong"/>
    <s v="Cox's Bazar"/>
    <x v="1"/>
    <s v="Nhilla"/>
    <s v="Camp 25"/>
    <d v="2023-02-28T00:00:00"/>
    <d v="2023-03-01T00:00:00"/>
    <x v="0"/>
    <m/>
    <m/>
    <m/>
    <m/>
    <m/>
    <s v="Prodip Kumar Roy"/>
    <s v="prodip@dskbangladesh.org"/>
    <n v="1718880175"/>
    <s v="IOM-DSK"/>
  </r>
  <r>
    <n v="528"/>
    <s v="JRP"/>
    <s v="IOM"/>
    <s v="DSK"/>
    <s v="IOM"/>
    <s v="WASH"/>
    <x v="3"/>
    <x v="7"/>
    <s v="# of campaign per camp "/>
    <m/>
    <n v="4"/>
    <s v="Completed"/>
    <s v="Chittagong"/>
    <s v="Cox's Bazar"/>
    <x v="1"/>
    <s v="Nhilla"/>
    <s v="Camp 25"/>
    <d v="2023-02-28T00:00:00"/>
    <d v="2023-03-01T00:00:00"/>
    <x v="0"/>
    <m/>
    <m/>
    <m/>
    <m/>
    <m/>
    <s v="Prodip Kumar Roy"/>
    <s v="prodip@dskbangladesh.org"/>
    <n v="1718880175"/>
    <s v="IOM-DSK"/>
  </r>
  <r>
    <n v="529"/>
    <s v="JRP"/>
    <s v="IOM"/>
    <s v="DSK"/>
    <s v="IOM"/>
    <s v="WASH"/>
    <x v="3"/>
    <x v="8"/>
    <s v="# of household"/>
    <m/>
    <n v="582"/>
    <s v="Completed"/>
    <s v="Chittagong"/>
    <s v="Cox's Bazar"/>
    <x v="1"/>
    <s v="Nhilla"/>
    <s v="Camp 25"/>
    <d v="2023-02-28T00:00:00"/>
    <d v="2023-03-01T00:00:00"/>
    <x v="0"/>
    <m/>
    <m/>
    <m/>
    <m/>
    <m/>
    <s v="Prodip Kumar Roy"/>
    <s v="prodip@dskbangladesh.org"/>
    <n v="1718880175"/>
    <s v="IOM-DSK"/>
  </r>
  <r>
    <n v="530"/>
    <s v="JRP"/>
    <s v="CARE"/>
    <s v="CARE"/>
    <s v="UNICEF"/>
    <s v="WASH"/>
    <x v="1"/>
    <x v="2"/>
    <s v="# of tube well"/>
    <m/>
    <n v="764"/>
    <s v="Completed"/>
    <s v="Chittagong"/>
    <s v="Cox's Bazar"/>
    <x v="0"/>
    <s v="Palong Khali"/>
    <s v="Camp 15"/>
    <d v="2023-02-28T00:00:00"/>
    <d v="2023-02-01T00:00:00"/>
    <x v="0"/>
    <m/>
    <m/>
    <m/>
    <m/>
    <m/>
    <s v="MAHMUD"/>
    <s v="MahmudHossain.Munna@care.org"/>
    <n v="1777773726"/>
    <s v="CARE"/>
  </r>
  <r>
    <n v="531"/>
    <s v="JRP"/>
    <s v="CARE"/>
    <s v="CARE"/>
    <s v="UNICEF"/>
    <s v="WASH"/>
    <x v="2"/>
    <x v="3"/>
    <s v="# of door "/>
    <m/>
    <n v="219"/>
    <s v="Completed"/>
    <s v="Chittagong"/>
    <s v="Cox's Bazar"/>
    <x v="0"/>
    <s v="Palong Khali"/>
    <s v="Camp 15"/>
    <d v="2023-02-28T00:00:00"/>
    <d v="2023-02-01T00:00:00"/>
    <x v="0"/>
    <m/>
    <m/>
    <m/>
    <m/>
    <m/>
    <s v="MAHMUD"/>
    <s v="MahmudHossain.Munna@care.org"/>
    <n v="1777773726"/>
    <s v="CARE"/>
  </r>
  <r>
    <n v="532"/>
    <s v="JRP"/>
    <s v="CARE"/>
    <s v="CARE"/>
    <s v="UNICEF"/>
    <s v="WASH"/>
    <x v="2"/>
    <x v="4"/>
    <s v="# of door"/>
    <m/>
    <n v="384"/>
    <s v="Completed"/>
    <s v="Chittagong"/>
    <s v="Cox's Bazar"/>
    <x v="0"/>
    <s v="Palong Khali"/>
    <s v="Camp 15"/>
    <d v="2023-02-28T00:00:00"/>
    <d v="2023-02-01T00:00:00"/>
    <x v="0"/>
    <m/>
    <m/>
    <m/>
    <m/>
    <m/>
    <s v="MAHMUD"/>
    <s v="MahmudHossain.Munna@care.org"/>
    <n v="1777773726"/>
    <s v="CARE"/>
  </r>
  <r>
    <n v="533"/>
    <s v="JRP"/>
    <s v="CARE"/>
    <s v="CARE"/>
    <s v="UNICEF"/>
    <s v="WASH"/>
    <x v="0"/>
    <x v="0"/>
    <s v="# of HP sessions at community level"/>
    <m/>
    <n v="3059"/>
    <s v="Completed"/>
    <s v="Chittagong"/>
    <s v="Cox's Bazar"/>
    <x v="0"/>
    <s v="Palong Khali"/>
    <s v="Camp 15"/>
    <d v="2023-02-28T00:00:00"/>
    <d v="2023-02-01T00:00:00"/>
    <x v="0"/>
    <m/>
    <m/>
    <m/>
    <m/>
    <m/>
    <s v="MAHMUD"/>
    <s v="MahmudHossain.Munna@care.org"/>
    <n v="1777773726"/>
    <s v="CARE"/>
  </r>
  <r>
    <n v="534"/>
    <s v="JRP"/>
    <s v="CARE"/>
    <s v="CARE"/>
    <s v="UNICEF"/>
    <s v="WASH"/>
    <x v="0"/>
    <x v="1"/>
    <s v="# of HP sessions at HH level"/>
    <m/>
    <n v="11512"/>
    <s v="Completed"/>
    <s v="Chittagong"/>
    <s v="Cox's Bazar"/>
    <x v="0"/>
    <s v="Palong Khali"/>
    <s v="Camp 15"/>
    <d v="2023-02-28T00:00:00"/>
    <d v="2023-02-01T00:00:00"/>
    <x v="0"/>
    <m/>
    <m/>
    <m/>
    <m/>
    <m/>
    <s v="MAHMUD"/>
    <s v="MahmudHossain.Munna@care.org"/>
    <n v="1777773726"/>
    <s v="CARE"/>
  </r>
  <r>
    <n v="535"/>
    <s v="JRP"/>
    <s v="CARE"/>
    <s v="CARE"/>
    <s v="UNICEF"/>
    <s v="WASH"/>
    <x v="0"/>
    <x v="11"/>
    <s v="# of HP sessions at institution level"/>
    <m/>
    <n v="30"/>
    <s v="Completed"/>
    <s v="Chittagong"/>
    <s v="Cox's Bazar"/>
    <x v="0"/>
    <s v="Palong Khali"/>
    <s v="Camp 15"/>
    <d v="2023-02-28T00:00:00"/>
    <d v="2023-02-01T00:00:00"/>
    <x v="0"/>
    <m/>
    <m/>
    <m/>
    <m/>
    <m/>
    <s v="MAHMUD"/>
    <s v="MahmudHossain.Munna@care.org"/>
    <n v="1777773726"/>
    <s v="CARE"/>
  </r>
  <r>
    <n v="536"/>
    <s v="JRP"/>
    <s v="CARE"/>
    <s v="CARE"/>
    <s v="UNICEF"/>
    <s v="WASH"/>
    <x v="3"/>
    <x v="8"/>
    <s v="# of household"/>
    <m/>
    <n v="11512"/>
    <s v="Completed"/>
    <s v="Chittagong"/>
    <s v="Cox's Bazar"/>
    <x v="0"/>
    <s v="Palong Khali"/>
    <s v="Camp 15"/>
    <d v="2023-02-28T00:00:00"/>
    <d v="2023-02-01T00:00:00"/>
    <x v="0"/>
    <m/>
    <m/>
    <m/>
    <m/>
    <m/>
    <s v="MAHMUD"/>
    <s v="MahmudHossain.Munna@care.org"/>
    <n v="1777773726"/>
    <s v="CARE"/>
  </r>
  <r>
    <n v="537"/>
    <s v="JRP"/>
    <s v="CARE"/>
    <s v="CARE"/>
    <s v="UNICEF"/>
    <s v="WASH"/>
    <x v="1"/>
    <x v="2"/>
    <s v="# of tube well"/>
    <m/>
    <n v="501"/>
    <s v="Completed"/>
    <s v="Chittagong"/>
    <s v="Cox's Bazar"/>
    <x v="0"/>
    <s v="Palong Khali"/>
    <s v="Camp 16"/>
    <d v="2023-02-28T00:00:00"/>
    <d v="2023-02-01T00:00:00"/>
    <x v="0"/>
    <m/>
    <m/>
    <m/>
    <m/>
    <m/>
    <s v="MAHMUD"/>
    <s v="MahmudHossain.Munna@care.org"/>
    <n v="1777773726"/>
    <s v="CARE"/>
  </r>
  <r>
    <n v="538"/>
    <s v="JRP"/>
    <s v="CARE"/>
    <s v="CARE"/>
    <s v="UNICEF"/>
    <s v="WASH"/>
    <x v="2"/>
    <x v="3"/>
    <s v="# of door "/>
    <m/>
    <n v="89"/>
    <s v="Completed"/>
    <s v="Chittagong"/>
    <s v="Cox's Bazar"/>
    <x v="0"/>
    <s v="Palong Khali"/>
    <s v="Camp 16"/>
    <d v="2023-02-28T00:00:00"/>
    <d v="2023-02-01T00:00:00"/>
    <x v="0"/>
    <m/>
    <m/>
    <m/>
    <m/>
    <m/>
    <s v="MAHMUD"/>
    <s v="MahmudHossain.Munna@care.org"/>
    <n v="1777773726"/>
    <s v="CARE"/>
  </r>
  <r>
    <n v="539"/>
    <s v="JRP"/>
    <s v="CARE"/>
    <s v="CARE"/>
    <s v="UNICEF"/>
    <s v="WASH"/>
    <x v="2"/>
    <x v="4"/>
    <s v="# of door"/>
    <m/>
    <n v="168"/>
    <s v="Completed"/>
    <s v="Chittagong"/>
    <s v="Cox's Bazar"/>
    <x v="0"/>
    <s v="Palong Khali"/>
    <s v="Camp 16"/>
    <d v="2023-02-28T00:00:00"/>
    <d v="2023-02-01T00:00:00"/>
    <x v="0"/>
    <m/>
    <m/>
    <m/>
    <m/>
    <m/>
    <s v="MAHMUD"/>
    <s v="MahmudHossain.Munna@care.org"/>
    <n v="1777773726"/>
    <s v="CARE"/>
  </r>
  <r>
    <n v="540"/>
    <s v="JRP"/>
    <s v="CARE"/>
    <s v="CARE"/>
    <s v="UNICEF"/>
    <s v="WASH"/>
    <x v="0"/>
    <x v="0"/>
    <s v="# of HP sessions at community level"/>
    <m/>
    <n v="1842"/>
    <s v="Completed"/>
    <s v="Chittagong"/>
    <s v="Cox's Bazar"/>
    <x v="0"/>
    <s v="Palong Khali"/>
    <s v="Camp 16"/>
    <d v="2023-02-28T00:00:00"/>
    <d v="2023-02-01T00:00:00"/>
    <x v="0"/>
    <m/>
    <m/>
    <m/>
    <m/>
    <m/>
    <s v="MAHMUD"/>
    <s v="MahmudHossain.Munna@care.org"/>
    <n v="1777773726"/>
    <s v="CARE"/>
  </r>
  <r>
    <n v="541"/>
    <s v="JRP"/>
    <s v="CARE"/>
    <s v="CARE"/>
    <s v="UNICEF"/>
    <s v="WASH"/>
    <x v="0"/>
    <x v="1"/>
    <s v="# of HP sessions at HH level"/>
    <m/>
    <n v="4558"/>
    <s v="Completed"/>
    <s v="Chittagong"/>
    <s v="Cox's Bazar"/>
    <x v="0"/>
    <s v="Palong Khali"/>
    <s v="Camp 16"/>
    <d v="2023-02-28T00:00:00"/>
    <d v="2023-02-01T00:00:00"/>
    <x v="0"/>
    <m/>
    <m/>
    <m/>
    <m/>
    <m/>
    <s v="MAHMUD"/>
    <s v="MahmudHossain.Munna@care.org"/>
    <n v="1777773726"/>
    <s v="CARE"/>
  </r>
  <r>
    <n v="542"/>
    <s v="JRP"/>
    <s v="CARE"/>
    <s v="CARE"/>
    <s v="UNICEF"/>
    <s v="WASH"/>
    <x v="3"/>
    <x v="8"/>
    <s v="# of household"/>
    <m/>
    <n v="3970"/>
    <s v="Completed"/>
    <s v="Chittagong"/>
    <s v="Cox's Bazar"/>
    <x v="0"/>
    <s v="Palong Khali"/>
    <s v="Camp 16"/>
    <d v="2023-02-28T00:00:00"/>
    <d v="2023-02-01T00:00:00"/>
    <x v="0"/>
    <m/>
    <m/>
    <m/>
    <m/>
    <m/>
    <s v="MAHMUD"/>
    <s v="MahmudHossain.Munna@care.org"/>
    <n v="1777773726"/>
    <s v="CARE"/>
  </r>
  <r>
    <n v="543"/>
    <s v="JRP"/>
    <s v="CARE"/>
    <s v="CARE"/>
    <s v="UNICEF"/>
    <s v="WASH"/>
    <x v="3"/>
    <x v="20"/>
    <s v="# of HH"/>
    <m/>
    <n v="588"/>
    <s v="Completed"/>
    <s v="Chittagong"/>
    <s v="Cox's Bazar"/>
    <x v="0"/>
    <s v="Palong Khali"/>
    <s v="Camp 16"/>
    <d v="2023-02-28T00:00:00"/>
    <d v="2023-02-01T00:00:00"/>
    <x v="0"/>
    <m/>
    <m/>
    <m/>
    <m/>
    <m/>
    <s v="MAHMUD"/>
    <s v="MahmudHossain.Munna@care.org"/>
    <n v="1777773726"/>
    <s v="CARE"/>
  </r>
  <r>
    <n v="544"/>
    <s v="JRP"/>
    <s v="CARE"/>
    <s v="CARE"/>
    <s v="DFAT"/>
    <s v="WASH"/>
    <x v="1"/>
    <x v="2"/>
    <s v="# of tube well"/>
    <m/>
    <n v="89"/>
    <s v="Completed"/>
    <s v="Chittagong"/>
    <s v="Cox's Bazar"/>
    <x v="0"/>
    <s v="Palong Khali"/>
    <s v="Camp 15"/>
    <d v="2023-02-28T00:00:00"/>
    <d v="2023-06-01T00:00:00"/>
    <x v="0"/>
    <m/>
    <m/>
    <m/>
    <m/>
    <m/>
    <s v="MAHMUD"/>
    <s v="MahmudHossain.Munna@care.org"/>
    <n v="1777773726"/>
    <s v="CARE"/>
  </r>
  <r>
    <n v="545"/>
    <s v="JRP"/>
    <s v="CARE"/>
    <s v="CARE"/>
    <s v="DFAT"/>
    <s v="WASH"/>
    <x v="2"/>
    <x v="3"/>
    <s v="# of door "/>
    <m/>
    <n v="45"/>
    <s v="Completed"/>
    <s v="Chittagong"/>
    <s v="Cox's Bazar"/>
    <x v="0"/>
    <s v="Palong Khali"/>
    <s v="Camp 15"/>
    <d v="2023-02-28T00:00:00"/>
    <d v="2023-06-01T00:00:00"/>
    <x v="0"/>
    <m/>
    <m/>
    <m/>
    <m/>
    <m/>
    <s v="MAHMUD"/>
    <s v="MahmudHossain.Munna@care.org"/>
    <n v="1777773726"/>
    <s v="CARE"/>
  </r>
  <r>
    <n v="546"/>
    <s v="JRP"/>
    <s v="CARE"/>
    <s v="CARE"/>
    <s v="DFAT"/>
    <s v="WASH"/>
    <x v="2"/>
    <x v="4"/>
    <s v="# of door"/>
    <m/>
    <n v="150"/>
    <s v="Completed"/>
    <s v="Chittagong"/>
    <s v="Cox's Bazar"/>
    <x v="0"/>
    <s v="Palong Khali"/>
    <s v="Camp 15"/>
    <d v="2023-02-28T00:00:00"/>
    <d v="2023-06-01T00:00:00"/>
    <x v="0"/>
    <m/>
    <m/>
    <m/>
    <m/>
    <m/>
    <s v="MAHMUD"/>
    <s v="MahmudHossain.Munna@care.org"/>
    <n v="1777773726"/>
    <s v="CARE"/>
  </r>
  <r>
    <n v="547"/>
    <s v="JRP"/>
    <s v="CARE"/>
    <s v="CARE"/>
    <s v="DFAT"/>
    <s v="WASH"/>
    <x v="2"/>
    <x v="5"/>
    <s v="# of door"/>
    <m/>
    <n v="407"/>
    <s v="Completed"/>
    <s v="Chittagong"/>
    <s v="Cox's Bazar"/>
    <x v="0"/>
    <s v="Palong Khali"/>
    <s v="Camp 15"/>
    <d v="2023-02-28T00:00:00"/>
    <d v="2023-06-01T00:00:00"/>
    <x v="0"/>
    <m/>
    <m/>
    <m/>
    <m/>
    <m/>
    <s v="MAHMUD"/>
    <s v="MahmudHossain.Munna@care.org"/>
    <n v="1777773726"/>
    <s v="CARE"/>
  </r>
  <r>
    <n v="548"/>
    <s v="JRP"/>
    <s v="CARE"/>
    <s v="CARE"/>
    <s v="DFAT"/>
    <s v="WASH"/>
    <x v="1"/>
    <x v="2"/>
    <s v="# of tube well"/>
    <m/>
    <n v="43"/>
    <s v="Completed"/>
    <s v="Chittagong"/>
    <s v="Cox's Bazar"/>
    <x v="0"/>
    <s v="Palong Khali"/>
    <s v="Camp 16"/>
    <d v="2023-02-28T00:00:00"/>
    <d v="2023-06-01T00:00:00"/>
    <x v="0"/>
    <m/>
    <m/>
    <m/>
    <m/>
    <m/>
    <s v="MAHMUD"/>
    <s v="MahmudHossain.Munna@care.org"/>
    <n v="1777773726"/>
    <s v="CARE"/>
  </r>
  <r>
    <n v="549"/>
    <s v="JRP"/>
    <s v="CARE"/>
    <s v="CARE"/>
    <s v="DFAT"/>
    <s v="WASH"/>
    <x v="2"/>
    <x v="3"/>
    <s v="# of door "/>
    <m/>
    <n v="21"/>
    <s v="Completed"/>
    <s v="Chittagong"/>
    <s v="Cox's Bazar"/>
    <x v="0"/>
    <s v="Palong Khali"/>
    <s v="Camp 16"/>
    <d v="2023-02-28T00:00:00"/>
    <d v="2023-06-01T00:00:00"/>
    <x v="0"/>
    <m/>
    <m/>
    <m/>
    <m/>
    <m/>
    <s v="MAHMUD"/>
    <s v="MahmudHossain.Munna@care.org"/>
    <n v="1777773726"/>
    <s v="CARE"/>
  </r>
  <r>
    <n v="550"/>
    <s v="JRP"/>
    <s v="CARE"/>
    <s v="CARE"/>
    <s v="DFAT"/>
    <s v="WASH"/>
    <x v="2"/>
    <x v="4"/>
    <s v="# of door"/>
    <m/>
    <n v="59"/>
    <s v="Completed"/>
    <s v="Chittagong"/>
    <s v="Cox's Bazar"/>
    <x v="0"/>
    <s v="Palong Khali"/>
    <s v="Camp 16"/>
    <d v="2023-02-28T00:00:00"/>
    <d v="2023-06-01T00:00:00"/>
    <x v="0"/>
    <m/>
    <m/>
    <m/>
    <m/>
    <m/>
    <s v="MAHMUD"/>
    <s v="MahmudHossain.Munna@care.org"/>
    <n v="1777773726"/>
    <s v="CARE"/>
  </r>
  <r>
    <n v="551"/>
    <s v="JRP"/>
    <s v="CARE"/>
    <s v="CARE"/>
    <s v="DFAT"/>
    <s v="WASH"/>
    <x v="2"/>
    <x v="5"/>
    <s v="# of door"/>
    <m/>
    <n v="120"/>
    <s v="Completed"/>
    <s v="Chittagong"/>
    <s v="Cox's Bazar"/>
    <x v="0"/>
    <s v="Palong Khali"/>
    <s v="Camp 16"/>
    <d v="2023-02-28T00:00:00"/>
    <d v="2023-06-01T00:00:00"/>
    <x v="0"/>
    <m/>
    <m/>
    <m/>
    <m/>
    <m/>
    <s v="MAHMUD"/>
    <s v="MahmudHossain.Munna@care.org"/>
    <n v="1777773726"/>
    <s v="CARE"/>
  </r>
  <r>
    <n v="552"/>
    <s v="JRP"/>
    <s v="CARITAS"/>
    <s v="CARITAS"/>
    <s v="Caritas Australia"/>
    <s v="WASH"/>
    <x v="2"/>
    <x v="4"/>
    <s v="# of door"/>
    <m/>
    <n v="4"/>
    <s v="Completed"/>
    <s v="Chittagong"/>
    <s v="Cox's Bazar"/>
    <x v="0"/>
    <s v="Palong Khali"/>
    <s v="Camp 04"/>
    <d v="2023-02-28T00:00:00"/>
    <d v="2023-06-01T00:00:00"/>
    <x v="0"/>
    <m/>
    <m/>
    <m/>
    <m/>
    <m/>
    <s v="Pius Nanuar"/>
    <s v="pius_nanuar.sro@caritasbd.org"/>
    <n v="1722524747"/>
    <s v="CARITAS"/>
  </r>
  <r>
    <n v="553"/>
    <s v="JRP"/>
    <s v="CARITAS"/>
    <s v="CARITAS"/>
    <s v="Caritas Australia"/>
    <s v="WASH"/>
    <x v="0"/>
    <x v="0"/>
    <s v="# of HP sessions at community level"/>
    <m/>
    <n v="3"/>
    <s v="Completed"/>
    <s v="Chittagong"/>
    <s v="Cox's Bazar"/>
    <x v="0"/>
    <s v="Palong Khali"/>
    <s v="Camp 04"/>
    <d v="2023-02-28T00:00:00"/>
    <d v="2023-06-01T00:00:00"/>
    <x v="0"/>
    <m/>
    <m/>
    <m/>
    <m/>
    <m/>
    <s v="Pius Nanuar"/>
    <s v="pius_nanuar.sro@caritasbd.org"/>
    <n v="1722524747"/>
    <s v="CARITAS"/>
  </r>
  <r>
    <n v="554"/>
    <s v="JRP"/>
    <s v="CARITAS"/>
    <s v="CARITAS"/>
    <s v="Caritas Australia"/>
    <s v="WASH"/>
    <x v="0"/>
    <x v="1"/>
    <s v="# of HP sessions at HH level"/>
    <m/>
    <n v="28"/>
    <s v="Completed"/>
    <s v="Chittagong"/>
    <s v="Cox's Bazar"/>
    <x v="0"/>
    <s v="Palong Khali"/>
    <s v="Camp 04"/>
    <d v="2023-02-28T00:00:00"/>
    <d v="2023-06-01T00:00:00"/>
    <x v="0"/>
    <m/>
    <m/>
    <m/>
    <m/>
    <m/>
    <s v="Pius Nanuar"/>
    <s v="pius_nanuar.sro@caritasbd.org"/>
    <n v="1722524747"/>
    <s v="CARITAS"/>
  </r>
  <r>
    <n v="555"/>
    <s v="JRP"/>
    <s v="CARITAS"/>
    <s v="CARITAS"/>
    <s v="Caritas Australia"/>
    <s v="WASH"/>
    <x v="1"/>
    <x v="2"/>
    <s v="# of tube well"/>
    <m/>
    <n v="11"/>
    <s v="Completed"/>
    <s v="Chittagong"/>
    <s v="Cox's Bazar"/>
    <x v="0"/>
    <s v="Palong Khali"/>
    <s v="Camp 17"/>
    <d v="2023-02-28T00:00:00"/>
    <d v="2023-06-01T00:00:00"/>
    <x v="0"/>
    <m/>
    <m/>
    <m/>
    <m/>
    <m/>
    <s v="Pius Nanuar"/>
    <s v="pius_nanuar.sro@caritasbd.org"/>
    <n v="1722524747"/>
    <s v="CARITAS"/>
  </r>
  <r>
    <n v="556"/>
    <s v="JRP"/>
    <s v="CARITAS"/>
    <s v="CARITAS"/>
    <s v="Caritas Australia"/>
    <s v="WASH"/>
    <x v="2"/>
    <x v="3"/>
    <s v="# of door "/>
    <m/>
    <n v="3"/>
    <s v="Completed"/>
    <s v="Chittagong"/>
    <s v="Cox's Bazar"/>
    <x v="0"/>
    <s v="Palong Khali"/>
    <s v="Camp 17"/>
    <d v="2023-02-28T00:00:00"/>
    <d v="2023-06-01T00:00:00"/>
    <x v="0"/>
    <m/>
    <m/>
    <m/>
    <m/>
    <m/>
    <s v="Pius Nanuar"/>
    <s v="pius_nanuar.sro@caritasbd.org"/>
    <n v="1722524747"/>
    <s v="CARITAS"/>
  </r>
  <r>
    <n v="557"/>
    <s v="JRP"/>
    <s v="CARITAS"/>
    <s v="CARITAS"/>
    <s v="Caritas Australia"/>
    <s v="WASH"/>
    <x v="2"/>
    <x v="4"/>
    <s v="# of door"/>
    <m/>
    <n v="4"/>
    <s v="Completed"/>
    <s v="Chittagong"/>
    <s v="Cox's Bazar"/>
    <x v="0"/>
    <s v="Palong Khali"/>
    <s v="Camp 17"/>
    <d v="2023-02-28T00:00:00"/>
    <d v="2023-06-01T00:00:00"/>
    <x v="0"/>
    <m/>
    <m/>
    <m/>
    <m/>
    <m/>
    <s v="Pius Nanuar"/>
    <s v="pius_nanuar.sro@caritasbd.org"/>
    <n v="1722524747"/>
    <s v="CARITAS"/>
  </r>
  <r>
    <n v="558"/>
    <s v="JRP"/>
    <s v="CARITAS"/>
    <s v="CARITAS"/>
    <s v="Caritas Australia"/>
    <s v="WASH"/>
    <x v="0"/>
    <x v="0"/>
    <s v="# of HP sessions at community level"/>
    <m/>
    <n v="40"/>
    <s v="Completed"/>
    <s v="Chittagong"/>
    <s v="Cox's Bazar"/>
    <x v="0"/>
    <s v="Palong Khali"/>
    <s v="Camp 17"/>
    <d v="2023-02-28T00:00:00"/>
    <d v="2023-06-01T00:00:00"/>
    <x v="0"/>
    <m/>
    <m/>
    <m/>
    <m/>
    <m/>
    <s v="Pius Nanuar"/>
    <s v="pius_nanuar.sro@caritasbd.org"/>
    <n v="1722524747"/>
    <s v="CARITAS"/>
  </r>
  <r>
    <n v="559"/>
    <s v="JRP"/>
    <s v="CARITAS"/>
    <s v="CARITAS"/>
    <s v="Caritas Australia"/>
    <s v="WASH"/>
    <x v="0"/>
    <x v="1"/>
    <s v="# of HP sessions at HH level"/>
    <m/>
    <n v="380"/>
    <s v="Completed"/>
    <s v="Chittagong"/>
    <s v="Cox's Bazar"/>
    <x v="0"/>
    <s v="Palong Khali"/>
    <s v="Camp 17"/>
    <d v="2023-02-28T00:00:00"/>
    <d v="2023-06-01T00:00:00"/>
    <x v="0"/>
    <m/>
    <m/>
    <m/>
    <m/>
    <m/>
    <s v="Pius Nanuar"/>
    <s v="pius_nanuar.sro@caritasbd.org"/>
    <n v="1722524747"/>
    <s v="CARITAS"/>
  </r>
  <r>
    <n v="560"/>
    <s v="JRP"/>
    <s v="CARITAS"/>
    <s v="CARITAS"/>
    <s v="Caritas Spain"/>
    <s v="WASH"/>
    <x v="1"/>
    <x v="2"/>
    <s v="# of tube well"/>
    <m/>
    <n v="17"/>
    <s v="Completed"/>
    <s v="Chittagong"/>
    <s v="Cox's Bazar"/>
    <x v="0"/>
    <s v="Palong Khali"/>
    <s v="Camp 04"/>
    <d v="2023-02-28T00:00:00"/>
    <d v="2023-06-01T00:00:00"/>
    <x v="0"/>
    <m/>
    <m/>
    <m/>
    <m/>
    <m/>
    <s v="Pius Nanuar"/>
    <s v="pius_nanuar.sro@caritasbd.org"/>
    <n v="1722524747"/>
    <s v="CARITAS"/>
  </r>
  <r>
    <n v="561"/>
    <s v="JRP"/>
    <s v="CARITAS"/>
    <s v="CARITAS"/>
    <s v="Caritas Spain"/>
    <s v="WASH"/>
    <x v="2"/>
    <x v="5"/>
    <s v="# of door"/>
    <m/>
    <n v="26"/>
    <s v="Completed"/>
    <s v="Chittagong"/>
    <s v="Cox's Bazar"/>
    <x v="0"/>
    <s v="Palong Khali"/>
    <s v="Camp 04"/>
    <d v="2023-02-28T00:00:00"/>
    <d v="2023-06-01T00:00:00"/>
    <x v="0"/>
    <m/>
    <m/>
    <m/>
    <m/>
    <m/>
    <s v="Pius Nanuar"/>
    <s v="pius_nanuar.sro@caritasbd.org"/>
    <n v="1722524747"/>
    <s v="CARITAS"/>
  </r>
  <r>
    <n v="562"/>
    <s v="JRP"/>
    <s v="CARITAS"/>
    <s v="CARITAS"/>
    <s v="Caritas Spain"/>
    <s v="WASH"/>
    <x v="0"/>
    <x v="0"/>
    <s v="# of HP sessions at community level"/>
    <m/>
    <n v="49"/>
    <s v="Completed"/>
    <s v="Chittagong"/>
    <s v="Cox's Bazar"/>
    <x v="0"/>
    <s v="Palong Khali"/>
    <s v="Camp 04"/>
    <d v="2023-02-28T00:00:00"/>
    <d v="2023-06-01T00:00:00"/>
    <x v="0"/>
    <m/>
    <m/>
    <m/>
    <m/>
    <m/>
    <s v="Pius Nanuar"/>
    <s v="pius_nanuar.sro@caritasbd.org"/>
    <n v="1722524747"/>
    <s v="CARITAS"/>
  </r>
  <r>
    <n v="563"/>
    <s v="JRP"/>
    <s v="CARITAS"/>
    <s v="CARITAS"/>
    <s v="Caritas Spain"/>
    <s v="WASH"/>
    <x v="0"/>
    <x v="1"/>
    <s v="# of HP sessions at HH level"/>
    <m/>
    <n v="425"/>
    <s v="Completed"/>
    <s v="Chittagong"/>
    <s v="Cox's Bazar"/>
    <x v="0"/>
    <s v="Palong Khali"/>
    <s v="Camp 04"/>
    <d v="2023-02-28T00:00:00"/>
    <d v="2023-06-01T00:00:00"/>
    <x v="0"/>
    <m/>
    <m/>
    <m/>
    <m/>
    <m/>
    <s v="Pius Nanuar"/>
    <s v="pius_nanuar.sro@caritasbd.org"/>
    <n v="1722524747"/>
    <s v="CARITAS"/>
  </r>
  <r>
    <n v="564"/>
    <s v="JRP"/>
    <s v="CARITAS"/>
    <s v="CARITAS"/>
    <s v="Caritas Spain"/>
    <s v="WASH"/>
    <x v="1"/>
    <x v="2"/>
    <s v="# of tube well"/>
    <m/>
    <n v="49"/>
    <s v="Completed"/>
    <s v="Chittagong"/>
    <s v="Cox's Bazar"/>
    <x v="0"/>
    <s v="Palong Khali"/>
    <s v="Camp 17"/>
    <d v="2023-02-28T00:00:00"/>
    <d v="2023-06-01T00:00:00"/>
    <x v="0"/>
    <m/>
    <m/>
    <m/>
    <m/>
    <m/>
    <s v="Pius Nanuar"/>
    <s v="pius_nanuar.sro@caritasbd.org"/>
    <n v="1722524747"/>
    <s v="CARITAS"/>
  </r>
  <r>
    <n v="565"/>
    <s v="JRP"/>
    <s v="CARITAS"/>
    <s v="CARITAS"/>
    <s v="Caritas Spain"/>
    <s v="WASH"/>
    <x v="2"/>
    <x v="3"/>
    <s v="# of door "/>
    <m/>
    <n v="4"/>
    <s v="Completed"/>
    <s v="Chittagong"/>
    <s v="Cox's Bazar"/>
    <x v="0"/>
    <s v="Palong Khali"/>
    <s v="Camp 17"/>
    <d v="2023-02-28T00:00:00"/>
    <d v="2023-06-01T00:00:00"/>
    <x v="0"/>
    <m/>
    <m/>
    <m/>
    <m/>
    <m/>
    <s v="Pius Nanuar"/>
    <s v="pius_nanuar.sro@caritasbd.org"/>
    <n v="1722524747"/>
    <s v="CARITAS"/>
  </r>
  <r>
    <n v="566"/>
    <s v="JRP"/>
    <s v="CARITAS"/>
    <s v="CARITAS"/>
    <s v="Caritas Spain"/>
    <s v="WASH"/>
    <x v="2"/>
    <x v="4"/>
    <s v="# of door"/>
    <m/>
    <n v="22"/>
    <s v="Completed"/>
    <s v="Chittagong"/>
    <s v="Cox's Bazar"/>
    <x v="0"/>
    <s v="Palong Khali"/>
    <s v="Camp 17"/>
    <d v="2023-02-28T00:00:00"/>
    <d v="2023-06-01T00:00:00"/>
    <x v="0"/>
    <m/>
    <m/>
    <m/>
    <m/>
    <m/>
    <s v="Pius Nanuar"/>
    <s v="pius_nanuar.sro@caritasbd.org"/>
    <n v="1722524747"/>
    <s v="CARITAS"/>
  </r>
  <r>
    <n v="567"/>
    <s v="JRP"/>
    <s v="CARITAS"/>
    <s v="CARITAS"/>
    <s v="Caritas Spain"/>
    <s v="WASH"/>
    <x v="2"/>
    <x v="5"/>
    <s v="# of door"/>
    <m/>
    <n v="139"/>
    <s v="Completed"/>
    <s v="Chittagong"/>
    <s v="Cox's Bazar"/>
    <x v="0"/>
    <s v="Palong Khali"/>
    <s v="Camp 17"/>
    <d v="2023-02-28T00:00:00"/>
    <d v="2023-06-01T00:00:00"/>
    <x v="0"/>
    <m/>
    <m/>
    <m/>
    <m/>
    <m/>
    <s v="Pius Nanuar"/>
    <s v="pius_nanuar.sro@caritasbd.org"/>
    <n v="1722524747"/>
    <s v="CARITAS"/>
  </r>
  <r>
    <n v="568"/>
    <s v="JRP"/>
    <s v="CARITAS"/>
    <s v="CARITAS"/>
    <s v="Caritas Spain"/>
    <s v="WASH"/>
    <x v="0"/>
    <x v="0"/>
    <s v="# of HP sessions at community level"/>
    <m/>
    <n v="147"/>
    <s v="Completed"/>
    <s v="Chittagong"/>
    <s v="Cox's Bazar"/>
    <x v="0"/>
    <s v="Palong Khali"/>
    <s v="Camp 17"/>
    <d v="2023-02-28T00:00:00"/>
    <d v="2023-06-01T00:00:00"/>
    <x v="0"/>
    <m/>
    <m/>
    <m/>
    <m/>
    <m/>
    <s v="Pius Nanuar"/>
    <s v="pius_nanuar.sro@caritasbd.org"/>
    <n v="1722524747"/>
    <s v="CARITAS"/>
  </r>
  <r>
    <n v="569"/>
    <s v="JRP"/>
    <s v="CARITAS"/>
    <s v="CARITAS"/>
    <s v="Caritas Spain"/>
    <s v="WASH"/>
    <x v="0"/>
    <x v="1"/>
    <s v="# of HP sessions at HH level"/>
    <m/>
    <n v="1367"/>
    <s v="Completed"/>
    <s v="Chittagong"/>
    <s v="Cox's Bazar"/>
    <x v="0"/>
    <s v="Palong Khali"/>
    <s v="Camp 17"/>
    <d v="2023-02-28T00:00:00"/>
    <d v="2023-06-01T00:00:00"/>
    <x v="0"/>
    <m/>
    <m/>
    <m/>
    <m/>
    <m/>
    <s v="Pius Nanuar"/>
    <s v="pius_nanuar.sro@caritasbd.org"/>
    <n v="1722524747"/>
    <s v="CARITAS"/>
  </r>
  <r>
    <n v="570"/>
    <s v="JRP"/>
    <s v="IOM"/>
    <s v="BRAC"/>
    <s v="IOM"/>
    <s v="WASH"/>
    <x v="1"/>
    <x v="2"/>
    <s v="# of tube well"/>
    <m/>
    <n v="169"/>
    <s v="Completed"/>
    <s v="Chittagong"/>
    <s v="Cox's Bazar"/>
    <x v="0"/>
    <s v="Palong Khali"/>
    <s v="Camp 10"/>
    <d v="2023-02-28T00:00:00"/>
    <d v="2023-03-01T00:00:00"/>
    <x v="0"/>
    <m/>
    <m/>
    <m/>
    <m/>
    <m/>
    <s v="Sohag Ahmed"/>
    <s v="sohag.ahmed@brac.net"/>
    <n v="1833301770"/>
    <s v="IOM-BRAC"/>
  </r>
  <r>
    <n v="571"/>
    <s v="JRP"/>
    <s v="IOM"/>
    <s v="BRAC"/>
    <s v="IOM"/>
    <s v="WASH"/>
    <x v="2"/>
    <x v="3"/>
    <s v="# of door "/>
    <m/>
    <n v="51"/>
    <s v="Completed"/>
    <s v="Chittagong"/>
    <s v="Cox's Bazar"/>
    <x v="0"/>
    <s v="Palong Khali"/>
    <s v="Camp 10"/>
    <d v="2023-02-28T00:00:00"/>
    <d v="2023-03-01T00:00:00"/>
    <x v="0"/>
    <m/>
    <m/>
    <m/>
    <m/>
    <m/>
    <s v="Sohag Ahmed"/>
    <s v="sohag.ahmed@brac.net"/>
    <n v="1833301770"/>
    <s v="IOM-BRAC"/>
  </r>
  <r>
    <n v="572"/>
    <s v="JRP"/>
    <s v="IOM"/>
    <s v="BRAC"/>
    <s v="IOM"/>
    <s v="WASH"/>
    <x v="2"/>
    <x v="4"/>
    <s v="# of door"/>
    <m/>
    <n v="282"/>
    <s v="Completed"/>
    <s v="Chittagong"/>
    <s v="Cox's Bazar"/>
    <x v="0"/>
    <s v="Palong Khali"/>
    <s v="Camp 10"/>
    <d v="2023-02-28T00:00:00"/>
    <d v="2023-03-01T00:00:00"/>
    <x v="0"/>
    <m/>
    <m/>
    <m/>
    <m/>
    <m/>
    <s v="Sohag Ahmed"/>
    <s v="sohag.ahmed@brac.net"/>
    <n v="1833301770"/>
    <s v="IOM-BRAC"/>
  </r>
  <r>
    <n v="573"/>
    <s v="JRP"/>
    <s v="IOM"/>
    <s v="BRAC"/>
    <s v="IOM"/>
    <s v="WASH"/>
    <x v="2"/>
    <x v="5"/>
    <s v="# of door"/>
    <m/>
    <n v="387"/>
    <s v="Completed"/>
    <s v="Chittagong"/>
    <s v="Cox's Bazar"/>
    <x v="0"/>
    <s v="Palong Khali"/>
    <s v="Camp 10"/>
    <d v="2023-02-28T00:00:00"/>
    <d v="2023-03-01T00:00:00"/>
    <x v="0"/>
    <m/>
    <m/>
    <m/>
    <m/>
    <m/>
    <s v="Sohag Ahmed"/>
    <s v="sohag.ahmed@brac.net"/>
    <n v="1833301770"/>
    <s v="IOM-BRAC"/>
  </r>
  <r>
    <n v="574"/>
    <s v="JRP"/>
    <s v="IOM"/>
    <s v="BRAC"/>
    <s v="IOM"/>
    <s v="WASH"/>
    <x v="0"/>
    <x v="0"/>
    <s v="# of HP sessions at community level"/>
    <m/>
    <n v="58"/>
    <s v="Completed"/>
    <s v="Chittagong"/>
    <s v="Cox's Bazar"/>
    <x v="0"/>
    <s v="Palong Khali"/>
    <s v="Camp 10"/>
    <d v="2023-02-28T00:00:00"/>
    <d v="2023-03-01T00:00:00"/>
    <x v="0"/>
    <m/>
    <m/>
    <m/>
    <m/>
    <m/>
    <s v="Sohag Ahmed"/>
    <s v="sohag.ahmed@brac.net"/>
    <n v="1833301770"/>
    <s v="IOM-BRAC"/>
  </r>
  <r>
    <n v="575"/>
    <s v="JRP"/>
    <s v="IOM"/>
    <s v="BRAC"/>
    <s v="IOM"/>
    <s v="WASH"/>
    <x v="0"/>
    <x v="10"/>
    <s v="# of female in reproductive age"/>
    <m/>
    <n v="5100"/>
    <s v="Completed"/>
    <s v="Chittagong"/>
    <s v="Cox's Bazar"/>
    <x v="0"/>
    <s v="Palong Khali"/>
    <s v="Camp 10"/>
    <d v="2023-02-28T00:00:00"/>
    <d v="2023-03-01T00:00:00"/>
    <x v="0"/>
    <m/>
    <m/>
    <m/>
    <m/>
    <m/>
    <s v="Sohag Ahmed"/>
    <s v="sohag.ahmed@brac.net"/>
    <n v="1833301770"/>
    <s v="IOM-BRAC"/>
  </r>
  <r>
    <n v="576"/>
    <s v="JRP"/>
    <s v="IOM"/>
    <s v="BRAC"/>
    <s v="IOM"/>
    <s v="WASH"/>
    <x v="3"/>
    <x v="7"/>
    <s v="# of campaign per camp "/>
    <m/>
    <n v="1"/>
    <s v="Completed"/>
    <s v="Chittagong"/>
    <s v="Cox's Bazar"/>
    <x v="0"/>
    <s v="Palong Khali"/>
    <s v="Camp 10"/>
    <d v="2023-02-28T00:00:00"/>
    <d v="2023-03-01T00:00:00"/>
    <x v="0"/>
    <m/>
    <m/>
    <m/>
    <m/>
    <m/>
    <s v="Sohag Ahmed"/>
    <s v="sohag.ahmed@brac.net"/>
    <n v="1833301770"/>
    <s v="IOM-BRAC"/>
  </r>
  <r>
    <n v="577"/>
    <s v="JRP"/>
    <s v="IOM"/>
    <s v="BRAC"/>
    <s v="IOM"/>
    <s v="WASH"/>
    <x v="3"/>
    <x v="8"/>
    <s v="# of household"/>
    <m/>
    <n v="4672"/>
    <s v="Completed"/>
    <s v="Chittagong"/>
    <s v="Cox's Bazar"/>
    <x v="0"/>
    <s v="Palong Khali"/>
    <s v="Camp 10"/>
    <d v="2023-02-28T00:00:00"/>
    <d v="2023-03-01T00:00:00"/>
    <x v="0"/>
    <m/>
    <m/>
    <m/>
    <m/>
    <m/>
    <s v="Sohag Ahmed"/>
    <s v="sohag.ahmed@brac.net"/>
    <n v="1833301770"/>
    <s v="IOM-BRAC"/>
  </r>
  <r>
    <n v="578"/>
    <s v="JRP"/>
    <s v="SCI"/>
    <s v="SCI"/>
    <s v="Japan Platform"/>
    <s v="WASH"/>
    <x v="1"/>
    <x v="2"/>
    <s v="# of tube well"/>
    <m/>
    <n v="13"/>
    <s v="Completed"/>
    <s v="Chittagong"/>
    <s v="Cox's Bazar"/>
    <x v="0"/>
    <s v="Palong Khali"/>
    <s v="Camp 17"/>
    <d v="2023-02-28T00:00:00"/>
    <d v="2023-02-01T00:00:00"/>
    <x v="0"/>
    <m/>
    <m/>
    <m/>
    <m/>
    <m/>
    <s v="Md. Fuhad Mollah"/>
    <s v="fuhad.mollah@savethechildren.org"/>
    <n v="1708521596"/>
    <s v="SCI"/>
  </r>
  <r>
    <n v="579"/>
    <s v="JRP"/>
    <s v="SCI"/>
    <s v="SCI"/>
    <s v="Japan Platform"/>
    <s v="WASH"/>
    <x v="2"/>
    <x v="3"/>
    <s v="# of door "/>
    <m/>
    <n v="5"/>
    <s v="Completed"/>
    <s v="Chittagong"/>
    <s v="Cox's Bazar"/>
    <x v="0"/>
    <s v="Palong Khali"/>
    <s v="Camp 17"/>
    <d v="2023-02-28T00:00:00"/>
    <d v="2023-02-01T00:00:00"/>
    <x v="0"/>
    <m/>
    <m/>
    <m/>
    <m/>
    <m/>
    <s v="Md. Fuhad Mollah"/>
    <s v="fuhad.mollah@savethechildren.org"/>
    <n v="1708521596"/>
    <s v="SCI"/>
  </r>
  <r>
    <n v="580"/>
    <s v="JRP"/>
    <s v="SCI"/>
    <s v="SCI"/>
    <s v="Japan Platform"/>
    <s v="WASH"/>
    <x v="2"/>
    <x v="4"/>
    <s v="# of door"/>
    <m/>
    <n v="5"/>
    <s v="Completed"/>
    <s v="Chittagong"/>
    <s v="Cox's Bazar"/>
    <x v="0"/>
    <s v="Palong Khali"/>
    <s v="Camp 17"/>
    <d v="2023-02-28T00:00:00"/>
    <d v="2023-02-01T00:00:00"/>
    <x v="0"/>
    <m/>
    <m/>
    <m/>
    <m/>
    <m/>
    <s v="Md. Fuhad Mollah"/>
    <s v="fuhad.mollah@savethechildren.org"/>
    <n v="1708521596"/>
    <s v="SCI"/>
  </r>
  <r>
    <n v="581"/>
    <s v="JRP"/>
    <s v="SCI"/>
    <s v="SCI"/>
    <s v="Japan Platform"/>
    <s v="WASH"/>
    <x v="0"/>
    <x v="0"/>
    <s v="# of HP sessions at community level"/>
    <m/>
    <n v="18"/>
    <s v="Completed"/>
    <s v="Chittagong"/>
    <s v="Cox's Bazar"/>
    <x v="0"/>
    <s v="Palong Khali"/>
    <s v="Camp 17"/>
    <d v="2023-02-28T00:00:00"/>
    <d v="2023-02-01T00:00:00"/>
    <x v="0"/>
    <m/>
    <m/>
    <m/>
    <m/>
    <m/>
    <s v="Md. Fuhad Mollah"/>
    <s v="fuhad.mollah@savethechildren.org"/>
    <n v="1708521596"/>
    <s v="SCI"/>
  </r>
  <r>
    <n v="582"/>
    <s v="JRP"/>
    <s v="SCI"/>
    <s v="SCI"/>
    <s v="Japan Platform"/>
    <s v="WASH"/>
    <x v="3"/>
    <x v="7"/>
    <s v="# of campaign per camp "/>
    <m/>
    <n v="2"/>
    <s v="Completed"/>
    <s v="Chittagong"/>
    <s v="Cox's Bazar"/>
    <x v="0"/>
    <s v="Palong Khali"/>
    <s v="Camp 17"/>
    <d v="2023-02-28T00:00:00"/>
    <d v="2023-02-01T00:00:00"/>
    <x v="0"/>
    <m/>
    <m/>
    <m/>
    <m/>
    <m/>
    <s v="Md. Fuhad Mollah"/>
    <s v="fuhad.mollah@savethechildren.org"/>
    <n v="1708521596"/>
    <s v="SCI"/>
  </r>
  <r>
    <n v="583"/>
    <s v="JRP"/>
    <s v="SCI"/>
    <s v="SCI"/>
    <s v="Japan Platform"/>
    <s v="WASH"/>
    <x v="3"/>
    <x v="8"/>
    <s v="# of household"/>
    <m/>
    <n v="166"/>
    <s v="Completed"/>
    <s v="Chittagong"/>
    <s v="Cox's Bazar"/>
    <x v="0"/>
    <s v="Palong Khali"/>
    <s v="Camp 17"/>
    <d v="2023-02-28T00:00:00"/>
    <d v="2023-02-01T00:00:00"/>
    <x v="0"/>
    <m/>
    <m/>
    <m/>
    <m/>
    <m/>
    <s v="Md. Fuhad Mollah"/>
    <s v="fuhad.mollah@savethechildren.org"/>
    <n v="1708521596"/>
    <s v="SCI"/>
  </r>
  <r>
    <n v="584"/>
    <s v="JRP"/>
    <s v="SCI"/>
    <s v="SCI"/>
    <s v="Japan Platform"/>
    <s v="WASH"/>
    <x v="3"/>
    <x v="20"/>
    <s v="# of HH"/>
    <m/>
    <n v="372"/>
    <s v="Completed"/>
    <s v="Chittagong"/>
    <s v="Cox's Bazar"/>
    <x v="0"/>
    <s v="Palong Khali"/>
    <s v="Camp 17"/>
    <d v="2023-02-28T00:00:00"/>
    <d v="2023-02-01T00:00:00"/>
    <x v="0"/>
    <m/>
    <m/>
    <m/>
    <m/>
    <m/>
    <s v="Md. Fuhad Mollah"/>
    <s v="fuhad.mollah@savethechildren.org"/>
    <n v="1708521596"/>
    <s v="SCI"/>
  </r>
  <r>
    <n v="585"/>
    <s v="JRP"/>
    <s v="SCI"/>
    <s v="SCI"/>
    <s v="Japan Platform"/>
    <s v="WASH"/>
    <x v="1"/>
    <x v="2"/>
    <s v="# of tube well"/>
    <m/>
    <n v="9"/>
    <s v="Completed"/>
    <s v="Chittagong"/>
    <s v="Cox's Bazar"/>
    <x v="0"/>
    <s v="Palong Khali"/>
    <s v="Camp 20"/>
    <d v="2023-02-28T00:00:00"/>
    <d v="2023-02-01T00:00:00"/>
    <x v="0"/>
    <m/>
    <m/>
    <m/>
    <m/>
    <m/>
    <s v="Md. Fuhad Mollah"/>
    <s v="fuhad.mollah@savethechildren.org"/>
    <n v="1708521596"/>
    <s v="SCI"/>
  </r>
  <r>
    <n v="586"/>
    <s v="JRP"/>
    <s v="SCI"/>
    <s v="SCI"/>
    <s v="Japan Platform"/>
    <s v="WASH"/>
    <x v="2"/>
    <x v="3"/>
    <s v="# of door "/>
    <m/>
    <n v="2"/>
    <s v="Completed"/>
    <s v="Chittagong"/>
    <s v="Cox's Bazar"/>
    <x v="0"/>
    <s v="Palong Khali"/>
    <s v="Camp 20"/>
    <d v="2023-02-28T00:00:00"/>
    <d v="2023-02-01T00:00:00"/>
    <x v="0"/>
    <m/>
    <m/>
    <m/>
    <m/>
    <m/>
    <s v="Md. Fuhad Mollah"/>
    <s v="fuhad.mollah@savethechildren.org"/>
    <n v="1708521596"/>
    <s v="SCI"/>
  </r>
  <r>
    <n v="587"/>
    <s v="JRP"/>
    <s v="SCI"/>
    <s v="SCI"/>
    <s v="Japan Platform"/>
    <s v="WASH"/>
    <x v="2"/>
    <x v="4"/>
    <s v="# of door"/>
    <m/>
    <n v="3"/>
    <s v="Completed"/>
    <s v="Chittagong"/>
    <s v="Cox's Bazar"/>
    <x v="0"/>
    <s v="Palong Khali"/>
    <s v="Camp 20"/>
    <d v="2023-02-28T00:00:00"/>
    <d v="2023-02-01T00:00:00"/>
    <x v="0"/>
    <m/>
    <m/>
    <m/>
    <m/>
    <m/>
    <s v="Md. Fuhad Mollah"/>
    <s v="fuhad.mollah@savethechildren.org"/>
    <n v="1708521596"/>
    <s v="SCI"/>
  </r>
  <r>
    <n v="588"/>
    <s v="JRP"/>
    <s v="SCI"/>
    <s v="SCI"/>
    <s v="Japan Platform"/>
    <s v="WASH"/>
    <x v="0"/>
    <x v="0"/>
    <s v="# of HP sessions at community level"/>
    <m/>
    <n v="6"/>
    <s v="Completed"/>
    <s v="Chittagong"/>
    <s v="Cox's Bazar"/>
    <x v="0"/>
    <s v="Palong Khali"/>
    <s v="Camp 20"/>
    <d v="2023-02-28T00:00:00"/>
    <d v="2023-02-01T00:00:00"/>
    <x v="0"/>
    <m/>
    <m/>
    <m/>
    <m/>
    <m/>
    <s v="Md. Fuhad Mollah"/>
    <s v="fuhad.mollah@savethechildren.org"/>
    <n v="1708521596"/>
    <s v="SCI"/>
  </r>
  <r>
    <n v="589"/>
    <s v="JRP"/>
    <s v="SCI"/>
    <s v="SCI"/>
    <s v="Japan Platform"/>
    <s v="WASH"/>
    <x v="3"/>
    <x v="7"/>
    <s v="# of campaign per camp "/>
    <m/>
    <n v="2"/>
    <s v="Completed"/>
    <s v="Chittagong"/>
    <s v="Cox's Bazar"/>
    <x v="0"/>
    <s v="Palong Khali"/>
    <s v="Camp 20"/>
    <d v="2023-02-28T00:00:00"/>
    <d v="2023-02-01T00:00:00"/>
    <x v="0"/>
    <m/>
    <m/>
    <m/>
    <m/>
    <m/>
    <s v="Md. Fuhad Mollah"/>
    <s v="fuhad.mollah@savethechildren.org"/>
    <n v="1708521596"/>
    <s v="SCI"/>
  </r>
  <r>
    <n v="590"/>
    <s v="JRP"/>
    <s v="SCI"/>
    <s v="SCI"/>
    <s v="Japan Platform"/>
    <s v="WASH"/>
    <x v="3"/>
    <x v="8"/>
    <s v="# of household"/>
    <m/>
    <n v="573"/>
    <s v="Completed"/>
    <s v="Chittagong"/>
    <s v="Cox's Bazar"/>
    <x v="0"/>
    <s v="Palong Khali"/>
    <s v="Camp 20"/>
    <d v="2023-02-28T00:00:00"/>
    <d v="2023-02-01T00:00:00"/>
    <x v="0"/>
    <m/>
    <m/>
    <m/>
    <m/>
    <m/>
    <s v="Md. Fuhad Mollah"/>
    <s v="fuhad.mollah@savethechildren.org"/>
    <n v="1708521596"/>
    <s v="SCI"/>
  </r>
  <r>
    <n v="591"/>
    <s v="JRP"/>
    <s v="SCI"/>
    <s v="SCI"/>
    <s v="Japan Platform"/>
    <s v="WASH"/>
    <x v="2"/>
    <x v="3"/>
    <s v="# of door "/>
    <m/>
    <n v="6"/>
    <s v="Completed"/>
    <s v="Chittagong"/>
    <s v="Cox's Bazar"/>
    <x v="1"/>
    <s v="Nhilla"/>
    <s v="Camp 25"/>
    <d v="2023-02-28T00:00:00"/>
    <d v="2023-02-01T00:00:00"/>
    <x v="0"/>
    <m/>
    <m/>
    <m/>
    <m/>
    <m/>
    <s v="Md. Fuhad Mollah"/>
    <s v="fuhad.mollah@savethechildren.org"/>
    <n v="1708521596"/>
    <s v="SCI"/>
  </r>
  <r>
    <n v="592"/>
    <s v="JRP"/>
    <s v="SCI"/>
    <s v="SCI"/>
    <s v="Japan Platform"/>
    <s v="WASH"/>
    <x v="2"/>
    <x v="4"/>
    <s v="# of door"/>
    <m/>
    <n v="15"/>
    <s v="Completed"/>
    <s v="Chittagong"/>
    <s v="Cox's Bazar"/>
    <x v="1"/>
    <s v="Nhilla"/>
    <s v="Camp 25"/>
    <d v="2023-02-28T00:00:00"/>
    <d v="2023-02-01T00:00:00"/>
    <x v="0"/>
    <m/>
    <m/>
    <m/>
    <m/>
    <m/>
    <s v="Md. Fuhad Mollah"/>
    <s v="fuhad.mollah@savethechildren.org"/>
    <n v="1708521596"/>
    <s v="SCI"/>
  </r>
  <r>
    <n v="593"/>
    <s v="JRP"/>
    <s v="SCI"/>
    <s v="SCI"/>
    <s v="Japan Platform"/>
    <s v="WASH"/>
    <x v="2"/>
    <x v="5"/>
    <s v="# of door"/>
    <m/>
    <n v="16"/>
    <s v="Completed"/>
    <s v="Chittagong"/>
    <s v="Cox's Bazar"/>
    <x v="1"/>
    <s v="Nhilla"/>
    <s v="Camp 25"/>
    <d v="2023-02-28T00:00:00"/>
    <d v="2023-02-01T00:00:00"/>
    <x v="0"/>
    <m/>
    <m/>
    <m/>
    <m/>
    <m/>
    <s v="Md. Fuhad Mollah"/>
    <s v="fuhad.mollah@savethechildren.org"/>
    <n v="1708521596"/>
    <s v="SCI"/>
  </r>
  <r>
    <n v="594"/>
    <s v="JRP"/>
    <s v="SCI"/>
    <s v="SCI"/>
    <s v="Japan Platform"/>
    <s v="WASH"/>
    <x v="0"/>
    <x v="1"/>
    <s v="# of HP sessions at HH level"/>
    <m/>
    <n v="72"/>
    <s v="Completed"/>
    <s v="Chittagong"/>
    <s v="Cox's Bazar"/>
    <x v="1"/>
    <s v="Nhilla"/>
    <s v="Camp 25"/>
    <d v="2023-02-28T00:00:00"/>
    <d v="2023-02-01T00:00:00"/>
    <x v="0"/>
    <m/>
    <m/>
    <m/>
    <m/>
    <m/>
    <s v="Md. Fuhad Mollah"/>
    <s v="fuhad.mollah@savethechildren.org"/>
    <n v="1708521596"/>
    <s v="SCI"/>
  </r>
  <r>
    <n v="595"/>
    <s v="JRP"/>
    <s v="SCI"/>
    <s v="SCI"/>
    <s v="Japan Platform"/>
    <s v="WASH"/>
    <x v="3"/>
    <x v="7"/>
    <s v="# of campaign per camp "/>
    <m/>
    <n v="2"/>
    <s v="Completed"/>
    <s v="Chittagong"/>
    <s v="Cox's Bazar"/>
    <x v="1"/>
    <s v="Nhilla"/>
    <s v="Camp 25"/>
    <d v="2023-02-28T00:00:00"/>
    <d v="2023-02-01T00:00:00"/>
    <x v="0"/>
    <m/>
    <m/>
    <m/>
    <m/>
    <m/>
    <s v="Md. Fuhad Mollah"/>
    <s v="fuhad.mollah@savethechildren.org"/>
    <n v="1708521596"/>
    <s v="SCI"/>
  </r>
  <r>
    <n v="596"/>
    <s v="JRP"/>
    <s v="SCI"/>
    <s v="SCI"/>
    <s v="Japan Platform"/>
    <s v="WASH"/>
    <x v="3"/>
    <x v="8"/>
    <s v="# of household"/>
    <m/>
    <n v="609"/>
    <s v="Completed"/>
    <s v="Chittagong"/>
    <s v="Cox's Bazar"/>
    <x v="1"/>
    <s v="Nhilla"/>
    <s v="Camp 25"/>
    <d v="2023-02-28T00:00:00"/>
    <d v="2023-02-01T00:00:00"/>
    <x v="0"/>
    <m/>
    <m/>
    <m/>
    <m/>
    <m/>
    <s v="Md. Fuhad Mollah"/>
    <s v="fuhad.mollah@savethechildren.org"/>
    <n v="1708521596"/>
    <s v="SCI"/>
  </r>
  <r>
    <n v="597"/>
    <s v="JRP"/>
    <s v="SCI"/>
    <s v="SCI"/>
    <s v="Japan Platform"/>
    <s v="WASH"/>
    <x v="2"/>
    <x v="4"/>
    <s v="# of door"/>
    <m/>
    <n v="23"/>
    <s v="Completed"/>
    <s v="Chittagong"/>
    <s v="Cox's Bazar"/>
    <x v="1"/>
    <s v="Nhilla"/>
    <s v="Camp 27"/>
    <d v="2023-02-28T00:00:00"/>
    <d v="2023-02-01T00:00:00"/>
    <x v="0"/>
    <m/>
    <m/>
    <m/>
    <m/>
    <m/>
    <s v="Md. Fuhad Mollah"/>
    <s v="fuhad.mollah@savethechildren.org"/>
    <n v="1708521596"/>
    <s v="SCI"/>
  </r>
  <r>
    <n v="598"/>
    <s v="JRP"/>
    <s v="SCI"/>
    <s v="SCI"/>
    <s v="Japan Platform"/>
    <s v="WASH"/>
    <x v="2"/>
    <x v="5"/>
    <s v="# of door"/>
    <m/>
    <n v="68"/>
    <s v="Completed"/>
    <s v="Chittagong"/>
    <s v="Cox's Bazar"/>
    <x v="1"/>
    <s v="Nhilla"/>
    <s v="Camp 27"/>
    <d v="2023-02-28T00:00:00"/>
    <d v="2023-02-01T00:00:00"/>
    <x v="0"/>
    <m/>
    <m/>
    <m/>
    <m/>
    <m/>
    <s v="Md. Fuhad Mollah"/>
    <s v="fuhad.mollah@savethechildren.org"/>
    <n v="1708521596"/>
    <s v="SCI"/>
  </r>
  <r>
    <n v="599"/>
    <s v="JRP"/>
    <s v="SCI"/>
    <s v="SCI"/>
    <s v="Japan Platform"/>
    <s v="WASH"/>
    <x v="0"/>
    <x v="1"/>
    <s v="# of HP sessions at HH level"/>
    <m/>
    <n v="60"/>
    <s v="Completed"/>
    <s v="Chittagong"/>
    <s v="Cox's Bazar"/>
    <x v="1"/>
    <s v="Nhilla"/>
    <s v="Camp 27"/>
    <d v="2023-02-28T00:00:00"/>
    <d v="2023-02-01T00:00:00"/>
    <x v="0"/>
    <m/>
    <m/>
    <m/>
    <m/>
    <m/>
    <s v="Md. Fuhad Mollah"/>
    <s v="fuhad.mollah@savethechildren.org"/>
    <n v="1708521596"/>
    <s v="SCI"/>
  </r>
  <r>
    <n v="600"/>
    <s v="JRP"/>
    <s v="SCI"/>
    <s v="SCI"/>
    <s v="Japan Platform"/>
    <s v="WASH"/>
    <x v="3"/>
    <x v="7"/>
    <s v="# of campaign per camp "/>
    <m/>
    <n v="2"/>
    <s v="Completed"/>
    <s v="Chittagong"/>
    <s v="Cox's Bazar"/>
    <x v="1"/>
    <s v="Nhilla"/>
    <s v="Camp 27"/>
    <d v="2023-02-28T00:00:00"/>
    <d v="2023-02-01T00:00:00"/>
    <x v="0"/>
    <m/>
    <m/>
    <m/>
    <m/>
    <m/>
    <s v="Md. Fuhad Mollah"/>
    <s v="fuhad.mollah@savethechildren.org"/>
    <n v="1708521596"/>
    <s v="SCI"/>
  </r>
  <r>
    <n v="601"/>
    <s v="JRP"/>
    <s v="SCI"/>
    <s v="SCI"/>
    <s v="Japan Platform"/>
    <s v="WASH"/>
    <x v="3"/>
    <x v="8"/>
    <s v="# of household"/>
    <m/>
    <n v="663"/>
    <s v="Completed"/>
    <s v="Chittagong"/>
    <s v="Cox's Bazar"/>
    <x v="1"/>
    <s v="Nhilla"/>
    <s v="Camp 27"/>
    <d v="2023-02-28T00:00:00"/>
    <d v="2023-02-01T00:00:00"/>
    <x v="0"/>
    <m/>
    <m/>
    <m/>
    <m/>
    <m/>
    <s v="Md. Fuhad Mollah"/>
    <s v="fuhad.mollah@savethechildren.org"/>
    <n v="1708521596"/>
    <s v="SCI"/>
  </r>
  <r>
    <n v="602"/>
    <s v="JRP"/>
    <s v="SCI"/>
    <s v="SCI"/>
    <s v="Japan Platform"/>
    <s v="WASH"/>
    <x v="3"/>
    <x v="20"/>
    <s v="# of HH"/>
    <m/>
    <n v="430"/>
    <s v="Completed"/>
    <s v="Chittagong"/>
    <s v="Cox's Bazar"/>
    <x v="1"/>
    <s v="Nhilla"/>
    <s v="Camp 27"/>
    <d v="2023-02-28T00:00:00"/>
    <d v="2023-02-01T00:00:00"/>
    <x v="0"/>
    <m/>
    <m/>
    <m/>
    <m/>
    <m/>
    <s v="Md. Fuhad Mollah"/>
    <s v="fuhad.mollah@savethechildren.org"/>
    <n v="1708521596"/>
    <s v="SCI"/>
  </r>
  <r>
    <n v="603"/>
    <s v="JRP"/>
    <s v="UNICEF"/>
    <s v="NGOF"/>
    <s v="UNICEF"/>
    <s v="WASH"/>
    <x v="1"/>
    <x v="2"/>
    <s v="# of tube well"/>
    <m/>
    <n v="164"/>
    <s v="Completed"/>
    <s v="Chittagong"/>
    <s v="Cox's Bazar"/>
    <x v="0"/>
    <s v="Palong Khali"/>
    <s v="Camp 06"/>
    <d v="2023-02-28T00:00:00"/>
    <d v="2024-01-01T00:00:00"/>
    <x v="0"/>
    <m/>
    <m/>
    <m/>
    <m/>
    <m/>
    <s v="Md Mosarraf Hossain"/>
    <s v="ngof.ukhia2@gmail.com"/>
    <n v="8801712003560"/>
    <s v="UNICEF-NGOF"/>
  </r>
  <r>
    <n v="604"/>
    <s v="JRP"/>
    <s v="UNICEF"/>
    <s v="NGOF"/>
    <s v="UNICEF"/>
    <s v="WASH"/>
    <x v="2"/>
    <x v="3"/>
    <s v="# of door "/>
    <m/>
    <n v="33"/>
    <s v="Completed"/>
    <s v="Chittagong"/>
    <s v="Cox's Bazar"/>
    <x v="0"/>
    <s v="Palong Khali"/>
    <s v="Camp 06"/>
    <d v="2023-02-28T00:00:00"/>
    <d v="2024-01-01T00:00:00"/>
    <x v="0"/>
    <m/>
    <m/>
    <m/>
    <m/>
    <m/>
    <s v="Md Mosarraf Hossain"/>
    <s v="ngof.ukhia2@gmail.com"/>
    <n v="8801712003560"/>
    <s v="UNICEF-NGOF"/>
  </r>
  <r>
    <n v="605"/>
    <s v="JRP"/>
    <s v="UNICEF"/>
    <s v="NGOF"/>
    <s v="UNICEF"/>
    <s v="WASH"/>
    <x v="2"/>
    <x v="4"/>
    <s v="# of door"/>
    <m/>
    <n v="165"/>
    <s v="Completed"/>
    <s v="Chittagong"/>
    <s v="Cox's Bazar"/>
    <x v="0"/>
    <s v="Palong Khali"/>
    <s v="Camp 06"/>
    <d v="2023-02-28T00:00:00"/>
    <d v="2024-01-01T00:00:00"/>
    <x v="0"/>
    <m/>
    <m/>
    <m/>
    <m/>
    <m/>
    <s v="Md Mosarraf Hossain"/>
    <s v="ngof.ukhia2@gmail.com"/>
    <n v="8801712003560"/>
    <s v="UNICEF-NGOF"/>
  </r>
  <r>
    <n v="606"/>
    <s v="JRP"/>
    <s v="UNICEF"/>
    <s v="NGOF"/>
    <s v="UNICEF"/>
    <s v="WASH"/>
    <x v="2"/>
    <x v="5"/>
    <s v="# of door"/>
    <m/>
    <n v="631"/>
    <s v="Completed"/>
    <s v="Chittagong"/>
    <s v="Cox's Bazar"/>
    <x v="0"/>
    <s v="Palong Khali"/>
    <s v="Camp 06"/>
    <d v="2023-02-28T00:00:00"/>
    <d v="2024-01-01T00:00:00"/>
    <x v="0"/>
    <m/>
    <m/>
    <m/>
    <m/>
    <m/>
    <s v="Md Mosarraf Hossain"/>
    <s v="ngof.ukhia2@gmail.com"/>
    <n v="8801712003560"/>
    <s v="UNICEF-NGOF"/>
  </r>
  <r>
    <n v="607"/>
    <s v="JRP"/>
    <s v="UNICEF"/>
    <s v="NGOF"/>
    <s v="UNICEF"/>
    <s v="WASH"/>
    <x v="0"/>
    <x v="9"/>
    <s v="# of facilities"/>
    <m/>
    <n v="1510"/>
    <s v="Completed"/>
    <s v="Chittagong"/>
    <s v="Cox's Bazar"/>
    <x v="0"/>
    <s v="Palong Khali"/>
    <s v="Camp 06"/>
    <d v="2023-02-28T00:00:00"/>
    <d v="2024-01-01T00:00:00"/>
    <x v="0"/>
    <m/>
    <m/>
    <m/>
    <m/>
    <m/>
    <s v="Md Mosarraf Hossain"/>
    <s v="ngof.ukhia2@gmail.com"/>
    <n v="8801712003560"/>
    <s v="UNICEF-NGOF"/>
  </r>
  <r>
    <n v="608"/>
    <s v="JRP"/>
    <s v="UNICEF"/>
    <s v="NGOF"/>
    <s v="UNICEF"/>
    <s v="WASH"/>
    <x v="0"/>
    <x v="1"/>
    <s v="# of HP sessions at HH level"/>
    <m/>
    <n v="5314"/>
    <s v="Completed"/>
    <s v="Chittagong"/>
    <s v="Cox's Bazar"/>
    <x v="0"/>
    <s v="Palong Khali"/>
    <s v="Camp 06"/>
    <d v="2023-02-28T00:00:00"/>
    <d v="2024-01-01T00:00:00"/>
    <x v="0"/>
    <m/>
    <m/>
    <m/>
    <m/>
    <m/>
    <s v="Md Mosarraf Hossain"/>
    <s v="ngof.ukhia2@gmail.com"/>
    <n v="8801712003560"/>
    <s v="UNICEF-NGOF"/>
  </r>
  <r>
    <n v="609"/>
    <s v="JRP"/>
    <s v="UNICEF"/>
    <s v="NGOF"/>
    <s v="UNICEF"/>
    <s v="WASH"/>
    <x v="1"/>
    <x v="2"/>
    <s v="# of tube well"/>
    <m/>
    <n v="299"/>
    <s v="Completed"/>
    <s v="Chittagong"/>
    <s v="Cox's Bazar"/>
    <x v="0"/>
    <s v="Palong Khali"/>
    <s v="Camp 07"/>
    <d v="2023-02-28T00:00:00"/>
    <d v="2024-01-01T00:00:00"/>
    <x v="0"/>
    <m/>
    <m/>
    <m/>
    <m/>
    <m/>
    <s v="Md Mosarraf Hossain"/>
    <s v="ngof.ukhia2@gmail.com"/>
    <n v="8801712003560"/>
    <s v="UNICEF-NGOF"/>
  </r>
  <r>
    <n v="610"/>
    <s v="JRP"/>
    <s v="UNICEF"/>
    <s v="NGOF"/>
    <s v="UNICEF"/>
    <s v="WASH"/>
    <x v="2"/>
    <x v="3"/>
    <s v="# of door "/>
    <m/>
    <n v="111"/>
    <s v="Completed"/>
    <s v="Chittagong"/>
    <s v="Cox's Bazar"/>
    <x v="0"/>
    <s v="Palong Khali"/>
    <s v="Camp 07"/>
    <d v="2023-02-28T00:00:00"/>
    <d v="2024-01-01T00:00:00"/>
    <x v="0"/>
    <m/>
    <m/>
    <m/>
    <m/>
    <m/>
    <s v="Md Mosarraf Hossain"/>
    <s v="ngof.ukhia2@gmail.com"/>
    <n v="8801712003560"/>
    <s v="UNICEF-NGOF"/>
  </r>
  <r>
    <n v="611"/>
    <s v="JRP"/>
    <s v="UNICEF"/>
    <s v="NGOF"/>
    <s v="UNICEF"/>
    <s v="WASH"/>
    <x v="2"/>
    <x v="4"/>
    <s v="# of door"/>
    <m/>
    <n v="299"/>
    <s v="Completed"/>
    <s v="Chittagong"/>
    <s v="Cox's Bazar"/>
    <x v="0"/>
    <s v="Palong Khali"/>
    <s v="Camp 07"/>
    <d v="2023-02-28T00:00:00"/>
    <d v="2024-01-01T00:00:00"/>
    <x v="0"/>
    <m/>
    <m/>
    <m/>
    <m/>
    <m/>
    <s v="Md Mosarraf Hossain"/>
    <s v="ngof.ukhia2@gmail.com"/>
    <n v="8801712003560"/>
    <s v="UNICEF-NGOF"/>
  </r>
  <r>
    <n v="612"/>
    <s v="JRP"/>
    <s v="UNICEF"/>
    <s v="NGOF"/>
    <s v="UNICEF"/>
    <s v="WASH"/>
    <x v="2"/>
    <x v="5"/>
    <s v="# of door"/>
    <m/>
    <n v="1291"/>
    <s v="Completed"/>
    <s v="Chittagong"/>
    <s v="Cox's Bazar"/>
    <x v="0"/>
    <s v="Palong Khali"/>
    <s v="Camp 07"/>
    <d v="2023-02-28T00:00:00"/>
    <d v="2024-01-01T00:00:00"/>
    <x v="0"/>
    <m/>
    <m/>
    <m/>
    <m/>
    <m/>
    <s v="Md Mosarraf Hossain"/>
    <s v="ngof.ukhia2@gmail.com"/>
    <n v="8801712003560"/>
    <s v="UNICEF-NGOF"/>
  </r>
  <r>
    <n v="613"/>
    <s v="JRP"/>
    <s v="UNICEF"/>
    <s v="NGOF"/>
    <s v="UNICEF"/>
    <s v="WASH"/>
    <x v="0"/>
    <x v="9"/>
    <s v="# of facilities"/>
    <m/>
    <n v="2430"/>
    <s v="Completed"/>
    <s v="Chittagong"/>
    <s v="Cox's Bazar"/>
    <x v="0"/>
    <s v="Palong Khali"/>
    <s v="Camp 07"/>
    <d v="2023-02-28T00:00:00"/>
    <d v="2024-01-01T00:00:00"/>
    <x v="0"/>
    <m/>
    <m/>
    <m/>
    <m/>
    <m/>
    <s v="Md Mosarraf Hossain"/>
    <s v="ngof.ukhia2@gmail.com"/>
    <n v="8801712003560"/>
    <s v="UNICEF-NGOF"/>
  </r>
  <r>
    <n v="614"/>
    <s v="JRP"/>
    <s v="UNICEF"/>
    <s v="NGOF"/>
    <s v="UNICEF"/>
    <s v="WASH"/>
    <x v="0"/>
    <x v="1"/>
    <s v="# of HP sessions at HH level"/>
    <m/>
    <n v="7452"/>
    <s v="Completed"/>
    <s v="Chittagong"/>
    <s v="Cox's Bazar"/>
    <x v="0"/>
    <s v="Palong Khali"/>
    <s v="Camp 07"/>
    <d v="2023-02-28T00:00:00"/>
    <d v="2024-01-01T00:00:00"/>
    <x v="0"/>
    <m/>
    <m/>
    <m/>
    <m/>
    <m/>
    <s v="Md Mosarraf Hossain"/>
    <s v="ngof.ukhia2@gmail.com"/>
    <n v="8801712003560"/>
    <s v="UNICEF-NGOF"/>
  </r>
  <r>
    <n v="615"/>
    <s v="JRP"/>
    <s v="UNICEF"/>
    <s v="NGOF"/>
    <s v="UNICEF"/>
    <s v="WASH"/>
    <x v="0"/>
    <x v="10"/>
    <s v="# of female in reproductive age"/>
    <m/>
    <n v="8744"/>
    <s v="Completed"/>
    <s v="Chittagong"/>
    <s v="Cox's Bazar"/>
    <x v="0"/>
    <s v="Palong Khali"/>
    <s v="Camp 07"/>
    <d v="2023-02-28T00:00:00"/>
    <d v="2024-01-01T00:00:00"/>
    <x v="0"/>
    <m/>
    <m/>
    <m/>
    <m/>
    <m/>
    <s v="Md Mosarraf Hossain"/>
    <s v="ngof.ukhia2@gmail.com"/>
    <n v="8801712003560"/>
    <s v="UNICEF-NGOF"/>
  </r>
  <r>
    <n v="616"/>
    <s v="JRP"/>
    <s v="GREEN HILL"/>
    <s v="GREEN HILL"/>
    <s v="CPI"/>
    <s v="WASH"/>
    <x v="1"/>
    <x v="2"/>
    <s v="# of tube well"/>
    <m/>
    <n v="25"/>
    <s v="Completed"/>
    <s v="Chittagong"/>
    <s v="Cox's Bazar"/>
    <x v="0"/>
    <s v="Palong Khali"/>
    <s v="Camp 01W"/>
    <d v="2023-02-28T00:00:00"/>
    <d v="2023-06-01T00:00:00"/>
    <x v="0"/>
    <m/>
    <m/>
    <m/>
    <m/>
    <m/>
    <s v="Farhan Shaun"/>
    <s v="farhan@ghcxb.org"/>
    <n v="1681597433"/>
    <s v="GREEN HILL"/>
  </r>
  <r>
    <n v="617"/>
    <s v="JRP"/>
    <s v="GREEN HILL"/>
    <s v="GREEN HILL"/>
    <s v="CPI"/>
    <s v="WASH"/>
    <x v="2"/>
    <x v="3"/>
    <s v="# of door "/>
    <m/>
    <n v="27"/>
    <s v="Completed"/>
    <s v="Chittagong"/>
    <s v="Cox's Bazar"/>
    <x v="0"/>
    <s v="Palong Khali"/>
    <s v="Camp 01W"/>
    <d v="2023-02-28T00:00:00"/>
    <d v="2023-06-01T00:00:00"/>
    <x v="0"/>
    <m/>
    <m/>
    <m/>
    <m/>
    <m/>
    <s v="Farhan Shaun"/>
    <s v="farhan@ghcxb.org"/>
    <n v="1681597433"/>
    <s v="GREEN HILL"/>
  </r>
  <r>
    <n v="618"/>
    <s v="JRP"/>
    <s v="GREEN HILL"/>
    <s v="GREEN HILL"/>
    <s v="CPI"/>
    <s v="WASH"/>
    <x v="2"/>
    <x v="4"/>
    <s v="# of door"/>
    <m/>
    <n v="29"/>
    <s v="Completed"/>
    <s v="Chittagong"/>
    <s v="Cox's Bazar"/>
    <x v="0"/>
    <s v="Palong Khali"/>
    <s v="Camp 01W"/>
    <d v="2023-02-28T00:00:00"/>
    <d v="2023-06-01T00:00:00"/>
    <x v="0"/>
    <m/>
    <m/>
    <m/>
    <m/>
    <m/>
    <s v="Farhan Shaun"/>
    <s v="farhan@ghcxb.org"/>
    <n v="1681597433"/>
    <s v="GREEN HILL"/>
  </r>
  <r>
    <n v="619"/>
    <s v="JRP"/>
    <s v="GREEN HILL"/>
    <s v="GREEN HILL"/>
    <s v="CPI"/>
    <s v="WASH"/>
    <x v="0"/>
    <x v="9"/>
    <s v="# of facilities"/>
    <m/>
    <n v="580"/>
    <s v="Completed"/>
    <s v="Chittagong"/>
    <s v="Cox's Bazar"/>
    <x v="0"/>
    <s v="Palong Khali"/>
    <s v="Camp 01W"/>
    <d v="2023-02-28T00:00:00"/>
    <d v="2023-06-01T00:00:00"/>
    <x v="0"/>
    <m/>
    <m/>
    <m/>
    <m/>
    <m/>
    <s v="Farhan Shaun"/>
    <s v="farhan@ghcxb.org"/>
    <n v="1681597433"/>
    <s v="GREEN HILL"/>
  </r>
  <r>
    <n v="620"/>
    <s v="JRP"/>
    <s v="GREEN HILL"/>
    <s v="GREEN HILL"/>
    <s v="CPI"/>
    <s v="WASH"/>
    <x v="0"/>
    <x v="0"/>
    <s v="# of HP sessions at community level"/>
    <m/>
    <n v="80"/>
    <s v="Completed"/>
    <s v="Chittagong"/>
    <s v="Cox's Bazar"/>
    <x v="0"/>
    <s v="Palong Khali"/>
    <s v="Camp 01W"/>
    <d v="2023-02-28T00:00:00"/>
    <d v="2023-06-01T00:00:00"/>
    <x v="0"/>
    <m/>
    <m/>
    <m/>
    <m/>
    <m/>
    <s v="Farhan Shaun"/>
    <s v="farhan@ghcxb.org"/>
    <n v="1681597433"/>
    <s v="GREEN HILL"/>
  </r>
  <r>
    <n v="621"/>
    <s v="JRP"/>
    <s v="GREEN HILL"/>
    <s v="GREEN HILL"/>
    <s v="CPI"/>
    <s v="WASH"/>
    <x v="0"/>
    <x v="1"/>
    <s v="# of HP sessions at HH level"/>
    <m/>
    <n v="165"/>
    <s v="Completed"/>
    <s v="Chittagong"/>
    <s v="Cox's Bazar"/>
    <x v="0"/>
    <s v="Palong Khali"/>
    <s v="Camp 01W"/>
    <d v="2023-02-28T00:00:00"/>
    <d v="2023-06-01T00:00:00"/>
    <x v="0"/>
    <m/>
    <m/>
    <m/>
    <m/>
    <m/>
    <s v="Farhan Shaun"/>
    <s v="farhan@ghcxb.org"/>
    <n v="1681597433"/>
    <s v="GREEN HILL"/>
  </r>
  <r>
    <n v="622"/>
    <s v="JRP"/>
    <s v="GREEN HILL"/>
    <s v="GREEN HILL"/>
    <s v="CPI"/>
    <s v="WASH"/>
    <x v="1"/>
    <x v="2"/>
    <s v="# of tube well"/>
    <m/>
    <n v="36"/>
    <s v="Completed"/>
    <s v="Chittagong"/>
    <s v="Cox's Bazar"/>
    <x v="0"/>
    <s v="Palong Khali"/>
    <s v="Camp 04"/>
    <d v="2023-02-28T00:00:00"/>
    <d v="2023-06-01T00:00:00"/>
    <x v="0"/>
    <m/>
    <m/>
    <m/>
    <m/>
    <m/>
    <s v="Farhan Shaun"/>
    <s v="farhan@ghcxb.org"/>
    <n v="1681597433"/>
    <s v="GREEN HILL"/>
  </r>
  <r>
    <n v="623"/>
    <s v="JRP"/>
    <s v="GREEN HILL"/>
    <s v="GREEN HILL"/>
    <s v="CPI"/>
    <s v="WASH"/>
    <x v="1"/>
    <x v="21"/>
    <s v="# of tapstand"/>
    <m/>
    <n v="4"/>
    <s v="Completed"/>
    <s v="Chittagong"/>
    <s v="Cox's Bazar"/>
    <x v="0"/>
    <s v="Palong Khali"/>
    <s v="Camp 04"/>
    <d v="2023-02-28T00:00:00"/>
    <d v="2023-06-01T00:00:00"/>
    <x v="0"/>
    <m/>
    <m/>
    <m/>
    <m/>
    <m/>
    <s v="Farhan Shaun"/>
    <s v="farhan@ghcxb.org"/>
    <n v="1681597433"/>
    <s v="GREEN HILL"/>
  </r>
  <r>
    <n v="624"/>
    <s v="JRP"/>
    <s v="GREEN HILL"/>
    <s v="GREEN HILL"/>
    <s v="CPI"/>
    <s v="WASH"/>
    <x v="2"/>
    <x v="3"/>
    <s v="# of door "/>
    <m/>
    <n v="15"/>
    <s v="Completed"/>
    <s v="Chittagong"/>
    <s v="Cox's Bazar"/>
    <x v="0"/>
    <s v="Palong Khali"/>
    <s v="Camp 04"/>
    <d v="2023-02-28T00:00:00"/>
    <d v="2023-06-01T00:00:00"/>
    <x v="0"/>
    <m/>
    <m/>
    <m/>
    <m/>
    <m/>
    <s v="Farhan Shaun"/>
    <s v="farhan@ghcxb.org"/>
    <n v="1681597433"/>
    <s v="GREEN HILL"/>
  </r>
  <r>
    <n v="625"/>
    <s v="JRP"/>
    <s v="GREEN HILL"/>
    <s v="GREEN HILL"/>
    <s v="CPI"/>
    <s v="WASH"/>
    <x v="2"/>
    <x v="4"/>
    <s v="# of door"/>
    <m/>
    <n v="30"/>
    <s v="Completed"/>
    <s v="Chittagong"/>
    <s v="Cox's Bazar"/>
    <x v="0"/>
    <s v="Palong Khali"/>
    <s v="Camp 04"/>
    <d v="2023-02-28T00:00:00"/>
    <d v="2023-06-01T00:00:00"/>
    <x v="0"/>
    <m/>
    <m/>
    <m/>
    <m/>
    <m/>
    <s v="Farhan Shaun"/>
    <s v="farhan@ghcxb.org"/>
    <n v="1681597433"/>
    <s v="GREEN HILL"/>
  </r>
  <r>
    <n v="626"/>
    <s v="JRP"/>
    <s v="GREEN HILL"/>
    <s v="GREEN HILL"/>
    <s v="CPI"/>
    <s v="WASH"/>
    <x v="0"/>
    <x v="9"/>
    <s v="# of facilities"/>
    <m/>
    <n v="970"/>
    <s v="Completed"/>
    <s v="Chittagong"/>
    <s v="Cox's Bazar"/>
    <x v="0"/>
    <s v="Palong Khali"/>
    <s v="Camp 04"/>
    <d v="2023-02-28T00:00:00"/>
    <d v="2023-06-01T00:00:00"/>
    <x v="0"/>
    <m/>
    <m/>
    <m/>
    <m/>
    <m/>
    <s v="Farhan Shaun"/>
    <s v="farhan@ghcxb.org"/>
    <n v="1681597433"/>
    <s v="GREEN HILL"/>
  </r>
  <r>
    <n v="627"/>
    <s v="JRP"/>
    <s v="GREEN HILL"/>
    <s v="GREEN HILL"/>
    <s v="CPI"/>
    <s v="WASH"/>
    <x v="0"/>
    <x v="0"/>
    <s v="# of HP sessions at community level"/>
    <m/>
    <n v="65"/>
    <s v="Completed"/>
    <s v="Chittagong"/>
    <s v="Cox's Bazar"/>
    <x v="0"/>
    <s v="Palong Khali"/>
    <s v="Camp 04"/>
    <d v="2023-02-28T00:00:00"/>
    <d v="2023-06-01T00:00:00"/>
    <x v="0"/>
    <m/>
    <m/>
    <m/>
    <m/>
    <m/>
    <s v="Farhan Shaun"/>
    <s v="farhan@ghcxb.org"/>
    <n v="1681597433"/>
    <s v="GREEN HILL"/>
  </r>
  <r>
    <n v="628"/>
    <s v="JRP"/>
    <s v="GREEN HILL"/>
    <s v="GREEN HILL"/>
    <s v="CPI"/>
    <s v="WASH"/>
    <x v="0"/>
    <x v="1"/>
    <s v="# of HP sessions at HH level"/>
    <m/>
    <n v="80"/>
    <s v="Completed"/>
    <s v="Chittagong"/>
    <s v="Cox's Bazar"/>
    <x v="0"/>
    <s v="Palong Khali"/>
    <s v="Camp 04"/>
    <d v="2023-02-28T00:00:00"/>
    <d v="2023-06-01T00:00:00"/>
    <x v="0"/>
    <m/>
    <m/>
    <m/>
    <m/>
    <m/>
    <s v="Farhan Shaun"/>
    <s v="farhan@ghcxb.org"/>
    <n v="1681597433"/>
    <s v="GREEN HILL"/>
  </r>
  <r>
    <n v="629"/>
    <s v="JRP"/>
    <s v="GREEN HILL"/>
    <s v="GREEN HILL"/>
    <s v="CPI"/>
    <s v="WASH"/>
    <x v="1"/>
    <x v="2"/>
    <s v="# of tube well"/>
    <m/>
    <n v="18"/>
    <s v="Completed"/>
    <s v="Chittagong"/>
    <s v="Cox's Bazar"/>
    <x v="0"/>
    <s v="Palong Khali"/>
    <s v="Camp 17"/>
    <d v="2023-02-28T00:00:00"/>
    <d v="2023-06-01T00:00:00"/>
    <x v="0"/>
    <m/>
    <m/>
    <m/>
    <m/>
    <m/>
    <s v="Farhan Shaun"/>
    <s v="farhan@ghcxb.org"/>
    <n v="1681597433"/>
    <s v="GREEN HILL"/>
  </r>
  <r>
    <n v="630"/>
    <s v="JRP"/>
    <s v="GREEN HILL"/>
    <s v="GREEN HILL"/>
    <s v="CPI"/>
    <s v="WASH"/>
    <x v="2"/>
    <x v="3"/>
    <s v="# of door "/>
    <m/>
    <n v="11"/>
    <s v="Completed"/>
    <s v="Chittagong"/>
    <s v="Cox's Bazar"/>
    <x v="0"/>
    <s v="Palong Khali"/>
    <s v="Camp 17"/>
    <d v="2023-02-28T00:00:00"/>
    <d v="2023-06-01T00:00:00"/>
    <x v="0"/>
    <m/>
    <m/>
    <m/>
    <m/>
    <m/>
    <s v="Farhan Shaun"/>
    <s v="farhan@ghcxb.org"/>
    <n v="1681597433"/>
    <s v="GREEN HILL"/>
  </r>
  <r>
    <n v="631"/>
    <s v="JRP"/>
    <s v="GREEN HILL"/>
    <s v="GREEN HILL"/>
    <s v="CPI"/>
    <s v="WASH"/>
    <x v="2"/>
    <x v="4"/>
    <s v="# of door"/>
    <m/>
    <n v="8"/>
    <s v="Completed"/>
    <s v="Chittagong"/>
    <s v="Cox's Bazar"/>
    <x v="0"/>
    <s v="Palong Khali"/>
    <s v="Camp 17"/>
    <d v="2023-02-28T00:00:00"/>
    <d v="2023-06-01T00:00:00"/>
    <x v="0"/>
    <m/>
    <m/>
    <m/>
    <m/>
    <m/>
    <s v="Farhan Shaun"/>
    <s v="farhan@ghcxb.org"/>
    <n v="1681597433"/>
    <s v="GREEN HILL"/>
  </r>
  <r>
    <n v="632"/>
    <s v="JRP"/>
    <s v="GREEN HILL"/>
    <s v="GREEN HILL"/>
    <s v="CPI"/>
    <s v="WASH"/>
    <x v="2"/>
    <x v="5"/>
    <s v="# of door"/>
    <m/>
    <n v="24"/>
    <s v="Completed"/>
    <s v="Chittagong"/>
    <s v="Cox's Bazar"/>
    <x v="0"/>
    <s v="Palong Khali"/>
    <s v="Camp 17"/>
    <d v="2023-02-28T00:00:00"/>
    <d v="2023-06-01T00:00:00"/>
    <x v="0"/>
    <m/>
    <m/>
    <m/>
    <m/>
    <m/>
    <s v="Farhan Shaun"/>
    <s v="farhan@ghcxb.org"/>
    <n v="1681597433"/>
    <s v="GREEN HILL"/>
  </r>
  <r>
    <n v="633"/>
    <s v="JRP"/>
    <s v="GREEN HILL"/>
    <s v="GREEN HILL"/>
    <s v="CPI"/>
    <s v="WASH"/>
    <x v="0"/>
    <x v="9"/>
    <s v="# of facilities"/>
    <m/>
    <n v="560"/>
    <s v="Completed"/>
    <s v="Chittagong"/>
    <s v="Cox's Bazar"/>
    <x v="0"/>
    <s v="Palong Khali"/>
    <s v="Camp 17"/>
    <d v="2023-02-28T00:00:00"/>
    <d v="2023-06-01T00:00:00"/>
    <x v="0"/>
    <m/>
    <m/>
    <m/>
    <m/>
    <m/>
    <s v="Farhan Shaun"/>
    <s v="farhan@ghcxb.org"/>
    <n v="1681597433"/>
    <s v="GREEN HILL"/>
  </r>
  <r>
    <n v="634"/>
    <s v="JRP"/>
    <s v="GREEN HILL"/>
    <s v="GREEN HILL"/>
    <s v="CPI"/>
    <s v="WASH"/>
    <x v="0"/>
    <x v="0"/>
    <s v="# of HP sessions at community level"/>
    <m/>
    <n v="35"/>
    <s v="Completed"/>
    <s v="Chittagong"/>
    <s v="Cox's Bazar"/>
    <x v="0"/>
    <s v="Palong Khali"/>
    <s v="Camp 17"/>
    <d v="2023-02-28T00:00:00"/>
    <d v="2023-06-01T00:00:00"/>
    <x v="0"/>
    <m/>
    <m/>
    <m/>
    <m/>
    <m/>
    <s v="Farhan Shaun"/>
    <s v="farhan@ghcxb.org"/>
    <n v="1681597433"/>
    <s v="GREEN HILL"/>
  </r>
  <r>
    <n v="635"/>
    <s v="JRP"/>
    <s v="GREEN HILL"/>
    <s v="GREEN HILL"/>
    <s v="CPI"/>
    <s v="WASH"/>
    <x v="0"/>
    <x v="1"/>
    <s v="# of HP sessions at HH level"/>
    <m/>
    <n v="80"/>
    <s v="Completed"/>
    <s v="Chittagong"/>
    <s v="Cox's Bazar"/>
    <x v="0"/>
    <s v="Palong Khali"/>
    <s v="Camp 17"/>
    <d v="2023-02-28T00:00:00"/>
    <d v="2023-06-01T00:00:00"/>
    <x v="0"/>
    <m/>
    <m/>
    <m/>
    <m/>
    <m/>
    <s v="Farhan Shaun"/>
    <s v="farhan@ghcxb.org"/>
    <n v="1681597433"/>
    <s v="GREEN HILL"/>
  </r>
  <r>
    <n v="636"/>
    <s v="Non-JRP"/>
    <s v="IFRC"/>
    <s v="BDRCS"/>
    <s v="IFRC"/>
    <s v="WASH"/>
    <x v="0"/>
    <x v="0"/>
    <s v="# of HP sessions at community level"/>
    <m/>
    <n v="1110"/>
    <s v="Completed"/>
    <s v="Chittagong"/>
    <s v="Cox's Bazar"/>
    <x v="0"/>
    <s v="Palong Khali"/>
    <s v="Camp 11"/>
    <d v="2023-02-28T00:00:00"/>
    <d v="2023-12-01T00:00:00"/>
    <x v="0"/>
    <m/>
    <m/>
    <m/>
    <m/>
    <m/>
    <s v="Md Khairul Bashar"/>
    <s v="khairul.bashar@bdrcs.org"/>
    <n v="1628407101"/>
    <s v="IFRC-BDRCS"/>
  </r>
  <r>
    <n v="637"/>
    <s v="Non-JRP"/>
    <s v="IFRC"/>
    <s v="BDRCS"/>
    <s v="IFRC"/>
    <s v="WASH"/>
    <x v="1"/>
    <x v="2"/>
    <s v="# of tube well"/>
    <m/>
    <n v="167"/>
    <s v="Completed"/>
    <s v="Chittagong"/>
    <s v="Cox's Bazar"/>
    <x v="0"/>
    <s v="Palong Khali"/>
    <s v="Camp 19"/>
    <d v="2023-02-28T00:00:00"/>
    <d v="2023-12-01T00:00:00"/>
    <x v="0"/>
    <m/>
    <m/>
    <m/>
    <m/>
    <m/>
    <s v="Md Khairul Bashar"/>
    <s v="khairul.bashar@bdrcs.org"/>
    <n v="1628407101"/>
    <s v="IFRC-BDRCS"/>
  </r>
  <r>
    <n v="638"/>
    <s v="Non-JRP"/>
    <s v="IFRC"/>
    <s v="BDRCS"/>
    <s v="IFRC"/>
    <s v="WASH"/>
    <x v="2"/>
    <x v="3"/>
    <s v="# of door "/>
    <m/>
    <n v="16"/>
    <s v="Completed"/>
    <s v="Chittagong"/>
    <s v="Cox's Bazar"/>
    <x v="0"/>
    <s v="Palong Khali"/>
    <s v="Camp 19"/>
    <d v="2023-02-28T00:00:00"/>
    <d v="2023-12-01T00:00:00"/>
    <x v="0"/>
    <m/>
    <m/>
    <m/>
    <m/>
    <m/>
    <s v="Md Khairul Bashar"/>
    <s v="khairul.bashar@bdrcs.org"/>
    <n v="1628407101"/>
    <s v="IFRC-BDRCS"/>
  </r>
  <r>
    <n v="639"/>
    <s v="Non-JRP"/>
    <s v="IFRC"/>
    <s v="BDRCS"/>
    <s v="IFRC"/>
    <s v="WASH"/>
    <x v="2"/>
    <x v="4"/>
    <s v="# of door"/>
    <m/>
    <n v="39"/>
    <s v="Completed"/>
    <s v="Chittagong"/>
    <s v="Cox's Bazar"/>
    <x v="0"/>
    <s v="Palong Khali"/>
    <s v="Camp 19"/>
    <d v="2023-02-28T00:00:00"/>
    <d v="2023-12-01T00:00:00"/>
    <x v="0"/>
    <m/>
    <m/>
    <m/>
    <m/>
    <m/>
    <s v="Md Khairul Bashar"/>
    <s v="khairul.bashar@bdrcs.org"/>
    <n v="1628407101"/>
    <s v="IFRC-BDRCS"/>
  </r>
  <r>
    <n v="640"/>
    <s v="Non-JRP"/>
    <s v="IFRC"/>
    <s v="BDRCS"/>
    <s v="IFRC"/>
    <s v="WASH"/>
    <x v="2"/>
    <x v="5"/>
    <s v="# of door"/>
    <m/>
    <n v="106"/>
    <s v="Completed"/>
    <s v="Chittagong"/>
    <s v="Cox's Bazar"/>
    <x v="0"/>
    <s v="Palong Khali"/>
    <s v="Camp 19"/>
    <d v="2023-02-28T00:00:00"/>
    <d v="2023-12-01T00:00:00"/>
    <x v="0"/>
    <m/>
    <m/>
    <m/>
    <m/>
    <m/>
    <s v="Md Khairul Bashar"/>
    <s v="khairul.bashar@bdrcs.org"/>
    <n v="1628407101"/>
    <s v="IFRC-BDRCS"/>
  </r>
  <r>
    <n v="641"/>
    <s v="Non-JRP"/>
    <s v="IFRC"/>
    <s v="BDRCS"/>
    <s v="IFRC"/>
    <s v="WASH"/>
    <x v="0"/>
    <x v="0"/>
    <s v="# of HP sessions at community level"/>
    <m/>
    <n v="577"/>
    <s v="Completed"/>
    <s v="Chittagong"/>
    <s v="Cox's Bazar"/>
    <x v="0"/>
    <s v="Palong Khali"/>
    <s v="Camp 19"/>
    <d v="2023-02-28T00:00:00"/>
    <d v="2023-12-01T00:00:00"/>
    <x v="0"/>
    <m/>
    <m/>
    <m/>
    <m/>
    <m/>
    <s v="Md Khairul Bashar"/>
    <s v="khairul.bashar@bdrcs.org"/>
    <n v="1628407101"/>
    <s v="IFRC-BDRCS"/>
  </r>
  <r>
    <n v="642"/>
    <s v="Non-JRP"/>
    <s v="SWEDISH RC"/>
    <s v="BDRCS"/>
    <s v="Swedish Red Cross"/>
    <s v="WASH"/>
    <x v="1"/>
    <x v="2"/>
    <s v="# of tube well"/>
    <m/>
    <n v="3"/>
    <s v="Completed"/>
    <s v="Chittagong"/>
    <s v="Cox's Bazar"/>
    <x v="0"/>
    <s v="Palong Khali"/>
    <s v="Camp 12"/>
    <d v="2023-02-28T00:00:00"/>
    <d v="2023-12-01T00:00:00"/>
    <x v="0"/>
    <m/>
    <m/>
    <m/>
    <m/>
    <m/>
    <s v="Md Khairul Bashar"/>
    <s v="khairul.bashar@bdrcs.org"/>
    <n v="1628407101"/>
    <s v="SWEDISH RC-BDRCS"/>
  </r>
  <r>
    <n v="643"/>
    <s v="JRP"/>
    <s v="WVI"/>
    <s v="WVI"/>
    <s v="UNICEF"/>
    <s v="WASH"/>
    <x v="1"/>
    <x v="2"/>
    <s v="# of tube well"/>
    <m/>
    <n v="268"/>
    <s v="Completed"/>
    <s v="Chittagong"/>
    <s v="Cox's Bazar"/>
    <x v="0"/>
    <s v="Palong Khali"/>
    <s v="Camp 08E"/>
    <d v="2023-02-28T00:00:00"/>
    <d v="2023-02-01T00:00:00"/>
    <x v="0"/>
    <m/>
    <m/>
    <m/>
    <m/>
    <m/>
    <s v="Injamam Ul Haque"/>
    <s v="injamam_ul_haque@wvi.org"/>
    <n v="1675677157"/>
    <s v="WVI"/>
  </r>
  <r>
    <n v="644"/>
    <s v="JRP"/>
    <s v="WVI"/>
    <s v="WVI"/>
    <s v="UNICEF"/>
    <s v="WASH"/>
    <x v="2"/>
    <x v="3"/>
    <s v="# of door "/>
    <m/>
    <n v="88"/>
    <s v="Completed"/>
    <s v="Chittagong"/>
    <s v="Cox's Bazar"/>
    <x v="0"/>
    <s v="Palong Khali"/>
    <s v="Camp 08E"/>
    <d v="2023-02-28T00:00:00"/>
    <d v="2023-02-01T00:00:00"/>
    <x v="0"/>
    <m/>
    <m/>
    <m/>
    <m/>
    <m/>
    <s v="Injamam Ul Haque"/>
    <s v="injamam_ul_haque@wvi.org"/>
    <n v="1675677157"/>
    <s v="WVI"/>
  </r>
  <r>
    <n v="645"/>
    <s v="JRP"/>
    <s v="WVI"/>
    <s v="WVI"/>
    <s v="UNICEF"/>
    <s v="WASH"/>
    <x v="2"/>
    <x v="4"/>
    <s v="# of door"/>
    <m/>
    <n v="159"/>
    <s v="Completed"/>
    <s v="Chittagong"/>
    <s v="Cox's Bazar"/>
    <x v="0"/>
    <s v="Palong Khali"/>
    <s v="Camp 08E"/>
    <d v="2023-02-28T00:00:00"/>
    <d v="2023-02-01T00:00:00"/>
    <x v="0"/>
    <m/>
    <m/>
    <m/>
    <m/>
    <m/>
    <s v="Injamam Ul Haque"/>
    <s v="injamam_ul_haque@wvi.org"/>
    <n v="1675677157"/>
    <s v="WVI"/>
  </r>
  <r>
    <n v="646"/>
    <s v="JRP"/>
    <s v="WVI"/>
    <s v="WVI"/>
    <s v="UNICEF"/>
    <s v="WASH"/>
    <x v="2"/>
    <x v="5"/>
    <s v="# of door"/>
    <m/>
    <n v="611"/>
    <s v="Completed"/>
    <s v="Chittagong"/>
    <s v="Cox's Bazar"/>
    <x v="0"/>
    <s v="Palong Khali"/>
    <s v="Camp 08E"/>
    <d v="2023-02-28T00:00:00"/>
    <d v="2023-02-01T00:00:00"/>
    <x v="0"/>
    <m/>
    <m/>
    <m/>
    <m/>
    <m/>
    <s v="Injamam Ul Haque"/>
    <s v="injamam_ul_haque@wvi.org"/>
    <n v="1675677157"/>
    <s v="WVI"/>
  </r>
  <r>
    <n v="647"/>
    <s v="JRP"/>
    <s v="WVI"/>
    <s v="WVI"/>
    <s v="UNICEF"/>
    <s v="WASH"/>
    <x v="0"/>
    <x v="0"/>
    <s v="# of HP sessions at community level"/>
    <m/>
    <n v="1634"/>
    <s v="Completed"/>
    <s v="Chittagong"/>
    <s v="Cox's Bazar"/>
    <x v="0"/>
    <s v="Palong Khali"/>
    <s v="Camp 08E"/>
    <d v="2023-02-28T00:00:00"/>
    <d v="2023-02-01T00:00:00"/>
    <x v="0"/>
    <m/>
    <m/>
    <m/>
    <m/>
    <m/>
    <s v="Injamam Ul Haque"/>
    <s v="injamam_ul_haque@wvi.org"/>
    <n v="1675677157"/>
    <s v="WVI"/>
  </r>
  <r>
    <n v="648"/>
    <s v="JRP"/>
    <s v="WVI"/>
    <s v="WVI"/>
    <s v="UNICEF"/>
    <s v="WASH"/>
    <x v="0"/>
    <x v="1"/>
    <s v="# of HP sessions at HH level"/>
    <m/>
    <n v="456"/>
    <s v="Completed"/>
    <s v="Chittagong"/>
    <s v="Cox's Bazar"/>
    <x v="0"/>
    <s v="Palong Khali"/>
    <s v="Camp 08E"/>
    <d v="2023-02-28T00:00:00"/>
    <d v="2023-02-01T00:00:00"/>
    <x v="0"/>
    <m/>
    <m/>
    <m/>
    <m/>
    <m/>
    <s v="Injamam Ul Haque"/>
    <s v="injamam_ul_haque@wvi.org"/>
    <n v="1675677157"/>
    <s v="WVI"/>
  </r>
  <r>
    <n v="649"/>
    <s v="JRP"/>
    <s v="WVI"/>
    <s v="WVI"/>
    <s v="UNICEF"/>
    <s v="WASH"/>
    <x v="0"/>
    <x v="11"/>
    <s v="# of HP sessions at institution level"/>
    <m/>
    <n v="45"/>
    <s v="Completed"/>
    <s v="Chittagong"/>
    <s v="Cox's Bazar"/>
    <x v="0"/>
    <s v="Palong Khali"/>
    <s v="Camp 08E"/>
    <d v="2023-02-28T00:00:00"/>
    <d v="2023-02-01T00:00:00"/>
    <x v="0"/>
    <m/>
    <m/>
    <m/>
    <m/>
    <m/>
    <s v="Injamam Ul Haque"/>
    <s v="injamam_ul_haque@wvi.org"/>
    <n v="1675677157"/>
    <s v="WVI"/>
  </r>
  <r>
    <n v="650"/>
    <s v="JRP"/>
    <s v="WVI"/>
    <s v="WVI"/>
    <s v="UNICEF"/>
    <s v="WASH"/>
    <x v="3"/>
    <x v="22"/>
    <s v="# of 80L/120L bin"/>
    <m/>
    <n v="386"/>
    <s v="Completed"/>
    <s v="Chittagong"/>
    <s v="Cox's Bazar"/>
    <x v="0"/>
    <s v="Palong Khali"/>
    <s v="Camp 08E"/>
    <d v="2023-02-28T00:00:00"/>
    <d v="2023-02-01T00:00:00"/>
    <x v="0"/>
    <m/>
    <m/>
    <m/>
    <m/>
    <m/>
    <s v="Injamam Ul Haque"/>
    <s v="injamam_ul_haque@wvi.org"/>
    <n v="1675677157"/>
    <s v="WVI"/>
  </r>
  <r>
    <n v="651"/>
    <s v="JRP"/>
    <s v="UNHCR"/>
    <s v="BRAC"/>
    <s v="UNHCR"/>
    <s v="WASH"/>
    <x v="1"/>
    <x v="2"/>
    <s v="# of tube well"/>
    <m/>
    <n v="97"/>
    <s v="Completed"/>
    <s v="Chittagong"/>
    <s v="Cox's Bazar"/>
    <x v="0"/>
    <s v="Palong Khali"/>
    <s v="Camp 01E"/>
    <d v="2023-02-28T00:00:00"/>
    <d v="2023-12-01T00:00:00"/>
    <x v="0"/>
    <m/>
    <m/>
    <m/>
    <m/>
    <m/>
    <s v="Md. Saifullahil-Azom"/>
    <s v="saifullahil.azom@brac.net"/>
    <n v="1847456121"/>
    <s v="UNHCR-BRAC"/>
  </r>
  <r>
    <n v="652"/>
    <s v="JRP"/>
    <s v="UNHCR"/>
    <s v="BRAC"/>
    <s v="UNHCR"/>
    <s v="WASH"/>
    <x v="2"/>
    <x v="3"/>
    <s v="# of door "/>
    <m/>
    <n v="5"/>
    <s v="Completed"/>
    <s v="Chittagong"/>
    <s v="Cox's Bazar"/>
    <x v="0"/>
    <s v="Palong Khali"/>
    <s v="Camp 01E"/>
    <d v="2023-02-28T00:00:00"/>
    <d v="2023-12-01T00:00:00"/>
    <x v="0"/>
    <m/>
    <m/>
    <m/>
    <m/>
    <m/>
    <s v="Md. Saifullahil-Azom"/>
    <s v="saifullahil.azom@brac.net"/>
    <n v="1847456121"/>
    <s v="UNHCR-BRAC"/>
  </r>
  <r>
    <n v="653"/>
    <s v="JRP"/>
    <s v="UNHCR"/>
    <s v="BRAC"/>
    <s v="UNHCR"/>
    <s v="WASH"/>
    <x v="2"/>
    <x v="4"/>
    <s v="# of door"/>
    <m/>
    <n v="20"/>
    <s v="Completed"/>
    <s v="Chittagong"/>
    <s v="Cox's Bazar"/>
    <x v="0"/>
    <s v="Palong Khali"/>
    <s v="Camp 01E"/>
    <d v="2023-02-28T00:00:00"/>
    <d v="2023-12-01T00:00:00"/>
    <x v="0"/>
    <m/>
    <m/>
    <m/>
    <m/>
    <m/>
    <s v="Md. Saifullahil-Azom"/>
    <s v="saifullahil.azom@brac.net"/>
    <n v="1847456121"/>
    <s v="UNHCR-BRAC"/>
  </r>
  <r>
    <n v="654"/>
    <s v="JRP"/>
    <s v="UNHCR"/>
    <s v="BRAC"/>
    <s v="UNHCR"/>
    <s v="WASH"/>
    <x v="2"/>
    <x v="5"/>
    <s v="# of door"/>
    <m/>
    <n v="265"/>
    <s v="Completed"/>
    <s v="Chittagong"/>
    <s v="Cox's Bazar"/>
    <x v="0"/>
    <s v="Palong Khali"/>
    <s v="Camp 01E"/>
    <d v="2023-02-28T00:00:00"/>
    <d v="2023-12-01T00:00:00"/>
    <x v="0"/>
    <m/>
    <m/>
    <m/>
    <m/>
    <m/>
    <s v="Md. Saifullahil-Azom"/>
    <s v="saifullahil.azom@brac.net"/>
    <n v="1847456121"/>
    <s v="UNHCR-BRAC"/>
  </r>
  <r>
    <n v="655"/>
    <s v="JRP"/>
    <s v="UNHCR"/>
    <s v="BRAC"/>
    <s v="UNHCR"/>
    <s v="WASH"/>
    <x v="0"/>
    <x v="0"/>
    <s v="# of HP sessions at community level"/>
    <m/>
    <n v="4"/>
    <s v="Completed"/>
    <s v="Chittagong"/>
    <s v="Cox's Bazar"/>
    <x v="0"/>
    <s v="Palong Khali"/>
    <s v="Camp 01E"/>
    <d v="2023-02-28T00:00:00"/>
    <d v="2023-12-01T00:00:00"/>
    <x v="0"/>
    <m/>
    <m/>
    <m/>
    <m/>
    <m/>
    <s v="Md. Saifullahil-Azom"/>
    <s v="saifullahil.azom@brac.net"/>
    <n v="1847456121"/>
    <s v="UNHCR-BRAC"/>
  </r>
  <r>
    <n v="656"/>
    <s v="JRP"/>
    <s v="UNHCR"/>
    <s v="BRAC"/>
    <s v="UNHCR"/>
    <s v="WASH"/>
    <x v="0"/>
    <x v="1"/>
    <s v="# of HP sessions at HH level"/>
    <m/>
    <n v="2951"/>
    <s v="Completed"/>
    <s v="Chittagong"/>
    <s v="Cox's Bazar"/>
    <x v="0"/>
    <s v="Palong Khali"/>
    <s v="Camp 01E"/>
    <d v="2023-02-28T00:00:00"/>
    <d v="2023-12-01T00:00:00"/>
    <x v="0"/>
    <m/>
    <m/>
    <m/>
    <m/>
    <m/>
    <s v="Md. Saifullahil-Azom"/>
    <s v="saifullahil.azom@brac.net"/>
    <n v="1847456121"/>
    <s v="UNHCR-BRAC"/>
  </r>
  <r>
    <n v="657"/>
    <s v="JRP"/>
    <s v="UNHCR"/>
    <s v="BRAC"/>
    <s v="UNHCR"/>
    <s v="WASH"/>
    <x v="3"/>
    <x v="7"/>
    <s v="# of campaign per camp "/>
    <m/>
    <n v="1"/>
    <s v="Completed"/>
    <s v="Chittagong"/>
    <s v="Cox's Bazar"/>
    <x v="0"/>
    <s v="Palong Khali"/>
    <s v="Camp 01E"/>
    <d v="2023-02-28T00:00:00"/>
    <d v="2023-12-01T00:00:00"/>
    <x v="0"/>
    <m/>
    <m/>
    <m/>
    <m/>
    <m/>
    <s v="Md. Saifullahil-Azom"/>
    <s v="saifullahil.azom@brac.net"/>
    <n v="1847456121"/>
    <s v="UNHCR-BRAC"/>
  </r>
  <r>
    <n v="658"/>
    <s v="JRP"/>
    <s v="UNHCR"/>
    <s v="BRAC"/>
    <s v="UNHCR"/>
    <s v="WASH"/>
    <x v="3"/>
    <x v="20"/>
    <s v="# of HH"/>
    <m/>
    <n v="4044"/>
    <s v="Completed"/>
    <s v="Chittagong"/>
    <s v="Cox's Bazar"/>
    <x v="0"/>
    <s v="Palong Khali"/>
    <s v="Camp 01E"/>
    <d v="2023-02-28T00:00:00"/>
    <d v="2023-12-01T00:00:00"/>
    <x v="0"/>
    <m/>
    <m/>
    <m/>
    <m/>
    <m/>
    <s v="Md. Saifullahil-Azom"/>
    <s v="saifullahil.azom@brac.net"/>
    <n v="1847456121"/>
    <s v="UNHCR-BRAC"/>
  </r>
  <r>
    <n v="659"/>
    <s v="JRP"/>
    <s v="UNHCR"/>
    <s v="BRAC"/>
    <s v="UNHCR"/>
    <s v="WASH"/>
    <x v="1"/>
    <x v="2"/>
    <s v="# of tube well"/>
    <m/>
    <n v="63"/>
    <s v="Completed"/>
    <s v="Chittagong"/>
    <s v="Cox's Bazar"/>
    <x v="0"/>
    <s v="Palong Khali"/>
    <s v="Camp 01W"/>
    <d v="2023-02-28T00:00:00"/>
    <d v="2023-12-01T00:00:00"/>
    <x v="0"/>
    <m/>
    <m/>
    <m/>
    <m/>
    <m/>
    <s v="Md. Saifullahil-Azom"/>
    <s v="saifullahil.azom@brac.net"/>
    <n v="1847456121"/>
    <s v="UNHCR-BRAC"/>
  </r>
  <r>
    <n v="660"/>
    <s v="JRP"/>
    <s v="UNHCR"/>
    <s v="BRAC"/>
    <s v="UNHCR"/>
    <s v="WASH"/>
    <x v="2"/>
    <x v="3"/>
    <s v="# of door "/>
    <m/>
    <n v="28"/>
    <s v="Completed"/>
    <s v="Chittagong"/>
    <s v="Cox's Bazar"/>
    <x v="0"/>
    <s v="Palong Khali"/>
    <s v="Camp 01W"/>
    <d v="2023-02-28T00:00:00"/>
    <d v="2023-12-01T00:00:00"/>
    <x v="0"/>
    <m/>
    <m/>
    <m/>
    <m/>
    <m/>
    <s v="Md. Saifullahil-Azom"/>
    <s v="saifullahil.azom@brac.net"/>
    <n v="1847456121"/>
    <s v="UNHCR-BRAC"/>
  </r>
  <r>
    <n v="661"/>
    <s v="JRP"/>
    <s v="UNHCR"/>
    <s v="BRAC"/>
    <s v="UNHCR"/>
    <s v="WASH"/>
    <x v="2"/>
    <x v="4"/>
    <s v="# of door"/>
    <m/>
    <n v="137"/>
    <s v="Completed"/>
    <s v="Chittagong"/>
    <s v="Cox's Bazar"/>
    <x v="0"/>
    <s v="Palong Khali"/>
    <s v="Camp 01W"/>
    <d v="2023-02-28T00:00:00"/>
    <d v="2023-12-01T00:00:00"/>
    <x v="0"/>
    <m/>
    <m/>
    <m/>
    <m/>
    <m/>
    <s v="Md. Saifullahil-Azom"/>
    <s v="saifullahil.azom@brac.net"/>
    <n v="1847456121"/>
    <s v="UNHCR-BRAC"/>
  </r>
  <r>
    <n v="662"/>
    <s v="JRP"/>
    <s v="UNHCR"/>
    <s v="BRAC"/>
    <s v="UNHCR"/>
    <s v="WASH"/>
    <x v="2"/>
    <x v="5"/>
    <s v="# of door"/>
    <m/>
    <n v="322"/>
    <s v="Completed"/>
    <s v="Chittagong"/>
    <s v="Cox's Bazar"/>
    <x v="0"/>
    <s v="Palong Khali"/>
    <s v="Camp 01W"/>
    <d v="2023-02-28T00:00:00"/>
    <d v="2023-12-01T00:00:00"/>
    <x v="0"/>
    <m/>
    <m/>
    <m/>
    <m/>
    <m/>
    <s v="Md. Saifullahil-Azom"/>
    <s v="saifullahil.azom@brac.net"/>
    <n v="1847456121"/>
    <s v="UNHCR-BRAC"/>
  </r>
  <r>
    <n v="663"/>
    <s v="JRP"/>
    <s v="UNHCR"/>
    <s v="BRAC"/>
    <s v="UNHCR"/>
    <s v="WASH"/>
    <x v="0"/>
    <x v="0"/>
    <s v="# of HP sessions at community level"/>
    <m/>
    <n v="6"/>
    <s v="Completed"/>
    <s v="Chittagong"/>
    <s v="Cox's Bazar"/>
    <x v="0"/>
    <s v="Palong Khali"/>
    <s v="Camp 01W"/>
    <d v="2023-02-28T00:00:00"/>
    <d v="2023-12-01T00:00:00"/>
    <x v="0"/>
    <m/>
    <m/>
    <m/>
    <m/>
    <m/>
    <s v="Md. Saifullahil-Azom"/>
    <s v="saifullahil.azom@brac.net"/>
    <n v="1847456121"/>
    <s v="UNHCR-BRAC"/>
  </r>
  <r>
    <n v="664"/>
    <s v="JRP"/>
    <s v="UNHCR"/>
    <s v="BRAC"/>
    <s v="UNHCR"/>
    <s v="WASH"/>
    <x v="0"/>
    <x v="1"/>
    <s v="# of HP sessions at HH level"/>
    <m/>
    <n v="4719"/>
    <s v="Completed"/>
    <s v="Chittagong"/>
    <s v="Cox's Bazar"/>
    <x v="0"/>
    <s v="Palong Khali"/>
    <s v="Camp 01W"/>
    <d v="2023-02-28T00:00:00"/>
    <d v="2023-12-01T00:00:00"/>
    <x v="0"/>
    <m/>
    <m/>
    <m/>
    <m/>
    <m/>
    <s v="Md. Saifullahil-Azom"/>
    <s v="saifullahil.azom@brac.net"/>
    <n v="1847456121"/>
    <s v="UNHCR-BRAC"/>
  </r>
  <r>
    <n v="665"/>
    <s v="JRP"/>
    <s v="UNHCR"/>
    <s v="BRAC"/>
    <s v="UNHCR"/>
    <s v="WASH"/>
    <x v="3"/>
    <x v="7"/>
    <s v="# of campaign per camp "/>
    <m/>
    <n v="1"/>
    <s v="Completed"/>
    <s v="Chittagong"/>
    <s v="Cox's Bazar"/>
    <x v="0"/>
    <s v="Palong Khali"/>
    <s v="Camp 01W"/>
    <d v="2023-02-28T00:00:00"/>
    <d v="2023-12-01T00:00:00"/>
    <x v="0"/>
    <m/>
    <m/>
    <m/>
    <m/>
    <m/>
    <s v="Md. Saifullahil-Azom"/>
    <s v="saifullahil.azom@brac.net"/>
    <n v="1847456121"/>
    <s v="UNHCR-BRAC"/>
  </r>
  <r>
    <n v="666"/>
    <s v="JRP"/>
    <s v="UNHCR"/>
    <s v="BRAC"/>
    <s v="UNHCR"/>
    <s v="WASH"/>
    <x v="3"/>
    <x v="20"/>
    <s v="# of HH"/>
    <m/>
    <n v="5673"/>
    <s v="Completed"/>
    <s v="Chittagong"/>
    <s v="Cox's Bazar"/>
    <x v="0"/>
    <s v="Palong Khali"/>
    <s v="Camp 01W"/>
    <d v="2023-02-28T00:00:00"/>
    <d v="2023-12-01T00:00:00"/>
    <x v="0"/>
    <m/>
    <m/>
    <m/>
    <m/>
    <m/>
    <s v="Md. Saifullahil-Azom"/>
    <s v="saifullahil.azom@brac.net"/>
    <n v="1847456121"/>
    <s v="UNHCR-BRAC"/>
  </r>
  <r>
    <n v="667"/>
    <s v="JRP"/>
    <s v="UNHCR"/>
    <s v="BRAC"/>
    <s v="UNHCR"/>
    <s v="WASH"/>
    <x v="1"/>
    <x v="2"/>
    <s v="# of tube well"/>
    <m/>
    <n v="143"/>
    <s v="Completed"/>
    <s v="Chittagong"/>
    <s v="Cox's Bazar"/>
    <x v="0"/>
    <s v="Palong Khali"/>
    <s v="Camp 02E"/>
    <d v="2023-02-28T00:00:00"/>
    <d v="2023-12-01T00:00:00"/>
    <x v="0"/>
    <m/>
    <m/>
    <m/>
    <m/>
    <m/>
    <s v="Md. Saifullahil-Azom"/>
    <s v="saifullahil.azom@brac.net"/>
    <n v="1847456121"/>
    <s v="UNHCR-BRAC"/>
  </r>
  <r>
    <n v="668"/>
    <s v="JRP"/>
    <s v="UNHCR"/>
    <s v="BRAC"/>
    <s v="UNHCR"/>
    <s v="WASH"/>
    <x v="2"/>
    <x v="3"/>
    <s v="# of door "/>
    <m/>
    <n v="25"/>
    <s v="Completed"/>
    <s v="Chittagong"/>
    <s v="Cox's Bazar"/>
    <x v="0"/>
    <s v="Palong Khali"/>
    <s v="Camp 02E"/>
    <d v="2023-02-28T00:00:00"/>
    <d v="2023-12-01T00:00:00"/>
    <x v="0"/>
    <m/>
    <m/>
    <m/>
    <m/>
    <m/>
    <s v="Md. Saifullahil-Azom"/>
    <s v="saifullahil.azom@brac.net"/>
    <n v="1847456121"/>
    <s v="UNHCR-BRAC"/>
  </r>
  <r>
    <n v="669"/>
    <s v="JRP"/>
    <s v="UNHCR"/>
    <s v="BRAC"/>
    <s v="UNHCR"/>
    <s v="WASH"/>
    <x v="2"/>
    <x v="4"/>
    <s v="# of door"/>
    <m/>
    <n v="109"/>
    <s v="Completed"/>
    <s v="Chittagong"/>
    <s v="Cox's Bazar"/>
    <x v="0"/>
    <s v="Palong Khali"/>
    <s v="Camp 02E"/>
    <d v="2023-02-28T00:00:00"/>
    <d v="2023-12-01T00:00:00"/>
    <x v="0"/>
    <m/>
    <m/>
    <m/>
    <m/>
    <m/>
    <s v="Md. Saifullahil-Azom"/>
    <s v="saifullahil.azom@brac.net"/>
    <n v="1847456121"/>
    <s v="UNHCR-BRAC"/>
  </r>
  <r>
    <n v="670"/>
    <s v="JRP"/>
    <s v="UNHCR"/>
    <s v="BRAC"/>
    <s v="UNHCR"/>
    <s v="WASH"/>
    <x v="2"/>
    <x v="5"/>
    <s v="# of door"/>
    <m/>
    <n v="245"/>
    <s v="Completed"/>
    <s v="Chittagong"/>
    <s v="Cox's Bazar"/>
    <x v="0"/>
    <s v="Palong Khali"/>
    <s v="Camp 02E"/>
    <d v="2023-02-28T00:00:00"/>
    <d v="2023-12-01T00:00:00"/>
    <x v="0"/>
    <m/>
    <m/>
    <m/>
    <m/>
    <m/>
    <s v="Md. Saifullahil-Azom"/>
    <s v="saifullahil.azom@brac.net"/>
    <n v="1847456121"/>
    <s v="UNHCR-BRAC"/>
  </r>
  <r>
    <n v="671"/>
    <s v="JRP"/>
    <s v="UNHCR"/>
    <s v="BRAC"/>
    <s v="UNHCR"/>
    <s v="WASH"/>
    <x v="0"/>
    <x v="0"/>
    <s v="# of HP sessions at community level"/>
    <m/>
    <n v="1"/>
    <s v="Completed"/>
    <s v="Chittagong"/>
    <s v="Cox's Bazar"/>
    <x v="0"/>
    <s v="Palong Khali"/>
    <s v="Camp 02E"/>
    <d v="2023-02-28T00:00:00"/>
    <d v="2023-12-01T00:00:00"/>
    <x v="0"/>
    <m/>
    <m/>
    <m/>
    <m/>
    <m/>
    <s v="Md. Saifullahil-Azom"/>
    <s v="saifullahil.azom@brac.net"/>
    <n v="1847456121"/>
    <s v="UNHCR-BRAC"/>
  </r>
  <r>
    <n v="672"/>
    <s v="JRP"/>
    <s v="UNHCR"/>
    <s v="BRAC"/>
    <s v="UNHCR"/>
    <s v="WASH"/>
    <x v="0"/>
    <x v="1"/>
    <s v="# of HP sessions at HH level"/>
    <m/>
    <n v="2919"/>
    <s v="Completed"/>
    <s v="Chittagong"/>
    <s v="Cox's Bazar"/>
    <x v="0"/>
    <s v="Palong Khali"/>
    <s v="Camp 02E"/>
    <d v="2023-02-28T00:00:00"/>
    <d v="2023-12-01T00:00:00"/>
    <x v="0"/>
    <m/>
    <m/>
    <m/>
    <m/>
    <m/>
    <s v="Md. Saifullahil-Azom"/>
    <s v="saifullahil.azom@brac.net"/>
    <n v="1847456121"/>
    <s v="UNHCR-BRAC"/>
  </r>
  <r>
    <n v="673"/>
    <s v="JRP"/>
    <s v="UNHCR"/>
    <s v="BRAC"/>
    <s v="UNHCR"/>
    <s v="WASH"/>
    <x v="3"/>
    <x v="7"/>
    <s v="# of campaign per camp "/>
    <m/>
    <n v="1"/>
    <s v="Completed"/>
    <s v="Chittagong"/>
    <s v="Cox's Bazar"/>
    <x v="0"/>
    <s v="Palong Khali"/>
    <s v="Camp 02E"/>
    <d v="2023-02-28T00:00:00"/>
    <d v="2023-12-01T00:00:00"/>
    <x v="0"/>
    <m/>
    <m/>
    <m/>
    <m/>
    <m/>
    <s v="Md. Saifullahil-Azom"/>
    <s v="saifullahil.azom@brac.net"/>
    <n v="1847456121"/>
    <s v="UNHCR-BRAC"/>
  </r>
  <r>
    <n v="674"/>
    <s v="JRP"/>
    <s v="UNHCR"/>
    <s v="BRAC"/>
    <s v="UNHCR"/>
    <s v="WASH"/>
    <x v="3"/>
    <x v="20"/>
    <s v="# of HH"/>
    <m/>
    <n v="4595"/>
    <s v="Completed"/>
    <s v="Chittagong"/>
    <s v="Cox's Bazar"/>
    <x v="0"/>
    <s v="Palong Khali"/>
    <s v="Camp 02E"/>
    <d v="2023-02-28T00:00:00"/>
    <d v="2023-12-01T00:00:00"/>
    <x v="0"/>
    <m/>
    <m/>
    <m/>
    <m/>
    <m/>
    <s v="Md. Saifullahil-Azom"/>
    <s v="saifullahil.azom@brac.net"/>
    <n v="1847456121"/>
    <s v="UNHCR-BRAC"/>
  </r>
  <r>
    <n v="675"/>
    <s v="JRP"/>
    <s v="UNHCR"/>
    <s v="BRAC"/>
    <s v="UNHCR"/>
    <s v="WASH"/>
    <x v="1"/>
    <x v="2"/>
    <s v="# of tube well"/>
    <m/>
    <n v="185"/>
    <s v="Completed"/>
    <s v="Chittagong"/>
    <s v="Cox's Bazar"/>
    <x v="0"/>
    <s v="Palong Khali"/>
    <s v="Camp 03"/>
    <d v="2023-02-28T00:00:00"/>
    <d v="2023-12-01T00:00:00"/>
    <x v="0"/>
    <m/>
    <m/>
    <m/>
    <m/>
    <m/>
    <s v="Md. Saifullahil-Azom"/>
    <s v="saifullahil.azom@brac.net"/>
    <n v="1847456121"/>
    <s v="UNHCR-BRAC"/>
  </r>
  <r>
    <n v="676"/>
    <s v="JRP"/>
    <s v="UNHCR"/>
    <s v="BRAC"/>
    <s v="UNHCR"/>
    <s v="WASH"/>
    <x v="2"/>
    <x v="3"/>
    <s v="# of door "/>
    <m/>
    <n v="24"/>
    <s v="Completed"/>
    <s v="Chittagong"/>
    <s v="Cox's Bazar"/>
    <x v="0"/>
    <s v="Palong Khali"/>
    <s v="Camp 03"/>
    <d v="2023-02-28T00:00:00"/>
    <d v="2023-12-01T00:00:00"/>
    <x v="0"/>
    <m/>
    <m/>
    <m/>
    <m/>
    <m/>
    <s v="Md. Saifullahil-Azom"/>
    <s v="saifullahil.azom@brac.net"/>
    <n v="1847456121"/>
    <s v="UNHCR-BRAC"/>
  </r>
  <r>
    <n v="677"/>
    <s v="JRP"/>
    <s v="UNHCR"/>
    <s v="BRAC"/>
    <s v="UNHCR"/>
    <s v="WASH"/>
    <x v="2"/>
    <x v="4"/>
    <s v="# of door"/>
    <m/>
    <n v="144"/>
    <s v="Completed"/>
    <s v="Chittagong"/>
    <s v="Cox's Bazar"/>
    <x v="0"/>
    <s v="Palong Khali"/>
    <s v="Camp 03"/>
    <d v="2023-02-28T00:00:00"/>
    <d v="2023-12-01T00:00:00"/>
    <x v="0"/>
    <m/>
    <m/>
    <m/>
    <m/>
    <m/>
    <s v="Md. Saifullahil-Azom"/>
    <s v="saifullahil.azom@brac.net"/>
    <n v="1847456121"/>
    <s v="UNHCR-BRAC"/>
  </r>
  <r>
    <n v="678"/>
    <s v="JRP"/>
    <s v="UNHCR"/>
    <s v="BRAC"/>
    <s v="UNHCR"/>
    <s v="WASH"/>
    <x v="2"/>
    <x v="5"/>
    <s v="# of door"/>
    <m/>
    <n v="494"/>
    <s v="Completed"/>
    <s v="Chittagong"/>
    <s v="Cox's Bazar"/>
    <x v="0"/>
    <s v="Palong Khali"/>
    <s v="Camp 03"/>
    <d v="2023-02-28T00:00:00"/>
    <d v="2023-12-01T00:00:00"/>
    <x v="0"/>
    <m/>
    <m/>
    <m/>
    <m/>
    <m/>
    <s v="Md. Saifullahil-Azom"/>
    <s v="saifullahil.azom@brac.net"/>
    <n v="1847456121"/>
    <s v="UNHCR-BRAC"/>
  </r>
  <r>
    <n v="679"/>
    <s v="JRP"/>
    <s v="UNHCR"/>
    <s v="BRAC"/>
    <s v="UNHCR"/>
    <s v="WASH"/>
    <x v="0"/>
    <x v="0"/>
    <s v="# of HP sessions at community level"/>
    <m/>
    <n v="8"/>
    <s v="Completed"/>
    <s v="Chittagong"/>
    <s v="Cox's Bazar"/>
    <x v="0"/>
    <s v="Palong Khali"/>
    <s v="Camp 03"/>
    <d v="2023-02-28T00:00:00"/>
    <d v="2023-12-01T00:00:00"/>
    <x v="0"/>
    <m/>
    <m/>
    <m/>
    <m/>
    <m/>
    <s v="Md. Saifullahil-Azom"/>
    <s v="saifullahil.azom@brac.net"/>
    <n v="1847456121"/>
    <s v="UNHCR-BRAC"/>
  </r>
  <r>
    <n v="680"/>
    <s v="JRP"/>
    <s v="UNHCR"/>
    <s v="BRAC"/>
    <s v="UNHCR"/>
    <s v="WASH"/>
    <x v="0"/>
    <x v="1"/>
    <s v="# of HP sessions at HH level"/>
    <m/>
    <n v="7123"/>
    <s v="Completed"/>
    <s v="Chittagong"/>
    <s v="Cox's Bazar"/>
    <x v="0"/>
    <s v="Palong Khali"/>
    <s v="Camp 03"/>
    <d v="2023-02-28T00:00:00"/>
    <d v="2023-12-01T00:00:00"/>
    <x v="0"/>
    <m/>
    <m/>
    <m/>
    <m/>
    <m/>
    <s v="Md. Saifullahil-Azom"/>
    <s v="saifullahil.azom@brac.net"/>
    <n v="1847456121"/>
    <s v="UNHCR-BRAC"/>
  </r>
  <r>
    <n v="681"/>
    <s v="JRP"/>
    <s v="UNHCR"/>
    <s v="BRAC"/>
    <s v="UNHCR"/>
    <s v="WASH"/>
    <x v="3"/>
    <x v="7"/>
    <s v="# of campaign per camp "/>
    <m/>
    <n v="1"/>
    <s v="Completed"/>
    <s v="Chittagong"/>
    <s v="Cox's Bazar"/>
    <x v="0"/>
    <s v="Palong Khali"/>
    <s v="Camp 03"/>
    <d v="2023-02-28T00:00:00"/>
    <d v="2023-12-01T00:00:00"/>
    <x v="0"/>
    <m/>
    <m/>
    <m/>
    <m/>
    <m/>
    <s v="Md. Saifullahil-Azom"/>
    <s v="saifullahil.azom@brac.net"/>
    <n v="1847456121"/>
    <s v="UNHCR-BRAC"/>
  </r>
  <r>
    <n v="682"/>
    <s v="JRP"/>
    <s v="UNHCR"/>
    <s v="BRAC"/>
    <s v="UNHCR"/>
    <s v="WASH"/>
    <x v="3"/>
    <x v="20"/>
    <s v="# of HH"/>
    <m/>
    <n v="7954"/>
    <s v="Completed"/>
    <s v="Chittagong"/>
    <s v="Cox's Bazar"/>
    <x v="0"/>
    <s v="Palong Khali"/>
    <s v="Camp 03"/>
    <d v="2023-02-28T00:00:00"/>
    <d v="2023-12-01T00:00:00"/>
    <x v="0"/>
    <m/>
    <m/>
    <m/>
    <m/>
    <m/>
    <s v="Md. Saifullahil-Azom"/>
    <s v="saifullahil.azom@brac.net"/>
    <n v="1847456121"/>
    <s v="UNHCR-BRAC"/>
  </r>
  <r>
    <n v="683"/>
    <s v="JRP"/>
    <s v="UNHCR"/>
    <s v="BRAC"/>
    <s v="UNHCR"/>
    <s v="WASH"/>
    <x v="1"/>
    <x v="2"/>
    <s v="# of tube well"/>
    <m/>
    <n v="19"/>
    <s v="Completed"/>
    <s v="Chittagong"/>
    <s v="Cox's Bazar"/>
    <x v="0"/>
    <s v="Palong Khali"/>
    <s v="Camp 04 Extension"/>
    <d v="2023-02-28T00:00:00"/>
    <d v="2023-12-01T00:00:00"/>
    <x v="0"/>
    <m/>
    <m/>
    <m/>
    <m/>
    <m/>
    <s v="Md. Saifullahil-Azom"/>
    <s v="saifullahil.azom@brac.net"/>
    <n v="1847456121"/>
    <s v="UNHCR-BRAC"/>
  </r>
  <r>
    <n v="684"/>
    <s v="JRP"/>
    <s v="UNHCR"/>
    <s v="BRAC"/>
    <s v="UNHCR"/>
    <s v="WASH"/>
    <x v="2"/>
    <x v="3"/>
    <s v="# of door "/>
    <m/>
    <n v="51"/>
    <s v="Completed"/>
    <s v="Chittagong"/>
    <s v="Cox's Bazar"/>
    <x v="0"/>
    <s v="Palong Khali"/>
    <s v="Camp 04 Extension"/>
    <d v="2023-02-28T00:00:00"/>
    <d v="2023-12-01T00:00:00"/>
    <x v="0"/>
    <m/>
    <m/>
    <m/>
    <m/>
    <m/>
    <s v="Md. Saifullahil-Azom"/>
    <s v="saifullahil.azom@brac.net"/>
    <n v="1847456121"/>
    <s v="UNHCR-BRAC"/>
  </r>
  <r>
    <n v="685"/>
    <s v="JRP"/>
    <s v="UNHCR"/>
    <s v="BRAC"/>
    <s v="UNHCR"/>
    <s v="WASH"/>
    <x v="2"/>
    <x v="4"/>
    <s v="# of door"/>
    <m/>
    <n v="64"/>
    <s v="Completed"/>
    <s v="Chittagong"/>
    <s v="Cox's Bazar"/>
    <x v="0"/>
    <s v="Palong Khali"/>
    <s v="Camp 04 Extension"/>
    <d v="2023-02-28T00:00:00"/>
    <d v="2023-12-01T00:00:00"/>
    <x v="0"/>
    <m/>
    <m/>
    <m/>
    <m/>
    <m/>
    <s v="Md. Saifullahil-Azom"/>
    <s v="saifullahil.azom@brac.net"/>
    <n v="1847456121"/>
    <s v="UNHCR-BRAC"/>
  </r>
  <r>
    <n v="686"/>
    <s v="JRP"/>
    <s v="UNHCR"/>
    <s v="BRAC"/>
    <s v="UNHCR"/>
    <s v="WASH"/>
    <x v="2"/>
    <x v="5"/>
    <s v="# of door"/>
    <m/>
    <n v="129"/>
    <s v="Completed"/>
    <s v="Chittagong"/>
    <s v="Cox's Bazar"/>
    <x v="0"/>
    <s v="Palong Khali"/>
    <s v="Camp 04 Extension"/>
    <d v="2023-02-28T00:00:00"/>
    <d v="2023-12-01T00:00:00"/>
    <x v="0"/>
    <m/>
    <m/>
    <m/>
    <m/>
    <m/>
    <s v="Md. Saifullahil-Azom"/>
    <s v="saifullahil.azom@brac.net"/>
    <n v="1847456121"/>
    <s v="UNHCR-BRAC"/>
  </r>
  <r>
    <n v="687"/>
    <s v="JRP"/>
    <s v="UNHCR"/>
    <s v="BRAC"/>
    <s v="UNHCR"/>
    <s v="WASH"/>
    <x v="0"/>
    <x v="0"/>
    <s v="# of HP sessions at community level"/>
    <m/>
    <n v="1"/>
    <s v="Completed"/>
    <s v="Chittagong"/>
    <s v="Cox's Bazar"/>
    <x v="0"/>
    <s v="Palong Khali"/>
    <s v="Camp 04 Extension"/>
    <d v="2023-02-28T00:00:00"/>
    <d v="2023-12-01T00:00:00"/>
    <x v="0"/>
    <m/>
    <m/>
    <m/>
    <m/>
    <m/>
    <s v="Md. Saifullahil-Azom"/>
    <s v="saifullahil.azom@brac.net"/>
    <n v="1847456121"/>
    <s v="UNHCR-BRAC"/>
  </r>
  <r>
    <n v="688"/>
    <s v="JRP"/>
    <s v="UNHCR"/>
    <s v="BRAC"/>
    <s v="UNHCR"/>
    <s v="WASH"/>
    <x v="0"/>
    <x v="1"/>
    <s v="# of HP sessions at HH level"/>
    <m/>
    <n v="1215"/>
    <s v="Completed"/>
    <s v="Chittagong"/>
    <s v="Cox's Bazar"/>
    <x v="0"/>
    <s v="Palong Khali"/>
    <s v="Camp 04 Extension"/>
    <d v="2023-02-28T00:00:00"/>
    <d v="2023-12-01T00:00:00"/>
    <x v="0"/>
    <m/>
    <m/>
    <m/>
    <m/>
    <m/>
    <s v="Md. Saifullahil-Azom"/>
    <s v="saifullahil.azom@brac.net"/>
    <n v="1847456121"/>
    <s v="UNHCR-BRAC"/>
  </r>
  <r>
    <n v="689"/>
    <s v="JRP"/>
    <s v="UNHCR"/>
    <s v="BRAC"/>
    <s v="UNHCR"/>
    <s v="WASH"/>
    <x v="3"/>
    <x v="7"/>
    <s v="# of campaign per camp "/>
    <m/>
    <n v="1"/>
    <s v="Completed"/>
    <s v="Chittagong"/>
    <s v="Cox's Bazar"/>
    <x v="0"/>
    <s v="Palong Khali"/>
    <s v="Camp 04 Extension"/>
    <d v="2023-02-28T00:00:00"/>
    <d v="2023-12-01T00:00:00"/>
    <x v="0"/>
    <m/>
    <m/>
    <m/>
    <m/>
    <m/>
    <s v="Md. Saifullahil-Azom"/>
    <s v="saifullahil.azom@brac.net"/>
    <n v="1847456121"/>
    <s v="UNHCR-BRAC"/>
  </r>
  <r>
    <n v="690"/>
    <s v="JRP"/>
    <s v="UNHCR"/>
    <s v="BRAC"/>
    <s v="UNHCR"/>
    <s v="WASH"/>
    <x v="3"/>
    <x v="20"/>
    <s v="# of HH"/>
    <m/>
    <n v="1946"/>
    <s v="Completed"/>
    <s v="Chittagong"/>
    <s v="Cox's Bazar"/>
    <x v="0"/>
    <s v="Palong Khali"/>
    <s v="Camp 04 Extension"/>
    <d v="2023-02-28T00:00:00"/>
    <d v="2023-12-01T00:00:00"/>
    <x v="0"/>
    <m/>
    <m/>
    <m/>
    <m/>
    <m/>
    <s v="Md. Saifullahil-Azom"/>
    <s v="saifullahil.azom@brac.net"/>
    <n v="1847456121"/>
    <s v="UNHCR-BRAC"/>
  </r>
  <r>
    <n v="691"/>
    <s v="JRP"/>
    <s v="UNHCR"/>
    <s v="BRAC"/>
    <s v="UNHCR"/>
    <s v="WASH"/>
    <x v="1"/>
    <x v="2"/>
    <s v="# of tube well"/>
    <m/>
    <n v="76"/>
    <s v="Completed"/>
    <s v="Chittagong"/>
    <s v="Cox's Bazar"/>
    <x v="1"/>
    <s v="Whykong"/>
    <s v="Camp 21"/>
    <d v="2023-02-28T00:00:00"/>
    <d v="2023-12-01T00:00:00"/>
    <x v="0"/>
    <m/>
    <m/>
    <m/>
    <m/>
    <m/>
    <s v="Md. Saifullahil-Azom"/>
    <s v="saifullahil.azom@brac.net"/>
    <n v="1847456121"/>
    <s v="UNHCR-BRAC"/>
  </r>
  <r>
    <n v="692"/>
    <s v="JRP"/>
    <s v="UNHCR"/>
    <s v="BRAC"/>
    <s v="UNHCR"/>
    <s v="WASH"/>
    <x v="2"/>
    <x v="3"/>
    <s v="# of door "/>
    <m/>
    <n v="33"/>
    <s v="Completed"/>
    <s v="Chittagong"/>
    <s v="Cox's Bazar"/>
    <x v="1"/>
    <s v="Whykong"/>
    <s v="Camp 21"/>
    <d v="2023-02-28T00:00:00"/>
    <d v="2023-12-01T00:00:00"/>
    <x v="0"/>
    <m/>
    <m/>
    <m/>
    <m/>
    <m/>
    <s v="Md. Saifullahil-Azom"/>
    <s v="saifullahil.azom@brac.net"/>
    <n v="1847456121"/>
    <s v="UNHCR-BRAC"/>
  </r>
  <r>
    <n v="693"/>
    <s v="JRP"/>
    <s v="UNHCR"/>
    <s v="BRAC"/>
    <s v="UNHCR"/>
    <s v="WASH"/>
    <x v="2"/>
    <x v="4"/>
    <s v="# of door"/>
    <m/>
    <n v="86"/>
    <s v="Completed"/>
    <s v="Chittagong"/>
    <s v="Cox's Bazar"/>
    <x v="1"/>
    <s v="Whykong"/>
    <s v="Camp 21"/>
    <d v="2023-02-28T00:00:00"/>
    <d v="2023-12-01T00:00:00"/>
    <x v="0"/>
    <m/>
    <m/>
    <m/>
    <m/>
    <m/>
    <s v="Md. Saifullahil-Azom"/>
    <s v="saifullahil.azom@brac.net"/>
    <n v="1847456121"/>
    <s v="UNHCR-BRAC"/>
  </r>
  <r>
    <n v="694"/>
    <s v="JRP"/>
    <s v="UNHCR"/>
    <s v="BRAC"/>
    <s v="UNHCR"/>
    <s v="WASH"/>
    <x v="2"/>
    <x v="5"/>
    <s v="# of door"/>
    <m/>
    <n v="141"/>
    <s v="Completed"/>
    <s v="Chittagong"/>
    <s v="Cox's Bazar"/>
    <x v="1"/>
    <s v="Whykong"/>
    <s v="Camp 21"/>
    <d v="2023-02-28T00:00:00"/>
    <d v="2023-12-01T00:00:00"/>
    <x v="0"/>
    <m/>
    <m/>
    <m/>
    <m/>
    <m/>
    <s v="Md. Saifullahil-Azom"/>
    <s v="saifullahil.azom@brac.net"/>
    <n v="1847456121"/>
    <s v="UNHCR-BRAC"/>
  </r>
  <r>
    <n v="695"/>
    <s v="JRP"/>
    <s v="UNHCR"/>
    <s v="BRAC"/>
    <s v="UNHCR"/>
    <s v="WASH"/>
    <x v="0"/>
    <x v="0"/>
    <s v="# of HP sessions at community level"/>
    <m/>
    <n v="1"/>
    <s v="Completed"/>
    <s v="Chittagong"/>
    <s v="Cox's Bazar"/>
    <x v="1"/>
    <s v="Whykong"/>
    <s v="Camp 21"/>
    <d v="2023-02-28T00:00:00"/>
    <d v="2023-12-01T00:00:00"/>
    <x v="0"/>
    <m/>
    <m/>
    <m/>
    <m/>
    <m/>
    <s v="Md. Saifullahil-Azom"/>
    <s v="saifullahil.azom@brac.net"/>
    <n v="1847456121"/>
    <s v="UNHCR-BRAC"/>
  </r>
  <r>
    <n v="696"/>
    <s v="JRP"/>
    <s v="UNHCR"/>
    <s v="BRAC"/>
    <s v="UNHCR"/>
    <s v="WASH"/>
    <x v="0"/>
    <x v="1"/>
    <s v="# of HP sessions at HH level"/>
    <m/>
    <n v="2993"/>
    <s v="Completed"/>
    <s v="Chittagong"/>
    <s v="Cox's Bazar"/>
    <x v="1"/>
    <s v="Whykong"/>
    <s v="Camp 21"/>
    <d v="2023-02-28T00:00:00"/>
    <d v="2023-12-01T00:00:00"/>
    <x v="0"/>
    <m/>
    <m/>
    <m/>
    <m/>
    <m/>
    <s v="Md. Saifullahil-Azom"/>
    <s v="saifullahil.azom@brac.net"/>
    <n v="1847456121"/>
    <s v="UNHCR-BRAC"/>
  </r>
  <r>
    <n v="697"/>
    <s v="JRP"/>
    <s v="UNHCR"/>
    <s v="BRAC"/>
    <s v="UNHCR"/>
    <s v="WASH"/>
    <x v="3"/>
    <x v="7"/>
    <s v="# of campaign per camp "/>
    <m/>
    <n v="1"/>
    <s v="Completed"/>
    <s v="Chittagong"/>
    <s v="Cox's Bazar"/>
    <x v="1"/>
    <s v="Whykong"/>
    <s v="Camp 21"/>
    <d v="2023-02-28T00:00:00"/>
    <d v="2023-12-01T00:00:00"/>
    <x v="0"/>
    <m/>
    <m/>
    <m/>
    <m/>
    <m/>
    <s v="Md. Saifullahil-Azom"/>
    <s v="saifullahil.azom@brac.net"/>
    <n v="1847456121"/>
    <s v="UNHCR-BRAC"/>
  </r>
  <r>
    <n v="698"/>
    <s v="JRP"/>
    <s v="UNHCR"/>
    <s v="BRAC"/>
    <s v="UNHCR"/>
    <s v="WASH"/>
    <x v="3"/>
    <x v="20"/>
    <s v="# of HH"/>
    <m/>
    <n v="3627"/>
    <s v="Completed"/>
    <s v="Chittagong"/>
    <s v="Cox's Bazar"/>
    <x v="1"/>
    <s v="Whykong"/>
    <s v="Camp 21"/>
    <d v="2023-02-28T00:00:00"/>
    <d v="2023-12-01T00:00:00"/>
    <x v="0"/>
    <m/>
    <m/>
    <m/>
    <m/>
    <m/>
    <s v="Md. Saifullahil-Azom"/>
    <s v="saifullahil.azom@brac.net"/>
    <n v="1847456121"/>
    <s v="UNHCR-BRAC"/>
  </r>
  <r>
    <n v="699"/>
    <s v="JRP"/>
    <s v="IOM"/>
    <s v="SHED"/>
    <s v="KFW"/>
    <s v="WASH"/>
    <x v="0"/>
    <x v="0"/>
    <s v="# of HP sessions at community level"/>
    <m/>
    <n v="57"/>
    <s v="Completed"/>
    <s v="Chittagong"/>
    <s v="Cox's Bazar"/>
    <x v="0"/>
    <s v="Raja Palong"/>
    <s v="HC,Raja Palong"/>
    <d v="2023-03-31T00:00:00"/>
    <d v="2023-03-01T00:00:00"/>
    <x v="1"/>
    <m/>
    <m/>
    <m/>
    <m/>
    <m/>
    <s v="Mohammad Hamja Bin Ali"/>
    <s v="hamja.shedwash@gmail.com"/>
    <n v="1840742077"/>
    <s v="IOM-SHED"/>
  </r>
  <r>
    <n v="700"/>
    <s v="JRP"/>
    <s v="IOM"/>
    <s v="SHED"/>
    <s v="KFW"/>
    <s v="WASH"/>
    <x v="0"/>
    <x v="0"/>
    <s v="# of HP sessions at community level"/>
    <m/>
    <n v="54"/>
    <s v="Completed"/>
    <s v="Chittagong"/>
    <s v="Cox's Bazar"/>
    <x v="0"/>
    <s v="Palong Khali"/>
    <s v="HC,Palong Khali"/>
    <d v="2023-03-31T00:00:00"/>
    <d v="2023-03-01T00:00:00"/>
    <x v="1"/>
    <m/>
    <m/>
    <m/>
    <m/>
    <m/>
    <s v="Mohammad Hamja Bin Ali"/>
    <s v="hamja.shedwash@gmail.com"/>
    <n v="1840742077"/>
    <s v="IOM-SHED"/>
  </r>
  <r>
    <n v="701"/>
    <s v="Non-JRP"/>
    <s v="CA"/>
    <s v="DSK"/>
    <s v="CAID, DFAT"/>
    <s v="WASH"/>
    <x v="2"/>
    <x v="4"/>
    <s v="# of door"/>
    <m/>
    <n v="15"/>
    <s v="Completed"/>
    <s v="Chittagong"/>
    <s v="Cox's Bazar"/>
    <x v="2"/>
    <s v="Dakshin Mithachhari"/>
    <s v="HC,Dakshin Mithachhari"/>
    <d v="2023-03-31T00:00:00"/>
    <d v="2023-06-01T00:00:00"/>
    <x v="2"/>
    <m/>
    <m/>
    <m/>
    <m/>
    <m/>
    <s v="Sanjit Hajong"/>
    <s v="shajong@dskbangladesh.org"/>
    <n v="1826201879"/>
    <s v="CA-DSK"/>
  </r>
  <r>
    <n v="702"/>
    <s v="JRP"/>
    <s v="BRAC"/>
    <s v="BRAC"/>
    <s v="BRAC USA"/>
    <s v="WASH"/>
    <x v="1"/>
    <x v="21"/>
    <s v="# of tapstand"/>
    <m/>
    <n v="6"/>
    <s v="Completed"/>
    <s v="Chittagong"/>
    <s v="Cox's Bazar"/>
    <x v="0"/>
    <s v="Raja Palong"/>
    <s v="HC,Raja Palong"/>
    <d v="2023-01-31T00:00:00"/>
    <d v="2023-03-01T00:00:00"/>
    <x v="1"/>
    <m/>
    <m/>
    <m/>
    <m/>
    <m/>
    <s v="Robi Ray"/>
    <s v="robi.r@brac.net"/>
    <n v="1847455736"/>
    <s v="BRAC"/>
  </r>
  <r>
    <n v="703"/>
    <s v="JRP"/>
    <s v="BRAC"/>
    <s v="BRAC"/>
    <s v="BRAC USA"/>
    <s v="WASH"/>
    <x v="2"/>
    <x v="4"/>
    <s v="# of door"/>
    <m/>
    <n v="1"/>
    <s v="Completed"/>
    <s v="Chittagong"/>
    <s v="Cox's Bazar"/>
    <x v="0"/>
    <s v="Raja Palong"/>
    <s v="HC,Raja Palong"/>
    <d v="2023-01-31T00:00:00"/>
    <d v="2023-03-01T00:00:00"/>
    <x v="1"/>
    <m/>
    <m/>
    <m/>
    <m/>
    <m/>
    <s v="Robi Ray"/>
    <s v="robi.r@brac.net"/>
    <n v="1847455736"/>
    <s v="BRAC"/>
  </r>
  <r>
    <n v="704"/>
    <s v="JRP"/>
    <s v="BRAC"/>
    <s v="BRAC"/>
    <s v="BRAC USA"/>
    <s v="WASH"/>
    <x v="0"/>
    <x v="0"/>
    <s v="# of HP sessions at community level"/>
    <m/>
    <n v="14"/>
    <s v="Completed"/>
    <s v="Chittagong"/>
    <s v="Cox's Bazar"/>
    <x v="0"/>
    <s v="Raja Palong"/>
    <s v="HC,Raja Palong"/>
    <d v="2023-01-31T00:00:00"/>
    <d v="2023-03-01T00:00:00"/>
    <x v="1"/>
    <m/>
    <m/>
    <m/>
    <m/>
    <m/>
    <s v="Robi Ray"/>
    <s v="robi.r@brac.net"/>
    <n v="1847455736"/>
    <s v="BRAC"/>
  </r>
  <r>
    <n v="705"/>
    <s v="JRP"/>
    <s v="GREEN HILL"/>
    <s v="GREEN HILL"/>
    <s v="CPI"/>
    <s v="WASH"/>
    <x v="0"/>
    <x v="0"/>
    <s v="# of HP sessions at community level"/>
    <m/>
    <n v="40"/>
    <s v="Completed"/>
    <s v="Chittagong"/>
    <s v="Cox's Bazar"/>
    <x v="3"/>
    <s v="Jhilwanja"/>
    <s v="HC,Jhilwanja"/>
    <d v="2023-02-28T00:00:00"/>
    <d v="2023-06-01T00:00:00"/>
    <x v="2"/>
    <m/>
    <m/>
    <m/>
    <m/>
    <m/>
    <s v="Farhan Shaun"/>
    <s v="farhan@ghcxb.org"/>
    <n v="1681597433"/>
    <s v="GREEN HILL"/>
  </r>
  <r>
    <n v="706"/>
    <s v="JRP"/>
    <s v="UNHCR"/>
    <s v="NGOF"/>
    <s v="UNHCR"/>
    <s v="WASH"/>
    <x v="1"/>
    <x v="2"/>
    <s v="# of tube well"/>
    <m/>
    <n v="132"/>
    <s v="Completed"/>
    <s v="Chittagong"/>
    <s v="Cox's Bazar"/>
    <x v="0"/>
    <s v="Palong Khali"/>
    <s v="Camp 04"/>
    <d v="2023-02-28T00:00:00"/>
    <d v="2023-12-01T00:00:00"/>
    <x v="0"/>
    <m/>
    <m/>
    <m/>
    <m/>
    <m/>
    <s v="M. Rasheduzzaman"/>
    <s v="imofficer@ngofcox.com"/>
    <n v="1521483424"/>
    <s v="UNHCR-NGOF"/>
  </r>
  <r>
    <n v="707"/>
    <s v="JRP"/>
    <s v="UNHCR"/>
    <s v="NGOF"/>
    <s v="UNHCR"/>
    <s v="WASH"/>
    <x v="2"/>
    <x v="3"/>
    <s v="# of door "/>
    <m/>
    <n v="91"/>
    <s v="Completed"/>
    <s v="Chittagong"/>
    <s v="Cox's Bazar"/>
    <x v="0"/>
    <s v="Palong Khali"/>
    <s v="Camp 04"/>
    <d v="2023-02-28T00:00:00"/>
    <d v="2023-12-01T00:00:00"/>
    <x v="0"/>
    <m/>
    <m/>
    <m/>
    <m/>
    <m/>
    <s v="M. Rasheduzzaman"/>
    <s v="imofficer@ngofcox.com"/>
    <n v="1521483424"/>
    <s v="UNHCR-NGOF"/>
  </r>
  <r>
    <n v="708"/>
    <s v="JRP"/>
    <s v="UNHCR"/>
    <s v="NGOF"/>
    <s v="UNHCR"/>
    <s v="WASH"/>
    <x v="2"/>
    <x v="4"/>
    <s v="# of door"/>
    <m/>
    <n v="437"/>
    <s v="Completed"/>
    <s v="Chittagong"/>
    <s v="Cox's Bazar"/>
    <x v="0"/>
    <s v="Palong Khali"/>
    <s v="Camp 04"/>
    <d v="2023-02-28T00:00:00"/>
    <d v="2023-12-01T00:00:00"/>
    <x v="0"/>
    <m/>
    <m/>
    <m/>
    <m/>
    <m/>
    <s v="M. Rasheduzzaman"/>
    <s v="imofficer@ngofcox.com"/>
    <n v="1521483424"/>
    <s v="UNHCR-NGOF"/>
  </r>
  <r>
    <n v="709"/>
    <s v="JRP"/>
    <s v="UNHCR"/>
    <s v="NGOF"/>
    <s v="UNHCR"/>
    <s v="WASH"/>
    <x v="2"/>
    <x v="5"/>
    <s v="# of door"/>
    <m/>
    <n v="300"/>
    <s v="Completed"/>
    <s v="Chittagong"/>
    <s v="Cox's Bazar"/>
    <x v="0"/>
    <s v="Palong Khali"/>
    <s v="Camp 04"/>
    <d v="2023-02-28T00:00:00"/>
    <d v="2023-12-01T00:00:00"/>
    <x v="0"/>
    <m/>
    <m/>
    <m/>
    <m/>
    <m/>
    <s v="M. Rasheduzzaman"/>
    <s v="imofficer@ngofcox.com"/>
    <n v="1521483424"/>
    <s v="UNHCR-NGOF"/>
  </r>
  <r>
    <n v="710"/>
    <s v="JRP"/>
    <s v="UNHCR"/>
    <s v="NGOF"/>
    <s v="UNHCR"/>
    <s v="WASH"/>
    <x v="0"/>
    <x v="9"/>
    <s v="# of facilities"/>
    <m/>
    <n v="270"/>
    <s v="Completed"/>
    <s v="Chittagong"/>
    <s v="Cox's Bazar"/>
    <x v="0"/>
    <s v="Palong Khali"/>
    <s v="Camp 04"/>
    <d v="2023-02-28T00:00:00"/>
    <d v="2023-12-01T00:00:00"/>
    <x v="0"/>
    <m/>
    <m/>
    <m/>
    <m/>
    <m/>
    <s v="M. Rasheduzzaman"/>
    <s v="imofficer@ngofcox.com"/>
    <n v="1521483424"/>
    <s v="UNHCR-NGOF"/>
  </r>
  <r>
    <n v="711"/>
    <s v="JRP"/>
    <s v="UNHCR"/>
    <s v="NGOF"/>
    <s v="UNHCR"/>
    <s v="WASH"/>
    <x v="0"/>
    <x v="0"/>
    <s v="# of HP sessions at community level"/>
    <m/>
    <n v="60"/>
    <s v="Completed"/>
    <s v="Chittagong"/>
    <s v="Cox's Bazar"/>
    <x v="0"/>
    <s v="Palong Khali"/>
    <s v="Camp 04"/>
    <d v="2023-02-28T00:00:00"/>
    <d v="2023-12-01T00:00:00"/>
    <x v="0"/>
    <m/>
    <m/>
    <m/>
    <m/>
    <m/>
    <s v="M. Rasheduzzaman"/>
    <s v="imofficer@ngofcox.com"/>
    <n v="1521483424"/>
    <s v="UNHCR-NGOF"/>
  </r>
  <r>
    <n v="712"/>
    <s v="JRP"/>
    <s v="UNHCR"/>
    <s v="NGOF"/>
    <s v="UNHCR"/>
    <s v="WASH"/>
    <x v="0"/>
    <x v="1"/>
    <s v="# of HP sessions at HH level"/>
    <m/>
    <n v="3430"/>
    <s v="Completed"/>
    <s v="Chittagong"/>
    <s v="Cox's Bazar"/>
    <x v="0"/>
    <s v="Palong Khali"/>
    <s v="Camp 04"/>
    <d v="2023-02-28T00:00:00"/>
    <d v="2023-12-01T00:00:00"/>
    <x v="0"/>
    <m/>
    <m/>
    <m/>
    <m/>
    <m/>
    <s v="M. Rasheduzzaman"/>
    <s v="imofficer@ngofcox.com"/>
    <n v="1521483424"/>
    <s v="UNHCR-NGOF"/>
  </r>
  <r>
    <n v="713"/>
    <s v="JRP"/>
    <s v="UNHCR"/>
    <s v="NGOF"/>
    <s v="UNHCR"/>
    <s v="WASH"/>
    <x v="0"/>
    <x v="11"/>
    <s v="# of HP sessions at institution level"/>
    <m/>
    <n v="5"/>
    <s v="Completed"/>
    <s v="Chittagong"/>
    <s v="Cox's Bazar"/>
    <x v="0"/>
    <s v="Palong Khali"/>
    <s v="Camp 04"/>
    <d v="2023-02-28T00:00:00"/>
    <d v="2023-12-01T00:00:00"/>
    <x v="0"/>
    <m/>
    <m/>
    <m/>
    <m/>
    <m/>
    <s v="M. Rasheduzzaman"/>
    <s v="imofficer@ngofcox.com"/>
    <n v="1521483424"/>
    <s v="UNHCR-NGOF"/>
  </r>
  <r>
    <n v="714"/>
    <s v="JRP"/>
    <s v="UNHCR"/>
    <s v="NGOF"/>
    <s v="UNHCR"/>
    <s v="WASH"/>
    <x v="0"/>
    <x v="6"/>
    <s v="# of household"/>
    <m/>
    <n v="790"/>
    <s v="Completed"/>
    <s v="Chittagong"/>
    <s v="Cox's Bazar"/>
    <x v="0"/>
    <s v="Palong Khali"/>
    <s v="Camp 04"/>
    <d v="2023-02-28T00:00:00"/>
    <d v="2023-12-01T00:00:00"/>
    <x v="0"/>
    <m/>
    <m/>
    <m/>
    <m/>
    <m/>
    <s v="M. Rasheduzzaman"/>
    <s v="imofficer@ngofcox.com"/>
    <n v="1521483424"/>
    <s v="UNHCR-NGOF"/>
  </r>
  <r>
    <n v="715"/>
    <s v="JRP"/>
    <s v="UNHCR"/>
    <s v="NGOF"/>
    <s v="UNHCR"/>
    <s v="WASH"/>
    <x v="3"/>
    <x v="20"/>
    <s v="# of HH"/>
    <m/>
    <n v="7332"/>
    <s v="Completed"/>
    <s v="Chittagong"/>
    <s v="Cox's Bazar"/>
    <x v="0"/>
    <s v="Palong Khali"/>
    <s v="Camp 04"/>
    <d v="2023-02-28T00:00:00"/>
    <d v="2023-12-01T00:00:00"/>
    <x v="0"/>
    <m/>
    <m/>
    <m/>
    <m/>
    <m/>
    <s v="M. Rasheduzzaman"/>
    <s v="imofficer@ngofcox.com"/>
    <n v="1521483424"/>
    <s v="UNHCR-NGOF"/>
  </r>
  <r>
    <n v="716"/>
    <s v="JRP"/>
    <s v="UNHCR"/>
    <s v="NGOF"/>
    <s v="UNHCR"/>
    <s v="WASH"/>
    <x v="1"/>
    <x v="2"/>
    <s v="# of tube well"/>
    <m/>
    <n v="85"/>
    <s v="Completed"/>
    <s v="Chittagong"/>
    <s v="Cox's Bazar"/>
    <x v="0"/>
    <s v="Palong Khali"/>
    <s v="Camp 05"/>
    <d v="2023-02-28T00:00:00"/>
    <d v="2023-12-01T00:00:00"/>
    <x v="0"/>
    <m/>
    <m/>
    <m/>
    <m/>
    <m/>
    <s v="M. Rasheduzzaman"/>
    <s v="imofficer@ngofcox.com"/>
    <n v="1521483424"/>
    <s v="UNHCR-NGOF"/>
  </r>
  <r>
    <n v="717"/>
    <s v="JRP"/>
    <s v="UNHCR"/>
    <s v="NGOF"/>
    <s v="UNHCR"/>
    <s v="WASH"/>
    <x v="2"/>
    <x v="3"/>
    <s v="# of door "/>
    <m/>
    <n v="58"/>
    <s v="Completed"/>
    <s v="Chittagong"/>
    <s v="Cox's Bazar"/>
    <x v="0"/>
    <s v="Palong Khali"/>
    <s v="Camp 05"/>
    <d v="2023-02-28T00:00:00"/>
    <d v="2023-12-01T00:00:00"/>
    <x v="0"/>
    <m/>
    <m/>
    <m/>
    <m/>
    <m/>
    <s v="M. Rasheduzzaman"/>
    <s v="imofficer@ngofcox.com"/>
    <n v="1521483424"/>
    <s v="UNHCR-NGOF"/>
  </r>
  <r>
    <n v="718"/>
    <s v="JRP"/>
    <s v="UNHCR"/>
    <s v="NGOF"/>
    <s v="UNHCR"/>
    <s v="WASH"/>
    <x v="2"/>
    <x v="4"/>
    <s v="# of door"/>
    <m/>
    <n v="243"/>
    <s v="Completed"/>
    <s v="Chittagong"/>
    <s v="Cox's Bazar"/>
    <x v="0"/>
    <s v="Palong Khali"/>
    <s v="Camp 05"/>
    <d v="2023-02-28T00:00:00"/>
    <d v="2023-12-01T00:00:00"/>
    <x v="0"/>
    <m/>
    <m/>
    <m/>
    <m/>
    <m/>
    <s v="M. Rasheduzzaman"/>
    <s v="imofficer@ngofcox.com"/>
    <n v="1521483424"/>
    <s v="UNHCR-NGOF"/>
  </r>
  <r>
    <n v="719"/>
    <s v="JRP"/>
    <s v="UNHCR"/>
    <s v="NGOF"/>
    <s v="UNHCR"/>
    <s v="WASH"/>
    <x v="2"/>
    <x v="5"/>
    <s v="# of door"/>
    <m/>
    <n v="276"/>
    <s v="Completed"/>
    <s v="Chittagong"/>
    <s v="Cox's Bazar"/>
    <x v="0"/>
    <s v="Palong Khali"/>
    <s v="Camp 05"/>
    <d v="2023-02-28T00:00:00"/>
    <d v="2023-12-01T00:00:00"/>
    <x v="0"/>
    <m/>
    <m/>
    <m/>
    <m/>
    <m/>
    <s v="M. Rasheduzzaman"/>
    <s v="imofficer@ngofcox.com"/>
    <n v="1521483424"/>
    <s v="UNHCR-NGOF"/>
  </r>
  <r>
    <n v="720"/>
    <s v="JRP"/>
    <s v="UNHCR"/>
    <s v="NGOF"/>
    <s v="UNHCR"/>
    <s v="WASH"/>
    <x v="0"/>
    <x v="9"/>
    <s v="# of facilities"/>
    <m/>
    <n v="465"/>
    <s v="Completed"/>
    <s v="Chittagong"/>
    <s v="Cox's Bazar"/>
    <x v="0"/>
    <s v="Palong Khali"/>
    <s v="Camp 05"/>
    <d v="2023-02-28T00:00:00"/>
    <d v="2023-12-01T00:00:00"/>
    <x v="0"/>
    <m/>
    <m/>
    <m/>
    <m/>
    <m/>
    <s v="M. Rasheduzzaman"/>
    <s v="imofficer@ngofcox.com"/>
    <n v="1521483424"/>
    <s v="UNHCR-NGOF"/>
  </r>
  <r>
    <n v="721"/>
    <s v="JRP"/>
    <s v="UNHCR"/>
    <s v="NGOF"/>
    <s v="UNHCR"/>
    <s v="WASH"/>
    <x v="0"/>
    <x v="0"/>
    <s v="# of HP sessions at community level"/>
    <m/>
    <n v="60"/>
    <s v="Completed"/>
    <s v="Chittagong"/>
    <s v="Cox's Bazar"/>
    <x v="0"/>
    <s v="Palong Khali"/>
    <s v="Camp 05"/>
    <d v="2023-02-28T00:00:00"/>
    <d v="2023-12-01T00:00:00"/>
    <x v="0"/>
    <m/>
    <m/>
    <m/>
    <m/>
    <m/>
    <s v="M. Rasheduzzaman"/>
    <s v="imofficer@ngofcox.com"/>
    <n v="1521483424"/>
    <s v="UNHCR-NGOF"/>
  </r>
  <r>
    <n v="722"/>
    <s v="JRP"/>
    <s v="UNHCR"/>
    <s v="NGOF"/>
    <s v="UNHCR"/>
    <s v="WASH"/>
    <x v="0"/>
    <x v="1"/>
    <s v="# of HP sessions at HH level"/>
    <m/>
    <n v="3461"/>
    <s v="Completed"/>
    <s v="Chittagong"/>
    <s v="Cox's Bazar"/>
    <x v="0"/>
    <s v="Palong Khali"/>
    <s v="Camp 05"/>
    <d v="2023-02-28T00:00:00"/>
    <d v="2023-12-01T00:00:00"/>
    <x v="0"/>
    <m/>
    <m/>
    <m/>
    <m/>
    <m/>
    <s v="M. Rasheduzzaman"/>
    <s v="imofficer@ngofcox.com"/>
    <n v="1521483424"/>
    <s v="UNHCR-NGOF"/>
  </r>
  <r>
    <n v="723"/>
    <s v="JRP"/>
    <s v="UNHCR"/>
    <s v="NGOF"/>
    <s v="UNHCR"/>
    <s v="WASH"/>
    <x v="0"/>
    <x v="11"/>
    <s v="# of HP sessions at institution level"/>
    <m/>
    <n v="5"/>
    <s v="Completed"/>
    <s v="Chittagong"/>
    <s v="Cox's Bazar"/>
    <x v="0"/>
    <s v="Palong Khali"/>
    <s v="Camp 05"/>
    <d v="2023-02-28T00:00:00"/>
    <d v="2023-12-01T00:00:00"/>
    <x v="0"/>
    <m/>
    <m/>
    <m/>
    <m/>
    <m/>
    <s v="M. Rasheduzzaman"/>
    <s v="imofficer@ngofcox.com"/>
    <n v="1521483424"/>
    <s v="UNHCR-NGOF"/>
  </r>
  <r>
    <n v="724"/>
    <s v="JRP"/>
    <s v="UNHCR"/>
    <s v="NGOF"/>
    <s v="UNHCR"/>
    <s v="WASH"/>
    <x v="0"/>
    <x v="6"/>
    <s v="# of household"/>
    <m/>
    <n v="1111"/>
    <s v="Completed"/>
    <s v="Chittagong"/>
    <s v="Cox's Bazar"/>
    <x v="0"/>
    <s v="Palong Khali"/>
    <s v="Camp 05"/>
    <d v="2023-02-28T00:00:00"/>
    <d v="2023-12-01T00:00:00"/>
    <x v="0"/>
    <m/>
    <m/>
    <m/>
    <m/>
    <m/>
    <s v="M. Rasheduzzaman"/>
    <s v="imofficer@ngofcox.com"/>
    <n v="1521483424"/>
    <s v="UNHCR-NGOF"/>
  </r>
  <r>
    <n v="725"/>
    <s v="JRP"/>
    <s v="UNHCR"/>
    <s v="NGOF"/>
    <s v="UNHCR"/>
    <s v="WASH"/>
    <x v="3"/>
    <x v="20"/>
    <s v="# of HH"/>
    <m/>
    <n v="5647"/>
    <s v="Completed"/>
    <s v="Chittagong"/>
    <s v="Cox's Bazar"/>
    <x v="0"/>
    <s v="Palong Khali"/>
    <s v="Camp 05"/>
    <d v="2023-02-28T00:00:00"/>
    <d v="2023-12-01T00:00:00"/>
    <x v="0"/>
    <m/>
    <m/>
    <m/>
    <m/>
    <m/>
    <s v="M. Rasheduzzaman"/>
    <s v="imofficer@ngofcox.com"/>
    <n v="1521483424"/>
    <s v="UNHCR-NGOF"/>
  </r>
  <r>
    <n v="726"/>
    <s v="JRP"/>
    <s v="UNHCR"/>
    <s v="NGOF"/>
    <s v="UNHCR"/>
    <s v="WASH"/>
    <x v="1"/>
    <x v="2"/>
    <s v="# of tube well"/>
    <m/>
    <n v="2"/>
    <s v="Completed"/>
    <s v="Chittagong"/>
    <s v="Cox's Bazar"/>
    <x v="0"/>
    <s v="Raja Palong"/>
    <s v="Kutupalong RC"/>
    <d v="2023-02-28T00:00:00"/>
    <d v="2023-12-01T00:00:00"/>
    <x v="0"/>
    <m/>
    <m/>
    <m/>
    <m/>
    <m/>
    <s v="M. Rasheduzzaman"/>
    <s v="imofficer@ngofcox.com"/>
    <n v="1521483424"/>
    <s v="UNHCR-NGOF"/>
  </r>
  <r>
    <n v="727"/>
    <s v="JRP"/>
    <s v="UNHCR"/>
    <s v="NGOF"/>
    <s v="UNHCR"/>
    <s v="WASH"/>
    <x v="2"/>
    <x v="3"/>
    <s v="# of door "/>
    <m/>
    <n v="57"/>
    <s v="Completed"/>
    <s v="Chittagong"/>
    <s v="Cox's Bazar"/>
    <x v="0"/>
    <s v="Raja Palong"/>
    <s v="Kutupalong RC"/>
    <d v="2023-02-28T00:00:00"/>
    <d v="2023-12-01T00:00:00"/>
    <x v="0"/>
    <m/>
    <m/>
    <m/>
    <m/>
    <m/>
    <s v="M. Rasheduzzaman"/>
    <s v="imofficer@ngofcox.com"/>
    <n v="1521483424"/>
    <s v="UNHCR-NGOF"/>
  </r>
  <r>
    <n v="728"/>
    <s v="JRP"/>
    <s v="UNHCR"/>
    <s v="NGOF"/>
    <s v="UNHCR"/>
    <s v="WASH"/>
    <x v="2"/>
    <x v="4"/>
    <s v="# of door"/>
    <m/>
    <n v="332"/>
    <s v="Completed"/>
    <s v="Chittagong"/>
    <s v="Cox's Bazar"/>
    <x v="0"/>
    <s v="Raja Palong"/>
    <s v="Kutupalong RC"/>
    <d v="2023-02-28T00:00:00"/>
    <d v="2023-12-01T00:00:00"/>
    <x v="0"/>
    <m/>
    <m/>
    <m/>
    <m/>
    <m/>
    <s v="M. Rasheduzzaman"/>
    <s v="imofficer@ngofcox.com"/>
    <n v="1521483424"/>
    <s v="UNHCR-NGOF"/>
  </r>
  <r>
    <n v="729"/>
    <s v="JRP"/>
    <s v="UNHCR"/>
    <s v="NGOF"/>
    <s v="UNHCR"/>
    <s v="WASH"/>
    <x v="2"/>
    <x v="5"/>
    <s v="# of door"/>
    <m/>
    <n v="386"/>
    <s v="Completed"/>
    <s v="Chittagong"/>
    <s v="Cox's Bazar"/>
    <x v="0"/>
    <s v="Raja Palong"/>
    <s v="Kutupalong RC"/>
    <d v="2023-02-28T00:00:00"/>
    <d v="2023-12-01T00:00:00"/>
    <x v="0"/>
    <m/>
    <m/>
    <m/>
    <m/>
    <m/>
    <s v="M. Rasheduzzaman"/>
    <s v="imofficer@ngofcox.com"/>
    <n v="1521483424"/>
    <s v="UNHCR-NGOF"/>
  </r>
  <r>
    <n v="730"/>
    <s v="JRP"/>
    <s v="UNHCR"/>
    <s v="NGOF"/>
    <s v="UNHCR"/>
    <s v="WASH"/>
    <x v="0"/>
    <x v="9"/>
    <s v="# of facilities"/>
    <m/>
    <n v="1051"/>
    <s v="Completed"/>
    <s v="Chittagong"/>
    <s v="Cox's Bazar"/>
    <x v="0"/>
    <s v="Raja Palong"/>
    <s v="Kutupalong RC"/>
    <d v="2023-02-28T00:00:00"/>
    <d v="2023-12-01T00:00:00"/>
    <x v="0"/>
    <m/>
    <m/>
    <m/>
    <m/>
    <m/>
    <s v="M. Rasheduzzaman"/>
    <s v="imofficer@ngofcox.com"/>
    <n v="1521483424"/>
    <s v="UNHCR-NGOF"/>
  </r>
  <r>
    <n v="731"/>
    <s v="JRP"/>
    <s v="UNHCR"/>
    <s v="NGOF"/>
    <s v="UNHCR"/>
    <s v="WASH"/>
    <x v="0"/>
    <x v="0"/>
    <s v="# of HP sessions at community level"/>
    <m/>
    <n v="96"/>
    <s v="Completed"/>
    <s v="Chittagong"/>
    <s v="Cox's Bazar"/>
    <x v="0"/>
    <s v="Raja Palong"/>
    <s v="Kutupalong RC"/>
    <d v="2023-02-28T00:00:00"/>
    <d v="2023-12-01T00:00:00"/>
    <x v="0"/>
    <m/>
    <m/>
    <m/>
    <m/>
    <m/>
    <s v="M. Rasheduzzaman"/>
    <s v="imofficer@ngofcox.com"/>
    <n v="1521483424"/>
    <s v="UNHCR-NGOF"/>
  </r>
  <r>
    <n v="732"/>
    <s v="JRP"/>
    <s v="UNHCR"/>
    <s v="NGOF"/>
    <s v="UNHCR"/>
    <s v="WASH"/>
    <x v="0"/>
    <x v="1"/>
    <s v="# of HP sessions at HH level"/>
    <m/>
    <n v="2092"/>
    <s v="Completed"/>
    <s v="Chittagong"/>
    <s v="Cox's Bazar"/>
    <x v="0"/>
    <s v="Raja Palong"/>
    <s v="Kutupalong RC"/>
    <d v="2023-02-28T00:00:00"/>
    <d v="2023-12-01T00:00:00"/>
    <x v="0"/>
    <m/>
    <m/>
    <m/>
    <m/>
    <m/>
    <s v="M. Rasheduzzaman"/>
    <s v="imofficer@ngofcox.com"/>
    <n v="1521483424"/>
    <s v="UNHCR-NGOF"/>
  </r>
  <r>
    <n v="733"/>
    <s v="JRP"/>
    <s v="UNHCR"/>
    <s v="NGOF"/>
    <s v="UNHCR"/>
    <s v="WASH"/>
    <x v="0"/>
    <x v="11"/>
    <s v="# of HP sessions at institution level"/>
    <m/>
    <n v="8"/>
    <s v="Completed"/>
    <s v="Chittagong"/>
    <s v="Cox's Bazar"/>
    <x v="0"/>
    <s v="Raja Palong"/>
    <s v="Kutupalong RC"/>
    <d v="2023-02-28T00:00:00"/>
    <d v="2023-12-01T00:00:00"/>
    <x v="0"/>
    <m/>
    <m/>
    <m/>
    <m/>
    <m/>
    <s v="M. Rasheduzzaman"/>
    <s v="imofficer@ngofcox.com"/>
    <n v="1521483424"/>
    <s v="UNHCR-NGOF"/>
  </r>
  <r>
    <n v="734"/>
    <s v="JRP"/>
    <s v="UNHCR"/>
    <s v="NGOF"/>
    <s v="UNHCR"/>
    <s v="WASH"/>
    <x v="0"/>
    <x v="6"/>
    <s v="# of household"/>
    <m/>
    <n v="615"/>
    <s v="Completed"/>
    <s v="Chittagong"/>
    <s v="Cox's Bazar"/>
    <x v="0"/>
    <s v="Raja Palong"/>
    <s v="Kutupalong RC"/>
    <d v="2023-02-28T00:00:00"/>
    <d v="2023-12-01T00:00:00"/>
    <x v="0"/>
    <m/>
    <m/>
    <m/>
    <m/>
    <m/>
    <s v="M. Rasheduzzaman"/>
    <s v="imofficer@ngofcox.com"/>
    <n v="1521483424"/>
    <s v="UNHCR-NGOF"/>
  </r>
  <r>
    <n v="735"/>
    <s v="JRP"/>
    <s v="UNHCR"/>
    <s v="NGOF"/>
    <s v="UNHCR"/>
    <s v="WASH"/>
    <x v="3"/>
    <x v="20"/>
    <s v="# of HH"/>
    <m/>
    <n v="4754"/>
    <s v="Completed"/>
    <s v="Chittagong"/>
    <s v="Cox's Bazar"/>
    <x v="0"/>
    <s v="Raja Palong"/>
    <s v="Kutupalong RC"/>
    <d v="2023-02-28T00:00:00"/>
    <d v="2023-12-01T00:00:00"/>
    <x v="0"/>
    <m/>
    <m/>
    <m/>
    <m/>
    <m/>
    <s v="M. Rasheduzzaman"/>
    <s v="imofficer@ngofcox.com"/>
    <n v="1521483424"/>
    <s v="UNHCR-NGOF"/>
  </r>
  <r>
    <n v="736"/>
    <s v="JRP"/>
    <s v="UNHCR"/>
    <s v="NGOF"/>
    <s v="UNHCR"/>
    <s v="WASH"/>
    <x v="2"/>
    <x v="3"/>
    <s v="# of door "/>
    <m/>
    <n v="99"/>
    <s v="Completed"/>
    <s v="Chittagong"/>
    <s v="Cox's Bazar"/>
    <x v="1"/>
    <s v="Nhilla"/>
    <s v="Camp 26"/>
    <d v="2023-02-28T00:00:00"/>
    <d v="2023-12-01T00:00:00"/>
    <x v="0"/>
    <m/>
    <m/>
    <m/>
    <m/>
    <m/>
    <s v="M. Rasheduzzaman"/>
    <s v="imofficer@ngofcox.com"/>
    <n v="1521483424"/>
    <s v="UNHCR-NGOF"/>
  </r>
  <r>
    <n v="737"/>
    <s v="JRP"/>
    <s v="UNHCR"/>
    <s v="NGOF"/>
    <s v="UNHCR"/>
    <s v="WASH"/>
    <x v="2"/>
    <x v="4"/>
    <s v="# of door"/>
    <m/>
    <n v="348"/>
    <s v="Completed"/>
    <s v="Chittagong"/>
    <s v="Cox's Bazar"/>
    <x v="1"/>
    <s v="Nhilla"/>
    <s v="Camp 26"/>
    <d v="2023-02-28T00:00:00"/>
    <d v="2023-12-01T00:00:00"/>
    <x v="0"/>
    <m/>
    <m/>
    <m/>
    <m/>
    <m/>
    <s v="M. Rasheduzzaman"/>
    <s v="imofficer@ngofcox.com"/>
    <n v="1521483424"/>
    <s v="UNHCR-NGOF"/>
  </r>
  <r>
    <n v="738"/>
    <s v="JRP"/>
    <s v="UNHCR"/>
    <s v="NGOF"/>
    <s v="UNHCR"/>
    <s v="WASH"/>
    <x v="2"/>
    <x v="5"/>
    <s v="# of door"/>
    <m/>
    <n v="282"/>
    <s v="Completed"/>
    <s v="Chittagong"/>
    <s v="Cox's Bazar"/>
    <x v="1"/>
    <s v="Nhilla"/>
    <s v="Camp 26"/>
    <d v="2023-02-28T00:00:00"/>
    <d v="2023-12-01T00:00:00"/>
    <x v="0"/>
    <m/>
    <m/>
    <m/>
    <m/>
    <m/>
    <s v="M. Rasheduzzaman"/>
    <s v="imofficer@ngofcox.com"/>
    <n v="1521483424"/>
    <s v="UNHCR-NGOF"/>
  </r>
  <r>
    <n v="739"/>
    <s v="JRP"/>
    <s v="UNHCR"/>
    <s v="NGOF"/>
    <s v="UNHCR"/>
    <s v="WASH"/>
    <x v="0"/>
    <x v="9"/>
    <s v="# of facilities"/>
    <m/>
    <n v="6433"/>
    <s v="Completed"/>
    <s v="Chittagong"/>
    <s v="Cox's Bazar"/>
    <x v="1"/>
    <s v="Nhilla"/>
    <s v="Camp 26"/>
    <d v="2023-02-28T00:00:00"/>
    <d v="2023-12-01T00:00:00"/>
    <x v="0"/>
    <m/>
    <m/>
    <m/>
    <m/>
    <m/>
    <s v="M. Rasheduzzaman"/>
    <s v="imofficer@ngofcox.com"/>
    <n v="1521483424"/>
    <s v="UNHCR-NGOF"/>
  </r>
  <r>
    <n v="740"/>
    <s v="JRP"/>
    <s v="UNHCR"/>
    <s v="NGOF"/>
    <s v="UNHCR"/>
    <s v="WASH"/>
    <x v="0"/>
    <x v="0"/>
    <s v="# of HP sessions at community level"/>
    <m/>
    <n v="88"/>
    <s v="Completed"/>
    <s v="Chittagong"/>
    <s v="Cox's Bazar"/>
    <x v="1"/>
    <s v="Nhilla"/>
    <s v="Camp 26"/>
    <d v="2023-02-28T00:00:00"/>
    <d v="2023-12-01T00:00:00"/>
    <x v="0"/>
    <m/>
    <m/>
    <m/>
    <m/>
    <m/>
    <s v="M. Rasheduzzaman"/>
    <s v="imofficer@ngofcox.com"/>
    <n v="1521483424"/>
    <s v="UNHCR-NGOF"/>
  </r>
  <r>
    <n v="741"/>
    <s v="JRP"/>
    <s v="UNHCR"/>
    <s v="NGOF"/>
    <s v="UNHCR"/>
    <s v="WASH"/>
    <x v="0"/>
    <x v="1"/>
    <s v="# of HP sessions at HH level"/>
    <m/>
    <n v="4699"/>
    <s v="Completed"/>
    <s v="Chittagong"/>
    <s v="Cox's Bazar"/>
    <x v="1"/>
    <s v="Nhilla"/>
    <s v="Camp 26"/>
    <d v="2023-02-28T00:00:00"/>
    <d v="2023-12-01T00:00:00"/>
    <x v="0"/>
    <m/>
    <m/>
    <m/>
    <m/>
    <m/>
    <s v="M. Rasheduzzaman"/>
    <s v="imofficer@ngofcox.com"/>
    <n v="1521483424"/>
    <s v="UNHCR-NGOF"/>
  </r>
  <r>
    <n v="742"/>
    <s v="JRP"/>
    <s v="UNHCR"/>
    <s v="NGOF"/>
    <s v="UNHCR"/>
    <s v="WASH"/>
    <x v="0"/>
    <x v="11"/>
    <s v="# of HP sessions at institution level"/>
    <m/>
    <n v="8"/>
    <s v="Completed"/>
    <s v="Chittagong"/>
    <s v="Cox's Bazar"/>
    <x v="1"/>
    <s v="Nhilla"/>
    <s v="Camp 26"/>
    <d v="2023-02-28T00:00:00"/>
    <d v="2023-12-01T00:00:00"/>
    <x v="0"/>
    <m/>
    <m/>
    <m/>
    <m/>
    <m/>
    <s v="M. Rasheduzzaman"/>
    <s v="imofficer@ngofcox.com"/>
    <n v="1521483424"/>
    <s v="UNHCR-NGOF"/>
  </r>
  <r>
    <n v="743"/>
    <s v="JRP"/>
    <s v="UNHCR"/>
    <s v="NGOF"/>
    <s v="UNHCR"/>
    <s v="WASH"/>
    <x v="0"/>
    <x v="6"/>
    <s v="# of household"/>
    <m/>
    <n v="836"/>
    <s v="Completed"/>
    <s v="Chittagong"/>
    <s v="Cox's Bazar"/>
    <x v="1"/>
    <s v="Nhilla"/>
    <s v="Camp 26"/>
    <d v="2023-02-28T00:00:00"/>
    <d v="2023-12-01T00:00:00"/>
    <x v="0"/>
    <m/>
    <m/>
    <m/>
    <m/>
    <m/>
    <s v="M. Rasheduzzaman"/>
    <s v="imofficer@ngofcox.com"/>
    <n v="1521483424"/>
    <s v="UNHCR-NGOF"/>
  </r>
  <r>
    <n v="744"/>
    <s v="JRP"/>
    <s v="UNHCR"/>
    <s v="NGOF"/>
    <s v="UNHCR"/>
    <s v="WASH"/>
    <x v="3"/>
    <x v="20"/>
    <s v="# of HH"/>
    <m/>
    <n v="8998"/>
    <s v="Completed"/>
    <s v="Chittagong"/>
    <s v="Cox's Bazar"/>
    <x v="1"/>
    <s v="Nhilla"/>
    <s v="Camp 26"/>
    <d v="2023-02-28T00:00:00"/>
    <d v="2023-12-01T00:00:00"/>
    <x v="0"/>
    <m/>
    <m/>
    <m/>
    <m/>
    <m/>
    <s v="M. Rasheduzzaman"/>
    <s v="imofficer@ngofcox.com"/>
    <n v="1521483424"/>
    <s v="UNHCR-NGOF"/>
  </r>
  <r>
    <n v="745"/>
    <s v="JRP"/>
    <s v="UNHCR"/>
    <s v="NGOF"/>
    <s v="UNHCR"/>
    <s v="WASH"/>
    <x v="2"/>
    <x v="3"/>
    <s v="# of door "/>
    <m/>
    <n v="21"/>
    <s v="Completed"/>
    <s v="Chittagong"/>
    <s v="Cox's Bazar"/>
    <x v="1"/>
    <s v="Nhilla"/>
    <s v="Nayapara RC"/>
    <d v="2023-02-28T00:00:00"/>
    <d v="2023-12-01T00:00:00"/>
    <x v="0"/>
    <m/>
    <m/>
    <m/>
    <m/>
    <m/>
    <s v="M. Rasheduzzaman"/>
    <s v="imofficer@ngofcox.com"/>
    <n v="1521483424"/>
    <s v="UNHCR-NGOF"/>
  </r>
  <r>
    <n v="746"/>
    <s v="JRP"/>
    <s v="UNHCR"/>
    <s v="NGOF"/>
    <s v="UNHCR"/>
    <s v="WASH"/>
    <x v="2"/>
    <x v="4"/>
    <s v="# of door"/>
    <m/>
    <n v="175"/>
    <s v="Completed"/>
    <s v="Chittagong"/>
    <s v="Cox's Bazar"/>
    <x v="1"/>
    <s v="Nhilla"/>
    <s v="Nayapara RC"/>
    <d v="2023-02-28T00:00:00"/>
    <d v="2023-12-01T00:00:00"/>
    <x v="0"/>
    <m/>
    <m/>
    <m/>
    <m/>
    <m/>
    <s v="M. Rasheduzzaman"/>
    <s v="imofficer@ngofcox.com"/>
    <n v="1521483424"/>
    <s v="UNHCR-NGOF"/>
  </r>
  <r>
    <n v="747"/>
    <s v="JRP"/>
    <s v="UNHCR"/>
    <s v="NGOF"/>
    <s v="UNHCR"/>
    <s v="WASH"/>
    <x v="2"/>
    <x v="5"/>
    <s v="# of door"/>
    <m/>
    <n v="279"/>
    <s v="Completed"/>
    <s v="Chittagong"/>
    <s v="Cox's Bazar"/>
    <x v="1"/>
    <s v="Nhilla"/>
    <s v="Nayapara RC"/>
    <d v="2023-02-28T00:00:00"/>
    <d v="2023-12-01T00:00:00"/>
    <x v="0"/>
    <m/>
    <m/>
    <m/>
    <m/>
    <m/>
    <s v="M. Rasheduzzaman"/>
    <s v="imofficer@ngofcox.com"/>
    <n v="1521483424"/>
    <s v="UNHCR-NGOF"/>
  </r>
  <r>
    <n v="748"/>
    <s v="JRP"/>
    <s v="UNHCR"/>
    <s v="NGOF"/>
    <s v="UNHCR"/>
    <s v="WASH"/>
    <x v="0"/>
    <x v="9"/>
    <s v="# of facilities"/>
    <m/>
    <n v="2003"/>
    <s v="Completed"/>
    <s v="Chittagong"/>
    <s v="Cox's Bazar"/>
    <x v="1"/>
    <s v="Nhilla"/>
    <s v="Nayapara RC"/>
    <d v="2023-02-28T00:00:00"/>
    <d v="2023-12-01T00:00:00"/>
    <x v="0"/>
    <m/>
    <m/>
    <m/>
    <m/>
    <m/>
    <s v="M. Rasheduzzaman"/>
    <s v="imofficer@ngofcox.com"/>
    <n v="1521483424"/>
    <s v="UNHCR-NGOF"/>
  </r>
  <r>
    <n v="749"/>
    <s v="JRP"/>
    <s v="UNHCR"/>
    <s v="NGOF"/>
    <s v="UNHCR"/>
    <s v="WASH"/>
    <x v="0"/>
    <x v="0"/>
    <s v="# of HP sessions at community level"/>
    <m/>
    <n v="116"/>
    <s v="Completed"/>
    <s v="Chittagong"/>
    <s v="Cox's Bazar"/>
    <x v="1"/>
    <s v="Nhilla"/>
    <s v="Nayapara RC"/>
    <d v="2023-02-28T00:00:00"/>
    <d v="2023-12-01T00:00:00"/>
    <x v="0"/>
    <m/>
    <m/>
    <m/>
    <m/>
    <m/>
    <s v="M. Rasheduzzaman"/>
    <s v="imofficer@ngofcox.com"/>
    <n v="1521483424"/>
    <s v="UNHCR-NGOF"/>
  </r>
  <r>
    <n v="750"/>
    <s v="JRP"/>
    <s v="UNHCR"/>
    <s v="NGOF"/>
    <s v="UNHCR"/>
    <s v="WASH"/>
    <x v="0"/>
    <x v="1"/>
    <s v="# of HP sessions at HH level"/>
    <m/>
    <n v="2696"/>
    <s v="Completed"/>
    <s v="Chittagong"/>
    <s v="Cox's Bazar"/>
    <x v="1"/>
    <s v="Nhilla"/>
    <s v="Nayapara RC"/>
    <d v="2023-02-28T00:00:00"/>
    <d v="2023-12-01T00:00:00"/>
    <x v="0"/>
    <m/>
    <m/>
    <m/>
    <m/>
    <m/>
    <s v="M. Rasheduzzaman"/>
    <s v="imofficer@ngofcox.com"/>
    <n v="1521483424"/>
    <s v="UNHCR-NGOF"/>
  </r>
  <r>
    <n v="751"/>
    <s v="JRP"/>
    <s v="UNHCR"/>
    <s v="NGOF"/>
    <s v="UNHCR"/>
    <s v="WASH"/>
    <x v="0"/>
    <x v="11"/>
    <s v="# of HP sessions at institution level"/>
    <m/>
    <n v="9"/>
    <s v="Completed"/>
    <s v="Chittagong"/>
    <s v="Cox's Bazar"/>
    <x v="1"/>
    <s v="Nhilla"/>
    <s v="Nayapara RC"/>
    <d v="2023-02-28T00:00:00"/>
    <d v="2023-12-01T00:00:00"/>
    <x v="0"/>
    <m/>
    <m/>
    <m/>
    <m/>
    <m/>
    <s v="M. Rasheduzzaman"/>
    <s v="imofficer@ngofcox.com"/>
    <n v="1521483424"/>
    <s v="UNHCR-NGOF"/>
  </r>
  <r>
    <n v="752"/>
    <s v="JRP"/>
    <s v="UNHCR"/>
    <s v="NGOF"/>
    <s v="UNHCR"/>
    <s v="WASH"/>
    <x v="0"/>
    <x v="6"/>
    <s v="# of household"/>
    <m/>
    <n v="331"/>
    <s v="Completed"/>
    <s v="Chittagong"/>
    <s v="Cox's Bazar"/>
    <x v="1"/>
    <s v="Nhilla"/>
    <s v="Nayapara RC"/>
    <d v="2023-02-28T00:00:00"/>
    <d v="2023-12-01T00:00:00"/>
    <x v="0"/>
    <m/>
    <m/>
    <m/>
    <m/>
    <m/>
    <s v="M. Rasheduzzaman"/>
    <s v="imofficer@ngofcox.com"/>
    <n v="1521483424"/>
    <s v="UNHCR-NGOF"/>
  </r>
  <r>
    <n v="753"/>
    <s v="JRP"/>
    <s v="UNHCR"/>
    <s v="NGOF"/>
    <s v="UNHCR"/>
    <s v="WASH"/>
    <x v="3"/>
    <x v="7"/>
    <s v="# of campaign per camp "/>
    <m/>
    <n v="7"/>
    <s v="Completed"/>
    <s v="Chittagong"/>
    <s v="Cox's Bazar"/>
    <x v="1"/>
    <s v="Nhilla"/>
    <s v="Nayapara RC"/>
    <d v="2023-02-28T00:00:00"/>
    <d v="2023-12-01T00:00:00"/>
    <x v="0"/>
    <m/>
    <m/>
    <m/>
    <m/>
    <m/>
    <s v="M. Rasheduzzaman"/>
    <s v="imofficer@ngofcox.com"/>
    <n v="1521483424"/>
    <s v="UNHCR-NGOF"/>
  </r>
  <r>
    <n v="754"/>
    <s v="JRP"/>
    <s v="UNHCR"/>
    <s v="NGOF"/>
    <s v="UNHCR"/>
    <s v="WASH"/>
    <x v="3"/>
    <x v="20"/>
    <s v="# of HH"/>
    <m/>
    <n v="4260"/>
    <s v="Completed"/>
    <s v="Chittagong"/>
    <s v="Cox's Bazar"/>
    <x v="1"/>
    <s v="Nhilla"/>
    <s v="Nayapara RC"/>
    <d v="2023-02-28T00:00:00"/>
    <d v="2023-12-01T00:00:00"/>
    <x v="0"/>
    <m/>
    <m/>
    <m/>
    <m/>
    <m/>
    <s v="M. Rasheduzzaman"/>
    <s v="imofficer@ngofcox.com"/>
    <n v="1521483424"/>
    <s v="UNHCR-NGOF"/>
  </r>
  <r>
    <n v="755"/>
    <s v="JRP"/>
    <s v="IOM"/>
    <s v="SHED"/>
    <s v="KFW"/>
    <s v="WASH"/>
    <x v="1"/>
    <x v="2"/>
    <s v="# of tube well"/>
    <m/>
    <n v="216"/>
    <s v="Completed"/>
    <s v="Chittagong"/>
    <s v="Cox's Bazar"/>
    <x v="0"/>
    <s v="Palong Khali"/>
    <s v="Camp 13"/>
    <d v="2023-03-31T00:00:00"/>
    <d v="2023-09-01T00:00:00"/>
    <x v="0"/>
    <m/>
    <m/>
    <m/>
    <m/>
    <m/>
    <s v="Mohammad Hamja Bin Ali"/>
    <s v="hamja.shedwash@gmail.com"/>
    <n v="1840742077"/>
    <s v="IOM-SHED"/>
  </r>
  <r>
    <n v="756"/>
    <s v="JRP"/>
    <s v="IOM"/>
    <s v="SHED"/>
    <s v="KFW"/>
    <s v="WASH"/>
    <x v="2"/>
    <x v="3"/>
    <s v="# of door "/>
    <m/>
    <n v="53"/>
    <s v="Completed"/>
    <s v="Chittagong"/>
    <s v="Cox's Bazar"/>
    <x v="0"/>
    <s v="Palong Khali"/>
    <s v="Camp 13"/>
    <d v="2023-03-31T00:00:00"/>
    <d v="2023-09-01T00:00:00"/>
    <x v="0"/>
    <m/>
    <m/>
    <m/>
    <m/>
    <m/>
    <s v="Mohammad Hamja Bin Ali"/>
    <s v="hamja.shedwash@gmail.com"/>
    <n v="1840742077"/>
    <s v="IOM-SHED"/>
  </r>
  <r>
    <n v="757"/>
    <s v="JRP"/>
    <s v="IOM"/>
    <s v="SHED"/>
    <s v="KFW"/>
    <s v="WASH"/>
    <x v="2"/>
    <x v="4"/>
    <s v="# of door"/>
    <m/>
    <n v="163"/>
    <s v="Completed"/>
    <s v="Chittagong"/>
    <s v="Cox's Bazar"/>
    <x v="0"/>
    <s v="Palong Khali"/>
    <s v="Camp 13"/>
    <d v="2023-03-31T00:00:00"/>
    <d v="2023-09-01T00:00:00"/>
    <x v="0"/>
    <m/>
    <m/>
    <m/>
    <m/>
    <m/>
    <s v="Mohammad Hamja Bin Ali"/>
    <s v="hamja.shedwash@gmail.com"/>
    <n v="1840742077"/>
    <s v="IOM-SHED"/>
  </r>
  <r>
    <n v="758"/>
    <s v="JRP"/>
    <s v="IOM"/>
    <s v="SHED"/>
    <s v="KFW"/>
    <s v="WASH"/>
    <x v="2"/>
    <x v="5"/>
    <s v="# of door"/>
    <m/>
    <n v="301"/>
    <s v="Completed"/>
    <s v="Chittagong"/>
    <s v="Cox's Bazar"/>
    <x v="0"/>
    <s v="Palong Khali"/>
    <s v="Camp 13"/>
    <d v="2023-03-31T00:00:00"/>
    <d v="2023-09-01T00:00:00"/>
    <x v="0"/>
    <m/>
    <m/>
    <m/>
    <m/>
    <m/>
    <s v="Mohammad Hamja Bin Ali"/>
    <s v="hamja.shedwash@gmail.com"/>
    <n v="1840742077"/>
    <s v="IOM-SHED"/>
  </r>
  <r>
    <n v="759"/>
    <s v="JRP"/>
    <s v="IOM"/>
    <s v="SHED"/>
    <s v="KFW"/>
    <s v="WASH"/>
    <x v="0"/>
    <x v="10"/>
    <s v="# of female in reproductive age"/>
    <m/>
    <n v="467"/>
    <s v="Completed"/>
    <s v="Chittagong"/>
    <s v="Cox's Bazar"/>
    <x v="0"/>
    <s v="Palong Khali"/>
    <s v="Camp 13"/>
    <d v="2023-03-31T00:00:00"/>
    <d v="2023-09-01T00:00:00"/>
    <x v="0"/>
    <m/>
    <m/>
    <m/>
    <m/>
    <m/>
    <s v="Mohammad Hamja Bin Ali"/>
    <s v="hamja.shedwash@gmail.com"/>
    <n v="1840742077"/>
    <s v="IOM-SHED"/>
  </r>
  <r>
    <n v="760"/>
    <s v="JRP"/>
    <s v="IOM"/>
    <s v="SHED"/>
    <s v="KFW"/>
    <s v="WASH"/>
    <x v="3"/>
    <x v="7"/>
    <s v="# of campaign per camp "/>
    <m/>
    <n v="21"/>
    <s v="Completed"/>
    <s v="Chittagong"/>
    <s v="Cox's Bazar"/>
    <x v="0"/>
    <s v="Palong Khali"/>
    <s v="Camp 13"/>
    <d v="2023-03-31T00:00:00"/>
    <d v="2023-09-01T00:00:00"/>
    <x v="0"/>
    <m/>
    <m/>
    <m/>
    <m/>
    <m/>
    <s v="Mohammad Hamja Bin Ali"/>
    <s v="hamja.shedwash@gmail.com"/>
    <n v="1840742077"/>
    <s v="IOM-SHED"/>
  </r>
  <r>
    <n v="761"/>
    <s v="JRP"/>
    <s v="IOM"/>
    <s v="SHED"/>
    <s v="KFW"/>
    <s v="WASH"/>
    <x v="3"/>
    <x v="8"/>
    <s v="# of household"/>
    <m/>
    <n v="4765"/>
    <s v="Completed"/>
    <s v="Chittagong"/>
    <s v="Cox's Bazar"/>
    <x v="0"/>
    <s v="Palong Khali"/>
    <s v="Camp 13"/>
    <d v="2023-03-31T00:00:00"/>
    <d v="2023-09-01T00:00:00"/>
    <x v="0"/>
    <m/>
    <m/>
    <m/>
    <m/>
    <m/>
    <s v="Mohammad Hamja Bin Ali"/>
    <s v="hamja.shedwash@gmail.com"/>
    <n v="1840742077"/>
    <s v="IOM-SHED"/>
  </r>
  <r>
    <n v="762"/>
    <s v="JRP"/>
    <s v="IOM"/>
    <s v="SHED"/>
    <s v="Australian Aid"/>
    <s v="WASH"/>
    <x v="1"/>
    <x v="2"/>
    <s v="# of tube well"/>
    <m/>
    <n v="45"/>
    <s v="Completed"/>
    <s v="Chittagong"/>
    <s v="Cox's Bazar"/>
    <x v="0"/>
    <s v="Palong Khali"/>
    <s v="Camp 20"/>
    <d v="2023-03-31T00:00:00"/>
    <d v="2023-12-01T00:00:00"/>
    <x v="0"/>
    <m/>
    <m/>
    <m/>
    <m/>
    <m/>
    <s v="Mohammad Hamja Bin Ali"/>
    <s v="hamja.shedwash@gmail.com"/>
    <n v="1840742077"/>
    <s v="IOM-SHED"/>
  </r>
  <r>
    <n v="763"/>
    <s v="JRP"/>
    <s v="IOM"/>
    <s v="SHED"/>
    <s v="Australian Aid"/>
    <s v="WASH"/>
    <x v="2"/>
    <x v="3"/>
    <s v="# of door "/>
    <m/>
    <n v="23"/>
    <s v="Completed"/>
    <s v="Chittagong"/>
    <s v="Cox's Bazar"/>
    <x v="0"/>
    <s v="Palong Khali"/>
    <s v="Camp 20"/>
    <d v="2023-03-31T00:00:00"/>
    <d v="2023-12-01T00:00:00"/>
    <x v="0"/>
    <m/>
    <m/>
    <m/>
    <m/>
    <m/>
    <s v="Mohammad Hamja Bin Ali"/>
    <s v="hamja.shedwash@gmail.com"/>
    <n v="1840742077"/>
    <s v="IOM-SHED"/>
  </r>
  <r>
    <n v="764"/>
    <s v="JRP"/>
    <s v="IOM"/>
    <s v="SHED"/>
    <s v="Australian Aid"/>
    <s v="WASH"/>
    <x v="2"/>
    <x v="4"/>
    <s v="# of door"/>
    <m/>
    <n v="27"/>
    <s v="Completed"/>
    <s v="Chittagong"/>
    <s v="Cox's Bazar"/>
    <x v="0"/>
    <s v="Palong Khali"/>
    <s v="Camp 20"/>
    <d v="2023-03-31T00:00:00"/>
    <d v="2023-12-01T00:00:00"/>
    <x v="0"/>
    <m/>
    <m/>
    <m/>
    <m/>
    <m/>
    <s v="Mohammad Hamja Bin Ali"/>
    <s v="hamja.shedwash@gmail.com"/>
    <n v="1840742077"/>
    <s v="IOM-SHED"/>
  </r>
  <r>
    <n v="765"/>
    <s v="JRP"/>
    <s v="IOM"/>
    <s v="SHED"/>
    <s v="Australian Aid"/>
    <s v="WASH"/>
    <x v="2"/>
    <x v="5"/>
    <s v="# of door"/>
    <m/>
    <n v="19"/>
    <s v="Completed"/>
    <s v="Chittagong"/>
    <s v="Cox's Bazar"/>
    <x v="0"/>
    <s v="Palong Khali"/>
    <s v="Camp 20"/>
    <d v="2023-03-31T00:00:00"/>
    <d v="2023-12-01T00:00:00"/>
    <x v="0"/>
    <m/>
    <m/>
    <m/>
    <m/>
    <m/>
    <s v="Mohammad Hamja Bin Ali"/>
    <s v="hamja.shedwash@gmail.com"/>
    <n v="1840742077"/>
    <s v="IOM-SHED"/>
  </r>
  <r>
    <n v="766"/>
    <s v="JRP"/>
    <s v="IOM"/>
    <s v="SHED"/>
    <s v="Australian Aid"/>
    <s v="WASH"/>
    <x v="0"/>
    <x v="10"/>
    <s v="# of female in reproductive age"/>
    <m/>
    <n v="257"/>
    <s v="Completed"/>
    <s v="Chittagong"/>
    <s v="Cox's Bazar"/>
    <x v="0"/>
    <s v="Palong Khali"/>
    <s v="Camp 20"/>
    <d v="2023-03-31T00:00:00"/>
    <d v="2023-12-01T00:00:00"/>
    <x v="0"/>
    <m/>
    <m/>
    <m/>
    <m/>
    <m/>
    <s v="Mohammad Hamja Bin Ali"/>
    <s v="hamja.shedwash@gmail.com"/>
    <n v="1840742077"/>
    <s v="IOM-SHED"/>
  </r>
  <r>
    <n v="767"/>
    <s v="JRP"/>
    <s v="IOM"/>
    <s v="SHED"/>
    <s v="Australian Aid"/>
    <s v="WASH"/>
    <x v="3"/>
    <x v="7"/>
    <s v="# of campaign per camp "/>
    <m/>
    <n v="4"/>
    <s v="Completed"/>
    <s v="Chittagong"/>
    <s v="Cox's Bazar"/>
    <x v="0"/>
    <s v="Palong Khali"/>
    <s v="Camp 20"/>
    <d v="2023-03-31T00:00:00"/>
    <d v="2023-12-01T00:00:00"/>
    <x v="0"/>
    <m/>
    <m/>
    <m/>
    <m/>
    <m/>
    <s v="Mohammad Hamja Bin Ali"/>
    <s v="hamja.shedwash@gmail.com"/>
    <n v="1840742077"/>
    <s v="IOM-SHED"/>
  </r>
  <r>
    <n v="768"/>
    <s v="JRP"/>
    <s v="IOM"/>
    <s v="SHED"/>
    <s v="Australian Aid"/>
    <s v="WASH"/>
    <x v="3"/>
    <x v="8"/>
    <s v="# of household"/>
    <m/>
    <n v="1161"/>
    <s v="Completed"/>
    <s v="Chittagong"/>
    <s v="Cox's Bazar"/>
    <x v="0"/>
    <s v="Palong Khali"/>
    <s v="Camp 20"/>
    <d v="2023-03-31T00:00:00"/>
    <d v="2023-12-01T00:00:00"/>
    <x v="0"/>
    <m/>
    <m/>
    <m/>
    <m/>
    <m/>
    <s v="Mohammad Hamja Bin Ali"/>
    <s v="hamja.shedwash@gmail.com"/>
    <n v="1840742077"/>
    <s v="IOM-SHED"/>
  </r>
  <r>
    <n v="769"/>
    <s v="JRP"/>
    <s v="IOM"/>
    <s v="SHED"/>
    <s v="Australian Aid"/>
    <s v="WASH"/>
    <x v="1"/>
    <x v="2"/>
    <s v="# of tube well"/>
    <m/>
    <n v="44"/>
    <s v="Completed"/>
    <s v="Chittagong"/>
    <s v="Cox's Bazar"/>
    <x v="0"/>
    <s v="Palong Khali"/>
    <s v="Camp 20 Extension"/>
    <d v="2023-03-31T00:00:00"/>
    <d v="2023-12-01T00:00:00"/>
    <x v="0"/>
    <m/>
    <m/>
    <m/>
    <m/>
    <m/>
    <s v="Mohammad Hamja Bin Ali"/>
    <s v="hamja.shedwash@gmail.com"/>
    <n v="1840742077"/>
    <s v="IOM-SHED"/>
  </r>
  <r>
    <n v="770"/>
    <s v="JRP"/>
    <s v="IOM"/>
    <s v="SHED"/>
    <s v="Australian Aid"/>
    <s v="WASH"/>
    <x v="2"/>
    <x v="3"/>
    <s v="# of door "/>
    <m/>
    <n v="17"/>
    <s v="Completed"/>
    <s v="Chittagong"/>
    <s v="Cox's Bazar"/>
    <x v="0"/>
    <s v="Palong Khali"/>
    <s v="Camp 20 Extension"/>
    <d v="2023-03-31T00:00:00"/>
    <d v="2023-12-01T00:00:00"/>
    <x v="0"/>
    <m/>
    <m/>
    <m/>
    <m/>
    <m/>
    <s v="Mohammad Hamja Bin Ali"/>
    <s v="hamja.shedwash@gmail.com"/>
    <n v="1840742077"/>
    <s v="IOM-SHED"/>
  </r>
  <r>
    <n v="771"/>
    <s v="JRP"/>
    <s v="IOM"/>
    <s v="SHED"/>
    <s v="Australian Aid"/>
    <s v="WASH"/>
    <x v="2"/>
    <x v="4"/>
    <s v="# of door"/>
    <m/>
    <n v="66"/>
    <s v="Completed"/>
    <s v="Chittagong"/>
    <s v="Cox's Bazar"/>
    <x v="0"/>
    <s v="Palong Khali"/>
    <s v="Camp 20 Extension"/>
    <d v="2023-03-31T00:00:00"/>
    <d v="2023-12-01T00:00:00"/>
    <x v="0"/>
    <m/>
    <m/>
    <m/>
    <m/>
    <m/>
    <s v="Mohammad Hamja Bin Ali"/>
    <s v="hamja.shedwash@gmail.com"/>
    <n v="1840742077"/>
    <s v="IOM-SHED"/>
  </r>
  <r>
    <n v="772"/>
    <s v="JRP"/>
    <s v="IOM"/>
    <s v="SHED"/>
    <s v="Australian Aid"/>
    <s v="WASH"/>
    <x v="2"/>
    <x v="5"/>
    <s v="# of door"/>
    <m/>
    <n v="84"/>
    <s v="Completed"/>
    <s v="Chittagong"/>
    <s v="Cox's Bazar"/>
    <x v="0"/>
    <s v="Palong Khali"/>
    <s v="Camp 20 Extension"/>
    <d v="2023-03-31T00:00:00"/>
    <d v="2023-12-01T00:00:00"/>
    <x v="0"/>
    <m/>
    <m/>
    <m/>
    <m/>
    <m/>
    <s v="Mohammad Hamja Bin Ali"/>
    <s v="hamja.shedwash@gmail.com"/>
    <n v="1840742077"/>
    <s v="IOM-SHED"/>
  </r>
  <r>
    <n v="773"/>
    <s v="JRP"/>
    <s v="IOM"/>
    <s v="SHED"/>
    <s v="Australian Aid"/>
    <s v="WASH"/>
    <x v="0"/>
    <x v="10"/>
    <s v="# of female in reproductive age"/>
    <m/>
    <n v="578"/>
    <s v="Completed"/>
    <s v="Chittagong"/>
    <s v="Cox's Bazar"/>
    <x v="0"/>
    <s v="Palong Khali"/>
    <s v="Camp 20 Extension"/>
    <d v="2023-03-31T00:00:00"/>
    <d v="2023-12-01T00:00:00"/>
    <x v="0"/>
    <m/>
    <m/>
    <m/>
    <m/>
    <m/>
    <s v="Mohammad Hamja Bin Ali"/>
    <s v="hamja.shedwash@gmail.com"/>
    <n v="1840742077"/>
    <s v="IOM-SHED"/>
  </r>
  <r>
    <n v="774"/>
    <s v="JRP"/>
    <s v="IOM"/>
    <s v="SHED"/>
    <s v="Australian Aid"/>
    <s v="WASH"/>
    <x v="3"/>
    <x v="7"/>
    <s v="# of campaign per camp "/>
    <m/>
    <n v="7"/>
    <s v="Completed"/>
    <s v="Chittagong"/>
    <s v="Cox's Bazar"/>
    <x v="0"/>
    <s v="Palong Khali"/>
    <s v="Camp 20 Extension"/>
    <d v="2023-03-31T00:00:00"/>
    <d v="2023-12-01T00:00:00"/>
    <x v="0"/>
    <m/>
    <m/>
    <m/>
    <m/>
    <m/>
    <s v="Mohammad Hamja Bin Ali"/>
    <s v="hamja.shedwash@gmail.com"/>
    <n v="1840742077"/>
    <s v="IOM-SHED"/>
  </r>
  <r>
    <n v="775"/>
    <s v="JRP"/>
    <s v="IOM"/>
    <s v="SHED"/>
    <s v="Australian Aid"/>
    <s v="WASH"/>
    <x v="3"/>
    <x v="8"/>
    <s v="# of household"/>
    <m/>
    <n v="2359"/>
    <s v="Completed"/>
    <s v="Chittagong"/>
    <s v="Cox's Bazar"/>
    <x v="0"/>
    <s v="Palong Khali"/>
    <s v="Camp 20 Extension"/>
    <d v="2023-03-31T00:00:00"/>
    <d v="2023-12-01T00:00:00"/>
    <x v="0"/>
    <m/>
    <m/>
    <m/>
    <m/>
    <m/>
    <s v="Mohammad Hamja Bin Ali"/>
    <s v="hamja.shedwash@gmail.com"/>
    <n v="1840742077"/>
    <s v="IOM-SHED"/>
  </r>
  <r>
    <n v="776"/>
    <s v="JRP"/>
    <s v="TDH"/>
    <s v="TDH"/>
    <s v="BPRM"/>
    <s v="WASH"/>
    <x v="2"/>
    <x v="14"/>
    <s v="# of door"/>
    <m/>
    <n v="29"/>
    <s v="Completed"/>
    <s v="Chittagong"/>
    <s v="Cox's Bazar"/>
    <x v="1"/>
    <s v="Nhilla"/>
    <s v="Camp 26"/>
    <d v="2023-03-31T00:00:00"/>
    <d v="2023-08-01T00:00:00"/>
    <x v="0"/>
    <m/>
    <m/>
    <m/>
    <m/>
    <m/>
    <s v="Kazi Md. Shoeb Amran"/>
    <s v="shoeb.amran@tdh.ch"/>
    <n v="1712651648"/>
    <s v="TDH"/>
  </r>
  <r>
    <n v="777"/>
    <s v="JRP"/>
    <s v="TDH"/>
    <s v="TDH"/>
    <s v="BPRM"/>
    <s v="WASH"/>
    <x v="2"/>
    <x v="3"/>
    <s v="# of door "/>
    <m/>
    <n v="42"/>
    <s v="Completed"/>
    <s v="Chittagong"/>
    <s v="Cox's Bazar"/>
    <x v="1"/>
    <s v="Nhilla"/>
    <s v="Camp 26"/>
    <d v="2023-03-31T00:00:00"/>
    <d v="2023-08-01T00:00:00"/>
    <x v="0"/>
    <m/>
    <m/>
    <m/>
    <m/>
    <m/>
    <s v="Kazi Md. Shoeb Amran"/>
    <s v="shoeb.amran@tdh.ch"/>
    <n v="1712651648"/>
    <s v="TDH"/>
  </r>
  <r>
    <n v="778"/>
    <s v="JRP"/>
    <s v="TDH"/>
    <s v="TDH"/>
    <s v="BPRM"/>
    <s v="WASH"/>
    <x v="2"/>
    <x v="15"/>
    <s v="# of door"/>
    <m/>
    <n v="24"/>
    <s v="Completed"/>
    <s v="Chittagong"/>
    <s v="Cox's Bazar"/>
    <x v="1"/>
    <s v="Nhilla"/>
    <s v="Camp 26"/>
    <d v="2023-03-31T00:00:00"/>
    <d v="2023-08-01T00:00:00"/>
    <x v="0"/>
    <m/>
    <m/>
    <m/>
    <m/>
    <m/>
    <s v="Kazi Md. Shoeb Amran"/>
    <s v="shoeb.amran@tdh.ch"/>
    <n v="1712651648"/>
    <s v="TDH"/>
  </r>
  <r>
    <n v="779"/>
    <s v="JRP"/>
    <s v="TDH"/>
    <s v="TDH"/>
    <s v="BPRM"/>
    <s v="WASH"/>
    <x v="2"/>
    <x v="4"/>
    <s v="# of door"/>
    <m/>
    <n v="43"/>
    <s v="Completed"/>
    <s v="Chittagong"/>
    <s v="Cox's Bazar"/>
    <x v="1"/>
    <s v="Nhilla"/>
    <s v="Camp 26"/>
    <d v="2023-03-31T00:00:00"/>
    <d v="2023-08-01T00:00:00"/>
    <x v="0"/>
    <m/>
    <m/>
    <m/>
    <m/>
    <m/>
    <s v="Kazi Md. Shoeb Amran"/>
    <s v="shoeb.amran@tdh.ch"/>
    <n v="1712651648"/>
    <s v="TDH"/>
  </r>
  <r>
    <n v="780"/>
    <s v="JRP"/>
    <s v="TDH"/>
    <s v="TDH"/>
    <s v="BPRM"/>
    <s v="WASH"/>
    <x v="2"/>
    <x v="5"/>
    <s v="# of door"/>
    <m/>
    <n v="97"/>
    <s v="Completed"/>
    <s v="Chittagong"/>
    <s v="Cox's Bazar"/>
    <x v="1"/>
    <s v="Nhilla"/>
    <s v="Camp 26"/>
    <d v="2023-03-31T00:00:00"/>
    <d v="2023-08-01T00:00:00"/>
    <x v="0"/>
    <m/>
    <m/>
    <m/>
    <m/>
    <m/>
    <s v="Kazi Md. Shoeb Amran"/>
    <s v="shoeb.amran@tdh.ch"/>
    <n v="1712651648"/>
    <s v="TDH"/>
  </r>
  <r>
    <n v="781"/>
    <s v="JRP"/>
    <s v="TDH"/>
    <s v="TDH"/>
    <s v="BPRM"/>
    <s v="WASH"/>
    <x v="0"/>
    <x v="9"/>
    <s v="# of facilities"/>
    <m/>
    <n v="80"/>
    <s v="Completed"/>
    <s v="Chittagong"/>
    <s v="Cox's Bazar"/>
    <x v="1"/>
    <s v="Nhilla"/>
    <s v="Camp 26"/>
    <d v="2023-03-31T00:00:00"/>
    <d v="2023-08-01T00:00:00"/>
    <x v="0"/>
    <m/>
    <m/>
    <m/>
    <m/>
    <m/>
    <s v="Kazi Md. Shoeb Amran"/>
    <s v="shoeb.amran@tdh.ch"/>
    <n v="1712651648"/>
    <s v="TDH"/>
  </r>
  <r>
    <n v="782"/>
    <s v="JRP"/>
    <s v="TDH"/>
    <s v="TDH"/>
    <s v="BPRM"/>
    <s v="WASH"/>
    <x v="0"/>
    <x v="1"/>
    <s v="# of HP sessions at HH level"/>
    <m/>
    <n v="291"/>
    <s v="Completed"/>
    <s v="Chittagong"/>
    <s v="Cox's Bazar"/>
    <x v="1"/>
    <s v="Nhilla"/>
    <s v="Camp 26"/>
    <d v="2023-03-31T00:00:00"/>
    <d v="2023-08-01T00:00:00"/>
    <x v="0"/>
    <m/>
    <m/>
    <m/>
    <m/>
    <m/>
    <s v="Kazi Md. Shoeb Amran"/>
    <s v="shoeb.amran@tdh.ch"/>
    <n v="1712651648"/>
    <s v="TDH"/>
  </r>
  <r>
    <n v="783"/>
    <s v="JRP"/>
    <s v="TDH"/>
    <s v="TDH"/>
    <s v="BPRM"/>
    <s v="WASH"/>
    <x v="0"/>
    <x v="10"/>
    <s v="# of female in reproductive age"/>
    <m/>
    <n v="400"/>
    <s v="Completed"/>
    <s v="Chittagong"/>
    <s v="Cox's Bazar"/>
    <x v="1"/>
    <s v="Nhilla"/>
    <s v="Camp 26"/>
    <d v="2023-03-31T00:00:00"/>
    <d v="2023-08-01T00:00:00"/>
    <x v="0"/>
    <m/>
    <m/>
    <m/>
    <m/>
    <m/>
    <s v="Kazi Md. Shoeb Amran"/>
    <s v="shoeb.amran@tdh.ch"/>
    <n v="1712651648"/>
    <s v="TDH"/>
  </r>
  <r>
    <n v="784"/>
    <s v="JRP"/>
    <s v="TDH"/>
    <s v="TDH"/>
    <s v="BPRM"/>
    <s v="WASH"/>
    <x v="0"/>
    <x v="6"/>
    <s v="# of household"/>
    <m/>
    <n v="800"/>
    <s v="Completed"/>
    <s v="Chittagong"/>
    <s v="Cox's Bazar"/>
    <x v="1"/>
    <s v="Nhilla"/>
    <s v="Camp 26"/>
    <d v="2023-03-31T00:00:00"/>
    <d v="2023-08-01T00:00:00"/>
    <x v="0"/>
    <m/>
    <m/>
    <m/>
    <m/>
    <m/>
    <s v="Kazi Md. Shoeb Amran"/>
    <s v="shoeb.amran@tdh.ch"/>
    <n v="1712651648"/>
    <s v="TDH"/>
  </r>
  <r>
    <n v="785"/>
    <s v="JRP"/>
    <s v="TDH"/>
    <s v="TDH"/>
    <s v="BPRM"/>
    <s v="WASH"/>
    <x v="3"/>
    <x v="7"/>
    <s v="# of campaign per camp "/>
    <m/>
    <n v="1"/>
    <s v="Completed"/>
    <s v="Chittagong"/>
    <s v="Cox's Bazar"/>
    <x v="1"/>
    <s v="Nhilla"/>
    <s v="Camp 26"/>
    <d v="2023-03-31T00:00:00"/>
    <d v="2023-08-01T00:00:00"/>
    <x v="0"/>
    <m/>
    <m/>
    <m/>
    <m/>
    <m/>
    <s v="Kazi Md. Shoeb Amran"/>
    <s v="shoeb.amran@tdh.ch"/>
    <n v="1712651648"/>
    <s v="TDH"/>
  </r>
  <r>
    <n v="786"/>
    <s v="JRP"/>
    <s v="TDH"/>
    <s v="TDH"/>
    <s v="BPRM"/>
    <s v="WASH"/>
    <x v="3"/>
    <x v="20"/>
    <s v="# of HH"/>
    <m/>
    <n v="1660"/>
    <s v="Completed"/>
    <s v="Chittagong"/>
    <s v="Cox's Bazar"/>
    <x v="1"/>
    <s v="Nhilla"/>
    <s v="Camp 26"/>
    <d v="2023-03-31T00:00:00"/>
    <d v="2023-08-01T00:00:00"/>
    <x v="0"/>
    <m/>
    <m/>
    <m/>
    <m/>
    <m/>
    <s v="Kazi Md. Shoeb Amran"/>
    <s v="shoeb.amran@tdh.ch"/>
    <n v="1712651648"/>
    <s v="TDH"/>
  </r>
  <r>
    <n v="787"/>
    <s v="JRP"/>
    <s v="TDH"/>
    <s v="TDH"/>
    <s v="BPRM"/>
    <s v="WASH"/>
    <x v="2"/>
    <x v="5"/>
    <s v="# of door"/>
    <m/>
    <n v="27"/>
    <s v="Completed"/>
    <s v="Chittagong"/>
    <s v="Cox's Bazar"/>
    <x v="1"/>
    <s v="Nhilla"/>
    <s v="Camp 27"/>
    <d v="2023-03-31T00:00:00"/>
    <d v="2023-08-01T00:00:00"/>
    <x v="0"/>
    <m/>
    <m/>
    <m/>
    <m/>
    <m/>
    <s v="Kazi Md. Shoeb Amran"/>
    <s v="shoeb.amran@tdh.ch"/>
    <n v="1712651648"/>
    <s v="TDH"/>
  </r>
  <r>
    <n v="788"/>
    <s v="JRP"/>
    <s v="TDH"/>
    <s v="TDH"/>
    <s v="BPRM"/>
    <s v="WASH"/>
    <x v="0"/>
    <x v="9"/>
    <s v="# of facilities"/>
    <m/>
    <n v="27"/>
    <s v="Completed"/>
    <s v="Chittagong"/>
    <s v="Cox's Bazar"/>
    <x v="1"/>
    <s v="Nhilla"/>
    <s v="Camp 27"/>
    <d v="2023-03-31T00:00:00"/>
    <d v="2023-08-01T00:00:00"/>
    <x v="0"/>
    <m/>
    <m/>
    <m/>
    <m/>
    <m/>
    <s v="Kazi Md. Shoeb Amran"/>
    <s v="shoeb.amran@tdh.ch"/>
    <n v="1712651648"/>
    <s v="TDH"/>
  </r>
  <r>
    <n v="789"/>
    <s v="JRP"/>
    <s v="IOM"/>
    <s v="BRAC"/>
    <s v="IOM"/>
    <s v="WASH"/>
    <x v="1"/>
    <x v="2"/>
    <s v="# of tube well"/>
    <m/>
    <n v="330"/>
    <s v="Completed"/>
    <s v="Chittagong"/>
    <s v="Cox's Bazar"/>
    <x v="0"/>
    <s v="Palong Khali"/>
    <s v="Camp 10"/>
    <d v="2023-03-31T00:00:00"/>
    <d v="2023-03-01T00:00:00"/>
    <x v="0"/>
    <m/>
    <m/>
    <m/>
    <m/>
    <m/>
    <s v="Sohag Ahmed"/>
    <s v="sohag.ahmed@brac.net"/>
    <n v="1833301770"/>
    <s v="IOM-BRAC"/>
  </r>
  <r>
    <n v="790"/>
    <s v="JRP"/>
    <s v="IOM"/>
    <s v="BRAC"/>
    <s v="IOM"/>
    <s v="WASH"/>
    <x v="2"/>
    <x v="3"/>
    <s v="# of door "/>
    <m/>
    <n v="101"/>
    <s v="Completed"/>
    <s v="Chittagong"/>
    <s v="Cox's Bazar"/>
    <x v="0"/>
    <s v="Palong Khali"/>
    <s v="Camp 10"/>
    <d v="2023-03-31T00:00:00"/>
    <d v="2023-03-01T00:00:00"/>
    <x v="0"/>
    <m/>
    <m/>
    <m/>
    <m/>
    <m/>
    <s v="Sohag Ahmed"/>
    <s v="sohag.ahmed@brac.net"/>
    <n v="1833301770"/>
    <s v="IOM-BRAC"/>
  </r>
  <r>
    <n v="791"/>
    <s v="JRP"/>
    <s v="IOM"/>
    <s v="BRAC"/>
    <s v="IOM"/>
    <s v="WASH"/>
    <x v="2"/>
    <x v="4"/>
    <s v="# of door"/>
    <m/>
    <n v="308"/>
    <s v="Completed"/>
    <s v="Chittagong"/>
    <s v="Cox's Bazar"/>
    <x v="0"/>
    <s v="Palong Khali"/>
    <s v="Camp 10"/>
    <d v="2023-03-31T00:00:00"/>
    <d v="2023-03-01T00:00:00"/>
    <x v="0"/>
    <m/>
    <m/>
    <m/>
    <m/>
    <m/>
    <s v="Sohag Ahmed"/>
    <s v="sohag.ahmed@brac.net"/>
    <n v="1833301770"/>
    <s v="IOM-BRAC"/>
  </r>
  <r>
    <n v="792"/>
    <s v="JRP"/>
    <s v="IOM"/>
    <s v="BRAC"/>
    <s v="IOM"/>
    <s v="WASH"/>
    <x v="2"/>
    <x v="5"/>
    <s v="# of door"/>
    <m/>
    <n v="443"/>
    <s v="Completed"/>
    <s v="Chittagong"/>
    <s v="Cox's Bazar"/>
    <x v="0"/>
    <s v="Palong Khali"/>
    <s v="Camp 10"/>
    <d v="2023-03-31T00:00:00"/>
    <d v="2023-03-01T00:00:00"/>
    <x v="0"/>
    <m/>
    <m/>
    <m/>
    <m/>
    <m/>
    <s v="Sohag Ahmed"/>
    <s v="sohag.ahmed@brac.net"/>
    <n v="1833301770"/>
    <s v="IOM-BRAC"/>
  </r>
  <r>
    <n v="793"/>
    <s v="JRP"/>
    <s v="IOM"/>
    <s v="BRAC"/>
    <s v="IOM"/>
    <s v="WASH"/>
    <x v="0"/>
    <x v="1"/>
    <s v="# of HP sessions at HH level"/>
    <m/>
    <n v="320"/>
    <s v="Completed"/>
    <s v="Chittagong"/>
    <s v="Cox's Bazar"/>
    <x v="0"/>
    <s v="Palong Khali"/>
    <s v="Camp 10"/>
    <d v="2023-03-31T00:00:00"/>
    <d v="2023-03-01T00:00:00"/>
    <x v="0"/>
    <m/>
    <m/>
    <m/>
    <m/>
    <m/>
    <s v="Sohag Ahmed"/>
    <s v="sohag.ahmed@brac.net"/>
    <n v="1833301770"/>
    <s v="IOM-BRAC"/>
  </r>
  <r>
    <n v="794"/>
    <s v="JRP"/>
    <s v="IOM"/>
    <s v="BRAC"/>
    <s v="IOM"/>
    <s v="WASH"/>
    <x v="0"/>
    <x v="10"/>
    <s v="# of female in reproductive age"/>
    <m/>
    <n v="483"/>
    <s v="Completed"/>
    <s v="Chittagong"/>
    <s v="Cox's Bazar"/>
    <x v="0"/>
    <s v="Palong Khali"/>
    <s v="Camp 10"/>
    <d v="2023-03-31T00:00:00"/>
    <d v="2023-03-01T00:00:00"/>
    <x v="0"/>
    <m/>
    <m/>
    <m/>
    <m/>
    <m/>
    <s v="Sohag Ahmed"/>
    <s v="sohag.ahmed@brac.net"/>
    <n v="1833301770"/>
    <s v="IOM-BRAC"/>
  </r>
  <r>
    <n v="795"/>
    <s v="JRP"/>
    <s v="IOM"/>
    <s v="BRAC"/>
    <s v="IOM"/>
    <s v="WASH"/>
    <x v="3"/>
    <x v="7"/>
    <s v="# of campaign per camp "/>
    <m/>
    <n v="1"/>
    <s v="Completed"/>
    <s v="Chittagong"/>
    <s v="Cox's Bazar"/>
    <x v="0"/>
    <s v="Palong Khali"/>
    <s v="Camp 10"/>
    <d v="2023-03-31T00:00:00"/>
    <d v="2023-03-01T00:00:00"/>
    <x v="0"/>
    <m/>
    <m/>
    <m/>
    <m/>
    <m/>
    <s v="Sohag Ahmed"/>
    <s v="sohag.ahmed@brac.net"/>
    <n v="1833301770"/>
    <s v="IOM-BRAC"/>
  </r>
  <r>
    <n v="796"/>
    <s v="JRP"/>
    <s v="CARITAS"/>
    <s v="CARITAS"/>
    <s v="Caritas Australia"/>
    <s v="WASH"/>
    <x v="1"/>
    <x v="2"/>
    <s v="# of tube well"/>
    <m/>
    <n v="4"/>
    <s v="Completed"/>
    <s v="Chittagong"/>
    <s v="Cox's Bazar"/>
    <x v="0"/>
    <s v="Palong Khali"/>
    <s v="Camp 04"/>
    <d v="2023-03-31T00:00:00"/>
    <d v="2023-06-01T00:00:00"/>
    <x v="0"/>
    <m/>
    <m/>
    <m/>
    <m/>
    <m/>
    <s v="Pius Nanuar"/>
    <s v="pius_nanuar.sro@caritasbd.org"/>
    <n v="1722524747"/>
    <s v="CARITAS"/>
  </r>
  <r>
    <n v="797"/>
    <s v="JRP"/>
    <s v="CARITAS"/>
    <s v="CARITAS"/>
    <s v="Caritas Australia"/>
    <s v="WASH"/>
    <x v="0"/>
    <x v="0"/>
    <s v="# of HP sessions at community level"/>
    <m/>
    <n v="25"/>
    <s v="Completed"/>
    <s v="Chittagong"/>
    <s v="Cox's Bazar"/>
    <x v="0"/>
    <s v="Palong Khali"/>
    <s v="Camp 04"/>
    <d v="2023-03-31T00:00:00"/>
    <d v="2023-06-01T00:00:00"/>
    <x v="0"/>
    <m/>
    <m/>
    <m/>
    <m/>
    <m/>
    <s v="Pius Nanuar"/>
    <s v="pius_nanuar.sro@caritasbd.org"/>
    <n v="1722524747"/>
    <s v="CARITAS"/>
  </r>
  <r>
    <n v="798"/>
    <s v="JRP"/>
    <s v="CARITAS"/>
    <s v="CARITAS"/>
    <s v="Caritas Australia"/>
    <s v="WASH"/>
    <x v="0"/>
    <x v="1"/>
    <s v="# of HP sessions at HH level"/>
    <m/>
    <n v="300"/>
    <s v="Completed"/>
    <s v="Chittagong"/>
    <s v="Cox's Bazar"/>
    <x v="0"/>
    <s v="Palong Khali"/>
    <s v="Camp 04"/>
    <d v="2023-03-31T00:00:00"/>
    <d v="2023-06-01T00:00:00"/>
    <x v="0"/>
    <m/>
    <m/>
    <m/>
    <m/>
    <m/>
    <s v="Pius Nanuar"/>
    <s v="pius_nanuar.sro@caritasbd.org"/>
    <n v="1722524747"/>
    <s v="CARITAS"/>
  </r>
  <r>
    <n v="799"/>
    <s v="JRP"/>
    <s v="UNICEF"/>
    <s v="DSK"/>
    <s v="UNICEF"/>
    <s v="WASH"/>
    <x v="2"/>
    <x v="3"/>
    <s v="# of door "/>
    <m/>
    <n v="35"/>
    <s v="Completed"/>
    <s v="Chittagong"/>
    <s v="Cox's Bazar"/>
    <x v="1"/>
    <s v="Whykong"/>
    <s v="Camp 22"/>
    <d v="2023-03-31T00:00:00"/>
    <d v="2024-02-01T00:00:00"/>
    <x v="0"/>
    <m/>
    <m/>
    <m/>
    <m/>
    <m/>
    <s v="Md. Azhari Mukul"/>
    <s v="azhari@dskbangladesh.org"/>
    <n v="1718551768"/>
    <s v="UNICEF-DSK"/>
  </r>
  <r>
    <n v="800"/>
    <s v="JRP"/>
    <s v="UNICEF"/>
    <s v="DSK"/>
    <s v="UNICEF"/>
    <s v="WASH"/>
    <x v="2"/>
    <x v="4"/>
    <s v="# of door"/>
    <m/>
    <n v="137"/>
    <s v="Completed"/>
    <s v="Chittagong"/>
    <s v="Cox's Bazar"/>
    <x v="1"/>
    <s v="Whykong"/>
    <s v="Camp 22"/>
    <d v="2023-03-31T00:00:00"/>
    <d v="2024-02-01T00:00:00"/>
    <x v="0"/>
    <m/>
    <m/>
    <m/>
    <m/>
    <m/>
    <s v="Md. Azhari Mukul"/>
    <s v="azhari@dskbangladesh.org"/>
    <n v="1718551768"/>
    <s v="UNICEF-DSK"/>
  </r>
  <r>
    <n v="801"/>
    <s v="JRP"/>
    <s v="UNICEF"/>
    <s v="DSK"/>
    <s v="UNICEF"/>
    <s v="WASH"/>
    <x v="2"/>
    <x v="5"/>
    <s v="# of door"/>
    <m/>
    <n v="352"/>
    <s v="Completed"/>
    <s v="Chittagong"/>
    <s v="Cox's Bazar"/>
    <x v="1"/>
    <s v="Whykong"/>
    <s v="Camp 22"/>
    <d v="2023-03-31T00:00:00"/>
    <d v="2024-02-01T00:00:00"/>
    <x v="0"/>
    <m/>
    <m/>
    <m/>
    <m/>
    <m/>
    <s v="Md. Azhari Mukul"/>
    <s v="azhari@dskbangladesh.org"/>
    <n v="1718551768"/>
    <s v="UNICEF-DSK"/>
  </r>
  <r>
    <n v="802"/>
    <s v="JRP"/>
    <s v="UNICEF"/>
    <s v="DSK"/>
    <s v="UNICEF"/>
    <s v="WASH"/>
    <x v="0"/>
    <x v="0"/>
    <s v="# of HP sessions at community level"/>
    <m/>
    <n v="85"/>
    <s v="Completed"/>
    <s v="Chittagong"/>
    <s v="Cox's Bazar"/>
    <x v="1"/>
    <s v="Whykong"/>
    <s v="Camp 22"/>
    <d v="2023-03-31T00:00:00"/>
    <d v="2024-02-01T00:00:00"/>
    <x v="0"/>
    <m/>
    <m/>
    <m/>
    <m/>
    <m/>
    <s v="Md. Azhari Mukul"/>
    <s v="azhari@dskbangladesh.org"/>
    <n v="1718551768"/>
    <s v="UNICEF-DSK"/>
  </r>
  <r>
    <n v="803"/>
    <s v="JRP"/>
    <s v="UNICEF"/>
    <s v="DSK"/>
    <s v="UNICEF"/>
    <s v="WASH"/>
    <x v="0"/>
    <x v="1"/>
    <s v="# of HP sessions at HH level"/>
    <m/>
    <n v="1050"/>
    <s v="Completed"/>
    <s v="Chittagong"/>
    <s v="Cox's Bazar"/>
    <x v="1"/>
    <s v="Whykong"/>
    <s v="Camp 22"/>
    <d v="2023-03-31T00:00:00"/>
    <d v="2024-02-01T00:00:00"/>
    <x v="0"/>
    <m/>
    <m/>
    <m/>
    <m/>
    <m/>
    <s v="Md. Azhari Mukul"/>
    <s v="azhari@dskbangladesh.org"/>
    <n v="1718551768"/>
    <s v="UNICEF-DSK"/>
  </r>
  <r>
    <n v="804"/>
    <s v="JRP"/>
    <s v="UNICEF"/>
    <s v="DSK"/>
    <s v="UNICEF"/>
    <s v="WASH"/>
    <x v="0"/>
    <x v="11"/>
    <s v="# of HP sessions at institution level"/>
    <m/>
    <n v="65"/>
    <s v="Completed"/>
    <s v="Chittagong"/>
    <s v="Cox's Bazar"/>
    <x v="1"/>
    <s v="Whykong"/>
    <s v="Camp 22"/>
    <d v="2023-03-31T00:00:00"/>
    <d v="2024-02-01T00:00:00"/>
    <x v="0"/>
    <m/>
    <m/>
    <m/>
    <m/>
    <m/>
    <s v="Md. Azhari Mukul"/>
    <s v="azhari@dskbangladesh.org"/>
    <n v="1718551768"/>
    <s v="UNICEF-DSK"/>
  </r>
  <r>
    <n v="805"/>
    <s v="JRP"/>
    <s v="UNICEF"/>
    <s v="DSK"/>
    <s v="UNICEF"/>
    <s v="WASH"/>
    <x v="3"/>
    <x v="8"/>
    <s v="# of household"/>
    <m/>
    <n v="3449"/>
    <s v="Completed"/>
    <s v="Chittagong"/>
    <s v="Cox's Bazar"/>
    <x v="1"/>
    <s v="Whykong"/>
    <s v="Camp 22"/>
    <d v="2023-03-31T00:00:00"/>
    <d v="2024-02-01T00:00:00"/>
    <x v="0"/>
    <m/>
    <m/>
    <m/>
    <m/>
    <m/>
    <s v="Md. Azhari Mukul"/>
    <s v="azhari@dskbangladesh.org"/>
    <n v="1718551768"/>
    <s v="UNICEF-DSK"/>
  </r>
  <r>
    <n v="806"/>
    <s v="JRP"/>
    <s v="OXFAM"/>
    <s v="DSK"/>
    <s v="OXFAM"/>
    <s v="WASH"/>
    <x v="2"/>
    <x v="3"/>
    <s v="# of door "/>
    <m/>
    <n v="11"/>
    <s v="Completed"/>
    <s v="Chittagong"/>
    <s v="Cox's Bazar"/>
    <x v="1"/>
    <s v="Whykong"/>
    <s v="Camp 22"/>
    <d v="2023-03-31T00:00:00"/>
    <d v="2023-06-01T00:00:00"/>
    <x v="0"/>
    <m/>
    <m/>
    <m/>
    <m/>
    <m/>
    <s v="Md.Azhari Mukul"/>
    <s v="azhari@dskbangladesh.org"/>
    <n v="1718551768"/>
    <s v="OXFAM-DSK"/>
  </r>
  <r>
    <n v="807"/>
    <s v="JRP"/>
    <s v="OXFAM"/>
    <s v="DSK"/>
    <s v="OXFAM"/>
    <s v="WASH"/>
    <x v="2"/>
    <x v="4"/>
    <s v="# of door"/>
    <m/>
    <n v="42"/>
    <s v="Completed"/>
    <s v="Chittagong"/>
    <s v="Cox's Bazar"/>
    <x v="1"/>
    <s v="Whykong"/>
    <s v="Camp 22"/>
    <d v="2023-03-31T00:00:00"/>
    <d v="2023-06-01T00:00:00"/>
    <x v="0"/>
    <m/>
    <m/>
    <m/>
    <m/>
    <m/>
    <s v="Md.Azhari Mukul"/>
    <s v="azhari@dskbangladesh.org"/>
    <n v="1718551768"/>
    <s v="OXFAM-DSK"/>
  </r>
  <r>
    <n v="808"/>
    <s v="JRP"/>
    <s v="OXFAM"/>
    <s v="DSK"/>
    <s v="OXFAM"/>
    <s v="WASH"/>
    <x v="2"/>
    <x v="5"/>
    <s v="# of door"/>
    <m/>
    <n v="110"/>
    <s v="Completed"/>
    <s v="Chittagong"/>
    <s v="Cox's Bazar"/>
    <x v="1"/>
    <s v="Whykong"/>
    <s v="Camp 22"/>
    <d v="2023-03-31T00:00:00"/>
    <d v="2023-06-01T00:00:00"/>
    <x v="0"/>
    <m/>
    <m/>
    <m/>
    <m/>
    <m/>
    <s v="Md.Azhari Mukul"/>
    <s v="azhari@dskbangladesh.org"/>
    <n v="1718551768"/>
    <s v="OXFAM-DSK"/>
  </r>
  <r>
    <n v="809"/>
    <s v="JRP"/>
    <s v="OXFAM"/>
    <s v="DSK"/>
    <s v="OXFAM"/>
    <s v="WASH"/>
    <x v="0"/>
    <x v="0"/>
    <s v="# of HP sessions at community level"/>
    <m/>
    <n v="26"/>
    <s v="Completed"/>
    <s v="Chittagong"/>
    <s v="Cox's Bazar"/>
    <x v="1"/>
    <s v="Whykong"/>
    <s v="Camp 22"/>
    <d v="2023-03-31T00:00:00"/>
    <d v="2023-06-01T00:00:00"/>
    <x v="0"/>
    <m/>
    <m/>
    <m/>
    <m/>
    <m/>
    <s v="Md.Azhari Mukul"/>
    <s v="azhari@dskbangladesh.org"/>
    <n v="1718551768"/>
    <s v="OXFAM-DSK"/>
  </r>
  <r>
    <n v="810"/>
    <s v="JRP"/>
    <s v="OXFAM"/>
    <s v="DSK"/>
    <s v="OXFAM"/>
    <s v="WASH"/>
    <x v="0"/>
    <x v="1"/>
    <s v="# of HP sessions at HH level"/>
    <m/>
    <n v="250"/>
    <s v="Completed"/>
    <s v="Chittagong"/>
    <s v="Cox's Bazar"/>
    <x v="1"/>
    <s v="Whykong"/>
    <s v="Camp 22"/>
    <d v="2023-03-31T00:00:00"/>
    <d v="2023-06-01T00:00:00"/>
    <x v="0"/>
    <m/>
    <m/>
    <m/>
    <m/>
    <m/>
    <s v="Md.Azhari Mukul"/>
    <s v="azhari@dskbangladesh.org"/>
    <n v="1718551768"/>
    <s v="OXFAM-DSK"/>
  </r>
  <r>
    <n v="811"/>
    <s v="JRP"/>
    <s v="OXFAM"/>
    <s v="DSK"/>
    <s v="OXFAM"/>
    <s v="WASH"/>
    <x v="0"/>
    <x v="11"/>
    <s v="# of HP sessions at institution level"/>
    <m/>
    <n v="20"/>
    <s v="Completed"/>
    <s v="Chittagong"/>
    <s v="Cox's Bazar"/>
    <x v="1"/>
    <s v="Whykong"/>
    <s v="Camp 22"/>
    <d v="2023-03-31T00:00:00"/>
    <d v="2023-06-01T00:00:00"/>
    <x v="0"/>
    <m/>
    <m/>
    <m/>
    <m/>
    <m/>
    <s v="Md.Azhari Mukul"/>
    <s v="azhari@dskbangladesh.org"/>
    <n v="1718551768"/>
    <s v="OXFAM-DSK"/>
  </r>
  <r>
    <n v="812"/>
    <s v="JRP"/>
    <s v="OXFAM"/>
    <s v="DSK"/>
    <s v="OXFAM"/>
    <s v="WASH"/>
    <x v="3"/>
    <x v="8"/>
    <s v="# of household"/>
    <m/>
    <n v="1019"/>
    <s v="Completed"/>
    <s v="Chittagong"/>
    <s v="Cox's Bazar"/>
    <x v="1"/>
    <s v="Whykong"/>
    <s v="Camp 22"/>
    <d v="2023-03-31T00:00:00"/>
    <d v="2023-06-01T00:00:00"/>
    <x v="0"/>
    <m/>
    <m/>
    <m/>
    <m/>
    <m/>
    <s v="Md.Azhari Mukul"/>
    <s v="azhari@dskbangladesh.org"/>
    <n v="1718551768"/>
    <s v="OXFAM-DSK"/>
  </r>
  <r>
    <n v="813"/>
    <s v="JRP"/>
    <s v="CARITAS"/>
    <s v="CARITAS"/>
    <s v="Caritas Australia"/>
    <s v="WASH"/>
    <x v="1"/>
    <x v="2"/>
    <s v="# of tube well"/>
    <m/>
    <n v="8"/>
    <s v="Completed"/>
    <s v="Chittagong"/>
    <s v="Cox's Bazar"/>
    <x v="0"/>
    <s v="Palong Khali"/>
    <s v="Camp 17"/>
    <d v="2023-03-31T00:00:00"/>
    <d v="2023-06-01T00:00:00"/>
    <x v="0"/>
    <m/>
    <m/>
    <m/>
    <m/>
    <m/>
    <s v="Pius Nanuar"/>
    <s v="pius_nanuar.sro@caritasbd.org"/>
    <n v="1722524747"/>
    <s v="CARITAS"/>
  </r>
  <r>
    <n v="814"/>
    <s v="JRP"/>
    <s v="CARITAS"/>
    <s v="CARITAS"/>
    <s v="Caritas Australia"/>
    <s v="WASH"/>
    <x v="2"/>
    <x v="3"/>
    <s v="# of door "/>
    <m/>
    <n v="4"/>
    <s v="Completed"/>
    <s v="Chittagong"/>
    <s v="Cox's Bazar"/>
    <x v="0"/>
    <s v="Palong Khali"/>
    <s v="Camp 17"/>
    <d v="2023-03-31T00:00:00"/>
    <d v="2023-06-01T00:00:00"/>
    <x v="0"/>
    <m/>
    <m/>
    <m/>
    <m/>
    <m/>
    <s v="Pius Nanuar"/>
    <s v="pius_nanuar.sro@caritasbd.org"/>
    <n v="1722524747"/>
    <s v="CARITAS"/>
  </r>
  <r>
    <n v="815"/>
    <s v="JRP"/>
    <s v="CARITAS"/>
    <s v="CARITAS"/>
    <s v="Caritas Australia"/>
    <s v="WASH"/>
    <x v="2"/>
    <x v="4"/>
    <s v="# of door"/>
    <m/>
    <n v="18"/>
    <s v="Completed"/>
    <s v="Chittagong"/>
    <s v="Cox's Bazar"/>
    <x v="0"/>
    <s v="Palong Khali"/>
    <s v="Camp 17"/>
    <d v="2023-03-31T00:00:00"/>
    <d v="2023-06-01T00:00:00"/>
    <x v="0"/>
    <m/>
    <m/>
    <m/>
    <m/>
    <m/>
    <s v="Pius Nanuar"/>
    <s v="pius_nanuar.sro@caritasbd.org"/>
    <n v="1722524747"/>
    <s v="CARITAS"/>
  </r>
  <r>
    <n v="816"/>
    <s v="JRP"/>
    <s v="CARITAS"/>
    <s v="CARITAS"/>
    <s v="Caritas Australia"/>
    <s v="WASH"/>
    <x v="2"/>
    <x v="5"/>
    <s v="# of door"/>
    <m/>
    <n v="10"/>
    <s v="Completed"/>
    <s v="Chittagong"/>
    <s v="Cox's Bazar"/>
    <x v="0"/>
    <s v="Palong Khali"/>
    <s v="Camp 17"/>
    <d v="2023-03-31T00:00:00"/>
    <d v="2023-06-01T00:00:00"/>
    <x v="0"/>
    <m/>
    <m/>
    <m/>
    <m/>
    <m/>
    <s v="Pius Nanuar"/>
    <s v="pius_nanuar.sro@caritasbd.org"/>
    <n v="1722524747"/>
    <s v="CARITAS"/>
  </r>
  <r>
    <n v="817"/>
    <s v="JRP"/>
    <s v="CARITAS"/>
    <s v="CARITAS"/>
    <s v="Caritas Australia"/>
    <s v="WASH"/>
    <x v="0"/>
    <x v="0"/>
    <s v="# of HP sessions at community level"/>
    <m/>
    <n v="53"/>
    <s v="Completed"/>
    <s v="Chittagong"/>
    <s v="Cox's Bazar"/>
    <x v="0"/>
    <s v="Palong Khali"/>
    <s v="Camp 17"/>
    <d v="2023-03-31T00:00:00"/>
    <d v="2023-06-01T00:00:00"/>
    <x v="0"/>
    <m/>
    <m/>
    <m/>
    <m/>
    <m/>
    <s v="Pius Nanuar"/>
    <s v="pius_nanuar.sro@caritasbd.org"/>
    <n v="1722524747"/>
    <s v="CARITAS"/>
  </r>
  <r>
    <n v="818"/>
    <s v="JRP"/>
    <s v="CARITAS"/>
    <s v="CARITAS"/>
    <s v="Caritas Australia"/>
    <s v="WASH"/>
    <x v="0"/>
    <x v="1"/>
    <s v="# of HP sessions at HH level"/>
    <m/>
    <n v="600"/>
    <s v="Completed"/>
    <s v="Chittagong"/>
    <s v="Cox's Bazar"/>
    <x v="0"/>
    <s v="Palong Khali"/>
    <s v="Camp 17"/>
    <d v="2023-03-31T00:00:00"/>
    <d v="2023-06-01T00:00:00"/>
    <x v="0"/>
    <m/>
    <m/>
    <m/>
    <m/>
    <m/>
    <s v="Pius Nanuar"/>
    <s v="pius_nanuar.sro@caritasbd.org"/>
    <n v="1722524747"/>
    <s v="CARITAS"/>
  </r>
  <r>
    <n v="819"/>
    <s v="JRP"/>
    <s v="CARITAS"/>
    <s v="CARITAS"/>
    <s v="Caritas Australia"/>
    <s v="WASH"/>
    <x v="3"/>
    <x v="20"/>
    <s v="# of HH"/>
    <m/>
    <n v="45"/>
    <s v="Completed"/>
    <s v="Chittagong"/>
    <s v="Cox's Bazar"/>
    <x v="0"/>
    <s v="Palong Khali"/>
    <s v="Camp 17"/>
    <d v="2023-03-31T00:00:00"/>
    <d v="2023-06-01T00:00:00"/>
    <x v="0"/>
    <m/>
    <m/>
    <m/>
    <m/>
    <m/>
    <s v="Pius Nanuar"/>
    <s v="pius_nanuar.sro@caritasbd.org"/>
    <n v="1722524747"/>
    <s v="CARITAS"/>
  </r>
  <r>
    <n v="820"/>
    <s v="JRP"/>
    <s v="CARITAS"/>
    <s v="CARITAS"/>
    <s v="Caritas Spain"/>
    <s v="WASH"/>
    <x v="1"/>
    <x v="2"/>
    <s v="# of tube well"/>
    <m/>
    <n v="36"/>
    <s v="Completed"/>
    <s v="Chittagong"/>
    <s v="Cox's Bazar"/>
    <x v="0"/>
    <s v="Palong Khali"/>
    <s v="Camp 04"/>
    <d v="2023-03-31T00:00:00"/>
    <d v="2023-06-01T00:00:00"/>
    <x v="0"/>
    <m/>
    <m/>
    <m/>
    <m/>
    <m/>
    <s v="Pius Nanuar"/>
    <s v="pius_nanuar.sro@caritasbd.org"/>
    <n v="1722524747"/>
    <s v="CARITAS"/>
  </r>
  <r>
    <n v="821"/>
    <s v="JRP"/>
    <s v="CARITAS"/>
    <s v="CARITAS"/>
    <s v="Caritas Spain"/>
    <s v="WASH"/>
    <x v="2"/>
    <x v="3"/>
    <s v="# of door "/>
    <m/>
    <n v="3"/>
    <s v="Completed"/>
    <s v="Chittagong"/>
    <s v="Cox's Bazar"/>
    <x v="0"/>
    <s v="Palong Khali"/>
    <s v="Camp 04"/>
    <d v="2023-03-31T00:00:00"/>
    <d v="2023-06-01T00:00:00"/>
    <x v="0"/>
    <m/>
    <m/>
    <m/>
    <m/>
    <m/>
    <s v="Pius Nanuar"/>
    <s v="pius_nanuar.sro@caritasbd.org"/>
    <n v="1722524747"/>
    <s v="CARITAS"/>
  </r>
  <r>
    <n v="822"/>
    <s v="JRP"/>
    <s v="CARITAS"/>
    <s v="CARITAS"/>
    <s v="Caritas Spain"/>
    <s v="WASH"/>
    <x v="2"/>
    <x v="4"/>
    <s v="# of door"/>
    <m/>
    <n v="18"/>
    <s v="Completed"/>
    <s v="Chittagong"/>
    <s v="Cox's Bazar"/>
    <x v="0"/>
    <s v="Palong Khali"/>
    <s v="Camp 04"/>
    <d v="2023-03-31T00:00:00"/>
    <d v="2023-06-01T00:00:00"/>
    <x v="0"/>
    <m/>
    <m/>
    <m/>
    <m/>
    <m/>
    <s v="Pius Nanuar"/>
    <s v="pius_nanuar.sro@caritasbd.org"/>
    <n v="1722524747"/>
    <s v="CARITAS"/>
  </r>
  <r>
    <n v="823"/>
    <s v="JRP"/>
    <s v="CARITAS"/>
    <s v="CARITAS"/>
    <s v="Caritas Spain"/>
    <s v="WASH"/>
    <x v="2"/>
    <x v="5"/>
    <s v="# of door"/>
    <m/>
    <n v="41"/>
    <s v="Completed"/>
    <s v="Chittagong"/>
    <s v="Cox's Bazar"/>
    <x v="0"/>
    <s v="Palong Khali"/>
    <s v="Camp 04"/>
    <d v="2023-03-31T00:00:00"/>
    <d v="2023-06-01T00:00:00"/>
    <x v="0"/>
    <m/>
    <m/>
    <m/>
    <m/>
    <m/>
    <s v="Pius Nanuar"/>
    <s v="pius_nanuar.sro@caritasbd.org"/>
    <n v="1722524747"/>
    <s v="CARITAS"/>
  </r>
  <r>
    <n v="824"/>
    <s v="JRP"/>
    <s v="CARITAS"/>
    <s v="CARITAS"/>
    <s v="Caritas Spain"/>
    <s v="WASH"/>
    <x v="0"/>
    <x v="0"/>
    <s v="# of HP sessions at community level"/>
    <m/>
    <n v="92"/>
    <s v="Completed"/>
    <s v="Chittagong"/>
    <s v="Cox's Bazar"/>
    <x v="0"/>
    <s v="Palong Khali"/>
    <s v="Camp 04"/>
    <d v="2023-03-31T00:00:00"/>
    <d v="2023-06-01T00:00:00"/>
    <x v="0"/>
    <m/>
    <m/>
    <m/>
    <m/>
    <m/>
    <s v="Pius Nanuar"/>
    <s v="pius_nanuar.sro@caritasbd.org"/>
    <n v="1722524747"/>
    <s v="CARITAS"/>
  </r>
  <r>
    <n v="825"/>
    <s v="JRP"/>
    <s v="CARITAS"/>
    <s v="CARITAS"/>
    <s v="Caritas Spain"/>
    <s v="WASH"/>
    <x v="0"/>
    <x v="1"/>
    <s v="# of HP sessions at HH level"/>
    <m/>
    <n v="600"/>
    <s v="Completed"/>
    <s v="Chittagong"/>
    <s v="Cox's Bazar"/>
    <x v="0"/>
    <s v="Palong Khali"/>
    <s v="Camp 04"/>
    <d v="2023-03-31T00:00:00"/>
    <d v="2023-06-01T00:00:00"/>
    <x v="0"/>
    <m/>
    <m/>
    <m/>
    <m/>
    <m/>
    <s v="Pius Nanuar"/>
    <s v="pius_nanuar.sro@caritasbd.org"/>
    <n v="1722524747"/>
    <s v="CARITAS"/>
  </r>
  <r>
    <n v="826"/>
    <s v="JRP"/>
    <s v="CARITAS"/>
    <s v="CARITAS"/>
    <s v="Caritas Spain"/>
    <s v="WASH"/>
    <x v="3"/>
    <x v="20"/>
    <s v="# of HH"/>
    <m/>
    <n v="58"/>
    <s v="Completed"/>
    <s v="Chittagong"/>
    <s v="Cox's Bazar"/>
    <x v="0"/>
    <s v="Palong Khali"/>
    <s v="Camp 04"/>
    <d v="2023-03-31T00:00:00"/>
    <d v="2023-06-01T00:00:00"/>
    <x v="0"/>
    <m/>
    <m/>
    <m/>
    <m/>
    <m/>
    <s v="Pius Nanuar"/>
    <s v="pius_nanuar.sro@caritasbd.org"/>
    <n v="1722524747"/>
    <s v="CARITAS"/>
  </r>
  <r>
    <n v="827"/>
    <s v="JRP"/>
    <s v="SCI"/>
    <s v="SCI"/>
    <s v="SCI"/>
    <s v="WASH"/>
    <x v="1"/>
    <x v="2"/>
    <s v="# of tube well"/>
    <m/>
    <n v="15"/>
    <s v="Completed"/>
    <s v="Chittagong"/>
    <s v="Cox's Bazar"/>
    <x v="0"/>
    <s v="Palong Khali"/>
    <s v="Camp 17"/>
    <d v="2023-03-31T00:00:00"/>
    <d v="2023-12-01T00:00:00"/>
    <x v="0"/>
    <m/>
    <m/>
    <m/>
    <m/>
    <m/>
    <s v="Md. Fuhad Mollah"/>
    <s v="fuhad.mollah@savethechildren.org"/>
    <n v="1708521596"/>
    <s v="SCI"/>
  </r>
  <r>
    <n v="828"/>
    <s v="JRP"/>
    <s v="SCI"/>
    <s v="SCI"/>
    <s v="SCI"/>
    <s v="WASH"/>
    <x v="2"/>
    <x v="3"/>
    <s v="# of door "/>
    <m/>
    <n v="11"/>
    <s v="Completed"/>
    <s v="Chittagong"/>
    <s v="Cox's Bazar"/>
    <x v="0"/>
    <s v="Palong Khali"/>
    <s v="Camp 17"/>
    <d v="2023-03-31T00:00:00"/>
    <d v="2023-12-01T00:00:00"/>
    <x v="0"/>
    <m/>
    <m/>
    <m/>
    <m/>
    <m/>
    <s v="Md. Fuhad Mollah"/>
    <s v="fuhad.mollah@savethechildren.org"/>
    <n v="1708521596"/>
    <s v="SCI"/>
  </r>
  <r>
    <n v="829"/>
    <s v="JRP"/>
    <s v="SCI"/>
    <s v="SCI"/>
    <s v="SCI"/>
    <s v="WASH"/>
    <x v="2"/>
    <x v="4"/>
    <s v="# of door"/>
    <m/>
    <n v="19"/>
    <s v="Completed"/>
    <s v="Chittagong"/>
    <s v="Cox's Bazar"/>
    <x v="0"/>
    <s v="Palong Khali"/>
    <s v="Camp 17"/>
    <d v="2023-03-31T00:00:00"/>
    <d v="2023-12-01T00:00:00"/>
    <x v="0"/>
    <m/>
    <m/>
    <m/>
    <m/>
    <m/>
    <s v="Md. Fuhad Mollah"/>
    <s v="fuhad.mollah@savethechildren.org"/>
    <n v="1708521596"/>
    <s v="SCI"/>
  </r>
  <r>
    <n v="830"/>
    <s v="JRP"/>
    <s v="SCI"/>
    <s v="SCI"/>
    <s v="SCI"/>
    <s v="WASH"/>
    <x v="2"/>
    <x v="5"/>
    <s v="# of door"/>
    <m/>
    <n v="31"/>
    <s v="Completed"/>
    <s v="Chittagong"/>
    <s v="Cox's Bazar"/>
    <x v="0"/>
    <s v="Palong Khali"/>
    <s v="Camp 17"/>
    <d v="2023-03-31T00:00:00"/>
    <d v="2023-12-01T00:00:00"/>
    <x v="0"/>
    <m/>
    <m/>
    <m/>
    <m/>
    <m/>
    <s v="Md. Fuhad Mollah"/>
    <s v="fuhad.mollah@savethechildren.org"/>
    <n v="1708521596"/>
    <s v="SCI"/>
  </r>
  <r>
    <n v="831"/>
    <s v="JRP"/>
    <s v="SCI"/>
    <s v="SCI"/>
    <s v="SCI"/>
    <s v="WASH"/>
    <x v="0"/>
    <x v="0"/>
    <s v="# of HP sessions at community level"/>
    <m/>
    <n v="25"/>
    <s v="Completed"/>
    <s v="Chittagong"/>
    <s v="Cox's Bazar"/>
    <x v="0"/>
    <s v="Palong Khali"/>
    <s v="Camp 17"/>
    <d v="2023-03-31T00:00:00"/>
    <d v="2023-12-01T00:00:00"/>
    <x v="0"/>
    <m/>
    <m/>
    <m/>
    <m/>
    <m/>
    <s v="Md. Fuhad Mollah"/>
    <s v="fuhad.mollah@savethechildren.org"/>
    <n v="1708521596"/>
    <s v="SCI"/>
  </r>
  <r>
    <n v="832"/>
    <s v="JRP"/>
    <s v="SCI"/>
    <s v="SCI"/>
    <s v="SCI"/>
    <s v="WASH"/>
    <x v="3"/>
    <x v="7"/>
    <s v="# of campaign per camp "/>
    <m/>
    <n v="2"/>
    <s v="Completed"/>
    <s v="Chittagong"/>
    <s v="Cox's Bazar"/>
    <x v="0"/>
    <s v="Palong Khali"/>
    <s v="Camp 17"/>
    <d v="2023-03-31T00:00:00"/>
    <d v="2023-12-01T00:00:00"/>
    <x v="0"/>
    <m/>
    <m/>
    <m/>
    <m/>
    <m/>
    <s v="Md. Fuhad Mollah"/>
    <s v="fuhad.mollah@savethechildren.org"/>
    <n v="1708521596"/>
    <s v="SCI"/>
  </r>
  <r>
    <n v="833"/>
    <s v="JRP"/>
    <s v="SCI"/>
    <s v="SCI"/>
    <s v="SCI"/>
    <s v="WASH"/>
    <x v="3"/>
    <x v="8"/>
    <s v="# of household"/>
    <m/>
    <n v="79"/>
    <s v="Completed"/>
    <s v="Chittagong"/>
    <s v="Cox's Bazar"/>
    <x v="0"/>
    <s v="Palong Khali"/>
    <s v="Camp 17"/>
    <d v="2023-03-31T00:00:00"/>
    <d v="2023-12-01T00:00:00"/>
    <x v="0"/>
    <m/>
    <m/>
    <m/>
    <m/>
    <m/>
    <s v="Md. Fuhad Mollah"/>
    <s v="fuhad.mollah@savethechildren.org"/>
    <n v="1708521596"/>
    <s v="SCI"/>
  </r>
  <r>
    <n v="834"/>
    <s v="JRP"/>
    <s v="SCI"/>
    <s v="SCI"/>
    <s v="SCI"/>
    <s v="WASH"/>
    <x v="3"/>
    <x v="20"/>
    <s v="# of HH"/>
    <m/>
    <n v="459"/>
    <s v="Completed"/>
    <s v="Chittagong"/>
    <s v="Cox's Bazar"/>
    <x v="0"/>
    <s v="Palong Khali"/>
    <s v="Camp 17"/>
    <d v="2023-03-31T00:00:00"/>
    <d v="2023-12-01T00:00:00"/>
    <x v="0"/>
    <m/>
    <m/>
    <m/>
    <m/>
    <m/>
    <s v="Md. Fuhad Mollah"/>
    <s v="fuhad.mollah@savethechildren.org"/>
    <n v="1708521596"/>
    <s v="SCI"/>
  </r>
  <r>
    <n v="835"/>
    <s v="JRP"/>
    <s v="CARITAS"/>
    <s v="CARITAS"/>
    <s v="Caritas Spain"/>
    <s v="WASH"/>
    <x v="1"/>
    <x v="2"/>
    <s v="# of tube well"/>
    <m/>
    <n v="64"/>
    <s v="Completed"/>
    <s v="Chittagong"/>
    <s v="Cox's Bazar"/>
    <x v="0"/>
    <s v="Palong Khali"/>
    <s v="Camp 17"/>
    <d v="2023-03-31T00:00:00"/>
    <d v="2023-06-01T00:00:00"/>
    <x v="0"/>
    <m/>
    <m/>
    <m/>
    <m/>
    <m/>
    <s v="Pius Nanuar"/>
    <s v="pius_nanuar.sro@caritasbd.org"/>
    <n v="1722524747"/>
    <s v="CARITAS"/>
  </r>
  <r>
    <n v="836"/>
    <s v="JRP"/>
    <s v="CARITAS"/>
    <s v="CARITAS"/>
    <s v="Caritas Spain"/>
    <s v="WASH"/>
    <x v="2"/>
    <x v="4"/>
    <s v="# of door"/>
    <m/>
    <n v="32"/>
    <s v="Completed"/>
    <s v="Chittagong"/>
    <s v="Cox's Bazar"/>
    <x v="0"/>
    <s v="Palong Khali"/>
    <s v="Camp 17"/>
    <d v="2023-03-31T00:00:00"/>
    <d v="2023-06-01T00:00:00"/>
    <x v="0"/>
    <m/>
    <m/>
    <m/>
    <m/>
    <m/>
    <s v="Pius Nanuar"/>
    <s v="pius_nanuar.sro@caritasbd.org"/>
    <n v="1722524747"/>
    <s v="CARITAS"/>
  </r>
  <r>
    <n v="837"/>
    <s v="JRP"/>
    <s v="CARITAS"/>
    <s v="CARITAS"/>
    <s v="Caritas Spain"/>
    <s v="WASH"/>
    <x v="2"/>
    <x v="5"/>
    <s v="# of door"/>
    <m/>
    <n v="90"/>
    <s v="Completed"/>
    <s v="Chittagong"/>
    <s v="Cox's Bazar"/>
    <x v="0"/>
    <s v="Palong Khali"/>
    <s v="Camp 17"/>
    <d v="2023-03-31T00:00:00"/>
    <d v="2023-06-01T00:00:00"/>
    <x v="0"/>
    <m/>
    <m/>
    <m/>
    <m/>
    <m/>
    <s v="Pius Nanuar"/>
    <s v="pius_nanuar.sro@caritasbd.org"/>
    <n v="1722524747"/>
    <s v="CARITAS"/>
  </r>
  <r>
    <n v="838"/>
    <s v="JRP"/>
    <s v="CARITAS"/>
    <s v="CARITAS"/>
    <s v="Caritas Spain"/>
    <s v="WASH"/>
    <x v="0"/>
    <x v="0"/>
    <s v="# of HP sessions at community level"/>
    <m/>
    <n v="215"/>
    <s v="Completed"/>
    <s v="Chittagong"/>
    <s v="Cox's Bazar"/>
    <x v="0"/>
    <s v="Palong Khali"/>
    <s v="Camp 17"/>
    <d v="2023-03-31T00:00:00"/>
    <d v="2023-06-01T00:00:00"/>
    <x v="0"/>
    <m/>
    <m/>
    <m/>
    <m/>
    <m/>
    <s v="Pius Nanuar"/>
    <s v="pius_nanuar.sro@caritasbd.org"/>
    <n v="1722524747"/>
    <s v="CARITAS"/>
  </r>
  <r>
    <n v="839"/>
    <s v="JRP"/>
    <s v="CARITAS"/>
    <s v="CARITAS"/>
    <s v="Caritas Spain"/>
    <s v="WASH"/>
    <x v="0"/>
    <x v="1"/>
    <s v="# of HP sessions at HH level"/>
    <m/>
    <n v="2250"/>
    <s v="Completed"/>
    <s v="Chittagong"/>
    <s v="Cox's Bazar"/>
    <x v="0"/>
    <s v="Palong Khali"/>
    <s v="Camp 17"/>
    <d v="2023-03-31T00:00:00"/>
    <d v="2023-06-01T00:00:00"/>
    <x v="0"/>
    <m/>
    <m/>
    <m/>
    <m/>
    <m/>
    <s v="Pius Nanuar"/>
    <s v="pius_nanuar.sro@caritasbd.org"/>
    <n v="1722524747"/>
    <s v="CARITAS"/>
  </r>
  <r>
    <n v="840"/>
    <s v="JRP"/>
    <s v="CARITAS"/>
    <s v="CARITAS"/>
    <s v="Caritas Spain"/>
    <s v="WASH"/>
    <x v="3"/>
    <x v="20"/>
    <s v="# of HH"/>
    <m/>
    <n v="125"/>
    <s v="Completed"/>
    <s v="Chittagong"/>
    <s v="Cox's Bazar"/>
    <x v="0"/>
    <s v="Palong Khali"/>
    <s v="Camp 17"/>
    <d v="2023-03-31T00:00:00"/>
    <d v="2023-06-01T00:00:00"/>
    <x v="0"/>
    <m/>
    <m/>
    <m/>
    <m/>
    <m/>
    <s v="Pius Nanuar"/>
    <s v="pius_nanuar.sro@caritasbd.org"/>
    <n v="1722524747"/>
    <s v="CARITAS"/>
  </r>
  <r>
    <n v="841"/>
    <s v="JRP"/>
    <s v="SCI"/>
    <s v="SCI"/>
    <s v="SCI"/>
    <s v="WASH"/>
    <x v="1"/>
    <x v="2"/>
    <s v="# of tube well"/>
    <m/>
    <n v="21"/>
    <s v="Completed"/>
    <s v="Chittagong"/>
    <s v="Cox's Bazar"/>
    <x v="0"/>
    <s v="Palong Khali"/>
    <s v="Camp 20"/>
    <d v="2023-03-31T00:00:00"/>
    <d v="2023-12-01T00:00:00"/>
    <x v="0"/>
    <m/>
    <m/>
    <m/>
    <m/>
    <m/>
    <s v="Md. Fuhad Mollah"/>
    <s v="fuhad.mollah@savethechildren.org"/>
    <n v="1708521596"/>
    <s v="SCI"/>
  </r>
  <r>
    <n v="842"/>
    <s v="JRP"/>
    <s v="SCI"/>
    <s v="SCI"/>
    <s v="SCI"/>
    <s v="WASH"/>
    <x v="2"/>
    <x v="3"/>
    <s v="# of door "/>
    <m/>
    <n v="4"/>
    <s v="Completed"/>
    <s v="Chittagong"/>
    <s v="Cox's Bazar"/>
    <x v="0"/>
    <s v="Palong Khali"/>
    <s v="Camp 20"/>
    <d v="2023-03-31T00:00:00"/>
    <d v="2023-12-01T00:00:00"/>
    <x v="0"/>
    <m/>
    <m/>
    <m/>
    <m/>
    <m/>
    <s v="Md. Fuhad Mollah"/>
    <s v="fuhad.mollah@savethechildren.org"/>
    <n v="1708521596"/>
    <s v="SCI"/>
  </r>
  <r>
    <n v="843"/>
    <s v="JRP"/>
    <s v="SCI"/>
    <s v="SCI"/>
    <s v="SCI"/>
    <s v="WASH"/>
    <x v="2"/>
    <x v="4"/>
    <s v="# of door"/>
    <m/>
    <n v="32"/>
    <s v="Completed"/>
    <s v="Chittagong"/>
    <s v="Cox's Bazar"/>
    <x v="0"/>
    <s v="Palong Khali"/>
    <s v="Camp 20"/>
    <d v="2023-03-31T00:00:00"/>
    <d v="2023-12-01T00:00:00"/>
    <x v="0"/>
    <m/>
    <m/>
    <m/>
    <m/>
    <m/>
    <s v="Md. Fuhad Mollah"/>
    <s v="fuhad.mollah@savethechildren.org"/>
    <n v="1708521596"/>
    <s v="SCI"/>
  </r>
  <r>
    <n v="844"/>
    <s v="JRP"/>
    <s v="SCI"/>
    <s v="SCI"/>
    <s v="SCI"/>
    <s v="WASH"/>
    <x v="2"/>
    <x v="5"/>
    <s v="# of door"/>
    <m/>
    <n v="15"/>
    <s v="Completed"/>
    <s v="Chittagong"/>
    <s v="Cox's Bazar"/>
    <x v="0"/>
    <s v="Palong Khali"/>
    <s v="Camp 20"/>
    <d v="2023-03-31T00:00:00"/>
    <d v="2023-12-01T00:00:00"/>
    <x v="0"/>
    <m/>
    <m/>
    <m/>
    <m/>
    <m/>
    <s v="Md. Fuhad Mollah"/>
    <s v="fuhad.mollah@savethechildren.org"/>
    <n v="1708521596"/>
    <s v="SCI"/>
  </r>
  <r>
    <n v="845"/>
    <s v="JRP"/>
    <s v="SCI"/>
    <s v="SCI"/>
    <s v="SCI"/>
    <s v="WASH"/>
    <x v="0"/>
    <x v="0"/>
    <s v="# of HP sessions at community level"/>
    <m/>
    <n v="11"/>
    <s v="Completed"/>
    <s v="Chittagong"/>
    <s v="Cox's Bazar"/>
    <x v="0"/>
    <s v="Palong Khali"/>
    <s v="Camp 20"/>
    <d v="2023-03-31T00:00:00"/>
    <d v="2023-12-01T00:00:00"/>
    <x v="0"/>
    <m/>
    <m/>
    <m/>
    <m/>
    <m/>
    <s v="Md. Fuhad Mollah"/>
    <s v="fuhad.mollah@savethechildren.org"/>
    <n v="1708521596"/>
    <s v="SCI"/>
  </r>
  <r>
    <n v="846"/>
    <s v="JRP"/>
    <s v="SCI"/>
    <s v="SCI"/>
    <s v="SCI"/>
    <s v="WASH"/>
    <x v="3"/>
    <x v="7"/>
    <s v="# of campaign per camp "/>
    <m/>
    <n v="2"/>
    <s v="Completed"/>
    <s v="Chittagong"/>
    <s v="Cox's Bazar"/>
    <x v="0"/>
    <s v="Palong Khali"/>
    <s v="Camp 20"/>
    <d v="2023-03-31T00:00:00"/>
    <d v="2023-12-01T00:00:00"/>
    <x v="0"/>
    <m/>
    <m/>
    <m/>
    <m/>
    <m/>
    <s v="Md. Fuhad Mollah"/>
    <s v="fuhad.mollah@savethechildren.org"/>
    <n v="1708521596"/>
    <s v="SCI"/>
  </r>
  <r>
    <n v="847"/>
    <s v="JRP"/>
    <s v="SCI"/>
    <s v="SCI"/>
    <s v="SCI"/>
    <s v="WASH"/>
    <x v="3"/>
    <x v="8"/>
    <s v="# of household"/>
    <m/>
    <n v="573"/>
    <s v="Completed"/>
    <s v="Chittagong"/>
    <s v="Cox's Bazar"/>
    <x v="0"/>
    <s v="Palong Khali"/>
    <s v="Camp 20"/>
    <d v="2023-03-31T00:00:00"/>
    <d v="2023-12-01T00:00:00"/>
    <x v="0"/>
    <m/>
    <m/>
    <m/>
    <m/>
    <m/>
    <s v="Md. Fuhad Mollah"/>
    <s v="fuhad.mollah@savethechildren.org"/>
    <n v="1708521596"/>
    <s v="SCI"/>
  </r>
  <r>
    <n v="848"/>
    <s v="JRP"/>
    <s v="SCI"/>
    <s v="SCI"/>
    <s v="SCI"/>
    <s v="WASH"/>
    <x v="2"/>
    <x v="3"/>
    <s v="# of door "/>
    <m/>
    <n v="2"/>
    <s v="Completed"/>
    <s v="Chittagong"/>
    <s v="Cox's Bazar"/>
    <x v="1"/>
    <s v="Nhilla"/>
    <s v="Camp 25"/>
    <d v="2023-03-31T00:00:00"/>
    <d v="2023-12-01T00:00:00"/>
    <x v="0"/>
    <m/>
    <m/>
    <m/>
    <m/>
    <m/>
    <s v="Md. Fuhad Mollah"/>
    <s v="fuhad.mollah@savethechildren.org"/>
    <n v="1708521596"/>
    <s v="SCI"/>
  </r>
  <r>
    <n v="849"/>
    <s v="JRP"/>
    <s v="SCI"/>
    <s v="SCI"/>
    <s v="SCI"/>
    <s v="WASH"/>
    <x v="2"/>
    <x v="4"/>
    <s v="# of door"/>
    <m/>
    <n v="3"/>
    <s v="Completed"/>
    <s v="Chittagong"/>
    <s v="Cox's Bazar"/>
    <x v="1"/>
    <s v="Nhilla"/>
    <s v="Camp 25"/>
    <d v="2023-03-31T00:00:00"/>
    <d v="2023-12-01T00:00:00"/>
    <x v="0"/>
    <m/>
    <m/>
    <m/>
    <m/>
    <m/>
    <s v="Md. Fuhad Mollah"/>
    <s v="fuhad.mollah@savethechildren.org"/>
    <n v="1708521596"/>
    <s v="SCI"/>
  </r>
  <r>
    <n v="850"/>
    <s v="JRP"/>
    <s v="SCI"/>
    <s v="SCI"/>
    <s v="SCI"/>
    <s v="WASH"/>
    <x v="2"/>
    <x v="5"/>
    <s v="# of door"/>
    <m/>
    <n v="12"/>
    <s v="Completed"/>
    <s v="Chittagong"/>
    <s v="Cox's Bazar"/>
    <x v="1"/>
    <s v="Nhilla"/>
    <s v="Camp 25"/>
    <d v="2023-03-31T00:00:00"/>
    <d v="2023-12-01T00:00:00"/>
    <x v="0"/>
    <m/>
    <m/>
    <m/>
    <m/>
    <m/>
    <s v="Md. Fuhad Mollah"/>
    <s v="fuhad.mollah@savethechildren.org"/>
    <n v="1708521596"/>
    <s v="SCI"/>
  </r>
  <r>
    <n v="851"/>
    <s v="JRP"/>
    <s v="SCI"/>
    <s v="SCI"/>
    <s v="SCI"/>
    <s v="WASH"/>
    <x v="0"/>
    <x v="0"/>
    <s v="# of HP sessions at community level"/>
    <m/>
    <n v="64"/>
    <s v="Completed"/>
    <s v="Chittagong"/>
    <s v="Cox's Bazar"/>
    <x v="1"/>
    <s v="Nhilla"/>
    <s v="Camp 25"/>
    <d v="2023-03-31T00:00:00"/>
    <d v="2023-12-01T00:00:00"/>
    <x v="0"/>
    <m/>
    <m/>
    <m/>
    <m/>
    <m/>
    <s v="Md. Fuhad Mollah"/>
    <s v="fuhad.mollah@savethechildren.org"/>
    <n v="1708521596"/>
    <s v="SCI"/>
  </r>
  <r>
    <n v="852"/>
    <s v="JRP"/>
    <s v="SCI"/>
    <s v="SCI"/>
    <s v="SCI"/>
    <s v="WASH"/>
    <x v="3"/>
    <x v="7"/>
    <s v="# of campaign per camp "/>
    <m/>
    <n v="2"/>
    <s v="Completed"/>
    <s v="Chittagong"/>
    <s v="Cox's Bazar"/>
    <x v="1"/>
    <s v="Nhilla"/>
    <s v="Camp 25"/>
    <d v="2023-03-31T00:00:00"/>
    <d v="2023-12-01T00:00:00"/>
    <x v="0"/>
    <m/>
    <m/>
    <m/>
    <m/>
    <m/>
    <s v="Md. Fuhad Mollah"/>
    <s v="fuhad.mollah@savethechildren.org"/>
    <n v="1708521596"/>
    <s v="SCI"/>
  </r>
  <r>
    <n v="853"/>
    <s v="JRP"/>
    <s v="SCI"/>
    <s v="SCI"/>
    <s v="SCI"/>
    <s v="WASH"/>
    <x v="3"/>
    <x v="8"/>
    <s v="# of household"/>
    <m/>
    <n v="609"/>
    <s v="Completed"/>
    <s v="Chittagong"/>
    <s v="Cox's Bazar"/>
    <x v="1"/>
    <s v="Nhilla"/>
    <s v="Camp 25"/>
    <d v="2023-03-31T00:00:00"/>
    <d v="2023-12-01T00:00:00"/>
    <x v="0"/>
    <m/>
    <m/>
    <m/>
    <m/>
    <m/>
    <s v="Md. Fuhad Mollah"/>
    <s v="fuhad.mollah@savethechildren.org"/>
    <n v="1708521596"/>
    <s v="SCI"/>
  </r>
  <r>
    <n v="854"/>
    <s v="JRP"/>
    <s v="SCI"/>
    <s v="SCI"/>
    <s v="SCI"/>
    <s v="WASH"/>
    <x v="2"/>
    <x v="3"/>
    <s v="# of door "/>
    <m/>
    <n v="6"/>
    <s v="Completed"/>
    <s v="Chittagong"/>
    <s v="Cox's Bazar"/>
    <x v="1"/>
    <s v="Nhilla"/>
    <s v="Camp 27"/>
    <d v="2023-03-31T00:00:00"/>
    <d v="2023-12-01T00:00:00"/>
    <x v="0"/>
    <m/>
    <m/>
    <m/>
    <m/>
    <m/>
    <s v="Md. Fuhad Mollah"/>
    <s v="fuhad.mollah@savethechildren.org"/>
    <n v="1708521596"/>
    <s v="SCI"/>
  </r>
  <r>
    <n v="855"/>
    <s v="JRP"/>
    <s v="SCI"/>
    <s v="SCI"/>
    <s v="SCI"/>
    <s v="WASH"/>
    <x v="2"/>
    <x v="4"/>
    <s v="# of door"/>
    <m/>
    <n v="28"/>
    <s v="Completed"/>
    <s v="Chittagong"/>
    <s v="Cox's Bazar"/>
    <x v="1"/>
    <s v="Nhilla"/>
    <s v="Camp 27"/>
    <d v="2023-03-31T00:00:00"/>
    <d v="2023-12-01T00:00:00"/>
    <x v="0"/>
    <m/>
    <m/>
    <m/>
    <m/>
    <m/>
    <s v="Md. Fuhad Mollah"/>
    <s v="fuhad.mollah@savethechildren.org"/>
    <n v="1708521596"/>
    <s v="SCI"/>
  </r>
  <r>
    <n v="856"/>
    <s v="JRP"/>
    <s v="SCI"/>
    <s v="SCI"/>
    <s v="SCI"/>
    <s v="WASH"/>
    <x v="2"/>
    <x v="5"/>
    <s v="# of door"/>
    <m/>
    <n v="40"/>
    <s v="Completed"/>
    <s v="Chittagong"/>
    <s v="Cox's Bazar"/>
    <x v="1"/>
    <s v="Nhilla"/>
    <s v="Camp 27"/>
    <d v="2023-03-31T00:00:00"/>
    <d v="2023-12-01T00:00:00"/>
    <x v="0"/>
    <m/>
    <m/>
    <m/>
    <m/>
    <m/>
    <s v="Md. Fuhad Mollah"/>
    <s v="fuhad.mollah@savethechildren.org"/>
    <n v="1708521596"/>
    <s v="SCI"/>
  </r>
  <r>
    <n v="857"/>
    <s v="JRP"/>
    <s v="SCI"/>
    <s v="SCI"/>
    <s v="SCI"/>
    <s v="WASH"/>
    <x v="0"/>
    <x v="0"/>
    <s v="# of HP sessions at community level"/>
    <m/>
    <n v="96"/>
    <s v="Completed"/>
    <s v="Chittagong"/>
    <s v="Cox's Bazar"/>
    <x v="1"/>
    <s v="Nhilla"/>
    <s v="Camp 27"/>
    <d v="2023-03-31T00:00:00"/>
    <d v="2023-12-01T00:00:00"/>
    <x v="0"/>
    <m/>
    <m/>
    <m/>
    <m/>
    <m/>
    <s v="Md. Fuhad Mollah"/>
    <s v="fuhad.mollah@savethechildren.org"/>
    <n v="1708521596"/>
    <s v="SCI"/>
  </r>
  <r>
    <n v="858"/>
    <s v="JRP"/>
    <s v="SCI"/>
    <s v="SCI"/>
    <s v="SCI"/>
    <s v="WASH"/>
    <x v="3"/>
    <x v="7"/>
    <s v="# of campaign per camp "/>
    <m/>
    <n v="2"/>
    <s v="Completed"/>
    <s v="Chittagong"/>
    <s v="Cox's Bazar"/>
    <x v="1"/>
    <s v="Nhilla"/>
    <s v="Camp 27"/>
    <d v="2023-03-31T00:00:00"/>
    <d v="2023-12-01T00:00:00"/>
    <x v="0"/>
    <m/>
    <m/>
    <m/>
    <m/>
    <m/>
    <s v="Md. Fuhad Mollah"/>
    <s v="fuhad.mollah@savethechildren.org"/>
    <n v="1708521596"/>
    <s v="SCI"/>
  </r>
  <r>
    <n v="859"/>
    <s v="JRP"/>
    <s v="SCI"/>
    <s v="SCI"/>
    <s v="SCI"/>
    <s v="WASH"/>
    <x v="3"/>
    <x v="8"/>
    <s v="# of household"/>
    <m/>
    <n v="760"/>
    <s v="Completed"/>
    <s v="Chittagong"/>
    <s v="Cox's Bazar"/>
    <x v="1"/>
    <s v="Nhilla"/>
    <s v="Camp 27"/>
    <d v="2023-03-31T00:00:00"/>
    <d v="2023-12-01T00:00:00"/>
    <x v="0"/>
    <m/>
    <m/>
    <m/>
    <m/>
    <m/>
    <s v="Md. Fuhad Mollah"/>
    <s v="fuhad.mollah@savethechildren.org"/>
    <n v="1708521596"/>
    <s v="SCI"/>
  </r>
  <r>
    <n v="860"/>
    <s v="JRP"/>
    <s v="SCI"/>
    <s v="SCI"/>
    <s v="SCI"/>
    <s v="WASH"/>
    <x v="3"/>
    <x v="20"/>
    <s v="# of HH"/>
    <m/>
    <n v="333"/>
    <s v="Completed"/>
    <s v="Chittagong"/>
    <s v="Cox's Bazar"/>
    <x v="1"/>
    <s v="Nhilla"/>
    <s v="Camp 27"/>
    <d v="2023-03-31T00:00:00"/>
    <d v="2023-12-01T00:00:00"/>
    <x v="0"/>
    <m/>
    <m/>
    <m/>
    <m/>
    <m/>
    <s v="Md. Fuhad Mollah"/>
    <s v="fuhad.mollah@savethechildren.org"/>
    <n v="1708521596"/>
    <s v="SCI"/>
  </r>
  <r>
    <n v="861"/>
    <s v="JRP"/>
    <s v="IOM"/>
    <s v="NGOF"/>
    <s v="KFW"/>
    <s v="WASH"/>
    <x v="1"/>
    <x v="2"/>
    <s v="# of tube well"/>
    <m/>
    <n v="243"/>
    <s v="Completed"/>
    <s v="Chittagong"/>
    <s v="Cox's Bazar"/>
    <x v="0"/>
    <s v="Palong Khali"/>
    <s v="Camp 09"/>
    <d v="2023-03-31T00:00:00"/>
    <d v="2023-03-01T00:00:00"/>
    <x v="0"/>
    <m/>
    <m/>
    <m/>
    <m/>
    <m/>
    <s v="Md. Shaidul Islam"/>
    <s v="shaidul@gmail.com"/>
    <n v="1711482150"/>
    <s v="IOM-NGOF"/>
  </r>
  <r>
    <n v="862"/>
    <s v="JRP"/>
    <s v="IOM"/>
    <s v="NGOF"/>
    <s v="KFW"/>
    <s v="WASH"/>
    <x v="2"/>
    <x v="3"/>
    <s v="# of door "/>
    <m/>
    <n v="28"/>
    <s v="Completed"/>
    <s v="Chittagong"/>
    <s v="Cox's Bazar"/>
    <x v="0"/>
    <s v="Palong Khali"/>
    <s v="Camp 09"/>
    <d v="2023-03-31T00:00:00"/>
    <d v="2023-03-01T00:00:00"/>
    <x v="0"/>
    <m/>
    <m/>
    <m/>
    <m/>
    <m/>
    <s v="Md. Shaidul Islam"/>
    <s v="shaidul@gmail.com"/>
    <n v="1711482150"/>
    <s v="IOM-NGOF"/>
  </r>
  <r>
    <n v="863"/>
    <s v="JRP"/>
    <s v="IOM"/>
    <s v="NGOF"/>
    <s v="KFW"/>
    <s v="WASH"/>
    <x v="2"/>
    <x v="4"/>
    <s v="# of door"/>
    <m/>
    <n v="571"/>
    <s v="Completed"/>
    <s v="Chittagong"/>
    <s v="Cox's Bazar"/>
    <x v="0"/>
    <s v="Palong Khali"/>
    <s v="Camp 09"/>
    <d v="2023-03-31T00:00:00"/>
    <d v="2023-03-01T00:00:00"/>
    <x v="0"/>
    <m/>
    <m/>
    <m/>
    <m/>
    <m/>
    <s v="Md. Shaidul Islam"/>
    <s v="shaidul@gmail.com"/>
    <n v="1711482150"/>
    <s v="IOM-NGOF"/>
  </r>
  <r>
    <n v="864"/>
    <s v="JRP"/>
    <s v="IOM"/>
    <s v="NGOF"/>
    <s v="KFW"/>
    <s v="WASH"/>
    <x v="2"/>
    <x v="5"/>
    <s v="# of door"/>
    <m/>
    <n v="739"/>
    <s v="Completed"/>
    <s v="Chittagong"/>
    <s v="Cox's Bazar"/>
    <x v="0"/>
    <s v="Palong Khali"/>
    <s v="Camp 09"/>
    <d v="2023-03-31T00:00:00"/>
    <d v="2023-03-01T00:00:00"/>
    <x v="0"/>
    <m/>
    <m/>
    <m/>
    <m/>
    <m/>
    <s v="Md. Shaidul Islam"/>
    <s v="shaidul@gmail.com"/>
    <n v="1711482150"/>
    <s v="IOM-NGOF"/>
  </r>
  <r>
    <n v="865"/>
    <s v="JRP"/>
    <s v="IOM"/>
    <s v="NGOF"/>
    <s v="KFW"/>
    <s v="WASH"/>
    <x v="3"/>
    <x v="7"/>
    <s v="# of campaign per camp "/>
    <m/>
    <n v="18"/>
    <s v="Completed"/>
    <s v="Chittagong"/>
    <s v="Cox's Bazar"/>
    <x v="0"/>
    <s v="Palong Khali"/>
    <s v="Camp 09"/>
    <d v="2023-03-31T00:00:00"/>
    <d v="2023-03-01T00:00:00"/>
    <x v="0"/>
    <m/>
    <m/>
    <m/>
    <m/>
    <m/>
    <s v="Md. Shaidul Islam"/>
    <s v="shaidul@gmail.com"/>
    <n v="1711482150"/>
    <s v="IOM-NGOF"/>
  </r>
  <r>
    <n v="866"/>
    <s v="JRP"/>
    <s v="IOM"/>
    <s v="NGOF"/>
    <s v="KFW"/>
    <s v="WASH"/>
    <x v="3"/>
    <x v="8"/>
    <s v="# of household"/>
    <m/>
    <n v="7210"/>
    <s v="Completed"/>
    <s v="Chittagong"/>
    <s v="Cox's Bazar"/>
    <x v="0"/>
    <s v="Palong Khali"/>
    <s v="Camp 09"/>
    <d v="2023-03-31T00:00:00"/>
    <d v="2023-03-01T00:00:00"/>
    <x v="0"/>
    <m/>
    <m/>
    <m/>
    <m/>
    <m/>
    <s v="Md. Shaidul Islam"/>
    <s v="shaidul@gmail.com"/>
    <n v="1711482150"/>
    <s v="IOM-NGOF"/>
  </r>
  <r>
    <n v="867"/>
    <s v="JRP"/>
    <s v="IOM"/>
    <s v="DSK"/>
    <s v="IOM"/>
    <s v="WASH"/>
    <x v="1"/>
    <x v="2"/>
    <s v="# of tube well"/>
    <m/>
    <n v="130"/>
    <s v="Completed"/>
    <s v="Chittagong"/>
    <s v="Cox's Bazar"/>
    <x v="0"/>
    <s v="Palong Khali"/>
    <s v="Camp 18"/>
    <d v="2023-03-31T00:00:00"/>
    <d v="2023-03-01T00:00:00"/>
    <x v="0"/>
    <m/>
    <m/>
    <m/>
    <m/>
    <m/>
    <s v="Md. Shalahuddin Kader."/>
    <s v="shalahuddin@dskbangladesh.org"/>
    <n v="1845101021"/>
    <s v="IOM-DSK"/>
  </r>
  <r>
    <n v="868"/>
    <s v="JRP"/>
    <s v="IOM"/>
    <s v="DSK"/>
    <s v="IOM"/>
    <s v="WASH"/>
    <x v="2"/>
    <x v="3"/>
    <s v="# of door "/>
    <m/>
    <n v="76"/>
    <s v="Completed"/>
    <s v="Chittagong"/>
    <s v="Cox's Bazar"/>
    <x v="0"/>
    <s v="Palong Khali"/>
    <s v="Camp 18"/>
    <d v="2023-03-31T00:00:00"/>
    <d v="2023-03-01T00:00:00"/>
    <x v="0"/>
    <m/>
    <m/>
    <m/>
    <m/>
    <m/>
    <s v="Md. Shalahuddin Kader."/>
    <s v="shalahuddin@dskbangladesh.org"/>
    <n v="1845101021"/>
    <s v="IOM-DSK"/>
  </r>
  <r>
    <n v="869"/>
    <s v="JRP"/>
    <s v="IOM"/>
    <s v="DSK"/>
    <s v="IOM"/>
    <s v="WASH"/>
    <x v="2"/>
    <x v="4"/>
    <s v="# of door"/>
    <m/>
    <n v="118"/>
    <s v="Completed"/>
    <s v="Chittagong"/>
    <s v="Cox's Bazar"/>
    <x v="0"/>
    <s v="Palong Khali"/>
    <s v="Camp 18"/>
    <d v="2023-03-31T00:00:00"/>
    <d v="2023-03-01T00:00:00"/>
    <x v="0"/>
    <m/>
    <m/>
    <m/>
    <m/>
    <m/>
    <s v="Md. Shalahuddin Kader."/>
    <s v="shalahuddin@dskbangladesh.org"/>
    <n v="1845101021"/>
    <s v="IOM-DSK"/>
  </r>
  <r>
    <n v="870"/>
    <s v="JRP"/>
    <s v="IOM"/>
    <s v="DSK"/>
    <s v="IOM"/>
    <s v="WASH"/>
    <x v="2"/>
    <x v="5"/>
    <s v="# of door"/>
    <m/>
    <n v="168"/>
    <s v="Completed"/>
    <s v="Chittagong"/>
    <s v="Cox's Bazar"/>
    <x v="0"/>
    <s v="Palong Khali"/>
    <s v="Camp 18"/>
    <d v="2023-03-31T00:00:00"/>
    <d v="2023-03-01T00:00:00"/>
    <x v="0"/>
    <m/>
    <m/>
    <m/>
    <m/>
    <m/>
    <s v="Md. Shalahuddin Kader."/>
    <s v="shalahuddin@dskbangladesh.org"/>
    <n v="1845101021"/>
    <s v="IOM-DSK"/>
  </r>
  <r>
    <n v="871"/>
    <s v="JRP"/>
    <s v="IOM"/>
    <s v="DSK"/>
    <s v="IOM"/>
    <s v="WASH"/>
    <x v="0"/>
    <x v="10"/>
    <s v="# of female in reproductive age"/>
    <m/>
    <n v="74"/>
    <s v="Completed"/>
    <s v="Chittagong"/>
    <s v="Cox's Bazar"/>
    <x v="0"/>
    <s v="Palong Khali"/>
    <s v="Camp 18"/>
    <d v="2023-03-31T00:00:00"/>
    <d v="2023-03-01T00:00:00"/>
    <x v="0"/>
    <m/>
    <m/>
    <m/>
    <m/>
    <m/>
    <s v="Md. Shalahuddin Kader."/>
    <s v="shalahuddin@dskbangladesh.org"/>
    <n v="1845101021"/>
    <s v="IOM-DSK"/>
  </r>
  <r>
    <n v="872"/>
    <s v="JRP"/>
    <s v="IOM"/>
    <s v="DSK"/>
    <s v="IOM"/>
    <s v="WASH"/>
    <x v="3"/>
    <x v="7"/>
    <s v="# of campaign per camp "/>
    <m/>
    <n v="12"/>
    <s v="Completed"/>
    <s v="Chittagong"/>
    <s v="Cox's Bazar"/>
    <x v="0"/>
    <s v="Palong Khali"/>
    <s v="Camp 18"/>
    <d v="2023-03-31T00:00:00"/>
    <d v="2023-03-01T00:00:00"/>
    <x v="0"/>
    <m/>
    <m/>
    <m/>
    <m/>
    <m/>
    <s v="Md. Shalahuddin Kader."/>
    <s v="shalahuddin@dskbangladesh.org"/>
    <n v="1845101021"/>
    <s v="IOM-DSK"/>
  </r>
  <r>
    <n v="873"/>
    <s v="JRP"/>
    <s v="IOM"/>
    <s v="DSK"/>
    <s v="IOM"/>
    <s v="WASH"/>
    <x v="3"/>
    <x v="8"/>
    <s v="# of household"/>
    <m/>
    <n v="2847"/>
    <s v="Completed"/>
    <s v="Chittagong"/>
    <s v="Cox's Bazar"/>
    <x v="0"/>
    <s v="Palong Khali"/>
    <s v="Camp 18"/>
    <d v="2023-03-31T00:00:00"/>
    <d v="2023-03-01T00:00:00"/>
    <x v="0"/>
    <m/>
    <m/>
    <m/>
    <m/>
    <m/>
    <s v="Md. Shalahuddin Kader."/>
    <s v="shalahuddin@dskbangladesh.org"/>
    <n v="1845101021"/>
    <s v="IOM-DSK"/>
  </r>
  <r>
    <n v="874"/>
    <s v="JRP"/>
    <s v="IOM"/>
    <s v="DSK"/>
    <s v="IOM"/>
    <s v="WASH"/>
    <x v="1"/>
    <x v="2"/>
    <s v="# of tube well"/>
    <m/>
    <n v="291"/>
    <s v="Completed"/>
    <s v="Chittagong"/>
    <s v="Cox's Bazar"/>
    <x v="0"/>
    <s v="Palong Khali"/>
    <s v="Camp 19"/>
    <d v="2023-03-31T00:00:00"/>
    <d v="2023-03-01T00:00:00"/>
    <x v="0"/>
    <m/>
    <m/>
    <m/>
    <m/>
    <m/>
    <s v="Md. Shalahuddin Kader."/>
    <s v="shalahuddin@dskbangladesh.org"/>
    <n v="1845101021"/>
    <s v="IOM-DSK"/>
  </r>
  <r>
    <n v="875"/>
    <s v="JRP"/>
    <s v="IOM"/>
    <s v="DSK"/>
    <s v="IOM"/>
    <s v="WASH"/>
    <x v="2"/>
    <x v="3"/>
    <s v="# of door "/>
    <m/>
    <n v="119"/>
    <s v="Completed"/>
    <s v="Chittagong"/>
    <s v="Cox's Bazar"/>
    <x v="0"/>
    <s v="Palong Khali"/>
    <s v="Camp 19"/>
    <d v="2023-03-31T00:00:00"/>
    <d v="2023-03-01T00:00:00"/>
    <x v="0"/>
    <m/>
    <m/>
    <m/>
    <m/>
    <m/>
    <s v="Md. Shalahuddin Kader."/>
    <s v="shalahuddin@dskbangladesh.org"/>
    <n v="1845101021"/>
    <s v="IOM-DSK"/>
  </r>
  <r>
    <n v="876"/>
    <s v="JRP"/>
    <s v="IOM"/>
    <s v="DSK"/>
    <s v="IOM"/>
    <s v="WASH"/>
    <x v="2"/>
    <x v="4"/>
    <s v="# of door"/>
    <m/>
    <n v="229"/>
    <s v="Completed"/>
    <s v="Chittagong"/>
    <s v="Cox's Bazar"/>
    <x v="0"/>
    <s v="Palong Khali"/>
    <s v="Camp 19"/>
    <d v="2023-03-31T00:00:00"/>
    <d v="2023-03-01T00:00:00"/>
    <x v="0"/>
    <m/>
    <m/>
    <m/>
    <m/>
    <m/>
    <s v="Md. Shalahuddin Kader."/>
    <s v="shalahuddin@dskbangladesh.org"/>
    <n v="1845101021"/>
    <s v="IOM-DSK"/>
  </r>
  <r>
    <n v="877"/>
    <s v="JRP"/>
    <s v="IOM"/>
    <s v="DSK"/>
    <s v="IOM"/>
    <s v="WASH"/>
    <x v="2"/>
    <x v="5"/>
    <s v="# of door"/>
    <m/>
    <n v="380"/>
    <s v="Completed"/>
    <s v="Chittagong"/>
    <s v="Cox's Bazar"/>
    <x v="0"/>
    <s v="Palong Khali"/>
    <s v="Camp 19"/>
    <d v="2023-03-31T00:00:00"/>
    <d v="2023-03-01T00:00:00"/>
    <x v="0"/>
    <m/>
    <m/>
    <m/>
    <m/>
    <m/>
    <s v="Md. Shalahuddin Kader."/>
    <s v="shalahuddin@dskbangladesh.org"/>
    <n v="1845101021"/>
    <s v="IOM-DSK"/>
  </r>
  <r>
    <n v="878"/>
    <s v="JRP"/>
    <s v="IOM"/>
    <s v="DSK"/>
    <s v="IOM"/>
    <s v="WASH"/>
    <x v="0"/>
    <x v="10"/>
    <s v="# of female in reproductive age"/>
    <m/>
    <n v="158"/>
    <s v="Completed"/>
    <s v="Chittagong"/>
    <s v="Cox's Bazar"/>
    <x v="0"/>
    <s v="Palong Khali"/>
    <s v="Camp 19"/>
    <d v="2023-03-31T00:00:00"/>
    <d v="2023-03-01T00:00:00"/>
    <x v="0"/>
    <m/>
    <m/>
    <m/>
    <m/>
    <m/>
    <s v="Md. Shalahuddin Kader."/>
    <s v="shalahuddin@dskbangladesh.org"/>
    <n v="1845101021"/>
    <s v="IOM-DSK"/>
  </r>
  <r>
    <n v="879"/>
    <s v="JRP"/>
    <s v="IOM"/>
    <s v="DSK"/>
    <s v="IOM"/>
    <s v="WASH"/>
    <x v="3"/>
    <x v="7"/>
    <s v="# of campaign per camp "/>
    <m/>
    <n v="18"/>
    <s v="Completed"/>
    <s v="Chittagong"/>
    <s v="Cox's Bazar"/>
    <x v="0"/>
    <s v="Palong Khali"/>
    <s v="Camp 19"/>
    <d v="2023-03-31T00:00:00"/>
    <d v="2023-03-01T00:00:00"/>
    <x v="0"/>
    <m/>
    <m/>
    <m/>
    <m/>
    <m/>
    <s v="Md. Shalahuddin Kader."/>
    <s v="shalahuddin@dskbangladesh.org"/>
    <n v="1845101021"/>
    <s v="IOM-DSK"/>
  </r>
  <r>
    <n v="880"/>
    <s v="JRP"/>
    <s v="IOM"/>
    <s v="DSK"/>
    <s v="IOM"/>
    <s v="WASH"/>
    <x v="3"/>
    <x v="8"/>
    <s v="# of household"/>
    <m/>
    <n v="4110"/>
    <s v="Completed"/>
    <s v="Chittagong"/>
    <s v="Cox's Bazar"/>
    <x v="0"/>
    <s v="Palong Khali"/>
    <s v="Camp 19"/>
    <d v="2023-03-31T00:00:00"/>
    <d v="2023-03-01T00:00:00"/>
    <x v="0"/>
    <m/>
    <m/>
    <m/>
    <m/>
    <m/>
    <s v="Md. Shalahuddin Kader."/>
    <s v="shalahuddin@dskbangladesh.org"/>
    <n v="1845101021"/>
    <s v="IOM-DSK"/>
  </r>
  <r>
    <n v="881"/>
    <s v="JRP"/>
    <s v="BRAC"/>
    <s v="BRAC"/>
    <s v="UNICEF"/>
    <s v="WASH"/>
    <x v="1"/>
    <x v="2"/>
    <s v="# of tube well"/>
    <m/>
    <n v="257"/>
    <s v="Completed"/>
    <s v="Chittagong"/>
    <s v="Cox's Bazar"/>
    <x v="0"/>
    <s v="Palong Khali"/>
    <s v="Camp 14"/>
    <d v="2023-03-31T00:00:00"/>
    <d v="2024-02-01T00:00:00"/>
    <x v="0"/>
    <m/>
    <m/>
    <m/>
    <m/>
    <m/>
    <s v="Muhammed Sydul Hasan Sohan"/>
    <s v="muhammed.sydul@brac.net"/>
    <n v="1847456486"/>
    <s v="BRAC"/>
  </r>
  <r>
    <n v="882"/>
    <s v="JRP"/>
    <s v="BRAC"/>
    <s v="BRAC"/>
    <s v="UNICEF"/>
    <s v="WASH"/>
    <x v="2"/>
    <x v="3"/>
    <s v="# of door "/>
    <m/>
    <n v="35"/>
    <s v="Completed"/>
    <s v="Chittagong"/>
    <s v="Cox's Bazar"/>
    <x v="0"/>
    <s v="Palong Khali"/>
    <s v="Camp 14"/>
    <d v="2023-03-31T00:00:00"/>
    <d v="2024-02-01T00:00:00"/>
    <x v="0"/>
    <m/>
    <m/>
    <m/>
    <m/>
    <m/>
    <s v="Muhammed Sydul Hasan Sohan"/>
    <s v="muhammed.sydul@brac.net"/>
    <n v="1847456486"/>
    <s v="BRAC"/>
  </r>
  <r>
    <n v="883"/>
    <s v="JRP"/>
    <s v="BRAC"/>
    <s v="BRAC"/>
    <s v="UNICEF"/>
    <s v="WASH"/>
    <x v="2"/>
    <x v="4"/>
    <s v="# of door"/>
    <m/>
    <n v="228"/>
    <s v="Completed"/>
    <s v="Chittagong"/>
    <s v="Cox's Bazar"/>
    <x v="0"/>
    <s v="Palong Khali"/>
    <s v="Camp 14"/>
    <d v="2023-03-31T00:00:00"/>
    <d v="2024-02-01T00:00:00"/>
    <x v="0"/>
    <m/>
    <m/>
    <m/>
    <m/>
    <m/>
    <s v="Muhammed Sydul Hasan Sohan"/>
    <s v="muhammed.sydul@brac.net"/>
    <n v="1847456486"/>
    <s v="BRAC"/>
  </r>
  <r>
    <n v="884"/>
    <s v="JRP"/>
    <s v="BRAC"/>
    <s v="BRAC"/>
    <s v="UNICEF"/>
    <s v="WASH"/>
    <x v="2"/>
    <x v="5"/>
    <s v="# of door"/>
    <m/>
    <n v="1193"/>
    <s v="Completed"/>
    <s v="Chittagong"/>
    <s v="Cox's Bazar"/>
    <x v="0"/>
    <s v="Palong Khali"/>
    <s v="Camp 14"/>
    <d v="2023-03-31T00:00:00"/>
    <d v="2024-02-01T00:00:00"/>
    <x v="0"/>
    <m/>
    <m/>
    <m/>
    <m/>
    <m/>
    <s v="Muhammed Sydul Hasan Sohan"/>
    <s v="muhammed.sydul@brac.net"/>
    <n v="1847456486"/>
    <s v="BRAC"/>
  </r>
  <r>
    <n v="885"/>
    <s v="JRP"/>
    <s v="BRAC"/>
    <s v="BRAC"/>
    <s v="UNICEF"/>
    <s v="WASH"/>
    <x v="0"/>
    <x v="9"/>
    <s v="# of facilities"/>
    <m/>
    <n v="10461"/>
    <s v="Completed"/>
    <s v="Chittagong"/>
    <s v="Cox's Bazar"/>
    <x v="0"/>
    <s v="Palong Khali"/>
    <s v="Camp 14"/>
    <d v="2023-03-31T00:00:00"/>
    <d v="2024-02-01T00:00:00"/>
    <x v="0"/>
    <m/>
    <m/>
    <m/>
    <m/>
    <m/>
    <s v="Muhammed Sydul Hasan Sohan"/>
    <s v="muhammed.sydul@brac.net"/>
    <n v="1847456486"/>
    <s v="BRAC"/>
  </r>
  <r>
    <n v="886"/>
    <s v="JRP"/>
    <s v="BRAC"/>
    <s v="BRAC"/>
    <s v="UNICEF"/>
    <s v="WASH"/>
    <x v="0"/>
    <x v="1"/>
    <s v="# of HP sessions at HH level"/>
    <m/>
    <n v="6825"/>
    <s v="Completed"/>
    <s v="Chittagong"/>
    <s v="Cox's Bazar"/>
    <x v="0"/>
    <s v="Palong Khali"/>
    <s v="Camp 14"/>
    <d v="2023-03-31T00:00:00"/>
    <d v="2024-02-01T00:00:00"/>
    <x v="0"/>
    <m/>
    <m/>
    <m/>
    <m/>
    <m/>
    <s v="Muhammed Sydul Hasan Sohan"/>
    <s v="muhammed.sydul@brac.net"/>
    <n v="1847456486"/>
    <s v="BRAC"/>
  </r>
  <r>
    <n v="887"/>
    <s v="JRP"/>
    <s v="BRAC"/>
    <s v="BRAC"/>
    <s v="UNICEF"/>
    <s v="WASH"/>
    <x v="3"/>
    <x v="8"/>
    <s v="# of household"/>
    <m/>
    <n v="6825"/>
    <s v="Completed"/>
    <s v="Chittagong"/>
    <s v="Cox's Bazar"/>
    <x v="0"/>
    <s v="Palong Khali"/>
    <s v="Camp 14"/>
    <d v="2023-03-31T00:00:00"/>
    <d v="2024-02-01T00:00:00"/>
    <x v="0"/>
    <m/>
    <m/>
    <m/>
    <m/>
    <m/>
    <s v="Muhammed Sydul Hasan Sohan"/>
    <s v="muhammed.sydul@brac.net"/>
    <n v="1847456486"/>
    <s v="BRAC"/>
  </r>
  <r>
    <n v="888"/>
    <s v="Non-JRP"/>
    <s v="CA"/>
    <s v="DSK"/>
    <s v="CAID, DFAT"/>
    <s v="WASH"/>
    <x v="2"/>
    <x v="4"/>
    <s v="# of door"/>
    <m/>
    <n v="17"/>
    <s v="Completed"/>
    <s v="Chittagong"/>
    <s v="Cox's Bazar"/>
    <x v="0"/>
    <s v="Palong Khali"/>
    <s v="Camp 14"/>
    <d v="2023-03-31T00:00:00"/>
    <d v="2023-06-01T00:00:00"/>
    <x v="0"/>
    <m/>
    <m/>
    <m/>
    <m/>
    <m/>
    <s v="Sanjit Hajong"/>
    <s v="shajong@dskbangladesh.org"/>
    <n v="1826201879"/>
    <s v="CA-DSK"/>
  </r>
  <r>
    <n v="889"/>
    <s v="Non-JRP"/>
    <s v="CA"/>
    <s v="DSK"/>
    <s v="CAID, DFAT"/>
    <s v="WASH"/>
    <x v="2"/>
    <x v="5"/>
    <s v="# of door"/>
    <m/>
    <n v="39"/>
    <s v="Completed"/>
    <s v="Chittagong"/>
    <s v="Cox's Bazar"/>
    <x v="0"/>
    <s v="Palong Khali"/>
    <s v="Camp 14"/>
    <d v="2023-03-31T00:00:00"/>
    <d v="2023-06-01T00:00:00"/>
    <x v="0"/>
    <m/>
    <m/>
    <m/>
    <m/>
    <m/>
    <s v="Sanjit Hajong"/>
    <s v="shajong@dskbangladesh.org"/>
    <n v="1826201879"/>
    <s v="CA-DSK"/>
  </r>
  <r>
    <n v="890"/>
    <s v="Non-JRP"/>
    <s v="CA"/>
    <s v="DSK"/>
    <s v="CAID, DFAT"/>
    <s v="WASH"/>
    <x v="1"/>
    <x v="2"/>
    <s v="# of tube well"/>
    <m/>
    <n v="4"/>
    <s v="Completed"/>
    <s v="Chittagong"/>
    <s v="Cox's Bazar"/>
    <x v="0"/>
    <s v="Palong Khali"/>
    <s v="Camp 15"/>
    <d v="2023-03-31T00:00:00"/>
    <d v="2023-06-01T00:00:00"/>
    <x v="0"/>
    <m/>
    <m/>
    <m/>
    <m/>
    <m/>
    <s v="Sanjit Hajong"/>
    <s v="shajong@dskbangladesh.org"/>
    <n v="1826201879"/>
    <s v="CA-DSK"/>
  </r>
  <r>
    <n v="891"/>
    <s v="Non-JRP"/>
    <s v="CA"/>
    <s v="DSK"/>
    <s v="CAID, DFAT"/>
    <s v="WASH"/>
    <x v="2"/>
    <x v="4"/>
    <s v="# of door"/>
    <m/>
    <n v="18"/>
    <s v="Completed"/>
    <s v="Chittagong"/>
    <s v="Cox's Bazar"/>
    <x v="0"/>
    <s v="Palong Khali"/>
    <s v="Camp 15"/>
    <d v="2023-03-31T00:00:00"/>
    <d v="2023-06-01T00:00:00"/>
    <x v="0"/>
    <m/>
    <m/>
    <m/>
    <m/>
    <m/>
    <s v="Sanjit Hajong"/>
    <s v="shajong@dskbangladesh.org"/>
    <n v="1826201879"/>
    <s v="CA-DSK"/>
  </r>
  <r>
    <n v="892"/>
    <s v="Non-JRP"/>
    <s v="CA"/>
    <s v="DSK"/>
    <s v="CAID, DFAT"/>
    <s v="WASH"/>
    <x v="2"/>
    <x v="5"/>
    <s v="# of door"/>
    <m/>
    <n v="5"/>
    <s v="Completed"/>
    <s v="Chittagong"/>
    <s v="Cox's Bazar"/>
    <x v="0"/>
    <s v="Palong Khali"/>
    <s v="Camp 15"/>
    <d v="2023-03-31T00:00:00"/>
    <d v="2023-06-01T00:00:00"/>
    <x v="0"/>
    <m/>
    <m/>
    <m/>
    <m/>
    <m/>
    <s v="Sanjit Hajong"/>
    <s v="shajong@dskbangladesh.org"/>
    <n v="1826201879"/>
    <s v="CA-DSK"/>
  </r>
  <r>
    <n v="893"/>
    <s v="Non-JRP"/>
    <s v="CA"/>
    <s v="DSK"/>
    <s v="CAID, DFAT"/>
    <s v="WASH"/>
    <x v="3"/>
    <x v="20"/>
    <s v="# of HH"/>
    <m/>
    <n v="600"/>
    <s v="Completed"/>
    <s v="Chittagong"/>
    <s v="Cox's Bazar"/>
    <x v="0"/>
    <s v="Palong Khali"/>
    <s v="Camp 15"/>
    <d v="2023-03-31T00:00:00"/>
    <d v="2023-06-01T00:00:00"/>
    <x v="0"/>
    <m/>
    <m/>
    <m/>
    <m/>
    <m/>
    <s v="Sanjit Hajong"/>
    <s v="shajong@dskbangladesh.org"/>
    <n v="1826201879"/>
    <s v="CA-DSK"/>
  </r>
  <r>
    <n v="894"/>
    <s v="JRP"/>
    <s v="IOM"/>
    <s v="ACF"/>
    <s v="KFW"/>
    <s v="WASH"/>
    <x v="1"/>
    <x v="2"/>
    <s v="# of tube well"/>
    <m/>
    <n v="331"/>
    <s v="Completed"/>
    <s v="Chittagong"/>
    <s v="Cox's Bazar"/>
    <x v="0"/>
    <s v="Palong Khali"/>
    <s v="Camp 11"/>
    <d v="2023-03-31T00:00:00"/>
    <d v="2023-03-01T00:00:00"/>
    <x v="0"/>
    <m/>
    <m/>
    <m/>
    <m/>
    <m/>
    <s v="Moammad Shajan Siraj"/>
    <s v="washhppm-cox@bd-actionagainsthunger.org"/>
    <n v="1813213381"/>
    <s v="IOM-ACF"/>
  </r>
  <r>
    <n v="895"/>
    <s v="JRP"/>
    <s v="IOM"/>
    <s v="ACF"/>
    <s v="KFW"/>
    <s v="WASH"/>
    <x v="2"/>
    <x v="3"/>
    <s v="# of door "/>
    <m/>
    <n v="311"/>
    <s v="Completed"/>
    <s v="Chittagong"/>
    <s v="Cox's Bazar"/>
    <x v="0"/>
    <s v="Palong Khali"/>
    <s v="Camp 11"/>
    <d v="2023-03-31T00:00:00"/>
    <d v="2023-03-01T00:00:00"/>
    <x v="0"/>
    <m/>
    <m/>
    <m/>
    <m/>
    <m/>
    <s v="Moammad Shajan Siraj"/>
    <s v="washhppm-cox@bd-actionagainsthunger.org"/>
    <n v="1813213381"/>
    <s v="IOM-ACF"/>
  </r>
  <r>
    <n v="896"/>
    <s v="JRP"/>
    <s v="IOM"/>
    <s v="ACF"/>
    <s v="KFW"/>
    <s v="WASH"/>
    <x v="2"/>
    <x v="15"/>
    <s v="# of door"/>
    <m/>
    <n v="89"/>
    <s v="Completed"/>
    <s v="Chittagong"/>
    <s v="Cox's Bazar"/>
    <x v="0"/>
    <s v="Palong Khali"/>
    <s v="Camp 11"/>
    <d v="2023-03-31T00:00:00"/>
    <d v="2023-03-01T00:00:00"/>
    <x v="0"/>
    <m/>
    <m/>
    <m/>
    <m/>
    <m/>
    <s v="Moammad Shajan Siraj"/>
    <s v="washhppm-cox@bd-actionagainsthunger.org"/>
    <n v="1813213381"/>
    <s v="IOM-ACF"/>
  </r>
  <r>
    <n v="897"/>
    <s v="JRP"/>
    <s v="IOM"/>
    <s v="ACF"/>
    <s v="KFW"/>
    <s v="WASH"/>
    <x v="2"/>
    <x v="17"/>
    <s v="# of door"/>
    <m/>
    <n v="2"/>
    <s v="Completed"/>
    <s v="Chittagong"/>
    <s v="Cox's Bazar"/>
    <x v="0"/>
    <s v="Palong Khali"/>
    <s v="Camp 11"/>
    <d v="2023-03-31T00:00:00"/>
    <d v="2023-03-01T00:00:00"/>
    <x v="0"/>
    <m/>
    <m/>
    <m/>
    <m/>
    <m/>
    <s v="Moammad Shajan Siraj"/>
    <s v="washhppm-cox@bd-actionagainsthunger.org"/>
    <n v="1813213381"/>
    <s v="IOM-ACF"/>
  </r>
  <r>
    <n v="898"/>
    <s v="JRP"/>
    <s v="IOM"/>
    <s v="ACF"/>
    <s v="KFW"/>
    <s v="WASH"/>
    <x v="2"/>
    <x v="4"/>
    <s v="# of door"/>
    <m/>
    <n v="870"/>
    <s v="Completed"/>
    <s v="Chittagong"/>
    <s v="Cox's Bazar"/>
    <x v="0"/>
    <s v="Palong Khali"/>
    <s v="Camp 11"/>
    <d v="2023-03-31T00:00:00"/>
    <d v="2023-03-01T00:00:00"/>
    <x v="0"/>
    <m/>
    <m/>
    <m/>
    <m/>
    <m/>
    <s v="Moammad Shajan Siraj"/>
    <s v="washhppm-cox@bd-actionagainsthunger.org"/>
    <n v="1813213381"/>
    <s v="IOM-ACF"/>
  </r>
  <r>
    <n v="899"/>
    <s v="JRP"/>
    <s v="IOM"/>
    <s v="ACF"/>
    <s v="KFW"/>
    <s v="WASH"/>
    <x v="2"/>
    <x v="5"/>
    <s v="# of door"/>
    <m/>
    <n v="853"/>
    <s v="Completed"/>
    <s v="Chittagong"/>
    <s v="Cox's Bazar"/>
    <x v="0"/>
    <s v="Palong Khali"/>
    <s v="Camp 11"/>
    <d v="2023-03-31T00:00:00"/>
    <d v="2023-03-01T00:00:00"/>
    <x v="0"/>
    <m/>
    <m/>
    <m/>
    <m/>
    <m/>
    <s v="Moammad Shajan Siraj"/>
    <s v="washhppm-cox@bd-actionagainsthunger.org"/>
    <n v="1813213381"/>
    <s v="IOM-ACF"/>
  </r>
  <r>
    <n v="900"/>
    <s v="JRP"/>
    <s v="IOM"/>
    <s v="ACF"/>
    <s v="KFW"/>
    <s v="WASH"/>
    <x v="0"/>
    <x v="1"/>
    <s v="# of HP sessions at HH level"/>
    <m/>
    <n v="6186"/>
    <s v="Completed"/>
    <s v="Chittagong"/>
    <s v="Cox's Bazar"/>
    <x v="0"/>
    <s v="Palong Khali"/>
    <s v="Camp 11"/>
    <d v="2023-03-31T00:00:00"/>
    <d v="2023-03-01T00:00:00"/>
    <x v="0"/>
    <m/>
    <m/>
    <m/>
    <m/>
    <m/>
    <s v="Moammad Shajan Siraj"/>
    <s v="washhppm-cox@bd-actionagainsthunger.org"/>
    <n v="1813213381"/>
    <s v="IOM-ACF"/>
  </r>
  <r>
    <n v="901"/>
    <s v="JRP"/>
    <s v="IOM"/>
    <s v="ACF"/>
    <s v="KFW"/>
    <s v="WASH"/>
    <x v="3"/>
    <x v="7"/>
    <s v="# of campaign per camp "/>
    <m/>
    <n v="3"/>
    <s v="Completed"/>
    <s v="Chittagong"/>
    <s v="Cox's Bazar"/>
    <x v="0"/>
    <s v="Palong Khali"/>
    <s v="Camp 11"/>
    <d v="2023-03-31T00:00:00"/>
    <d v="2023-03-01T00:00:00"/>
    <x v="0"/>
    <m/>
    <m/>
    <m/>
    <m/>
    <m/>
    <s v="Moammad Shajan Siraj"/>
    <s v="washhppm-cox@bd-actionagainsthunger.org"/>
    <n v="1813213381"/>
    <s v="IOM-ACF"/>
  </r>
  <r>
    <n v="902"/>
    <s v="JRP"/>
    <s v="IOM"/>
    <s v="ACF"/>
    <s v="KFW"/>
    <s v="WASH"/>
    <x v="3"/>
    <x v="22"/>
    <s v="# of 80L/120L bin"/>
    <m/>
    <n v="68"/>
    <s v="Completed"/>
    <s v="Chittagong"/>
    <s v="Cox's Bazar"/>
    <x v="0"/>
    <s v="Palong Khali"/>
    <s v="Camp 11"/>
    <d v="2023-03-31T00:00:00"/>
    <d v="2023-03-01T00:00:00"/>
    <x v="0"/>
    <m/>
    <m/>
    <m/>
    <m/>
    <m/>
    <s v="Moammad Shajan Siraj"/>
    <s v="washhppm-cox@bd-actionagainsthunger.org"/>
    <n v="1813213381"/>
    <s v="IOM-ACF"/>
  </r>
  <r>
    <n v="903"/>
    <s v="JRP"/>
    <s v="IOM"/>
    <s v="ACF"/>
    <s v="KFW"/>
    <s v="WASH"/>
    <x v="3"/>
    <x v="8"/>
    <s v="# of household"/>
    <m/>
    <n v="5911"/>
    <s v="Completed"/>
    <s v="Chittagong"/>
    <s v="Cox's Bazar"/>
    <x v="0"/>
    <s v="Palong Khali"/>
    <s v="Camp 11"/>
    <d v="2023-03-31T00:00:00"/>
    <d v="2023-03-01T00:00:00"/>
    <x v="0"/>
    <m/>
    <m/>
    <m/>
    <m/>
    <m/>
    <s v="Moammad Shajan Siraj"/>
    <s v="washhppm-cox@bd-actionagainsthunger.org"/>
    <n v="1813213381"/>
    <s v="IOM-ACF"/>
  </r>
  <r>
    <n v="904"/>
    <s v="JRP"/>
    <s v="IOM"/>
    <s v="DSK"/>
    <s v="IOM"/>
    <s v="WASH"/>
    <x v="2"/>
    <x v="3"/>
    <s v="# of door "/>
    <m/>
    <n v="16"/>
    <s v="Completed"/>
    <s v="Chittagong"/>
    <s v="Cox's Bazar"/>
    <x v="1"/>
    <s v="Nhilla"/>
    <s v="Camp 24"/>
    <d v="2023-03-31T00:00:00"/>
    <d v="2023-03-01T00:00:00"/>
    <x v="0"/>
    <m/>
    <m/>
    <m/>
    <m/>
    <m/>
    <s v="Prodip Kumar Roy"/>
    <s v="prodip@dskbangladesh.org"/>
    <n v="1718880175"/>
    <s v="IOM-DSK"/>
  </r>
  <r>
    <n v="905"/>
    <s v="JRP"/>
    <s v="IOM"/>
    <s v="DSK"/>
    <s v="IOM"/>
    <s v="WASH"/>
    <x v="2"/>
    <x v="4"/>
    <s v="# of door"/>
    <m/>
    <n v="108"/>
    <s v="Completed"/>
    <s v="Chittagong"/>
    <s v="Cox's Bazar"/>
    <x v="1"/>
    <s v="Nhilla"/>
    <s v="Camp 24"/>
    <d v="2023-03-31T00:00:00"/>
    <d v="2023-03-01T00:00:00"/>
    <x v="0"/>
    <m/>
    <m/>
    <m/>
    <m/>
    <m/>
    <s v="Prodip Kumar Roy"/>
    <s v="prodip@dskbangladesh.org"/>
    <n v="1718880175"/>
    <s v="IOM-DSK"/>
  </r>
  <r>
    <n v="906"/>
    <s v="JRP"/>
    <s v="IOM"/>
    <s v="DSK"/>
    <s v="IOM"/>
    <s v="WASH"/>
    <x v="2"/>
    <x v="5"/>
    <s v="# of door"/>
    <m/>
    <n v="757"/>
    <s v="Completed"/>
    <s v="Chittagong"/>
    <s v="Cox's Bazar"/>
    <x v="1"/>
    <s v="Nhilla"/>
    <s v="Camp 24"/>
    <d v="2023-03-31T00:00:00"/>
    <d v="2023-03-01T00:00:00"/>
    <x v="0"/>
    <m/>
    <m/>
    <m/>
    <m/>
    <m/>
    <s v="Prodip Kumar Roy"/>
    <s v="prodip@dskbangladesh.org"/>
    <n v="1718880175"/>
    <s v="IOM-DSK"/>
  </r>
  <r>
    <n v="907"/>
    <s v="JRP"/>
    <s v="IOM"/>
    <s v="DSK"/>
    <s v="IOM"/>
    <s v="WASH"/>
    <x v="0"/>
    <x v="0"/>
    <s v="# of HP sessions at community level"/>
    <m/>
    <n v="11"/>
    <s v="Completed"/>
    <s v="Chittagong"/>
    <s v="Cox's Bazar"/>
    <x v="1"/>
    <s v="Nhilla"/>
    <s v="Camp 24"/>
    <d v="2023-03-31T00:00:00"/>
    <d v="2023-03-01T00:00:00"/>
    <x v="0"/>
    <m/>
    <m/>
    <m/>
    <m/>
    <m/>
    <s v="Prodip Kumar Roy"/>
    <s v="prodip@dskbangladesh.org"/>
    <n v="1718880175"/>
    <s v="IOM-DSK"/>
  </r>
  <r>
    <n v="908"/>
    <s v="JRP"/>
    <s v="IOM"/>
    <s v="DSK"/>
    <s v="IOM"/>
    <s v="WASH"/>
    <x v="0"/>
    <x v="10"/>
    <s v="# of female in reproductive age"/>
    <m/>
    <n v="307"/>
    <s v="Completed"/>
    <s v="Chittagong"/>
    <s v="Cox's Bazar"/>
    <x v="1"/>
    <s v="Nhilla"/>
    <s v="Camp 24"/>
    <d v="2023-03-31T00:00:00"/>
    <d v="2023-03-01T00:00:00"/>
    <x v="0"/>
    <m/>
    <m/>
    <m/>
    <m/>
    <m/>
    <s v="Prodip Kumar Roy"/>
    <s v="prodip@dskbangladesh.org"/>
    <n v="1718880175"/>
    <s v="IOM-DSK"/>
  </r>
  <r>
    <n v="909"/>
    <s v="JRP"/>
    <s v="IOM"/>
    <s v="DSK"/>
    <s v="IOM"/>
    <s v="WASH"/>
    <x v="3"/>
    <x v="7"/>
    <s v="# of campaign per camp "/>
    <m/>
    <n v="21"/>
    <s v="Completed"/>
    <s v="Chittagong"/>
    <s v="Cox's Bazar"/>
    <x v="1"/>
    <s v="Nhilla"/>
    <s v="Camp 24"/>
    <d v="2023-03-31T00:00:00"/>
    <d v="2023-03-01T00:00:00"/>
    <x v="0"/>
    <m/>
    <m/>
    <m/>
    <m/>
    <m/>
    <s v="Prodip Kumar Roy"/>
    <s v="prodip@dskbangladesh.org"/>
    <n v="1718880175"/>
    <s v="IOM-DSK"/>
  </r>
  <r>
    <n v="910"/>
    <s v="JRP"/>
    <s v="IOM"/>
    <s v="DSK"/>
    <s v="IOM"/>
    <s v="WASH"/>
    <x v="3"/>
    <x v="22"/>
    <s v="# of 80L/120L bin"/>
    <m/>
    <n v="2"/>
    <s v="Completed"/>
    <s v="Chittagong"/>
    <s v="Cox's Bazar"/>
    <x v="1"/>
    <s v="Nhilla"/>
    <s v="Camp 24"/>
    <d v="2023-03-31T00:00:00"/>
    <d v="2023-03-01T00:00:00"/>
    <x v="0"/>
    <m/>
    <m/>
    <m/>
    <m/>
    <m/>
    <s v="Prodip Kumar Roy"/>
    <s v="prodip@dskbangladesh.org"/>
    <n v="1718880175"/>
    <s v="IOM-DSK"/>
  </r>
  <r>
    <n v="911"/>
    <s v="JRP"/>
    <s v="IOM"/>
    <s v="DSK"/>
    <s v="IOM"/>
    <s v="WASH"/>
    <x v="3"/>
    <x v="8"/>
    <s v="# of household"/>
    <m/>
    <n v="3606"/>
    <s v="Completed"/>
    <s v="Chittagong"/>
    <s v="Cox's Bazar"/>
    <x v="1"/>
    <s v="Nhilla"/>
    <s v="Camp 24"/>
    <d v="2023-03-31T00:00:00"/>
    <d v="2023-03-01T00:00:00"/>
    <x v="0"/>
    <m/>
    <m/>
    <m/>
    <m/>
    <m/>
    <s v="Prodip Kumar Roy"/>
    <s v="prodip@dskbangladesh.org"/>
    <n v="1718880175"/>
    <s v="IOM-DSK"/>
  </r>
  <r>
    <n v="912"/>
    <s v="JRP"/>
    <s v="IOM"/>
    <s v="DSK"/>
    <s v="IOM"/>
    <s v="WASH"/>
    <x v="2"/>
    <x v="3"/>
    <s v="# of door "/>
    <m/>
    <n v="5"/>
    <s v="Completed"/>
    <s v="Chittagong"/>
    <s v="Cox's Bazar"/>
    <x v="1"/>
    <s v="Nhilla"/>
    <s v="Camp 25"/>
    <d v="2023-03-31T00:00:00"/>
    <d v="2023-03-01T00:00:00"/>
    <x v="0"/>
    <m/>
    <m/>
    <m/>
    <m/>
    <m/>
    <s v="Prodip Kumar Roy"/>
    <s v="prodip@dskbangladesh.org"/>
    <n v="1718880175"/>
    <s v="IOM-DSK"/>
  </r>
  <r>
    <n v="913"/>
    <s v="JRP"/>
    <s v="IOM"/>
    <s v="DSK"/>
    <s v="IOM"/>
    <s v="WASH"/>
    <x v="2"/>
    <x v="4"/>
    <s v="# of door"/>
    <m/>
    <n v="22"/>
    <s v="Completed"/>
    <s v="Chittagong"/>
    <s v="Cox's Bazar"/>
    <x v="1"/>
    <s v="Nhilla"/>
    <s v="Camp 25"/>
    <d v="2023-03-31T00:00:00"/>
    <d v="2023-03-01T00:00:00"/>
    <x v="0"/>
    <m/>
    <m/>
    <m/>
    <m/>
    <m/>
    <s v="Prodip Kumar Roy"/>
    <s v="prodip@dskbangladesh.org"/>
    <n v="1718880175"/>
    <s v="IOM-DSK"/>
  </r>
  <r>
    <n v="914"/>
    <s v="JRP"/>
    <s v="IOM"/>
    <s v="DSK"/>
    <s v="IOM"/>
    <s v="WASH"/>
    <x v="2"/>
    <x v="5"/>
    <s v="# of door"/>
    <m/>
    <n v="124"/>
    <s v="Completed"/>
    <s v="Chittagong"/>
    <s v="Cox's Bazar"/>
    <x v="1"/>
    <s v="Nhilla"/>
    <s v="Camp 25"/>
    <d v="2023-03-31T00:00:00"/>
    <d v="2023-03-01T00:00:00"/>
    <x v="0"/>
    <m/>
    <m/>
    <m/>
    <m/>
    <m/>
    <s v="Prodip Kumar Roy"/>
    <s v="prodip@dskbangladesh.org"/>
    <n v="1718880175"/>
    <s v="IOM-DSK"/>
  </r>
  <r>
    <n v="915"/>
    <s v="JRP"/>
    <s v="IOM"/>
    <s v="DSK"/>
    <s v="IOM"/>
    <s v="WASH"/>
    <x v="0"/>
    <x v="0"/>
    <s v="# of HP sessions at community level"/>
    <m/>
    <n v="2"/>
    <s v="Completed"/>
    <s v="Chittagong"/>
    <s v="Cox's Bazar"/>
    <x v="1"/>
    <s v="Nhilla"/>
    <s v="Camp 25"/>
    <d v="2023-03-31T00:00:00"/>
    <d v="2023-03-01T00:00:00"/>
    <x v="0"/>
    <m/>
    <m/>
    <m/>
    <m/>
    <m/>
    <s v="Prodip Kumar Roy"/>
    <s v="prodip@dskbangladesh.org"/>
    <n v="1718880175"/>
    <s v="IOM-DSK"/>
  </r>
  <r>
    <n v="916"/>
    <s v="JRP"/>
    <s v="IOM"/>
    <s v="DSK"/>
    <s v="IOM"/>
    <s v="WASH"/>
    <x v="0"/>
    <x v="10"/>
    <s v="# of female in reproductive age"/>
    <m/>
    <n v="22"/>
    <s v="Completed"/>
    <s v="Chittagong"/>
    <s v="Cox's Bazar"/>
    <x v="1"/>
    <s v="Nhilla"/>
    <s v="Camp 25"/>
    <d v="2023-03-31T00:00:00"/>
    <d v="2023-03-01T00:00:00"/>
    <x v="0"/>
    <m/>
    <m/>
    <m/>
    <m/>
    <m/>
    <s v="Prodip Kumar Roy"/>
    <s v="prodip@dskbangladesh.org"/>
    <n v="1718880175"/>
    <s v="IOM-DSK"/>
  </r>
  <r>
    <n v="917"/>
    <s v="JRP"/>
    <s v="IOM"/>
    <s v="DSK"/>
    <s v="IOM"/>
    <s v="WASH"/>
    <x v="3"/>
    <x v="7"/>
    <s v="# of campaign per camp "/>
    <m/>
    <n v="5"/>
    <s v="Completed"/>
    <s v="Chittagong"/>
    <s v="Cox's Bazar"/>
    <x v="1"/>
    <s v="Nhilla"/>
    <s v="Camp 25"/>
    <d v="2023-03-31T00:00:00"/>
    <d v="2023-03-01T00:00:00"/>
    <x v="0"/>
    <m/>
    <m/>
    <m/>
    <m/>
    <m/>
    <s v="Prodip Kumar Roy"/>
    <s v="prodip@dskbangladesh.org"/>
    <n v="1718880175"/>
    <s v="IOM-DSK"/>
  </r>
  <r>
    <n v="918"/>
    <s v="JRP"/>
    <s v="IOM"/>
    <s v="DSK"/>
    <s v="IOM"/>
    <s v="WASH"/>
    <x v="3"/>
    <x v="8"/>
    <s v="# of household"/>
    <m/>
    <n v="589"/>
    <s v="Completed"/>
    <s v="Chittagong"/>
    <s v="Cox's Bazar"/>
    <x v="1"/>
    <s v="Nhilla"/>
    <s v="Camp 25"/>
    <d v="2023-03-31T00:00:00"/>
    <d v="2023-03-01T00:00:00"/>
    <x v="0"/>
    <m/>
    <m/>
    <m/>
    <m/>
    <m/>
    <s v="Prodip Kumar Roy"/>
    <s v="prodip@dskbangladesh.org"/>
    <n v="1718880175"/>
    <s v="IOM-DSK"/>
  </r>
  <r>
    <n v="919"/>
    <s v="JRP"/>
    <s v="CARE"/>
    <s v="CARE"/>
    <s v="UNICEF"/>
    <s v="WASH"/>
    <x v="1"/>
    <x v="2"/>
    <s v="# of tube well"/>
    <m/>
    <n v="923"/>
    <s v="Completed"/>
    <s v="Chittagong"/>
    <s v="Cox's Bazar"/>
    <x v="0"/>
    <s v="Palong Khali"/>
    <s v="Camp 16"/>
    <d v="2023-03-31T00:00:00"/>
    <d v="2024-03-01T00:00:00"/>
    <x v="0"/>
    <m/>
    <m/>
    <m/>
    <m/>
    <m/>
    <s v="MAHMUD"/>
    <s v="MahmudHossain.Munna@care.org"/>
    <n v="1777773726"/>
    <s v="CARE"/>
  </r>
  <r>
    <n v="920"/>
    <s v="JRP"/>
    <s v="CARE"/>
    <s v="CARE"/>
    <s v="UNICEF"/>
    <s v="WASH"/>
    <x v="2"/>
    <x v="3"/>
    <s v="# of door "/>
    <m/>
    <n v="149"/>
    <s v="Completed"/>
    <s v="Chittagong"/>
    <s v="Cox's Bazar"/>
    <x v="0"/>
    <s v="Palong Khali"/>
    <s v="Camp 16"/>
    <d v="2023-03-31T00:00:00"/>
    <d v="2024-03-01T00:00:00"/>
    <x v="0"/>
    <m/>
    <m/>
    <m/>
    <m/>
    <m/>
    <s v="MAHMUD"/>
    <s v="MahmudHossain.Munna@care.org"/>
    <n v="1777773726"/>
    <s v="CARE"/>
  </r>
  <r>
    <n v="921"/>
    <s v="JRP"/>
    <s v="CARE"/>
    <s v="CARE"/>
    <s v="UNICEF"/>
    <s v="WASH"/>
    <x v="2"/>
    <x v="4"/>
    <s v="# of door"/>
    <m/>
    <n v="195"/>
    <s v="Completed"/>
    <s v="Chittagong"/>
    <s v="Cox's Bazar"/>
    <x v="0"/>
    <s v="Palong Khali"/>
    <s v="Camp 16"/>
    <d v="2023-03-31T00:00:00"/>
    <d v="2024-03-01T00:00:00"/>
    <x v="0"/>
    <m/>
    <m/>
    <m/>
    <m/>
    <m/>
    <s v="MAHMUD"/>
    <s v="MahmudHossain.Munna@care.org"/>
    <n v="1777773726"/>
    <s v="CARE"/>
  </r>
  <r>
    <n v="922"/>
    <s v="JRP"/>
    <s v="CARE"/>
    <s v="CARE"/>
    <s v="UNICEF"/>
    <s v="WASH"/>
    <x v="2"/>
    <x v="5"/>
    <s v="# of door"/>
    <m/>
    <n v="588"/>
    <s v="Completed"/>
    <s v="Chittagong"/>
    <s v="Cox's Bazar"/>
    <x v="0"/>
    <s v="Palong Khali"/>
    <s v="Camp 16"/>
    <d v="2023-03-31T00:00:00"/>
    <d v="2024-03-01T00:00:00"/>
    <x v="0"/>
    <m/>
    <m/>
    <m/>
    <m/>
    <m/>
    <s v="MAHMUD"/>
    <s v="MahmudHossain.Munna@care.org"/>
    <n v="1777773726"/>
    <s v="CARE"/>
  </r>
  <r>
    <n v="923"/>
    <s v="JRP"/>
    <s v="CARE"/>
    <s v="CARE"/>
    <s v="UNICEF"/>
    <s v="WASH"/>
    <x v="0"/>
    <x v="0"/>
    <s v="# of HP sessions at community level"/>
    <m/>
    <n v="717"/>
    <s v="Completed"/>
    <s v="Chittagong"/>
    <s v="Cox's Bazar"/>
    <x v="0"/>
    <s v="Palong Khali"/>
    <s v="Camp 16"/>
    <d v="2023-03-31T00:00:00"/>
    <d v="2024-03-01T00:00:00"/>
    <x v="0"/>
    <m/>
    <m/>
    <m/>
    <m/>
    <m/>
    <s v="MAHMUD"/>
    <s v="MahmudHossain.Munna@care.org"/>
    <n v="1777773726"/>
    <s v="CARE"/>
  </r>
  <r>
    <n v="924"/>
    <s v="JRP"/>
    <s v="CARE"/>
    <s v="CARE"/>
    <s v="UNICEF"/>
    <s v="WASH"/>
    <x v="0"/>
    <x v="1"/>
    <s v="# of HP sessions at HH level"/>
    <m/>
    <n v="9012"/>
    <s v="Completed"/>
    <s v="Chittagong"/>
    <s v="Cox's Bazar"/>
    <x v="0"/>
    <s v="Palong Khali"/>
    <s v="Camp 16"/>
    <d v="2023-03-31T00:00:00"/>
    <d v="2024-03-01T00:00:00"/>
    <x v="0"/>
    <m/>
    <m/>
    <m/>
    <m/>
    <m/>
    <s v="MAHMUD"/>
    <s v="MahmudHossain.Munna@care.org"/>
    <n v="1777773726"/>
    <s v="CARE"/>
  </r>
  <r>
    <n v="925"/>
    <s v="JRP"/>
    <s v="CARE"/>
    <s v="CARE"/>
    <s v="UNICEF"/>
    <s v="WASH"/>
    <x v="3"/>
    <x v="8"/>
    <s v="# of household"/>
    <m/>
    <n v="987"/>
    <s v="Completed"/>
    <s v="Chittagong"/>
    <s v="Cox's Bazar"/>
    <x v="0"/>
    <s v="Palong Khali"/>
    <s v="Camp 16"/>
    <d v="2023-03-31T00:00:00"/>
    <d v="2024-03-01T00:00:00"/>
    <x v="0"/>
    <m/>
    <m/>
    <m/>
    <m/>
    <m/>
    <s v="MAHMUD"/>
    <s v="MahmudHossain.Munna@care.org"/>
    <n v="1777773726"/>
    <s v="CARE"/>
  </r>
  <r>
    <n v="926"/>
    <s v="JRP"/>
    <s v="CARE"/>
    <s v="CARE"/>
    <s v="UNICEF"/>
    <s v="WASH"/>
    <x v="3"/>
    <x v="20"/>
    <s v="# of HH"/>
    <m/>
    <n v="215"/>
    <s v="Completed"/>
    <s v="Chittagong"/>
    <s v="Cox's Bazar"/>
    <x v="0"/>
    <s v="Palong Khali"/>
    <s v="Camp 16"/>
    <d v="2023-03-31T00:00:00"/>
    <d v="2024-03-01T00:00:00"/>
    <x v="0"/>
    <m/>
    <m/>
    <m/>
    <m/>
    <m/>
    <s v="MAHMUD"/>
    <s v="MahmudHossain.Munna@care.org"/>
    <n v="1777773726"/>
    <s v="CARE"/>
  </r>
  <r>
    <n v="927"/>
    <s v="JRP"/>
    <s v="CARE"/>
    <s v="CARE"/>
    <s v="UNICEF"/>
    <s v="WASH"/>
    <x v="1"/>
    <x v="2"/>
    <s v="# of tube well"/>
    <m/>
    <n v="1753"/>
    <s v="Completed"/>
    <s v="Chittagong"/>
    <s v="Cox's Bazar"/>
    <x v="0"/>
    <s v="Palong Khali"/>
    <s v="Camp 15"/>
    <d v="2023-03-31T00:00:00"/>
    <d v="2024-03-01T00:00:00"/>
    <x v="0"/>
    <m/>
    <m/>
    <m/>
    <m/>
    <m/>
    <s v="MAHMUD"/>
    <s v="MahmudHossain.Munna@care.org"/>
    <n v="1777773726"/>
    <s v="CARE"/>
  </r>
  <r>
    <n v="928"/>
    <s v="JRP"/>
    <s v="CARE"/>
    <s v="CARE"/>
    <s v="UNICEF"/>
    <s v="WASH"/>
    <x v="2"/>
    <x v="3"/>
    <s v="# of door "/>
    <m/>
    <n v="370"/>
    <s v="Completed"/>
    <s v="Chittagong"/>
    <s v="Cox's Bazar"/>
    <x v="0"/>
    <s v="Palong Khali"/>
    <s v="Camp 15"/>
    <d v="2023-03-31T00:00:00"/>
    <d v="2024-03-01T00:00:00"/>
    <x v="0"/>
    <m/>
    <m/>
    <m/>
    <m/>
    <m/>
    <s v="MAHMUD"/>
    <s v="MahmudHossain.Munna@care.org"/>
    <n v="1777773726"/>
    <s v="CARE"/>
  </r>
  <r>
    <n v="929"/>
    <s v="JRP"/>
    <s v="CARE"/>
    <s v="CARE"/>
    <s v="UNICEF"/>
    <s v="WASH"/>
    <x v="2"/>
    <x v="4"/>
    <s v="# of door"/>
    <m/>
    <n v="646"/>
    <s v="Completed"/>
    <s v="Chittagong"/>
    <s v="Cox's Bazar"/>
    <x v="0"/>
    <s v="Palong Khali"/>
    <s v="Camp 15"/>
    <d v="2023-03-31T00:00:00"/>
    <d v="2024-03-01T00:00:00"/>
    <x v="0"/>
    <m/>
    <m/>
    <m/>
    <m/>
    <m/>
    <s v="MAHMUD"/>
    <s v="MahmudHossain.Munna@care.org"/>
    <n v="1777773726"/>
    <s v="CARE"/>
  </r>
  <r>
    <n v="930"/>
    <s v="JRP"/>
    <s v="CARE"/>
    <s v="CARE"/>
    <s v="UNICEF"/>
    <s v="WASH"/>
    <x v="2"/>
    <x v="5"/>
    <s v="# of door"/>
    <m/>
    <n v="1051"/>
    <s v="Completed"/>
    <s v="Chittagong"/>
    <s v="Cox's Bazar"/>
    <x v="0"/>
    <s v="Palong Khali"/>
    <s v="Camp 15"/>
    <d v="2023-03-31T00:00:00"/>
    <d v="2024-03-01T00:00:00"/>
    <x v="0"/>
    <m/>
    <m/>
    <m/>
    <m/>
    <m/>
    <s v="MAHMUD"/>
    <s v="MahmudHossain.Munna@care.org"/>
    <n v="1777773726"/>
    <s v="CARE"/>
  </r>
  <r>
    <n v="931"/>
    <s v="JRP"/>
    <s v="CARE"/>
    <s v="CARE"/>
    <s v="UNICEF"/>
    <s v="WASH"/>
    <x v="0"/>
    <x v="0"/>
    <s v="# of HP sessions at community level"/>
    <m/>
    <n v="3619"/>
    <s v="Completed"/>
    <s v="Chittagong"/>
    <s v="Cox's Bazar"/>
    <x v="0"/>
    <s v="Palong Khali"/>
    <s v="Camp 15"/>
    <d v="2023-03-31T00:00:00"/>
    <d v="2024-03-01T00:00:00"/>
    <x v="0"/>
    <m/>
    <m/>
    <m/>
    <m/>
    <m/>
    <s v="MAHMUD"/>
    <s v="MahmudHossain.Munna@care.org"/>
    <n v="1777773726"/>
    <s v="CARE"/>
  </r>
  <r>
    <n v="932"/>
    <s v="JRP"/>
    <s v="CARE"/>
    <s v="CARE"/>
    <s v="UNICEF"/>
    <s v="WASH"/>
    <x v="0"/>
    <x v="1"/>
    <s v="# of HP sessions at HH level"/>
    <m/>
    <n v="12162"/>
    <s v="Completed"/>
    <s v="Chittagong"/>
    <s v="Cox's Bazar"/>
    <x v="0"/>
    <s v="Palong Khali"/>
    <s v="Camp 15"/>
    <d v="2023-03-31T00:00:00"/>
    <d v="2024-03-01T00:00:00"/>
    <x v="0"/>
    <m/>
    <m/>
    <m/>
    <m/>
    <m/>
    <s v="MAHMUD"/>
    <s v="MahmudHossain.Munna@care.org"/>
    <n v="1777773726"/>
    <s v="CARE"/>
  </r>
  <r>
    <n v="933"/>
    <s v="JRP"/>
    <s v="CARE"/>
    <s v="CARE"/>
    <s v="UNICEF"/>
    <s v="WASH"/>
    <x v="3"/>
    <x v="8"/>
    <s v="# of household"/>
    <m/>
    <n v="10012"/>
    <s v="Completed"/>
    <s v="Chittagong"/>
    <s v="Cox's Bazar"/>
    <x v="0"/>
    <s v="Palong Khali"/>
    <s v="Camp 15"/>
    <d v="2023-03-31T00:00:00"/>
    <d v="2024-03-01T00:00:00"/>
    <x v="0"/>
    <m/>
    <m/>
    <m/>
    <m/>
    <m/>
    <s v="MAHMUD"/>
    <s v="MahmudHossain.Munna@care.org"/>
    <n v="1777773726"/>
    <s v="CARE"/>
  </r>
  <r>
    <n v="934"/>
    <s v="JRP"/>
    <s v="CARE"/>
    <s v="CARE"/>
    <s v="UNICEF"/>
    <s v="WASH"/>
    <x v="3"/>
    <x v="20"/>
    <s v="# of HH"/>
    <m/>
    <n v="229"/>
    <s v="Completed"/>
    <s v="Chittagong"/>
    <s v="Cox's Bazar"/>
    <x v="0"/>
    <s v="Palong Khali"/>
    <s v="Camp 15"/>
    <d v="2023-03-31T00:00:00"/>
    <d v="2024-03-01T00:00:00"/>
    <x v="0"/>
    <m/>
    <m/>
    <m/>
    <m/>
    <m/>
    <s v="MAHMUD"/>
    <s v="MahmudHossain.Munna@care.org"/>
    <n v="1777773726"/>
    <s v="CARE"/>
  </r>
  <r>
    <n v="935"/>
    <s v="JRP"/>
    <s v="UNICEF"/>
    <s v="WVI"/>
    <s v="UNICEF"/>
    <s v="WASH"/>
    <x v="1"/>
    <x v="2"/>
    <s v="# of tube well"/>
    <m/>
    <n v="301"/>
    <s v="Completed"/>
    <s v="Chittagong"/>
    <s v="Cox's Bazar"/>
    <x v="0"/>
    <s v="Palong Khali"/>
    <s v="Camp 08E"/>
    <d v="2023-03-31T00:00:00"/>
    <d v="2024-02-01T00:00:00"/>
    <x v="0"/>
    <m/>
    <m/>
    <m/>
    <m/>
    <m/>
    <s v="Tuni Ahmed"/>
    <s v="tuni_ahmed@wvi.org"/>
    <n v="1686793411"/>
    <s v="UNICEF-WVI"/>
  </r>
  <r>
    <n v="936"/>
    <s v="JRP"/>
    <s v="UNICEF"/>
    <s v="WVI"/>
    <s v="UNICEF"/>
    <s v="WASH"/>
    <x v="2"/>
    <x v="3"/>
    <s v="# of door "/>
    <m/>
    <n v="84"/>
    <s v="Completed"/>
    <s v="Chittagong"/>
    <s v="Cox's Bazar"/>
    <x v="0"/>
    <s v="Palong Khali"/>
    <s v="Camp 08E"/>
    <d v="2023-03-31T00:00:00"/>
    <d v="2024-02-01T00:00:00"/>
    <x v="0"/>
    <m/>
    <m/>
    <m/>
    <m/>
    <m/>
    <s v="Tuni Ahmed"/>
    <s v="tuni_ahmed@wvi.org"/>
    <n v="1686793411"/>
    <s v="UNICEF-WVI"/>
  </r>
  <r>
    <n v="937"/>
    <s v="JRP"/>
    <s v="UNICEF"/>
    <s v="WVI"/>
    <s v="UNICEF"/>
    <s v="WASH"/>
    <x v="2"/>
    <x v="4"/>
    <s v="# of door"/>
    <m/>
    <n v="210"/>
    <s v="Completed"/>
    <s v="Chittagong"/>
    <s v="Cox's Bazar"/>
    <x v="0"/>
    <s v="Palong Khali"/>
    <s v="Camp 08E"/>
    <d v="2023-03-31T00:00:00"/>
    <d v="2024-02-01T00:00:00"/>
    <x v="0"/>
    <m/>
    <m/>
    <m/>
    <m/>
    <m/>
    <s v="Tuni Ahmed"/>
    <s v="tuni_ahmed@wvi.org"/>
    <n v="1686793411"/>
    <s v="UNICEF-WVI"/>
  </r>
  <r>
    <n v="938"/>
    <s v="JRP"/>
    <s v="UNICEF"/>
    <s v="WVI"/>
    <s v="UNICEF"/>
    <s v="WASH"/>
    <x v="2"/>
    <x v="5"/>
    <s v="# of door"/>
    <m/>
    <n v="702"/>
    <s v="Completed"/>
    <s v="Chittagong"/>
    <s v="Cox's Bazar"/>
    <x v="0"/>
    <s v="Palong Khali"/>
    <s v="Camp 08E"/>
    <d v="2023-03-31T00:00:00"/>
    <d v="2024-02-01T00:00:00"/>
    <x v="0"/>
    <m/>
    <m/>
    <m/>
    <m/>
    <m/>
    <s v="Tuni Ahmed"/>
    <s v="tuni_ahmed@wvi.org"/>
    <n v="1686793411"/>
    <s v="UNICEF-WVI"/>
  </r>
  <r>
    <n v="939"/>
    <s v="JRP"/>
    <s v="UNICEF"/>
    <s v="WVI"/>
    <s v="UNICEF"/>
    <s v="WASH"/>
    <x v="0"/>
    <x v="0"/>
    <s v="# of HP sessions at community level"/>
    <m/>
    <n v="1682"/>
    <s v="Completed"/>
    <s v="Chittagong"/>
    <s v="Cox's Bazar"/>
    <x v="0"/>
    <s v="Palong Khali"/>
    <s v="Camp 08E"/>
    <d v="2023-03-31T00:00:00"/>
    <d v="2024-02-01T00:00:00"/>
    <x v="0"/>
    <m/>
    <m/>
    <m/>
    <m/>
    <m/>
    <s v="Tuni Ahmed"/>
    <s v="tuni_ahmed@wvi.org"/>
    <n v="1686793411"/>
    <s v="UNICEF-WVI"/>
  </r>
  <r>
    <n v="940"/>
    <s v="JRP"/>
    <s v="UNICEF"/>
    <s v="WVI"/>
    <s v="UNICEF"/>
    <s v="WASH"/>
    <x v="0"/>
    <x v="1"/>
    <s v="# of HP sessions at HH level"/>
    <m/>
    <n v="6820"/>
    <s v="Completed"/>
    <s v="Chittagong"/>
    <s v="Cox's Bazar"/>
    <x v="0"/>
    <s v="Palong Khali"/>
    <s v="Camp 08E"/>
    <d v="2023-03-31T00:00:00"/>
    <d v="2024-02-01T00:00:00"/>
    <x v="0"/>
    <m/>
    <m/>
    <m/>
    <m/>
    <m/>
    <s v="Tuni Ahmed"/>
    <s v="tuni_ahmed@wvi.org"/>
    <n v="1686793411"/>
    <s v="UNICEF-WVI"/>
  </r>
  <r>
    <n v="941"/>
    <s v="JRP"/>
    <s v="UNICEF"/>
    <s v="WVI"/>
    <s v="UNICEF"/>
    <s v="WASH"/>
    <x v="0"/>
    <x v="11"/>
    <s v="# of HP sessions at institution level"/>
    <m/>
    <n v="72"/>
    <s v="Completed"/>
    <s v="Chittagong"/>
    <s v="Cox's Bazar"/>
    <x v="0"/>
    <s v="Palong Khali"/>
    <s v="Camp 08E"/>
    <d v="2023-03-31T00:00:00"/>
    <d v="2024-02-01T00:00:00"/>
    <x v="0"/>
    <m/>
    <m/>
    <m/>
    <m/>
    <m/>
    <s v="Tuni Ahmed"/>
    <s v="tuni_ahmed@wvi.org"/>
    <n v="1686793411"/>
    <s v="UNICEF-WVI"/>
  </r>
  <r>
    <n v="942"/>
    <s v="JRP"/>
    <s v="UNICEF"/>
    <s v="WVI"/>
    <s v="UNICEF"/>
    <s v="WASH"/>
    <x v="3"/>
    <x v="20"/>
    <s v="# of HH"/>
    <m/>
    <n v="472"/>
    <s v="Completed"/>
    <s v="Chittagong"/>
    <s v="Cox's Bazar"/>
    <x v="0"/>
    <s v="Palong Khali"/>
    <s v="Camp 08E"/>
    <d v="2023-03-31T00:00:00"/>
    <d v="2024-02-01T00:00:00"/>
    <x v="0"/>
    <m/>
    <m/>
    <m/>
    <m/>
    <m/>
    <s v="Tuni Ahmed"/>
    <s v="tuni_ahmed@wvi.org"/>
    <n v="1686793411"/>
    <s v="UNICEF-WVI"/>
  </r>
  <r>
    <n v="943"/>
    <s v="JRP"/>
    <s v="IOM"/>
    <s v="SHUSHILAN"/>
    <s v="IOM"/>
    <s v="WASH"/>
    <x v="1"/>
    <x v="2"/>
    <s v="# of tube well"/>
    <m/>
    <n v="190"/>
    <s v="Completed"/>
    <s v="Chittagong"/>
    <s v="Cox's Bazar"/>
    <x v="0"/>
    <s v="Palong Khali"/>
    <s v="Camp 12"/>
    <d v="2023-03-31T00:00:00"/>
    <d v="2023-03-01T00:00:00"/>
    <x v="0"/>
    <m/>
    <m/>
    <m/>
    <m/>
    <m/>
    <s v="Taposh Dutta"/>
    <s v="taposhdutta@shushilan.org"/>
    <n v="1849719196"/>
    <s v="IOM-SHUSHILAN"/>
  </r>
  <r>
    <n v="944"/>
    <s v="JRP"/>
    <s v="IOM"/>
    <s v="SHUSHILAN"/>
    <s v="IOM"/>
    <s v="WASH"/>
    <x v="2"/>
    <x v="3"/>
    <s v="# of door "/>
    <m/>
    <n v="46"/>
    <s v="Completed"/>
    <s v="Chittagong"/>
    <s v="Cox's Bazar"/>
    <x v="0"/>
    <s v="Palong Khali"/>
    <s v="Camp 12"/>
    <d v="2023-03-31T00:00:00"/>
    <d v="2023-03-01T00:00:00"/>
    <x v="0"/>
    <m/>
    <m/>
    <m/>
    <m/>
    <m/>
    <s v="Taposh Dutta"/>
    <s v="taposhdutta@shushilan.org"/>
    <n v="1849719196"/>
    <s v="IOM-SHUSHILAN"/>
  </r>
  <r>
    <n v="945"/>
    <s v="JRP"/>
    <s v="IOM"/>
    <s v="SHUSHILAN"/>
    <s v="IOM"/>
    <s v="WASH"/>
    <x v="2"/>
    <x v="4"/>
    <s v="# of door"/>
    <m/>
    <n v="57"/>
    <s v="Completed"/>
    <s v="Chittagong"/>
    <s v="Cox's Bazar"/>
    <x v="0"/>
    <s v="Palong Khali"/>
    <s v="Camp 12"/>
    <d v="2023-03-31T00:00:00"/>
    <d v="2023-03-01T00:00:00"/>
    <x v="0"/>
    <m/>
    <m/>
    <m/>
    <m/>
    <m/>
    <s v="Taposh Dutta"/>
    <s v="taposhdutta@shushilan.org"/>
    <n v="1849719196"/>
    <s v="IOM-SHUSHILAN"/>
  </r>
  <r>
    <n v="946"/>
    <s v="JRP"/>
    <s v="IOM"/>
    <s v="SHUSHILAN"/>
    <s v="IOM"/>
    <s v="WASH"/>
    <x v="2"/>
    <x v="5"/>
    <s v="# of door"/>
    <m/>
    <n v="386"/>
    <s v="Completed"/>
    <s v="Chittagong"/>
    <s v="Cox's Bazar"/>
    <x v="0"/>
    <s v="Palong Khali"/>
    <s v="Camp 12"/>
    <d v="2023-03-31T00:00:00"/>
    <d v="2023-03-01T00:00:00"/>
    <x v="0"/>
    <m/>
    <m/>
    <m/>
    <m/>
    <m/>
    <s v="Taposh Dutta"/>
    <s v="taposhdutta@shushilan.org"/>
    <n v="1849719196"/>
    <s v="IOM-SHUSHILAN"/>
  </r>
  <r>
    <n v="947"/>
    <s v="JRP"/>
    <s v="IOM"/>
    <s v="SHUSHILAN"/>
    <s v="IOM"/>
    <s v="WASH"/>
    <x v="0"/>
    <x v="10"/>
    <s v="# of female in reproductive age"/>
    <m/>
    <n v="340"/>
    <s v="Completed"/>
    <s v="Chittagong"/>
    <s v="Cox's Bazar"/>
    <x v="0"/>
    <s v="Palong Khali"/>
    <s v="Camp 12"/>
    <d v="2023-03-31T00:00:00"/>
    <d v="2023-03-01T00:00:00"/>
    <x v="0"/>
    <m/>
    <m/>
    <m/>
    <m/>
    <m/>
    <s v="Taposh Dutta"/>
    <s v="taposhdutta@shushilan.org"/>
    <n v="1849719196"/>
    <s v="IOM-SHUSHILAN"/>
  </r>
  <r>
    <n v="948"/>
    <s v="JRP"/>
    <s v="IOM"/>
    <s v="SHUSHILAN"/>
    <s v="IOM"/>
    <s v="WASH"/>
    <x v="3"/>
    <x v="7"/>
    <s v="# of campaign per camp "/>
    <m/>
    <n v="1"/>
    <s v="Completed"/>
    <s v="Chittagong"/>
    <s v="Cox's Bazar"/>
    <x v="0"/>
    <s v="Palong Khali"/>
    <s v="Camp 12"/>
    <d v="2023-03-31T00:00:00"/>
    <d v="2023-03-01T00:00:00"/>
    <x v="0"/>
    <m/>
    <m/>
    <m/>
    <m/>
    <m/>
    <s v="Taposh Dutta"/>
    <s v="taposhdutta@shushilan.org"/>
    <n v="1849719196"/>
    <s v="IOM-SHUSHILAN"/>
  </r>
  <r>
    <n v="949"/>
    <s v="JRP"/>
    <s v="IOM"/>
    <s v="SHUSHILAN"/>
    <s v="IOM"/>
    <s v="WASH"/>
    <x v="3"/>
    <x v="8"/>
    <s v="# of household"/>
    <m/>
    <n v="5230"/>
    <s v="Completed"/>
    <s v="Chittagong"/>
    <s v="Cox's Bazar"/>
    <x v="0"/>
    <s v="Palong Khali"/>
    <s v="Camp 12"/>
    <d v="2023-03-31T00:00:00"/>
    <d v="2023-03-01T00:00:00"/>
    <x v="0"/>
    <m/>
    <m/>
    <m/>
    <m/>
    <m/>
    <s v="Taposh Dutta"/>
    <s v="taposhdutta@shushilan.org"/>
    <n v="1849719196"/>
    <s v="IOM-SHUSHILAN"/>
  </r>
  <r>
    <n v="950"/>
    <s v="JRP"/>
    <s v="ACF"/>
    <s v="ACF"/>
    <s v="ACF"/>
    <s v="WASH"/>
    <x v="1"/>
    <x v="2"/>
    <s v="# of tube well"/>
    <m/>
    <n v="67"/>
    <s v="Completed"/>
    <s v="Chittagong"/>
    <s v="Cox's Bazar"/>
    <x v="0"/>
    <s v="Palong Khali"/>
    <s v="Camp 01E"/>
    <d v="2023-03-31T00:00:00"/>
    <d v="2023-09-01T00:00:00"/>
    <x v="0"/>
    <m/>
    <m/>
    <m/>
    <m/>
    <m/>
    <s v="Moammad Shajan Siraj"/>
    <s v="washhppm-cox@bd-actionagainsthunger.org"/>
    <n v="1813213381"/>
    <s v="ACF"/>
  </r>
  <r>
    <n v="951"/>
    <s v="JRP"/>
    <s v="ACF"/>
    <s v="ACF"/>
    <s v="ACF"/>
    <s v="WASH"/>
    <x v="2"/>
    <x v="3"/>
    <s v="# of door "/>
    <m/>
    <n v="46"/>
    <s v="Completed"/>
    <s v="Chittagong"/>
    <s v="Cox's Bazar"/>
    <x v="0"/>
    <s v="Palong Khali"/>
    <s v="Camp 01E"/>
    <d v="2023-03-31T00:00:00"/>
    <d v="2023-09-01T00:00:00"/>
    <x v="0"/>
    <m/>
    <m/>
    <m/>
    <m/>
    <m/>
    <s v="Moammad Shajan Siraj"/>
    <s v="washhppm-cox@bd-actionagainsthunger.org"/>
    <n v="1813213381"/>
    <s v="ACF"/>
  </r>
  <r>
    <n v="952"/>
    <s v="JRP"/>
    <s v="ACF"/>
    <s v="ACF"/>
    <s v="ACF"/>
    <s v="WASH"/>
    <x v="2"/>
    <x v="4"/>
    <s v="# of door"/>
    <m/>
    <n v="147"/>
    <s v="Completed"/>
    <s v="Chittagong"/>
    <s v="Cox's Bazar"/>
    <x v="0"/>
    <s v="Palong Khali"/>
    <s v="Camp 01E"/>
    <d v="2023-03-31T00:00:00"/>
    <d v="2023-09-01T00:00:00"/>
    <x v="0"/>
    <m/>
    <m/>
    <m/>
    <m/>
    <m/>
    <s v="Moammad Shajan Siraj"/>
    <s v="washhppm-cox@bd-actionagainsthunger.org"/>
    <n v="1813213381"/>
    <s v="ACF"/>
  </r>
  <r>
    <n v="953"/>
    <s v="JRP"/>
    <s v="ACF"/>
    <s v="ACF"/>
    <s v="ACF"/>
    <s v="WASH"/>
    <x v="2"/>
    <x v="5"/>
    <s v="# of door"/>
    <m/>
    <n v="393"/>
    <s v="Completed"/>
    <s v="Chittagong"/>
    <s v="Cox's Bazar"/>
    <x v="0"/>
    <s v="Palong Khali"/>
    <s v="Camp 01E"/>
    <d v="2023-03-31T00:00:00"/>
    <d v="2023-09-01T00:00:00"/>
    <x v="0"/>
    <m/>
    <m/>
    <m/>
    <m/>
    <m/>
    <s v="Moammad Shajan Siraj"/>
    <s v="washhppm-cox@bd-actionagainsthunger.org"/>
    <n v="1813213381"/>
    <s v="ACF"/>
  </r>
  <r>
    <n v="954"/>
    <s v="JRP"/>
    <s v="ACF"/>
    <s v="ACF"/>
    <s v="ACF"/>
    <s v="WASH"/>
    <x v="0"/>
    <x v="9"/>
    <s v="# of facilities"/>
    <m/>
    <n v="393"/>
    <s v="Completed"/>
    <s v="Chittagong"/>
    <s v="Cox's Bazar"/>
    <x v="0"/>
    <s v="Palong Khali"/>
    <s v="Camp 01E"/>
    <d v="2023-03-31T00:00:00"/>
    <d v="2023-09-01T00:00:00"/>
    <x v="0"/>
    <m/>
    <m/>
    <m/>
    <m/>
    <m/>
    <s v="Moammad Shajan Siraj"/>
    <s v="washhppm-cox@bd-actionagainsthunger.org"/>
    <n v="1813213381"/>
    <s v="ACF"/>
  </r>
  <r>
    <n v="955"/>
    <s v="JRP"/>
    <s v="ACF"/>
    <s v="ACF"/>
    <s v="ACF"/>
    <s v="WASH"/>
    <x v="0"/>
    <x v="0"/>
    <s v="# of HP sessions at community level"/>
    <m/>
    <n v="125"/>
    <s v="Completed"/>
    <s v="Chittagong"/>
    <s v="Cox's Bazar"/>
    <x v="0"/>
    <s v="Palong Khali"/>
    <s v="Camp 01E"/>
    <d v="2023-03-31T00:00:00"/>
    <d v="2023-09-01T00:00:00"/>
    <x v="0"/>
    <m/>
    <m/>
    <m/>
    <m/>
    <m/>
    <s v="Moammad Shajan Siraj"/>
    <s v="washhppm-cox@bd-actionagainsthunger.org"/>
    <n v="1813213381"/>
    <s v="ACF"/>
  </r>
  <r>
    <n v="956"/>
    <s v="JRP"/>
    <s v="ACF"/>
    <s v="ACF"/>
    <s v="ACF"/>
    <s v="WASH"/>
    <x v="0"/>
    <x v="1"/>
    <s v="# of HP sessions at HH level"/>
    <m/>
    <n v="1495"/>
    <s v="Completed"/>
    <s v="Chittagong"/>
    <s v="Cox's Bazar"/>
    <x v="0"/>
    <s v="Palong Khali"/>
    <s v="Camp 01E"/>
    <d v="2023-03-31T00:00:00"/>
    <d v="2023-09-01T00:00:00"/>
    <x v="0"/>
    <m/>
    <m/>
    <m/>
    <m/>
    <m/>
    <s v="Moammad Shajan Siraj"/>
    <s v="washhppm-cox@bd-actionagainsthunger.org"/>
    <n v="1813213381"/>
    <s v="ACF"/>
  </r>
  <r>
    <n v="957"/>
    <s v="JRP"/>
    <s v="ACF"/>
    <s v="ACF"/>
    <s v="ACF"/>
    <s v="WASH"/>
    <x v="3"/>
    <x v="7"/>
    <s v="# of campaign per camp "/>
    <m/>
    <n v="1"/>
    <s v="Completed"/>
    <s v="Chittagong"/>
    <s v="Cox's Bazar"/>
    <x v="0"/>
    <s v="Palong Khali"/>
    <s v="Camp 01E"/>
    <d v="2023-03-31T00:00:00"/>
    <d v="2023-09-01T00:00:00"/>
    <x v="0"/>
    <m/>
    <m/>
    <m/>
    <m/>
    <m/>
    <s v="Moammad Shajan Siraj"/>
    <s v="washhppm-cox@bd-actionagainsthunger.org"/>
    <n v="1813213381"/>
    <s v="ACF"/>
  </r>
  <r>
    <n v="958"/>
    <s v="JRP"/>
    <s v="ACF"/>
    <s v="ACF"/>
    <s v="ACF"/>
    <s v="WASH"/>
    <x v="3"/>
    <x v="20"/>
    <s v="# of HH"/>
    <m/>
    <n v="4673"/>
    <s v="Completed"/>
    <s v="Chittagong"/>
    <s v="Cox's Bazar"/>
    <x v="0"/>
    <s v="Palong Khali"/>
    <s v="Camp 01E"/>
    <d v="2023-03-31T00:00:00"/>
    <d v="2023-09-01T00:00:00"/>
    <x v="0"/>
    <m/>
    <m/>
    <m/>
    <m/>
    <m/>
    <s v="Moammad Shajan Siraj"/>
    <s v="washhppm-cox@bd-actionagainsthunger.org"/>
    <n v="1813213381"/>
    <s v="ACF"/>
  </r>
  <r>
    <n v="959"/>
    <s v="JRP"/>
    <s v="BRAC"/>
    <s v="BRAC"/>
    <s v="BRAC USA"/>
    <s v="WASH"/>
    <x v="1"/>
    <x v="2"/>
    <s v="# of tube well"/>
    <m/>
    <n v="47"/>
    <s v="Completed"/>
    <s v="Chittagong"/>
    <s v="Cox's Bazar"/>
    <x v="0"/>
    <s v="Palong Khali"/>
    <s v="Camp 02W"/>
    <d v="2023-01-31T00:00:00"/>
    <d v="2023-03-01T00:00:00"/>
    <x v="0"/>
    <m/>
    <m/>
    <m/>
    <m/>
    <m/>
    <s v="Robi Ray"/>
    <s v="robi.r@brac.net"/>
    <n v="1847455736"/>
    <s v="BRAC"/>
  </r>
  <r>
    <n v="960"/>
    <s v="JRP"/>
    <s v="BRAC"/>
    <s v="BRAC"/>
    <s v="BRAC USA"/>
    <s v="WASH"/>
    <x v="2"/>
    <x v="3"/>
    <s v="# of door "/>
    <m/>
    <n v="16"/>
    <s v="Completed"/>
    <s v="Chittagong"/>
    <s v="Cox's Bazar"/>
    <x v="0"/>
    <s v="Palong Khali"/>
    <s v="Camp 02W"/>
    <d v="2023-01-31T00:00:00"/>
    <d v="2023-03-01T00:00:00"/>
    <x v="0"/>
    <m/>
    <m/>
    <m/>
    <m/>
    <m/>
    <s v="Robi Ray"/>
    <s v="robi.r@brac.net"/>
    <n v="1847455736"/>
    <s v="BRAC"/>
  </r>
  <r>
    <n v="961"/>
    <s v="JRP"/>
    <s v="BRAC"/>
    <s v="BRAC"/>
    <s v="BRAC USA"/>
    <s v="WASH"/>
    <x v="2"/>
    <x v="4"/>
    <s v="# of door"/>
    <m/>
    <n v="63"/>
    <s v="Completed"/>
    <s v="Chittagong"/>
    <s v="Cox's Bazar"/>
    <x v="0"/>
    <s v="Palong Khali"/>
    <s v="Camp 02W"/>
    <d v="2023-01-31T00:00:00"/>
    <d v="2023-03-01T00:00:00"/>
    <x v="0"/>
    <m/>
    <m/>
    <m/>
    <m/>
    <m/>
    <s v="Robi Ray"/>
    <s v="robi.r@brac.net"/>
    <n v="1847455736"/>
    <s v="BRAC"/>
  </r>
  <r>
    <n v="962"/>
    <s v="JRP"/>
    <s v="BRAC"/>
    <s v="BRAC"/>
    <s v="BRAC USA"/>
    <s v="WASH"/>
    <x v="2"/>
    <x v="5"/>
    <s v="# of door"/>
    <m/>
    <n v="128"/>
    <s v="Completed"/>
    <s v="Chittagong"/>
    <s v="Cox's Bazar"/>
    <x v="0"/>
    <s v="Palong Khali"/>
    <s v="Camp 02W"/>
    <d v="2023-01-31T00:00:00"/>
    <d v="2023-03-01T00:00:00"/>
    <x v="0"/>
    <m/>
    <m/>
    <m/>
    <m/>
    <m/>
    <s v="Robi Ray"/>
    <s v="robi.r@brac.net"/>
    <n v="1847455736"/>
    <s v="BRAC"/>
  </r>
  <r>
    <n v="963"/>
    <s v="JRP"/>
    <s v="BRAC"/>
    <s v="BRAC"/>
    <s v="BRAC USA"/>
    <s v="WASH"/>
    <x v="0"/>
    <x v="0"/>
    <s v="# of HP sessions at community level"/>
    <m/>
    <n v="42"/>
    <s v="Completed"/>
    <s v="Chittagong"/>
    <s v="Cox's Bazar"/>
    <x v="0"/>
    <s v="Palong Khali"/>
    <s v="Camp 02W"/>
    <d v="2023-01-31T00:00:00"/>
    <d v="2023-03-01T00:00:00"/>
    <x v="0"/>
    <m/>
    <m/>
    <m/>
    <m/>
    <m/>
    <s v="Robi Ray"/>
    <s v="robi.r@brac.net"/>
    <n v="1847455736"/>
    <s v="BRAC"/>
  </r>
  <r>
    <n v="964"/>
    <s v="JRP"/>
    <s v="BRAC"/>
    <s v="BRAC"/>
    <s v="BRAC USA"/>
    <s v="WASH"/>
    <x v="3"/>
    <x v="8"/>
    <s v="# of household"/>
    <m/>
    <n v="2694"/>
    <s v="Completed"/>
    <s v="Chittagong"/>
    <s v="Cox's Bazar"/>
    <x v="0"/>
    <s v="Palong Khali"/>
    <s v="Camp 02W"/>
    <d v="2023-01-31T00:00:00"/>
    <d v="2023-03-01T00:00:00"/>
    <x v="0"/>
    <m/>
    <m/>
    <m/>
    <m/>
    <m/>
    <s v="Robi Ray"/>
    <s v="robi.r@brac.net"/>
    <n v="1847455736"/>
    <s v="BRAC"/>
  </r>
  <r>
    <n v="965"/>
    <s v="JRP"/>
    <s v="BRAC"/>
    <s v="BRAC"/>
    <s v="BRAC USA"/>
    <s v="WASH"/>
    <x v="3"/>
    <x v="20"/>
    <s v="# of HH"/>
    <m/>
    <n v="42"/>
    <s v="Completed"/>
    <s v="Chittagong"/>
    <s v="Cox's Bazar"/>
    <x v="0"/>
    <s v="Palong Khali"/>
    <s v="Camp 02W"/>
    <d v="2023-01-31T00:00:00"/>
    <d v="2023-03-01T00:00:00"/>
    <x v="0"/>
    <m/>
    <m/>
    <m/>
    <m/>
    <m/>
    <s v="Robi Ray"/>
    <s v="robi.r@brac.net"/>
    <n v="1847455736"/>
    <s v="BRAC"/>
  </r>
  <r>
    <n v="966"/>
    <s v="JRP"/>
    <s v="BRAC"/>
    <s v="BRAC"/>
    <s v="BRAC USA"/>
    <s v="WASH"/>
    <x v="2"/>
    <x v="5"/>
    <s v="# of door"/>
    <m/>
    <n v="54"/>
    <s v="Completed"/>
    <s v="Chittagong"/>
    <s v="Cox's Bazar"/>
    <x v="1"/>
    <s v="Nhilla"/>
    <s v="Camp 25"/>
    <d v="2023-01-31T00:00:00"/>
    <d v="2023-03-01T00:00:00"/>
    <x v="0"/>
    <m/>
    <m/>
    <m/>
    <m/>
    <m/>
    <s v="Robi Ray"/>
    <s v="robi.r@brac.net"/>
    <n v="1847455736"/>
    <s v="BRAC"/>
  </r>
  <r>
    <n v="967"/>
    <s v="JRP"/>
    <s v="BRAC"/>
    <s v="BRAC"/>
    <s v="BRAC USA"/>
    <s v="WASH"/>
    <x v="0"/>
    <x v="0"/>
    <s v="# of HP sessions at community level"/>
    <m/>
    <n v="363"/>
    <s v="Completed"/>
    <s v="Chittagong"/>
    <s v="Cox's Bazar"/>
    <x v="1"/>
    <s v="Nhilla"/>
    <s v="Camp 25"/>
    <d v="2023-01-31T00:00:00"/>
    <d v="2023-03-01T00:00:00"/>
    <x v="0"/>
    <m/>
    <m/>
    <m/>
    <m/>
    <m/>
    <s v="Robi Ray"/>
    <s v="robi.r@brac.net"/>
    <n v="1847455736"/>
    <s v="BRAC"/>
  </r>
  <r>
    <n v="968"/>
    <s v="JRP"/>
    <s v="UNICEF"/>
    <s v="NGOF"/>
    <s v="UNICEF"/>
    <s v="WASH"/>
    <x v="1"/>
    <x v="2"/>
    <s v="# of tube well"/>
    <m/>
    <n v="191"/>
    <s v="Completed"/>
    <s v="Chittagong"/>
    <s v="Cox's Bazar"/>
    <x v="0"/>
    <s v="Palong Khali"/>
    <s v="Camp 06"/>
    <d v="2023-03-31T00:00:00"/>
    <d v="2024-01-01T00:00:00"/>
    <x v="0"/>
    <m/>
    <m/>
    <m/>
    <m/>
    <m/>
    <s v="Md Mosarraf Hossain"/>
    <s v="mosarraf@ngof.org"/>
    <n v="8801712003560"/>
    <s v="UNICEF-NGOF"/>
  </r>
  <r>
    <n v="969"/>
    <s v="JRP"/>
    <s v="UNICEF"/>
    <s v="NGOF"/>
    <s v="UNICEF"/>
    <s v="WASH"/>
    <x v="2"/>
    <x v="3"/>
    <s v="# of door "/>
    <m/>
    <n v="44"/>
    <s v="Completed"/>
    <s v="Chittagong"/>
    <s v="Cox's Bazar"/>
    <x v="0"/>
    <s v="Palong Khali"/>
    <s v="Camp 06"/>
    <d v="2023-03-31T00:00:00"/>
    <d v="2024-01-01T00:00:00"/>
    <x v="0"/>
    <m/>
    <m/>
    <m/>
    <m/>
    <m/>
    <s v="Md Mosarraf Hossain"/>
    <s v="mosarraf@ngof.org"/>
    <n v="8801712003560"/>
    <s v="UNICEF-NGOF"/>
  </r>
  <r>
    <n v="970"/>
    <s v="JRP"/>
    <s v="UNICEF"/>
    <s v="NGOF"/>
    <s v="UNICEF"/>
    <s v="WASH"/>
    <x v="2"/>
    <x v="4"/>
    <s v="# of door"/>
    <m/>
    <n v="144"/>
    <s v="Completed"/>
    <s v="Chittagong"/>
    <s v="Cox's Bazar"/>
    <x v="0"/>
    <s v="Palong Khali"/>
    <s v="Camp 06"/>
    <d v="2023-03-31T00:00:00"/>
    <d v="2024-01-01T00:00:00"/>
    <x v="0"/>
    <m/>
    <m/>
    <m/>
    <m/>
    <m/>
    <s v="Md Mosarraf Hossain"/>
    <s v="mosarraf@ngof.org"/>
    <n v="8801712003560"/>
    <s v="UNICEF-NGOF"/>
  </r>
  <r>
    <n v="971"/>
    <s v="JRP"/>
    <s v="UNICEF"/>
    <s v="NGOF"/>
    <s v="UNICEF"/>
    <s v="WASH"/>
    <x v="2"/>
    <x v="5"/>
    <s v="# of door"/>
    <m/>
    <n v="643"/>
    <s v="Completed"/>
    <s v="Chittagong"/>
    <s v="Cox's Bazar"/>
    <x v="0"/>
    <s v="Palong Khali"/>
    <s v="Camp 06"/>
    <d v="2023-03-31T00:00:00"/>
    <d v="2024-01-01T00:00:00"/>
    <x v="0"/>
    <m/>
    <m/>
    <m/>
    <m/>
    <m/>
    <s v="Md Mosarraf Hossain"/>
    <s v="mosarraf@ngof.org"/>
    <n v="8801712003560"/>
    <s v="UNICEF-NGOF"/>
  </r>
  <r>
    <n v="972"/>
    <s v="JRP"/>
    <s v="UNICEF"/>
    <s v="NGOF"/>
    <s v="UNICEF"/>
    <s v="WASH"/>
    <x v="0"/>
    <x v="9"/>
    <s v="# of facilities"/>
    <m/>
    <n v="1360"/>
    <s v="Completed"/>
    <s v="Chittagong"/>
    <s v="Cox's Bazar"/>
    <x v="0"/>
    <s v="Palong Khali"/>
    <s v="Camp 06"/>
    <d v="2023-03-31T00:00:00"/>
    <d v="2024-01-01T00:00:00"/>
    <x v="0"/>
    <m/>
    <m/>
    <m/>
    <m/>
    <m/>
    <s v="Md Mosarraf Hossain"/>
    <s v="mosarraf@ngof.org"/>
    <n v="8801712003560"/>
    <s v="UNICEF-NGOF"/>
  </r>
  <r>
    <n v="973"/>
    <s v="JRP"/>
    <s v="UNICEF"/>
    <s v="NGOF"/>
    <s v="UNICEF"/>
    <s v="WASH"/>
    <x v="0"/>
    <x v="1"/>
    <s v="# of HP sessions at HH level"/>
    <m/>
    <n v="5348"/>
    <s v="Completed"/>
    <s v="Chittagong"/>
    <s v="Cox's Bazar"/>
    <x v="0"/>
    <s v="Palong Khali"/>
    <s v="Camp 06"/>
    <d v="2023-03-31T00:00:00"/>
    <d v="2024-01-01T00:00:00"/>
    <x v="0"/>
    <m/>
    <m/>
    <m/>
    <m/>
    <m/>
    <s v="Md Mosarraf Hossain"/>
    <s v="mosarraf@ngof.org"/>
    <n v="8801712003560"/>
    <s v="UNICEF-NGOF"/>
  </r>
  <r>
    <n v="974"/>
    <s v="JRP"/>
    <s v="UNICEF"/>
    <s v="NGOF"/>
    <s v="UNICEF"/>
    <s v="WASH"/>
    <x v="3"/>
    <x v="20"/>
    <s v="# of HH"/>
    <m/>
    <n v="1502"/>
    <s v="Completed"/>
    <s v="Chittagong"/>
    <s v="Cox's Bazar"/>
    <x v="0"/>
    <s v="Palong Khali"/>
    <s v="Camp 06"/>
    <d v="2023-03-31T00:00:00"/>
    <d v="2024-01-01T00:00:00"/>
    <x v="0"/>
    <m/>
    <m/>
    <m/>
    <m/>
    <m/>
    <s v="Md Mosarraf Hossain"/>
    <s v="mosarraf@ngof.org"/>
    <n v="8801712003560"/>
    <s v="UNICEF-NGOF"/>
  </r>
  <r>
    <n v="975"/>
    <s v="JRP"/>
    <s v="UNICEF"/>
    <s v="NGOF"/>
    <s v="UNICEF"/>
    <s v="WASH"/>
    <x v="1"/>
    <x v="2"/>
    <s v="# of tube well"/>
    <m/>
    <n v="270"/>
    <s v="Completed"/>
    <s v="Chittagong"/>
    <s v="Cox's Bazar"/>
    <x v="0"/>
    <s v="Palong Khali"/>
    <s v="Camp 07"/>
    <d v="2023-03-31T00:00:00"/>
    <d v="2024-01-01T00:00:00"/>
    <x v="0"/>
    <m/>
    <m/>
    <m/>
    <m/>
    <m/>
    <s v="Md Mosarraf Hossain"/>
    <s v="mosarraf@ngof.org"/>
    <n v="8801712003560"/>
    <s v="UNICEF-NGOF"/>
  </r>
  <r>
    <n v="976"/>
    <s v="JRP"/>
    <s v="UNICEF"/>
    <s v="NGOF"/>
    <s v="UNICEF"/>
    <s v="WASH"/>
    <x v="2"/>
    <x v="3"/>
    <s v="# of door "/>
    <m/>
    <n v="54"/>
    <s v="Completed"/>
    <s v="Chittagong"/>
    <s v="Cox's Bazar"/>
    <x v="0"/>
    <s v="Palong Khali"/>
    <s v="Camp 07"/>
    <d v="2023-03-31T00:00:00"/>
    <d v="2024-01-01T00:00:00"/>
    <x v="0"/>
    <m/>
    <m/>
    <m/>
    <m/>
    <m/>
    <s v="Md Mosarraf Hossain"/>
    <s v="mosarraf@ngof.org"/>
    <n v="8801712003560"/>
    <s v="UNICEF-NGOF"/>
  </r>
  <r>
    <n v="977"/>
    <s v="JRP"/>
    <s v="UNICEF"/>
    <s v="NGOF"/>
    <s v="UNICEF"/>
    <s v="WASH"/>
    <x v="2"/>
    <x v="4"/>
    <s v="# of door"/>
    <m/>
    <n v="97"/>
    <s v="Completed"/>
    <s v="Chittagong"/>
    <s v="Cox's Bazar"/>
    <x v="0"/>
    <s v="Palong Khali"/>
    <s v="Camp 07"/>
    <d v="2023-03-31T00:00:00"/>
    <d v="2024-01-01T00:00:00"/>
    <x v="0"/>
    <m/>
    <m/>
    <m/>
    <m/>
    <m/>
    <s v="Md Mosarraf Hossain"/>
    <s v="mosarraf@ngof.org"/>
    <n v="8801712003560"/>
    <s v="UNICEF-NGOF"/>
  </r>
  <r>
    <n v="978"/>
    <s v="JRP"/>
    <s v="UNICEF"/>
    <s v="NGOF"/>
    <s v="UNICEF"/>
    <s v="WASH"/>
    <x v="2"/>
    <x v="5"/>
    <s v="# of door"/>
    <m/>
    <n v="1303"/>
    <s v="Completed"/>
    <s v="Chittagong"/>
    <s v="Cox's Bazar"/>
    <x v="0"/>
    <s v="Palong Khali"/>
    <s v="Camp 07"/>
    <d v="2023-03-31T00:00:00"/>
    <d v="2024-01-01T00:00:00"/>
    <x v="0"/>
    <m/>
    <m/>
    <m/>
    <m/>
    <m/>
    <s v="Md Mosarraf Hossain"/>
    <s v="mosarraf@ngof.org"/>
    <n v="8801712003560"/>
    <s v="UNICEF-NGOF"/>
  </r>
  <r>
    <n v="979"/>
    <s v="JRP"/>
    <s v="UNICEF"/>
    <s v="NGOF"/>
    <s v="UNICEF"/>
    <s v="WASH"/>
    <x v="0"/>
    <x v="9"/>
    <s v="# of facilities"/>
    <m/>
    <n v="2423"/>
    <s v="Completed"/>
    <s v="Chittagong"/>
    <s v="Cox's Bazar"/>
    <x v="0"/>
    <s v="Palong Khali"/>
    <s v="Camp 07"/>
    <d v="2023-03-31T00:00:00"/>
    <d v="2024-01-01T00:00:00"/>
    <x v="0"/>
    <m/>
    <m/>
    <m/>
    <m/>
    <m/>
    <s v="Md Mosarraf Hossain"/>
    <s v="mosarraf@ngof.org"/>
    <n v="8801712003560"/>
    <s v="UNICEF-NGOF"/>
  </r>
  <r>
    <n v="980"/>
    <s v="JRP"/>
    <s v="UNICEF"/>
    <s v="NGOF"/>
    <s v="UNICEF"/>
    <s v="WASH"/>
    <x v="0"/>
    <x v="1"/>
    <s v="# of HP sessions at HH level"/>
    <m/>
    <n v="7505"/>
    <s v="Completed"/>
    <s v="Chittagong"/>
    <s v="Cox's Bazar"/>
    <x v="0"/>
    <s v="Palong Khali"/>
    <s v="Camp 07"/>
    <d v="2023-03-31T00:00:00"/>
    <d v="2024-01-01T00:00:00"/>
    <x v="0"/>
    <m/>
    <m/>
    <m/>
    <m/>
    <m/>
    <s v="Md Mosarraf Hossain"/>
    <s v="mosarraf@ngof.org"/>
    <n v="8801712003560"/>
    <s v="UNICEF-NGOF"/>
  </r>
  <r>
    <n v="981"/>
    <s v="JRP"/>
    <s v="UNICEF"/>
    <s v="NGOF"/>
    <s v="UNICEF"/>
    <s v="WASH"/>
    <x v="3"/>
    <x v="20"/>
    <s v="# of HH"/>
    <m/>
    <n v="2301"/>
    <s v="Completed"/>
    <s v="Chittagong"/>
    <s v="Cox's Bazar"/>
    <x v="0"/>
    <s v="Palong Khali"/>
    <s v="Camp 07"/>
    <d v="2023-03-31T00:00:00"/>
    <d v="2024-01-01T00:00:00"/>
    <x v="0"/>
    <m/>
    <m/>
    <m/>
    <m/>
    <m/>
    <s v="Md Mosarraf Hossain"/>
    <s v="mosarraf@ngof.org"/>
    <n v="8801712003560"/>
    <s v="UNICEF-NGOF"/>
  </r>
  <r>
    <n v="982"/>
    <s v="JRP"/>
    <s v="UNHCR"/>
    <s v="BRAC"/>
    <s v="UNHCR"/>
    <s v="WASH"/>
    <x v="1"/>
    <x v="2"/>
    <s v="# of tube well"/>
    <m/>
    <n v="92"/>
    <s v="Completed"/>
    <s v="Chittagong"/>
    <s v="Cox's Bazar"/>
    <x v="0"/>
    <s v="Palong Khali"/>
    <s v="Camp 01E"/>
    <d v="2023-03-31T00:00:00"/>
    <d v="2023-12-01T00:00:00"/>
    <x v="0"/>
    <m/>
    <m/>
    <m/>
    <m/>
    <m/>
    <s v="Md. Saifullahil-Azom"/>
    <s v="saifullahil.azom@brac.net"/>
    <n v="1847456121"/>
    <s v="UNHCR-BRAC"/>
  </r>
  <r>
    <n v="983"/>
    <s v="JRP"/>
    <s v="UNHCR"/>
    <s v="BRAC"/>
    <s v="UNHCR"/>
    <s v="WASH"/>
    <x v="2"/>
    <x v="3"/>
    <s v="# of door "/>
    <m/>
    <n v="25"/>
    <s v="Completed"/>
    <s v="Chittagong"/>
    <s v="Cox's Bazar"/>
    <x v="0"/>
    <s v="Palong Khali"/>
    <s v="Camp 01E"/>
    <d v="2023-03-31T00:00:00"/>
    <d v="2023-12-01T00:00:00"/>
    <x v="0"/>
    <m/>
    <m/>
    <m/>
    <m/>
    <m/>
    <s v="Md. Saifullahil-Azom"/>
    <s v="saifullahil.azom@brac.net"/>
    <n v="1847456121"/>
    <s v="UNHCR-BRAC"/>
  </r>
  <r>
    <n v="984"/>
    <s v="JRP"/>
    <s v="UNHCR"/>
    <s v="BRAC"/>
    <s v="UNHCR"/>
    <s v="WASH"/>
    <x v="2"/>
    <x v="4"/>
    <s v="# of door"/>
    <m/>
    <n v="81"/>
    <s v="Completed"/>
    <s v="Chittagong"/>
    <s v="Cox's Bazar"/>
    <x v="0"/>
    <s v="Palong Khali"/>
    <s v="Camp 01E"/>
    <d v="2023-03-31T00:00:00"/>
    <d v="2023-12-01T00:00:00"/>
    <x v="0"/>
    <m/>
    <m/>
    <m/>
    <m/>
    <m/>
    <s v="Md. Saifullahil-Azom"/>
    <s v="saifullahil.azom@brac.net"/>
    <n v="1847456121"/>
    <s v="UNHCR-BRAC"/>
  </r>
  <r>
    <n v="985"/>
    <s v="JRP"/>
    <s v="UNHCR"/>
    <s v="BRAC"/>
    <s v="UNHCR"/>
    <s v="WASH"/>
    <x v="2"/>
    <x v="5"/>
    <s v="# of door"/>
    <m/>
    <n v="270"/>
    <s v="Completed"/>
    <s v="Chittagong"/>
    <s v="Cox's Bazar"/>
    <x v="0"/>
    <s v="Palong Khali"/>
    <s v="Camp 01E"/>
    <d v="2023-03-31T00:00:00"/>
    <d v="2023-12-01T00:00:00"/>
    <x v="0"/>
    <m/>
    <m/>
    <m/>
    <m/>
    <m/>
    <s v="Md. Saifullahil-Azom"/>
    <s v="saifullahil.azom@brac.net"/>
    <n v="1847456121"/>
    <s v="UNHCR-BRAC"/>
  </r>
  <r>
    <n v="986"/>
    <s v="JRP"/>
    <s v="UNHCR"/>
    <s v="BRAC"/>
    <s v="UNHCR"/>
    <s v="WASH"/>
    <x v="0"/>
    <x v="0"/>
    <s v="# of HP sessions at community level"/>
    <m/>
    <n v="11"/>
    <s v="Completed"/>
    <s v="Chittagong"/>
    <s v="Cox's Bazar"/>
    <x v="0"/>
    <s v="Palong Khali"/>
    <s v="Camp 01E"/>
    <d v="2023-03-31T00:00:00"/>
    <d v="2023-12-01T00:00:00"/>
    <x v="0"/>
    <m/>
    <m/>
    <m/>
    <m/>
    <m/>
    <s v="Md. Saifullahil-Azom"/>
    <s v="saifullahil.azom@brac.net"/>
    <n v="1847456121"/>
    <s v="UNHCR-BRAC"/>
  </r>
  <r>
    <n v="987"/>
    <s v="JRP"/>
    <s v="UNHCR"/>
    <s v="BRAC"/>
    <s v="UNHCR"/>
    <s v="WASH"/>
    <x v="0"/>
    <x v="1"/>
    <s v="# of HP sessions at HH level"/>
    <m/>
    <n v="3237"/>
    <s v="Completed"/>
    <s v="Chittagong"/>
    <s v="Cox's Bazar"/>
    <x v="0"/>
    <s v="Palong Khali"/>
    <s v="Camp 01E"/>
    <d v="2023-03-31T00:00:00"/>
    <d v="2023-12-01T00:00:00"/>
    <x v="0"/>
    <m/>
    <m/>
    <m/>
    <m/>
    <m/>
    <s v="Md. Saifullahil-Azom"/>
    <s v="saifullahil.azom@brac.net"/>
    <n v="1847456121"/>
    <s v="UNHCR-BRAC"/>
  </r>
  <r>
    <n v="988"/>
    <s v="JRP"/>
    <s v="UNHCR"/>
    <s v="BRAC"/>
    <s v="UNHCR"/>
    <s v="WASH"/>
    <x v="3"/>
    <x v="7"/>
    <s v="# of campaign per camp "/>
    <m/>
    <n v="1"/>
    <s v="Completed"/>
    <s v="Chittagong"/>
    <s v="Cox's Bazar"/>
    <x v="0"/>
    <s v="Palong Khali"/>
    <s v="Camp 01E"/>
    <d v="2023-03-31T00:00:00"/>
    <d v="2023-12-01T00:00:00"/>
    <x v="0"/>
    <m/>
    <m/>
    <m/>
    <m/>
    <m/>
    <s v="Md. Saifullahil-Azom"/>
    <s v="saifullahil.azom@brac.net"/>
    <n v="1847456121"/>
    <s v="UNHCR-BRAC"/>
  </r>
  <r>
    <n v="989"/>
    <s v="JRP"/>
    <s v="UNHCR"/>
    <s v="BRAC"/>
    <s v="UNHCR"/>
    <s v="WASH"/>
    <x v="3"/>
    <x v="20"/>
    <s v="# of HH"/>
    <m/>
    <n v="4051"/>
    <s v="Completed"/>
    <s v="Chittagong"/>
    <s v="Cox's Bazar"/>
    <x v="0"/>
    <s v="Palong Khali"/>
    <s v="Camp 01E"/>
    <d v="2023-03-31T00:00:00"/>
    <d v="2023-12-01T00:00:00"/>
    <x v="0"/>
    <m/>
    <m/>
    <m/>
    <m/>
    <m/>
    <s v="Md. Saifullahil-Azom"/>
    <s v="saifullahil.azom@brac.net"/>
    <n v="1847456121"/>
    <s v="UNHCR-BRAC"/>
  </r>
  <r>
    <n v="990"/>
    <s v="JRP"/>
    <s v="UNHCR"/>
    <s v="BRAC"/>
    <s v="UNHCR"/>
    <s v="WASH"/>
    <x v="1"/>
    <x v="2"/>
    <s v="# of tube well"/>
    <m/>
    <n v="53"/>
    <s v="Completed"/>
    <s v="Chittagong"/>
    <s v="Cox's Bazar"/>
    <x v="0"/>
    <s v="Palong Khali"/>
    <s v="Camp 01W"/>
    <d v="2023-03-31T00:00:00"/>
    <d v="2023-12-01T00:00:00"/>
    <x v="0"/>
    <m/>
    <m/>
    <m/>
    <m/>
    <m/>
    <s v="Md. Saifullahil-Azom"/>
    <s v="saifullahil.azom@brac.net"/>
    <n v="1847456121"/>
    <s v="UNHCR-BRAC"/>
  </r>
  <r>
    <n v="991"/>
    <s v="JRP"/>
    <s v="UNHCR"/>
    <s v="BRAC"/>
    <s v="UNHCR"/>
    <s v="WASH"/>
    <x v="2"/>
    <x v="3"/>
    <s v="# of door "/>
    <m/>
    <n v="20"/>
    <s v="Completed"/>
    <s v="Chittagong"/>
    <s v="Cox's Bazar"/>
    <x v="0"/>
    <s v="Palong Khali"/>
    <s v="Camp 01W"/>
    <d v="2023-03-31T00:00:00"/>
    <d v="2023-12-01T00:00:00"/>
    <x v="0"/>
    <m/>
    <m/>
    <m/>
    <m/>
    <m/>
    <s v="Md. Saifullahil-Azom"/>
    <s v="saifullahil.azom@brac.net"/>
    <n v="1847456121"/>
    <s v="UNHCR-BRAC"/>
  </r>
  <r>
    <n v="992"/>
    <s v="JRP"/>
    <s v="UNHCR"/>
    <s v="BRAC"/>
    <s v="UNHCR"/>
    <s v="WASH"/>
    <x v="2"/>
    <x v="4"/>
    <s v="# of door"/>
    <m/>
    <n v="78"/>
    <s v="Completed"/>
    <s v="Chittagong"/>
    <s v="Cox's Bazar"/>
    <x v="0"/>
    <s v="Palong Khali"/>
    <s v="Camp 01W"/>
    <d v="2023-03-31T00:00:00"/>
    <d v="2023-12-01T00:00:00"/>
    <x v="0"/>
    <m/>
    <m/>
    <m/>
    <m/>
    <m/>
    <s v="Md. Saifullahil-Azom"/>
    <s v="saifullahil.azom@brac.net"/>
    <n v="1847456121"/>
    <s v="UNHCR-BRAC"/>
  </r>
  <r>
    <n v="993"/>
    <s v="JRP"/>
    <s v="UNHCR"/>
    <s v="BRAC"/>
    <s v="UNHCR"/>
    <s v="WASH"/>
    <x v="2"/>
    <x v="5"/>
    <s v="# of door"/>
    <m/>
    <n v="318"/>
    <s v="Completed"/>
    <s v="Chittagong"/>
    <s v="Cox's Bazar"/>
    <x v="0"/>
    <s v="Palong Khali"/>
    <s v="Camp 01W"/>
    <d v="2023-03-31T00:00:00"/>
    <d v="2023-12-01T00:00:00"/>
    <x v="0"/>
    <m/>
    <m/>
    <m/>
    <m/>
    <m/>
    <s v="Md. Saifullahil-Azom"/>
    <s v="saifullahil.azom@brac.net"/>
    <n v="1847456121"/>
    <s v="UNHCR-BRAC"/>
  </r>
  <r>
    <n v="994"/>
    <s v="JRP"/>
    <s v="UNHCR"/>
    <s v="BRAC"/>
    <s v="UNHCR"/>
    <s v="WASH"/>
    <x v="0"/>
    <x v="0"/>
    <s v="# of HP sessions at community level"/>
    <m/>
    <n v="15"/>
    <s v="Completed"/>
    <s v="Chittagong"/>
    <s v="Cox's Bazar"/>
    <x v="0"/>
    <s v="Palong Khali"/>
    <s v="Camp 01W"/>
    <d v="2023-03-31T00:00:00"/>
    <d v="2023-12-01T00:00:00"/>
    <x v="0"/>
    <m/>
    <m/>
    <m/>
    <m/>
    <m/>
    <s v="Md. Saifullahil-Azom"/>
    <s v="saifullahil.azom@brac.net"/>
    <n v="1847456121"/>
    <s v="UNHCR-BRAC"/>
  </r>
  <r>
    <n v="995"/>
    <s v="JRP"/>
    <s v="UNHCR"/>
    <s v="BRAC"/>
    <s v="UNHCR"/>
    <s v="WASH"/>
    <x v="0"/>
    <x v="1"/>
    <s v="# of HP sessions at HH level"/>
    <m/>
    <n v="3587"/>
    <s v="Completed"/>
    <s v="Chittagong"/>
    <s v="Cox's Bazar"/>
    <x v="0"/>
    <s v="Palong Khali"/>
    <s v="Camp 01W"/>
    <d v="2023-03-31T00:00:00"/>
    <d v="2023-12-01T00:00:00"/>
    <x v="0"/>
    <m/>
    <m/>
    <m/>
    <m/>
    <m/>
    <s v="Md. Saifullahil-Azom"/>
    <s v="saifullahil.azom@brac.net"/>
    <n v="1847456121"/>
    <s v="UNHCR-BRAC"/>
  </r>
  <r>
    <n v="996"/>
    <s v="JRP"/>
    <s v="UNHCR"/>
    <s v="BRAC"/>
    <s v="UNHCR"/>
    <s v="WASH"/>
    <x v="3"/>
    <x v="7"/>
    <s v="# of campaign per camp "/>
    <m/>
    <n v="1"/>
    <s v="Completed"/>
    <s v="Chittagong"/>
    <s v="Cox's Bazar"/>
    <x v="0"/>
    <s v="Palong Khali"/>
    <s v="Camp 01W"/>
    <d v="2023-03-31T00:00:00"/>
    <d v="2023-12-01T00:00:00"/>
    <x v="0"/>
    <m/>
    <m/>
    <m/>
    <m/>
    <m/>
    <s v="Md. Saifullahil-Azom"/>
    <s v="saifullahil.azom@brac.net"/>
    <n v="1847456121"/>
    <s v="UNHCR-BRAC"/>
  </r>
  <r>
    <n v="997"/>
    <s v="JRP"/>
    <s v="UNHCR"/>
    <s v="BRAC"/>
    <s v="UNHCR"/>
    <s v="WASH"/>
    <x v="3"/>
    <x v="20"/>
    <s v="# of HH"/>
    <m/>
    <n v="5674"/>
    <s v="Completed"/>
    <s v="Chittagong"/>
    <s v="Cox's Bazar"/>
    <x v="0"/>
    <s v="Palong Khali"/>
    <s v="Camp 01W"/>
    <d v="2023-03-31T00:00:00"/>
    <d v="2023-12-01T00:00:00"/>
    <x v="0"/>
    <m/>
    <m/>
    <m/>
    <m/>
    <m/>
    <s v="Md. Saifullahil-Azom"/>
    <s v="saifullahil.azom@brac.net"/>
    <n v="1847456121"/>
    <s v="UNHCR-BRAC"/>
  </r>
  <r>
    <n v="998"/>
    <s v="JRP"/>
    <s v="UNHCR"/>
    <s v="BRAC"/>
    <s v="UNHCR"/>
    <s v="WASH"/>
    <x v="1"/>
    <x v="2"/>
    <s v="# of tube well"/>
    <m/>
    <n v="119"/>
    <s v="Completed"/>
    <s v="Chittagong"/>
    <s v="Cox's Bazar"/>
    <x v="0"/>
    <s v="Palong Khali"/>
    <s v="Camp 02E"/>
    <d v="2023-03-31T00:00:00"/>
    <d v="2023-12-01T00:00:00"/>
    <x v="0"/>
    <m/>
    <m/>
    <m/>
    <m/>
    <m/>
    <s v="Md. Saifullahil-Azom"/>
    <s v="saifullahil.azom@brac.net"/>
    <n v="1847456121"/>
    <s v="UNHCR-BRAC"/>
  </r>
  <r>
    <n v="999"/>
    <s v="JRP"/>
    <s v="UNHCR"/>
    <s v="BRAC"/>
    <s v="UNHCR"/>
    <s v="WASH"/>
    <x v="2"/>
    <x v="3"/>
    <s v="# of door "/>
    <m/>
    <n v="14"/>
    <s v="Completed"/>
    <s v="Chittagong"/>
    <s v="Cox's Bazar"/>
    <x v="0"/>
    <s v="Palong Khali"/>
    <s v="Camp 02E"/>
    <d v="2023-03-31T00:00:00"/>
    <d v="2023-12-01T00:00:00"/>
    <x v="0"/>
    <m/>
    <m/>
    <m/>
    <m/>
    <m/>
    <s v="Md. Saifullahil-Azom"/>
    <s v="saifullahil.azom@brac.net"/>
    <n v="1847456121"/>
    <s v="UNHCR-BRAC"/>
  </r>
  <r>
    <n v="1000"/>
    <s v="JRP"/>
    <s v="UNHCR"/>
    <s v="BRAC"/>
    <s v="UNHCR"/>
    <s v="WASH"/>
    <x v="2"/>
    <x v="4"/>
    <s v="# of door"/>
    <m/>
    <n v="70"/>
    <s v="Completed"/>
    <s v="Chittagong"/>
    <s v="Cox's Bazar"/>
    <x v="0"/>
    <s v="Palong Khali"/>
    <s v="Camp 02E"/>
    <d v="2023-03-31T00:00:00"/>
    <d v="2023-12-01T00:00:00"/>
    <x v="0"/>
    <m/>
    <m/>
    <m/>
    <m/>
    <m/>
    <s v="Md. Saifullahil-Azom"/>
    <s v="saifullahil.azom@brac.net"/>
    <n v="1847456121"/>
    <s v="UNHCR-BRAC"/>
  </r>
  <r>
    <n v="1001"/>
    <s v="JRP"/>
    <s v="UNHCR"/>
    <s v="BRAC"/>
    <s v="UNHCR"/>
    <s v="WASH"/>
    <x v="2"/>
    <x v="5"/>
    <s v="# of door"/>
    <m/>
    <n v="323"/>
    <s v="Completed"/>
    <s v="Chittagong"/>
    <s v="Cox's Bazar"/>
    <x v="0"/>
    <s v="Palong Khali"/>
    <s v="Camp 02E"/>
    <d v="2023-03-31T00:00:00"/>
    <d v="2023-12-01T00:00:00"/>
    <x v="0"/>
    <m/>
    <m/>
    <m/>
    <m/>
    <m/>
    <s v="Md. Saifullahil-Azom"/>
    <s v="saifullahil.azom@brac.net"/>
    <n v="1847456121"/>
    <s v="UNHCR-BRAC"/>
  </r>
  <r>
    <n v="1002"/>
    <s v="JRP"/>
    <s v="UNHCR"/>
    <s v="BRAC"/>
    <s v="UNHCR"/>
    <s v="WASH"/>
    <x v="0"/>
    <x v="0"/>
    <s v="# of HP sessions at community level"/>
    <m/>
    <n v="13"/>
    <s v="Completed"/>
    <s v="Chittagong"/>
    <s v="Cox's Bazar"/>
    <x v="0"/>
    <s v="Palong Khali"/>
    <s v="Camp 02E"/>
    <d v="2023-03-31T00:00:00"/>
    <d v="2023-12-01T00:00:00"/>
    <x v="0"/>
    <m/>
    <m/>
    <m/>
    <m/>
    <m/>
    <s v="Md. Saifullahil-Azom"/>
    <s v="saifullahil.azom@brac.net"/>
    <n v="1847456121"/>
    <s v="UNHCR-BRAC"/>
  </r>
  <r>
    <n v="1003"/>
    <s v="JRP"/>
    <s v="UNHCR"/>
    <s v="BRAC"/>
    <s v="UNHCR"/>
    <s v="WASH"/>
    <x v="0"/>
    <x v="1"/>
    <s v="# of HP sessions at HH level"/>
    <m/>
    <n v="3162"/>
    <s v="Completed"/>
    <s v="Chittagong"/>
    <s v="Cox's Bazar"/>
    <x v="0"/>
    <s v="Palong Khali"/>
    <s v="Camp 02E"/>
    <d v="2023-03-31T00:00:00"/>
    <d v="2023-12-01T00:00:00"/>
    <x v="0"/>
    <m/>
    <m/>
    <m/>
    <m/>
    <m/>
    <s v="Md. Saifullahil-Azom"/>
    <s v="saifullahil.azom@brac.net"/>
    <n v="1847456121"/>
    <s v="UNHCR-BRAC"/>
  </r>
  <r>
    <n v="1004"/>
    <s v="JRP"/>
    <s v="UNHCR"/>
    <s v="BRAC"/>
    <s v="UNHCR"/>
    <s v="WASH"/>
    <x v="3"/>
    <x v="7"/>
    <s v="# of campaign per camp "/>
    <m/>
    <n v="1"/>
    <s v="Completed"/>
    <s v="Chittagong"/>
    <s v="Cox's Bazar"/>
    <x v="0"/>
    <s v="Palong Khali"/>
    <s v="Camp 02E"/>
    <d v="2023-03-31T00:00:00"/>
    <d v="2023-12-01T00:00:00"/>
    <x v="0"/>
    <m/>
    <m/>
    <m/>
    <m/>
    <m/>
    <s v="Md. Saifullahil-Azom"/>
    <s v="saifullahil.azom@brac.net"/>
    <n v="1847456121"/>
    <s v="UNHCR-BRAC"/>
  </r>
  <r>
    <n v="1005"/>
    <s v="JRP"/>
    <s v="UNHCR"/>
    <s v="BRAC"/>
    <s v="UNHCR"/>
    <s v="WASH"/>
    <x v="3"/>
    <x v="20"/>
    <s v="# of HH"/>
    <m/>
    <n v="5952"/>
    <s v="Completed"/>
    <s v="Chittagong"/>
    <s v="Cox's Bazar"/>
    <x v="0"/>
    <s v="Palong Khali"/>
    <s v="Camp 02E"/>
    <d v="2023-03-31T00:00:00"/>
    <d v="2023-12-01T00:00:00"/>
    <x v="0"/>
    <m/>
    <m/>
    <m/>
    <m/>
    <m/>
    <s v="Md. Saifullahil-Azom"/>
    <s v="saifullahil.azom@brac.net"/>
    <n v="1847456121"/>
    <s v="UNHCR-BRAC"/>
  </r>
  <r>
    <n v="1006"/>
    <s v="JRP"/>
    <s v="UNHCR"/>
    <s v="BRAC"/>
    <s v="UNHCR"/>
    <s v="WASH"/>
    <x v="1"/>
    <x v="2"/>
    <s v="# of tube well"/>
    <m/>
    <n v="182"/>
    <s v="Completed"/>
    <s v="Chittagong"/>
    <s v="Cox's Bazar"/>
    <x v="0"/>
    <s v="Palong Khali"/>
    <s v="Camp 03"/>
    <d v="2023-03-31T00:00:00"/>
    <d v="2023-12-01T00:00:00"/>
    <x v="0"/>
    <m/>
    <m/>
    <m/>
    <m/>
    <m/>
    <s v="Md. Saifullahil-Azom"/>
    <s v="saifullahil.azom@brac.net"/>
    <n v="1847456121"/>
    <s v="UNHCR-BRAC"/>
  </r>
  <r>
    <n v="1007"/>
    <s v="JRP"/>
    <s v="UNHCR"/>
    <s v="BRAC"/>
    <s v="UNHCR"/>
    <s v="WASH"/>
    <x v="2"/>
    <x v="3"/>
    <s v="# of door "/>
    <m/>
    <n v="59"/>
    <s v="Completed"/>
    <s v="Chittagong"/>
    <s v="Cox's Bazar"/>
    <x v="0"/>
    <s v="Palong Khali"/>
    <s v="Camp 03"/>
    <d v="2023-03-31T00:00:00"/>
    <d v="2023-12-01T00:00:00"/>
    <x v="0"/>
    <m/>
    <m/>
    <m/>
    <m/>
    <m/>
    <s v="Md. Saifullahil-Azom"/>
    <s v="saifullahil.azom@brac.net"/>
    <n v="1847456121"/>
    <s v="UNHCR-BRAC"/>
  </r>
  <r>
    <n v="1008"/>
    <s v="JRP"/>
    <s v="UNHCR"/>
    <s v="BRAC"/>
    <s v="UNHCR"/>
    <s v="WASH"/>
    <x v="2"/>
    <x v="4"/>
    <s v="# of door"/>
    <m/>
    <n v="176"/>
    <s v="Completed"/>
    <s v="Chittagong"/>
    <s v="Cox's Bazar"/>
    <x v="0"/>
    <s v="Palong Khali"/>
    <s v="Camp 03"/>
    <d v="2023-03-31T00:00:00"/>
    <d v="2023-12-01T00:00:00"/>
    <x v="0"/>
    <m/>
    <m/>
    <m/>
    <m/>
    <m/>
    <s v="Md. Saifullahil-Azom"/>
    <s v="saifullahil.azom@brac.net"/>
    <n v="1847456121"/>
    <s v="UNHCR-BRAC"/>
  </r>
  <r>
    <n v="1009"/>
    <s v="JRP"/>
    <s v="UNHCR"/>
    <s v="BRAC"/>
    <s v="UNHCR"/>
    <s v="WASH"/>
    <x v="2"/>
    <x v="5"/>
    <s v="# of door"/>
    <m/>
    <n v="527"/>
    <s v="Completed"/>
    <s v="Chittagong"/>
    <s v="Cox's Bazar"/>
    <x v="0"/>
    <s v="Palong Khali"/>
    <s v="Camp 03"/>
    <d v="2023-03-31T00:00:00"/>
    <d v="2023-12-01T00:00:00"/>
    <x v="0"/>
    <m/>
    <m/>
    <m/>
    <m/>
    <m/>
    <s v="Md. Saifullahil-Azom"/>
    <s v="saifullahil.azom@brac.net"/>
    <n v="1847456121"/>
    <s v="UNHCR-BRAC"/>
  </r>
  <r>
    <n v="1010"/>
    <s v="JRP"/>
    <s v="UNHCR"/>
    <s v="BRAC"/>
    <s v="UNHCR"/>
    <s v="WASH"/>
    <x v="0"/>
    <x v="0"/>
    <s v="# of HP sessions at community level"/>
    <m/>
    <n v="19"/>
    <s v="Completed"/>
    <s v="Chittagong"/>
    <s v="Cox's Bazar"/>
    <x v="0"/>
    <s v="Palong Khali"/>
    <s v="Camp 03"/>
    <d v="2023-03-31T00:00:00"/>
    <d v="2023-12-01T00:00:00"/>
    <x v="0"/>
    <m/>
    <m/>
    <m/>
    <m/>
    <m/>
    <s v="Md. Saifullahil-Azom"/>
    <s v="saifullahil.azom@brac.net"/>
    <n v="1847456121"/>
    <s v="UNHCR-BRAC"/>
  </r>
  <r>
    <n v="1011"/>
    <s v="JRP"/>
    <s v="UNHCR"/>
    <s v="BRAC"/>
    <s v="UNHCR"/>
    <s v="WASH"/>
    <x v="0"/>
    <x v="1"/>
    <s v="# of HP sessions at HH level"/>
    <m/>
    <n v="7019"/>
    <s v="Completed"/>
    <s v="Chittagong"/>
    <s v="Cox's Bazar"/>
    <x v="0"/>
    <s v="Palong Khali"/>
    <s v="Camp 03"/>
    <d v="2023-03-31T00:00:00"/>
    <d v="2023-12-01T00:00:00"/>
    <x v="0"/>
    <m/>
    <m/>
    <m/>
    <m/>
    <m/>
    <s v="Md. Saifullahil-Azom"/>
    <s v="saifullahil.azom@brac.net"/>
    <n v="1847456121"/>
    <s v="UNHCR-BRAC"/>
  </r>
  <r>
    <n v="1012"/>
    <s v="JRP"/>
    <s v="UNHCR"/>
    <s v="BRAC"/>
    <s v="UNHCR"/>
    <s v="WASH"/>
    <x v="3"/>
    <x v="7"/>
    <s v="# of campaign per camp "/>
    <m/>
    <n v="1"/>
    <s v="Completed"/>
    <s v="Chittagong"/>
    <s v="Cox's Bazar"/>
    <x v="0"/>
    <s v="Palong Khali"/>
    <s v="Camp 03"/>
    <d v="2023-03-31T00:00:00"/>
    <d v="2023-12-01T00:00:00"/>
    <x v="0"/>
    <m/>
    <m/>
    <m/>
    <m/>
    <m/>
    <s v="Md. Saifullahil-Azom"/>
    <s v="saifullahil.azom@brac.net"/>
    <n v="1847456121"/>
    <s v="UNHCR-BRAC"/>
  </r>
  <r>
    <n v="1013"/>
    <s v="JRP"/>
    <s v="UNHCR"/>
    <s v="BRAC"/>
    <s v="UNHCR"/>
    <s v="WASH"/>
    <x v="3"/>
    <x v="20"/>
    <s v="# of HH"/>
    <m/>
    <n v="7965"/>
    <s v="Completed"/>
    <s v="Chittagong"/>
    <s v="Cox's Bazar"/>
    <x v="0"/>
    <s v="Palong Khali"/>
    <s v="Camp 03"/>
    <d v="2023-03-31T00:00:00"/>
    <d v="2023-12-01T00:00:00"/>
    <x v="0"/>
    <m/>
    <m/>
    <m/>
    <m/>
    <m/>
    <s v="Md. Saifullahil-Azom"/>
    <s v="saifullahil.azom@brac.net"/>
    <n v="1847456121"/>
    <s v="UNHCR-BRAC"/>
  </r>
  <r>
    <n v="1014"/>
    <s v="JRP"/>
    <s v="UNHCR"/>
    <s v="BRAC"/>
    <s v="UNHCR"/>
    <s v="WASH"/>
    <x v="1"/>
    <x v="2"/>
    <s v="# of tube well"/>
    <m/>
    <n v="24"/>
    <s v="Completed"/>
    <s v="Chittagong"/>
    <s v="Cox's Bazar"/>
    <x v="0"/>
    <s v="Palong Khali"/>
    <s v="Camp 04 Extension"/>
    <d v="2023-03-31T00:00:00"/>
    <d v="2023-12-01T00:00:00"/>
    <x v="0"/>
    <m/>
    <m/>
    <m/>
    <m/>
    <m/>
    <s v="Md. Saifullahil-Azom"/>
    <s v="saifullahil.azom@brac.net"/>
    <n v="1847456121"/>
    <s v="UNHCR-BRAC"/>
  </r>
  <r>
    <n v="1015"/>
    <s v="JRP"/>
    <s v="UNHCR"/>
    <s v="BRAC"/>
    <s v="UNHCR"/>
    <s v="WASH"/>
    <x v="2"/>
    <x v="3"/>
    <s v="# of door "/>
    <m/>
    <n v="58"/>
    <s v="Completed"/>
    <s v="Chittagong"/>
    <s v="Cox's Bazar"/>
    <x v="0"/>
    <s v="Palong Khali"/>
    <s v="Camp 04 Extension"/>
    <d v="2023-03-31T00:00:00"/>
    <d v="2023-12-01T00:00:00"/>
    <x v="0"/>
    <m/>
    <m/>
    <m/>
    <m/>
    <m/>
    <s v="Md. Saifullahil-Azom"/>
    <s v="saifullahil.azom@brac.net"/>
    <n v="1847456121"/>
    <s v="UNHCR-BRAC"/>
  </r>
  <r>
    <n v="1016"/>
    <s v="JRP"/>
    <s v="UNHCR"/>
    <s v="BRAC"/>
    <s v="UNHCR"/>
    <s v="WASH"/>
    <x v="2"/>
    <x v="4"/>
    <s v="# of door"/>
    <m/>
    <n v="64"/>
    <s v="Completed"/>
    <s v="Chittagong"/>
    <s v="Cox's Bazar"/>
    <x v="0"/>
    <s v="Palong Khali"/>
    <s v="Camp 04 Extension"/>
    <d v="2023-03-31T00:00:00"/>
    <d v="2023-12-01T00:00:00"/>
    <x v="0"/>
    <m/>
    <m/>
    <m/>
    <m/>
    <m/>
    <s v="Md. Saifullahil-Azom"/>
    <s v="saifullahil.azom@brac.net"/>
    <n v="1847456121"/>
    <s v="UNHCR-BRAC"/>
  </r>
  <r>
    <n v="1017"/>
    <s v="JRP"/>
    <s v="UNHCR"/>
    <s v="BRAC"/>
    <s v="UNHCR"/>
    <s v="WASH"/>
    <x v="2"/>
    <x v="5"/>
    <s v="# of door"/>
    <m/>
    <n v="82"/>
    <s v="Completed"/>
    <s v="Chittagong"/>
    <s v="Cox's Bazar"/>
    <x v="0"/>
    <s v="Palong Khali"/>
    <s v="Camp 04 Extension"/>
    <d v="2023-03-31T00:00:00"/>
    <d v="2023-12-01T00:00:00"/>
    <x v="0"/>
    <m/>
    <m/>
    <m/>
    <m/>
    <m/>
    <s v="Md. Saifullahil-Azom"/>
    <s v="saifullahil.azom@brac.net"/>
    <n v="1847456121"/>
    <s v="UNHCR-BRAC"/>
  </r>
  <r>
    <n v="1018"/>
    <s v="JRP"/>
    <s v="UNHCR"/>
    <s v="BRAC"/>
    <s v="UNHCR"/>
    <s v="WASH"/>
    <x v="0"/>
    <x v="0"/>
    <s v="# of HP sessions at community level"/>
    <m/>
    <n v="12"/>
    <s v="Completed"/>
    <s v="Chittagong"/>
    <s v="Cox's Bazar"/>
    <x v="0"/>
    <s v="Palong Khali"/>
    <s v="Camp 04 Extension"/>
    <d v="2023-03-31T00:00:00"/>
    <d v="2023-12-01T00:00:00"/>
    <x v="0"/>
    <m/>
    <m/>
    <m/>
    <m/>
    <m/>
    <s v="Md. Saifullahil-Azom"/>
    <s v="saifullahil.azom@brac.net"/>
    <n v="1847456121"/>
    <s v="UNHCR-BRAC"/>
  </r>
  <r>
    <n v="1019"/>
    <s v="JRP"/>
    <s v="UNHCR"/>
    <s v="BRAC"/>
    <s v="UNHCR"/>
    <s v="WASH"/>
    <x v="0"/>
    <x v="1"/>
    <s v="# of HP sessions at HH level"/>
    <m/>
    <n v="1077"/>
    <s v="Completed"/>
    <s v="Chittagong"/>
    <s v="Cox's Bazar"/>
    <x v="0"/>
    <s v="Palong Khali"/>
    <s v="Camp 04 Extension"/>
    <d v="2023-03-31T00:00:00"/>
    <d v="2023-12-01T00:00:00"/>
    <x v="0"/>
    <m/>
    <m/>
    <m/>
    <m/>
    <m/>
    <s v="Md. Saifullahil-Azom"/>
    <s v="saifullahil.azom@brac.net"/>
    <n v="1847456121"/>
    <s v="UNHCR-BRAC"/>
  </r>
  <r>
    <n v="1020"/>
    <s v="JRP"/>
    <s v="UNHCR"/>
    <s v="BRAC"/>
    <s v="UNHCR"/>
    <s v="WASH"/>
    <x v="3"/>
    <x v="7"/>
    <s v="# of campaign per camp "/>
    <m/>
    <n v="1"/>
    <s v="Completed"/>
    <s v="Chittagong"/>
    <s v="Cox's Bazar"/>
    <x v="0"/>
    <s v="Palong Khali"/>
    <s v="Camp 04 Extension"/>
    <d v="2023-03-31T00:00:00"/>
    <d v="2023-12-01T00:00:00"/>
    <x v="0"/>
    <m/>
    <m/>
    <m/>
    <m/>
    <m/>
    <s v="Md. Saifullahil-Azom"/>
    <s v="saifullahil.azom@brac.net"/>
    <n v="1847456121"/>
    <s v="UNHCR-BRAC"/>
  </r>
  <r>
    <n v="1021"/>
    <s v="JRP"/>
    <s v="UNHCR"/>
    <s v="BRAC"/>
    <s v="UNHCR"/>
    <s v="WASH"/>
    <x v="3"/>
    <x v="20"/>
    <s v="# of HH"/>
    <m/>
    <n v="1945"/>
    <s v="Completed"/>
    <s v="Chittagong"/>
    <s v="Cox's Bazar"/>
    <x v="0"/>
    <s v="Palong Khali"/>
    <s v="Camp 04 Extension"/>
    <d v="2023-03-31T00:00:00"/>
    <d v="2023-12-01T00:00:00"/>
    <x v="0"/>
    <m/>
    <m/>
    <m/>
    <m/>
    <m/>
    <s v="Md. Saifullahil-Azom"/>
    <s v="saifullahil.azom@brac.net"/>
    <n v="1847456121"/>
    <s v="UNHCR-BRAC"/>
  </r>
  <r>
    <n v="1022"/>
    <s v="JRP"/>
    <s v="UNHCR"/>
    <s v="BRAC"/>
    <s v="UNHCR"/>
    <s v="WASH"/>
    <x v="1"/>
    <x v="2"/>
    <s v="# of tube well"/>
    <m/>
    <n v="76"/>
    <s v="Completed"/>
    <s v="Chittagong"/>
    <s v="Cox's Bazar"/>
    <x v="1"/>
    <s v="Whykong"/>
    <s v="Camp 21"/>
    <d v="2023-03-31T00:00:00"/>
    <d v="2023-12-01T00:00:00"/>
    <x v="0"/>
    <m/>
    <m/>
    <m/>
    <m/>
    <m/>
    <s v="Md. Saifullahil-Azom"/>
    <s v="saifullahil.azom@brac.net"/>
    <n v="1847456121"/>
    <s v="UNHCR-BRAC"/>
  </r>
  <r>
    <n v="1023"/>
    <s v="JRP"/>
    <s v="UNHCR"/>
    <s v="BRAC"/>
    <s v="UNHCR"/>
    <s v="WASH"/>
    <x v="2"/>
    <x v="3"/>
    <s v="# of door "/>
    <m/>
    <n v="37"/>
    <s v="Completed"/>
    <s v="Chittagong"/>
    <s v="Cox's Bazar"/>
    <x v="1"/>
    <s v="Whykong"/>
    <s v="Camp 21"/>
    <d v="2023-03-31T00:00:00"/>
    <d v="2023-12-01T00:00:00"/>
    <x v="0"/>
    <m/>
    <m/>
    <m/>
    <m/>
    <m/>
    <s v="Md. Saifullahil-Azom"/>
    <s v="saifullahil.azom@brac.net"/>
    <n v="1847456121"/>
    <s v="UNHCR-BRAC"/>
  </r>
  <r>
    <n v="1024"/>
    <s v="JRP"/>
    <s v="UNHCR"/>
    <s v="BRAC"/>
    <s v="UNHCR"/>
    <s v="WASH"/>
    <x v="2"/>
    <x v="4"/>
    <s v="# of door"/>
    <m/>
    <n v="86"/>
    <s v="Completed"/>
    <s v="Chittagong"/>
    <s v="Cox's Bazar"/>
    <x v="1"/>
    <s v="Whykong"/>
    <s v="Camp 21"/>
    <d v="2023-03-31T00:00:00"/>
    <d v="2023-12-01T00:00:00"/>
    <x v="0"/>
    <m/>
    <m/>
    <m/>
    <m/>
    <m/>
    <s v="Md. Saifullahil-Azom"/>
    <s v="saifullahil.azom@brac.net"/>
    <n v="1847456121"/>
    <s v="UNHCR-BRAC"/>
  </r>
  <r>
    <n v="1025"/>
    <s v="JRP"/>
    <s v="UNHCR"/>
    <s v="BRAC"/>
    <s v="UNHCR"/>
    <s v="WASH"/>
    <x v="2"/>
    <x v="5"/>
    <s v="# of door"/>
    <m/>
    <n v="195"/>
    <s v="Completed"/>
    <s v="Chittagong"/>
    <s v="Cox's Bazar"/>
    <x v="1"/>
    <s v="Whykong"/>
    <s v="Camp 21"/>
    <d v="2023-03-31T00:00:00"/>
    <d v="2023-12-01T00:00:00"/>
    <x v="0"/>
    <m/>
    <m/>
    <m/>
    <m/>
    <m/>
    <s v="Md. Saifullahil-Azom"/>
    <s v="saifullahil.azom@brac.net"/>
    <n v="1847456121"/>
    <s v="UNHCR-BRAC"/>
  </r>
  <r>
    <n v="1026"/>
    <s v="JRP"/>
    <s v="UNHCR"/>
    <s v="BRAC"/>
    <s v="UNHCR"/>
    <s v="WASH"/>
    <x v="0"/>
    <x v="0"/>
    <s v="# of HP sessions at community level"/>
    <m/>
    <n v="18"/>
    <s v="Completed"/>
    <s v="Chittagong"/>
    <s v="Cox's Bazar"/>
    <x v="1"/>
    <s v="Whykong"/>
    <s v="Camp 21"/>
    <d v="2023-03-31T00:00:00"/>
    <d v="2023-12-01T00:00:00"/>
    <x v="0"/>
    <m/>
    <m/>
    <m/>
    <m/>
    <m/>
    <s v="Md. Saifullahil-Azom"/>
    <s v="saifullahil.azom@brac.net"/>
    <n v="1847456121"/>
    <s v="UNHCR-BRAC"/>
  </r>
  <r>
    <n v="1027"/>
    <s v="JRP"/>
    <s v="UNHCR"/>
    <s v="BRAC"/>
    <s v="UNHCR"/>
    <s v="WASH"/>
    <x v="0"/>
    <x v="1"/>
    <s v="# of HP sessions at HH level"/>
    <m/>
    <n v="2938"/>
    <s v="Completed"/>
    <s v="Chittagong"/>
    <s v="Cox's Bazar"/>
    <x v="1"/>
    <s v="Whykong"/>
    <s v="Camp 21"/>
    <d v="2023-03-31T00:00:00"/>
    <d v="2023-12-01T00:00:00"/>
    <x v="0"/>
    <m/>
    <m/>
    <m/>
    <m/>
    <m/>
    <s v="Md. Saifullahil-Azom"/>
    <s v="saifullahil.azom@brac.net"/>
    <n v="1847456121"/>
    <s v="UNHCR-BRAC"/>
  </r>
  <r>
    <n v="1028"/>
    <s v="JRP"/>
    <s v="UNHCR"/>
    <s v="BRAC"/>
    <s v="UNHCR"/>
    <s v="WASH"/>
    <x v="3"/>
    <x v="7"/>
    <s v="# of campaign per camp "/>
    <m/>
    <n v="1"/>
    <s v="Completed"/>
    <s v="Chittagong"/>
    <s v="Cox's Bazar"/>
    <x v="1"/>
    <s v="Whykong"/>
    <s v="Camp 21"/>
    <d v="2023-03-31T00:00:00"/>
    <d v="2023-12-01T00:00:00"/>
    <x v="0"/>
    <m/>
    <m/>
    <m/>
    <m/>
    <m/>
    <s v="Md. Saifullahil-Azom"/>
    <s v="saifullahil.azom@brac.net"/>
    <n v="1847456121"/>
    <s v="UNHCR-BRAC"/>
  </r>
  <r>
    <n v="1029"/>
    <s v="JRP"/>
    <s v="UNHCR"/>
    <s v="BRAC"/>
    <s v="UNHCR"/>
    <s v="WASH"/>
    <x v="3"/>
    <x v="20"/>
    <s v="# of HH"/>
    <m/>
    <n v="3653"/>
    <s v="Completed"/>
    <s v="Chittagong"/>
    <s v="Cox's Bazar"/>
    <x v="1"/>
    <s v="Whykong"/>
    <s v="Camp 21"/>
    <d v="2023-03-31T00:00:00"/>
    <d v="2023-12-01T00:00:00"/>
    <x v="0"/>
    <m/>
    <m/>
    <m/>
    <m/>
    <m/>
    <s v="Md. Saifullahil-Azom"/>
    <s v="saifullahil.azom@brac.net"/>
    <n v="1847456121"/>
    <s v="UNHCR-BRAC"/>
  </r>
  <r>
    <n v="1030"/>
    <s v="JRP"/>
    <s v="GREEN HILL"/>
    <s v="GREEN HILL"/>
    <s v="CPI"/>
    <s v="WASH"/>
    <x v="1"/>
    <x v="2"/>
    <s v="# of tube well"/>
    <m/>
    <n v="42"/>
    <s v="Completed"/>
    <s v="Chittagong"/>
    <s v="Cox's Bazar"/>
    <x v="0"/>
    <s v="Palong Khali"/>
    <s v="Camp 01W"/>
    <d v="2023-03-31T00:00:00"/>
    <d v="2023-06-01T00:00:00"/>
    <x v="0"/>
    <m/>
    <m/>
    <m/>
    <m/>
    <m/>
    <s v="Farhan Shaun"/>
    <s v="farhan@ghcxb.org"/>
    <n v="1681597433"/>
    <s v="GREEN HILL"/>
  </r>
  <r>
    <n v="1031"/>
    <s v="JRP"/>
    <s v="GREEN HILL"/>
    <s v="GREEN HILL"/>
    <s v="CPI"/>
    <s v="WASH"/>
    <x v="2"/>
    <x v="3"/>
    <s v="# of door "/>
    <m/>
    <n v="28"/>
    <s v="Completed"/>
    <s v="Chittagong"/>
    <s v="Cox's Bazar"/>
    <x v="0"/>
    <s v="Palong Khali"/>
    <s v="Camp 01W"/>
    <d v="2023-03-31T00:00:00"/>
    <d v="2023-06-01T00:00:00"/>
    <x v="0"/>
    <m/>
    <m/>
    <m/>
    <m/>
    <m/>
    <s v="Farhan Shaun"/>
    <s v="farhan@ghcxb.org"/>
    <n v="1681597433"/>
    <s v="GREEN HILL"/>
  </r>
  <r>
    <n v="1032"/>
    <s v="JRP"/>
    <s v="GREEN HILL"/>
    <s v="GREEN HILL"/>
    <s v="CPI"/>
    <s v="WASH"/>
    <x v="2"/>
    <x v="4"/>
    <s v="# of door"/>
    <m/>
    <n v="29"/>
    <s v="Completed"/>
    <s v="Chittagong"/>
    <s v="Cox's Bazar"/>
    <x v="0"/>
    <s v="Palong Khali"/>
    <s v="Camp 01W"/>
    <d v="2023-03-31T00:00:00"/>
    <d v="2023-06-01T00:00:00"/>
    <x v="0"/>
    <m/>
    <m/>
    <m/>
    <m/>
    <m/>
    <s v="Farhan Shaun"/>
    <s v="farhan@ghcxb.org"/>
    <n v="1681597433"/>
    <s v="GREEN HILL"/>
  </r>
  <r>
    <n v="1033"/>
    <s v="JRP"/>
    <s v="GREEN HILL"/>
    <s v="GREEN HILL"/>
    <s v="CPI"/>
    <s v="WASH"/>
    <x v="2"/>
    <x v="5"/>
    <s v="# of door"/>
    <m/>
    <n v="20"/>
    <s v="Completed"/>
    <s v="Chittagong"/>
    <s v="Cox's Bazar"/>
    <x v="0"/>
    <s v="Palong Khali"/>
    <s v="Camp 01W"/>
    <d v="2023-03-31T00:00:00"/>
    <d v="2023-06-01T00:00:00"/>
    <x v="0"/>
    <m/>
    <m/>
    <m/>
    <m/>
    <m/>
    <s v="Farhan Shaun"/>
    <s v="farhan@ghcxb.org"/>
    <n v="1681597433"/>
    <s v="GREEN HILL"/>
  </r>
  <r>
    <n v="1034"/>
    <s v="JRP"/>
    <s v="GREEN HILL"/>
    <s v="GREEN HILL"/>
    <s v="CPI"/>
    <s v="WASH"/>
    <x v="0"/>
    <x v="9"/>
    <s v="# of facilities"/>
    <m/>
    <n v="650"/>
    <s v="Completed"/>
    <s v="Chittagong"/>
    <s v="Cox's Bazar"/>
    <x v="0"/>
    <s v="Palong Khali"/>
    <s v="Camp 01W"/>
    <d v="2023-03-31T00:00:00"/>
    <d v="2023-06-01T00:00:00"/>
    <x v="0"/>
    <m/>
    <m/>
    <m/>
    <m/>
    <m/>
    <s v="Farhan Shaun"/>
    <s v="farhan@ghcxb.org"/>
    <n v="1681597433"/>
    <s v="GREEN HILL"/>
  </r>
  <r>
    <n v="1035"/>
    <s v="JRP"/>
    <s v="GREEN HILL"/>
    <s v="GREEN HILL"/>
    <s v="CPI"/>
    <s v="WASH"/>
    <x v="0"/>
    <x v="0"/>
    <s v="# of HP sessions at community level"/>
    <m/>
    <n v="60"/>
    <s v="Completed"/>
    <s v="Chittagong"/>
    <s v="Cox's Bazar"/>
    <x v="0"/>
    <s v="Palong Khali"/>
    <s v="Camp 01W"/>
    <d v="2023-03-31T00:00:00"/>
    <d v="2023-06-01T00:00:00"/>
    <x v="0"/>
    <m/>
    <m/>
    <m/>
    <m/>
    <m/>
    <s v="Farhan Shaun"/>
    <s v="farhan@ghcxb.org"/>
    <n v="1681597433"/>
    <s v="GREEN HILL"/>
  </r>
  <r>
    <n v="1036"/>
    <s v="JRP"/>
    <s v="GREEN HILL"/>
    <s v="GREEN HILL"/>
    <s v="CPI"/>
    <s v="WASH"/>
    <x v="0"/>
    <x v="1"/>
    <s v="# of HP sessions at HH level"/>
    <m/>
    <n v="107"/>
    <s v="Completed"/>
    <s v="Chittagong"/>
    <s v="Cox's Bazar"/>
    <x v="0"/>
    <s v="Palong Khali"/>
    <s v="Camp 01W"/>
    <d v="2023-03-31T00:00:00"/>
    <d v="2023-06-01T00:00:00"/>
    <x v="0"/>
    <m/>
    <m/>
    <m/>
    <m/>
    <m/>
    <s v="Farhan Shaun"/>
    <s v="farhan@ghcxb.org"/>
    <n v="1681597433"/>
    <s v="GREEN HILL"/>
  </r>
  <r>
    <n v="1037"/>
    <s v="JRP"/>
    <s v="GREEN HILL"/>
    <s v="GREEN HILL"/>
    <s v="CPI"/>
    <s v="WASH"/>
    <x v="3"/>
    <x v="7"/>
    <s v="# of campaign per camp "/>
    <m/>
    <n v="1"/>
    <s v="Completed"/>
    <s v="Chittagong"/>
    <s v="Cox's Bazar"/>
    <x v="0"/>
    <s v="Palong Khali"/>
    <s v="Camp 01W"/>
    <d v="2023-03-31T00:00:00"/>
    <d v="2023-06-01T00:00:00"/>
    <x v="0"/>
    <m/>
    <m/>
    <m/>
    <m/>
    <m/>
    <s v="Farhan Shaun"/>
    <s v="farhan@ghcxb.org"/>
    <n v="1681597433"/>
    <s v="GREEN HILL"/>
  </r>
  <r>
    <n v="1038"/>
    <s v="JRP"/>
    <s v="GREEN HILL"/>
    <s v="GREEN HILL"/>
    <s v="CPI"/>
    <s v="WASH"/>
    <x v="1"/>
    <x v="2"/>
    <s v="# of tube well"/>
    <m/>
    <n v="28"/>
    <s v="Completed"/>
    <s v="Chittagong"/>
    <s v="Cox's Bazar"/>
    <x v="0"/>
    <s v="Palong Khali"/>
    <s v="Camp 04"/>
    <d v="2023-03-31T00:00:00"/>
    <d v="2023-06-01T00:00:00"/>
    <x v="0"/>
    <m/>
    <m/>
    <m/>
    <m/>
    <m/>
    <s v="Farhan Shaun"/>
    <s v="farhan@ghcxb.org"/>
    <n v="1681597433"/>
    <s v="GREEN HILL"/>
  </r>
  <r>
    <n v="1039"/>
    <s v="JRP"/>
    <s v="GREEN HILL"/>
    <s v="GREEN HILL"/>
    <s v="CPI"/>
    <s v="WASH"/>
    <x v="2"/>
    <x v="3"/>
    <s v="# of door "/>
    <m/>
    <n v="15"/>
    <s v="Completed"/>
    <s v="Chittagong"/>
    <s v="Cox's Bazar"/>
    <x v="0"/>
    <s v="Palong Khali"/>
    <s v="Camp 04"/>
    <d v="2023-03-31T00:00:00"/>
    <d v="2023-06-01T00:00:00"/>
    <x v="0"/>
    <m/>
    <m/>
    <m/>
    <m/>
    <m/>
    <s v="Farhan Shaun"/>
    <s v="farhan@ghcxb.org"/>
    <n v="1681597433"/>
    <s v="GREEN HILL"/>
  </r>
  <r>
    <n v="1040"/>
    <s v="JRP"/>
    <s v="GREEN HILL"/>
    <s v="GREEN HILL"/>
    <s v="CPI"/>
    <s v="WASH"/>
    <x v="2"/>
    <x v="4"/>
    <s v="# of door"/>
    <m/>
    <n v="40"/>
    <s v="Completed"/>
    <s v="Chittagong"/>
    <s v="Cox's Bazar"/>
    <x v="0"/>
    <s v="Palong Khali"/>
    <s v="Camp 04"/>
    <d v="2023-03-31T00:00:00"/>
    <d v="2023-06-01T00:00:00"/>
    <x v="0"/>
    <m/>
    <m/>
    <m/>
    <m/>
    <m/>
    <s v="Farhan Shaun"/>
    <s v="farhan@ghcxb.org"/>
    <n v="1681597433"/>
    <s v="GREEN HILL"/>
  </r>
  <r>
    <n v="1041"/>
    <s v="JRP"/>
    <s v="GREEN HILL"/>
    <s v="GREEN HILL"/>
    <s v="CPI"/>
    <s v="WASH"/>
    <x v="2"/>
    <x v="5"/>
    <s v="# of door"/>
    <m/>
    <n v="10"/>
    <s v="Completed"/>
    <s v="Chittagong"/>
    <s v="Cox's Bazar"/>
    <x v="0"/>
    <s v="Palong Khali"/>
    <s v="Camp 04"/>
    <d v="2023-03-31T00:00:00"/>
    <d v="2023-06-01T00:00:00"/>
    <x v="0"/>
    <m/>
    <m/>
    <m/>
    <m/>
    <m/>
    <s v="Farhan Shaun"/>
    <s v="farhan@ghcxb.org"/>
    <n v="1681597433"/>
    <s v="GREEN HILL"/>
  </r>
  <r>
    <n v="1042"/>
    <s v="JRP"/>
    <s v="GREEN HILL"/>
    <s v="GREEN HILL"/>
    <s v="CPI"/>
    <s v="WASH"/>
    <x v="0"/>
    <x v="9"/>
    <s v="# of facilities"/>
    <m/>
    <n v="545"/>
    <s v="Completed"/>
    <s v="Chittagong"/>
    <s v="Cox's Bazar"/>
    <x v="0"/>
    <s v="Palong Khali"/>
    <s v="Camp 04"/>
    <d v="2023-03-31T00:00:00"/>
    <d v="2023-06-01T00:00:00"/>
    <x v="0"/>
    <m/>
    <m/>
    <m/>
    <m/>
    <m/>
    <s v="Farhan Shaun"/>
    <s v="farhan@ghcxb.org"/>
    <n v="1681597433"/>
    <s v="GREEN HILL"/>
  </r>
  <r>
    <n v="1043"/>
    <s v="JRP"/>
    <s v="GREEN HILL"/>
    <s v="GREEN HILL"/>
    <s v="CPI"/>
    <s v="WASH"/>
    <x v="0"/>
    <x v="0"/>
    <s v="# of HP sessions at community level"/>
    <m/>
    <n v="60"/>
    <s v="Completed"/>
    <s v="Chittagong"/>
    <s v="Cox's Bazar"/>
    <x v="0"/>
    <s v="Palong Khali"/>
    <s v="Camp 04"/>
    <d v="2023-03-31T00:00:00"/>
    <d v="2023-06-01T00:00:00"/>
    <x v="0"/>
    <m/>
    <m/>
    <m/>
    <m/>
    <m/>
    <s v="Farhan Shaun"/>
    <s v="farhan@ghcxb.org"/>
    <n v="1681597433"/>
    <s v="GREEN HILL"/>
  </r>
  <r>
    <n v="1044"/>
    <s v="JRP"/>
    <s v="GREEN HILL"/>
    <s v="GREEN HILL"/>
    <s v="CPI"/>
    <s v="WASH"/>
    <x v="0"/>
    <x v="1"/>
    <s v="# of HP sessions at HH level"/>
    <m/>
    <n v="45"/>
    <s v="Completed"/>
    <s v="Chittagong"/>
    <s v="Cox's Bazar"/>
    <x v="0"/>
    <s v="Palong Khali"/>
    <s v="Camp 04"/>
    <d v="2023-03-31T00:00:00"/>
    <d v="2023-06-01T00:00:00"/>
    <x v="0"/>
    <m/>
    <m/>
    <m/>
    <m/>
    <m/>
    <s v="Farhan Shaun"/>
    <s v="farhan@ghcxb.org"/>
    <n v="1681597433"/>
    <s v="GREEN HILL"/>
  </r>
  <r>
    <n v="1045"/>
    <s v="JRP"/>
    <s v="GREEN HILL"/>
    <s v="GREEN HILL"/>
    <s v="CPI"/>
    <s v="WASH"/>
    <x v="1"/>
    <x v="2"/>
    <s v="# of tube well"/>
    <m/>
    <n v="11"/>
    <s v="Completed"/>
    <s v="Chittagong"/>
    <s v="Cox's Bazar"/>
    <x v="0"/>
    <s v="Palong Khali"/>
    <s v="Camp 17"/>
    <d v="2023-03-31T00:00:00"/>
    <d v="2023-06-01T00:00:00"/>
    <x v="0"/>
    <m/>
    <m/>
    <m/>
    <m/>
    <m/>
    <s v="Farhan Shaun"/>
    <s v="farhan@ghcxb.org"/>
    <n v="1681597433"/>
    <s v="GREEN HILL"/>
  </r>
  <r>
    <n v="1046"/>
    <s v="JRP"/>
    <s v="GREEN HILL"/>
    <s v="GREEN HILL"/>
    <s v="CPI"/>
    <s v="WASH"/>
    <x v="2"/>
    <x v="3"/>
    <s v="# of door "/>
    <m/>
    <n v="19"/>
    <s v="Completed"/>
    <s v="Chittagong"/>
    <s v="Cox's Bazar"/>
    <x v="0"/>
    <s v="Palong Khali"/>
    <s v="Camp 17"/>
    <d v="2023-03-31T00:00:00"/>
    <d v="2023-06-01T00:00:00"/>
    <x v="0"/>
    <m/>
    <m/>
    <m/>
    <m/>
    <m/>
    <s v="Farhan Shaun"/>
    <s v="farhan@ghcxb.org"/>
    <n v="1681597433"/>
    <s v="GREEN HILL"/>
  </r>
  <r>
    <n v="1047"/>
    <s v="JRP"/>
    <s v="GREEN HILL"/>
    <s v="GREEN HILL"/>
    <s v="CPI"/>
    <s v="WASH"/>
    <x v="2"/>
    <x v="4"/>
    <s v="# of door"/>
    <m/>
    <n v="11"/>
    <s v="Completed"/>
    <s v="Chittagong"/>
    <s v="Cox's Bazar"/>
    <x v="0"/>
    <s v="Palong Khali"/>
    <s v="Camp 17"/>
    <d v="2023-03-31T00:00:00"/>
    <d v="2023-06-01T00:00:00"/>
    <x v="0"/>
    <m/>
    <m/>
    <m/>
    <m/>
    <m/>
    <s v="Farhan Shaun"/>
    <s v="farhan@ghcxb.org"/>
    <n v="1681597433"/>
    <s v="GREEN HILL"/>
  </r>
  <r>
    <n v="1048"/>
    <s v="JRP"/>
    <s v="GREEN HILL"/>
    <s v="GREEN HILL"/>
    <s v="CPI"/>
    <s v="WASH"/>
    <x v="2"/>
    <x v="5"/>
    <s v="# of door"/>
    <m/>
    <n v="12"/>
    <s v="Completed"/>
    <s v="Chittagong"/>
    <s v="Cox's Bazar"/>
    <x v="0"/>
    <s v="Palong Khali"/>
    <s v="Camp 17"/>
    <d v="2023-03-31T00:00:00"/>
    <d v="2023-06-01T00:00:00"/>
    <x v="0"/>
    <m/>
    <m/>
    <m/>
    <m/>
    <m/>
    <s v="Farhan Shaun"/>
    <s v="farhan@ghcxb.org"/>
    <n v="1681597433"/>
    <s v="GREEN HILL"/>
  </r>
  <r>
    <n v="1049"/>
    <s v="JRP"/>
    <s v="GREEN HILL"/>
    <s v="GREEN HILL"/>
    <s v="CPI"/>
    <s v="WASH"/>
    <x v="0"/>
    <x v="9"/>
    <s v="# of facilities"/>
    <m/>
    <n v="438"/>
    <s v="Completed"/>
    <s v="Chittagong"/>
    <s v="Cox's Bazar"/>
    <x v="0"/>
    <s v="Palong Khali"/>
    <s v="Camp 17"/>
    <d v="2023-03-31T00:00:00"/>
    <d v="2023-06-01T00:00:00"/>
    <x v="0"/>
    <m/>
    <m/>
    <m/>
    <m/>
    <m/>
    <s v="Farhan Shaun"/>
    <s v="farhan@ghcxb.org"/>
    <n v="1681597433"/>
    <s v="GREEN HILL"/>
  </r>
  <r>
    <n v="1050"/>
    <s v="JRP"/>
    <s v="GREEN HILL"/>
    <s v="GREEN HILL"/>
    <s v="CPI"/>
    <s v="WASH"/>
    <x v="0"/>
    <x v="0"/>
    <s v="# of HP sessions at community level"/>
    <m/>
    <n v="40"/>
    <s v="Completed"/>
    <s v="Chittagong"/>
    <s v="Cox's Bazar"/>
    <x v="0"/>
    <s v="Palong Khali"/>
    <s v="Camp 17"/>
    <d v="2023-03-31T00:00:00"/>
    <d v="2023-06-01T00:00:00"/>
    <x v="0"/>
    <m/>
    <m/>
    <m/>
    <m/>
    <m/>
    <s v="Farhan Shaun"/>
    <s v="farhan@ghcxb.org"/>
    <n v="1681597433"/>
    <s v="GREEN HILL"/>
  </r>
  <r>
    <n v="1051"/>
    <s v="JRP"/>
    <s v="GREEN HILL"/>
    <s v="GREEN HILL"/>
    <s v="CPI"/>
    <s v="WASH"/>
    <x v="0"/>
    <x v="1"/>
    <s v="# of HP sessions at HH level"/>
    <m/>
    <n v="50"/>
    <s v="Completed"/>
    <s v="Chittagong"/>
    <s v="Cox's Bazar"/>
    <x v="0"/>
    <s v="Palong Khali"/>
    <s v="Camp 17"/>
    <d v="2023-03-31T00:00:00"/>
    <d v="2023-06-01T00:00:00"/>
    <x v="0"/>
    <m/>
    <m/>
    <m/>
    <m/>
    <m/>
    <s v="Farhan Shaun"/>
    <s v="farhan@ghcxb.org"/>
    <n v="1681597433"/>
    <s v="GREEN HILL"/>
  </r>
  <r>
    <n v="1052"/>
    <s v="JRP"/>
    <s v="UNHCR"/>
    <s v="NGOF"/>
    <s v="UNHCR"/>
    <s v="WASH"/>
    <x v="1"/>
    <x v="2"/>
    <s v="# of tube well"/>
    <m/>
    <n v="170"/>
    <s v="Completed"/>
    <s v="Chittagong"/>
    <s v="Cox's Bazar"/>
    <x v="0"/>
    <s v="Palong Khali"/>
    <s v="Camp 04"/>
    <d v="2023-03-31T00:00:00"/>
    <d v="2023-12-01T00:00:00"/>
    <x v="0"/>
    <m/>
    <m/>
    <m/>
    <m/>
    <m/>
    <s v="M. Rasheduzzaman"/>
    <s v="imofficer@ngofcox.com"/>
    <n v="1521483424"/>
    <s v="UNHCR-NGOF"/>
  </r>
  <r>
    <n v="1053"/>
    <s v="JRP"/>
    <s v="UNHCR"/>
    <s v="NGOF"/>
    <s v="UNHCR"/>
    <s v="WASH"/>
    <x v="2"/>
    <x v="14"/>
    <s v="# of door"/>
    <m/>
    <n v="4"/>
    <s v="Completed"/>
    <s v="Chittagong"/>
    <s v="Cox's Bazar"/>
    <x v="0"/>
    <s v="Palong Khali"/>
    <s v="Camp 04"/>
    <d v="2023-03-31T00:00:00"/>
    <d v="2023-12-01T00:00:00"/>
    <x v="0"/>
    <m/>
    <m/>
    <m/>
    <m/>
    <m/>
    <s v="M. Rasheduzzaman"/>
    <s v="imofficer@ngofcox.com"/>
    <n v="1521483424"/>
    <s v="UNHCR-NGOF"/>
  </r>
  <r>
    <n v="1054"/>
    <s v="JRP"/>
    <s v="UNHCR"/>
    <s v="NGOF"/>
    <s v="UNHCR"/>
    <s v="WASH"/>
    <x v="2"/>
    <x v="3"/>
    <s v="# of door "/>
    <m/>
    <n v="88"/>
    <s v="Completed"/>
    <s v="Chittagong"/>
    <s v="Cox's Bazar"/>
    <x v="0"/>
    <s v="Palong Khali"/>
    <s v="Camp 04"/>
    <d v="2023-03-31T00:00:00"/>
    <d v="2023-12-01T00:00:00"/>
    <x v="0"/>
    <m/>
    <m/>
    <m/>
    <m/>
    <m/>
    <s v="M. Rasheduzzaman"/>
    <s v="imofficer@ngofcox.com"/>
    <n v="1521483424"/>
    <s v="UNHCR-NGOF"/>
  </r>
  <r>
    <n v="1055"/>
    <s v="JRP"/>
    <s v="UNHCR"/>
    <s v="NGOF"/>
    <s v="UNHCR"/>
    <s v="WASH"/>
    <x v="2"/>
    <x v="15"/>
    <s v="# of door"/>
    <m/>
    <n v="4"/>
    <s v="Completed"/>
    <s v="Chittagong"/>
    <s v="Cox's Bazar"/>
    <x v="0"/>
    <s v="Palong Khali"/>
    <s v="Camp 04"/>
    <d v="2023-03-31T00:00:00"/>
    <d v="2023-12-01T00:00:00"/>
    <x v="0"/>
    <m/>
    <m/>
    <m/>
    <m/>
    <m/>
    <s v="M. Rasheduzzaman"/>
    <s v="imofficer@ngofcox.com"/>
    <n v="1521483424"/>
    <s v="UNHCR-NGOF"/>
  </r>
  <r>
    <n v="1056"/>
    <s v="JRP"/>
    <s v="UNHCR"/>
    <s v="NGOF"/>
    <s v="UNHCR"/>
    <s v="WASH"/>
    <x v="2"/>
    <x v="4"/>
    <s v="# of door"/>
    <m/>
    <n v="421"/>
    <s v="Completed"/>
    <s v="Chittagong"/>
    <s v="Cox's Bazar"/>
    <x v="0"/>
    <s v="Palong Khali"/>
    <s v="Camp 04"/>
    <d v="2023-03-31T00:00:00"/>
    <d v="2023-12-01T00:00:00"/>
    <x v="0"/>
    <m/>
    <m/>
    <m/>
    <m/>
    <m/>
    <s v="M. Rasheduzzaman"/>
    <s v="imofficer@ngofcox.com"/>
    <n v="1521483424"/>
    <s v="UNHCR-NGOF"/>
  </r>
  <r>
    <n v="1057"/>
    <s v="JRP"/>
    <s v="UNHCR"/>
    <s v="NGOF"/>
    <s v="UNHCR"/>
    <s v="WASH"/>
    <x v="2"/>
    <x v="5"/>
    <s v="# of door"/>
    <m/>
    <n v="280"/>
    <s v="Completed"/>
    <s v="Chittagong"/>
    <s v="Cox's Bazar"/>
    <x v="0"/>
    <s v="Palong Khali"/>
    <s v="Camp 04"/>
    <d v="2023-03-31T00:00:00"/>
    <d v="2023-12-01T00:00:00"/>
    <x v="0"/>
    <m/>
    <m/>
    <m/>
    <m/>
    <m/>
    <s v="M. Rasheduzzaman"/>
    <s v="imofficer@ngofcox.com"/>
    <n v="1521483424"/>
    <s v="UNHCR-NGOF"/>
  </r>
  <r>
    <n v="1058"/>
    <s v="JRP"/>
    <s v="UNHCR"/>
    <s v="NGOF"/>
    <s v="UNHCR"/>
    <s v="WASH"/>
    <x v="0"/>
    <x v="9"/>
    <s v="# of facilities"/>
    <m/>
    <n v="260"/>
    <s v="Completed"/>
    <s v="Chittagong"/>
    <s v="Cox's Bazar"/>
    <x v="0"/>
    <s v="Palong Khali"/>
    <s v="Camp 04"/>
    <d v="2023-03-31T00:00:00"/>
    <d v="2023-12-01T00:00:00"/>
    <x v="0"/>
    <m/>
    <m/>
    <m/>
    <m/>
    <m/>
    <s v="M. Rasheduzzaman"/>
    <s v="imofficer@ngofcox.com"/>
    <n v="1521483424"/>
    <s v="UNHCR-NGOF"/>
  </r>
  <r>
    <n v="1059"/>
    <s v="JRP"/>
    <s v="UNHCR"/>
    <s v="NGOF"/>
    <s v="UNHCR"/>
    <s v="WASH"/>
    <x v="0"/>
    <x v="0"/>
    <s v="# of HP sessions at community level"/>
    <m/>
    <n v="60"/>
    <s v="Completed"/>
    <s v="Chittagong"/>
    <s v="Cox's Bazar"/>
    <x v="0"/>
    <s v="Palong Khali"/>
    <s v="Camp 04"/>
    <d v="2023-03-31T00:00:00"/>
    <d v="2023-12-01T00:00:00"/>
    <x v="0"/>
    <m/>
    <m/>
    <m/>
    <m/>
    <m/>
    <s v="M. Rasheduzzaman"/>
    <s v="imofficer@ngofcox.com"/>
    <n v="1521483424"/>
    <s v="UNHCR-NGOF"/>
  </r>
  <r>
    <n v="1060"/>
    <s v="JRP"/>
    <s v="UNHCR"/>
    <s v="NGOF"/>
    <s v="UNHCR"/>
    <s v="WASH"/>
    <x v="0"/>
    <x v="1"/>
    <s v="# of HP sessions at HH level"/>
    <m/>
    <n v="2750"/>
    <s v="Completed"/>
    <s v="Chittagong"/>
    <s v="Cox's Bazar"/>
    <x v="0"/>
    <s v="Palong Khali"/>
    <s v="Camp 04"/>
    <d v="2023-03-31T00:00:00"/>
    <d v="2023-12-01T00:00:00"/>
    <x v="0"/>
    <m/>
    <m/>
    <m/>
    <m/>
    <m/>
    <s v="M. Rasheduzzaman"/>
    <s v="imofficer@ngofcox.com"/>
    <n v="1521483424"/>
    <s v="UNHCR-NGOF"/>
  </r>
  <r>
    <n v="1061"/>
    <s v="JRP"/>
    <s v="UNHCR"/>
    <s v="NGOF"/>
    <s v="UNHCR"/>
    <s v="WASH"/>
    <x v="0"/>
    <x v="11"/>
    <s v="# of HP sessions at institution level"/>
    <m/>
    <n v="5"/>
    <s v="Completed"/>
    <s v="Chittagong"/>
    <s v="Cox's Bazar"/>
    <x v="0"/>
    <s v="Palong Khali"/>
    <s v="Camp 04"/>
    <d v="2023-03-31T00:00:00"/>
    <d v="2023-12-01T00:00:00"/>
    <x v="0"/>
    <m/>
    <m/>
    <m/>
    <m/>
    <m/>
    <s v="M. Rasheduzzaman"/>
    <s v="imofficer@ngofcox.com"/>
    <n v="1521483424"/>
    <s v="UNHCR-NGOF"/>
  </r>
  <r>
    <n v="1062"/>
    <s v="JRP"/>
    <s v="UNHCR"/>
    <s v="NGOF"/>
    <s v="UNHCR"/>
    <s v="WASH"/>
    <x v="0"/>
    <x v="13"/>
    <s v="# of handwashing station"/>
    <m/>
    <n v="4"/>
    <s v="Completed"/>
    <s v="Chittagong"/>
    <s v="Cox's Bazar"/>
    <x v="0"/>
    <s v="Palong Khali"/>
    <s v="Camp 04"/>
    <d v="2023-03-31T00:00:00"/>
    <d v="2023-12-01T00:00:00"/>
    <x v="0"/>
    <m/>
    <m/>
    <m/>
    <m/>
    <m/>
    <s v="M. Rasheduzzaman"/>
    <s v="imofficer@ngofcox.com"/>
    <n v="1521483424"/>
    <s v="UNHCR-NGOF"/>
  </r>
  <r>
    <n v="1063"/>
    <s v="JRP"/>
    <s v="UNHCR"/>
    <s v="NGOF"/>
    <s v="UNHCR"/>
    <s v="WASH"/>
    <x v="3"/>
    <x v="7"/>
    <s v="# of campaign per camp "/>
    <m/>
    <n v="5"/>
    <s v="Completed"/>
    <s v="Chittagong"/>
    <s v="Cox's Bazar"/>
    <x v="0"/>
    <s v="Palong Khali"/>
    <s v="Camp 04"/>
    <d v="2023-03-31T00:00:00"/>
    <d v="2023-12-01T00:00:00"/>
    <x v="0"/>
    <m/>
    <m/>
    <m/>
    <m/>
    <m/>
    <s v="M. Rasheduzzaman"/>
    <s v="imofficer@ngofcox.com"/>
    <n v="1521483424"/>
    <s v="UNHCR-NGOF"/>
  </r>
  <r>
    <n v="1064"/>
    <s v="JRP"/>
    <s v="UNHCR"/>
    <s v="NGOF"/>
    <s v="UNHCR"/>
    <s v="WASH"/>
    <x v="3"/>
    <x v="23"/>
    <s v="# of pit"/>
    <m/>
    <n v="2"/>
    <s v="Completed"/>
    <s v="Chittagong"/>
    <s v="Cox's Bazar"/>
    <x v="0"/>
    <s v="Palong Khali"/>
    <s v="Camp 04"/>
    <d v="2023-03-31T00:00:00"/>
    <d v="2023-12-01T00:00:00"/>
    <x v="0"/>
    <m/>
    <m/>
    <m/>
    <m/>
    <m/>
    <s v="M. Rasheduzzaman"/>
    <s v="imofficer@ngofcox.com"/>
    <n v="1521483424"/>
    <s v="UNHCR-NGOF"/>
  </r>
  <r>
    <n v="1065"/>
    <s v="JRP"/>
    <s v="UNHCR"/>
    <s v="NGOF"/>
    <s v="UNHCR"/>
    <s v="WASH"/>
    <x v="3"/>
    <x v="20"/>
    <s v="# of HH"/>
    <m/>
    <n v="7332"/>
    <s v="Completed"/>
    <s v="Chittagong"/>
    <s v="Cox's Bazar"/>
    <x v="0"/>
    <s v="Palong Khali"/>
    <s v="Camp 04"/>
    <d v="2023-03-31T00:00:00"/>
    <d v="2023-12-01T00:00:00"/>
    <x v="0"/>
    <m/>
    <m/>
    <m/>
    <m/>
    <m/>
    <s v="M. Rasheduzzaman"/>
    <s v="imofficer@ngofcox.com"/>
    <n v="1521483424"/>
    <s v="UNHCR-NGOF"/>
  </r>
  <r>
    <n v="1066"/>
    <s v="JRP"/>
    <s v="UNHCR"/>
    <s v="NGOF"/>
    <s v="UNHCR"/>
    <s v="WASH"/>
    <x v="1"/>
    <x v="2"/>
    <s v="# of tube well"/>
    <m/>
    <n v="122"/>
    <s v="Completed"/>
    <s v="Chittagong"/>
    <s v="Cox's Bazar"/>
    <x v="0"/>
    <s v="Palong Khali"/>
    <s v="Camp 05"/>
    <d v="2023-03-31T00:00:00"/>
    <d v="2023-12-01T00:00:00"/>
    <x v="0"/>
    <m/>
    <m/>
    <m/>
    <m/>
    <m/>
    <s v="M. Rasheduzzaman"/>
    <s v="imofficer@ngofcox.com"/>
    <n v="1521483424"/>
    <s v="UNHCR-NGOF"/>
  </r>
  <r>
    <n v="1067"/>
    <s v="JRP"/>
    <s v="UNHCR"/>
    <s v="NGOF"/>
    <s v="UNHCR"/>
    <s v="WASH"/>
    <x v="2"/>
    <x v="14"/>
    <s v="# of door"/>
    <m/>
    <n v="3"/>
    <s v="Completed"/>
    <s v="Chittagong"/>
    <s v="Cox's Bazar"/>
    <x v="0"/>
    <s v="Palong Khali"/>
    <s v="Camp 05"/>
    <d v="2023-03-31T00:00:00"/>
    <d v="2023-12-01T00:00:00"/>
    <x v="0"/>
    <m/>
    <m/>
    <m/>
    <m/>
    <m/>
    <s v="M. Rasheduzzaman"/>
    <s v="imofficer@ngofcox.com"/>
    <n v="1521483424"/>
    <s v="UNHCR-NGOF"/>
  </r>
  <r>
    <n v="1068"/>
    <s v="JRP"/>
    <s v="UNHCR"/>
    <s v="NGOF"/>
    <s v="UNHCR"/>
    <s v="WASH"/>
    <x v="2"/>
    <x v="3"/>
    <s v="# of door "/>
    <m/>
    <n v="48"/>
    <s v="Completed"/>
    <s v="Chittagong"/>
    <s v="Cox's Bazar"/>
    <x v="0"/>
    <s v="Palong Khali"/>
    <s v="Camp 05"/>
    <d v="2023-03-31T00:00:00"/>
    <d v="2023-12-01T00:00:00"/>
    <x v="0"/>
    <m/>
    <m/>
    <m/>
    <m/>
    <m/>
    <s v="M. Rasheduzzaman"/>
    <s v="imofficer@ngofcox.com"/>
    <n v="1521483424"/>
    <s v="UNHCR-NGOF"/>
  </r>
  <r>
    <n v="1069"/>
    <s v="JRP"/>
    <s v="UNHCR"/>
    <s v="NGOF"/>
    <s v="UNHCR"/>
    <s v="WASH"/>
    <x v="2"/>
    <x v="15"/>
    <s v="# of door"/>
    <m/>
    <n v="3"/>
    <s v="Completed"/>
    <s v="Chittagong"/>
    <s v="Cox's Bazar"/>
    <x v="0"/>
    <s v="Palong Khali"/>
    <s v="Camp 05"/>
    <d v="2023-03-31T00:00:00"/>
    <d v="2023-12-01T00:00:00"/>
    <x v="0"/>
    <m/>
    <m/>
    <m/>
    <m/>
    <m/>
    <s v="M. Rasheduzzaman"/>
    <s v="imofficer@ngofcox.com"/>
    <n v="1521483424"/>
    <s v="UNHCR-NGOF"/>
  </r>
  <r>
    <n v="1070"/>
    <s v="JRP"/>
    <s v="UNHCR"/>
    <s v="NGOF"/>
    <s v="UNHCR"/>
    <s v="WASH"/>
    <x v="2"/>
    <x v="4"/>
    <s v="# of door"/>
    <m/>
    <n v="211"/>
    <s v="Completed"/>
    <s v="Chittagong"/>
    <s v="Cox's Bazar"/>
    <x v="0"/>
    <s v="Palong Khali"/>
    <s v="Camp 05"/>
    <d v="2023-03-31T00:00:00"/>
    <d v="2023-12-01T00:00:00"/>
    <x v="0"/>
    <m/>
    <m/>
    <m/>
    <m/>
    <m/>
    <s v="M. Rasheduzzaman"/>
    <s v="imofficer@ngofcox.com"/>
    <n v="1521483424"/>
    <s v="UNHCR-NGOF"/>
  </r>
  <r>
    <n v="1071"/>
    <s v="JRP"/>
    <s v="UNHCR"/>
    <s v="NGOF"/>
    <s v="UNHCR"/>
    <s v="WASH"/>
    <x v="2"/>
    <x v="5"/>
    <s v="# of door"/>
    <m/>
    <n v="251"/>
    <s v="Completed"/>
    <s v="Chittagong"/>
    <s v="Cox's Bazar"/>
    <x v="0"/>
    <s v="Palong Khali"/>
    <s v="Camp 05"/>
    <d v="2023-03-31T00:00:00"/>
    <d v="2023-12-01T00:00:00"/>
    <x v="0"/>
    <m/>
    <m/>
    <m/>
    <m/>
    <m/>
    <s v="M. Rasheduzzaman"/>
    <s v="imofficer@ngofcox.com"/>
    <n v="1521483424"/>
    <s v="UNHCR-NGOF"/>
  </r>
  <r>
    <n v="1072"/>
    <s v="JRP"/>
    <s v="UNHCR"/>
    <s v="NGOF"/>
    <s v="UNHCR"/>
    <s v="WASH"/>
    <x v="0"/>
    <x v="9"/>
    <s v="# of facilities"/>
    <m/>
    <n v="640"/>
    <s v="Completed"/>
    <s v="Chittagong"/>
    <s v="Cox's Bazar"/>
    <x v="0"/>
    <s v="Palong Khali"/>
    <s v="Camp 05"/>
    <d v="2023-03-31T00:00:00"/>
    <d v="2023-12-01T00:00:00"/>
    <x v="0"/>
    <m/>
    <m/>
    <m/>
    <m/>
    <m/>
    <s v="M. Rasheduzzaman"/>
    <s v="imofficer@ngofcox.com"/>
    <n v="1521483424"/>
    <s v="UNHCR-NGOF"/>
  </r>
  <r>
    <n v="1073"/>
    <s v="JRP"/>
    <s v="UNHCR"/>
    <s v="NGOF"/>
    <s v="UNHCR"/>
    <s v="WASH"/>
    <x v="0"/>
    <x v="0"/>
    <s v="# of HP sessions at community level"/>
    <m/>
    <n v="60"/>
    <s v="Completed"/>
    <s v="Chittagong"/>
    <s v="Cox's Bazar"/>
    <x v="0"/>
    <s v="Palong Khali"/>
    <s v="Camp 05"/>
    <d v="2023-03-31T00:00:00"/>
    <d v="2023-12-01T00:00:00"/>
    <x v="0"/>
    <m/>
    <m/>
    <m/>
    <m/>
    <m/>
    <s v="M. Rasheduzzaman"/>
    <s v="imofficer@ngofcox.com"/>
    <n v="1521483424"/>
    <s v="UNHCR-NGOF"/>
  </r>
  <r>
    <n v="1074"/>
    <s v="JRP"/>
    <s v="UNHCR"/>
    <s v="NGOF"/>
    <s v="UNHCR"/>
    <s v="WASH"/>
    <x v="0"/>
    <x v="1"/>
    <s v="# of HP sessions at HH level"/>
    <m/>
    <n v="3335"/>
    <s v="Completed"/>
    <s v="Chittagong"/>
    <s v="Cox's Bazar"/>
    <x v="0"/>
    <s v="Palong Khali"/>
    <s v="Camp 05"/>
    <d v="2023-03-31T00:00:00"/>
    <d v="2023-12-01T00:00:00"/>
    <x v="0"/>
    <m/>
    <m/>
    <m/>
    <m/>
    <m/>
    <s v="M. Rasheduzzaman"/>
    <s v="imofficer@ngofcox.com"/>
    <n v="1521483424"/>
    <s v="UNHCR-NGOF"/>
  </r>
  <r>
    <n v="1075"/>
    <s v="JRP"/>
    <s v="UNHCR"/>
    <s v="NGOF"/>
    <s v="UNHCR"/>
    <s v="WASH"/>
    <x v="0"/>
    <x v="11"/>
    <s v="# of HP sessions at institution level"/>
    <m/>
    <n v="5"/>
    <s v="Completed"/>
    <s v="Chittagong"/>
    <s v="Cox's Bazar"/>
    <x v="0"/>
    <s v="Palong Khali"/>
    <s v="Camp 05"/>
    <d v="2023-03-31T00:00:00"/>
    <d v="2023-12-01T00:00:00"/>
    <x v="0"/>
    <m/>
    <m/>
    <m/>
    <m/>
    <m/>
    <s v="M. Rasheduzzaman"/>
    <s v="imofficer@ngofcox.com"/>
    <n v="1521483424"/>
    <s v="UNHCR-NGOF"/>
  </r>
  <r>
    <n v="1076"/>
    <s v="JRP"/>
    <s v="UNHCR"/>
    <s v="NGOF"/>
    <s v="UNHCR"/>
    <s v="WASH"/>
    <x v="0"/>
    <x v="13"/>
    <s v="# of handwashing station"/>
    <m/>
    <n v="3"/>
    <s v="Completed"/>
    <s v="Chittagong"/>
    <s v="Cox's Bazar"/>
    <x v="0"/>
    <s v="Palong Khali"/>
    <s v="Camp 05"/>
    <d v="2023-03-31T00:00:00"/>
    <d v="2023-12-01T00:00:00"/>
    <x v="0"/>
    <m/>
    <m/>
    <m/>
    <m/>
    <m/>
    <s v="M. Rasheduzzaman"/>
    <s v="imofficer@ngofcox.com"/>
    <n v="1521483424"/>
    <s v="UNHCR-NGOF"/>
  </r>
  <r>
    <n v="1077"/>
    <s v="JRP"/>
    <s v="UNHCR"/>
    <s v="NGOF"/>
    <s v="UNHCR"/>
    <s v="WASH"/>
    <x v="3"/>
    <x v="23"/>
    <s v="# of pit"/>
    <m/>
    <n v="2"/>
    <s v="Completed"/>
    <s v="Chittagong"/>
    <s v="Cox's Bazar"/>
    <x v="0"/>
    <s v="Palong Khali"/>
    <s v="Camp 05"/>
    <d v="2023-03-31T00:00:00"/>
    <d v="2023-12-01T00:00:00"/>
    <x v="0"/>
    <m/>
    <m/>
    <m/>
    <m/>
    <m/>
    <s v="M. Rasheduzzaman"/>
    <s v="imofficer@ngofcox.com"/>
    <n v="1521483424"/>
    <s v="UNHCR-NGOF"/>
  </r>
  <r>
    <n v="1078"/>
    <s v="JRP"/>
    <s v="UNHCR"/>
    <s v="NGOF"/>
    <s v="UNHCR"/>
    <s v="WASH"/>
    <x v="3"/>
    <x v="20"/>
    <s v="# of HH"/>
    <m/>
    <n v="5647"/>
    <s v="Completed"/>
    <s v="Chittagong"/>
    <s v="Cox's Bazar"/>
    <x v="0"/>
    <s v="Palong Khali"/>
    <s v="Camp 05"/>
    <d v="2023-03-31T00:00:00"/>
    <d v="2023-12-01T00:00:00"/>
    <x v="0"/>
    <m/>
    <m/>
    <m/>
    <m/>
    <m/>
    <s v="M. Rasheduzzaman"/>
    <s v="imofficer@ngofcox.com"/>
    <n v="1521483424"/>
    <s v="UNHCR-NGOF"/>
  </r>
  <r>
    <n v="1079"/>
    <s v="JRP"/>
    <s v="UNHCR"/>
    <s v="NGOF"/>
    <s v="UNHCR"/>
    <s v="WASH"/>
    <x v="2"/>
    <x v="3"/>
    <s v="# of door "/>
    <m/>
    <n v="23"/>
    <s v="Completed"/>
    <s v="Chittagong"/>
    <s v="Cox's Bazar"/>
    <x v="0"/>
    <s v="Raja Palong"/>
    <s v="Kutupalong RC"/>
    <d v="2023-03-31T00:00:00"/>
    <d v="2023-12-01T00:00:00"/>
    <x v="0"/>
    <m/>
    <m/>
    <m/>
    <m/>
    <m/>
    <s v="M. Rasheduzzaman"/>
    <s v="imofficer@ngofcox.com"/>
    <n v="1521483424"/>
    <s v="UNHCR-NGOF"/>
  </r>
  <r>
    <n v="1080"/>
    <s v="JRP"/>
    <s v="UNHCR"/>
    <s v="NGOF"/>
    <s v="UNHCR"/>
    <s v="WASH"/>
    <x v="2"/>
    <x v="4"/>
    <s v="# of door"/>
    <m/>
    <n v="203"/>
    <s v="Completed"/>
    <s v="Chittagong"/>
    <s v="Cox's Bazar"/>
    <x v="0"/>
    <s v="Raja Palong"/>
    <s v="Kutupalong RC"/>
    <d v="2023-03-31T00:00:00"/>
    <d v="2023-12-01T00:00:00"/>
    <x v="0"/>
    <m/>
    <m/>
    <m/>
    <m/>
    <m/>
    <s v="M. Rasheduzzaman"/>
    <s v="imofficer@ngofcox.com"/>
    <n v="1521483424"/>
    <s v="UNHCR-NGOF"/>
  </r>
  <r>
    <n v="1081"/>
    <s v="JRP"/>
    <s v="UNHCR"/>
    <s v="NGOF"/>
    <s v="UNHCR"/>
    <s v="WASH"/>
    <x v="2"/>
    <x v="5"/>
    <s v="# of door"/>
    <m/>
    <n v="408"/>
    <s v="Completed"/>
    <s v="Chittagong"/>
    <s v="Cox's Bazar"/>
    <x v="0"/>
    <s v="Raja Palong"/>
    <s v="Kutupalong RC"/>
    <d v="2023-03-31T00:00:00"/>
    <d v="2023-12-01T00:00:00"/>
    <x v="0"/>
    <m/>
    <m/>
    <m/>
    <m/>
    <m/>
    <s v="M. Rasheduzzaman"/>
    <s v="imofficer@ngofcox.com"/>
    <n v="1521483424"/>
    <s v="UNHCR-NGOF"/>
  </r>
  <r>
    <n v="1082"/>
    <s v="JRP"/>
    <s v="UNHCR"/>
    <s v="NGOF"/>
    <s v="UNHCR"/>
    <s v="WASH"/>
    <x v="0"/>
    <x v="9"/>
    <s v="# of facilities"/>
    <m/>
    <n v="1184"/>
    <s v="Completed"/>
    <s v="Chittagong"/>
    <s v="Cox's Bazar"/>
    <x v="0"/>
    <s v="Raja Palong"/>
    <s v="Kutupalong RC"/>
    <d v="2023-03-31T00:00:00"/>
    <d v="2023-12-01T00:00:00"/>
    <x v="0"/>
    <m/>
    <m/>
    <m/>
    <m/>
    <m/>
    <s v="M. Rasheduzzaman"/>
    <s v="imofficer@ngofcox.com"/>
    <n v="1521483424"/>
    <s v="UNHCR-NGOF"/>
  </r>
  <r>
    <n v="1083"/>
    <s v="JRP"/>
    <s v="UNHCR"/>
    <s v="NGOF"/>
    <s v="UNHCR"/>
    <s v="WASH"/>
    <x v="0"/>
    <x v="0"/>
    <s v="# of HP sessions at community level"/>
    <m/>
    <n v="96"/>
    <s v="Completed"/>
    <s v="Chittagong"/>
    <s v="Cox's Bazar"/>
    <x v="0"/>
    <s v="Raja Palong"/>
    <s v="Kutupalong RC"/>
    <d v="2023-03-31T00:00:00"/>
    <d v="2023-12-01T00:00:00"/>
    <x v="0"/>
    <m/>
    <m/>
    <m/>
    <m/>
    <m/>
    <s v="M. Rasheduzzaman"/>
    <s v="imofficer@ngofcox.com"/>
    <n v="1521483424"/>
    <s v="UNHCR-NGOF"/>
  </r>
  <r>
    <n v="1084"/>
    <s v="JRP"/>
    <s v="UNHCR"/>
    <s v="NGOF"/>
    <s v="UNHCR"/>
    <s v="WASH"/>
    <x v="0"/>
    <x v="1"/>
    <s v="# of HP sessions at HH level"/>
    <m/>
    <n v="3290"/>
    <s v="Completed"/>
    <s v="Chittagong"/>
    <s v="Cox's Bazar"/>
    <x v="0"/>
    <s v="Raja Palong"/>
    <s v="Kutupalong RC"/>
    <d v="2023-03-31T00:00:00"/>
    <d v="2023-12-01T00:00:00"/>
    <x v="0"/>
    <m/>
    <m/>
    <m/>
    <m/>
    <m/>
    <s v="M. Rasheduzzaman"/>
    <s v="imofficer@ngofcox.com"/>
    <n v="1521483424"/>
    <s v="UNHCR-NGOF"/>
  </r>
  <r>
    <n v="1085"/>
    <s v="JRP"/>
    <s v="UNHCR"/>
    <s v="NGOF"/>
    <s v="UNHCR"/>
    <s v="WASH"/>
    <x v="0"/>
    <x v="11"/>
    <s v="# of HP sessions at institution level"/>
    <m/>
    <n v="8"/>
    <s v="Completed"/>
    <s v="Chittagong"/>
    <s v="Cox's Bazar"/>
    <x v="0"/>
    <s v="Raja Palong"/>
    <s v="Kutupalong RC"/>
    <d v="2023-03-31T00:00:00"/>
    <d v="2023-12-01T00:00:00"/>
    <x v="0"/>
    <m/>
    <m/>
    <m/>
    <m/>
    <m/>
    <s v="M. Rasheduzzaman"/>
    <s v="imofficer@ngofcox.com"/>
    <n v="1521483424"/>
    <s v="UNHCR-NGOF"/>
  </r>
  <r>
    <n v="1086"/>
    <s v="JRP"/>
    <s v="UNHCR"/>
    <s v="NGOF"/>
    <s v="UNHCR"/>
    <s v="WASH"/>
    <x v="3"/>
    <x v="20"/>
    <s v="# of HH"/>
    <m/>
    <n v="3557"/>
    <s v="Completed"/>
    <s v="Chittagong"/>
    <s v="Cox's Bazar"/>
    <x v="0"/>
    <s v="Raja Palong"/>
    <s v="Kutupalong RC"/>
    <d v="2023-03-31T00:00:00"/>
    <d v="2023-12-01T00:00:00"/>
    <x v="0"/>
    <m/>
    <m/>
    <m/>
    <m/>
    <m/>
    <s v="M. Rasheduzzaman"/>
    <s v="imofficer@ngofcox.com"/>
    <n v="1521483424"/>
    <s v="UNHCR-NGOF"/>
  </r>
  <r>
    <n v="1087"/>
    <s v="JRP"/>
    <s v="UNHCR"/>
    <s v="NGOF"/>
    <s v="UNHCR"/>
    <s v="WASH"/>
    <x v="2"/>
    <x v="14"/>
    <s v="# of door"/>
    <m/>
    <n v="5"/>
    <s v="Completed"/>
    <s v="Chittagong"/>
    <s v="Cox's Bazar"/>
    <x v="1"/>
    <s v="Nhilla"/>
    <s v="Camp 26"/>
    <d v="2023-03-31T00:00:00"/>
    <d v="2023-12-01T00:00:00"/>
    <x v="0"/>
    <m/>
    <m/>
    <m/>
    <m/>
    <m/>
    <s v="M. Rasheduzzaman"/>
    <s v="imofficer@ngofcox.com"/>
    <n v="1521483424"/>
    <s v="UNHCR-NGOF"/>
  </r>
  <r>
    <n v="1088"/>
    <s v="JRP"/>
    <s v="UNHCR"/>
    <s v="NGOF"/>
    <s v="UNHCR"/>
    <s v="WASH"/>
    <x v="2"/>
    <x v="3"/>
    <s v="# of door "/>
    <m/>
    <n v="84"/>
    <s v="Completed"/>
    <s v="Chittagong"/>
    <s v="Cox's Bazar"/>
    <x v="1"/>
    <s v="Nhilla"/>
    <s v="Camp 26"/>
    <d v="2023-03-31T00:00:00"/>
    <d v="2023-12-01T00:00:00"/>
    <x v="0"/>
    <m/>
    <m/>
    <m/>
    <m/>
    <m/>
    <s v="M. Rasheduzzaman"/>
    <s v="imofficer@ngofcox.com"/>
    <n v="1521483424"/>
    <s v="UNHCR-NGOF"/>
  </r>
  <r>
    <n v="1089"/>
    <s v="JRP"/>
    <s v="UNHCR"/>
    <s v="NGOF"/>
    <s v="UNHCR"/>
    <s v="WASH"/>
    <x v="2"/>
    <x v="15"/>
    <s v="# of door"/>
    <m/>
    <n v="5"/>
    <s v="Completed"/>
    <s v="Chittagong"/>
    <s v="Cox's Bazar"/>
    <x v="1"/>
    <s v="Nhilla"/>
    <s v="Camp 26"/>
    <d v="2023-03-31T00:00:00"/>
    <d v="2023-12-01T00:00:00"/>
    <x v="0"/>
    <m/>
    <m/>
    <m/>
    <m/>
    <m/>
    <s v="M. Rasheduzzaman"/>
    <s v="imofficer@ngofcox.com"/>
    <n v="1521483424"/>
    <s v="UNHCR-NGOF"/>
  </r>
  <r>
    <n v="1090"/>
    <s v="JRP"/>
    <s v="UNHCR"/>
    <s v="NGOF"/>
    <s v="UNHCR"/>
    <s v="WASH"/>
    <x v="2"/>
    <x v="4"/>
    <s v="# of door"/>
    <m/>
    <n v="341"/>
    <s v="Completed"/>
    <s v="Chittagong"/>
    <s v="Cox's Bazar"/>
    <x v="1"/>
    <s v="Nhilla"/>
    <s v="Camp 26"/>
    <d v="2023-03-31T00:00:00"/>
    <d v="2023-12-01T00:00:00"/>
    <x v="0"/>
    <m/>
    <m/>
    <m/>
    <m/>
    <m/>
    <s v="M. Rasheduzzaman"/>
    <s v="imofficer@ngofcox.com"/>
    <n v="1521483424"/>
    <s v="UNHCR-NGOF"/>
  </r>
  <r>
    <n v="1091"/>
    <s v="JRP"/>
    <s v="UNHCR"/>
    <s v="NGOF"/>
    <s v="UNHCR"/>
    <s v="WASH"/>
    <x v="2"/>
    <x v="5"/>
    <s v="# of door"/>
    <m/>
    <n v="331"/>
    <s v="Completed"/>
    <s v="Chittagong"/>
    <s v="Cox's Bazar"/>
    <x v="1"/>
    <s v="Nhilla"/>
    <s v="Camp 26"/>
    <d v="2023-03-31T00:00:00"/>
    <d v="2023-12-01T00:00:00"/>
    <x v="0"/>
    <m/>
    <m/>
    <m/>
    <m/>
    <m/>
    <s v="M. Rasheduzzaman"/>
    <s v="imofficer@ngofcox.com"/>
    <n v="1521483424"/>
    <s v="UNHCR-NGOF"/>
  </r>
  <r>
    <n v="1092"/>
    <s v="JRP"/>
    <s v="UNHCR"/>
    <s v="NGOF"/>
    <s v="UNHCR"/>
    <s v="WASH"/>
    <x v="0"/>
    <x v="9"/>
    <s v="# of facilities"/>
    <m/>
    <n v="3460"/>
    <s v="Completed"/>
    <s v="Chittagong"/>
    <s v="Cox's Bazar"/>
    <x v="1"/>
    <s v="Nhilla"/>
    <s v="Camp 26"/>
    <d v="2023-03-31T00:00:00"/>
    <d v="2023-12-01T00:00:00"/>
    <x v="0"/>
    <m/>
    <m/>
    <m/>
    <m/>
    <m/>
    <s v="M. Rasheduzzaman"/>
    <s v="imofficer@ngofcox.com"/>
    <n v="1521483424"/>
    <s v="UNHCR-NGOF"/>
  </r>
  <r>
    <n v="1093"/>
    <s v="JRP"/>
    <s v="UNHCR"/>
    <s v="NGOF"/>
    <s v="UNHCR"/>
    <s v="WASH"/>
    <x v="0"/>
    <x v="0"/>
    <s v="# of HP sessions at community level"/>
    <m/>
    <n v="96"/>
    <s v="Completed"/>
    <s v="Chittagong"/>
    <s v="Cox's Bazar"/>
    <x v="1"/>
    <s v="Nhilla"/>
    <s v="Camp 26"/>
    <d v="2023-03-31T00:00:00"/>
    <d v="2023-12-01T00:00:00"/>
    <x v="0"/>
    <m/>
    <m/>
    <m/>
    <m/>
    <m/>
    <s v="M. Rasheduzzaman"/>
    <s v="imofficer@ngofcox.com"/>
    <n v="1521483424"/>
    <s v="UNHCR-NGOF"/>
  </r>
  <r>
    <n v="1094"/>
    <s v="JRP"/>
    <s v="UNHCR"/>
    <s v="NGOF"/>
    <s v="UNHCR"/>
    <s v="WASH"/>
    <x v="0"/>
    <x v="1"/>
    <s v="# of HP sessions at HH level"/>
    <m/>
    <n v="4498"/>
    <s v="Completed"/>
    <s v="Chittagong"/>
    <s v="Cox's Bazar"/>
    <x v="1"/>
    <s v="Nhilla"/>
    <s v="Camp 26"/>
    <d v="2023-03-31T00:00:00"/>
    <d v="2023-12-01T00:00:00"/>
    <x v="0"/>
    <m/>
    <m/>
    <m/>
    <m/>
    <m/>
    <s v="M. Rasheduzzaman"/>
    <s v="imofficer@ngofcox.com"/>
    <n v="1521483424"/>
    <s v="UNHCR-NGOF"/>
  </r>
  <r>
    <n v="1095"/>
    <s v="JRP"/>
    <s v="UNHCR"/>
    <s v="NGOF"/>
    <s v="UNHCR"/>
    <s v="WASH"/>
    <x v="0"/>
    <x v="11"/>
    <s v="# of HP sessions at institution level"/>
    <m/>
    <n v="8"/>
    <s v="Completed"/>
    <s v="Chittagong"/>
    <s v="Cox's Bazar"/>
    <x v="1"/>
    <s v="Nhilla"/>
    <s v="Camp 26"/>
    <d v="2023-03-31T00:00:00"/>
    <d v="2023-12-01T00:00:00"/>
    <x v="0"/>
    <m/>
    <m/>
    <m/>
    <m/>
    <m/>
    <s v="M. Rasheduzzaman"/>
    <s v="imofficer@ngofcox.com"/>
    <n v="1521483424"/>
    <s v="UNHCR-NGOF"/>
  </r>
  <r>
    <n v="1096"/>
    <s v="JRP"/>
    <s v="UNHCR"/>
    <s v="NGOF"/>
    <s v="UNHCR"/>
    <s v="WASH"/>
    <x v="0"/>
    <x v="13"/>
    <s v="# of handwashing station"/>
    <m/>
    <n v="5"/>
    <s v="Completed"/>
    <s v="Chittagong"/>
    <s v="Cox's Bazar"/>
    <x v="1"/>
    <s v="Nhilla"/>
    <s v="Camp 26"/>
    <d v="2023-03-31T00:00:00"/>
    <d v="2023-12-01T00:00:00"/>
    <x v="0"/>
    <m/>
    <m/>
    <m/>
    <m/>
    <m/>
    <s v="M. Rasheduzzaman"/>
    <s v="imofficer@ngofcox.com"/>
    <n v="1521483424"/>
    <s v="UNHCR-NGOF"/>
  </r>
  <r>
    <n v="1097"/>
    <s v="JRP"/>
    <s v="UNHCR"/>
    <s v="NGOF"/>
    <s v="UNHCR"/>
    <s v="WASH"/>
    <x v="3"/>
    <x v="7"/>
    <s v="# of campaign per camp "/>
    <m/>
    <n v="1"/>
    <s v="Completed"/>
    <s v="Chittagong"/>
    <s v="Cox's Bazar"/>
    <x v="1"/>
    <s v="Nhilla"/>
    <s v="Camp 26"/>
    <d v="2023-03-31T00:00:00"/>
    <d v="2023-12-01T00:00:00"/>
    <x v="0"/>
    <m/>
    <m/>
    <m/>
    <m/>
    <m/>
    <s v="M. Rasheduzzaman"/>
    <s v="imofficer@ngofcox.com"/>
    <n v="1521483424"/>
    <s v="UNHCR-NGOF"/>
  </r>
  <r>
    <n v="1098"/>
    <s v="JRP"/>
    <s v="UNHCR"/>
    <s v="NGOF"/>
    <s v="UNHCR"/>
    <s v="WASH"/>
    <x v="3"/>
    <x v="23"/>
    <s v="# of pit"/>
    <m/>
    <n v="5"/>
    <s v="Completed"/>
    <s v="Chittagong"/>
    <s v="Cox's Bazar"/>
    <x v="1"/>
    <s v="Nhilla"/>
    <s v="Camp 26"/>
    <d v="2023-03-31T00:00:00"/>
    <d v="2023-12-01T00:00:00"/>
    <x v="0"/>
    <m/>
    <m/>
    <m/>
    <m/>
    <m/>
    <s v="M. Rasheduzzaman"/>
    <s v="imofficer@ngofcox.com"/>
    <n v="1521483424"/>
    <s v="UNHCR-NGOF"/>
  </r>
  <r>
    <n v="1099"/>
    <s v="JRP"/>
    <s v="UNHCR"/>
    <s v="NGOF"/>
    <s v="UNHCR"/>
    <s v="WASH"/>
    <x v="3"/>
    <x v="20"/>
    <s v="# of HH"/>
    <m/>
    <n v="8998"/>
    <s v="Completed"/>
    <s v="Chittagong"/>
    <s v="Cox's Bazar"/>
    <x v="1"/>
    <s v="Nhilla"/>
    <s v="Camp 26"/>
    <d v="2023-03-31T00:00:00"/>
    <d v="2023-12-01T00:00:00"/>
    <x v="0"/>
    <m/>
    <m/>
    <m/>
    <m/>
    <m/>
    <s v="M. Rasheduzzaman"/>
    <s v="imofficer@ngofcox.com"/>
    <n v="1521483424"/>
    <s v="UNHCR-NGOF"/>
  </r>
  <r>
    <n v="1100"/>
    <s v="JRP"/>
    <s v="CARE"/>
    <s v="CARE"/>
    <s v="DFAT"/>
    <s v="WASH"/>
    <x v="1"/>
    <x v="2"/>
    <s v="# of tube well"/>
    <m/>
    <n v="57"/>
    <s v="Completed"/>
    <s v="Chittagong"/>
    <s v="Cox's Bazar"/>
    <x v="0"/>
    <s v="Palong Khali"/>
    <s v="Camp 15"/>
    <d v="2023-03-31T00:00:00"/>
    <d v="2023-06-01T00:00:00"/>
    <x v="0"/>
    <m/>
    <m/>
    <m/>
    <m/>
    <m/>
    <s v="MAHMUD"/>
    <s v="MahmudHossain.Munna@care.org"/>
    <n v="1777773726"/>
    <s v="CARE"/>
  </r>
  <r>
    <n v="1101"/>
    <s v="JRP"/>
    <s v="CARE"/>
    <s v="CARE"/>
    <s v="DFAT"/>
    <s v="WASH"/>
    <x v="2"/>
    <x v="3"/>
    <s v="# of door "/>
    <m/>
    <n v="50"/>
    <s v="Completed"/>
    <s v="Chittagong"/>
    <s v="Cox's Bazar"/>
    <x v="0"/>
    <s v="Palong Khali"/>
    <s v="Camp 15"/>
    <d v="2023-03-31T00:00:00"/>
    <d v="2023-06-01T00:00:00"/>
    <x v="0"/>
    <m/>
    <m/>
    <m/>
    <m/>
    <m/>
    <s v="MAHMUD"/>
    <s v="MahmudHossain.Munna@care.org"/>
    <n v="1777773726"/>
    <s v="CARE"/>
  </r>
  <r>
    <n v="1102"/>
    <s v="JRP"/>
    <s v="CARE"/>
    <s v="CARE"/>
    <s v="DFAT"/>
    <s v="WASH"/>
    <x v="2"/>
    <x v="4"/>
    <s v="# of door"/>
    <m/>
    <n v="78"/>
    <s v="Completed"/>
    <s v="Chittagong"/>
    <s v="Cox's Bazar"/>
    <x v="0"/>
    <s v="Palong Khali"/>
    <s v="Camp 15"/>
    <d v="2023-03-31T00:00:00"/>
    <d v="2023-06-01T00:00:00"/>
    <x v="0"/>
    <m/>
    <m/>
    <m/>
    <m/>
    <m/>
    <s v="MAHMUD"/>
    <s v="MahmudHossain.Munna@care.org"/>
    <n v="1777773726"/>
    <s v="CARE"/>
  </r>
  <r>
    <n v="1103"/>
    <s v="JRP"/>
    <s v="CARE"/>
    <s v="CARE"/>
    <s v="DFAT"/>
    <s v="WASH"/>
    <x v="2"/>
    <x v="5"/>
    <s v="# of door"/>
    <m/>
    <n v="125"/>
    <s v="Completed"/>
    <s v="Chittagong"/>
    <s v="Cox's Bazar"/>
    <x v="0"/>
    <s v="Palong Khali"/>
    <s v="Camp 15"/>
    <d v="2023-03-31T00:00:00"/>
    <d v="2023-06-01T00:00:00"/>
    <x v="0"/>
    <m/>
    <m/>
    <m/>
    <m/>
    <m/>
    <s v="MAHMUD"/>
    <s v="MahmudHossain.Munna@care.org"/>
    <n v="1777773726"/>
    <s v="CARE"/>
  </r>
  <r>
    <n v="1104"/>
    <s v="JRP"/>
    <s v="CARE"/>
    <s v="CARE"/>
    <s v="DFAT"/>
    <s v="WASH"/>
    <x v="1"/>
    <x v="2"/>
    <s v="# of tube well"/>
    <m/>
    <n v="38"/>
    <s v="Completed"/>
    <s v="Chittagong"/>
    <s v="Cox's Bazar"/>
    <x v="0"/>
    <s v="Palong Khali"/>
    <s v="Camp 16"/>
    <d v="2023-03-31T00:00:00"/>
    <d v="2023-06-01T00:00:00"/>
    <x v="0"/>
    <m/>
    <m/>
    <m/>
    <m/>
    <m/>
    <s v="MAHMUD"/>
    <s v="MahmudHossain.Munna@care.org"/>
    <n v="1777773726"/>
    <s v="CARE"/>
  </r>
  <r>
    <n v="1105"/>
    <s v="JRP"/>
    <s v="CARE"/>
    <s v="CARE"/>
    <s v="DFAT"/>
    <s v="WASH"/>
    <x v="2"/>
    <x v="3"/>
    <s v="# of door "/>
    <m/>
    <n v="23"/>
    <s v="Completed"/>
    <s v="Chittagong"/>
    <s v="Cox's Bazar"/>
    <x v="0"/>
    <s v="Palong Khali"/>
    <s v="Camp 16"/>
    <d v="2023-03-31T00:00:00"/>
    <d v="2023-06-01T00:00:00"/>
    <x v="0"/>
    <m/>
    <m/>
    <m/>
    <m/>
    <m/>
    <s v="MAHMUD"/>
    <s v="MahmudHossain.Munna@care.org"/>
    <n v="1777773726"/>
    <s v="CARE"/>
  </r>
  <r>
    <n v="1106"/>
    <s v="JRP"/>
    <s v="CARE"/>
    <s v="CARE"/>
    <s v="DFAT"/>
    <s v="WASH"/>
    <x v="2"/>
    <x v="4"/>
    <s v="# of door"/>
    <m/>
    <n v="55"/>
    <s v="Completed"/>
    <s v="Chittagong"/>
    <s v="Cox's Bazar"/>
    <x v="0"/>
    <s v="Palong Khali"/>
    <s v="Camp 16"/>
    <d v="2023-03-31T00:00:00"/>
    <d v="2023-06-01T00:00:00"/>
    <x v="0"/>
    <m/>
    <m/>
    <m/>
    <m/>
    <m/>
    <s v="MAHMUD"/>
    <s v="MahmudHossain.Munna@care.org"/>
    <n v="1777773726"/>
    <s v="CARE"/>
  </r>
  <r>
    <n v="1107"/>
    <s v="JRP"/>
    <s v="CARE"/>
    <s v="CARE"/>
    <s v="DFAT"/>
    <s v="WASH"/>
    <x v="2"/>
    <x v="5"/>
    <s v="# of door"/>
    <m/>
    <n v="77"/>
    <s v="Completed"/>
    <s v="Chittagong"/>
    <s v="Cox's Bazar"/>
    <x v="0"/>
    <s v="Palong Khali"/>
    <s v="Camp 16"/>
    <d v="2023-03-31T00:00:00"/>
    <d v="2023-06-01T00:00:00"/>
    <x v="0"/>
    <m/>
    <m/>
    <m/>
    <m/>
    <m/>
    <s v="MAHMUD"/>
    <s v="MahmudHossain.Munna@care.org"/>
    <n v="1777773726"/>
    <s v="CARE"/>
  </r>
  <r>
    <n v="1108"/>
    <s v="Non-JRP"/>
    <s v="AGRAJATTRA"/>
    <s v="AGRAJATTRA"/>
    <s v="Muslim Charity UK"/>
    <s v="WASH"/>
    <x v="1"/>
    <x v="21"/>
    <s v="# of tapstand"/>
    <m/>
    <n v="5"/>
    <s v="Completed"/>
    <s v="Chittagong"/>
    <s v="Cox's Bazar"/>
    <x v="0"/>
    <s v="Palong Khali"/>
    <s v="Camp 14"/>
    <d v="2023-03-31T00:00:00"/>
    <d v="2023-04-01T00:00:00"/>
    <x v="0"/>
    <m/>
    <m/>
    <m/>
    <m/>
    <m/>
    <s v="MUhammed Idrish"/>
    <s v="agrajattra.rohingya@gmail.com"/>
    <n v="1834487173"/>
    <s v="AGRAJATTRA"/>
  </r>
  <r>
    <n v="1109"/>
    <s v="Non-JRP"/>
    <s v="AGRAJATTRA"/>
    <s v="AGRAJATTRA"/>
    <s v="Muslim Charity UK"/>
    <s v="WASH"/>
    <x v="1"/>
    <x v="18"/>
    <s v="# cubic meters / day"/>
    <m/>
    <n v="20"/>
    <s v="Completed"/>
    <s v="Chittagong"/>
    <s v="Cox's Bazar"/>
    <x v="0"/>
    <s v="Palong Khali"/>
    <s v="Camp 14"/>
    <d v="2023-03-31T00:00:00"/>
    <d v="2023-04-01T00:00:00"/>
    <x v="0"/>
    <m/>
    <m/>
    <m/>
    <m/>
    <m/>
    <s v="MUhammed Idrish"/>
    <s v="agrajattra.rohingya@gmail.com"/>
    <n v="1834487173"/>
    <s v="AGRAJATTRA"/>
  </r>
  <r>
    <n v="1110"/>
    <s v="Non-JRP"/>
    <s v="AGRAJATTRA"/>
    <s v="AGRAJATTRA"/>
    <s v="Muslim Charity UK"/>
    <s v="WASH"/>
    <x v="0"/>
    <x v="0"/>
    <s v="# of HP sessions at community level"/>
    <m/>
    <n v="10"/>
    <s v="Completed"/>
    <s v="Chittagong"/>
    <s v="Cox's Bazar"/>
    <x v="0"/>
    <s v="Palong Khali"/>
    <s v="Camp 14"/>
    <d v="2023-03-31T00:00:00"/>
    <d v="2023-04-01T00:00:00"/>
    <x v="0"/>
    <m/>
    <m/>
    <m/>
    <m/>
    <m/>
    <s v="MUhammed Idrish"/>
    <s v="agrajattra.rohingya@gmail.com"/>
    <n v="1834487173"/>
    <s v="AGRAJATTRA"/>
  </r>
  <r>
    <n v="1111"/>
    <s v="Non-JRP"/>
    <s v="AGRAJATTRA"/>
    <s v="AGRAJATTRA"/>
    <s v="Muslim Charity UK"/>
    <s v="WASH"/>
    <x v="0"/>
    <x v="11"/>
    <s v="# of HP sessions at institution level"/>
    <m/>
    <n v="10"/>
    <s v="Completed"/>
    <s v="Chittagong"/>
    <s v="Cox's Bazar"/>
    <x v="0"/>
    <s v="Palong Khali"/>
    <s v="Camp 14"/>
    <d v="2023-03-31T00:00:00"/>
    <d v="2023-04-01T00:00:00"/>
    <x v="0"/>
    <m/>
    <m/>
    <m/>
    <m/>
    <m/>
    <s v="MUhammed Idrish"/>
    <s v="agrajattra.rohingya@gmail.com"/>
    <n v="1834487173"/>
    <s v="AGRAJATTRA"/>
  </r>
  <r>
    <n v="1112"/>
    <s v="Non-JRP"/>
    <s v="AGRAJATTRA"/>
    <s v="AGRAJATTRA"/>
    <s v="Muslim Charity UK"/>
    <s v="WASH"/>
    <x v="0"/>
    <x v="13"/>
    <s v="# of handwashing station"/>
    <m/>
    <n v="2"/>
    <s v="Completed"/>
    <s v="Chittagong"/>
    <s v="Cox's Bazar"/>
    <x v="0"/>
    <s v="Palong Khali"/>
    <s v="Camp 14"/>
    <d v="2023-03-31T00:00:00"/>
    <d v="2023-04-01T00:00:00"/>
    <x v="0"/>
    <m/>
    <m/>
    <m/>
    <m/>
    <m/>
    <s v="MUhammed Idrish"/>
    <s v="agrajattra.rohingya@gmail.com"/>
    <n v="1834487173"/>
    <s v="AGRAJATTRA"/>
  </r>
  <r>
    <n v="1113"/>
    <s v="Non-JRP"/>
    <s v="AGRAJATTRA"/>
    <s v="AGRAJATTRA"/>
    <s v="Muslim Charity UK"/>
    <s v="WASH"/>
    <x v="0"/>
    <x v="6"/>
    <s v="# of household"/>
    <m/>
    <n v="2"/>
    <s v="Completed"/>
    <s v="Chittagong"/>
    <s v="Cox's Bazar"/>
    <x v="0"/>
    <s v="Palong Khali"/>
    <s v="Camp 14"/>
    <d v="2023-03-31T00:00:00"/>
    <d v="2023-04-01T00:00:00"/>
    <x v="0"/>
    <m/>
    <m/>
    <m/>
    <m/>
    <m/>
    <s v="MUhammed Idrish"/>
    <s v="agrajattra.rohingya@gmail.com"/>
    <n v="1834487173"/>
    <s v="AGRAJATTRA"/>
  </r>
  <r>
    <n v="1114"/>
    <s v="Non-JRP"/>
    <s v="AGRAJATTRA"/>
    <s v="AGRAJATTRA"/>
    <s v="Comfort Aid International"/>
    <s v="WASH"/>
    <x v="1"/>
    <x v="21"/>
    <s v="# of tapstand"/>
    <m/>
    <n v="10"/>
    <s v="Completed"/>
    <s v="Chittagong"/>
    <s v="Cox's Bazar"/>
    <x v="0"/>
    <s v="Palong Khali"/>
    <s v="Camp 08E"/>
    <d v="2023-03-31T00:00:00"/>
    <d v="2023-11-01T00:00:00"/>
    <x v="0"/>
    <m/>
    <m/>
    <m/>
    <m/>
    <m/>
    <s v="Muhammed Idrish"/>
    <s v="agrajattra.rohingya@gmail.com"/>
    <n v="1834487173"/>
    <s v="AGRAJATTRA"/>
  </r>
  <r>
    <n v="1115"/>
    <s v="Non-JRP"/>
    <s v="AGRAJATTRA"/>
    <s v="AGRAJATTRA"/>
    <s v="Comfort Aid International"/>
    <s v="WASH"/>
    <x v="1"/>
    <x v="18"/>
    <s v="# cubic meters / day"/>
    <m/>
    <n v="40"/>
    <s v="Completed"/>
    <s v="Chittagong"/>
    <s v="Cox's Bazar"/>
    <x v="0"/>
    <s v="Palong Khali"/>
    <s v="Camp 08E"/>
    <d v="2023-03-31T00:00:00"/>
    <d v="2023-11-01T00:00:00"/>
    <x v="0"/>
    <m/>
    <m/>
    <m/>
    <m/>
    <m/>
    <s v="Muhammed Idrish"/>
    <s v="agrajattra.rohingya@gmail.com"/>
    <n v="1834487173"/>
    <s v="AGRAJATTRA"/>
  </r>
  <r>
    <n v="1116"/>
    <s v="Non-JRP"/>
    <s v="AGRAJATTRA"/>
    <s v="AGRAJATTRA"/>
    <s v="Comfort Aid International"/>
    <s v="WASH"/>
    <x v="2"/>
    <x v="4"/>
    <s v="# of door"/>
    <m/>
    <n v="2"/>
    <s v="Completed"/>
    <s v="Chittagong"/>
    <s v="Cox's Bazar"/>
    <x v="0"/>
    <s v="Palong Khali"/>
    <s v="Camp 08E"/>
    <d v="2023-03-31T00:00:00"/>
    <d v="2023-11-01T00:00:00"/>
    <x v="0"/>
    <m/>
    <m/>
    <m/>
    <m/>
    <m/>
    <s v="Muhammed Idrish"/>
    <s v="agrajattra.rohingya@gmail.com"/>
    <n v="1834487173"/>
    <s v="AGRAJATTRA"/>
  </r>
  <r>
    <n v="1117"/>
    <s v="Non-JRP"/>
    <s v="AGRAJATTRA"/>
    <s v="AGRAJATTRA"/>
    <s v="Comfort Aid International"/>
    <s v="WASH"/>
    <x v="0"/>
    <x v="1"/>
    <s v="# of HP sessions at HH level"/>
    <m/>
    <n v="5"/>
    <s v="Completed"/>
    <s v="Chittagong"/>
    <s v="Cox's Bazar"/>
    <x v="0"/>
    <s v="Palong Khali"/>
    <s v="Camp 08E"/>
    <d v="2023-03-31T00:00:00"/>
    <d v="2023-11-01T00:00:00"/>
    <x v="0"/>
    <m/>
    <m/>
    <m/>
    <m/>
    <m/>
    <s v="Muhammed Idrish"/>
    <s v="agrajattra.rohingya@gmail.com"/>
    <n v="1834487173"/>
    <s v="AGRAJATTRA"/>
  </r>
  <r>
    <n v="1118"/>
    <s v="Non-JRP"/>
    <s v="AGRAJATTRA"/>
    <s v="AGRAJATTRA"/>
    <s v="Comfort Aid International"/>
    <s v="WASH"/>
    <x v="0"/>
    <x v="11"/>
    <s v="# of HP sessions at institution level"/>
    <m/>
    <n v="5"/>
    <s v="Completed"/>
    <s v="Chittagong"/>
    <s v="Cox's Bazar"/>
    <x v="0"/>
    <s v="Palong Khali"/>
    <s v="Camp 08E"/>
    <d v="2023-03-31T00:00:00"/>
    <d v="2023-11-01T00:00:00"/>
    <x v="0"/>
    <m/>
    <m/>
    <m/>
    <m/>
    <m/>
    <s v="Muhammed Idrish"/>
    <s v="agrajattra.rohingya@gmail.com"/>
    <n v="1834487173"/>
    <s v="AGRAJATTRA"/>
  </r>
  <r>
    <n v="1119"/>
    <s v="Non-JRP"/>
    <s v="AGRAJATTRA"/>
    <s v="AGRAJATTRA"/>
    <s v="Comfort Aid International"/>
    <s v="WASH"/>
    <x v="0"/>
    <x v="6"/>
    <s v="# of household"/>
    <m/>
    <n v="1"/>
    <s v="Completed"/>
    <s v="Chittagong"/>
    <s v="Cox's Bazar"/>
    <x v="0"/>
    <s v="Palong Khali"/>
    <s v="Camp 08E"/>
    <d v="2023-03-31T00:00:00"/>
    <d v="2023-11-01T00:00:00"/>
    <x v="0"/>
    <m/>
    <m/>
    <m/>
    <m/>
    <m/>
    <s v="Muhammed Idrish"/>
    <s v="agrajattra.rohingya@gmail.com"/>
    <n v="1834487173"/>
    <s v="AGRAJATTRA"/>
  </r>
  <r>
    <n v="1120"/>
    <s v="Non-JRP"/>
    <s v="AGRAJATTRA"/>
    <s v="AGRAJATTRA"/>
    <s v="Comfort Aid International"/>
    <s v="WASH"/>
    <x v="1"/>
    <x v="2"/>
    <s v="# of tube well"/>
    <m/>
    <n v="1"/>
    <s v="Completed"/>
    <s v="Chittagong"/>
    <s v="Cox's Bazar"/>
    <x v="0"/>
    <s v="Palong Khali"/>
    <s v="Camp 04"/>
    <d v="2023-03-31T00:00:00"/>
    <d v="2023-11-01T00:00:00"/>
    <x v="0"/>
    <m/>
    <m/>
    <m/>
    <m/>
    <m/>
    <s v="Abu Taher"/>
    <s v="agrajattra.rohingya@gmail.com"/>
    <n v="1857395432"/>
    <s v="AGRAJATTRA"/>
  </r>
  <r>
    <n v="1121"/>
    <s v="Non-JRP"/>
    <s v="AGRAJATTRA"/>
    <s v="AGRAJATTRA"/>
    <s v="Comfort Aid International"/>
    <s v="WASH"/>
    <x v="1"/>
    <x v="21"/>
    <s v="# of tapstand"/>
    <m/>
    <n v="6"/>
    <s v="Completed"/>
    <s v="Chittagong"/>
    <s v="Cox's Bazar"/>
    <x v="0"/>
    <s v="Palong Khali"/>
    <s v="Camp 04"/>
    <d v="2023-03-31T00:00:00"/>
    <d v="2023-11-01T00:00:00"/>
    <x v="0"/>
    <m/>
    <m/>
    <m/>
    <m/>
    <m/>
    <s v="Abu Taher"/>
    <s v="agrajattra.rohingya@gmail.com"/>
    <n v="1857395432"/>
    <s v="AGRAJATTRA"/>
  </r>
  <r>
    <n v="1122"/>
    <s v="Non-JRP"/>
    <s v="AGRAJATTRA"/>
    <s v="AGRAJATTRA"/>
    <s v="Comfort Aid International"/>
    <s v="WASH"/>
    <x v="1"/>
    <x v="18"/>
    <s v="# cubic meters / day"/>
    <m/>
    <n v="40"/>
    <s v="Completed"/>
    <s v="Chittagong"/>
    <s v="Cox's Bazar"/>
    <x v="0"/>
    <s v="Palong Khali"/>
    <s v="Camp 04"/>
    <d v="2023-03-31T00:00:00"/>
    <d v="2023-11-01T00:00:00"/>
    <x v="0"/>
    <m/>
    <m/>
    <m/>
    <m/>
    <m/>
    <s v="Abu Taher"/>
    <s v="agrajattra.rohingya@gmail.com"/>
    <n v="1857395432"/>
    <s v="AGRAJATTRA"/>
  </r>
  <r>
    <n v="1123"/>
    <s v="Non-JRP"/>
    <s v="AGRAJATTRA"/>
    <s v="AGRAJATTRA"/>
    <s v="Comfort Aid International"/>
    <s v="WASH"/>
    <x v="0"/>
    <x v="1"/>
    <s v="# of HP sessions at HH level"/>
    <m/>
    <n v="8"/>
    <s v="Completed"/>
    <s v="Chittagong"/>
    <s v="Cox's Bazar"/>
    <x v="0"/>
    <s v="Palong Khali"/>
    <s v="Camp 04"/>
    <d v="2023-03-31T00:00:00"/>
    <d v="2023-11-01T00:00:00"/>
    <x v="0"/>
    <m/>
    <m/>
    <m/>
    <m/>
    <m/>
    <s v="Abu Taher"/>
    <s v="agrajattra.rohingya@gmail.com"/>
    <n v="1857395432"/>
    <s v="AGRAJATTRA"/>
  </r>
  <r>
    <n v="1124"/>
    <s v="Non-JRP"/>
    <s v="AGRAJATTRA"/>
    <s v="AGRAJATTRA"/>
    <s v="Comfort Aid International"/>
    <s v="WASH"/>
    <x v="0"/>
    <x v="10"/>
    <s v="# of female in reproductive age"/>
    <m/>
    <n v="4"/>
    <s v="Completed"/>
    <s v="Chittagong"/>
    <s v="Cox's Bazar"/>
    <x v="0"/>
    <s v="Palong Khali"/>
    <s v="Camp 04"/>
    <d v="2023-03-31T00:00:00"/>
    <d v="2023-11-01T00:00:00"/>
    <x v="0"/>
    <m/>
    <m/>
    <m/>
    <m/>
    <m/>
    <s v="Abu Taher"/>
    <s v="agrajattra.rohingya@gmail.com"/>
    <n v="1857395432"/>
    <s v="AGRAJATTRA"/>
  </r>
  <r>
    <n v="1125"/>
    <s v="Non-JRP"/>
    <s v="AGRAJATTRA"/>
    <s v="AGRAJATTRA"/>
    <s v="Comfort Aid International"/>
    <s v="WASH"/>
    <x v="0"/>
    <x v="13"/>
    <s v="# of handwashing station"/>
    <m/>
    <n v="4"/>
    <s v="Completed"/>
    <s v="Chittagong"/>
    <s v="Cox's Bazar"/>
    <x v="0"/>
    <s v="Palong Khali"/>
    <s v="Camp 04"/>
    <d v="2023-03-31T00:00:00"/>
    <d v="2023-11-01T00:00:00"/>
    <x v="0"/>
    <m/>
    <m/>
    <m/>
    <m/>
    <m/>
    <s v="Abu Taher"/>
    <s v="agrajattra.rohingya@gmail.com"/>
    <n v="1857395432"/>
    <s v="AGRAJATTRA"/>
  </r>
  <r>
    <n v="1126"/>
    <s v="JRP"/>
    <s v="IRB"/>
    <s v="IRB"/>
    <s v="IR Canada, IR USA"/>
    <s v="WASH"/>
    <x v="1"/>
    <x v="2"/>
    <s v="# of tube well"/>
    <m/>
    <n v="33"/>
    <s v="Completed"/>
    <s v="Chittagong"/>
    <s v="Cox's Bazar"/>
    <x v="0"/>
    <s v="Palong Khali"/>
    <s v="Camp 02W"/>
    <d v="2023-02-28T00:00:00"/>
    <d v="2023-12-01T00:00:00"/>
    <x v="0"/>
    <m/>
    <m/>
    <m/>
    <m/>
    <m/>
    <s v="Md Joynul Abedin"/>
    <s v="joynul.abedin@islamicrelief-bd.org"/>
    <n v="1755689446"/>
    <s v="IRB"/>
  </r>
  <r>
    <n v="1127"/>
    <s v="JRP"/>
    <s v="IRB"/>
    <s v="IRB"/>
    <s v="IR Canada, IR USA"/>
    <s v="WASH"/>
    <x v="2"/>
    <x v="3"/>
    <s v="# of door "/>
    <m/>
    <n v="14"/>
    <s v="Completed"/>
    <s v="Chittagong"/>
    <s v="Cox's Bazar"/>
    <x v="0"/>
    <s v="Palong Khali"/>
    <s v="Camp 02W"/>
    <d v="2023-02-28T00:00:00"/>
    <d v="2023-12-01T00:00:00"/>
    <x v="0"/>
    <m/>
    <m/>
    <m/>
    <m/>
    <m/>
    <s v="Md Joynul Abedin"/>
    <s v="joynul.abedin@islamicrelief-bd.org"/>
    <n v="1755689446"/>
    <s v="IRB"/>
  </r>
  <r>
    <n v="1128"/>
    <s v="JRP"/>
    <s v="IRB"/>
    <s v="IRB"/>
    <s v="IR Canada, IR USA"/>
    <s v="WASH"/>
    <x v="2"/>
    <x v="4"/>
    <s v="# of door"/>
    <m/>
    <n v="44"/>
    <s v="Completed"/>
    <s v="Chittagong"/>
    <s v="Cox's Bazar"/>
    <x v="0"/>
    <s v="Palong Khali"/>
    <s v="Camp 02W"/>
    <d v="2023-02-28T00:00:00"/>
    <d v="2023-12-01T00:00:00"/>
    <x v="0"/>
    <m/>
    <m/>
    <m/>
    <m/>
    <m/>
    <s v="Md Joynul Abedin"/>
    <s v="joynul.abedin@islamicrelief-bd.org"/>
    <n v="1755689446"/>
    <s v="IRB"/>
  </r>
  <r>
    <n v="1129"/>
    <s v="JRP"/>
    <s v="IRB"/>
    <s v="IRB"/>
    <s v="IR Canada, IR USA"/>
    <s v="WASH"/>
    <x v="2"/>
    <x v="5"/>
    <s v="# of door"/>
    <m/>
    <n v="243"/>
    <s v="Completed"/>
    <s v="Chittagong"/>
    <s v="Cox's Bazar"/>
    <x v="0"/>
    <s v="Palong Khali"/>
    <s v="Camp 02W"/>
    <d v="2023-02-28T00:00:00"/>
    <d v="2023-12-01T00:00:00"/>
    <x v="0"/>
    <m/>
    <m/>
    <m/>
    <m/>
    <m/>
    <s v="Md Joynul Abedin"/>
    <s v="joynul.abedin@islamicrelief-bd.org"/>
    <n v="1755689446"/>
    <s v="IRB"/>
  </r>
  <r>
    <n v="1130"/>
    <s v="JRP"/>
    <s v="IRB"/>
    <s v="IRB"/>
    <s v="IR Canada, IR USA"/>
    <s v="WASH"/>
    <x v="0"/>
    <x v="0"/>
    <s v="# of HP sessions at community level"/>
    <m/>
    <n v="38"/>
    <s v="Completed"/>
    <s v="Chittagong"/>
    <s v="Cox's Bazar"/>
    <x v="0"/>
    <s v="Palong Khali"/>
    <s v="Camp 02W"/>
    <d v="2023-02-28T00:00:00"/>
    <d v="2023-12-01T00:00:00"/>
    <x v="0"/>
    <m/>
    <m/>
    <m/>
    <m/>
    <m/>
    <s v="Md Joynul Abedin"/>
    <s v="joynul.abedin@islamicrelief-bd.org"/>
    <n v="1755689446"/>
    <s v="IRB"/>
  </r>
  <r>
    <n v="1131"/>
    <s v="JRP"/>
    <s v="IRB"/>
    <s v="IRB"/>
    <s v="IR Canada, IR USA"/>
    <s v="WASH"/>
    <x v="3"/>
    <x v="8"/>
    <s v="# of household"/>
    <m/>
    <n v="2648"/>
    <s v="Completed"/>
    <s v="Chittagong"/>
    <s v="Cox's Bazar"/>
    <x v="0"/>
    <s v="Palong Khali"/>
    <s v="Camp 02W"/>
    <d v="2023-02-28T00:00:00"/>
    <d v="2023-12-01T00:00:00"/>
    <x v="0"/>
    <m/>
    <m/>
    <m/>
    <m/>
    <m/>
    <s v="Md Joynul Abedin"/>
    <s v="joynul.abedin@islamicrelief-bd.org"/>
    <n v="1755689446"/>
    <s v="IRB"/>
  </r>
  <r>
    <n v="1132"/>
    <s v="JRP"/>
    <s v="NABOLOK"/>
    <s v="NABOLOK"/>
    <s v="GFFO-AA"/>
    <s v="WASH"/>
    <x v="2"/>
    <x v="4"/>
    <s v="# of door"/>
    <m/>
    <n v="2"/>
    <s v="Completed"/>
    <s v="Chittagong"/>
    <s v="Cox's Bazar"/>
    <x v="1"/>
    <s v="Nhilla"/>
    <s v="HC,Nhilla"/>
    <d v="2023-02-28T00:00:00"/>
    <d v="2024-11-01T00:00:00"/>
    <x v="1"/>
    <m/>
    <m/>
    <m/>
    <m/>
    <m/>
    <s v="Md. Sidduuqur Rahman"/>
    <s v="nabolok.rrcoxb@gmail.com"/>
    <n v="1712024697"/>
    <s v="NABOLOK"/>
  </r>
  <r>
    <n v="1133"/>
    <s v="JRP"/>
    <s v="NABOLOK"/>
    <s v="NABOLOK"/>
    <s v="GFFO-AA"/>
    <s v="WASH"/>
    <x v="2"/>
    <x v="5"/>
    <s v="# of door"/>
    <m/>
    <n v="5"/>
    <s v="Completed"/>
    <s v="Chittagong"/>
    <s v="Cox's Bazar"/>
    <x v="1"/>
    <s v="Nhilla"/>
    <s v="HC,Nhilla"/>
    <d v="2023-02-28T00:00:00"/>
    <d v="2024-11-01T00:00:00"/>
    <x v="1"/>
    <m/>
    <m/>
    <m/>
    <m/>
    <m/>
    <s v="Md. Sidduuqur Rahman"/>
    <s v="nabolok.rrcoxb@gmail.com"/>
    <n v="1712024697"/>
    <s v="NABOLOK"/>
  </r>
  <r>
    <n v="1134"/>
    <s v="JRP"/>
    <s v="NABOLOK"/>
    <s v="NABOLOK"/>
    <s v="GFFO-AA"/>
    <s v="WASH"/>
    <x v="0"/>
    <x v="0"/>
    <s v="# of HP sessions at community level"/>
    <m/>
    <n v="15"/>
    <s v="Completed"/>
    <s v="Chittagong"/>
    <s v="Cox's Bazar"/>
    <x v="1"/>
    <s v="Nhilla"/>
    <s v="HC,Nhilla"/>
    <d v="2023-02-28T00:00:00"/>
    <d v="2024-11-01T00:00:00"/>
    <x v="1"/>
    <m/>
    <m/>
    <m/>
    <m/>
    <m/>
    <s v="Md. Sidduuqur Rahman"/>
    <s v="nabolok.rrcoxb@gmail.com"/>
    <n v="1712024697"/>
    <s v="NABOLOK"/>
  </r>
  <r>
    <n v="1135"/>
    <s v="JRP"/>
    <s v="NABOLOK"/>
    <s v="NABOLOK"/>
    <s v="GFFO-AA"/>
    <s v="WASH"/>
    <x v="0"/>
    <x v="1"/>
    <s v="# of HP sessions at HH level"/>
    <m/>
    <n v="52"/>
    <s v="Completed"/>
    <s v="Chittagong"/>
    <s v="Cox's Bazar"/>
    <x v="1"/>
    <s v="Nhilla"/>
    <s v="HC,Nhilla"/>
    <d v="2023-02-28T00:00:00"/>
    <d v="2024-11-01T00:00:00"/>
    <x v="1"/>
    <m/>
    <m/>
    <m/>
    <m/>
    <m/>
    <s v="Md. Sidduuqur Rahman"/>
    <s v="nabolok.rrcoxb@gmail.com"/>
    <n v="1712024697"/>
    <s v="NABOLOK"/>
  </r>
  <r>
    <n v="1136"/>
    <s v="JRP"/>
    <s v="NABOLOK"/>
    <s v="NABOLOK"/>
    <s v="GFFO-AA"/>
    <s v="WASH"/>
    <x v="3"/>
    <x v="7"/>
    <s v="# of campaign per camp "/>
    <m/>
    <n v="1"/>
    <s v="Completed"/>
    <s v="Chittagong"/>
    <s v="Cox's Bazar"/>
    <x v="1"/>
    <s v="Nhilla"/>
    <s v="HC,Nhilla"/>
    <d v="2023-02-28T00:00:00"/>
    <d v="2024-11-01T00:00:00"/>
    <x v="1"/>
    <m/>
    <m/>
    <m/>
    <m/>
    <m/>
    <s v="Md. Sidduuqur Rahman"/>
    <s v="nabolok.rrcoxb@gmail.com"/>
    <n v="1712024697"/>
    <s v="NABOLOK"/>
  </r>
  <r>
    <n v="1137"/>
    <s v="JRP"/>
    <s v="NABOLOK"/>
    <s v="NABOLOK"/>
    <s v="GFFO-AA"/>
    <s v="WASH"/>
    <x v="2"/>
    <x v="4"/>
    <s v="# of door"/>
    <m/>
    <n v="4"/>
    <s v="Completed"/>
    <s v="Chittagong"/>
    <s v="Cox's Bazar"/>
    <x v="1"/>
    <s v="Nhilla"/>
    <s v="HC,Nhilla"/>
    <d v="2023-03-31T00:00:00"/>
    <d v="2024-11-01T00:00:00"/>
    <x v="1"/>
    <m/>
    <m/>
    <m/>
    <m/>
    <m/>
    <s v="Md. Sidduuqur Rahman"/>
    <s v="nabolok.rrcoxb@gmail.com"/>
    <n v="1712024697"/>
    <s v="NABOLOK"/>
  </r>
  <r>
    <n v="1138"/>
    <s v="JRP"/>
    <s v="NABOLOK"/>
    <s v="NABOLOK"/>
    <s v="GFFO-AA"/>
    <s v="WASH"/>
    <x v="2"/>
    <x v="5"/>
    <s v="# of door"/>
    <m/>
    <n v="2"/>
    <s v="Completed"/>
    <s v="Chittagong"/>
    <s v="Cox's Bazar"/>
    <x v="1"/>
    <s v="Nhilla"/>
    <s v="HC,Nhilla"/>
    <d v="2023-03-31T00:00:00"/>
    <d v="2024-11-01T00:00:00"/>
    <x v="1"/>
    <m/>
    <m/>
    <m/>
    <m/>
    <m/>
    <s v="Md. Sidduuqur Rahman"/>
    <s v="nabolok.rrcoxb@gmail.com"/>
    <n v="1712024697"/>
    <s v="NABOLOK"/>
  </r>
  <r>
    <n v="1139"/>
    <s v="JRP"/>
    <s v="NABOLOK"/>
    <s v="NABOLOK"/>
    <s v="GFFO-AA"/>
    <s v="WASH"/>
    <x v="0"/>
    <x v="0"/>
    <s v="# of HP sessions at community level"/>
    <m/>
    <n v="20"/>
    <s v="Completed"/>
    <s v="Chittagong"/>
    <s v="Cox's Bazar"/>
    <x v="1"/>
    <s v="Nhilla"/>
    <s v="HC,Nhilla"/>
    <d v="2023-03-31T00:00:00"/>
    <d v="2024-11-01T00:00:00"/>
    <x v="1"/>
    <m/>
    <m/>
    <m/>
    <m/>
    <m/>
    <s v="Md. Sidduuqur Rahman"/>
    <s v="nabolok.rrcoxb@gmail.com"/>
    <n v="1712024697"/>
    <s v="NABOLOK"/>
  </r>
  <r>
    <n v="1140"/>
    <s v="JRP"/>
    <s v="NABOLOK"/>
    <s v="NABOLOK"/>
    <s v="GFFO-AA"/>
    <s v="WASH"/>
    <x v="0"/>
    <x v="1"/>
    <s v="# of HP sessions at HH level"/>
    <m/>
    <n v="78"/>
    <s v="Completed"/>
    <s v="Chittagong"/>
    <s v="Cox's Bazar"/>
    <x v="1"/>
    <s v="Nhilla"/>
    <s v="HC,Nhilla"/>
    <d v="2023-03-31T00:00:00"/>
    <d v="2024-11-01T00:00:00"/>
    <x v="1"/>
    <m/>
    <m/>
    <m/>
    <m/>
    <m/>
    <s v="Md. Sidduuqur Rahman"/>
    <s v="nabolok.rrcoxb@gmail.com"/>
    <n v="1712024697"/>
    <s v="NABOLOK"/>
  </r>
  <r>
    <n v="1141"/>
    <s v="JRP"/>
    <s v="NABOLOK"/>
    <s v="NABOLOK"/>
    <s v="GFFO-AA"/>
    <s v="WASH"/>
    <x v="3"/>
    <x v="7"/>
    <s v="# of campaign per camp "/>
    <m/>
    <n v="2"/>
    <s v="Completed"/>
    <s v="Chittagong"/>
    <s v="Cox's Bazar"/>
    <x v="1"/>
    <s v="Nhilla"/>
    <s v="HC,Nhilla"/>
    <d v="2023-03-31T00:00:00"/>
    <d v="2024-11-01T00:00:00"/>
    <x v="1"/>
    <m/>
    <m/>
    <m/>
    <m/>
    <m/>
    <s v="Md. Sidduuqur Rahman"/>
    <s v="nabolok.rrcoxb@gmail.com"/>
    <n v="1712024697"/>
    <s v="NABOLOK"/>
  </r>
  <r>
    <n v="1142"/>
    <s v="JRP"/>
    <s v="NABOLOK"/>
    <s v="NABOLOK"/>
    <s v="GFFO-AA"/>
    <s v="WASH"/>
    <x v="3"/>
    <x v="8"/>
    <s v="# of household"/>
    <m/>
    <n v="309"/>
    <s v="Completed"/>
    <s v="Chittagong"/>
    <s v="Cox's Bazar"/>
    <x v="1"/>
    <s v="Nhilla"/>
    <s v="HC,Nhilla"/>
    <d v="2023-03-31T00:00:00"/>
    <d v="2024-11-01T00:00:00"/>
    <x v="1"/>
    <m/>
    <m/>
    <m/>
    <m/>
    <m/>
    <s v="Md. Sidduuqur Rahman"/>
    <s v="nabolok.rrcoxb@gmail.com"/>
    <n v="1712024697"/>
    <s v="NABOLOK"/>
  </r>
  <r>
    <n v="1143"/>
    <s v="JRP"/>
    <s v="GREEN HILL"/>
    <s v="GREEN HILL"/>
    <s v="CPI"/>
    <s v="WASH"/>
    <x v="0"/>
    <x v="0"/>
    <s v="# of HP sessions at community level"/>
    <m/>
    <n v="35"/>
    <s v="Completed"/>
    <s v="Chittagong"/>
    <s v="Cox's Bazar"/>
    <x v="3"/>
    <s v="Jhilwanja"/>
    <s v="HC,Jhilwanja"/>
    <d v="2023-03-31T00:00:00"/>
    <d v="2023-06-01T00:00:00"/>
    <x v="2"/>
    <m/>
    <m/>
    <m/>
    <m/>
    <m/>
    <s v="Farhan Shaun"/>
    <s v="farhan@ghcxb.org"/>
    <n v="1681597433"/>
    <s v="GREEN HILL"/>
  </r>
  <r>
    <n v="1146"/>
    <s v="JRP"/>
    <s v="BRAC"/>
    <s v="BRAC"/>
    <s v="PRM"/>
    <s v="WASH"/>
    <x v="3"/>
    <x v="20"/>
    <s v="# of HH"/>
    <m/>
    <n v="450"/>
    <s v="Completed"/>
    <s v="Chittagong"/>
    <s v="Cox's Bazar"/>
    <x v="0"/>
    <s v="Raja Palong"/>
    <s v="HC,Raja Palong"/>
    <d v="2023-04-30T00:00:00"/>
    <d v="2023-07-01T00:00:00"/>
    <x v="1"/>
    <m/>
    <m/>
    <m/>
    <m/>
    <m/>
    <s v="Robi Ray"/>
    <s v="robi.r@brac.net"/>
    <n v="1847455736"/>
    <s v="BRAC"/>
  </r>
  <r>
    <n v="1147"/>
    <s v="JRP"/>
    <s v="NABOLOK"/>
    <s v="NABOLOK"/>
    <s v="GFFO-AA"/>
    <s v="WASH"/>
    <x v="2"/>
    <x v="3"/>
    <s v="# of door "/>
    <m/>
    <n v="51"/>
    <s v="Completed"/>
    <s v="Chittagong"/>
    <s v="Cox's Bazar"/>
    <x v="1"/>
    <s v="Nhilla"/>
    <s v="Camp 24"/>
    <d v="2023-02-28T00:00:00"/>
    <d v="2024-11-01T00:00:00"/>
    <x v="0"/>
    <m/>
    <m/>
    <m/>
    <m/>
    <m/>
    <s v="Md. Sidduuqur Rahman"/>
    <s v="nabolok.rrcoxb@gmail.com"/>
    <n v="1712024697"/>
    <s v="NABOLOK"/>
  </r>
  <r>
    <n v="1148"/>
    <s v="JRP"/>
    <s v="NABOLOK"/>
    <s v="NABOLOK"/>
    <s v="GFFO-AA"/>
    <s v="WASH"/>
    <x v="2"/>
    <x v="4"/>
    <s v="# of door"/>
    <m/>
    <n v="319"/>
    <s v="Completed"/>
    <s v="Chittagong"/>
    <s v="Cox's Bazar"/>
    <x v="1"/>
    <s v="Nhilla"/>
    <s v="Camp 24"/>
    <d v="2023-02-28T00:00:00"/>
    <d v="2024-11-01T00:00:00"/>
    <x v="0"/>
    <m/>
    <m/>
    <m/>
    <m/>
    <m/>
    <s v="Md. Sidduuqur Rahman"/>
    <s v="nabolok.rrcoxb@gmail.com"/>
    <n v="1712024697"/>
    <s v="NABOLOK"/>
  </r>
  <r>
    <n v="1149"/>
    <s v="JRP"/>
    <s v="NABOLOK"/>
    <s v="NABOLOK"/>
    <s v="GFFO-AA"/>
    <s v="WASH"/>
    <x v="2"/>
    <x v="5"/>
    <s v="# of door"/>
    <m/>
    <n v="72"/>
    <s v="Completed"/>
    <s v="Chittagong"/>
    <s v="Cox's Bazar"/>
    <x v="1"/>
    <s v="Nhilla"/>
    <s v="Camp 24"/>
    <d v="2023-02-28T00:00:00"/>
    <d v="2024-11-01T00:00:00"/>
    <x v="0"/>
    <m/>
    <m/>
    <m/>
    <m/>
    <m/>
    <s v="Md. Sidduuqur Rahman"/>
    <s v="nabolok.rrcoxb@gmail.com"/>
    <n v="1712024697"/>
    <s v="NABOLOK"/>
  </r>
  <r>
    <n v="1150"/>
    <s v="JRP"/>
    <s v="NABOLOK"/>
    <s v="NABOLOK"/>
    <s v="GFFO-AA"/>
    <s v="WASH"/>
    <x v="0"/>
    <x v="9"/>
    <s v="# of facilities"/>
    <m/>
    <n v="553"/>
    <s v="Completed"/>
    <s v="Chittagong"/>
    <s v="Cox's Bazar"/>
    <x v="1"/>
    <s v="Nhilla"/>
    <s v="Camp 24"/>
    <d v="2023-02-28T00:00:00"/>
    <d v="2024-11-01T00:00:00"/>
    <x v="0"/>
    <m/>
    <m/>
    <m/>
    <m/>
    <m/>
    <s v="Md. Sidduuqur Rahman"/>
    <s v="nabolok.rrcoxb@gmail.com"/>
    <n v="1712024697"/>
    <s v="NABOLOK"/>
  </r>
  <r>
    <n v="1151"/>
    <s v="JRP"/>
    <s v="NABOLOK"/>
    <s v="NABOLOK"/>
    <s v="GFFO-AA"/>
    <s v="WASH"/>
    <x v="0"/>
    <x v="0"/>
    <s v="# of HP sessions at community level"/>
    <m/>
    <n v="289"/>
    <s v="Completed"/>
    <s v="Chittagong"/>
    <s v="Cox's Bazar"/>
    <x v="1"/>
    <s v="Nhilla"/>
    <s v="Camp 24"/>
    <d v="2023-02-28T00:00:00"/>
    <d v="2024-11-01T00:00:00"/>
    <x v="0"/>
    <m/>
    <m/>
    <m/>
    <m/>
    <m/>
    <s v="Md. Sidduuqur Rahman"/>
    <s v="nabolok.rrcoxb@gmail.com"/>
    <n v="1712024697"/>
    <s v="NABOLOK"/>
  </r>
  <r>
    <n v="1152"/>
    <s v="JRP"/>
    <s v="NABOLOK"/>
    <s v="NABOLOK"/>
    <s v="GFFO-AA"/>
    <s v="WASH"/>
    <x v="0"/>
    <x v="1"/>
    <s v="# of HP sessions at HH level"/>
    <m/>
    <n v="998"/>
    <s v="Completed"/>
    <s v="Chittagong"/>
    <s v="Cox's Bazar"/>
    <x v="1"/>
    <s v="Nhilla"/>
    <s v="Camp 24"/>
    <d v="2023-02-28T00:00:00"/>
    <d v="2024-11-01T00:00:00"/>
    <x v="0"/>
    <m/>
    <m/>
    <m/>
    <m/>
    <m/>
    <s v="Md. Sidduuqur Rahman"/>
    <s v="nabolok.rrcoxb@gmail.com"/>
    <n v="1712024697"/>
    <s v="NABOLOK"/>
  </r>
  <r>
    <n v="1153"/>
    <s v="JRP"/>
    <s v="NABOLOK"/>
    <s v="NABOLOK"/>
    <s v="GFFO-AA"/>
    <s v="WASH"/>
    <x v="3"/>
    <x v="7"/>
    <s v="# of campaign per camp "/>
    <m/>
    <n v="4"/>
    <s v="Completed"/>
    <s v="Chittagong"/>
    <s v="Cox's Bazar"/>
    <x v="1"/>
    <s v="Nhilla"/>
    <s v="Camp 24"/>
    <d v="2023-02-28T00:00:00"/>
    <d v="2024-11-01T00:00:00"/>
    <x v="0"/>
    <m/>
    <m/>
    <m/>
    <m/>
    <m/>
    <s v="Md. Sidduuqur Rahman"/>
    <s v="nabolok.rrcoxb@gmail.com"/>
    <n v="1712024697"/>
    <s v="NABOLOK"/>
  </r>
  <r>
    <n v="1154"/>
    <s v="JRP"/>
    <s v="NABOLOK"/>
    <s v="NABOLOK"/>
    <s v="GFFO-AA"/>
    <s v="WASH"/>
    <x v="3"/>
    <x v="8"/>
    <s v="# of household"/>
    <m/>
    <n v="1505"/>
    <s v="Completed"/>
    <s v="Chittagong"/>
    <s v="Cox's Bazar"/>
    <x v="1"/>
    <s v="Nhilla"/>
    <s v="Camp 24"/>
    <d v="2023-02-28T00:00:00"/>
    <d v="2024-11-01T00:00:00"/>
    <x v="0"/>
    <m/>
    <m/>
    <m/>
    <m/>
    <m/>
    <s v="Md. Sidduuqur Rahman"/>
    <s v="nabolok.rrcoxb@gmail.com"/>
    <n v="1712024697"/>
    <s v="NABOLOK"/>
  </r>
  <r>
    <n v="1155"/>
    <s v="JRP"/>
    <s v="NABOLOK"/>
    <s v="NABOLOK"/>
    <s v="GFFO-AA"/>
    <s v="WASH"/>
    <x v="2"/>
    <x v="3"/>
    <s v="# of door "/>
    <m/>
    <n v="2"/>
    <s v="Completed"/>
    <s v="Chittagong"/>
    <s v="Cox's Bazar"/>
    <x v="1"/>
    <s v="Nhilla"/>
    <s v="Camp 26"/>
    <d v="2023-02-28T00:00:00"/>
    <d v="2024-11-01T00:00:00"/>
    <x v="0"/>
    <m/>
    <m/>
    <m/>
    <m/>
    <m/>
    <s v="Md. Sidduuqur Rahman"/>
    <s v="nabolok.rrcoxb@gmail.com"/>
    <n v="1712024697"/>
    <s v="NABOLOK"/>
  </r>
  <r>
    <n v="1156"/>
    <s v="JRP"/>
    <s v="NABOLOK"/>
    <s v="NABOLOK"/>
    <s v="GFFO-AA"/>
    <s v="WASH"/>
    <x v="2"/>
    <x v="4"/>
    <s v="# of door"/>
    <m/>
    <n v="4"/>
    <s v="Completed"/>
    <s v="Chittagong"/>
    <s v="Cox's Bazar"/>
    <x v="1"/>
    <s v="Nhilla"/>
    <s v="Camp 26"/>
    <d v="2023-02-28T00:00:00"/>
    <d v="2024-11-01T00:00:00"/>
    <x v="0"/>
    <m/>
    <m/>
    <m/>
    <m/>
    <m/>
    <s v="Md. Sidduuqur Rahman"/>
    <s v="nabolok.rrcoxb@gmail.com"/>
    <n v="1712024697"/>
    <s v="NABOLOK"/>
  </r>
  <r>
    <n v="1157"/>
    <s v="JRP"/>
    <s v="NABOLOK"/>
    <s v="NABOLOK"/>
    <s v="GFFO-AA"/>
    <s v="WASH"/>
    <x v="2"/>
    <x v="5"/>
    <s v="# of door"/>
    <m/>
    <n v="60"/>
    <s v="Completed"/>
    <s v="Chittagong"/>
    <s v="Cox's Bazar"/>
    <x v="1"/>
    <s v="Nhilla"/>
    <s v="Camp 26"/>
    <d v="2023-02-28T00:00:00"/>
    <d v="2024-11-01T00:00:00"/>
    <x v="0"/>
    <m/>
    <m/>
    <m/>
    <m/>
    <m/>
    <s v="Md. Sidduuqur Rahman"/>
    <s v="nabolok.rrcoxb@gmail.com"/>
    <n v="1712024697"/>
    <s v="NABOLOK"/>
  </r>
  <r>
    <n v="1158"/>
    <s v="JRP"/>
    <s v="NABOLOK"/>
    <s v="NABOLOK"/>
    <s v="GFFO-AA"/>
    <s v="WASH"/>
    <x v="0"/>
    <x v="9"/>
    <s v="# of facilities"/>
    <m/>
    <n v="399"/>
    <s v="Completed"/>
    <s v="Chittagong"/>
    <s v="Cox's Bazar"/>
    <x v="1"/>
    <s v="Nhilla"/>
    <s v="Camp 26"/>
    <d v="2023-02-28T00:00:00"/>
    <d v="2024-11-01T00:00:00"/>
    <x v="0"/>
    <m/>
    <m/>
    <m/>
    <m/>
    <m/>
    <s v="Md. Sidduuqur Rahman"/>
    <s v="nabolok.rrcoxb@gmail.com"/>
    <n v="1712024697"/>
    <s v="NABOLOK"/>
  </r>
  <r>
    <n v="1159"/>
    <s v="JRP"/>
    <s v="NABOLOK"/>
    <s v="NABOLOK"/>
    <s v="GFFO-AA"/>
    <s v="WASH"/>
    <x v="0"/>
    <x v="0"/>
    <s v="# of HP sessions at community level"/>
    <m/>
    <n v="93"/>
    <s v="Completed"/>
    <s v="Chittagong"/>
    <s v="Cox's Bazar"/>
    <x v="1"/>
    <s v="Nhilla"/>
    <s v="Camp 26"/>
    <d v="2023-02-28T00:00:00"/>
    <d v="2024-11-01T00:00:00"/>
    <x v="0"/>
    <m/>
    <m/>
    <m/>
    <m/>
    <m/>
    <s v="Md. Sidduuqur Rahman"/>
    <s v="nabolok.rrcoxb@gmail.com"/>
    <n v="1712024697"/>
    <s v="NABOLOK"/>
  </r>
  <r>
    <n v="1160"/>
    <s v="JRP"/>
    <s v="NABOLOK"/>
    <s v="NABOLOK"/>
    <s v="GFFO-AA"/>
    <s v="WASH"/>
    <x v="0"/>
    <x v="1"/>
    <s v="# of HP sessions at HH level"/>
    <m/>
    <n v="395"/>
    <s v="Completed"/>
    <s v="Chittagong"/>
    <s v="Cox's Bazar"/>
    <x v="1"/>
    <s v="Nhilla"/>
    <s v="Camp 26"/>
    <d v="2023-02-28T00:00:00"/>
    <d v="2024-11-01T00:00:00"/>
    <x v="0"/>
    <m/>
    <m/>
    <m/>
    <m/>
    <m/>
    <s v="Md. Sidduuqur Rahman"/>
    <s v="nabolok.rrcoxb@gmail.com"/>
    <n v="1712024697"/>
    <s v="NABOLOK"/>
  </r>
  <r>
    <n v="1161"/>
    <s v="JRP"/>
    <s v="NABOLOK"/>
    <s v="NABOLOK"/>
    <s v="GFFO-AA"/>
    <s v="WASH"/>
    <x v="3"/>
    <x v="7"/>
    <s v="# of campaign per camp "/>
    <m/>
    <n v="4"/>
    <s v="Completed"/>
    <s v="Chittagong"/>
    <s v="Cox's Bazar"/>
    <x v="1"/>
    <s v="Nhilla"/>
    <s v="Camp 26"/>
    <d v="2023-02-28T00:00:00"/>
    <d v="2024-11-01T00:00:00"/>
    <x v="0"/>
    <m/>
    <m/>
    <m/>
    <m/>
    <m/>
    <s v="Md. Sidduuqur Rahman"/>
    <s v="nabolok.rrcoxb@gmail.com"/>
    <n v="1712024697"/>
    <s v="NABOLOK"/>
  </r>
  <r>
    <n v="1162"/>
    <s v="JRP"/>
    <s v="NABOLOK"/>
    <s v="NABOLOK"/>
    <s v="GFFO-AA"/>
    <s v="WASH"/>
    <x v="2"/>
    <x v="17"/>
    <s v="# of door"/>
    <m/>
    <n v="25"/>
    <s v="Completed"/>
    <s v="Chittagong"/>
    <s v="Cox's Bazar"/>
    <x v="1"/>
    <s v="Nhilla"/>
    <s v="Camp 24"/>
    <d v="2023-03-31T00:00:00"/>
    <d v="2024-11-01T00:00:00"/>
    <x v="0"/>
    <m/>
    <m/>
    <m/>
    <m/>
    <m/>
    <s v="Md. Sidduuqur Rahman"/>
    <s v="nabolok.rrcoxb@gmail.com"/>
    <n v="1712024697"/>
    <s v="NABOLOK"/>
  </r>
  <r>
    <n v="1163"/>
    <s v="JRP"/>
    <s v="NABOLOK"/>
    <s v="NABOLOK"/>
    <s v="GFFO-AA"/>
    <s v="WASH"/>
    <x v="2"/>
    <x v="5"/>
    <s v="# of door"/>
    <m/>
    <n v="78"/>
    <s v="Completed"/>
    <s v="Chittagong"/>
    <s v="Cox's Bazar"/>
    <x v="1"/>
    <s v="Nhilla"/>
    <s v="Camp 24"/>
    <d v="2023-03-31T00:00:00"/>
    <d v="2024-11-01T00:00:00"/>
    <x v="0"/>
    <m/>
    <m/>
    <m/>
    <m/>
    <m/>
    <s v="Md. Sidduuqur Rahman"/>
    <s v="nabolok.rrcoxb@gmail.com"/>
    <n v="1712024697"/>
    <s v="NABOLOK"/>
  </r>
  <r>
    <n v="1164"/>
    <s v="JRP"/>
    <s v="NABOLOK"/>
    <s v="NABOLOK"/>
    <s v="GFFO-AA"/>
    <s v="WASH"/>
    <x v="0"/>
    <x v="9"/>
    <s v="# of facilities"/>
    <m/>
    <n v="501"/>
    <s v="Completed"/>
    <s v="Chittagong"/>
    <s v="Cox's Bazar"/>
    <x v="1"/>
    <s v="Nhilla"/>
    <s v="Camp 24"/>
    <d v="2023-03-31T00:00:00"/>
    <d v="2024-11-01T00:00:00"/>
    <x v="0"/>
    <m/>
    <m/>
    <m/>
    <m/>
    <m/>
    <s v="Md. Sidduuqur Rahman"/>
    <s v="nabolok.rrcoxb@gmail.com"/>
    <n v="1712024697"/>
    <s v="NABOLOK"/>
  </r>
  <r>
    <n v="1165"/>
    <s v="JRP"/>
    <s v="NABOLOK"/>
    <s v="NABOLOK"/>
    <s v="GFFO-AA"/>
    <s v="WASH"/>
    <x v="0"/>
    <x v="0"/>
    <s v="# of HP sessions at community level"/>
    <m/>
    <n v="278"/>
    <s v="Completed"/>
    <s v="Chittagong"/>
    <s v="Cox's Bazar"/>
    <x v="1"/>
    <s v="Nhilla"/>
    <s v="Camp 24"/>
    <d v="2023-03-31T00:00:00"/>
    <d v="2024-11-01T00:00:00"/>
    <x v="0"/>
    <m/>
    <m/>
    <m/>
    <m/>
    <m/>
    <s v="Md. Sidduuqur Rahman"/>
    <s v="nabolok.rrcoxb@gmail.com"/>
    <n v="1712024697"/>
    <s v="NABOLOK"/>
  </r>
  <r>
    <n v="1166"/>
    <s v="JRP"/>
    <s v="NABOLOK"/>
    <s v="NABOLOK"/>
    <s v="GFFO-AA"/>
    <s v="WASH"/>
    <x v="0"/>
    <x v="1"/>
    <s v="# of HP sessions at HH level"/>
    <m/>
    <n v="835"/>
    <s v="Completed"/>
    <s v="Chittagong"/>
    <s v="Cox's Bazar"/>
    <x v="1"/>
    <s v="Nhilla"/>
    <s v="Camp 24"/>
    <d v="2023-03-31T00:00:00"/>
    <d v="2024-11-01T00:00:00"/>
    <x v="0"/>
    <m/>
    <m/>
    <m/>
    <m/>
    <m/>
    <s v="Md. Sidduuqur Rahman"/>
    <s v="nabolok.rrcoxb@gmail.com"/>
    <n v="1712024697"/>
    <s v="NABOLOK"/>
  </r>
  <r>
    <n v="1167"/>
    <s v="JRP"/>
    <s v="NABOLOK"/>
    <s v="NABOLOK"/>
    <s v="GFFO-AA"/>
    <s v="WASH"/>
    <x v="3"/>
    <x v="7"/>
    <s v="# of campaign per camp "/>
    <m/>
    <n v="4"/>
    <s v="Completed"/>
    <s v="Chittagong"/>
    <s v="Cox's Bazar"/>
    <x v="1"/>
    <s v="Nhilla"/>
    <s v="Camp 24"/>
    <d v="2023-03-31T00:00:00"/>
    <d v="2024-11-01T00:00:00"/>
    <x v="0"/>
    <m/>
    <m/>
    <m/>
    <m/>
    <m/>
    <s v="Md. Sidduuqur Rahman"/>
    <s v="nabolok.rrcoxb@gmail.com"/>
    <n v="1712024697"/>
    <s v="NABOLOK"/>
  </r>
  <r>
    <n v="1168"/>
    <s v="JRP"/>
    <s v="NABOLOK"/>
    <s v="NABOLOK"/>
    <s v="GFFO-AA"/>
    <s v="WASH"/>
    <x v="3"/>
    <x v="8"/>
    <s v="# of household"/>
    <m/>
    <n v="1505"/>
    <s v="Completed"/>
    <s v="Chittagong"/>
    <s v="Cox's Bazar"/>
    <x v="1"/>
    <s v="Nhilla"/>
    <s v="Camp 24"/>
    <d v="2023-03-31T00:00:00"/>
    <d v="2024-11-01T00:00:00"/>
    <x v="0"/>
    <m/>
    <m/>
    <m/>
    <m/>
    <m/>
    <s v="Md. Sidduuqur Rahman"/>
    <s v="nabolok.rrcoxb@gmail.com"/>
    <n v="1712024697"/>
    <s v="NABOLOK"/>
  </r>
  <r>
    <n v="1169"/>
    <s v="JRP"/>
    <s v="NABOLOK"/>
    <s v="NABOLOK"/>
    <s v="GFFO-AA"/>
    <s v="WASH"/>
    <x v="2"/>
    <x v="4"/>
    <s v="# of door"/>
    <m/>
    <n v="7"/>
    <s v="Completed"/>
    <s v="Chittagong"/>
    <s v="Cox's Bazar"/>
    <x v="1"/>
    <s v="Nhilla"/>
    <s v="Camp 26"/>
    <d v="2023-03-31T00:00:00"/>
    <d v="2024-11-01T00:00:00"/>
    <x v="0"/>
    <m/>
    <m/>
    <m/>
    <m/>
    <m/>
    <s v="Md. Sidduuqur Rahman"/>
    <s v="nabolok.rrcoxb@gmail.com"/>
    <n v="1712024697"/>
    <s v="NABOLOK"/>
  </r>
  <r>
    <n v="1170"/>
    <s v="JRP"/>
    <s v="NABOLOK"/>
    <s v="NABOLOK"/>
    <s v="GFFO-AA"/>
    <s v="WASH"/>
    <x v="2"/>
    <x v="5"/>
    <s v="# of door"/>
    <m/>
    <n v="46"/>
    <s v="Completed"/>
    <s v="Chittagong"/>
    <s v="Cox's Bazar"/>
    <x v="1"/>
    <s v="Nhilla"/>
    <s v="Camp 26"/>
    <d v="2023-03-31T00:00:00"/>
    <d v="2024-11-01T00:00:00"/>
    <x v="0"/>
    <m/>
    <m/>
    <m/>
    <m/>
    <m/>
    <s v="Md. Sidduuqur Rahman"/>
    <s v="nabolok.rrcoxb@gmail.com"/>
    <n v="1712024697"/>
    <s v="NABOLOK"/>
  </r>
  <r>
    <n v="1171"/>
    <s v="JRP"/>
    <s v="NABOLOK"/>
    <s v="NABOLOK"/>
    <s v="GFFO-AA"/>
    <s v="WASH"/>
    <x v="0"/>
    <x v="9"/>
    <s v="# of facilities"/>
    <m/>
    <n v="507"/>
    <s v="Completed"/>
    <s v="Chittagong"/>
    <s v="Cox's Bazar"/>
    <x v="1"/>
    <s v="Nhilla"/>
    <s v="Camp 26"/>
    <d v="2023-03-31T00:00:00"/>
    <d v="2024-11-01T00:00:00"/>
    <x v="0"/>
    <m/>
    <m/>
    <m/>
    <m/>
    <m/>
    <s v="Md. Sidduuqur Rahman"/>
    <s v="nabolok.rrcoxb@gmail.com"/>
    <n v="1712024697"/>
    <s v="NABOLOK"/>
  </r>
  <r>
    <n v="1172"/>
    <s v="JRP"/>
    <s v="NABOLOK"/>
    <s v="NABOLOK"/>
    <s v="GFFO-AA"/>
    <s v="WASH"/>
    <x v="0"/>
    <x v="0"/>
    <s v="# of HP sessions at community level"/>
    <m/>
    <n v="204"/>
    <s v="Completed"/>
    <s v="Chittagong"/>
    <s v="Cox's Bazar"/>
    <x v="1"/>
    <s v="Nhilla"/>
    <s v="Camp 26"/>
    <d v="2023-03-31T00:00:00"/>
    <d v="2024-11-01T00:00:00"/>
    <x v="0"/>
    <m/>
    <m/>
    <m/>
    <m/>
    <m/>
    <s v="Md. Sidduuqur Rahman"/>
    <s v="nabolok.rrcoxb@gmail.com"/>
    <n v="1712024697"/>
    <s v="NABOLOK"/>
  </r>
  <r>
    <n v="1173"/>
    <s v="JRP"/>
    <s v="NABOLOK"/>
    <s v="NABOLOK"/>
    <s v="GFFO-AA"/>
    <s v="WASH"/>
    <x v="0"/>
    <x v="1"/>
    <s v="# of HP sessions at HH level"/>
    <m/>
    <n v="1005"/>
    <s v="Completed"/>
    <s v="Chittagong"/>
    <s v="Cox's Bazar"/>
    <x v="1"/>
    <s v="Nhilla"/>
    <s v="Camp 26"/>
    <d v="2023-03-31T00:00:00"/>
    <d v="2024-11-01T00:00:00"/>
    <x v="0"/>
    <m/>
    <m/>
    <m/>
    <m/>
    <m/>
    <s v="Md. Sidduuqur Rahman"/>
    <s v="nabolok.rrcoxb@gmail.com"/>
    <n v="1712024697"/>
    <s v="NABOLOK"/>
  </r>
  <r>
    <n v="1174"/>
    <s v="JRP"/>
    <s v="NABOLOK"/>
    <s v="NABOLOK"/>
    <s v="GFFO-AA"/>
    <s v="WASH"/>
    <x v="3"/>
    <x v="7"/>
    <s v="# of campaign per camp "/>
    <m/>
    <n v="4"/>
    <s v="Completed"/>
    <s v="Chittagong"/>
    <s v="Cox's Bazar"/>
    <x v="1"/>
    <s v="Nhilla"/>
    <s v="Camp 26"/>
    <d v="2023-03-31T00:00:00"/>
    <d v="2024-11-01T00:00:00"/>
    <x v="0"/>
    <m/>
    <m/>
    <m/>
    <m/>
    <m/>
    <s v="Md. Sidduuqur Rahman"/>
    <s v="nabolok.rrcoxb@gmail.com"/>
    <n v="1712024697"/>
    <s v="NABOLOK"/>
  </r>
  <r>
    <n v="1175"/>
    <s v="JRP"/>
    <s v="NABOLOK"/>
    <s v="NABOLOK"/>
    <s v="GFFO-AA"/>
    <s v="WASH"/>
    <x v="2"/>
    <x v="3"/>
    <s v="# of door "/>
    <m/>
    <n v="7"/>
    <s v="Completed"/>
    <s v="Chittagong"/>
    <s v="Cox's Bazar"/>
    <x v="1"/>
    <s v="Nhilla"/>
    <s v="Camp 24"/>
    <d v="2023-04-30T00:00:00"/>
    <d v="2024-11-01T00:00:00"/>
    <x v="0"/>
    <m/>
    <m/>
    <m/>
    <m/>
    <m/>
    <s v="Md. Sidduuqur Rahman"/>
    <s v="nabolok.rrcoxb@gmail.com"/>
    <n v="1712024697"/>
    <s v="NABOLOK"/>
  </r>
  <r>
    <n v="1176"/>
    <s v="JRP"/>
    <s v="NABOLOK"/>
    <s v="NABOLOK"/>
    <s v="GFFO-AA"/>
    <s v="WASH"/>
    <x v="2"/>
    <x v="4"/>
    <s v="# of door"/>
    <m/>
    <n v="43"/>
    <s v="Completed"/>
    <s v="Chittagong"/>
    <s v="Cox's Bazar"/>
    <x v="1"/>
    <s v="Nhilla"/>
    <s v="Camp 24"/>
    <d v="2023-04-30T00:00:00"/>
    <d v="2024-11-01T00:00:00"/>
    <x v="0"/>
    <m/>
    <m/>
    <m/>
    <m/>
    <m/>
    <s v="Md. Sidduuqur Rahman"/>
    <s v="nabolok.rrcoxb@gmail.com"/>
    <n v="1712024697"/>
    <s v="NABOLOK"/>
  </r>
  <r>
    <n v="1177"/>
    <s v="JRP"/>
    <s v="NABOLOK"/>
    <s v="NABOLOK"/>
    <s v="GFFO-AA"/>
    <s v="WASH"/>
    <x v="2"/>
    <x v="5"/>
    <s v="# of door"/>
    <m/>
    <n v="77"/>
    <s v="Completed"/>
    <s v="Chittagong"/>
    <s v="Cox's Bazar"/>
    <x v="1"/>
    <s v="Nhilla"/>
    <s v="Camp 24"/>
    <d v="2023-04-30T00:00:00"/>
    <d v="2024-11-01T00:00:00"/>
    <x v="0"/>
    <m/>
    <m/>
    <m/>
    <m/>
    <m/>
    <s v="Md. Sidduuqur Rahman"/>
    <s v="nabolok.rrcoxb@gmail.com"/>
    <n v="1712024697"/>
    <s v="NABOLOK"/>
  </r>
  <r>
    <n v="1178"/>
    <s v="JRP"/>
    <s v="NABOLOK"/>
    <s v="NABOLOK"/>
    <s v="GFFO-AA"/>
    <s v="WASH"/>
    <x v="0"/>
    <x v="9"/>
    <s v="# of facilities"/>
    <m/>
    <n v="403"/>
    <s v="Completed"/>
    <s v="Chittagong"/>
    <s v="Cox's Bazar"/>
    <x v="1"/>
    <s v="Nhilla"/>
    <s v="Camp 24"/>
    <d v="2023-04-30T00:00:00"/>
    <d v="2024-11-01T00:00:00"/>
    <x v="0"/>
    <m/>
    <m/>
    <m/>
    <m/>
    <m/>
    <s v="Md. Sidduuqur Rahman"/>
    <s v="nabolok.rrcoxb@gmail.com"/>
    <n v="1712024697"/>
    <s v="NABOLOK"/>
  </r>
  <r>
    <n v="1179"/>
    <s v="JRP"/>
    <s v="NABOLOK"/>
    <s v="NABOLOK"/>
    <s v="GFFO-AA"/>
    <s v="WASH"/>
    <x v="0"/>
    <x v="0"/>
    <s v="# of HP sessions at community level"/>
    <m/>
    <n v="230"/>
    <s v="Completed"/>
    <s v="Chittagong"/>
    <s v="Cox's Bazar"/>
    <x v="1"/>
    <s v="Nhilla"/>
    <s v="Camp 24"/>
    <d v="2023-04-30T00:00:00"/>
    <d v="2024-11-01T00:00:00"/>
    <x v="0"/>
    <m/>
    <m/>
    <m/>
    <m/>
    <m/>
    <s v="Md. Sidduuqur Rahman"/>
    <s v="nabolok.rrcoxb@gmail.com"/>
    <n v="1712024697"/>
    <s v="NABOLOK"/>
  </r>
  <r>
    <n v="1180"/>
    <s v="JRP"/>
    <s v="NABOLOK"/>
    <s v="NABOLOK"/>
    <s v="GFFO-AA"/>
    <s v="WASH"/>
    <x v="0"/>
    <x v="1"/>
    <s v="# of HP sessions at HH level"/>
    <m/>
    <n v="1196"/>
    <s v="Completed"/>
    <s v="Chittagong"/>
    <s v="Cox's Bazar"/>
    <x v="1"/>
    <s v="Nhilla"/>
    <s v="Camp 24"/>
    <d v="2023-04-30T00:00:00"/>
    <d v="2024-11-01T00:00:00"/>
    <x v="0"/>
    <m/>
    <m/>
    <m/>
    <m/>
    <m/>
    <s v="Md. Sidduuqur Rahman"/>
    <s v="nabolok.rrcoxb@gmail.com"/>
    <n v="1712024697"/>
    <s v="NABOLOK"/>
  </r>
  <r>
    <n v="1181"/>
    <s v="JRP"/>
    <s v="NABOLOK"/>
    <s v="NABOLOK"/>
    <s v="GFFO-AA"/>
    <s v="WASH"/>
    <x v="3"/>
    <x v="7"/>
    <s v="# of campaign per camp "/>
    <m/>
    <n v="4"/>
    <s v="Completed"/>
    <s v="Chittagong"/>
    <s v="Cox's Bazar"/>
    <x v="1"/>
    <s v="Nhilla"/>
    <s v="Camp 24"/>
    <d v="2023-04-30T00:00:00"/>
    <d v="2024-11-01T00:00:00"/>
    <x v="0"/>
    <m/>
    <m/>
    <m/>
    <m/>
    <m/>
    <s v="Md. Sidduuqur Rahman"/>
    <s v="nabolok.rrcoxb@gmail.com"/>
    <n v="1712024697"/>
    <s v="NABOLOK"/>
  </r>
  <r>
    <n v="1182"/>
    <s v="JRP"/>
    <s v="NABOLOK"/>
    <s v="NABOLOK"/>
    <s v="GFFO-AA"/>
    <s v="WASH"/>
    <x v="3"/>
    <x v="8"/>
    <s v="# of household"/>
    <m/>
    <n v="1505"/>
    <s v="Completed"/>
    <s v="Chittagong"/>
    <s v="Cox's Bazar"/>
    <x v="1"/>
    <s v="Nhilla"/>
    <s v="Camp 24"/>
    <d v="2023-04-30T00:00:00"/>
    <d v="2024-11-01T00:00:00"/>
    <x v="0"/>
    <m/>
    <m/>
    <m/>
    <m/>
    <m/>
    <s v="Md. Sidduuqur Rahman"/>
    <s v="nabolok.rrcoxb@gmail.com"/>
    <n v="1712024697"/>
    <s v="NABOLOK"/>
  </r>
  <r>
    <n v="1183"/>
    <s v="JRP"/>
    <s v="NABOLOK"/>
    <s v="NABOLOK"/>
    <s v="GFFO-AA"/>
    <s v="WASH"/>
    <x v="3"/>
    <x v="20"/>
    <s v="# of HH"/>
    <m/>
    <n v="124"/>
    <s v="Completed"/>
    <s v="Chittagong"/>
    <s v="Cox's Bazar"/>
    <x v="1"/>
    <s v="Nhilla"/>
    <s v="Camp 24"/>
    <d v="2023-04-30T00:00:00"/>
    <d v="2024-11-01T00:00:00"/>
    <x v="0"/>
    <m/>
    <m/>
    <m/>
    <m/>
    <m/>
    <s v="Md. Sidduuqur Rahman"/>
    <s v="nabolok.rrcoxb@gmail.com"/>
    <n v="1712024697"/>
    <s v="NABOLOK"/>
  </r>
  <r>
    <n v="1184"/>
    <s v="JRP"/>
    <s v="NABOLOK"/>
    <s v="NABOLOK"/>
    <s v="GFFO-AA"/>
    <s v="WASH"/>
    <x v="1"/>
    <x v="21"/>
    <s v="# of tapstand"/>
    <m/>
    <n v="9"/>
    <s v="Completed"/>
    <s v="Chittagong"/>
    <s v="Cox's Bazar"/>
    <x v="1"/>
    <s v="Nhilla"/>
    <s v="Camp 25"/>
    <d v="2023-04-30T00:00:00"/>
    <d v="2024-11-01T00:00:00"/>
    <x v="0"/>
    <m/>
    <m/>
    <m/>
    <m/>
    <m/>
    <s v="Md. Sidduuqur Rahman"/>
    <s v="nabolok.rrcoxb@gmail.com"/>
    <n v="1712024697"/>
    <s v="NABOLOK"/>
  </r>
  <r>
    <n v="1185"/>
    <s v="JRP"/>
    <s v="NABOLOK"/>
    <s v="NABOLOK"/>
    <s v="GFFO-AA"/>
    <s v="WASH"/>
    <x v="2"/>
    <x v="3"/>
    <s v="# of door "/>
    <m/>
    <n v="5"/>
    <s v="Completed"/>
    <s v="Chittagong"/>
    <s v="Cox's Bazar"/>
    <x v="1"/>
    <s v="Nhilla"/>
    <s v="Camp 26"/>
    <d v="2023-04-30T00:00:00"/>
    <d v="2024-11-01T00:00:00"/>
    <x v="0"/>
    <m/>
    <m/>
    <m/>
    <m/>
    <m/>
    <s v="Md. Sidduuqur Rahman"/>
    <s v="nabolok.rrcoxb@gmail.com"/>
    <n v="1712024697"/>
    <s v="NABOLOK"/>
  </r>
  <r>
    <n v="1186"/>
    <s v="JRP"/>
    <s v="NABOLOK"/>
    <s v="NABOLOK"/>
    <s v="GFFO-AA"/>
    <s v="WASH"/>
    <x v="2"/>
    <x v="4"/>
    <s v="# of door"/>
    <m/>
    <n v="25"/>
    <s v="Completed"/>
    <s v="Chittagong"/>
    <s v="Cox's Bazar"/>
    <x v="1"/>
    <s v="Nhilla"/>
    <s v="Camp 26"/>
    <d v="2023-04-30T00:00:00"/>
    <d v="2024-11-01T00:00:00"/>
    <x v="0"/>
    <m/>
    <m/>
    <m/>
    <m/>
    <m/>
    <s v="Md. Sidduuqur Rahman"/>
    <s v="nabolok.rrcoxb@gmail.com"/>
    <n v="1712024697"/>
    <s v="NABOLOK"/>
  </r>
  <r>
    <n v="1187"/>
    <s v="JRP"/>
    <s v="NABOLOK"/>
    <s v="NABOLOK"/>
    <s v="GFFO-AA"/>
    <s v="WASH"/>
    <x v="2"/>
    <x v="5"/>
    <s v="# of door"/>
    <m/>
    <n v="49"/>
    <s v="Completed"/>
    <s v="Chittagong"/>
    <s v="Cox's Bazar"/>
    <x v="1"/>
    <s v="Nhilla"/>
    <s v="Camp 26"/>
    <d v="2023-04-30T00:00:00"/>
    <d v="2024-11-01T00:00:00"/>
    <x v="0"/>
    <m/>
    <m/>
    <m/>
    <m/>
    <m/>
    <s v="Md. Sidduuqur Rahman"/>
    <s v="nabolok.rrcoxb@gmail.com"/>
    <n v="1712024697"/>
    <s v="NABOLOK"/>
  </r>
  <r>
    <n v="1188"/>
    <s v="JRP"/>
    <s v="NABOLOK"/>
    <s v="NABOLOK"/>
    <s v="GFFO-AA"/>
    <s v="WASH"/>
    <x v="0"/>
    <x v="9"/>
    <s v="# of facilities"/>
    <m/>
    <n v="507"/>
    <s v="Completed"/>
    <s v="Chittagong"/>
    <s v="Cox's Bazar"/>
    <x v="1"/>
    <s v="Nhilla"/>
    <s v="Camp 26"/>
    <d v="2023-04-30T00:00:00"/>
    <d v="2024-11-01T00:00:00"/>
    <x v="0"/>
    <m/>
    <m/>
    <m/>
    <m/>
    <m/>
    <s v="Md. Sidduuqur Rahman"/>
    <s v="nabolok.rrcoxb@gmail.com"/>
    <n v="1712024697"/>
    <s v="NABOLOK"/>
  </r>
  <r>
    <n v="1189"/>
    <s v="JRP"/>
    <s v="NABOLOK"/>
    <s v="NABOLOK"/>
    <s v="GFFO-AA"/>
    <s v="WASH"/>
    <x v="0"/>
    <x v="0"/>
    <s v="# of HP sessions at community level"/>
    <m/>
    <n v="162"/>
    <s v="Completed"/>
    <s v="Chittagong"/>
    <s v="Cox's Bazar"/>
    <x v="1"/>
    <s v="Nhilla"/>
    <s v="Camp 26"/>
    <d v="2023-04-30T00:00:00"/>
    <d v="2024-11-01T00:00:00"/>
    <x v="0"/>
    <m/>
    <m/>
    <m/>
    <m/>
    <m/>
    <s v="Md. Sidduuqur Rahman"/>
    <s v="nabolok.rrcoxb@gmail.com"/>
    <n v="1712024697"/>
    <s v="NABOLOK"/>
  </r>
  <r>
    <n v="1190"/>
    <s v="JRP"/>
    <s v="NABOLOK"/>
    <s v="NABOLOK"/>
    <s v="GFFO-AA"/>
    <s v="WASH"/>
    <x v="0"/>
    <x v="1"/>
    <s v="# of HP sessions at HH level"/>
    <m/>
    <n v="1233"/>
    <s v="Completed"/>
    <s v="Chittagong"/>
    <s v="Cox's Bazar"/>
    <x v="1"/>
    <s v="Nhilla"/>
    <s v="Camp 26"/>
    <d v="2023-04-30T00:00:00"/>
    <d v="2024-11-01T00:00:00"/>
    <x v="0"/>
    <m/>
    <m/>
    <m/>
    <m/>
    <m/>
    <s v="Md. Sidduuqur Rahman"/>
    <s v="nabolok.rrcoxb@gmail.com"/>
    <n v="1712024697"/>
    <s v="NABOLOK"/>
  </r>
  <r>
    <n v="1191"/>
    <s v="JRP"/>
    <s v="NABOLOK"/>
    <s v="NABOLOK"/>
    <s v="GFFO-AA"/>
    <s v="WASH"/>
    <x v="3"/>
    <x v="7"/>
    <s v="# of campaign per camp "/>
    <m/>
    <n v="4"/>
    <s v="Completed"/>
    <s v="Chittagong"/>
    <s v="Cox's Bazar"/>
    <x v="1"/>
    <s v="Nhilla"/>
    <s v="Camp 26"/>
    <d v="2023-04-30T00:00:00"/>
    <d v="2024-11-01T00:00:00"/>
    <x v="0"/>
    <m/>
    <m/>
    <m/>
    <m/>
    <m/>
    <s v="Md. Sidduuqur Rahman"/>
    <s v="nabolok.rrcoxb@gmail.com"/>
    <n v="1712024697"/>
    <s v="NABOLOK"/>
  </r>
  <r>
    <n v="1192"/>
    <s v="JRP"/>
    <s v="NABOLOK"/>
    <s v="NABOLOK"/>
    <s v="GFFO-AA"/>
    <s v="WASH"/>
    <x v="3"/>
    <x v="20"/>
    <s v="# of HH"/>
    <m/>
    <n v="114"/>
    <s v="Completed"/>
    <s v="Chittagong"/>
    <s v="Cox's Bazar"/>
    <x v="1"/>
    <s v="Nhilla"/>
    <s v="Camp 26"/>
    <d v="2023-04-30T00:00:00"/>
    <d v="2024-11-01T00:00:00"/>
    <x v="0"/>
    <m/>
    <m/>
    <m/>
    <m/>
    <m/>
    <s v="Md. Sidduuqur Rahman"/>
    <s v="nabolok.rrcoxb@gmail.com"/>
    <n v="1712024697"/>
    <s v="NABOLOK"/>
  </r>
  <r>
    <n v="1193"/>
    <s v="JRP"/>
    <s v="NABOLOK"/>
    <s v="NABOLOK"/>
    <s v="GFFO-AA"/>
    <s v="WASH"/>
    <x v="1"/>
    <x v="21"/>
    <s v="# of tapstand"/>
    <m/>
    <n v="9"/>
    <s v="Completed"/>
    <s v="Chittagong"/>
    <s v="Cox's Bazar"/>
    <x v="1"/>
    <s v="Nhilla"/>
    <s v="Nayapara RC"/>
    <d v="2023-04-30T00:00:00"/>
    <d v="2024-11-01T00:00:00"/>
    <x v="0"/>
    <m/>
    <m/>
    <m/>
    <m/>
    <m/>
    <s v="Md. Sidduuqur Rahman"/>
    <s v="nabolok.rrcoxb@gmail.com"/>
    <n v="1712024697"/>
    <s v="NABOLOK"/>
  </r>
  <r>
    <n v="1194"/>
    <s v="JRP"/>
    <s v="NABOLOK"/>
    <s v="NABOLOK"/>
    <s v="GFFO-AA"/>
    <s v="WASH"/>
    <x v="0"/>
    <x v="0"/>
    <s v="# of HP sessions at community level"/>
    <m/>
    <n v="25"/>
    <s v="Completed"/>
    <s v="Chittagong"/>
    <s v="Cox's Bazar"/>
    <x v="1"/>
    <s v="Nhilla"/>
    <s v="Nayapara RC"/>
    <d v="2023-04-30T00:00:00"/>
    <d v="2024-11-01T00:00:00"/>
    <x v="0"/>
    <m/>
    <m/>
    <m/>
    <m/>
    <m/>
    <s v="Md. Sidduuqur Rahman"/>
    <s v="nabolok.rrcoxb@gmail.com"/>
    <n v="1712024697"/>
    <s v="NABOLOK"/>
  </r>
  <r>
    <n v="1195"/>
    <s v="JRP"/>
    <s v="NABOLOK"/>
    <s v="NABOLOK"/>
    <s v="GFFO-AA"/>
    <s v="WASH"/>
    <x v="0"/>
    <x v="1"/>
    <s v="# of HP sessions at HH level"/>
    <m/>
    <n v="245"/>
    <s v="Completed"/>
    <s v="Chittagong"/>
    <s v="Cox's Bazar"/>
    <x v="1"/>
    <s v="Nhilla"/>
    <s v="Nayapara RC"/>
    <d v="2023-04-30T00:00:00"/>
    <d v="2024-11-01T00:00:00"/>
    <x v="0"/>
    <m/>
    <m/>
    <m/>
    <m/>
    <m/>
    <s v="Md. Sidduuqur Rahman"/>
    <s v="nabolok.rrcoxb@gmail.com"/>
    <n v="1712024697"/>
    <s v="NABOLOK"/>
  </r>
  <r>
    <n v="1196"/>
    <s v="JRP"/>
    <s v="IOM"/>
    <s v="SHED"/>
    <s v="KFW"/>
    <s v="WASH"/>
    <x v="1"/>
    <x v="2"/>
    <s v="# of tube well"/>
    <m/>
    <n v="195"/>
    <s v="Completed"/>
    <s v="Chittagong"/>
    <s v="Cox's Bazar"/>
    <x v="0"/>
    <s v="Palong Khali"/>
    <s v="Camp 13"/>
    <d v="2023-04-30T00:00:00"/>
    <d v="2023-09-01T00:00:00"/>
    <x v="0"/>
    <m/>
    <m/>
    <m/>
    <m/>
    <m/>
    <s v="Mohammad Hamja Bin Ali"/>
    <s v="hamja.shedwash@gmail.com"/>
    <n v="1840742077"/>
    <s v="IOM-SHED"/>
  </r>
  <r>
    <n v="1197"/>
    <s v="JRP"/>
    <s v="IOM"/>
    <s v="SHED"/>
    <s v="KFW"/>
    <s v="WASH"/>
    <x v="2"/>
    <x v="3"/>
    <s v="# of door "/>
    <m/>
    <n v="39"/>
    <s v="Completed"/>
    <s v="Chittagong"/>
    <s v="Cox's Bazar"/>
    <x v="0"/>
    <s v="Palong Khali"/>
    <s v="Camp 13"/>
    <d v="2023-04-30T00:00:00"/>
    <d v="2023-09-01T00:00:00"/>
    <x v="0"/>
    <m/>
    <m/>
    <m/>
    <m/>
    <m/>
    <s v="Mohammad Hamja Bin Ali"/>
    <s v="hamja.shedwash@gmail.com"/>
    <n v="1840742077"/>
    <s v="IOM-SHED"/>
  </r>
  <r>
    <n v="1198"/>
    <s v="JRP"/>
    <s v="IOM"/>
    <s v="SHED"/>
    <s v="KFW"/>
    <s v="WASH"/>
    <x v="2"/>
    <x v="4"/>
    <s v="# of door"/>
    <m/>
    <n v="134"/>
    <s v="Completed"/>
    <s v="Chittagong"/>
    <s v="Cox's Bazar"/>
    <x v="0"/>
    <s v="Palong Khali"/>
    <s v="Camp 13"/>
    <d v="2023-04-30T00:00:00"/>
    <d v="2023-09-01T00:00:00"/>
    <x v="0"/>
    <m/>
    <m/>
    <m/>
    <m/>
    <m/>
    <s v="Mohammad Hamja Bin Ali"/>
    <s v="hamja.shedwash@gmail.com"/>
    <n v="1840742077"/>
    <s v="IOM-SHED"/>
  </r>
  <r>
    <n v="1199"/>
    <s v="JRP"/>
    <s v="IOM"/>
    <s v="SHED"/>
    <s v="KFW"/>
    <s v="WASH"/>
    <x v="2"/>
    <x v="5"/>
    <s v="# of door"/>
    <m/>
    <n v="261"/>
    <s v="Completed"/>
    <s v="Chittagong"/>
    <s v="Cox's Bazar"/>
    <x v="0"/>
    <s v="Palong Khali"/>
    <s v="Camp 13"/>
    <d v="2023-04-30T00:00:00"/>
    <d v="2023-09-01T00:00:00"/>
    <x v="0"/>
    <m/>
    <m/>
    <m/>
    <m/>
    <m/>
    <s v="Mohammad Hamja Bin Ali"/>
    <s v="hamja.shedwash@gmail.com"/>
    <n v="1840742077"/>
    <s v="IOM-SHED"/>
  </r>
  <r>
    <n v="1200"/>
    <s v="JRP"/>
    <s v="IOM"/>
    <s v="SHED"/>
    <s v="KFW"/>
    <s v="WASH"/>
    <x v="0"/>
    <x v="10"/>
    <s v="# of female in reproductive age"/>
    <m/>
    <n v="5"/>
    <s v="Completed"/>
    <s v="Chittagong"/>
    <s v="Cox's Bazar"/>
    <x v="0"/>
    <s v="Palong Khali"/>
    <s v="Camp 13"/>
    <d v="2023-04-30T00:00:00"/>
    <d v="2023-09-01T00:00:00"/>
    <x v="0"/>
    <m/>
    <m/>
    <m/>
    <m/>
    <m/>
    <s v="Mohammad Hamja Bin Ali"/>
    <s v="hamja.shedwash@gmail.com"/>
    <n v="1840742077"/>
    <s v="IOM-SHED"/>
  </r>
  <r>
    <n v="1201"/>
    <s v="JRP"/>
    <s v="IOM"/>
    <s v="SHED"/>
    <s v="KFW"/>
    <s v="WASH"/>
    <x v="3"/>
    <x v="7"/>
    <s v="# of campaign per camp "/>
    <m/>
    <n v="21"/>
    <s v="Completed"/>
    <s v="Chittagong"/>
    <s v="Cox's Bazar"/>
    <x v="0"/>
    <s v="Palong Khali"/>
    <s v="Camp 13"/>
    <d v="2023-04-30T00:00:00"/>
    <d v="2023-09-01T00:00:00"/>
    <x v="0"/>
    <m/>
    <m/>
    <m/>
    <m/>
    <m/>
    <s v="Mohammad Hamja Bin Ali"/>
    <s v="hamja.shedwash@gmail.com"/>
    <n v="1840742077"/>
    <s v="IOM-SHED"/>
  </r>
  <r>
    <n v="1202"/>
    <s v="JRP"/>
    <s v="IOM"/>
    <s v="SHED"/>
    <s v="KFW"/>
    <s v="WASH"/>
    <x v="3"/>
    <x v="8"/>
    <s v="# of household"/>
    <m/>
    <n v="7120"/>
    <s v="Completed"/>
    <s v="Chittagong"/>
    <s v="Cox's Bazar"/>
    <x v="0"/>
    <s v="Palong Khali"/>
    <s v="Camp 13"/>
    <d v="2023-04-30T00:00:00"/>
    <d v="2023-09-01T00:00:00"/>
    <x v="0"/>
    <m/>
    <m/>
    <m/>
    <m/>
    <m/>
    <s v="Mohammad Hamja Bin Ali"/>
    <s v="hamja.shedwash@gmail.com"/>
    <n v="1840742077"/>
    <s v="IOM-SHED"/>
  </r>
  <r>
    <n v="1203"/>
    <s v="JRP"/>
    <s v="IOM"/>
    <s v="DSK"/>
    <s v="IOM"/>
    <s v="WASH"/>
    <x v="2"/>
    <x v="3"/>
    <s v="# of door "/>
    <m/>
    <n v="32"/>
    <s v="Completed"/>
    <s v="Chittagong"/>
    <s v="Cox's Bazar"/>
    <x v="1"/>
    <s v="Nhilla"/>
    <s v="Camp 24"/>
    <d v="2023-04-30T00:00:00"/>
    <d v="2023-05-01T00:00:00"/>
    <x v="0"/>
    <m/>
    <m/>
    <m/>
    <m/>
    <m/>
    <s v="Prodip Kumar Roy"/>
    <s v="prodip@dskbangladesh.org"/>
    <n v="1718880175"/>
    <s v="IOM-DSK"/>
  </r>
  <r>
    <n v="1204"/>
    <s v="JRP"/>
    <s v="IOM"/>
    <s v="DSK"/>
    <s v="IOM"/>
    <s v="WASH"/>
    <x v="2"/>
    <x v="4"/>
    <s v="# of door"/>
    <m/>
    <n v="66"/>
    <s v="Completed"/>
    <s v="Chittagong"/>
    <s v="Cox's Bazar"/>
    <x v="1"/>
    <s v="Nhilla"/>
    <s v="Camp 24"/>
    <d v="2023-04-30T00:00:00"/>
    <d v="2023-05-01T00:00:00"/>
    <x v="0"/>
    <m/>
    <m/>
    <m/>
    <m/>
    <m/>
    <s v="Prodip Kumar Roy"/>
    <s v="prodip@dskbangladesh.org"/>
    <n v="1718880175"/>
    <s v="IOM-DSK"/>
  </r>
  <r>
    <n v="1205"/>
    <s v="JRP"/>
    <s v="IOM"/>
    <s v="DSK"/>
    <s v="IOM"/>
    <s v="WASH"/>
    <x v="2"/>
    <x v="5"/>
    <s v="# of door"/>
    <m/>
    <n v="524"/>
    <s v="Completed"/>
    <s v="Chittagong"/>
    <s v="Cox's Bazar"/>
    <x v="1"/>
    <s v="Nhilla"/>
    <s v="Camp 24"/>
    <d v="2023-04-30T00:00:00"/>
    <d v="2023-05-01T00:00:00"/>
    <x v="0"/>
    <m/>
    <m/>
    <m/>
    <m/>
    <m/>
    <s v="Prodip Kumar Roy"/>
    <s v="prodip@dskbangladesh.org"/>
    <n v="1718880175"/>
    <s v="IOM-DSK"/>
  </r>
  <r>
    <n v="1206"/>
    <s v="JRP"/>
    <s v="IOM"/>
    <s v="DSK"/>
    <s v="IOM"/>
    <s v="WASH"/>
    <x v="0"/>
    <x v="0"/>
    <s v="# of HP sessions at community level"/>
    <m/>
    <n v="15"/>
    <s v="Completed"/>
    <s v="Chittagong"/>
    <s v="Cox's Bazar"/>
    <x v="1"/>
    <s v="Nhilla"/>
    <s v="Camp 24"/>
    <d v="2023-04-30T00:00:00"/>
    <d v="2023-05-01T00:00:00"/>
    <x v="0"/>
    <m/>
    <m/>
    <m/>
    <m/>
    <m/>
    <s v="Prodip Kumar Roy"/>
    <s v="prodip@dskbangladesh.org"/>
    <n v="1718880175"/>
    <s v="IOM-DSK"/>
  </r>
  <r>
    <n v="1207"/>
    <s v="JRP"/>
    <s v="IOM"/>
    <s v="DSK"/>
    <s v="IOM"/>
    <s v="WASH"/>
    <x v="0"/>
    <x v="10"/>
    <s v="# of female in reproductive age"/>
    <m/>
    <n v="20"/>
    <s v="Completed"/>
    <s v="Chittagong"/>
    <s v="Cox's Bazar"/>
    <x v="1"/>
    <s v="Nhilla"/>
    <s v="Camp 24"/>
    <d v="2023-04-30T00:00:00"/>
    <d v="2023-05-01T00:00:00"/>
    <x v="0"/>
    <m/>
    <m/>
    <m/>
    <m/>
    <m/>
    <s v="Prodip Kumar Roy"/>
    <s v="prodip@dskbangladesh.org"/>
    <n v="1718880175"/>
    <s v="IOM-DSK"/>
  </r>
  <r>
    <n v="1208"/>
    <s v="JRP"/>
    <s v="IOM"/>
    <s v="DSK"/>
    <s v="IOM"/>
    <s v="WASH"/>
    <x v="0"/>
    <x v="12"/>
    <s v="# of household"/>
    <m/>
    <n v="47"/>
    <s v="Completed"/>
    <s v="Chittagong"/>
    <s v="Cox's Bazar"/>
    <x v="1"/>
    <s v="Nhilla"/>
    <s v="Camp 24"/>
    <d v="2023-04-30T00:00:00"/>
    <d v="2023-05-01T00:00:00"/>
    <x v="0"/>
    <m/>
    <m/>
    <m/>
    <m/>
    <m/>
    <s v="Prodip Kumar Roy"/>
    <s v="prodip@dskbangladesh.org"/>
    <n v="1718880175"/>
    <s v="IOM-DSK"/>
  </r>
  <r>
    <n v="1209"/>
    <s v="JRP"/>
    <s v="IOM"/>
    <s v="DSK"/>
    <s v="IOM"/>
    <s v="WASH"/>
    <x v="3"/>
    <x v="7"/>
    <s v="# of campaign per camp "/>
    <m/>
    <n v="21"/>
    <s v="Completed"/>
    <s v="Chittagong"/>
    <s v="Cox's Bazar"/>
    <x v="1"/>
    <s v="Nhilla"/>
    <s v="Camp 24"/>
    <d v="2023-04-30T00:00:00"/>
    <d v="2023-05-01T00:00:00"/>
    <x v="0"/>
    <m/>
    <m/>
    <m/>
    <m/>
    <m/>
    <s v="Prodip Kumar Roy"/>
    <s v="prodip@dskbangladesh.org"/>
    <n v="1718880175"/>
    <s v="IOM-DSK"/>
  </r>
  <r>
    <n v="1210"/>
    <s v="JRP"/>
    <s v="IOM"/>
    <s v="DSK"/>
    <s v="IOM"/>
    <s v="WASH"/>
    <x v="3"/>
    <x v="8"/>
    <s v="# of household"/>
    <m/>
    <n v="3606"/>
    <s v="Completed"/>
    <s v="Chittagong"/>
    <s v="Cox's Bazar"/>
    <x v="1"/>
    <s v="Nhilla"/>
    <s v="Camp 24"/>
    <d v="2023-04-30T00:00:00"/>
    <d v="2023-05-01T00:00:00"/>
    <x v="0"/>
    <m/>
    <m/>
    <m/>
    <m/>
    <m/>
    <s v="Prodip Kumar Roy"/>
    <s v="prodip@dskbangladesh.org"/>
    <n v="1718880175"/>
    <s v="IOM-DSK"/>
  </r>
  <r>
    <n v="1211"/>
    <s v="JRP"/>
    <s v="IOM"/>
    <s v="SHED"/>
    <s v="Kingdom of the Netherlands"/>
    <s v="WASH"/>
    <x v="1"/>
    <x v="2"/>
    <s v="# of tube well"/>
    <m/>
    <n v="39"/>
    <s v="Completed"/>
    <s v="Chittagong"/>
    <s v="Cox's Bazar"/>
    <x v="0"/>
    <s v="Palong Khali"/>
    <s v="Camp 20"/>
    <d v="2023-04-30T00:00:00"/>
    <d v="2023-12-01T00:00:00"/>
    <x v="0"/>
    <m/>
    <m/>
    <m/>
    <m/>
    <m/>
    <s v="Mohammad Hamja Bin Ali"/>
    <s v="hamja.shedwash@gmail.com"/>
    <n v="1840742077"/>
    <s v="IOM-SHED"/>
  </r>
  <r>
    <n v="1212"/>
    <s v="JRP"/>
    <s v="IOM"/>
    <s v="SHED"/>
    <s v="Kingdom of the Netherlands"/>
    <s v="WASH"/>
    <x v="2"/>
    <x v="3"/>
    <s v="# of door "/>
    <m/>
    <n v="40"/>
    <s v="Completed"/>
    <s v="Chittagong"/>
    <s v="Cox's Bazar"/>
    <x v="0"/>
    <s v="Palong Khali"/>
    <s v="Camp 20"/>
    <d v="2023-04-30T00:00:00"/>
    <d v="2023-12-01T00:00:00"/>
    <x v="0"/>
    <m/>
    <m/>
    <m/>
    <m/>
    <m/>
    <s v="Mohammad Hamja Bin Ali"/>
    <s v="hamja.shedwash@gmail.com"/>
    <n v="1840742077"/>
    <s v="IOM-SHED"/>
  </r>
  <r>
    <n v="1213"/>
    <s v="JRP"/>
    <s v="IOM"/>
    <s v="SHED"/>
    <s v="Kingdom of the Netherlands"/>
    <s v="WASH"/>
    <x v="2"/>
    <x v="4"/>
    <s v="# of door"/>
    <m/>
    <n v="52"/>
    <s v="Completed"/>
    <s v="Chittagong"/>
    <s v="Cox's Bazar"/>
    <x v="0"/>
    <s v="Palong Khali"/>
    <s v="Camp 20"/>
    <d v="2023-04-30T00:00:00"/>
    <d v="2023-12-01T00:00:00"/>
    <x v="0"/>
    <m/>
    <m/>
    <m/>
    <m/>
    <m/>
    <s v="Mohammad Hamja Bin Ali"/>
    <s v="hamja.shedwash@gmail.com"/>
    <n v="1840742077"/>
    <s v="IOM-SHED"/>
  </r>
  <r>
    <n v="1214"/>
    <s v="JRP"/>
    <s v="IOM"/>
    <s v="SHED"/>
    <s v="Kingdom of the Netherlands"/>
    <s v="WASH"/>
    <x v="2"/>
    <x v="5"/>
    <s v="# of door"/>
    <m/>
    <n v="23"/>
    <s v="Completed"/>
    <s v="Chittagong"/>
    <s v="Cox's Bazar"/>
    <x v="0"/>
    <s v="Palong Khali"/>
    <s v="Camp 20"/>
    <d v="2023-04-30T00:00:00"/>
    <d v="2023-12-01T00:00:00"/>
    <x v="0"/>
    <m/>
    <m/>
    <m/>
    <m/>
    <m/>
    <s v="Mohammad Hamja Bin Ali"/>
    <s v="hamja.shedwash@gmail.com"/>
    <n v="1840742077"/>
    <s v="IOM-SHED"/>
  </r>
  <r>
    <n v="1215"/>
    <s v="JRP"/>
    <s v="IOM"/>
    <s v="SHED"/>
    <s v="Kingdom of the Netherlands"/>
    <s v="WASH"/>
    <x v="3"/>
    <x v="7"/>
    <s v="# of campaign per camp "/>
    <m/>
    <n v="4"/>
    <s v="Completed"/>
    <s v="Chittagong"/>
    <s v="Cox's Bazar"/>
    <x v="0"/>
    <s v="Palong Khali"/>
    <s v="Camp 20"/>
    <d v="2023-04-30T00:00:00"/>
    <d v="2023-12-01T00:00:00"/>
    <x v="0"/>
    <m/>
    <m/>
    <m/>
    <m/>
    <m/>
    <s v="Mohammad Hamja Bin Ali"/>
    <s v="hamja.shedwash@gmail.com"/>
    <n v="1840742077"/>
    <s v="IOM-SHED"/>
  </r>
  <r>
    <n v="1216"/>
    <s v="JRP"/>
    <s v="UNICEF"/>
    <s v="DSK"/>
    <s v="UNICEF"/>
    <s v="WASH"/>
    <x v="2"/>
    <x v="3"/>
    <s v="# of door "/>
    <m/>
    <n v="27"/>
    <s v="Completed"/>
    <s v="Chittagong"/>
    <s v="Cox's Bazar"/>
    <x v="1"/>
    <s v="Whykong"/>
    <s v="Camp 22"/>
    <d v="2023-04-30T00:00:00"/>
    <d v="2024-02-01T00:00:00"/>
    <x v="0"/>
    <m/>
    <m/>
    <m/>
    <m/>
    <m/>
    <s v="Md. Azhari Mukul"/>
    <s v="azhari@dskbangladesh.org"/>
    <n v="1718551768"/>
    <s v="UNICEF-DSK"/>
  </r>
  <r>
    <n v="1217"/>
    <s v="JRP"/>
    <s v="UNICEF"/>
    <s v="DSK"/>
    <s v="UNICEF"/>
    <s v="WASH"/>
    <x v="2"/>
    <x v="4"/>
    <s v="# of door"/>
    <m/>
    <n v="79"/>
    <s v="Completed"/>
    <s v="Chittagong"/>
    <s v="Cox's Bazar"/>
    <x v="1"/>
    <s v="Whykong"/>
    <s v="Camp 22"/>
    <d v="2023-04-30T00:00:00"/>
    <d v="2024-02-01T00:00:00"/>
    <x v="0"/>
    <m/>
    <m/>
    <m/>
    <m/>
    <m/>
    <s v="Md. Azhari Mukul"/>
    <s v="azhari@dskbangladesh.org"/>
    <n v="1718551768"/>
    <s v="UNICEF-DSK"/>
  </r>
  <r>
    <n v="1218"/>
    <s v="JRP"/>
    <s v="UNICEF"/>
    <s v="DSK"/>
    <s v="UNICEF"/>
    <s v="WASH"/>
    <x v="2"/>
    <x v="5"/>
    <s v="# of door"/>
    <m/>
    <n v="266"/>
    <s v="Completed"/>
    <s v="Chittagong"/>
    <s v="Cox's Bazar"/>
    <x v="1"/>
    <s v="Whykong"/>
    <s v="Camp 22"/>
    <d v="2023-04-30T00:00:00"/>
    <d v="2024-02-01T00:00:00"/>
    <x v="0"/>
    <m/>
    <m/>
    <m/>
    <m/>
    <m/>
    <s v="Md. Azhari Mukul"/>
    <s v="azhari@dskbangladesh.org"/>
    <n v="1718551768"/>
    <s v="UNICEF-DSK"/>
  </r>
  <r>
    <n v="1219"/>
    <s v="JRP"/>
    <s v="UNICEF"/>
    <s v="DSK"/>
    <s v="UNICEF"/>
    <s v="WASH"/>
    <x v="0"/>
    <x v="0"/>
    <s v="# of HP sessions at community level"/>
    <m/>
    <n v="86"/>
    <s v="Completed"/>
    <s v="Chittagong"/>
    <s v="Cox's Bazar"/>
    <x v="1"/>
    <s v="Whykong"/>
    <s v="Camp 22"/>
    <d v="2023-04-30T00:00:00"/>
    <d v="2024-02-01T00:00:00"/>
    <x v="0"/>
    <m/>
    <m/>
    <m/>
    <m/>
    <m/>
    <s v="Md. Azhari Mukul"/>
    <s v="azhari@dskbangladesh.org"/>
    <n v="1718551768"/>
    <s v="UNICEF-DSK"/>
  </r>
  <r>
    <n v="1220"/>
    <s v="JRP"/>
    <s v="UNICEF"/>
    <s v="DSK"/>
    <s v="UNICEF"/>
    <s v="WASH"/>
    <x v="0"/>
    <x v="1"/>
    <s v="# of HP sessions at HH level"/>
    <m/>
    <n v="1575"/>
    <s v="Completed"/>
    <s v="Chittagong"/>
    <s v="Cox's Bazar"/>
    <x v="1"/>
    <s v="Whykong"/>
    <s v="Camp 22"/>
    <d v="2023-04-30T00:00:00"/>
    <d v="2024-02-01T00:00:00"/>
    <x v="0"/>
    <m/>
    <m/>
    <m/>
    <m/>
    <m/>
    <s v="Md. Azhari Mukul"/>
    <s v="azhari@dskbangladesh.org"/>
    <n v="1718551768"/>
    <s v="UNICEF-DSK"/>
  </r>
  <r>
    <n v="1221"/>
    <s v="JRP"/>
    <s v="UNICEF"/>
    <s v="DSK"/>
    <s v="UNICEF"/>
    <s v="WASH"/>
    <x v="0"/>
    <x v="11"/>
    <s v="# of HP sessions at institution level"/>
    <m/>
    <n v="30"/>
    <s v="Completed"/>
    <s v="Chittagong"/>
    <s v="Cox's Bazar"/>
    <x v="1"/>
    <s v="Whykong"/>
    <s v="Camp 22"/>
    <d v="2023-04-30T00:00:00"/>
    <d v="2024-02-01T00:00:00"/>
    <x v="0"/>
    <m/>
    <m/>
    <m/>
    <m/>
    <m/>
    <s v="Md. Azhari Mukul"/>
    <s v="azhari@dskbangladesh.org"/>
    <n v="1718551768"/>
    <s v="UNICEF-DSK"/>
  </r>
  <r>
    <n v="1222"/>
    <s v="JRP"/>
    <s v="UNICEF"/>
    <s v="DSK"/>
    <s v="UNICEF"/>
    <s v="WASH"/>
    <x v="3"/>
    <x v="16"/>
    <s v="# of 10L bin"/>
    <m/>
    <n v="483"/>
    <s v="Completed"/>
    <s v="Chittagong"/>
    <s v="Cox's Bazar"/>
    <x v="1"/>
    <s v="Whykong"/>
    <s v="Camp 22"/>
    <d v="2023-04-30T00:00:00"/>
    <d v="2024-02-01T00:00:00"/>
    <x v="0"/>
    <m/>
    <m/>
    <m/>
    <m/>
    <m/>
    <s v="Md. Azhari Mukul"/>
    <s v="azhari@dskbangladesh.org"/>
    <n v="1718551768"/>
    <s v="UNICEF-DSK"/>
  </r>
  <r>
    <n v="1223"/>
    <s v="JRP"/>
    <s v="IOM"/>
    <s v="SHED"/>
    <s v="Kingdom of the Netherlands"/>
    <s v="WASH"/>
    <x v="1"/>
    <x v="2"/>
    <s v="# of tube well"/>
    <m/>
    <n v="40"/>
    <s v="Completed"/>
    <s v="Chittagong"/>
    <s v="Cox's Bazar"/>
    <x v="0"/>
    <s v="Palong Khali"/>
    <s v="Camp 20 Extension"/>
    <d v="2023-04-30T00:00:00"/>
    <d v="2023-12-01T00:00:00"/>
    <x v="0"/>
    <m/>
    <m/>
    <m/>
    <m/>
    <m/>
    <s v="Mohammad Hamja Bin Ali"/>
    <s v="hamja.shedwash@gmail.com"/>
    <n v="1840742077"/>
    <s v="IOM-SHED"/>
  </r>
  <r>
    <n v="1224"/>
    <s v="JRP"/>
    <s v="IOM"/>
    <s v="SHED"/>
    <s v="Kingdom of the Netherlands"/>
    <s v="WASH"/>
    <x v="2"/>
    <x v="3"/>
    <s v="# of door "/>
    <m/>
    <n v="36"/>
    <s v="Completed"/>
    <s v="Chittagong"/>
    <s v="Cox's Bazar"/>
    <x v="0"/>
    <s v="Palong Khali"/>
    <s v="Camp 20 Extension"/>
    <d v="2023-04-30T00:00:00"/>
    <d v="2023-12-01T00:00:00"/>
    <x v="0"/>
    <m/>
    <m/>
    <m/>
    <m/>
    <m/>
    <s v="Mohammad Hamja Bin Ali"/>
    <s v="hamja.shedwash@gmail.com"/>
    <n v="1840742077"/>
    <s v="IOM-SHED"/>
  </r>
  <r>
    <n v="1225"/>
    <s v="JRP"/>
    <s v="IOM"/>
    <s v="SHED"/>
    <s v="Kingdom of the Netherlands"/>
    <s v="WASH"/>
    <x v="2"/>
    <x v="4"/>
    <s v="# of door"/>
    <m/>
    <n v="114"/>
    <s v="Completed"/>
    <s v="Chittagong"/>
    <s v="Cox's Bazar"/>
    <x v="0"/>
    <s v="Palong Khali"/>
    <s v="Camp 20 Extension"/>
    <d v="2023-04-30T00:00:00"/>
    <d v="2023-12-01T00:00:00"/>
    <x v="0"/>
    <m/>
    <m/>
    <m/>
    <m/>
    <m/>
    <s v="Mohammad Hamja Bin Ali"/>
    <s v="hamja.shedwash@gmail.com"/>
    <n v="1840742077"/>
    <s v="IOM-SHED"/>
  </r>
  <r>
    <n v="1226"/>
    <s v="JRP"/>
    <s v="IOM"/>
    <s v="SHED"/>
    <s v="Kingdom of the Netherlands"/>
    <s v="WASH"/>
    <x v="2"/>
    <x v="5"/>
    <s v="# of door"/>
    <m/>
    <n v="65"/>
    <s v="Completed"/>
    <s v="Chittagong"/>
    <s v="Cox's Bazar"/>
    <x v="0"/>
    <s v="Palong Khali"/>
    <s v="Camp 20 Extension"/>
    <d v="2023-04-30T00:00:00"/>
    <d v="2023-12-01T00:00:00"/>
    <x v="0"/>
    <m/>
    <m/>
    <m/>
    <m/>
    <m/>
    <s v="Mohammad Hamja Bin Ali"/>
    <s v="hamja.shedwash@gmail.com"/>
    <n v="1840742077"/>
    <s v="IOM-SHED"/>
  </r>
  <r>
    <n v="1227"/>
    <s v="JRP"/>
    <s v="IOM"/>
    <s v="SHED"/>
    <s v="Kingdom of the Netherlands"/>
    <s v="WASH"/>
    <x v="3"/>
    <x v="7"/>
    <s v="# of campaign per camp "/>
    <m/>
    <n v="5"/>
    <s v="Completed"/>
    <s v="Chittagong"/>
    <s v="Cox's Bazar"/>
    <x v="0"/>
    <s v="Palong Khali"/>
    <s v="Camp 20 Extension"/>
    <d v="2023-04-30T00:00:00"/>
    <d v="2023-12-01T00:00:00"/>
    <x v="0"/>
    <m/>
    <m/>
    <m/>
    <m/>
    <m/>
    <s v="Mohammad Hamja Bin Ali"/>
    <s v="hamja.shedwash@gmail.com"/>
    <n v="1840742077"/>
    <s v="IOM-SHED"/>
  </r>
  <r>
    <n v="1228"/>
    <s v="JRP"/>
    <s v="OXFAM"/>
    <s v="DSK"/>
    <s v="OXFAM"/>
    <s v="WASH"/>
    <x v="2"/>
    <x v="3"/>
    <s v="# of door "/>
    <m/>
    <n v="13"/>
    <s v="Completed"/>
    <s v="Chittagong"/>
    <s v="Cox's Bazar"/>
    <x v="1"/>
    <s v="Whykong"/>
    <s v="Camp 22"/>
    <d v="2023-04-30T00:00:00"/>
    <d v="2023-06-01T00:00:00"/>
    <x v="0"/>
    <m/>
    <m/>
    <m/>
    <m/>
    <m/>
    <s v="Md. Azhari Mukul"/>
    <s v="azhari@dskbangladesh.org"/>
    <n v="1718551768"/>
    <s v="OXFAM-DSK"/>
  </r>
  <r>
    <n v="1229"/>
    <s v="JRP"/>
    <s v="OXFAM"/>
    <s v="DSK"/>
    <s v="OXFAM"/>
    <s v="WASH"/>
    <x v="2"/>
    <x v="4"/>
    <s v="# of door"/>
    <m/>
    <n v="53"/>
    <s v="Completed"/>
    <s v="Chittagong"/>
    <s v="Cox's Bazar"/>
    <x v="1"/>
    <s v="Whykong"/>
    <s v="Camp 22"/>
    <d v="2023-04-30T00:00:00"/>
    <d v="2023-06-01T00:00:00"/>
    <x v="0"/>
    <m/>
    <m/>
    <m/>
    <m/>
    <m/>
    <s v="Md. Azhari Mukul"/>
    <s v="azhari@dskbangladesh.org"/>
    <n v="1718551768"/>
    <s v="OXFAM-DSK"/>
  </r>
  <r>
    <n v="1230"/>
    <s v="JRP"/>
    <s v="OXFAM"/>
    <s v="DSK"/>
    <s v="OXFAM"/>
    <s v="WASH"/>
    <x v="2"/>
    <x v="5"/>
    <s v="# of door"/>
    <m/>
    <n v="117"/>
    <s v="Completed"/>
    <s v="Chittagong"/>
    <s v="Cox's Bazar"/>
    <x v="1"/>
    <s v="Whykong"/>
    <s v="Camp 22"/>
    <d v="2023-04-30T00:00:00"/>
    <d v="2023-06-01T00:00:00"/>
    <x v="0"/>
    <m/>
    <m/>
    <m/>
    <m/>
    <m/>
    <s v="Md. Azhari Mukul"/>
    <s v="azhari@dskbangladesh.org"/>
    <n v="1718551768"/>
    <s v="OXFAM-DSK"/>
  </r>
  <r>
    <n v="1231"/>
    <s v="JRP"/>
    <s v="OXFAM"/>
    <s v="DSK"/>
    <s v="OXFAM"/>
    <s v="WASH"/>
    <x v="0"/>
    <x v="0"/>
    <s v="# of HP sessions at community level"/>
    <m/>
    <n v="24"/>
    <s v="Completed"/>
    <s v="Chittagong"/>
    <s v="Cox's Bazar"/>
    <x v="1"/>
    <s v="Whykong"/>
    <s v="Camp 22"/>
    <d v="2023-04-30T00:00:00"/>
    <d v="2023-06-01T00:00:00"/>
    <x v="0"/>
    <m/>
    <m/>
    <m/>
    <m/>
    <m/>
    <s v="Md. Azhari Mukul"/>
    <s v="azhari@dskbangladesh.org"/>
    <n v="1718551768"/>
    <s v="OXFAM-DSK"/>
  </r>
  <r>
    <n v="1232"/>
    <s v="JRP"/>
    <s v="OXFAM"/>
    <s v="DSK"/>
    <s v="OXFAM"/>
    <s v="WASH"/>
    <x v="0"/>
    <x v="1"/>
    <s v="# of HP sessions at HH level"/>
    <m/>
    <n v="375"/>
    <s v="Completed"/>
    <s v="Chittagong"/>
    <s v="Cox's Bazar"/>
    <x v="1"/>
    <s v="Whykong"/>
    <s v="Camp 22"/>
    <d v="2023-04-30T00:00:00"/>
    <d v="2023-06-01T00:00:00"/>
    <x v="0"/>
    <m/>
    <m/>
    <m/>
    <m/>
    <m/>
    <s v="Md. Azhari Mukul"/>
    <s v="azhari@dskbangladesh.org"/>
    <n v="1718551768"/>
    <s v="OXFAM-DSK"/>
  </r>
  <r>
    <n v="1233"/>
    <s v="JRP"/>
    <s v="OXFAM"/>
    <s v="DSK"/>
    <s v="OXFAM"/>
    <s v="WASH"/>
    <x v="0"/>
    <x v="11"/>
    <s v="# of HP sessions at institution level"/>
    <m/>
    <n v="10"/>
    <s v="Completed"/>
    <s v="Chittagong"/>
    <s v="Cox's Bazar"/>
    <x v="1"/>
    <s v="Whykong"/>
    <s v="Camp 22"/>
    <d v="2023-04-30T00:00:00"/>
    <d v="2023-06-01T00:00:00"/>
    <x v="0"/>
    <m/>
    <m/>
    <m/>
    <m/>
    <m/>
    <s v="Md. Azhari Mukul"/>
    <s v="azhari@dskbangladesh.org"/>
    <n v="1718551768"/>
    <s v="OXFAM-DSK"/>
  </r>
  <r>
    <n v="1234"/>
    <s v="JRP"/>
    <s v="IOM"/>
    <s v="NGOF"/>
    <s v="KFW"/>
    <s v="WASH"/>
    <x v="1"/>
    <x v="2"/>
    <s v="# of tube well"/>
    <m/>
    <n v="258"/>
    <s v="Completed"/>
    <s v="Chittagong"/>
    <s v="Cox's Bazar"/>
    <x v="0"/>
    <s v="Palong Khali"/>
    <s v="Camp 09"/>
    <d v="2023-04-30T00:00:00"/>
    <d v="2023-09-01T00:00:00"/>
    <x v="0"/>
    <m/>
    <m/>
    <m/>
    <m/>
    <m/>
    <s v="Md. Shaidul Islam"/>
    <s v="shaidul@gmail.com"/>
    <n v="1711482150"/>
    <s v="IOM-NGOF"/>
  </r>
  <r>
    <n v="1235"/>
    <s v="JRP"/>
    <s v="IOM"/>
    <s v="NGOF"/>
    <s v="KFW"/>
    <s v="WASH"/>
    <x v="2"/>
    <x v="3"/>
    <s v="# of door "/>
    <m/>
    <n v="31"/>
    <s v="Completed"/>
    <s v="Chittagong"/>
    <s v="Cox's Bazar"/>
    <x v="0"/>
    <s v="Palong Khali"/>
    <s v="Camp 09"/>
    <d v="2023-04-30T00:00:00"/>
    <d v="2023-09-01T00:00:00"/>
    <x v="0"/>
    <m/>
    <m/>
    <m/>
    <m/>
    <m/>
    <s v="Md. Shaidul Islam"/>
    <s v="shaidul@gmail.com"/>
    <n v="1711482150"/>
    <s v="IOM-NGOF"/>
  </r>
  <r>
    <n v="1236"/>
    <s v="JRP"/>
    <s v="IOM"/>
    <s v="NGOF"/>
    <s v="KFW"/>
    <s v="WASH"/>
    <x v="2"/>
    <x v="4"/>
    <s v="# of door"/>
    <m/>
    <n v="638"/>
    <s v="Completed"/>
    <s v="Chittagong"/>
    <s v="Cox's Bazar"/>
    <x v="0"/>
    <s v="Palong Khali"/>
    <s v="Camp 09"/>
    <d v="2023-04-30T00:00:00"/>
    <d v="2023-09-01T00:00:00"/>
    <x v="0"/>
    <m/>
    <m/>
    <m/>
    <m/>
    <m/>
    <s v="Md. Shaidul Islam"/>
    <s v="shaidul@gmail.com"/>
    <n v="1711482150"/>
    <s v="IOM-NGOF"/>
  </r>
  <r>
    <n v="1237"/>
    <s v="JRP"/>
    <s v="IOM"/>
    <s v="NGOF"/>
    <s v="KFW"/>
    <s v="WASH"/>
    <x v="2"/>
    <x v="5"/>
    <s v="# of door"/>
    <m/>
    <n v="732"/>
    <s v="Completed"/>
    <s v="Chittagong"/>
    <s v="Cox's Bazar"/>
    <x v="0"/>
    <s v="Palong Khali"/>
    <s v="Camp 09"/>
    <d v="2023-04-30T00:00:00"/>
    <d v="2023-09-01T00:00:00"/>
    <x v="0"/>
    <m/>
    <m/>
    <m/>
    <m/>
    <m/>
    <s v="Md. Shaidul Islam"/>
    <s v="shaidul@gmail.com"/>
    <n v="1711482150"/>
    <s v="IOM-NGOF"/>
  </r>
  <r>
    <n v="1238"/>
    <s v="JRP"/>
    <s v="IOM"/>
    <s v="NGOF"/>
    <s v="KFW"/>
    <s v="WASH"/>
    <x v="3"/>
    <x v="7"/>
    <s v="# of campaign per camp "/>
    <m/>
    <n v="57"/>
    <s v="Completed"/>
    <s v="Chittagong"/>
    <s v="Cox's Bazar"/>
    <x v="0"/>
    <s v="Palong Khali"/>
    <s v="Camp 09"/>
    <d v="2023-04-30T00:00:00"/>
    <d v="2023-09-01T00:00:00"/>
    <x v="0"/>
    <m/>
    <m/>
    <m/>
    <m/>
    <m/>
    <s v="Md. Shaidul Islam"/>
    <s v="shaidul@gmail.com"/>
    <n v="1711482150"/>
    <s v="IOM-NGOF"/>
  </r>
  <r>
    <n v="1239"/>
    <s v="JRP"/>
    <s v="IOM"/>
    <s v="NGOF"/>
    <s v="KFW"/>
    <s v="WASH"/>
    <x v="3"/>
    <x v="8"/>
    <s v="# of household"/>
    <m/>
    <n v="7210"/>
    <s v="Completed"/>
    <s v="Chittagong"/>
    <s v="Cox's Bazar"/>
    <x v="0"/>
    <s v="Palong Khali"/>
    <s v="Camp 09"/>
    <d v="2023-04-30T00:00:00"/>
    <d v="2023-09-01T00:00:00"/>
    <x v="0"/>
    <m/>
    <m/>
    <m/>
    <m/>
    <m/>
    <s v="Md. Shaidul Islam"/>
    <s v="shaidul@gmail.com"/>
    <n v="1711482150"/>
    <s v="IOM-NGOF"/>
  </r>
  <r>
    <n v="1240"/>
    <s v="JRP"/>
    <s v="IOM"/>
    <s v="DSK"/>
    <s v="IOM"/>
    <s v="WASH"/>
    <x v="2"/>
    <x v="3"/>
    <s v="# of door "/>
    <m/>
    <n v="8"/>
    <s v="Completed"/>
    <s v="Chittagong"/>
    <s v="Cox's Bazar"/>
    <x v="1"/>
    <s v="Nhilla"/>
    <s v="Camp 25"/>
    <d v="2023-04-30T00:00:00"/>
    <d v="2023-05-01T00:00:00"/>
    <x v="0"/>
    <m/>
    <m/>
    <m/>
    <m/>
    <m/>
    <s v="Prodip Kumar Roy"/>
    <s v="prodip@dskbangladesh.org"/>
    <n v="1718880175"/>
    <s v="IOM-DSK"/>
  </r>
  <r>
    <n v="1241"/>
    <s v="JRP"/>
    <s v="IOM"/>
    <s v="DSK"/>
    <s v="IOM"/>
    <s v="WASH"/>
    <x v="2"/>
    <x v="4"/>
    <s v="# of door"/>
    <m/>
    <n v="21"/>
    <s v="Completed"/>
    <s v="Chittagong"/>
    <s v="Cox's Bazar"/>
    <x v="1"/>
    <s v="Nhilla"/>
    <s v="Camp 25"/>
    <d v="2023-04-30T00:00:00"/>
    <d v="2023-05-01T00:00:00"/>
    <x v="0"/>
    <m/>
    <m/>
    <m/>
    <m/>
    <m/>
    <s v="Prodip Kumar Roy"/>
    <s v="prodip@dskbangladesh.org"/>
    <n v="1718880175"/>
    <s v="IOM-DSK"/>
  </r>
  <r>
    <n v="1242"/>
    <s v="JRP"/>
    <s v="IOM"/>
    <s v="DSK"/>
    <s v="IOM"/>
    <s v="WASH"/>
    <x v="2"/>
    <x v="5"/>
    <s v="# of door"/>
    <m/>
    <n v="114"/>
    <s v="Completed"/>
    <s v="Chittagong"/>
    <s v="Cox's Bazar"/>
    <x v="1"/>
    <s v="Nhilla"/>
    <s v="Camp 25"/>
    <d v="2023-04-30T00:00:00"/>
    <d v="2023-05-01T00:00:00"/>
    <x v="0"/>
    <m/>
    <m/>
    <m/>
    <m/>
    <m/>
    <s v="Prodip Kumar Roy"/>
    <s v="prodip@dskbangladesh.org"/>
    <n v="1718880175"/>
    <s v="IOM-DSK"/>
  </r>
  <r>
    <n v="1243"/>
    <s v="JRP"/>
    <s v="IOM"/>
    <s v="DSK"/>
    <s v="IOM"/>
    <s v="WASH"/>
    <x v="0"/>
    <x v="0"/>
    <s v="# of HP sessions at community level"/>
    <m/>
    <n v="5"/>
    <s v="Completed"/>
    <s v="Chittagong"/>
    <s v="Cox's Bazar"/>
    <x v="1"/>
    <s v="Nhilla"/>
    <s v="Camp 25"/>
    <d v="2023-04-30T00:00:00"/>
    <d v="2023-05-01T00:00:00"/>
    <x v="0"/>
    <m/>
    <m/>
    <m/>
    <m/>
    <m/>
    <s v="Prodip Kumar Roy"/>
    <s v="prodip@dskbangladesh.org"/>
    <n v="1718880175"/>
    <s v="IOM-DSK"/>
  </r>
  <r>
    <n v="1244"/>
    <s v="JRP"/>
    <s v="IOM"/>
    <s v="DSK"/>
    <s v="IOM"/>
    <s v="WASH"/>
    <x v="3"/>
    <x v="7"/>
    <s v="# of campaign per camp "/>
    <m/>
    <n v="5"/>
    <s v="Completed"/>
    <s v="Chittagong"/>
    <s v="Cox's Bazar"/>
    <x v="1"/>
    <s v="Nhilla"/>
    <s v="Camp 25"/>
    <d v="2023-04-30T00:00:00"/>
    <d v="2023-05-01T00:00:00"/>
    <x v="0"/>
    <m/>
    <m/>
    <m/>
    <m/>
    <m/>
    <s v="Prodip Kumar Roy"/>
    <s v="prodip@dskbangladesh.org"/>
    <n v="1718880175"/>
    <s v="IOM-DSK"/>
  </r>
  <r>
    <n v="1245"/>
    <s v="JRP"/>
    <s v="IOM"/>
    <s v="DSK"/>
    <s v="IOM"/>
    <s v="WASH"/>
    <x v="3"/>
    <x v="8"/>
    <s v="# of household"/>
    <m/>
    <n v="595"/>
    <s v="Completed"/>
    <s v="Chittagong"/>
    <s v="Cox's Bazar"/>
    <x v="1"/>
    <s v="Nhilla"/>
    <s v="Camp 25"/>
    <d v="2023-04-30T00:00:00"/>
    <d v="2023-05-01T00:00:00"/>
    <x v="0"/>
    <m/>
    <m/>
    <m/>
    <m/>
    <m/>
    <s v="Prodip Kumar Roy"/>
    <s v="prodip@dskbangladesh.org"/>
    <n v="1718880175"/>
    <s v="IOM-DSK"/>
  </r>
  <r>
    <n v="1246"/>
    <s v="JRP"/>
    <s v="IOM"/>
    <s v="BRAC"/>
    <s v="IOM"/>
    <s v="WASH"/>
    <x v="1"/>
    <x v="2"/>
    <s v="# of tube well"/>
    <m/>
    <n v="165"/>
    <s v="Completed"/>
    <s v="Chittagong"/>
    <s v="Cox's Bazar"/>
    <x v="0"/>
    <s v="Palong Khali"/>
    <s v="Camp 10"/>
    <d v="2023-04-30T00:00:00"/>
    <d v="2023-09-01T00:00:00"/>
    <x v="0"/>
    <m/>
    <m/>
    <m/>
    <m/>
    <m/>
    <s v="Sohag Ahmed"/>
    <s v="sohag.ahmed@brac.net"/>
    <n v="1833301770"/>
    <s v="IOM-BRAC"/>
  </r>
  <r>
    <n v="1247"/>
    <s v="JRP"/>
    <s v="IOM"/>
    <s v="BRAC"/>
    <s v="IOM"/>
    <s v="WASH"/>
    <x v="2"/>
    <x v="3"/>
    <s v="# of door "/>
    <m/>
    <n v="17"/>
    <s v="Completed"/>
    <s v="Chittagong"/>
    <s v="Cox's Bazar"/>
    <x v="0"/>
    <s v="Palong Khali"/>
    <s v="Camp 10"/>
    <d v="2023-04-30T00:00:00"/>
    <d v="2023-09-01T00:00:00"/>
    <x v="0"/>
    <m/>
    <m/>
    <m/>
    <m/>
    <m/>
    <s v="Sohag Ahmed"/>
    <s v="sohag.ahmed@brac.net"/>
    <n v="1833301770"/>
    <s v="IOM-BRAC"/>
  </r>
  <r>
    <n v="1248"/>
    <s v="JRP"/>
    <s v="IOM"/>
    <s v="BRAC"/>
    <s v="IOM"/>
    <s v="WASH"/>
    <x v="2"/>
    <x v="4"/>
    <s v="# of door"/>
    <m/>
    <n v="122"/>
    <s v="Completed"/>
    <s v="Chittagong"/>
    <s v="Cox's Bazar"/>
    <x v="0"/>
    <s v="Palong Khali"/>
    <s v="Camp 10"/>
    <d v="2023-04-30T00:00:00"/>
    <d v="2023-09-01T00:00:00"/>
    <x v="0"/>
    <m/>
    <m/>
    <m/>
    <m/>
    <m/>
    <s v="Sohag Ahmed"/>
    <s v="sohag.ahmed@brac.net"/>
    <n v="1833301770"/>
    <s v="IOM-BRAC"/>
  </r>
  <r>
    <n v="1249"/>
    <s v="JRP"/>
    <s v="IOM"/>
    <s v="BRAC"/>
    <s v="IOM"/>
    <s v="WASH"/>
    <x v="2"/>
    <x v="5"/>
    <s v="# of door"/>
    <m/>
    <n v="388"/>
    <s v="Completed"/>
    <s v="Chittagong"/>
    <s v="Cox's Bazar"/>
    <x v="0"/>
    <s v="Palong Khali"/>
    <s v="Camp 10"/>
    <d v="2023-04-30T00:00:00"/>
    <d v="2023-09-01T00:00:00"/>
    <x v="0"/>
    <m/>
    <m/>
    <m/>
    <m/>
    <m/>
    <s v="Sohag Ahmed"/>
    <s v="sohag.ahmed@brac.net"/>
    <n v="1833301770"/>
    <s v="IOM-BRAC"/>
  </r>
  <r>
    <n v="1250"/>
    <s v="JRP"/>
    <s v="IOM"/>
    <s v="BRAC"/>
    <s v="IOM"/>
    <s v="WASH"/>
    <x v="0"/>
    <x v="0"/>
    <s v="# of HP sessions at community level"/>
    <m/>
    <n v="92"/>
    <s v="Completed"/>
    <s v="Chittagong"/>
    <s v="Cox's Bazar"/>
    <x v="0"/>
    <s v="Palong Khali"/>
    <s v="Camp 10"/>
    <d v="2023-04-30T00:00:00"/>
    <d v="2023-09-01T00:00:00"/>
    <x v="0"/>
    <m/>
    <m/>
    <m/>
    <m/>
    <m/>
    <s v="Sohag Ahmed"/>
    <s v="sohag.ahmed@brac.net"/>
    <n v="1833301770"/>
    <s v="IOM-BRAC"/>
  </r>
  <r>
    <n v="1251"/>
    <s v="JRP"/>
    <s v="IOM"/>
    <s v="BRAC"/>
    <s v="IOM"/>
    <s v="WASH"/>
    <x v="3"/>
    <x v="7"/>
    <s v="# of campaign per camp "/>
    <m/>
    <n v="1"/>
    <s v="Completed"/>
    <s v="Chittagong"/>
    <s v="Cox's Bazar"/>
    <x v="0"/>
    <s v="Palong Khali"/>
    <s v="Camp 10"/>
    <d v="2023-04-30T00:00:00"/>
    <d v="2023-09-01T00:00:00"/>
    <x v="0"/>
    <m/>
    <m/>
    <m/>
    <m/>
    <m/>
    <s v="Sohag Ahmed"/>
    <s v="sohag.ahmed@brac.net"/>
    <n v="1833301770"/>
    <s v="IOM-BRAC"/>
  </r>
  <r>
    <n v="1252"/>
    <s v="JRP"/>
    <s v="SCI"/>
    <s v="SCI"/>
    <s v="SCI"/>
    <s v="WASH"/>
    <x v="1"/>
    <x v="2"/>
    <s v="# of tube well"/>
    <m/>
    <n v="35"/>
    <s v="Completed"/>
    <s v="Chittagong"/>
    <s v="Cox's Bazar"/>
    <x v="0"/>
    <s v="Palong Khali"/>
    <s v="Camp 17"/>
    <d v="2023-04-30T00:00:00"/>
    <d v="2023-12-01T00:00:00"/>
    <x v="0"/>
    <m/>
    <m/>
    <m/>
    <m/>
    <m/>
    <s v="Md. Fuhad Mollah"/>
    <s v="fuhad.mollah@savethechildren.org"/>
    <n v="1708521596"/>
    <s v="SCI"/>
  </r>
  <r>
    <n v="1253"/>
    <s v="JRP"/>
    <s v="SCI"/>
    <s v="SCI"/>
    <s v="SCI"/>
    <s v="WASH"/>
    <x v="2"/>
    <x v="3"/>
    <s v="# of door "/>
    <m/>
    <n v="8"/>
    <s v="Completed"/>
    <s v="Chittagong"/>
    <s v="Cox's Bazar"/>
    <x v="0"/>
    <s v="Palong Khali"/>
    <s v="Camp 17"/>
    <d v="2023-04-30T00:00:00"/>
    <d v="2023-12-01T00:00:00"/>
    <x v="0"/>
    <m/>
    <m/>
    <m/>
    <m/>
    <m/>
    <s v="Md. Fuhad Mollah"/>
    <s v="fuhad.mollah@savethechildren.org"/>
    <n v="1708521596"/>
    <s v="SCI"/>
  </r>
  <r>
    <n v="1254"/>
    <s v="JRP"/>
    <s v="SCI"/>
    <s v="SCI"/>
    <s v="SCI"/>
    <s v="WASH"/>
    <x v="2"/>
    <x v="4"/>
    <s v="# of door"/>
    <m/>
    <n v="32"/>
    <s v="Completed"/>
    <s v="Chittagong"/>
    <s v="Cox's Bazar"/>
    <x v="0"/>
    <s v="Palong Khali"/>
    <s v="Camp 17"/>
    <d v="2023-04-30T00:00:00"/>
    <d v="2023-12-01T00:00:00"/>
    <x v="0"/>
    <m/>
    <m/>
    <m/>
    <m/>
    <m/>
    <s v="Md. Fuhad Mollah"/>
    <s v="fuhad.mollah@savethechildren.org"/>
    <n v="1708521596"/>
    <s v="SCI"/>
  </r>
  <r>
    <n v="1255"/>
    <s v="JRP"/>
    <s v="SCI"/>
    <s v="SCI"/>
    <s v="SCI"/>
    <s v="WASH"/>
    <x v="2"/>
    <x v="5"/>
    <s v="# of door"/>
    <m/>
    <n v="2"/>
    <s v="Completed"/>
    <s v="Chittagong"/>
    <s v="Cox's Bazar"/>
    <x v="0"/>
    <s v="Palong Khali"/>
    <s v="Camp 17"/>
    <d v="2023-04-30T00:00:00"/>
    <d v="2023-12-01T00:00:00"/>
    <x v="0"/>
    <m/>
    <m/>
    <m/>
    <m/>
    <m/>
    <s v="Md. Fuhad Mollah"/>
    <s v="fuhad.mollah@savethechildren.org"/>
    <n v="1708521596"/>
    <s v="SCI"/>
  </r>
  <r>
    <n v="1256"/>
    <s v="JRP"/>
    <s v="SCI"/>
    <s v="SCI"/>
    <s v="SCI"/>
    <s v="WASH"/>
    <x v="0"/>
    <x v="0"/>
    <s v="# of HP sessions at community level"/>
    <m/>
    <n v="20"/>
    <s v="Completed"/>
    <s v="Chittagong"/>
    <s v="Cox's Bazar"/>
    <x v="0"/>
    <s v="Palong Khali"/>
    <s v="Camp 17"/>
    <d v="2023-04-30T00:00:00"/>
    <d v="2023-12-01T00:00:00"/>
    <x v="0"/>
    <m/>
    <m/>
    <m/>
    <m/>
    <m/>
    <s v="Md. Fuhad Mollah"/>
    <s v="fuhad.mollah@savethechildren.org"/>
    <n v="1708521596"/>
    <s v="SCI"/>
  </r>
  <r>
    <n v="1257"/>
    <s v="JRP"/>
    <s v="SCI"/>
    <s v="SCI"/>
    <s v="SCI"/>
    <s v="WASH"/>
    <x v="3"/>
    <x v="7"/>
    <s v="# of campaign per camp "/>
    <m/>
    <n v="1"/>
    <s v="Completed"/>
    <s v="Chittagong"/>
    <s v="Cox's Bazar"/>
    <x v="0"/>
    <s v="Palong Khali"/>
    <s v="Camp 17"/>
    <d v="2023-04-30T00:00:00"/>
    <d v="2023-12-01T00:00:00"/>
    <x v="0"/>
    <m/>
    <m/>
    <m/>
    <m/>
    <m/>
    <s v="Md. Fuhad Mollah"/>
    <s v="fuhad.mollah@savethechildren.org"/>
    <n v="1708521596"/>
    <s v="SCI"/>
  </r>
  <r>
    <n v="1258"/>
    <s v="JRP"/>
    <s v="SCI"/>
    <s v="SCI"/>
    <s v="SCI"/>
    <s v="WASH"/>
    <x v="3"/>
    <x v="8"/>
    <s v="# of household"/>
    <m/>
    <n v="120"/>
    <s v="Completed"/>
    <s v="Chittagong"/>
    <s v="Cox's Bazar"/>
    <x v="0"/>
    <s v="Palong Khali"/>
    <s v="Camp 17"/>
    <d v="2023-04-30T00:00:00"/>
    <d v="2023-12-01T00:00:00"/>
    <x v="0"/>
    <m/>
    <m/>
    <m/>
    <m/>
    <m/>
    <s v="Md. Fuhad Mollah"/>
    <s v="fuhad.mollah@savethechildren.org"/>
    <n v="1708521596"/>
    <s v="SCI"/>
  </r>
  <r>
    <n v="1259"/>
    <s v="JRP"/>
    <s v="SCI"/>
    <s v="SCI"/>
    <s v="SCI"/>
    <s v="WASH"/>
    <x v="3"/>
    <x v="20"/>
    <s v="# of HH"/>
    <m/>
    <n v="418"/>
    <s v="Completed"/>
    <s v="Chittagong"/>
    <s v="Cox's Bazar"/>
    <x v="0"/>
    <s v="Palong Khali"/>
    <s v="Camp 17"/>
    <d v="2023-04-30T00:00:00"/>
    <d v="2023-12-01T00:00:00"/>
    <x v="0"/>
    <m/>
    <m/>
    <m/>
    <m/>
    <m/>
    <s v="Md. Fuhad Mollah"/>
    <s v="fuhad.mollah@savethechildren.org"/>
    <n v="1708521596"/>
    <s v="SCI"/>
  </r>
  <r>
    <n v="1260"/>
    <s v="JRP"/>
    <s v="SCI"/>
    <s v="SCI"/>
    <s v="SCI"/>
    <s v="WASH"/>
    <x v="1"/>
    <x v="2"/>
    <s v="# of tube well"/>
    <m/>
    <n v="40"/>
    <s v="Completed"/>
    <s v="Chittagong"/>
    <s v="Cox's Bazar"/>
    <x v="0"/>
    <s v="Palong Khali"/>
    <s v="Camp 20"/>
    <d v="2023-04-30T00:00:00"/>
    <d v="2023-12-01T00:00:00"/>
    <x v="0"/>
    <m/>
    <m/>
    <m/>
    <m/>
    <m/>
    <s v="Md. Fuhad Mollah"/>
    <s v="fuhad.mollah@savethechildren.org"/>
    <n v="1708521596"/>
    <s v="SCI"/>
  </r>
  <r>
    <n v="1261"/>
    <s v="JRP"/>
    <s v="SCI"/>
    <s v="SCI"/>
    <s v="SCI"/>
    <s v="WASH"/>
    <x v="2"/>
    <x v="3"/>
    <s v="# of door "/>
    <m/>
    <n v="9"/>
    <s v="Completed"/>
    <s v="Chittagong"/>
    <s v="Cox's Bazar"/>
    <x v="0"/>
    <s v="Palong Khali"/>
    <s v="Camp 20"/>
    <d v="2023-04-30T00:00:00"/>
    <d v="2023-12-01T00:00:00"/>
    <x v="0"/>
    <m/>
    <m/>
    <m/>
    <m/>
    <m/>
    <s v="Md. Fuhad Mollah"/>
    <s v="fuhad.mollah@savethechildren.org"/>
    <n v="1708521596"/>
    <s v="SCI"/>
  </r>
  <r>
    <n v="1262"/>
    <s v="JRP"/>
    <s v="SCI"/>
    <s v="SCI"/>
    <s v="SCI"/>
    <s v="WASH"/>
    <x v="2"/>
    <x v="4"/>
    <s v="# of door"/>
    <m/>
    <n v="19"/>
    <s v="Completed"/>
    <s v="Chittagong"/>
    <s v="Cox's Bazar"/>
    <x v="0"/>
    <s v="Palong Khali"/>
    <s v="Camp 20"/>
    <d v="2023-04-30T00:00:00"/>
    <d v="2023-12-01T00:00:00"/>
    <x v="0"/>
    <m/>
    <m/>
    <m/>
    <m/>
    <m/>
    <s v="Md. Fuhad Mollah"/>
    <s v="fuhad.mollah@savethechildren.org"/>
    <n v="1708521596"/>
    <s v="SCI"/>
  </r>
  <r>
    <n v="1263"/>
    <s v="JRP"/>
    <s v="SCI"/>
    <s v="SCI"/>
    <s v="SCI"/>
    <s v="WASH"/>
    <x v="2"/>
    <x v="5"/>
    <s v="# of door"/>
    <m/>
    <n v="15"/>
    <s v="Completed"/>
    <s v="Chittagong"/>
    <s v="Cox's Bazar"/>
    <x v="0"/>
    <s v="Palong Khali"/>
    <s v="Camp 20"/>
    <d v="2023-04-30T00:00:00"/>
    <d v="2023-12-01T00:00:00"/>
    <x v="0"/>
    <m/>
    <m/>
    <m/>
    <m/>
    <m/>
    <s v="Md. Fuhad Mollah"/>
    <s v="fuhad.mollah@savethechildren.org"/>
    <n v="1708521596"/>
    <s v="SCI"/>
  </r>
  <r>
    <n v="1264"/>
    <s v="JRP"/>
    <s v="SCI"/>
    <s v="SCI"/>
    <s v="SCI"/>
    <s v="WASH"/>
    <x v="0"/>
    <x v="0"/>
    <s v="# of HP sessions at community level"/>
    <m/>
    <n v="55"/>
    <s v="Completed"/>
    <s v="Chittagong"/>
    <s v="Cox's Bazar"/>
    <x v="0"/>
    <s v="Palong Khali"/>
    <s v="Camp 20"/>
    <d v="2023-04-30T00:00:00"/>
    <d v="2023-12-01T00:00:00"/>
    <x v="0"/>
    <m/>
    <m/>
    <m/>
    <m/>
    <m/>
    <s v="Md. Fuhad Mollah"/>
    <s v="fuhad.mollah@savethechildren.org"/>
    <n v="1708521596"/>
    <s v="SCI"/>
  </r>
  <r>
    <n v="1265"/>
    <s v="JRP"/>
    <s v="SCI"/>
    <s v="SCI"/>
    <s v="SCI"/>
    <s v="WASH"/>
    <x v="3"/>
    <x v="7"/>
    <s v="# of campaign per camp "/>
    <m/>
    <n v="1"/>
    <s v="Completed"/>
    <s v="Chittagong"/>
    <s v="Cox's Bazar"/>
    <x v="0"/>
    <s v="Palong Khali"/>
    <s v="Camp 20"/>
    <d v="2023-04-30T00:00:00"/>
    <d v="2023-12-01T00:00:00"/>
    <x v="0"/>
    <m/>
    <m/>
    <m/>
    <m/>
    <m/>
    <s v="Md. Fuhad Mollah"/>
    <s v="fuhad.mollah@savethechildren.org"/>
    <n v="1708521596"/>
    <s v="SCI"/>
  </r>
  <r>
    <n v="1266"/>
    <s v="JRP"/>
    <s v="SCI"/>
    <s v="SCI"/>
    <s v="SCI"/>
    <s v="WASH"/>
    <x v="3"/>
    <x v="8"/>
    <s v="# of household"/>
    <m/>
    <n v="620"/>
    <s v="Completed"/>
    <s v="Chittagong"/>
    <s v="Cox's Bazar"/>
    <x v="0"/>
    <s v="Palong Khali"/>
    <s v="Camp 20"/>
    <d v="2023-04-30T00:00:00"/>
    <d v="2023-12-01T00:00:00"/>
    <x v="0"/>
    <m/>
    <m/>
    <m/>
    <m/>
    <m/>
    <s v="Md. Fuhad Mollah"/>
    <s v="fuhad.mollah@savethechildren.org"/>
    <n v="1708521596"/>
    <s v="SCI"/>
  </r>
  <r>
    <n v="1267"/>
    <s v="JRP"/>
    <s v="SCI"/>
    <s v="SCI"/>
    <s v="SCI"/>
    <s v="WASH"/>
    <x v="2"/>
    <x v="4"/>
    <s v="# of door"/>
    <m/>
    <n v="38"/>
    <s v="Completed"/>
    <s v="Chittagong"/>
    <s v="Cox's Bazar"/>
    <x v="1"/>
    <s v="Nhilla"/>
    <s v="Camp 25"/>
    <d v="2023-04-30T00:00:00"/>
    <d v="2023-12-01T00:00:00"/>
    <x v="0"/>
    <m/>
    <m/>
    <m/>
    <m/>
    <m/>
    <s v="Md. Fuhad Mollah"/>
    <s v="fuhad.mollah@savethechildren.org"/>
    <n v="1708521596"/>
    <s v="SCI"/>
  </r>
  <r>
    <n v="1268"/>
    <s v="JRP"/>
    <s v="SCI"/>
    <s v="SCI"/>
    <s v="SCI"/>
    <s v="WASH"/>
    <x v="2"/>
    <x v="5"/>
    <s v="# of door"/>
    <m/>
    <n v="53"/>
    <s v="Completed"/>
    <s v="Chittagong"/>
    <s v="Cox's Bazar"/>
    <x v="1"/>
    <s v="Nhilla"/>
    <s v="Camp 25"/>
    <d v="2023-04-30T00:00:00"/>
    <d v="2023-12-01T00:00:00"/>
    <x v="0"/>
    <m/>
    <m/>
    <m/>
    <m/>
    <m/>
    <s v="Md. Fuhad Mollah"/>
    <s v="fuhad.mollah@savethechildren.org"/>
    <n v="1708521596"/>
    <s v="SCI"/>
  </r>
  <r>
    <n v="1269"/>
    <s v="JRP"/>
    <s v="SCI"/>
    <s v="SCI"/>
    <s v="SCI"/>
    <s v="WASH"/>
    <x v="0"/>
    <x v="0"/>
    <s v="# of HP sessions at community level"/>
    <m/>
    <n v="68"/>
    <s v="Completed"/>
    <s v="Chittagong"/>
    <s v="Cox's Bazar"/>
    <x v="1"/>
    <s v="Nhilla"/>
    <s v="Camp 25"/>
    <d v="2023-04-30T00:00:00"/>
    <d v="2023-12-01T00:00:00"/>
    <x v="0"/>
    <m/>
    <m/>
    <m/>
    <m/>
    <m/>
    <s v="Md. Fuhad Mollah"/>
    <s v="fuhad.mollah@savethechildren.org"/>
    <n v="1708521596"/>
    <s v="SCI"/>
  </r>
  <r>
    <n v="1270"/>
    <s v="JRP"/>
    <s v="SCI"/>
    <s v="SCI"/>
    <s v="SCI"/>
    <s v="WASH"/>
    <x v="3"/>
    <x v="7"/>
    <s v="# of campaign per camp "/>
    <m/>
    <n v="1"/>
    <s v="Completed"/>
    <s v="Chittagong"/>
    <s v="Cox's Bazar"/>
    <x v="1"/>
    <s v="Nhilla"/>
    <s v="Camp 25"/>
    <d v="2023-04-30T00:00:00"/>
    <d v="2023-12-01T00:00:00"/>
    <x v="0"/>
    <m/>
    <m/>
    <m/>
    <m/>
    <m/>
    <s v="Md. Fuhad Mollah"/>
    <s v="fuhad.mollah@savethechildren.org"/>
    <n v="1708521596"/>
    <s v="SCI"/>
  </r>
  <r>
    <n v="1271"/>
    <s v="JRP"/>
    <s v="SCI"/>
    <s v="SCI"/>
    <s v="SCI"/>
    <s v="WASH"/>
    <x v="3"/>
    <x v="8"/>
    <s v="# of household"/>
    <m/>
    <n v="609"/>
    <s v="Completed"/>
    <s v="Chittagong"/>
    <s v="Cox's Bazar"/>
    <x v="1"/>
    <s v="Nhilla"/>
    <s v="Camp 25"/>
    <d v="2023-04-30T00:00:00"/>
    <d v="2023-12-01T00:00:00"/>
    <x v="0"/>
    <m/>
    <m/>
    <m/>
    <m/>
    <m/>
    <s v="Md. Fuhad Mollah"/>
    <s v="fuhad.mollah@savethechildren.org"/>
    <n v="1708521596"/>
    <s v="SCI"/>
  </r>
  <r>
    <n v="1272"/>
    <s v="JRP"/>
    <s v="SCI"/>
    <s v="SCI"/>
    <s v="SCI"/>
    <s v="WASH"/>
    <x v="2"/>
    <x v="3"/>
    <s v="# of door "/>
    <m/>
    <n v="31"/>
    <s v="Completed"/>
    <s v="Chittagong"/>
    <s v="Cox's Bazar"/>
    <x v="1"/>
    <s v="Nhilla"/>
    <s v="Camp 27"/>
    <d v="2023-04-30T00:00:00"/>
    <d v="2023-12-01T00:00:00"/>
    <x v="0"/>
    <m/>
    <m/>
    <m/>
    <m/>
    <m/>
    <s v="Md. Fuhad Mollah"/>
    <s v="fuhad.mollah@savethechildren.org"/>
    <n v="1708521596"/>
    <s v="SCI"/>
  </r>
  <r>
    <n v="1273"/>
    <s v="JRP"/>
    <s v="SCI"/>
    <s v="SCI"/>
    <s v="SCI"/>
    <s v="WASH"/>
    <x v="2"/>
    <x v="4"/>
    <s v="# of door"/>
    <m/>
    <n v="40"/>
    <s v="Completed"/>
    <s v="Chittagong"/>
    <s v="Cox's Bazar"/>
    <x v="1"/>
    <s v="Nhilla"/>
    <s v="Camp 27"/>
    <d v="2023-04-30T00:00:00"/>
    <d v="2023-12-01T00:00:00"/>
    <x v="0"/>
    <m/>
    <m/>
    <m/>
    <m/>
    <m/>
    <s v="Md. Fuhad Mollah"/>
    <s v="fuhad.mollah@savethechildren.org"/>
    <n v="1708521596"/>
    <s v="SCI"/>
  </r>
  <r>
    <n v="1274"/>
    <s v="JRP"/>
    <s v="SCI"/>
    <s v="SCI"/>
    <s v="SCI"/>
    <s v="WASH"/>
    <x v="2"/>
    <x v="5"/>
    <s v="# of door"/>
    <m/>
    <n v="92"/>
    <s v="Completed"/>
    <s v="Chittagong"/>
    <s v="Cox's Bazar"/>
    <x v="1"/>
    <s v="Nhilla"/>
    <s v="Camp 27"/>
    <d v="2023-04-30T00:00:00"/>
    <d v="2023-12-01T00:00:00"/>
    <x v="0"/>
    <m/>
    <m/>
    <m/>
    <m/>
    <m/>
    <s v="Md. Fuhad Mollah"/>
    <s v="fuhad.mollah@savethechildren.org"/>
    <n v="1708521596"/>
    <s v="SCI"/>
  </r>
  <r>
    <n v="1275"/>
    <s v="JRP"/>
    <s v="SCI"/>
    <s v="SCI"/>
    <s v="SCI"/>
    <s v="WASH"/>
    <x v="0"/>
    <x v="0"/>
    <s v="# of HP sessions at community level"/>
    <m/>
    <n v="81"/>
    <s v="Completed"/>
    <s v="Chittagong"/>
    <s v="Cox's Bazar"/>
    <x v="1"/>
    <s v="Nhilla"/>
    <s v="Camp 27"/>
    <d v="2023-04-30T00:00:00"/>
    <d v="2023-12-01T00:00:00"/>
    <x v="0"/>
    <m/>
    <m/>
    <m/>
    <m/>
    <m/>
    <s v="Md. Fuhad Mollah"/>
    <s v="fuhad.mollah@savethechildren.org"/>
    <n v="1708521596"/>
    <s v="SCI"/>
  </r>
  <r>
    <n v="1276"/>
    <s v="JRP"/>
    <s v="SCI"/>
    <s v="SCI"/>
    <s v="SCI"/>
    <s v="WASH"/>
    <x v="3"/>
    <x v="7"/>
    <s v="# of campaign per camp "/>
    <m/>
    <n v="1"/>
    <s v="Completed"/>
    <s v="Chittagong"/>
    <s v="Cox's Bazar"/>
    <x v="1"/>
    <s v="Nhilla"/>
    <s v="Camp 27"/>
    <d v="2023-04-30T00:00:00"/>
    <d v="2023-12-01T00:00:00"/>
    <x v="0"/>
    <m/>
    <m/>
    <m/>
    <m/>
    <m/>
    <s v="Md. Fuhad Mollah"/>
    <s v="fuhad.mollah@savethechildren.org"/>
    <n v="1708521596"/>
    <s v="SCI"/>
  </r>
  <r>
    <n v="1277"/>
    <s v="JRP"/>
    <s v="SCI"/>
    <s v="SCI"/>
    <s v="SCI"/>
    <s v="WASH"/>
    <x v="3"/>
    <x v="8"/>
    <s v="# of household"/>
    <m/>
    <n v="625"/>
    <s v="Completed"/>
    <s v="Chittagong"/>
    <s v="Cox's Bazar"/>
    <x v="1"/>
    <s v="Nhilla"/>
    <s v="Camp 27"/>
    <d v="2023-04-30T00:00:00"/>
    <d v="2023-12-01T00:00:00"/>
    <x v="0"/>
    <m/>
    <m/>
    <m/>
    <m/>
    <m/>
    <s v="Md. Fuhad Mollah"/>
    <s v="fuhad.mollah@savethechildren.org"/>
    <n v="1708521596"/>
    <s v="SCI"/>
  </r>
  <r>
    <n v="1278"/>
    <s v="JRP"/>
    <s v="SCI"/>
    <s v="SCI"/>
    <s v="SCI"/>
    <s v="WASH"/>
    <x v="3"/>
    <x v="20"/>
    <s v="# of HH"/>
    <m/>
    <n v="468"/>
    <s v="Completed"/>
    <s v="Chittagong"/>
    <s v="Cox's Bazar"/>
    <x v="1"/>
    <s v="Nhilla"/>
    <s v="Camp 27"/>
    <d v="2023-04-30T00:00:00"/>
    <d v="2023-12-01T00:00:00"/>
    <x v="0"/>
    <m/>
    <m/>
    <m/>
    <m/>
    <m/>
    <s v="Md. Fuhad Mollah"/>
    <s v="fuhad.mollah@savethechildren.org"/>
    <n v="1708521596"/>
    <s v="SCI"/>
  </r>
  <r>
    <n v="1279"/>
    <s v="JRP"/>
    <s v="BRAC"/>
    <s v="BRAC"/>
    <s v="PRM"/>
    <s v="WASH"/>
    <x v="1"/>
    <x v="2"/>
    <s v="# of tube well"/>
    <m/>
    <n v="51"/>
    <s v="Completed"/>
    <s v="Chittagong"/>
    <s v="Cox's Bazar"/>
    <x v="0"/>
    <s v="Palong Khali"/>
    <s v="Camp 02W"/>
    <d v="2023-04-30T00:00:00"/>
    <d v="2023-07-01T00:00:00"/>
    <x v="0"/>
    <m/>
    <m/>
    <m/>
    <m/>
    <m/>
    <s v="Robi Ray"/>
    <s v="robi.r@brac.net"/>
    <n v="1847455736"/>
    <s v="BRAC"/>
  </r>
  <r>
    <n v="1280"/>
    <s v="JRP"/>
    <s v="BRAC"/>
    <s v="BRAC"/>
    <s v="PRM"/>
    <s v="WASH"/>
    <x v="2"/>
    <x v="3"/>
    <s v="# of door "/>
    <m/>
    <n v="1"/>
    <s v="Completed"/>
    <s v="Chittagong"/>
    <s v="Cox's Bazar"/>
    <x v="0"/>
    <s v="Palong Khali"/>
    <s v="Camp 02W"/>
    <d v="2023-04-30T00:00:00"/>
    <d v="2023-07-01T00:00:00"/>
    <x v="0"/>
    <m/>
    <m/>
    <m/>
    <m/>
    <m/>
    <s v="Robi Ray"/>
    <s v="robi.r@brac.net"/>
    <n v="1847455736"/>
    <s v="BRAC"/>
  </r>
  <r>
    <n v="1281"/>
    <s v="JRP"/>
    <s v="BRAC"/>
    <s v="BRAC"/>
    <s v="PRM"/>
    <s v="WASH"/>
    <x v="2"/>
    <x v="4"/>
    <s v="# of door"/>
    <m/>
    <n v="1"/>
    <s v="Completed"/>
    <s v="Chittagong"/>
    <s v="Cox's Bazar"/>
    <x v="0"/>
    <s v="Palong Khali"/>
    <s v="Camp 02W"/>
    <d v="2023-04-30T00:00:00"/>
    <d v="2023-07-01T00:00:00"/>
    <x v="0"/>
    <m/>
    <m/>
    <m/>
    <m/>
    <m/>
    <s v="Robi Ray"/>
    <s v="robi.r@brac.net"/>
    <n v="1847455736"/>
    <s v="BRAC"/>
  </r>
  <r>
    <n v="1282"/>
    <s v="JRP"/>
    <s v="BRAC"/>
    <s v="BRAC"/>
    <s v="PRM"/>
    <s v="WASH"/>
    <x v="2"/>
    <x v="5"/>
    <s v="# of door"/>
    <m/>
    <n v="144"/>
    <s v="Completed"/>
    <s v="Chittagong"/>
    <s v="Cox's Bazar"/>
    <x v="0"/>
    <s v="Palong Khali"/>
    <s v="Camp 02W"/>
    <d v="2023-04-30T00:00:00"/>
    <d v="2023-07-01T00:00:00"/>
    <x v="0"/>
    <m/>
    <m/>
    <m/>
    <m/>
    <m/>
    <s v="Robi Ray"/>
    <s v="robi.r@brac.net"/>
    <n v="1847455736"/>
    <s v="BRAC"/>
  </r>
  <r>
    <n v="1283"/>
    <s v="JRP"/>
    <s v="BRAC"/>
    <s v="BRAC"/>
    <s v="PRM"/>
    <s v="WASH"/>
    <x v="0"/>
    <x v="0"/>
    <s v="# of HP sessions at community level"/>
    <m/>
    <n v="34"/>
    <s v="Completed"/>
    <s v="Chittagong"/>
    <s v="Cox's Bazar"/>
    <x v="0"/>
    <s v="Palong Khali"/>
    <s v="Camp 02W"/>
    <d v="2023-04-30T00:00:00"/>
    <d v="2023-07-01T00:00:00"/>
    <x v="0"/>
    <m/>
    <m/>
    <m/>
    <m/>
    <m/>
    <s v="Robi Ray"/>
    <s v="robi.r@brac.net"/>
    <n v="1847455736"/>
    <s v="BRAC"/>
  </r>
  <r>
    <n v="1284"/>
    <s v="JRP"/>
    <s v="BRAC"/>
    <s v="BRAC"/>
    <s v="PRM"/>
    <s v="WASH"/>
    <x v="3"/>
    <x v="8"/>
    <s v="# of household"/>
    <m/>
    <n v="2694"/>
    <s v="Completed"/>
    <s v="Chittagong"/>
    <s v="Cox's Bazar"/>
    <x v="0"/>
    <s v="Palong Khali"/>
    <s v="Camp 02W"/>
    <d v="2023-04-30T00:00:00"/>
    <d v="2023-07-01T00:00:00"/>
    <x v="0"/>
    <m/>
    <m/>
    <m/>
    <m/>
    <m/>
    <s v="Robi Ray"/>
    <s v="robi.r@brac.net"/>
    <n v="1847455736"/>
    <s v="BRAC"/>
  </r>
  <r>
    <n v="1285"/>
    <s v="JRP"/>
    <s v="UNICEF"/>
    <s v="NGOF"/>
    <s v="UNICEF"/>
    <s v="WASH"/>
    <x v="1"/>
    <x v="2"/>
    <s v="# of tube well"/>
    <m/>
    <n v="204"/>
    <s v="Completed"/>
    <s v="Chittagong"/>
    <s v="Cox's Bazar"/>
    <x v="0"/>
    <s v="Palong Khali"/>
    <s v="Camp 06"/>
    <d v="2023-04-30T00:00:00"/>
    <d v="2024-01-01T00:00:00"/>
    <x v="0"/>
    <m/>
    <m/>
    <m/>
    <m/>
    <m/>
    <s v="Md Mosarraf Hossain"/>
    <s v="mosarraf@ngof.org"/>
    <n v="8801712003560"/>
    <s v="UNICEF-NGOF"/>
  </r>
  <r>
    <n v="1286"/>
    <s v="JRP"/>
    <s v="UNICEF"/>
    <s v="NGOF"/>
    <s v="UNICEF"/>
    <s v="WASH"/>
    <x v="2"/>
    <x v="3"/>
    <s v="# of door "/>
    <m/>
    <n v="33"/>
    <s v="Completed"/>
    <s v="Chittagong"/>
    <s v="Cox's Bazar"/>
    <x v="0"/>
    <s v="Palong Khali"/>
    <s v="Camp 06"/>
    <d v="2023-04-30T00:00:00"/>
    <d v="2024-01-01T00:00:00"/>
    <x v="0"/>
    <m/>
    <m/>
    <m/>
    <m/>
    <m/>
    <s v="Md Mosarraf Hossain"/>
    <s v="mosarraf@ngof.org"/>
    <n v="8801712003560"/>
    <s v="UNICEF-NGOF"/>
  </r>
  <r>
    <n v="1287"/>
    <s v="JRP"/>
    <s v="UNICEF"/>
    <s v="NGOF"/>
    <s v="UNICEF"/>
    <s v="WASH"/>
    <x v="2"/>
    <x v="4"/>
    <s v="# of door"/>
    <m/>
    <n v="191"/>
    <s v="Completed"/>
    <s v="Chittagong"/>
    <s v="Cox's Bazar"/>
    <x v="0"/>
    <s v="Palong Khali"/>
    <s v="Camp 06"/>
    <d v="2023-04-30T00:00:00"/>
    <d v="2024-01-01T00:00:00"/>
    <x v="0"/>
    <m/>
    <m/>
    <m/>
    <m/>
    <m/>
    <s v="Md Mosarraf Hossain"/>
    <s v="mosarraf@ngof.org"/>
    <n v="8801712003560"/>
    <s v="UNICEF-NGOF"/>
  </r>
  <r>
    <n v="1288"/>
    <s v="JRP"/>
    <s v="UNICEF"/>
    <s v="NGOF"/>
    <s v="UNICEF"/>
    <s v="WASH"/>
    <x v="2"/>
    <x v="5"/>
    <s v="# of door"/>
    <m/>
    <n v="808"/>
    <s v="Completed"/>
    <s v="Chittagong"/>
    <s v="Cox's Bazar"/>
    <x v="0"/>
    <s v="Palong Khali"/>
    <s v="Camp 06"/>
    <d v="2023-04-30T00:00:00"/>
    <d v="2024-01-01T00:00:00"/>
    <x v="0"/>
    <m/>
    <m/>
    <m/>
    <m/>
    <m/>
    <s v="Md Mosarraf Hossain"/>
    <s v="mosarraf@ngof.org"/>
    <n v="8801712003560"/>
    <s v="UNICEF-NGOF"/>
  </r>
  <r>
    <n v="1289"/>
    <s v="JRP"/>
    <s v="UNICEF"/>
    <s v="NGOF"/>
    <s v="UNICEF"/>
    <s v="WASH"/>
    <x v="0"/>
    <x v="9"/>
    <s v="# of facilities"/>
    <m/>
    <n v="1550"/>
    <s v="Completed"/>
    <s v="Chittagong"/>
    <s v="Cox's Bazar"/>
    <x v="0"/>
    <s v="Palong Khali"/>
    <s v="Camp 06"/>
    <d v="2023-04-30T00:00:00"/>
    <d v="2024-01-01T00:00:00"/>
    <x v="0"/>
    <m/>
    <m/>
    <m/>
    <m/>
    <m/>
    <s v="Md Mosarraf Hossain"/>
    <s v="mosarraf@ngof.org"/>
    <n v="8801712003560"/>
    <s v="UNICEF-NGOF"/>
  </r>
  <r>
    <n v="1290"/>
    <s v="JRP"/>
    <s v="UNICEF"/>
    <s v="NGOF"/>
    <s v="UNICEF"/>
    <s v="WASH"/>
    <x v="0"/>
    <x v="1"/>
    <s v="# of HP sessions at HH level"/>
    <m/>
    <n v="5055"/>
    <s v="Completed"/>
    <s v="Chittagong"/>
    <s v="Cox's Bazar"/>
    <x v="0"/>
    <s v="Palong Khali"/>
    <s v="Camp 06"/>
    <d v="2023-04-30T00:00:00"/>
    <d v="2024-01-01T00:00:00"/>
    <x v="0"/>
    <m/>
    <m/>
    <m/>
    <m/>
    <m/>
    <s v="Md Mosarraf Hossain"/>
    <s v="mosarraf@ngof.org"/>
    <n v="8801712003560"/>
    <s v="UNICEF-NGOF"/>
  </r>
  <r>
    <n v="1291"/>
    <s v="JRP"/>
    <s v="UNICEF"/>
    <s v="NGOF"/>
    <s v="UNICEF"/>
    <s v="WASH"/>
    <x v="3"/>
    <x v="22"/>
    <s v="# of 80L/120L bin"/>
    <m/>
    <n v="196"/>
    <s v="Completed"/>
    <s v="Chittagong"/>
    <s v="Cox's Bazar"/>
    <x v="0"/>
    <s v="Palong Khali"/>
    <s v="Camp 06"/>
    <d v="2023-04-30T00:00:00"/>
    <d v="2024-01-01T00:00:00"/>
    <x v="0"/>
    <m/>
    <m/>
    <m/>
    <m/>
    <m/>
    <s v="Md Mosarraf Hossain"/>
    <s v="mosarraf@ngof.org"/>
    <n v="8801712003560"/>
    <s v="UNICEF-NGOF"/>
  </r>
  <r>
    <n v="1292"/>
    <s v="JRP"/>
    <s v="UNICEF"/>
    <s v="NGOF"/>
    <s v="UNICEF"/>
    <s v="WASH"/>
    <x v="3"/>
    <x v="20"/>
    <s v="# of HH"/>
    <m/>
    <n v="1678"/>
    <s v="Completed"/>
    <s v="Chittagong"/>
    <s v="Cox's Bazar"/>
    <x v="0"/>
    <s v="Palong Khali"/>
    <s v="Camp 06"/>
    <d v="2023-04-30T00:00:00"/>
    <d v="2024-01-01T00:00:00"/>
    <x v="0"/>
    <m/>
    <m/>
    <m/>
    <m/>
    <m/>
    <s v="Md Mosarraf Hossain"/>
    <s v="mosarraf@ngof.org"/>
    <n v="8801712003560"/>
    <s v="UNICEF-NGOF"/>
  </r>
  <r>
    <n v="1293"/>
    <s v="JRP"/>
    <s v="GREEN HILL"/>
    <s v="GREEN HILL"/>
    <s v="CPI"/>
    <s v="WASH"/>
    <x v="1"/>
    <x v="2"/>
    <s v="# of tube well"/>
    <m/>
    <n v="33"/>
    <s v="Completed"/>
    <s v="Chittagong"/>
    <s v="Cox's Bazar"/>
    <x v="0"/>
    <s v="Palong Khali"/>
    <s v="Camp 01W"/>
    <d v="2023-04-30T00:00:00"/>
    <d v="2023-06-01T00:00:00"/>
    <x v="0"/>
    <m/>
    <m/>
    <m/>
    <m/>
    <m/>
    <s v="Farhan Shaun"/>
    <s v="farhan@ghcxb.org"/>
    <n v="1681597433"/>
    <s v="GREEN HILL"/>
  </r>
  <r>
    <n v="1294"/>
    <s v="JRP"/>
    <s v="GREEN HILL"/>
    <s v="GREEN HILL"/>
    <s v="CPI"/>
    <s v="WASH"/>
    <x v="2"/>
    <x v="3"/>
    <s v="# of door "/>
    <m/>
    <n v="20"/>
    <s v="Completed"/>
    <s v="Chittagong"/>
    <s v="Cox's Bazar"/>
    <x v="0"/>
    <s v="Palong Khali"/>
    <s v="Camp 01W"/>
    <d v="2023-04-30T00:00:00"/>
    <d v="2023-06-01T00:00:00"/>
    <x v="0"/>
    <m/>
    <m/>
    <m/>
    <m/>
    <m/>
    <s v="Farhan Shaun"/>
    <s v="farhan@ghcxb.org"/>
    <n v="1681597433"/>
    <s v="GREEN HILL"/>
  </r>
  <r>
    <n v="1295"/>
    <s v="JRP"/>
    <s v="GREEN HILL"/>
    <s v="GREEN HILL"/>
    <s v="CPI"/>
    <s v="WASH"/>
    <x v="2"/>
    <x v="4"/>
    <s v="# of door"/>
    <m/>
    <n v="24"/>
    <s v="Completed"/>
    <s v="Chittagong"/>
    <s v="Cox's Bazar"/>
    <x v="0"/>
    <s v="Palong Khali"/>
    <s v="Camp 01W"/>
    <d v="2023-04-30T00:00:00"/>
    <d v="2023-06-01T00:00:00"/>
    <x v="0"/>
    <m/>
    <m/>
    <m/>
    <m/>
    <m/>
    <s v="Farhan Shaun"/>
    <s v="farhan@ghcxb.org"/>
    <n v="1681597433"/>
    <s v="GREEN HILL"/>
  </r>
  <r>
    <n v="1296"/>
    <s v="JRP"/>
    <s v="GREEN HILL"/>
    <s v="GREEN HILL"/>
    <s v="CPI"/>
    <s v="WASH"/>
    <x v="2"/>
    <x v="5"/>
    <s v="# of door"/>
    <m/>
    <n v="39"/>
    <s v="Completed"/>
    <s v="Chittagong"/>
    <s v="Cox's Bazar"/>
    <x v="0"/>
    <s v="Palong Khali"/>
    <s v="Camp 01W"/>
    <d v="2023-04-30T00:00:00"/>
    <d v="2023-06-01T00:00:00"/>
    <x v="0"/>
    <m/>
    <m/>
    <m/>
    <m/>
    <m/>
    <s v="Farhan Shaun"/>
    <s v="farhan@ghcxb.org"/>
    <n v="1681597433"/>
    <s v="GREEN HILL"/>
  </r>
  <r>
    <n v="1297"/>
    <s v="JRP"/>
    <s v="GREEN HILL"/>
    <s v="GREEN HILL"/>
    <s v="CPI"/>
    <s v="WASH"/>
    <x v="0"/>
    <x v="9"/>
    <s v="# of facilities"/>
    <m/>
    <n v="580"/>
    <s v="Completed"/>
    <s v="Chittagong"/>
    <s v="Cox's Bazar"/>
    <x v="0"/>
    <s v="Palong Khali"/>
    <s v="Camp 01W"/>
    <d v="2023-04-30T00:00:00"/>
    <d v="2023-06-01T00:00:00"/>
    <x v="0"/>
    <m/>
    <m/>
    <m/>
    <m/>
    <m/>
    <s v="Farhan Shaun"/>
    <s v="farhan@ghcxb.org"/>
    <n v="1681597433"/>
    <s v="GREEN HILL"/>
  </r>
  <r>
    <n v="1298"/>
    <s v="JRP"/>
    <s v="GREEN HILL"/>
    <s v="GREEN HILL"/>
    <s v="CPI"/>
    <s v="WASH"/>
    <x v="0"/>
    <x v="0"/>
    <s v="# of HP sessions at community level"/>
    <m/>
    <n v="60"/>
    <s v="Completed"/>
    <s v="Chittagong"/>
    <s v="Cox's Bazar"/>
    <x v="0"/>
    <s v="Palong Khali"/>
    <s v="Camp 01W"/>
    <d v="2023-04-30T00:00:00"/>
    <d v="2023-06-01T00:00:00"/>
    <x v="0"/>
    <m/>
    <m/>
    <m/>
    <m/>
    <m/>
    <s v="Farhan Shaun"/>
    <s v="farhan@ghcxb.org"/>
    <n v="1681597433"/>
    <s v="GREEN HILL"/>
  </r>
  <r>
    <n v="1299"/>
    <s v="JRP"/>
    <s v="GREEN HILL"/>
    <s v="GREEN HILL"/>
    <s v="CPI"/>
    <s v="WASH"/>
    <x v="0"/>
    <x v="1"/>
    <s v="# of HP sessions at HH level"/>
    <m/>
    <n v="1045"/>
    <s v="Completed"/>
    <s v="Chittagong"/>
    <s v="Cox's Bazar"/>
    <x v="0"/>
    <s v="Palong Khali"/>
    <s v="Camp 01W"/>
    <d v="2023-04-30T00:00:00"/>
    <d v="2023-06-01T00:00:00"/>
    <x v="0"/>
    <m/>
    <m/>
    <m/>
    <m/>
    <m/>
    <s v="Farhan Shaun"/>
    <s v="farhan@ghcxb.org"/>
    <n v="1681597433"/>
    <s v="GREEN HILL"/>
  </r>
  <r>
    <n v="1300"/>
    <s v="JRP"/>
    <s v="GREEN HILL"/>
    <s v="GREEN HILL"/>
    <s v="CPI"/>
    <s v="WASH"/>
    <x v="1"/>
    <x v="2"/>
    <s v="# of tube well"/>
    <m/>
    <n v="33"/>
    <s v="Completed"/>
    <s v="Chittagong"/>
    <s v="Cox's Bazar"/>
    <x v="0"/>
    <s v="Palong Khali"/>
    <s v="Camp 04"/>
    <d v="2023-04-30T00:00:00"/>
    <d v="2023-06-01T00:00:00"/>
    <x v="0"/>
    <m/>
    <m/>
    <m/>
    <m/>
    <m/>
    <s v="Farhan Shaun"/>
    <s v="farhan@ghcxb.org"/>
    <n v="1681597433"/>
    <s v="GREEN HILL"/>
  </r>
  <r>
    <n v="1301"/>
    <s v="JRP"/>
    <s v="GREEN HILL"/>
    <s v="GREEN HILL"/>
    <s v="CPI"/>
    <s v="WASH"/>
    <x v="2"/>
    <x v="14"/>
    <s v="# of door"/>
    <m/>
    <n v="4"/>
    <s v="Completed"/>
    <s v="Chittagong"/>
    <s v="Cox's Bazar"/>
    <x v="0"/>
    <s v="Palong Khali"/>
    <s v="Camp 04"/>
    <d v="2023-04-30T00:00:00"/>
    <d v="2023-06-01T00:00:00"/>
    <x v="0"/>
    <m/>
    <m/>
    <m/>
    <m/>
    <m/>
    <s v="Farhan Shaun"/>
    <s v="farhan@ghcxb.org"/>
    <n v="1681597433"/>
    <s v="GREEN HILL"/>
  </r>
  <r>
    <n v="1302"/>
    <s v="JRP"/>
    <s v="GREEN HILL"/>
    <s v="GREEN HILL"/>
    <s v="CPI"/>
    <s v="WASH"/>
    <x v="2"/>
    <x v="3"/>
    <s v="# of door "/>
    <m/>
    <n v="21"/>
    <s v="Completed"/>
    <s v="Chittagong"/>
    <s v="Cox's Bazar"/>
    <x v="0"/>
    <s v="Palong Khali"/>
    <s v="Camp 04"/>
    <d v="2023-04-30T00:00:00"/>
    <d v="2023-06-01T00:00:00"/>
    <x v="0"/>
    <m/>
    <m/>
    <m/>
    <m/>
    <m/>
    <s v="Farhan Shaun"/>
    <s v="farhan@ghcxb.org"/>
    <n v="1681597433"/>
    <s v="GREEN HILL"/>
  </r>
  <r>
    <n v="1303"/>
    <s v="JRP"/>
    <s v="GREEN HILL"/>
    <s v="GREEN HILL"/>
    <s v="CPI"/>
    <s v="WASH"/>
    <x v="2"/>
    <x v="15"/>
    <s v="# of door"/>
    <m/>
    <n v="4"/>
    <s v="Completed"/>
    <s v="Chittagong"/>
    <s v="Cox's Bazar"/>
    <x v="0"/>
    <s v="Palong Khali"/>
    <s v="Camp 04"/>
    <d v="2023-04-30T00:00:00"/>
    <d v="2023-06-01T00:00:00"/>
    <x v="0"/>
    <m/>
    <m/>
    <m/>
    <m/>
    <m/>
    <s v="Farhan Shaun"/>
    <s v="farhan@ghcxb.org"/>
    <n v="1681597433"/>
    <s v="GREEN HILL"/>
  </r>
  <r>
    <n v="1304"/>
    <s v="JRP"/>
    <s v="GREEN HILL"/>
    <s v="GREEN HILL"/>
    <s v="CPI"/>
    <s v="WASH"/>
    <x v="2"/>
    <x v="4"/>
    <s v="# of door"/>
    <m/>
    <n v="24"/>
    <s v="Completed"/>
    <s v="Chittagong"/>
    <s v="Cox's Bazar"/>
    <x v="0"/>
    <s v="Palong Khali"/>
    <s v="Camp 04"/>
    <d v="2023-04-30T00:00:00"/>
    <d v="2023-06-01T00:00:00"/>
    <x v="0"/>
    <m/>
    <m/>
    <m/>
    <m/>
    <m/>
    <s v="Farhan Shaun"/>
    <s v="farhan@ghcxb.org"/>
    <n v="1681597433"/>
    <s v="GREEN HILL"/>
  </r>
  <r>
    <n v="1305"/>
    <s v="JRP"/>
    <s v="GREEN HILL"/>
    <s v="GREEN HILL"/>
    <s v="CPI"/>
    <s v="WASH"/>
    <x v="2"/>
    <x v="5"/>
    <s v="# of door"/>
    <m/>
    <n v="10"/>
    <s v="Completed"/>
    <s v="Chittagong"/>
    <s v="Cox's Bazar"/>
    <x v="0"/>
    <s v="Palong Khali"/>
    <s v="Camp 04"/>
    <d v="2023-04-30T00:00:00"/>
    <d v="2023-06-01T00:00:00"/>
    <x v="0"/>
    <m/>
    <m/>
    <m/>
    <m/>
    <m/>
    <s v="Farhan Shaun"/>
    <s v="farhan@ghcxb.org"/>
    <n v="1681597433"/>
    <s v="GREEN HILL"/>
  </r>
  <r>
    <n v="1306"/>
    <s v="JRP"/>
    <s v="GREEN HILL"/>
    <s v="GREEN HILL"/>
    <s v="CPI"/>
    <s v="WASH"/>
    <x v="0"/>
    <x v="9"/>
    <s v="# of facilities"/>
    <m/>
    <n v="970"/>
    <s v="Completed"/>
    <s v="Chittagong"/>
    <s v="Cox's Bazar"/>
    <x v="0"/>
    <s v="Palong Khali"/>
    <s v="Camp 04"/>
    <d v="2023-04-30T00:00:00"/>
    <d v="2023-06-01T00:00:00"/>
    <x v="0"/>
    <m/>
    <m/>
    <m/>
    <m/>
    <m/>
    <s v="Farhan Shaun"/>
    <s v="farhan@ghcxb.org"/>
    <n v="1681597433"/>
    <s v="GREEN HILL"/>
  </r>
  <r>
    <n v="1307"/>
    <s v="JRP"/>
    <s v="GREEN HILL"/>
    <s v="GREEN HILL"/>
    <s v="CPI"/>
    <s v="WASH"/>
    <x v="0"/>
    <x v="0"/>
    <s v="# of HP sessions at community level"/>
    <m/>
    <n v="60"/>
    <s v="Completed"/>
    <s v="Chittagong"/>
    <s v="Cox's Bazar"/>
    <x v="0"/>
    <s v="Palong Khali"/>
    <s v="Camp 04"/>
    <d v="2023-04-30T00:00:00"/>
    <d v="2023-06-01T00:00:00"/>
    <x v="0"/>
    <m/>
    <m/>
    <m/>
    <m/>
    <m/>
    <s v="Farhan Shaun"/>
    <s v="farhan@ghcxb.org"/>
    <n v="1681597433"/>
    <s v="GREEN HILL"/>
  </r>
  <r>
    <n v="1308"/>
    <s v="JRP"/>
    <s v="GREEN HILL"/>
    <s v="GREEN HILL"/>
    <s v="CPI"/>
    <s v="WASH"/>
    <x v="0"/>
    <x v="1"/>
    <s v="# of HP sessions at HH level"/>
    <m/>
    <n v="1070"/>
    <s v="Completed"/>
    <s v="Chittagong"/>
    <s v="Cox's Bazar"/>
    <x v="0"/>
    <s v="Palong Khali"/>
    <s v="Camp 04"/>
    <d v="2023-04-30T00:00:00"/>
    <d v="2023-06-01T00:00:00"/>
    <x v="0"/>
    <m/>
    <m/>
    <m/>
    <m/>
    <m/>
    <s v="Farhan Shaun"/>
    <s v="farhan@ghcxb.org"/>
    <n v="1681597433"/>
    <s v="GREEN HILL"/>
  </r>
  <r>
    <n v="1309"/>
    <s v="JRP"/>
    <s v="GREEN HILL"/>
    <s v="GREEN HILL"/>
    <s v="CPI"/>
    <s v="WASH"/>
    <x v="3"/>
    <x v="23"/>
    <s v="# of pit"/>
    <m/>
    <n v="2"/>
    <s v="Completed"/>
    <s v="Chittagong"/>
    <s v="Cox's Bazar"/>
    <x v="0"/>
    <s v="Palong Khali"/>
    <s v="Camp 04"/>
    <d v="2023-04-30T00:00:00"/>
    <d v="2023-06-01T00:00:00"/>
    <x v="0"/>
    <m/>
    <m/>
    <m/>
    <m/>
    <m/>
    <s v="Farhan Shaun"/>
    <s v="farhan@ghcxb.org"/>
    <n v="1681597433"/>
    <s v="GREEN HILL"/>
  </r>
  <r>
    <n v="1310"/>
    <s v="JRP"/>
    <s v="GREEN HILL"/>
    <s v="GREEN HILL"/>
    <s v="CPI"/>
    <s v="WASH"/>
    <x v="1"/>
    <x v="2"/>
    <s v="# of tube well"/>
    <m/>
    <n v="14"/>
    <s v="Completed"/>
    <s v="Chittagong"/>
    <s v="Cox's Bazar"/>
    <x v="0"/>
    <s v="Palong Khali"/>
    <s v="Camp 17"/>
    <d v="2023-04-30T00:00:00"/>
    <d v="2023-06-01T00:00:00"/>
    <x v="0"/>
    <m/>
    <m/>
    <m/>
    <m/>
    <m/>
    <s v="Farhan Shaun"/>
    <s v="farhan@ghcxb.org"/>
    <n v="1681597433"/>
    <s v="GREEN HILL"/>
  </r>
  <r>
    <n v="1311"/>
    <s v="JRP"/>
    <s v="GREEN HILL"/>
    <s v="GREEN HILL"/>
    <s v="CPI"/>
    <s v="WASH"/>
    <x v="2"/>
    <x v="14"/>
    <s v="# of door"/>
    <m/>
    <n v="1"/>
    <s v="Completed"/>
    <s v="Chittagong"/>
    <s v="Cox's Bazar"/>
    <x v="0"/>
    <s v="Palong Khali"/>
    <s v="Camp 17"/>
    <d v="2023-04-30T00:00:00"/>
    <d v="2023-06-01T00:00:00"/>
    <x v="0"/>
    <m/>
    <m/>
    <m/>
    <m/>
    <m/>
    <s v="Farhan Shaun"/>
    <s v="farhan@ghcxb.org"/>
    <n v="1681597433"/>
    <s v="GREEN HILL"/>
  </r>
  <r>
    <n v="1312"/>
    <s v="JRP"/>
    <s v="GREEN HILL"/>
    <s v="GREEN HILL"/>
    <s v="CPI"/>
    <s v="WASH"/>
    <x v="2"/>
    <x v="3"/>
    <s v="# of door "/>
    <m/>
    <n v="14"/>
    <s v="Completed"/>
    <s v="Chittagong"/>
    <s v="Cox's Bazar"/>
    <x v="0"/>
    <s v="Palong Khali"/>
    <s v="Camp 17"/>
    <d v="2023-04-30T00:00:00"/>
    <d v="2023-06-01T00:00:00"/>
    <x v="0"/>
    <m/>
    <m/>
    <m/>
    <m/>
    <m/>
    <s v="Farhan Shaun"/>
    <s v="farhan@ghcxb.org"/>
    <n v="1681597433"/>
    <s v="GREEN HILL"/>
  </r>
  <r>
    <n v="1313"/>
    <s v="JRP"/>
    <s v="GREEN HILL"/>
    <s v="GREEN HILL"/>
    <s v="CPI"/>
    <s v="WASH"/>
    <x v="2"/>
    <x v="15"/>
    <s v="# of door"/>
    <m/>
    <n v="3"/>
    <s v="Completed"/>
    <s v="Chittagong"/>
    <s v="Cox's Bazar"/>
    <x v="0"/>
    <s v="Palong Khali"/>
    <s v="Camp 17"/>
    <d v="2023-04-30T00:00:00"/>
    <d v="2023-06-01T00:00:00"/>
    <x v="0"/>
    <m/>
    <m/>
    <m/>
    <m/>
    <m/>
    <s v="Farhan Shaun"/>
    <s v="farhan@ghcxb.org"/>
    <n v="1681597433"/>
    <s v="GREEN HILL"/>
  </r>
  <r>
    <n v="1314"/>
    <s v="JRP"/>
    <s v="GREEN HILL"/>
    <s v="GREEN HILL"/>
    <s v="CPI"/>
    <s v="WASH"/>
    <x v="2"/>
    <x v="4"/>
    <s v="# of door"/>
    <m/>
    <n v="13"/>
    <s v="Completed"/>
    <s v="Chittagong"/>
    <s v="Cox's Bazar"/>
    <x v="0"/>
    <s v="Palong Khali"/>
    <s v="Camp 17"/>
    <d v="2023-04-30T00:00:00"/>
    <d v="2023-06-01T00:00:00"/>
    <x v="0"/>
    <m/>
    <m/>
    <m/>
    <m/>
    <m/>
    <s v="Farhan Shaun"/>
    <s v="farhan@ghcxb.org"/>
    <n v="1681597433"/>
    <s v="GREEN HILL"/>
  </r>
  <r>
    <n v="1315"/>
    <s v="JRP"/>
    <s v="GREEN HILL"/>
    <s v="GREEN HILL"/>
    <s v="CPI"/>
    <s v="WASH"/>
    <x v="2"/>
    <x v="5"/>
    <s v="# of door"/>
    <m/>
    <n v="28"/>
    <s v="Completed"/>
    <s v="Chittagong"/>
    <s v="Cox's Bazar"/>
    <x v="0"/>
    <s v="Palong Khali"/>
    <s v="Camp 17"/>
    <d v="2023-04-30T00:00:00"/>
    <d v="2023-06-01T00:00:00"/>
    <x v="0"/>
    <m/>
    <m/>
    <m/>
    <m/>
    <m/>
    <s v="Farhan Shaun"/>
    <s v="farhan@ghcxb.org"/>
    <n v="1681597433"/>
    <s v="GREEN HILL"/>
  </r>
  <r>
    <n v="1316"/>
    <s v="JRP"/>
    <s v="GREEN HILL"/>
    <s v="GREEN HILL"/>
    <s v="CPI"/>
    <s v="WASH"/>
    <x v="0"/>
    <x v="9"/>
    <s v="# of facilities"/>
    <m/>
    <n v="560"/>
    <s v="Completed"/>
    <s v="Chittagong"/>
    <s v="Cox's Bazar"/>
    <x v="0"/>
    <s v="Palong Khali"/>
    <s v="Camp 17"/>
    <d v="2023-04-30T00:00:00"/>
    <d v="2023-06-01T00:00:00"/>
    <x v="0"/>
    <m/>
    <m/>
    <m/>
    <m/>
    <m/>
    <s v="Farhan Shaun"/>
    <s v="farhan@ghcxb.org"/>
    <n v="1681597433"/>
    <s v="GREEN HILL"/>
  </r>
  <r>
    <n v="1317"/>
    <s v="JRP"/>
    <s v="GREEN HILL"/>
    <s v="GREEN HILL"/>
    <s v="CPI"/>
    <s v="WASH"/>
    <x v="0"/>
    <x v="0"/>
    <s v="# of HP sessions at community level"/>
    <m/>
    <n v="40"/>
    <s v="Completed"/>
    <s v="Chittagong"/>
    <s v="Cox's Bazar"/>
    <x v="0"/>
    <s v="Palong Khali"/>
    <s v="Camp 17"/>
    <d v="2023-04-30T00:00:00"/>
    <d v="2023-06-01T00:00:00"/>
    <x v="0"/>
    <m/>
    <m/>
    <m/>
    <m/>
    <m/>
    <s v="Farhan Shaun"/>
    <s v="farhan@ghcxb.org"/>
    <n v="1681597433"/>
    <s v="GREEN HILL"/>
  </r>
  <r>
    <n v="1318"/>
    <s v="JRP"/>
    <s v="GREEN HILL"/>
    <s v="GREEN HILL"/>
    <s v="CPI"/>
    <s v="WASH"/>
    <x v="0"/>
    <x v="1"/>
    <s v="# of HP sessions at HH level"/>
    <m/>
    <n v="488"/>
    <s v="Completed"/>
    <s v="Chittagong"/>
    <s v="Cox's Bazar"/>
    <x v="0"/>
    <s v="Palong Khali"/>
    <s v="Camp 17"/>
    <d v="2023-04-30T00:00:00"/>
    <d v="2023-06-01T00:00:00"/>
    <x v="0"/>
    <m/>
    <m/>
    <m/>
    <m/>
    <m/>
    <s v="Farhan Shaun"/>
    <s v="farhan@ghcxb.org"/>
    <n v="1681597433"/>
    <s v="GREEN HILL"/>
  </r>
  <r>
    <n v="1319"/>
    <s v="JRP"/>
    <s v="GREEN HILL"/>
    <s v="GREEN HILL"/>
    <s v="CPI"/>
    <s v="WASH"/>
    <x v="3"/>
    <x v="23"/>
    <s v="# of pit"/>
    <m/>
    <n v="3"/>
    <s v="Completed"/>
    <s v="Chittagong"/>
    <s v="Cox's Bazar"/>
    <x v="0"/>
    <s v="Palong Khali"/>
    <s v="Camp 17"/>
    <d v="2023-04-30T00:00:00"/>
    <d v="2023-06-01T00:00:00"/>
    <x v="0"/>
    <m/>
    <m/>
    <m/>
    <m/>
    <m/>
    <s v="Farhan Shaun"/>
    <s v="farhan@ghcxb.org"/>
    <n v="1681597433"/>
    <s v="GREEN HILL"/>
  </r>
  <r>
    <n v="1320"/>
    <s v="JRP"/>
    <s v="UNICEF"/>
    <s v="NGOF"/>
    <s v="UNICEF"/>
    <s v="WASH"/>
    <x v="1"/>
    <x v="2"/>
    <s v="# of tube well"/>
    <m/>
    <n v="276"/>
    <s v="Completed"/>
    <s v="Chittagong"/>
    <s v="Cox's Bazar"/>
    <x v="0"/>
    <s v="Palong Khali"/>
    <s v="Camp 07"/>
    <d v="2023-04-30T00:00:00"/>
    <d v="2024-01-01T00:00:00"/>
    <x v="0"/>
    <m/>
    <m/>
    <m/>
    <m/>
    <m/>
    <s v="Md Mosarraf Hossain"/>
    <s v="mosarraf@ngof.org"/>
    <n v="8801712003560"/>
    <s v="UNICEF-NGOF"/>
  </r>
  <r>
    <n v="1321"/>
    <s v="JRP"/>
    <s v="UNICEF"/>
    <s v="NGOF"/>
    <s v="UNICEF"/>
    <s v="WASH"/>
    <x v="2"/>
    <x v="3"/>
    <s v="# of door "/>
    <m/>
    <n v="60"/>
    <s v="Completed"/>
    <s v="Chittagong"/>
    <s v="Cox's Bazar"/>
    <x v="0"/>
    <s v="Palong Khali"/>
    <s v="Camp 07"/>
    <d v="2023-04-30T00:00:00"/>
    <d v="2024-01-01T00:00:00"/>
    <x v="0"/>
    <m/>
    <m/>
    <m/>
    <m/>
    <m/>
    <s v="Md Mosarraf Hossain"/>
    <s v="mosarraf@ngof.org"/>
    <n v="8801712003560"/>
    <s v="UNICEF-NGOF"/>
  </r>
  <r>
    <n v="1322"/>
    <s v="JRP"/>
    <s v="UNICEF"/>
    <s v="NGOF"/>
    <s v="UNICEF"/>
    <s v="WASH"/>
    <x v="2"/>
    <x v="4"/>
    <s v="# of door"/>
    <m/>
    <n v="218"/>
    <s v="Completed"/>
    <s v="Chittagong"/>
    <s v="Cox's Bazar"/>
    <x v="0"/>
    <s v="Palong Khali"/>
    <s v="Camp 07"/>
    <d v="2023-04-30T00:00:00"/>
    <d v="2024-01-01T00:00:00"/>
    <x v="0"/>
    <m/>
    <m/>
    <m/>
    <m/>
    <m/>
    <s v="Md Mosarraf Hossain"/>
    <s v="mosarraf@ngof.org"/>
    <n v="8801712003560"/>
    <s v="UNICEF-NGOF"/>
  </r>
  <r>
    <n v="1323"/>
    <s v="JRP"/>
    <s v="UNICEF"/>
    <s v="NGOF"/>
    <s v="UNICEF"/>
    <s v="WASH"/>
    <x v="2"/>
    <x v="5"/>
    <s v="# of door"/>
    <m/>
    <n v="1398"/>
    <s v="Completed"/>
    <s v="Chittagong"/>
    <s v="Cox's Bazar"/>
    <x v="0"/>
    <s v="Palong Khali"/>
    <s v="Camp 07"/>
    <d v="2023-04-30T00:00:00"/>
    <d v="2024-01-01T00:00:00"/>
    <x v="0"/>
    <m/>
    <m/>
    <m/>
    <m/>
    <m/>
    <s v="Md Mosarraf Hossain"/>
    <s v="mosarraf@ngof.org"/>
    <n v="8801712003560"/>
    <s v="UNICEF-NGOF"/>
  </r>
  <r>
    <n v="1324"/>
    <s v="JRP"/>
    <s v="UNICEF"/>
    <s v="NGOF"/>
    <s v="UNICEF"/>
    <s v="WASH"/>
    <x v="0"/>
    <x v="9"/>
    <s v="# of facilities"/>
    <m/>
    <n v="2510"/>
    <s v="Completed"/>
    <s v="Chittagong"/>
    <s v="Cox's Bazar"/>
    <x v="0"/>
    <s v="Palong Khali"/>
    <s v="Camp 07"/>
    <d v="2023-04-30T00:00:00"/>
    <d v="2024-01-01T00:00:00"/>
    <x v="0"/>
    <m/>
    <m/>
    <m/>
    <m/>
    <m/>
    <s v="Md Mosarraf Hossain"/>
    <s v="mosarraf@ngof.org"/>
    <n v="8801712003560"/>
    <s v="UNICEF-NGOF"/>
  </r>
  <r>
    <n v="1325"/>
    <s v="JRP"/>
    <s v="UNICEF"/>
    <s v="NGOF"/>
    <s v="UNICEF"/>
    <s v="WASH"/>
    <x v="0"/>
    <x v="1"/>
    <s v="# of HP sessions at HH level"/>
    <m/>
    <n v="7452"/>
    <s v="Completed"/>
    <s v="Chittagong"/>
    <s v="Cox's Bazar"/>
    <x v="0"/>
    <s v="Palong Khali"/>
    <s v="Camp 07"/>
    <d v="2023-04-30T00:00:00"/>
    <d v="2024-01-01T00:00:00"/>
    <x v="0"/>
    <m/>
    <m/>
    <m/>
    <m/>
    <m/>
    <s v="Md Mosarraf Hossain"/>
    <s v="mosarraf@ngof.org"/>
    <n v="8801712003560"/>
    <s v="UNICEF-NGOF"/>
  </r>
  <r>
    <n v="1326"/>
    <s v="JRP"/>
    <s v="UNICEF"/>
    <s v="NGOF"/>
    <s v="UNICEF"/>
    <s v="WASH"/>
    <x v="3"/>
    <x v="20"/>
    <s v="# of HH"/>
    <m/>
    <n v="2283"/>
    <s v="Completed"/>
    <s v="Chittagong"/>
    <s v="Cox's Bazar"/>
    <x v="0"/>
    <s v="Palong Khali"/>
    <s v="Camp 07"/>
    <d v="2023-04-30T00:00:00"/>
    <d v="2024-01-01T00:00:00"/>
    <x v="0"/>
    <m/>
    <m/>
    <m/>
    <m/>
    <m/>
    <s v="Md Mosarraf Hossain"/>
    <s v="mosarraf@ngof.org"/>
    <n v="8801712003560"/>
    <s v="UNICEF-NGOF"/>
  </r>
  <r>
    <n v="1327"/>
    <s v="JRP"/>
    <s v="IOM"/>
    <s v="DSK"/>
    <s v="IOM"/>
    <s v="WASH"/>
    <x v="1"/>
    <x v="2"/>
    <s v="# of tube well"/>
    <m/>
    <n v="320"/>
    <s v="Completed"/>
    <s v="Chittagong"/>
    <s v="Cox's Bazar"/>
    <x v="0"/>
    <s v="Palong Khali"/>
    <s v="Camp 19"/>
    <d v="2023-04-30T00:00:00"/>
    <d v="2023-09-01T00:00:00"/>
    <x v="0"/>
    <m/>
    <m/>
    <m/>
    <m/>
    <m/>
    <s v="Md. Shalahuddin Kader."/>
    <s v="shalahuddin@dskbangladesh.org"/>
    <n v="1845101021"/>
    <s v="IOM-DSK"/>
  </r>
  <r>
    <n v="1328"/>
    <s v="JRP"/>
    <s v="IOM"/>
    <s v="DSK"/>
    <s v="IOM"/>
    <s v="WASH"/>
    <x v="2"/>
    <x v="3"/>
    <s v="# of door "/>
    <m/>
    <n v="136"/>
    <s v="Completed"/>
    <s v="Chittagong"/>
    <s v="Cox's Bazar"/>
    <x v="0"/>
    <s v="Palong Khali"/>
    <s v="Camp 19"/>
    <d v="2023-04-30T00:00:00"/>
    <d v="2023-09-01T00:00:00"/>
    <x v="0"/>
    <m/>
    <m/>
    <m/>
    <m/>
    <m/>
    <s v="Md. Shalahuddin Kader."/>
    <s v="shalahuddin@dskbangladesh.org"/>
    <n v="1845101021"/>
    <s v="IOM-DSK"/>
  </r>
  <r>
    <n v="1329"/>
    <s v="JRP"/>
    <s v="IOM"/>
    <s v="DSK"/>
    <s v="IOM"/>
    <s v="WASH"/>
    <x v="2"/>
    <x v="4"/>
    <s v="# of door"/>
    <m/>
    <n v="272"/>
    <s v="Completed"/>
    <s v="Chittagong"/>
    <s v="Cox's Bazar"/>
    <x v="0"/>
    <s v="Palong Khali"/>
    <s v="Camp 19"/>
    <d v="2023-04-30T00:00:00"/>
    <d v="2023-09-01T00:00:00"/>
    <x v="0"/>
    <m/>
    <m/>
    <m/>
    <m/>
    <m/>
    <s v="Md. Shalahuddin Kader."/>
    <s v="shalahuddin@dskbangladesh.org"/>
    <n v="1845101021"/>
    <s v="IOM-DSK"/>
  </r>
  <r>
    <n v="1330"/>
    <s v="JRP"/>
    <s v="IOM"/>
    <s v="DSK"/>
    <s v="IOM"/>
    <s v="WASH"/>
    <x v="2"/>
    <x v="5"/>
    <s v="# of door"/>
    <m/>
    <n v="313"/>
    <s v="Completed"/>
    <s v="Chittagong"/>
    <s v="Cox's Bazar"/>
    <x v="0"/>
    <s v="Palong Khali"/>
    <s v="Camp 19"/>
    <d v="2023-04-30T00:00:00"/>
    <d v="2023-09-01T00:00:00"/>
    <x v="0"/>
    <m/>
    <m/>
    <m/>
    <m/>
    <m/>
    <s v="Md. Shalahuddin Kader."/>
    <s v="shalahuddin@dskbangladesh.org"/>
    <n v="1845101021"/>
    <s v="IOM-DSK"/>
  </r>
  <r>
    <n v="1331"/>
    <s v="JRP"/>
    <s v="IOM"/>
    <s v="DSK"/>
    <s v="IOM"/>
    <s v="WASH"/>
    <x v="3"/>
    <x v="7"/>
    <s v="# of campaign per camp "/>
    <m/>
    <n v="10"/>
    <s v="Completed"/>
    <s v="Chittagong"/>
    <s v="Cox's Bazar"/>
    <x v="0"/>
    <s v="Palong Khali"/>
    <s v="Camp 19"/>
    <d v="2023-04-30T00:00:00"/>
    <d v="2023-09-01T00:00:00"/>
    <x v="0"/>
    <m/>
    <m/>
    <m/>
    <m/>
    <m/>
    <s v="Md. Shalahuddin Kader."/>
    <s v="shalahuddin@dskbangladesh.org"/>
    <n v="1845101021"/>
    <s v="IOM-DSK"/>
  </r>
  <r>
    <n v="1332"/>
    <s v="JRP"/>
    <s v="IOM"/>
    <s v="DSK"/>
    <s v="IOM"/>
    <s v="WASH"/>
    <x v="3"/>
    <x v="8"/>
    <s v="# of household"/>
    <m/>
    <n v="4110"/>
    <s v="Completed"/>
    <s v="Chittagong"/>
    <s v="Cox's Bazar"/>
    <x v="0"/>
    <s v="Palong Khali"/>
    <s v="Camp 19"/>
    <d v="2023-04-30T00:00:00"/>
    <d v="2023-09-01T00:00:00"/>
    <x v="0"/>
    <m/>
    <m/>
    <m/>
    <m/>
    <m/>
    <s v="Md. Shalahuddin Kader."/>
    <s v="shalahuddin@dskbangladesh.org"/>
    <n v="1845101021"/>
    <s v="IOM-DSK"/>
  </r>
  <r>
    <n v="1333"/>
    <s v="JRP"/>
    <s v="IOM"/>
    <s v="DSK"/>
    <s v="IOM"/>
    <s v="WASH"/>
    <x v="1"/>
    <x v="2"/>
    <s v="# of tube well"/>
    <m/>
    <n v="141"/>
    <s v="Completed"/>
    <s v="Chittagong"/>
    <s v="Cox's Bazar"/>
    <x v="0"/>
    <s v="Palong Khali"/>
    <s v="Camp 18"/>
    <d v="2023-04-30T00:00:00"/>
    <d v="2023-12-01T00:00:00"/>
    <x v="0"/>
    <m/>
    <m/>
    <m/>
    <m/>
    <m/>
    <s v="Md. Shalahuddin Kader."/>
    <s v="shalahuddin@dskbangladesh.org"/>
    <n v="1845101021"/>
    <s v="IOM-DSK"/>
  </r>
  <r>
    <n v="1334"/>
    <s v="JRP"/>
    <s v="IOM"/>
    <s v="DSK"/>
    <s v="IOM"/>
    <s v="WASH"/>
    <x v="2"/>
    <x v="3"/>
    <s v="# of door "/>
    <m/>
    <n v="45"/>
    <s v="Completed"/>
    <s v="Chittagong"/>
    <s v="Cox's Bazar"/>
    <x v="0"/>
    <s v="Palong Khali"/>
    <s v="Camp 18"/>
    <d v="2023-04-30T00:00:00"/>
    <d v="2023-12-01T00:00:00"/>
    <x v="0"/>
    <m/>
    <m/>
    <m/>
    <m/>
    <m/>
    <s v="Md. Shalahuddin Kader."/>
    <s v="shalahuddin@dskbangladesh.org"/>
    <n v="1845101021"/>
    <s v="IOM-DSK"/>
  </r>
  <r>
    <n v="1335"/>
    <s v="JRP"/>
    <s v="IOM"/>
    <s v="DSK"/>
    <s v="IOM"/>
    <s v="WASH"/>
    <x v="2"/>
    <x v="4"/>
    <s v="# of door"/>
    <m/>
    <n v="94"/>
    <s v="Completed"/>
    <s v="Chittagong"/>
    <s v="Cox's Bazar"/>
    <x v="0"/>
    <s v="Palong Khali"/>
    <s v="Camp 18"/>
    <d v="2023-04-30T00:00:00"/>
    <d v="2023-12-01T00:00:00"/>
    <x v="0"/>
    <m/>
    <m/>
    <m/>
    <m/>
    <m/>
    <s v="Md. Shalahuddin Kader."/>
    <s v="shalahuddin@dskbangladesh.org"/>
    <n v="1845101021"/>
    <s v="IOM-DSK"/>
  </r>
  <r>
    <n v="1336"/>
    <s v="JRP"/>
    <s v="IOM"/>
    <s v="DSK"/>
    <s v="IOM"/>
    <s v="WASH"/>
    <x v="2"/>
    <x v="5"/>
    <s v="# of door"/>
    <m/>
    <n v="145"/>
    <s v="Completed"/>
    <s v="Chittagong"/>
    <s v="Cox's Bazar"/>
    <x v="0"/>
    <s v="Palong Khali"/>
    <s v="Camp 18"/>
    <d v="2023-04-30T00:00:00"/>
    <d v="2023-12-01T00:00:00"/>
    <x v="0"/>
    <m/>
    <m/>
    <m/>
    <m/>
    <m/>
    <s v="Md. Shalahuddin Kader."/>
    <s v="shalahuddin@dskbangladesh.org"/>
    <n v="1845101021"/>
    <s v="IOM-DSK"/>
  </r>
  <r>
    <n v="1337"/>
    <s v="JRP"/>
    <s v="IOM"/>
    <s v="DSK"/>
    <s v="IOM"/>
    <s v="WASH"/>
    <x v="3"/>
    <x v="7"/>
    <s v="# of campaign per camp "/>
    <m/>
    <n v="6"/>
    <s v="Completed"/>
    <s v="Chittagong"/>
    <s v="Cox's Bazar"/>
    <x v="0"/>
    <s v="Palong Khali"/>
    <s v="Camp 18"/>
    <d v="2023-04-30T00:00:00"/>
    <d v="2023-12-01T00:00:00"/>
    <x v="0"/>
    <m/>
    <m/>
    <m/>
    <m/>
    <m/>
    <s v="Md. Shalahuddin Kader."/>
    <s v="shalahuddin@dskbangladesh.org"/>
    <n v="1845101021"/>
    <s v="IOM-DSK"/>
  </r>
  <r>
    <n v="1338"/>
    <s v="JRP"/>
    <s v="IOM"/>
    <s v="DSK"/>
    <s v="IOM"/>
    <s v="WASH"/>
    <x v="3"/>
    <x v="8"/>
    <s v="# of household"/>
    <m/>
    <n v="2847"/>
    <s v="Completed"/>
    <s v="Chittagong"/>
    <s v="Cox's Bazar"/>
    <x v="0"/>
    <s v="Palong Khali"/>
    <s v="Camp 18"/>
    <d v="2023-04-30T00:00:00"/>
    <d v="2023-12-01T00:00:00"/>
    <x v="0"/>
    <m/>
    <m/>
    <m/>
    <m/>
    <m/>
    <s v="Md. Shalahuddin Kader."/>
    <s v="shalahuddin@dskbangladesh.org"/>
    <n v="1845101021"/>
    <s v="IOM-DSK"/>
  </r>
  <r>
    <n v="1340"/>
    <s v="JRP"/>
    <s v="BRAC"/>
    <s v="BRAC"/>
    <s v="PRM"/>
    <s v="WASH"/>
    <x v="0"/>
    <x v="0"/>
    <s v="# of HP sessions at community level"/>
    <m/>
    <n v="77"/>
    <s v="Completed"/>
    <s v="Chittagong"/>
    <s v="Cox's Bazar"/>
    <x v="1"/>
    <s v="Nhilla"/>
    <s v="Camp 25"/>
    <d v="2023-04-30T00:00:00"/>
    <d v="2023-07-01T00:00:00"/>
    <x v="0"/>
    <m/>
    <m/>
    <m/>
    <m/>
    <m/>
    <s v="Robi Ray"/>
    <s v="robi.r@brac.net"/>
    <n v="1847455736"/>
    <s v="BRAC"/>
  </r>
  <r>
    <n v="1341"/>
    <s v="JRP"/>
    <s v="BRAC"/>
    <s v="BRAC"/>
    <s v="PRM"/>
    <s v="WASH"/>
    <x v="0"/>
    <x v="13"/>
    <s v="# of handwashing station"/>
    <m/>
    <n v="3"/>
    <s v="Completed"/>
    <s v="Chittagong"/>
    <s v="Cox's Bazar"/>
    <x v="1"/>
    <s v="Nhilla"/>
    <s v="Camp 25"/>
    <d v="2023-04-30T00:00:00"/>
    <d v="2023-07-01T00:00:00"/>
    <x v="0"/>
    <m/>
    <m/>
    <m/>
    <m/>
    <m/>
    <s v="Robi Ray"/>
    <s v="robi.r@brac.net"/>
    <n v="1847455736"/>
    <s v="BRAC"/>
  </r>
  <r>
    <n v="1342"/>
    <s v="JRP"/>
    <s v="UNHCR"/>
    <s v="BRAC"/>
    <s v="UNHCR"/>
    <s v="WASH"/>
    <x v="1"/>
    <x v="2"/>
    <s v="# of tube well"/>
    <m/>
    <n v="86"/>
    <s v="Completed"/>
    <s v="Chittagong"/>
    <s v="Cox's Bazar"/>
    <x v="0"/>
    <s v="Palong Khali"/>
    <s v="Camp 01E"/>
    <d v="2023-04-30T00:00:00"/>
    <d v="2023-12-01T00:00:00"/>
    <x v="0"/>
    <m/>
    <m/>
    <m/>
    <m/>
    <m/>
    <s v="Md. Saifullahil-Azom"/>
    <s v="saifullahil.azom@brac.net"/>
    <n v="1847456121"/>
    <s v="UNHCR-BRAC"/>
  </r>
  <r>
    <n v="1343"/>
    <s v="JRP"/>
    <s v="UNHCR"/>
    <s v="BRAC"/>
    <s v="UNHCR"/>
    <s v="WASH"/>
    <x v="2"/>
    <x v="3"/>
    <s v="# of door "/>
    <m/>
    <n v="7"/>
    <s v="Completed"/>
    <s v="Chittagong"/>
    <s v="Cox's Bazar"/>
    <x v="0"/>
    <s v="Palong Khali"/>
    <s v="Camp 01E"/>
    <d v="2023-04-30T00:00:00"/>
    <d v="2023-12-01T00:00:00"/>
    <x v="0"/>
    <m/>
    <m/>
    <m/>
    <m/>
    <m/>
    <s v="Md. Saifullahil-Azom"/>
    <s v="saifullahil.azom@brac.net"/>
    <n v="1847456121"/>
    <s v="UNHCR-BRAC"/>
  </r>
  <r>
    <n v="1344"/>
    <s v="JRP"/>
    <s v="UNHCR"/>
    <s v="BRAC"/>
    <s v="UNHCR"/>
    <s v="WASH"/>
    <x v="2"/>
    <x v="4"/>
    <s v="# of door"/>
    <m/>
    <n v="52"/>
    <s v="Completed"/>
    <s v="Chittagong"/>
    <s v="Cox's Bazar"/>
    <x v="0"/>
    <s v="Palong Khali"/>
    <s v="Camp 01E"/>
    <d v="2023-04-30T00:00:00"/>
    <d v="2023-12-01T00:00:00"/>
    <x v="0"/>
    <m/>
    <m/>
    <m/>
    <m/>
    <m/>
    <s v="Md. Saifullahil-Azom"/>
    <s v="saifullahil.azom@brac.net"/>
    <n v="1847456121"/>
    <s v="UNHCR-BRAC"/>
  </r>
  <r>
    <n v="1345"/>
    <s v="JRP"/>
    <s v="UNHCR"/>
    <s v="BRAC"/>
    <s v="UNHCR"/>
    <s v="WASH"/>
    <x v="2"/>
    <x v="5"/>
    <s v="# of door"/>
    <m/>
    <n v="247"/>
    <s v="Completed"/>
    <s v="Chittagong"/>
    <s v="Cox's Bazar"/>
    <x v="0"/>
    <s v="Palong Khali"/>
    <s v="Camp 01E"/>
    <d v="2023-04-30T00:00:00"/>
    <d v="2023-12-01T00:00:00"/>
    <x v="0"/>
    <m/>
    <m/>
    <m/>
    <m/>
    <m/>
    <s v="Md. Saifullahil-Azom"/>
    <s v="saifullahil.azom@brac.net"/>
    <n v="1847456121"/>
    <s v="UNHCR-BRAC"/>
  </r>
  <r>
    <n v="1346"/>
    <s v="JRP"/>
    <s v="UNHCR"/>
    <s v="BRAC"/>
    <s v="UNHCR"/>
    <s v="WASH"/>
    <x v="0"/>
    <x v="0"/>
    <s v="# of HP sessions at community level"/>
    <m/>
    <n v="2"/>
    <s v="Completed"/>
    <s v="Chittagong"/>
    <s v="Cox's Bazar"/>
    <x v="0"/>
    <s v="Palong Khali"/>
    <s v="Camp 01E"/>
    <d v="2023-04-30T00:00:00"/>
    <d v="2023-12-01T00:00:00"/>
    <x v="0"/>
    <m/>
    <m/>
    <m/>
    <m/>
    <m/>
    <s v="Md. Saifullahil-Azom"/>
    <s v="saifullahil.azom@brac.net"/>
    <n v="1847456121"/>
    <s v="UNHCR-BRAC"/>
  </r>
  <r>
    <n v="1347"/>
    <s v="JRP"/>
    <s v="UNHCR"/>
    <s v="BRAC"/>
    <s v="UNHCR"/>
    <s v="WASH"/>
    <x v="0"/>
    <x v="1"/>
    <s v="# of HP sessions at HH level"/>
    <m/>
    <n v="3394"/>
    <s v="Completed"/>
    <s v="Chittagong"/>
    <s v="Cox's Bazar"/>
    <x v="0"/>
    <s v="Palong Khali"/>
    <s v="Camp 01E"/>
    <d v="2023-04-30T00:00:00"/>
    <d v="2023-12-01T00:00:00"/>
    <x v="0"/>
    <m/>
    <m/>
    <m/>
    <m/>
    <m/>
    <s v="Md. Saifullahil-Azom"/>
    <s v="saifullahil.azom@brac.net"/>
    <n v="1847456121"/>
    <s v="UNHCR-BRAC"/>
  </r>
  <r>
    <n v="1348"/>
    <s v="JRP"/>
    <s v="UNHCR"/>
    <s v="BRAC"/>
    <s v="UNHCR"/>
    <s v="WASH"/>
    <x v="3"/>
    <x v="20"/>
    <s v="# of HH"/>
    <m/>
    <n v="4057"/>
    <s v="Completed"/>
    <s v="Chittagong"/>
    <s v="Cox's Bazar"/>
    <x v="0"/>
    <s v="Palong Khali"/>
    <s v="Camp 01E"/>
    <d v="2023-04-30T00:00:00"/>
    <d v="2023-12-01T00:00:00"/>
    <x v="0"/>
    <m/>
    <m/>
    <m/>
    <m/>
    <m/>
    <s v="Md. Saifullahil-Azom"/>
    <s v="saifullahil.azom@brac.net"/>
    <n v="1847456121"/>
    <s v="UNHCR-BRAC"/>
  </r>
  <r>
    <n v="1349"/>
    <s v="JRP"/>
    <s v="UNHCR"/>
    <s v="BRAC"/>
    <s v="UNHCR"/>
    <s v="WASH"/>
    <x v="1"/>
    <x v="2"/>
    <s v="# of tube well"/>
    <m/>
    <n v="37"/>
    <s v="Completed"/>
    <s v="Chittagong"/>
    <s v="Cox's Bazar"/>
    <x v="0"/>
    <s v="Palong Khali"/>
    <s v="Camp 01W"/>
    <d v="2023-04-30T00:00:00"/>
    <d v="2023-12-01T00:00:00"/>
    <x v="0"/>
    <m/>
    <m/>
    <m/>
    <m/>
    <m/>
    <s v="Md. Saifullahil-Azom"/>
    <s v="saifullahil.azom@brac.net"/>
    <n v="1847456121"/>
    <s v="UNHCR-BRAC"/>
  </r>
  <r>
    <n v="1350"/>
    <s v="JRP"/>
    <s v="UNHCR"/>
    <s v="BRAC"/>
    <s v="UNHCR"/>
    <s v="WASH"/>
    <x v="2"/>
    <x v="3"/>
    <s v="# of door "/>
    <m/>
    <n v="5"/>
    <s v="Completed"/>
    <s v="Chittagong"/>
    <s v="Cox's Bazar"/>
    <x v="0"/>
    <s v="Palong Khali"/>
    <s v="Camp 01W"/>
    <d v="2023-04-30T00:00:00"/>
    <d v="2023-12-01T00:00:00"/>
    <x v="0"/>
    <m/>
    <m/>
    <m/>
    <m/>
    <m/>
    <s v="Md. Saifullahil-Azom"/>
    <s v="saifullahil.azom@brac.net"/>
    <n v="1847456121"/>
    <s v="UNHCR-BRAC"/>
  </r>
  <r>
    <n v="1351"/>
    <s v="JRP"/>
    <s v="UNHCR"/>
    <s v="BRAC"/>
    <s v="UNHCR"/>
    <s v="WASH"/>
    <x v="2"/>
    <x v="4"/>
    <s v="# of door"/>
    <m/>
    <n v="23"/>
    <s v="Completed"/>
    <s v="Chittagong"/>
    <s v="Cox's Bazar"/>
    <x v="0"/>
    <s v="Palong Khali"/>
    <s v="Camp 01W"/>
    <d v="2023-04-30T00:00:00"/>
    <d v="2023-12-01T00:00:00"/>
    <x v="0"/>
    <m/>
    <m/>
    <m/>
    <m/>
    <m/>
    <s v="Md. Saifullahil-Azom"/>
    <s v="saifullahil.azom@brac.net"/>
    <n v="1847456121"/>
    <s v="UNHCR-BRAC"/>
  </r>
  <r>
    <n v="1352"/>
    <s v="JRP"/>
    <s v="UNHCR"/>
    <s v="BRAC"/>
    <s v="UNHCR"/>
    <s v="WASH"/>
    <x v="2"/>
    <x v="5"/>
    <s v="# of door"/>
    <m/>
    <n v="208"/>
    <s v="Completed"/>
    <s v="Chittagong"/>
    <s v="Cox's Bazar"/>
    <x v="0"/>
    <s v="Palong Khali"/>
    <s v="Camp 01W"/>
    <d v="2023-04-30T00:00:00"/>
    <d v="2023-12-01T00:00:00"/>
    <x v="0"/>
    <m/>
    <m/>
    <m/>
    <m/>
    <m/>
    <s v="Md. Saifullahil-Azom"/>
    <s v="saifullahil.azom@brac.net"/>
    <n v="1847456121"/>
    <s v="UNHCR-BRAC"/>
  </r>
  <r>
    <n v="1353"/>
    <s v="JRP"/>
    <s v="UNHCR"/>
    <s v="BRAC"/>
    <s v="UNHCR"/>
    <s v="WASH"/>
    <x v="0"/>
    <x v="0"/>
    <s v="# of HP sessions at community level"/>
    <m/>
    <n v="2"/>
    <s v="Completed"/>
    <s v="Chittagong"/>
    <s v="Cox's Bazar"/>
    <x v="0"/>
    <s v="Palong Khali"/>
    <s v="Camp 01W"/>
    <d v="2023-04-30T00:00:00"/>
    <d v="2023-12-01T00:00:00"/>
    <x v="0"/>
    <m/>
    <m/>
    <m/>
    <m/>
    <m/>
    <s v="Md. Saifullahil-Azom"/>
    <s v="saifullahil.azom@brac.net"/>
    <n v="1847456121"/>
    <s v="UNHCR-BRAC"/>
  </r>
  <r>
    <n v="1354"/>
    <s v="JRP"/>
    <s v="UNHCR"/>
    <s v="BRAC"/>
    <s v="UNHCR"/>
    <s v="WASH"/>
    <x v="0"/>
    <x v="1"/>
    <s v="# of HP sessions at HH level"/>
    <m/>
    <n v="2941"/>
    <s v="Completed"/>
    <s v="Chittagong"/>
    <s v="Cox's Bazar"/>
    <x v="0"/>
    <s v="Palong Khali"/>
    <s v="Camp 01W"/>
    <d v="2023-04-30T00:00:00"/>
    <d v="2023-12-01T00:00:00"/>
    <x v="0"/>
    <m/>
    <m/>
    <m/>
    <m/>
    <m/>
    <s v="Md. Saifullahil-Azom"/>
    <s v="saifullahil.azom@brac.net"/>
    <n v="1847456121"/>
    <s v="UNHCR-BRAC"/>
  </r>
  <r>
    <n v="1355"/>
    <s v="JRP"/>
    <s v="UNHCR"/>
    <s v="BRAC"/>
    <s v="UNHCR"/>
    <s v="WASH"/>
    <x v="3"/>
    <x v="20"/>
    <s v="# of HH"/>
    <m/>
    <n v="5688"/>
    <s v="Completed"/>
    <s v="Chittagong"/>
    <s v="Cox's Bazar"/>
    <x v="0"/>
    <s v="Palong Khali"/>
    <s v="Camp 01W"/>
    <d v="2023-04-30T00:00:00"/>
    <d v="2023-12-01T00:00:00"/>
    <x v="0"/>
    <m/>
    <m/>
    <m/>
    <m/>
    <m/>
    <s v="Md. Saifullahil-Azom"/>
    <s v="saifullahil.azom@brac.net"/>
    <n v="1847456121"/>
    <s v="UNHCR-BRAC"/>
  </r>
  <r>
    <n v="1356"/>
    <s v="JRP"/>
    <s v="UNHCR"/>
    <s v="BRAC"/>
    <s v="UNHCR"/>
    <s v="WASH"/>
    <x v="1"/>
    <x v="2"/>
    <s v="# of tube well"/>
    <m/>
    <n v="96"/>
    <s v="Completed"/>
    <s v="Chittagong"/>
    <s v="Cox's Bazar"/>
    <x v="0"/>
    <s v="Palong Khali"/>
    <s v="Camp 02E"/>
    <d v="2023-04-30T00:00:00"/>
    <d v="2023-12-01T00:00:00"/>
    <x v="0"/>
    <m/>
    <m/>
    <m/>
    <m/>
    <m/>
    <s v="Md. Saifullahil-Azom"/>
    <s v="saifullahil.azom@brac.net"/>
    <n v="1847456121"/>
    <s v="UNHCR-BRAC"/>
  </r>
  <r>
    <n v="1357"/>
    <s v="JRP"/>
    <s v="UNHCR"/>
    <s v="BRAC"/>
    <s v="UNHCR"/>
    <s v="WASH"/>
    <x v="2"/>
    <x v="3"/>
    <s v="# of door "/>
    <m/>
    <n v="4"/>
    <s v="Completed"/>
    <s v="Chittagong"/>
    <s v="Cox's Bazar"/>
    <x v="0"/>
    <s v="Palong Khali"/>
    <s v="Camp 02E"/>
    <d v="2023-04-30T00:00:00"/>
    <d v="2023-12-01T00:00:00"/>
    <x v="0"/>
    <m/>
    <m/>
    <m/>
    <m/>
    <m/>
    <s v="Md. Saifullahil-Azom"/>
    <s v="saifullahil.azom@brac.net"/>
    <n v="1847456121"/>
    <s v="UNHCR-BRAC"/>
  </r>
  <r>
    <n v="1358"/>
    <s v="JRP"/>
    <s v="UNHCR"/>
    <s v="BRAC"/>
    <s v="UNHCR"/>
    <s v="WASH"/>
    <x v="2"/>
    <x v="4"/>
    <s v="# of door"/>
    <m/>
    <n v="62"/>
    <s v="Completed"/>
    <s v="Chittagong"/>
    <s v="Cox's Bazar"/>
    <x v="0"/>
    <s v="Palong Khali"/>
    <s v="Camp 02E"/>
    <d v="2023-04-30T00:00:00"/>
    <d v="2023-12-01T00:00:00"/>
    <x v="0"/>
    <m/>
    <m/>
    <m/>
    <m/>
    <m/>
    <s v="Md. Saifullahil-Azom"/>
    <s v="saifullahil.azom@brac.net"/>
    <n v="1847456121"/>
    <s v="UNHCR-BRAC"/>
  </r>
  <r>
    <n v="1359"/>
    <s v="JRP"/>
    <s v="UNHCR"/>
    <s v="BRAC"/>
    <s v="UNHCR"/>
    <s v="WASH"/>
    <x v="2"/>
    <x v="5"/>
    <s v="# of door"/>
    <m/>
    <n v="248"/>
    <s v="Completed"/>
    <s v="Chittagong"/>
    <s v="Cox's Bazar"/>
    <x v="0"/>
    <s v="Palong Khali"/>
    <s v="Camp 02E"/>
    <d v="2023-04-30T00:00:00"/>
    <d v="2023-12-01T00:00:00"/>
    <x v="0"/>
    <m/>
    <m/>
    <m/>
    <m/>
    <m/>
    <s v="Md. Saifullahil-Azom"/>
    <s v="saifullahil.azom@brac.net"/>
    <n v="1847456121"/>
    <s v="UNHCR-BRAC"/>
  </r>
  <r>
    <n v="1360"/>
    <s v="JRP"/>
    <s v="UNHCR"/>
    <s v="BRAC"/>
    <s v="UNHCR"/>
    <s v="WASH"/>
    <x v="0"/>
    <x v="0"/>
    <s v="# of HP sessions at community level"/>
    <m/>
    <n v="2"/>
    <s v="Completed"/>
    <s v="Chittagong"/>
    <s v="Cox's Bazar"/>
    <x v="0"/>
    <s v="Palong Khali"/>
    <s v="Camp 02E"/>
    <d v="2023-04-30T00:00:00"/>
    <d v="2023-12-01T00:00:00"/>
    <x v="0"/>
    <m/>
    <m/>
    <m/>
    <m/>
    <m/>
    <s v="Md. Saifullahil-Azom"/>
    <s v="saifullahil.azom@brac.net"/>
    <n v="1847456121"/>
    <s v="UNHCR-BRAC"/>
  </r>
  <r>
    <n v="1361"/>
    <s v="JRP"/>
    <s v="UNHCR"/>
    <s v="BRAC"/>
    <s v="UNHCR"/>
    <s v="WASH"/>
    <x v="0"/>
    <x v="1"/>
    <s v="# of HP sessions at HH level"/>
    <m/>
    <n v="2485"/>
    <s v="Completed"/>
    <s v="Chittagong"/>
    <s v="Cox's Bazar"/>
    <x v="0"/>
    <s v="Palong Khali"/>
    <s v="Camp 02E"/>
    <d v="2023-04-30T00:00:00"/>
    <d v="2023-12-01T00:00:00"/>
    <x v="0"/>
    <m/>
    <m/>
    <m/>
    <m/>
    <m/>
    <s v="Md. Saifullahil-Azom"/>
    <s v="saifullahil.azom@brac.net"/>
    <n v="1847456121"/>
    <s v="UNHCR-BRAC"/>
  </r>
  <r>
    <n v="1362"/>
    <s v="JRP"/>
    <s v="UNHCR"/>
    <s v="BRAC"/>
    <s v="UNHCR"/>
    <s v="WASH"/>
    <x v="3"/>
    <x v="20"/>
    <s v="# of HH"/>
    <m/>
    <n v="5961"/>
    <s v="Completed"/>
    <s v="Chittagong"/>
    <s v="Cox's Bazar"/>
    <x v="0"/>
    <s v="Palong Khali"/>
    <s v="Camp 02E"/>
    <d v="2023-04-30T00:00:00"/>
    <d v="2023-12-01T00:00:00"/>
    <x v="0"/>
    <m/>
    <m/>
    <m/>
    <m/>
    <m/>
    <s v="Md. Saifullahil-Azom"/>
    <s v="saifullahil.azom@brac.net"/>
    <n v="1847456121"/>
    <s v="UNHCR-BRAC"/>
  </r>
  <r>
    <n v="1363"/>
    <s v="JRP"/>
    <s v="UNHCR"/>
    <s v="BRAC"/>
    <s v="UNHCR"/>
    <s v="WASH"/>
    <x v="1"/>
    <x v="2"/>
    <s v="# of tube well"/>
    <m/>
    <n v="181"/>
    <s v="Completed"/>
    <s v="Chittagong"/>
    <s v="Cox's Bazar"/>
    <x v="0"/>
    <s v="Palong Khali"/>
    <s v="Camp 03"/>
    <d v="2023-04-30T00:00:00"/>
    <d v="2023-12-01T00:00:00"/>
    <x v="0"/>
    <m/>
    <m/>
    <m/>
    <m/>
    <m/>
    <s v="Md. Saifullahil-Azom"/>
    <s v="saifullahil.azom@brac.net"/>
    <n v="1847456121"/>
    <s v="UNHCR-BRAC"/>
  </r>
  <r>
    <n v="1364"/>
    <s v="JRP"/>
    <s v="UNHCR"/>
    <s v="BRAC"/>
    <s v="UNHCR"/>
    <s v="WASH"/>
    <x v="2"/>
    <x v="3"/>
    <s v="# of door "/>
    <m/>
    <n v="35"/>
    <s v="Completed"/>
    <s v="Chittagong"/>
    <s v="Cox's Bazar"/>
    <x v="0"/>
    <s v="Palong Khali"/>
    <s v="Camp 03"/>
    <d v="2023-04-30T00:00:00"/>
    <d v="2023-12-01T00:00:00"/>
    <x v="0"/>
    <m/>
    <m/>
    <m/>
    <m/>
    <m/>
    <s v="Md. Saifullahil-Azom"/>
    <s v="saifullahil.azom@brac.net"/>
    <n v="1847456121"/>
    <s v="UNHCR-BRAC"/>
  </r>
  <r>
    <n v="1365"/>
    <s v="JRP"/>
    <s v="UNHCR"/>
    <s v="BRAC"/>
    <s v="UNHCR"/>
    <s v="WASH"/>
    <x v="2"/>
    <x v="4"/>
    <s v="# of door"/>
    <m/>
    <n v="139"/>
    <s v="Completed"/>
    <s v="Chittagong"/>
    <s v="Cox's Bazar"/>
    <x v="0"/>
    <s v="Palong Khali"/>
    <s v="Camp 03"/>
    <d v="2023-04-30T00:00:00"/>
    <d v="2023-12-01T00:00:00"/>
    <x v="0"/>
    <m/>
    <m/>
    <m/>
    <m/>
    <m/>
    <s v="Md. Saifullahil-Azom"/>
    <s v="saifullahil.azom@brac.net"/>
    <n v="1847456121"/>
    <s v="UNHCR-BRAC"/>
  </r>
  <r>
    <n v="1366"/>
    <s v="JRP"/>
    <s v="UNHCR"/>
    <s v="BRAC"/>
    <s v="UNHCR"/>
    <s v="WASH"/>
    <x v="2"/>
    <x v="5"/>
    <s v="# of door"/>
    <m/>
    <n v="442"/>
    <s v="Completed"/>
    <s v="Chittagong"/>
    <s v="Cox's Bazar"/>
    <x v="0"/>
    <s v="Palong Khali"/>
    <s v="Camp 03"/>
    <d v="2023-04-30T00:00:00"/>
    <d v="2023-12-01T00:00:00"/>
    <x v="0"/>
    <m/>
    <m/>
    <m/>
    <m/>
    <m/>
    <s v="Md. Saifullahil-Azom"/>
    <s v="saifullahil.azom@brac.net"/>
    <n v="1847456121"/>
    <s v="UNHCR-BRAC"/>
  </r>
  <r>
    <n v="1367"/>
    <s v="JRP"/>
    <s v="UNHCR"/>
    <s v="BRAC"/>
    <s v="UNHCR"/>
    <s v="WASH"/>
    <x v="0"/>
    <x v="0"/>
    <s v="# of HP sessions at community level"/>
    <m/>
    <n v="2"/>
    <s v="Completed"/>
    <s v="Chittagong"/>
    <s v="Cox's Bazar"/>
    <x v="0"/>
    <s v="Palong Khali"/>
    <s v="Camp 03"/>
    <d v="2023-04-30T00:00:00"/>
    <d v="2023-12-01T00:00:00"/>
    <x v="0"/>
    <m/>
    <m/>
    <m/>
    <m/>
    <m/>
    <s v="Md. Saifullahil-Azom"/>
    <s v="saifullahil.azom@brac.net"/>
    <n v="1847456121"/>
    <s v="UNHCR-BRAC"/>
  </r>
  <r>
    <n v="1368"/>
    <s v="JRP"/>
    <s v="UNHCR"/>
    <s v="BRAC"/>
    <s v="UNHCR"/>
    <s v="WASH"/>
    <x v="0"/>
    <x v="1"/>
    <s v="# of HP sessions at HH level"/>
    <m/>
    <n v="7753"/>
    <s v="Completed"/>
    <s v="Chittagong"/>
    <s v="Cox's Bazar"/>
    <x v="0"/>
    <s v="Palong Khali"/>
    <s v="Camp 03"/>
    <d v="2023-04-30T00:00:00"/>
    <d v="2023-12-01T00:00:00"/>
    <x v="0"/>
    <m/>
    <m/>
    <m/>
    <m/>
    <m/>
    <s v="Md. Saifullahil-Azom"/>
    <s v="saifullahil.azom@brac.net"/>
    <n v="1847456121"/>
    <s v="UNHCR-BRAC"/>
  </r>
  <r>
    <n v="1369"/>
    <s v="JRP"/>
    <s v="UNHCR"/>
    <s v="BRAC"/>
    <s v="UNHCR"/>
    <s v="WASH"/>
    <x v="3"/>
    <x v="20"/>
    <s v="# of HH"/>
    <m/>
    <n v="7968"/>
    <s v="Completed"/>
    <s v="Chittagong"/>
    <s v="Cox's Bazar"/>
    <x v="0"/>
    <s v="Palong Khali"/>
    <s v="Camp 03"/>
    <d v="2023-04-30T00:00:00"/>
    <d v="2023-12-01T00:00:00"/>
    <x v="0"/>
    <m/>
    <m/>
    <m/>
    <m/>
    <m/>
    <s v="Md. Saifullahil-Azom"/>
    <s v="saifullahil.azom@brac.net"/>
    <n v="1847456121"/>
    <s v="UNHCR-BRAC"/>
  </r>
  <r>
    <n v="1370"/>
    <s v="JRP"/>
    <s v="UNHCR"/>
    <s v="BRAC"/>
    <s v="UNHCR"/>
    <s v="WASH"/>
    <x v="1"/>
    <x v="2"/>
    <s v="# of tube well"/>
    <m/>
    <n v="23"/>
    <s v="Completed"/>
    <s v="Chittagong"/>
    <s v="Cox's Bazar"/>
    <x v="0"/>
    <s v="Palong Khali"/>
    <s v="Camp 04 Extension"/>
    <d v="2023-04-30T00:00:00"/>
    <d v="2023-12-01T00:00:00"/>
    <x v="0"/>
    <m/>
    <m/>
    <m/>
    <m/>
    <m/>
    <s v="Md. Saifullahil-Azom"/>
    <s v="saifullahil.azom@brac.net"/>
    <n v="1847456121"/>
    <s v="UNHCR-BRAC"/>
  </r>
  <r>
    <n v="1371"/>
    <s v="JRP"/>
    <s v="UNHCR"/>
    <s v="BRAC"/>
    <s v="UNHCR"/>
    <s v="WASH"/>
    <x v="2"/>
    <x v="3"/>
    <s v="# of door "/>
    <m/>
    <n v="49"/>
    <s v="Completed"/>
    <s v="Chittagong"/>
    <s v="Cox's Bazar"/>
    <x v="0"/>
    <s v="Palong Khali"/>
    <s v="Camp 04 Extension"/>
    <d v="2023-04-30T00:00:00"/>
    <d v="2023-12-01T00:00:00"/>
    <x v="0"/>
    <m/>
    <m/>
    <m/>
    <m/>
    <m/>
    <s v="Md. Saifullahil-Azom"/>
    <s v="saifullahil.azom@brac.net"/>
    <n v="1847456121"/>
    <s v="UNHCR-BRAC"/>
  </r>
  <r>
    <n v="1372"/>
    <s v="JRP"/>
    <s v="UNHCR"/>
    <s v="BRAC"/>
    <s v="UNHCR"/>
    <s v="WASH"/>
    <x v="2"/>
    <x v="4"/>
    <s v="# of door"/>
    <m/>
    <n v="35"/>
    <s v="Completed"/>
    <s v="Chittagong"/>
    <s v="Cox's Bazar"/>
    <x v="0"/>
    <s v="Palong Khali"/>
    <s v="Camp 04 Extension"/>
    <d v="2023-04-30T00:00:00"/>
    <d v="2023-12-01T00:00:00"/>
    <x v="0"/>
    <m/>
    <m/>
    <m/>
    <m/>
    <m/>
    <s v="Md. Saifullahil-Azom"/>
    <s v="saifullahil.azom@brac.net"/>
    <n v="1847456121"/>
    <s v="UNHCR-BRAC"/>
  </r>
  <r>
    <n v="1373"/>
    <s v="JRP"/>
    <s v="UNHCR"/>
    <s v="BRAC"/>
    <s v="UNHCR"/>
    <s v="WASH"/>
    <x v="2"/>
    <x v="5"/>
    <s v="# of door"/>
    <m/>
    <n v="82"/>
    <s v="Completed"/>
    <s v="Chittagong"/>
    <s v="Cox's Bazar"/>
    <x v="0"/>
    <s v="Palong Khali"/>
    <s v="Camp 04 Extension"/>
    <d v="2023-04-30T00:00:00"/>
    <d v="2023-12-01T00:00:00"/>
    <x v="0"/>
    <m/>
    <m/>
    <m/>
    <m/>
    <m/>
    <s v="Md. Saifullahil-Azom"/>
    <s v="saifullahil.azom@brac.net"/>
    <n v="1847456121"/>
    <s v="UNHCR-BRAC"/>
  </r>
  <r>
    <n v="1374"/>
    <s v="JRP"/>
    <s v="UNHCR"/>
    <s v="BRAC"/>
    <s v="UNHCR"/>
    <s v="WASH"/>
    <x v="0"/>
    <x v="0"/>
    <s v="# of HP sessions at community level"/>
    <m/>
    <n v="1"/>
    <s v="Completed"/>
    <s v="Chittagong"/>
    <s v="Cox's Bazar"/>
    <x v="0"/>
    <s v="Palong Khali"/>
    <s v="Camp 04 Extension"/>
    <d v="2023-04-30T00:00:00"/>
    <d v="2023-12-01T00:00:00"/>
    <x v="0"/>
    <m/>
    <m/>
    <m/>
    <m/>
    <m/>
    <s v="Md. Saifullahil-Azom"/>
    <s v="saifullahil.azom@brac.net"/>
    <n v="1847456121"/>
    <s v="UNHCR-BRAC"/>
  </r>
  <r>
    <n v="1375"/>
    <s v="JRP"/>
    <s v="UNHCR"/>
    <s v="BRAC"/>
    <s v="UNHCR"/>
    <s v="WASH"/>
    <x v="0"/>
    <x v="1"/>
    <s v="# of HP sessions at HH level"/>
    <m/>
    <n v="1614"/>
    <s v="Completed"/>
    <s v="Chittagong"/>
    <s v="Cox's Bazar"/>
    <x v="0"/>
    <s v="Palong Khali"/>
    <s v="Camp 04 Extension"/>
    <d v="2023-04-30T00:00:00"/>
    <d v="2023-12-01T00:00:00"/>
    <x v="0"/>
    <m/>
    <m/>
    <m/>
    <m/>
    <m/>
    <s v="Md. Saifullahil-Azom"/>
    <s v="saifullahil.azom@brac.net"/>
    <n v="1847456121"/>
    <s v="UNHCR-BRAC"/>
  </r>
  <r>
    <n v="1376"/>
    <s v="JRP"/>
    <s v="UNHCR"/>
    <s v="BRAC"/>
    <s v="UNHCR"/>
    <s v="WASH"/>
    <x v="3"/>
    <x v="20"/>
    <s v="# of HH"/>
    <m/>
    <n v="1946"/>
    <s v="Completed"/>
    <s v="Chittagong"/>
    <s v="Cox's Bazar"/>
    <x v="0"/>
    <s v="Palong Khali"/>
    <s v="Camp 04 Extension"/>
    <d v="2023-04-30T00:00:00"/>
    <d v="2023-12-01T00:00:00"/>
    <x v="0"/>
    <m/>
    <m/>
    <m/>
    <m/>
    <m/>
    <s v="Md. Saifullahil-Azom"/>
    <s v="saifullahil.azom@brac.net"/>
    <n v="1847456121"/>
    <s v="UNHCR-BRAC"/>
  </r>
  <r>
    <n v="1377"/>
    <s v="JRP"/>
    <s v="UNHCR"/>
    <s v="BRAC"/>
    <s v="UNHCR"/>
    <s v="WASH"/>
    <x v="1"/>
    <x v="2"/>
    <s v="# of tube well"/>
    <m/>
    <n v="85"/>
    <s v="Completed"/>
    <s v="Chittagong"/>
    <s v="Cox's Bazar"/>
    <x v="1"/>
    <s v="Whykong"/>
    <s v="Camp 21"/>
    <d v="2023-04-30T00:00:00"/>
    <d v="2023-12-01T00:00:00"/>
    <x v="0"/>
    <m/>
    <m/>
    <m/>
    <m/>
    <m/>
    <s v="Md. Saifullahil-Azom"/>
    <s v="saifullahil.azom@brac.net"/>
    <n v="1847456121"/>
    <s v="UNHCR-BRAC"/>
  </r>
  <r>
    <n v="1378"/>
    <s v="JRP"/>
    <s v="UNHCR"/>
    <s v="BRAC"/>
    <s v="UNHCR"/>
    <s v="WASH"/>
    <x v="2"/>
    <x v="3"/>
    <s v="# of door "/>
    <m/>
    <n v="23"/>
    <s v="Completed"/>
    <s v="Chittagong"/>
    <s v="Cox's Bazar"/>
    <x v="1"/>
    <s v="Whykong"/>
    <s v="Camp 21"/>
    <d v="2023-04-30T00:00:00"/>
    <d v="2023-12-01T00:00:00"/>
    <x v="0"/>
    <m/>
    <m/>
    <m/>
    <m/>
    <m/>
    <s v="Md. Saifullahil-Azom"/>
    <s v="saifullahil.azom@brac.net"/>
    <n v="1847456121"/>
    <s v="UNHCR-BRAC"/>
  </r>
  <r>
    <n v="1379"/>
    <s v="JRP"/>
    <s v="UNHCR"/>
    <s v="BRAC"/>
    <s v="UNHCR"/>
    <s v="WASH"/>
    <x v="2"/>
    <x v="4"/>
    <s v="# of door"/>
    <m/>
    <n v="68"/>
    <s v="Completed"/>
    <s v="Chittagong"/>
    <s v="Cox's Bazar"/>
    <x v="1"/>
    <s v="Whykong"/>
    <s v="Camp 21"/>
    <d v="2023-04-30T00:00:00"/>
    <d v="2023-12-01T00:00:00"/>
    <x v="0"/>
    <m/>
    <m/>
    <m/>
    <m/>
    <m/>
    <s v="Md. Saifullahil-Azom"/>
    <s v="saifullahil.azom@brac.net"/>
    <n v="1847456121"/>
    <s v="UNHCR-BRAC"/>
  </r>
  <r>
    <n v="1380"/>
    <s v="JRP"/>
    <s v="UNHCR"/>
    <s v="BRAC"/>
    <s v="UNHCR"/>
    <s v="WASH"/>
    <x v="2"/>
    <x v="5"/>
    <s v="# of door"/>
    <m/>
    <n v="166"/>
    <s v="Completed"/>
    <s v="Chittagong"/>
    <s v="Cox's Bazar"/>
    <x v="1"/>
    <s v="Whykong"/>
    <s v="Camp 21"/>
    <d v="2023-04-30T00:00:00"/>
    <d v="2023-12-01T00:00:00"/>
    <x v="0"/>
    <m/>
    <m/>
    <m/>
    <m/>
    <m/>
    <s v="Md. Saifullahil-Azom"/>
    <s v="saifullahil.azom@brac.net"/>
    <n v="1847456121"/>
    <s v="UNHCR-BRAC"/>
  </r>
  <r>
    <n v="1381"/>
    <s v="JRP"/>
    <s v="UNHCR"/>
    <s v="BRAC"/>
    <s v="UNHCR"/>
    <s v="WASH"/>
    <x v="0"/>
    <x v="0"/>
    <s v="# of HP sessions at community level"/>
    <m/>
    <n v="2"/>
    <s v="Completed"/>
    <s v="Chittagong"/>
    <s v="Cox's Bazar"/>
    <x v="1"/>
    <s v="Whykong"/>
    <s v="Camp 21"/>
    <d v="2023-04-30T00:00:00"/>
    <d v="2023-12-01T00:00:00"/>
    <x v="0"/>
    <m/>
    <m/>
    <m/>
    <m/>
    <m/>
    <s v="Md. Saifullahil-Azom"/>
    <s v="saifullahil.azom@brac.net"/>
    <n v="1847456121"/>
    <s v="UNHCR-BRAC"/>
  </r>
  <r>
    <n v="1382"/>
    <s v="JRP"/>
    <s v="UNHCR"/>
    <s v="BRAC"/>
    <s v="UNHCR"/>
    <s v="WASH"/>
    <x v="0"/>
    <x v="1"/>
    <s v="# of HP sessions at HH level"/>
    <m/>
    <n v="2929"/>
    <s v="Completed"/>
    <s v="Chittagong"/>
    <s v="Cox's Bazar"/>
    <x v="1"/>
    <s v="Whykong"/>
    <s v="Camp 21"/>
    <d v="2023-04-30T00:00:00"/>
    <d v="2023-12-01T00:00:00"/>
    <x v="0"/>
    <m/>
    <m/>
    <m/>
    <m/>
    <m/>
    <s v="Md. Saifullahil-Azom"/>
    <s v="saifullahil.azom@brac.net"/>
    <n v="1847456121"/>
    <s v="UNHCR-BRAC"/>
  </r>
  <r>
    <n v="1383"/>
    <s v="JRP"/>
    <s v="UNHCR"/>
    <s v="BRAC"/>
    <s v="UNHCR"/>
    <s v="WASH"/>
    <x v="3"/>
    <x v="20"/>
    <s v="# of HH"/>
    <m/>
    <n v="3644"/>
    <s v="Completed"/>
    <s v="Chittagong"/>
    <s v="Cox's Bazar"/>
    <x v="1"/>
    <s v="Whykong"/>
    <s v="Camp 21"/>
    <d v="2023-04-30T00:00:00"/>
    <d v="2023-12-01T00:00:00"/>
    <x v="0"/>
    <m/>
    <m/>
    <m/>
    <m/>
    <m/>
    <s v="Md. Saifullahil-Azom"/>
    <s v="saifullahil.azom@brac.net"/>
    <n v="1847456121"/>
    <s v="UNHCR-BRAC"/>
  </r>
  <r>
    <n v="1384"/>
    <s v="JRP"/>
    <s v="UNHCR"/>
    <s v="NGOF"/>
    <s v="UNHCR"/>
    <s v="WASH"/>
    <x v="1"/>
    <x v="2"/>
    <s v="# of tube well"/>
    <m/>
    <n v="158"/>
    <s v="Completed"/>
    <s v="Chittagong"/>
    <s v="Cox's Bazar"/>
    <x v="0"/>
    <s v="Palong Khali"/>
    <s v="Camp 05"/>
    <d v="2023-04-30T00:00:00"/>
    <d v="2023-12-01T00:00:00"/>
    <x v="0"/>
    <m/>
    <m/>
    <m/>
    <m/>
    <m/>
    <s v="Tania Sultana"/>
    <s v="meal.associate@ngofcox.com"/>
    <n v="1960459115"/>
    <s v="UNHCR-NGOF"/>
  </r>
  <r>
    <n v="1385"/>
    <s v="JRP"/>
    <s v="UNHCR"/>
    <s v="NGOF"/>
    <s v="UNHCR"/>
    <s v="WASH"/>
    <x v="2"/>
    <x v="14"/>
    <s v="# of door"/>
    <m/>
    <n v="1"/>
    <s v="Completed"/>
    <s v="Chittagong"/>
    <s v="Cox's Bazar"/>
    <x v="0"/>
    <s v="Palong Khali"/>
    <s v="Camp 05"/>
    <d v="2023-04-30T00:00:00"/>
    <d v="2023-12-01T00:00:00"/>
    <x v="0"/>
    <m/>
    <m/>
    <m/>
    <m/>
    <m/>
    <s v="Tania Sultana"/>
    <s v="meal.associate@ngofcox.com"/>
    <n v="1960459115"/>
    <s v="UNHCR-NGOF"/>
  </r>
  <r>
    <n v="1386"/>
    <s v="JRP"/>
    <s v="UNHCR"/>
    <s v="NGOF"/>
    <s v="UNHCR"/>
    <s v="WASH"/>
    <x v="2"/>
    <x v="3"/>
    <s v="# of door "/>
    <m/>
    <n v="51"/>
    <s v="Completed"/>
    <s v="Chittagong"/>
    <s v="Cox's Bazar"/>
    <x v="0"/>
    <s v="Palong Khali"/>
    <s v="Camp 05"/>
    <d v="2023-04-30T00:00:00"/>
    <d v="2023-12-01T00:00:00"/>
    <x v="0"/>
    <m/>
    <m/>
    <m/>
    <m/>
    <m/>
    <s v="Tania Sultana"/>
    <s v="meal.associate@ngofcox.com"/>
    <n v="1960459115"/>
    <s v="UNHCR-NGOF"/>
  </r>
  <r>
    <n v="1387"/>
    <s v="JRP"/>
    <s v="UNHCR"/>
    <s v="NGOF"/>
    <s v="UNHCR"/>
    <s v="WASH"/>
    <x v="2"/>
    <x v="15"/>
    <s v="# of door"/>
    <m/>
    <n v="1"/>
    <s v="Completed"/>
    <s v="Chittagong"/>
    <s v="Cox's Bazar"/>
    <x v="0"/>
    <s v="Palong Khali"/>
    <s v="Camp 05"/>
    <d v="2023-04-30T00:00:00"/>
    <d v="2023-12-01T00:00:00"/>
    <x v="0"/>
    <m/>
    <m/>
    <m/>
    <m/>
    <m/>
    <s v="Tania Sultana"/>
    <s v="meal.associate@ngofcox.com"/>
    <n v="1960459115"/>
    <s v="UNHCR-NGOF"/>
  </r>
  <r>
    <n v="1388"/>
    <s v="JRP"/>
    <s v="UNHCR"/>
    <s v="NGOF"/>
    <s v="UNHCR"/>
    <s v="WASH"/>
    <x v="2"/>
    <x v="4"/>
    <s v="# of door"/>
    <m/>
    <n v="290"/>
    <s v="Completed"/>
    <s v="Chittagong"/>
    <s v="Cox's Bazar"/>
    <x v="0"/>
    <s v="Palong Khali"/>
    <s v="Camp 05"/>
    <d v="2023-04-30T00:00:00"/>
    <d v="2023-12-01T00:00:00"/>
    <x v="0"/>
    <m/>
    <m/>
    <m/>
    <m/>
    <m/>
    <s v="Tania Sultana"/>
    <s v="meal.associate@ngofcox.com"/>
    <n v="1960459115"/>
    <s v="UNHCR-NGOF"/>
  </r>
  <r>
    <n v="1389"/>
    <s v="JRP"/>
    <s v="UNHCR"/>
    <s v="NGOF"/>
    <s v="UNHCR"/>
    <s v="WASH"/>
    <x v="2"/>
    <x v="5"/>
    <s v="# of door"/>
    <m/>
    <n v="287"/>
    <s v="Completed"/>
    <s v="Chittagong"/>
    <s v="Cox's Bazar"/>
    <x v="0"/>
    <s v="Palong Khali"/>
    <s v="Camp 05"/>
    <d v="2023-04-30T00:00:00"/>
    <d v="2023-12-01T00:00:00"/>
    <x v="0"/>
    <m/>
    <m/>
    <m/>
    <m/>
    <m/>
    <s v="Tania Sultana"/>
    <s v="meal.associate@ngofcox.com"/>
    <n v="1960459115"/>
    <s v="UNHCR-NGOF"/>
  </r>
  <r>
    <n v="1390"/>
    <s v="JRP"/>
    <s v="UNHCR"/>
    <s v="NGOF"/>
    <s v="UNHCR"/>
    <s v="WASH"/>
    <x v="0"/>
    <x v="9"/>
    <s v="# of facilities"/>
    <m/>
    <n v="605"/>
    <s v="Completed"/>
    <s v="Chittagong"/>
    <s v="Cox's Bazar"/>
    <x v="0"/>
    <s v="Palong Khali"/>
    <s v="Camp 05"/>
    <d v="2023-04-30T00:00:00"/>
    <d v="2023-12-01T00:00:00"/>
    <x v="0"/>
    <m/>
    <m/>
    <m/>
    <m/>
    <m/>
    <s v="Tania Sultana"/>
    <s v="meal.associate@ngofcox.com"/>
    <n v="1960459115"/>
    <s v="UNHCR-NGOF"/>
  </r>
  <r>
    <n v="1391"/>
    <s v="JRP"/>
    <s v="UNHCR"/>
    <s v="NGOF"/>
    <s v="UNHCR"/>
    <s v="WASH"/>
    <x v="0"/>
    <x v="0"/>
    <s v="# of HP sessions at community level"/>
    <m/>
    <n v="60"/>
    <s v="Completed"/>
    <s v="Chittagong"/>
    <s v="Cox's Bazar"/>
    <x v="0"/>
    <s v="Palong Khali"/>
    <s v="Camp 05"/>
    <d v="2023-04-30T00:00:00"/>
    <d v="2023-12-01T00:00:00"/>
    <x v="0"/>
    <m/>
    <m/>
    <m/>
    <m/>
    <m/>
    <s v="Tania Sultana"/>
    <s v="meal.associate@ngofcox.com"/>
    <n v="1960459115"/>
    <s v="UNHCR-NGOF"/>
  </r>
  <r>
    <n v="1392"/>
    <s v="JRP"/>
    <s v="UNHCR"/>
    <s v="NGOF"/>
    <s v="UNHCR"/>
    <s v="WASH"/>
    <x v="0"/>
    <x v="1"/>
    <s v="# of HP sessions at HH level"/>
    <m/>
    <n v="2488"/>
    <s v="Completed"/>
    <s v="Chittagong"/>
    <s v="Cox's Bazar"/>
    <x v="0"/>
    <s v="Palong Khali"/>
    <s v="Camp 05"/>
    <d v="2023-04-30T00:00:00"/>
    <d v="2023-12-01T00:00:00"/>
    <x v="0"/>
    <m/>
    <m/>
    <m/>
    <m/>
    <m/>
    <s v="Tania Sultana"/>
    <s v="meal.associate@ngofcox.com"/>
    <n v="1960459115"/>
    <s v="UNHCR-NGOF"/>
  </r>
  <r>
    <n v="1393"/>
    <s v="JRP"/>
    <s v="UNHCR"/>
    <s v="NGOF"/>
    <s v="UNHCR"/>
    <s v="WASH"/>
    <x v="0"/>
    <x v="11"/>
    <s v="# of HP sessions at institution level"/>
    <m/>
    <n v="5"/>
    <s v="Completed"/>
    <s v="Chittagong"/>
    <s v="Cox's Bazar"/>
    <x v="0"/>
    <s v="Palong Khali"/>
    <s v="Camp 05"/>
    <d v="2023-04-30T00:00:00"/>
    <d v="2023-12-01T00:00:00"/>
    <x v="0"/>
    <m/>
    <m/>
    <m/>
    <m/>
    <m/>
    <s v="Tania Sultana"/>
    <s v="meal.associate@ngofcox.com"/>
    <n v="1960459115"/>
    <s v="UNHCR-NGOF"/>
  </r>
  <r>
    <n v="1394"/>
    <s v="JRP"/>
    <s v="UNHCR"/>
    <s v="NGOF"/>
    <s v="UNHCR"/>
    <s v="WASH"/>
    <x v="0"/>
    <x v="13"/>
    <s v="# of handwashing station"/>
    <m/>
    <n v="1"/>
    <s v="Completed"/>
    <s v="Chittagong"/>
    <s v="Cox's Bazar"/>
    <x v="0"/>
    <s v="Palong Khali"/>
    <s v="Camp 05"/>
    <d v="2023-04-30T00:00:00"/>
    <d v="2023-12-01T00:00:00"/>
    <x v="0"/>
    <m/>
    <m/>
    <m/>
    <m/>
    <m/>
    <s v="Tania Sultana"/>
    <s v="meal.associate@ngofcox.com"/>
    <n v="1960459115"/>
    <s v="UNHCR-NGOF"/>
  </r>
  <r>
    <n v="1395"/>
    <s v="JRP"/>
    <s v="UNHCR"/>
    <s v="NGOF"/>
    <s v="UNHCR"/>
    <s v="WASH"/>
    <x v="3"/>
    <x v="7"/>
    <s v="# of campaign per camp "/>
    <m/>
    <n v="5"/>
    <s v="Completed"/>
    <s v="Chittagong"/>
    <s v="Cox's Bazar"/>
    <x v="0"/>
    <s v="Palong Khali"/>
    <s v="Camp 05"/>
    <d v="2023-04-30T00:00:00"/>
    <d v="2023-12-01T00:00:00"/>
    <x v="0"/>
    <m/>
    <m/>
    <m/>
    <m/>
    <m/>
    <s v="Tania Sultana"/>
    <s v="meal.associate@ngofcox.com"/>
    <n v="1960459115"/>
    <s v="UNHCR-NGOF"/>
  </r>
  <r>
    <n v="1396"/>
    <s v="JRP"/>
    <s v="UNHCR"/>
    <s v="NGOF"/>
    <s v="UNHCR"/>
    <s v="WASH"/>
    <x v="3"/>
    <x v="20"/>
    <s v="# of HH"/>
    <m/>
    <n v="5647"/>
    <s v="Completed"/>
    <s v="Chittagong"/>
    <s v="Cox's Bazar"/>
    <x v="0"/>
    <s v="Palong Khali"/>
    <s v="Camp 05"/>
    <d v="2023-04-30T00:00:00"/>
    <d v="2023-12-01T00:00:00"/>
    <x v="0"/>
    <m/>
    <m/>
    <m/>
    <m/>
    <m/>
    <s v="Tania Sultana"/>
    <s v="meal.associate@ngofcox.com"/>
    <n v="1960459115"/>
    <s v="UNHCR-NGOF"/>
  </r>
  <r>
    <n v="1397"/>
    <s v="JRP"/>
    <s v="IOM"/>
    <s v="SHUSHILAN"/>
    <s v="IOM"/>
    <s v="WASH"/>
    <x v="1"/>
    <x v="2"/>
    <s v="# of tube well"/>
    <m/>
    <n v="205"/>
    <s v="Completed"/>
    <s v="Chittagong"/>
    <s v="Cox's Bazar"/>
    <x v="0"/>
    <s v="Palong Khali"/>
    <s v="Camp 12"/>
    <d v="2023-04-30T00:00:00"/>
    <d v="2023-09-01T00:00:00"/>
    <x v="0"/>
    <m/>
    <m/>
    <m/>
    <m/>
    <m/>
    <s v="Taposh Dutta"/>
    <s v="taposhdutta@shushilan.org"/>
    <n v="1849719196"/>
    <s v="IOM-SHUSHILAN"/>
  </r>
  <r>
    <n v="1398"/>
    <s v="JRP"/>
    <s v="IOM"/>
    <s v="SHUSHILAN"/>
    <s v="IOM"/>
    <s v="WASH"/>
    <x v="2"/>
    <x v="3"/>
    <s v="# of door "/>
    <m/>
    <n v="76"/>
    <s v="Completed"/>
    <s v="Chittagong"/>
    <s v="Cox's Bazar"/>
    <x v="0"/>
    <s v="Palong Khali"/>
    <s v="Camp 12"/>
    <d v="2023-04-30T00:00:00"/>
    <d v="2023-09-01T00:00:00"/>
    <x v="0"/>
    <m/>
    <m/>
    <m/>
    <m/>
    <m/>
    <s v="Taposh Dutta"/>
    <s v="taposhdutta@shushilan.org"/>
    <n v="1849719196"/>
    <s v="IOM-SHUSHILAN"/>
  </r>
  <r>
    <n v="1399"/>
    <s v="JRP"/>
    <s v="IOM"/>
    <s v="SHUSHILAN"/>
    <s v="IOM"/>
    <s v="WASH"/>
    <x v="2"/>
    <x v="4"/>
    <s v="# of door"/>
    <m/>
    <n v="105"/>
    <s v="Completed"/>
    <s v="Chittagong"/>
    <s v="Cox's Bazar"/>
    <x v="0"/>
    <s v="Palong Khali"/>
    <s v="Camp 12"/>
    <d v="2023-04-30T00:00:00"/>
    <d v="2023-09-01T00:00:00"/>
    <x v="0"/>
    <m/>
    <m/>
    <m/>
    <m/>
    <m/>
    <s v="Taposh Dutta"/>
    <s v="taposhdutta@shushilan.org"/>
    <n v="1849719196"/>
    <s v="IOM-SHUSHILAN"/>
  </r>
  <r>
    <n v="1400"/>
    <s v="JRP"/>
    <s v="IOM"/>
    <s v="SHUSHILAN"/>
    <s v="IOM"/>
    <s v="WASH"/>
    <x v="2"/>
    <x v="5"/>
    <s v="# of door"/>
    <m/>
    <n v="332"/>
    <s v="Completed"/>
    <s v="Chittagong"/>
    <s v="Cox's Bazar"/>
    <x v="0"/>
    <s v="Palong Khali"/>
    <s v="Camp 12"/>
    <d v="2023-04-30T00:00:00"/>
    <d v="2023-09-01T00:00:00"/>
    <x v="0"/>
    <m/>
    <m/>
    <m/>
    <m/>
    <m/>
    <s v="Taposh Dutta"/>
    <s v="taposhdutta@shushilan.org"/>
    <n v="1849719196"/>
    <s v="IOM-SHUSHILAN"/>
  </r>
  <r>
    <n v="1401"/>
    <s v="JRP"/>
    <s v="IOM"/>
    <s v="SHUSHILAN"/>
    <s v="IOM"/>
    <s v="WASH"/>
    <x v="3"/>
    <x v="7"/>
    <s v="# of campaign per camp "/>
    <m/>
    <n v="1"/>
    <s v="Completed"/>
    <s v="Chittagong"/>
    <s v="Cox's Bazar"/>
    <x v="0"/>
    <s v="Palong Khali"/>
    <s v="Camp 12"/>
    <d v="2023-04-30T00:00:00"/>
    <d v="2023-09-01T00:00:00"/>
    <x v="0"/>
    <m/>
    <m/>
    <m/>
    <m/>
    <m/>
    <s v="Taposh Dutta"/>
    <s v="taposhdutta@shushilan.org"/>
    <n v="1849719196"/>
    <s v="IOM-SHUSHILAN"/>
  </r>
  <r>
    <n v="1402"/>
    <s v="JRP"/>
    <s v="IOM"/>
    <s v="SHUSHILAN"/>
    <s v="IOM"/>
    <s v="WASH"/>
    <x v="3"/>
    <x v="8"/>
    <s v="# of household"/>
    <m/>
    <n v="5321"/>
    <s v="Completed"/>
    <s v="Chittagong"/>
    <s v="Cox's Bazar"/>
    <x v="0"/>
    <s v="Palong Khali"/>
    <s v="Camp 12"/>
    <d v="2023-04-30T00:00:00"/>
    <d v="2023-09-01T00:00:00"/>
    <x v="0"/>
    <m/>
    <m/>
    <m/>
    <m/>
    <m/>
    <s v="Taposh Dutta"/>
    <s v="taposhdutta@shushilan.org"/>
    <n v="1849719196"/>
    <s v="IOM-SHUSHILAN"/>
  </r>
  <r>
    <n v="1403"/>
    <s v="JRP"/>
    <s v="UNHCR"/>
    <s v="NGOF"/>
    <s v="UNHCR"/>
    <s v="WASH"/>
    <x v="1"/>
    <x v="2"/>
    <s v="# of tube well"/>
    <m/>
    <n v="191"/>
    <s v="Completed"/>
    <s v="Chittagong"/>
    <s v="Cox's Bazar"/>
    <x v="0"/>
    <s v="Palong Khali"/>
    <s v="Camp 04"/>
    <d v="2023-04-30T00:00:00"/>
    <d v="2023-12-01T00:00:00"/>
    <x v="0"/>
    <m/>
    <m/>
    <m/>
    <m/>
    <m/>
    <s v="Tania Sultana"/>
    <s v="meal.associate@ngofcox.com"/>
    <n v="1960459115"/>
    <s v="UNHCR-NGOF"/>
  </r>
  <r>
    <n v="1404"/>
    <s v="JRP"/>
    <s v="UNHCR"/>
    <s v="NGOF"/>
    <s v="UNHCR"/>
    <s v="WASH"/>
    <x v="2"/>
    <x v="14"/>
    <s v="# of door"/>
    <m/>
    <n v="3"/>
    <s v="Completed"/>
    <s v="Chittagong"/>
    <s v="Cox's Bazar"/>
    <x v="0"/>
    <s v="Palong Khali"/>
    <s v="Camp 04"/>
    <d v="2023-04-30T00:00:00"/>
    <d v="2023-12-01T00:00:00"/>
    <x v="0"/>
    <m/>
    <m/>
    <m/>
    <m/>
    <m/>
    <s v="Tania Sultana"/>
    <s v="meal.associate@ngofcox.com"/>
    <n v="1960459115"/>
    <s v="UNHCR-NGOF"/>
  </r>
  <r>
    <n v="1405"/>
    <s v="JRP"/>
    <s v="UNHCR"/>
    <s v="NGOF"/>
    <s v="UNHCR"/>
    <s v="WASH"/>
    <x v="2"/>
    <x v="3"/>
    <s v="# of door "/>
    <m/>
    <n v="86"/>
    <s v="Completed"/>
    <s v="Chittagong"/>
    <s v="Cox's Bazar"/>
    <x v="0"/>
    <s v="Palong Khali"/>
    <s v="Camp 04"/>
    <d v="2023-04-30T00:00:00"/>
    <d v="2023-12-01T00:00:00"/>
    <x v="0"/>
    <m/>
    <m/>
    <m/>
    <m/>
    <m/>
    <s v="Tania Sultana"/>
    <s v="meal.associate@ngofcox.com"/>
    <n v="1960459115"/>
    <s v="UNHCR-NGOF"/>
  </r>
  <r>
    <n v="1406"/>
    <s v="JRP"/>
    <s v="UNHCR"/>
    <s v="NGOF"/>
    <s v="UNHCR"/>
    <s v="WASH"/>
    <x v="2"/>
    <x v="4"/>
    <s v="# of door"/>
    <m/>
    <n v="333"/>
    <s v="Completed"/>
    <s v="Chittagong"/>
    <s v="Cox's Bazar"/>
    <x v="0"/>
    <s v="Palong Khali"/>
    <s v="Camp 04"/>
    <d v="2023-04-30T00:00:00"/>
    <d v="2023-12-01T00:00:00"/>
    <x v="0"/>
    <m/>
    <m/>
    <m/>
    <m/>
    <m/>
    <s v="Tania Sultana"/>
    <s v="meal.associate@ngofcox.com"/>
    <n v="1960459115"/>
    <s v="UNHCR-NGOF"/>
  </r>
  <r>
    <n v="1407"/>
    <s v="JRP"/>
    <s v="UNHCR"/>
    <s v="NGOF"/>
    <s v="UNHCR"/>
    <s v="WASH"/>
    <x v="2"/>
    <x v="5"/>
    <s v="# of door"/>
    <m/>
    <n v="394"/>
    <s v="Completed"/>
    <s v="Chittagong"/>
    <s v="Cox's Bazar"/>
    <x v="0"/>
    <s v="Palong Khali"/>
    <s v="Camp 04"/>
    <d v="2023-04-30T00:00:00"/>
    <d v="2023-12-01T00:00:00"/>
    <x v="0"/>
    <m/>
    <m/>
    <m/>
    <m/>
    <m/>
    <s v="Tania Sultana"/>
    <s v="meal.associate@ngofcox.com"/>
    <n v="1960459115"/>
    <s v="UNHCR-NGOF"/>
  </r>
  <r>
    <n v="1408"/>
    <s v="JRP"/>
    <s v="UNHCR"/>
    <s v="NGOF"/>
    <s v="UNHCR"/>
    <s v="WASH"/>
    <x v="0"/>
    <x v="9"/>
    <s v="# of facilities"/>
    <m/>
    <n v="851"/>
    <s v="Completed"/>
    <s v="Chittagong"/>
    <s v="Cox's Bazar"/>
    <x v="0"/>
    <s v="Palong Khali"/>
    <s v="Camp 04"/>
    <d v="2023-04-30T00:00:00"/>
    <d v="2023-12-01T00:00:00"/>
    <x v="0"/>
    <m/>
    <m/>
    <m/>
    <m/>
    <m/>
    <s v="Tania Sultana"/>
    <s v="meal.associate@ngofcox.com"/>
    <n v="1960459115"/>
    <s v="UNHCR-NGOF"/>
  </r>
  <r>
    <n v="1409"/>
    <s v="JRP"/>
    <s v="UNHCR"/>
    <s v="NGOF"/>
    <s v="UNHCR"/>
    <s v="WASH"/>
    <x v="0"/>
    <x v="0"/>
    <s v="# of HP sessions at community level"/>
    <m/>
    <n v="60"/>
    <s v="Completed"/>
    <s v="Chittagong"/>
    <s v="Cox's Bazar"/>
    <x v="0"/>
    <s v="Palong Khali"/>
    <s v="Camp 04"/>
    <d v="2023-04-30T00:00:00"/>
    <d v="2023-12-01T00:00:00"/>
    <x v="0"/>
    <m/>
    <m/>
    <m/>
    <m/>
    <m/>
    <s v="Tania Sultana"/>
    <s v="meal.associate@ngofcox.com"/>
    <n v="1960459115"/>
    <s v="UNHCR-NGOF"/>
  </r>
  <r>
    <n v="1410"/>
    <s v="JRP"/>
    <s v="UNHCR"/>
    <s v="NGOF"/>
    <s v="UNHCR"/>
    <s v="WASH"/>
    <x v="0"/>
    <x v="1"/>
    <s v="# of HP sessions at HH level"/>
    <m/>
    <n v="3565"/>
    <s v="Completed"/>
    <s v="Chittagong"/>
    <s v="Cox's Bazar"/>
    <x v="0"/>
    <s v="Palong Khali"/>
    <s v="Camp 04"/>
    <d v="2023-04-30T00:00:00"/>
    <d v="2023-12-01T00:00:00"/>
    <x v="0"/>
    <m/>
    <m/>
    <m/>
    <m/>
    <m/>
    <s v="Tania Sultana"/>
    <s v="meal.associate@ngofcox.com"/>
    <n v="1960459115"/>
    <s v="UNHCR-NGOF"/>
  </r>
  <r>
    <n v="1411"/>
    <s v="JRP"/>
    <s v="UNHCR"/>
    <s v="NGOF"/>
    <s v="UNHCR"/>
    <s v="WASH"/>
    <x v="0"/>
    <x v="11"/>
    <s v="# of HP sessions at institution level"/>
    <m/>
    <n v="5"/>
    <s v="Completed"/>
    <s v="Chittagong"/>
    <s v="Cox's Bazar"/>
    <x v="0"/>
    <s v="Palong Khali"/>
    <s v="Camp 04"/>
    <d v="2023-04-30T00:00:00"/>
    <d v="2023-12-01T00:00:00"/>
    <x v="0"/>
    <m/>
    <m/>
    <m/>
    <m/>
    <m/>
    <s v="Tania Sultana"/>
    <s v="meal.associate@ngofcox.com"/>
    <n v="1960459115"/>
    <s v="UNHCR-NGOF"/>
  </r>
  <r>
    <n v="1412"/>
    <s v="JRP"/>
    <s v="UNHCR"/>
    <s v="NGOF"/>
    <s v="UNHCR"/>
    <s v="WASH"/>
    <x v="3"/>
    <x v="20"/>
    <s v="# of HH"/>
    <m/>
    <n v="7332"/>
    <s v="Completed"/>
    <s v="Chittagong"/>
    <s v="Cox's Bazar"/>
    <x v="0"/>
    <s v="Palong Khali"/>
    <s v="Camp 04"/>
    <d v="2023-04-30T00:00:00"/>
    <d v="2023-12-01T00:00:00"/>
    <x v="0"/>
    <m/>
    <m/>
    <m/>
    <m/>
    <m/>
    <s v="Tania Sultana"/>
    <s v="meal.associate@ngofcox.com"/>
    <n v="1960459115"/>
    <s v="UNHCR-NGOF"/>
  </r>
  <r>
    <n v="1413"/>
    <s v="JRP"/>
    <s v="UNHCR"/>
    <s v="NGOF"/>
    <s v="UNHCR"/>
    <s v="WASH"/>
    <x v="2"/>
    <x v="3"/>
    <s v="# of door "/>
    <m/>
    <n v="18"/>
    <s v="Completed"/>
    <s v="Chittagong"/>
    <s v="Cox's Bazar"/>
    <x v="0"/>
    <s v="Raja Palong"/>
    <s v="Kutupalong RC"/>
    <d v="2023-04-30T00:00:00"/>
    <d v="2023-12-01T00:00:00"/>
    <x v="0"/>
    <m/>
    <m/>
    <m/>
    <m/>
    <m/>
    <s v="Tania Sultana"/>
    <s v="meal.associate@ngofcox.com"/>
    <n v="1960459115"/>
    <s v="UNHCR-NGOF"/>
  </r>
  <r>
    <n v="1414"/>
    <s v="JRP"/>
    <s v="UNHCR"/>
    <s v="NGOF"/>
    <s v="UNHCR"/>
    <s v="WASH"/>
    <x v="2"/>
    <x v="4"/>
    <s v="# of door"/>
    <m/>
    <n v="273"/>
    <s v="Completed"/>
    <s v="Chittagong"/>
    <s v="Cox's Bazar"/>
    <x v="0"/>
    <s v="Raja Palong"/>
    <s v="Kutupalong RC"/>
    <d v="2023-04-30T00:00:00"/>
    <d v="2023-12-01T00:00:00"/>
    <x v="0"/>
    <m/>
    <m/>
    <m/>
    <m/>
    <m/>
    <s v="Tania Sultana"/>
    <s v="meal.associate@ngofcox.com"/>
    <n v="1960459115"/>
    <s v="UNHCR-NGOF"/>
  </r>
  <r>
    <n v="1415"/>
    <s v="JRP"/>
    <s v="UNHCR"/>
    <s v="NGOF"/>
    <s v="UNHCR"/>
    <s v="WASH"/>
    <x v="2"/>
    <x v="5"/>
    <s v="# of door"/>
    <m/>
    <n v="422"/>
    <s v="Completed"/>
    <s v="Chittagong"/>
    <s v="Cox's Bazar"/>
    <x v="0"/>
    <s v="Raja Palong"/>
    <s v="Kutupalong RC"/>
    <d v="2023-04-30T00:00:00"/>
    <d v="2023-12-01T00:00:00"/>
    <x v="0"/>
    <m/>
    <m/>
    <m/>
    <m/>
    <m/>
    <s v="Tania Sultana"/>
    <s v="meal.associate@ngofcox.com"/>
    <n v="1960459115"/>
    <s v="UNHCR-NGOF"/>
  </r>
  <r>
    <n v="1416"/>
    <s v="JRP"/>
    <s v="UNHCR"/>
    <s v="NGOF"/>
    <s v="UNHCR"/>
    <s v="WASH"/>
    <x v="0"/>
    <x v="9"/>
    <s v="# of facilities"/>
    <m/>
    <n v="748"/>
    <s v="Completed"/>
    <s v="Chittagong"/>
    <s v="Cox's Bazar"/>
    <x v="0"/>
    <s v="Raja Palong"/>
    <s v="Kutupalong RC"/>
    <d v="2023-04-30T00:00:00"/>
    <d v="2023-12-01T00:00:00"/>
    <x v="0"/>
    <m/>
    <m/>
    <m/>
    <m/>
    <m/>
    <s v="Tania Sultana"/>
    <s v="meal.associate@ngofcox.com"/>
    <n v="1960459115"/>
    <s v="UNHCR-NGOF"/>
  </r>
  <r>
    <n v="1417"/>
    <s v="JRP"/>
    <s v="UNHCR"/>
    <s v="NGOF"/>
    <s v="UNHCR"/>
    <s v="WASH"/>
    <x v="0"/>
    <x v="0"/>
    <s v="# of HP sessions at community level"/>
    <m/>
    <n v="96"/>
    <s v="Completed"/>
    <s v="Chittagong"/>
    <s v="Cox's Bazar"/>
    <x v="0"/>
    <s v="Raja Palong"/>
    <s v="Kutupalong RC"/>
    <d v="2023-04-30T00:00:00"/>
    <d v="2023-12-01T00:00:00"/>
    <x v="0"/>
    <m/>
    <m/>
    <m/>
    <m/>
    <m/>
    <s v="Tania Sultana"/>
    <s v="meal.associate@ngofcox.com"/>
    <n v="1960459115"/>
    <s v="UNHCR-NGOF"/>
  </r>
  <r>
    <n v="1418"/>
    <s v="JRP"/>
    <s v="UNHCR"/>
    <s v="NGOF"/>
    <s v="UNHCR"/>
    <s v="WASH"/>
    <x v="0"/>
    <x v="1"/>
    <s v="# of HP sessions at HH level"/>
    <m/>
    <n v="2698"/>
    <s v="Completed"/>
    <s v="Chittagong"/>
    <s v="Cox's Bazar"/>
    <x v="0"/>
    <s v="Raja Palong"/>
    <s v="Kutupalong RC"/>
    <d v="2023-04-30T00:00:00"/>
    <d v="2023-12-01T00:00:00"/>
    <x v="0"/>
    <m/>
    <m/>
    <m/>
    <m/>
    <m/>
    <s v="Tania Sultana"/>
    <s v="meal.associate@ngofcox.com"/>
    <n v="1960459115"/>
    <s v="UNHCR-NGOF"/>
  </r>
  <r>
    <n v="1419"/>
    <s v="JRP"/>
    <s v="UNHCR"/>
    <s v="NGOF"/>
    <s v="UNHCR"/>
    <s v="WASH"/>
    <x v="0"/>
    <x v="11"/>
    <s v="# of HP sessions at institution level"/>
    <m/>
    <n v="8"/>
    <s v="Completed"/>
    <s v="Chittagong"/>
    <s v="Cox's Bazar"/>
    <x v="0"/>
    <s v="Raja Palong"/>
    <s v="Kutupalong RC"/>
    <d v="2023-04-30T00:00:00"/>
    <d v="2023-12-01T00:00:00"/>
    <x v="0"/>
    <m/>
    <m/>
    <m/>
    <m/>
    <m/>
    <s v="Tania Sultana"/>
    <s v="meal.associate@ngofcox.com"/>
    <n v="1960459115"/>
    <s v="UNHCR-NGOF"/>
  </r>
  <r>
    <n v="1420"/>
    <s v="JRP"/>
    <s v="UNHCR"/>
    <s v="NGOF"/>
    <s v="UNHCR"/>
    <s v="WASH"/>
    <x v="3"/>
    <x v="20"/>
    <s v="# of HH"/>
    <m/>
    <n v="3557"/>
    <s v="Completed"/>
    <s v="Chittagong"/>
    <s v="Cox's Bazar"/>
    <x v="0"/>
    <s v="Raja Palong"/>
    <s v="Kutupalong RC"/>
    <d v="2023-04-30T00:00:00"/>
    <d v="2023-12-01T00:00:00"/>
    <x v="0"/>
    <m/>
    <m/>
    <m/>
    <m/>
    <m/>
    <s v="Tania Sultana"/>
    <s v="meal.associate@ngofcox.com"/>
    <n v="1960459115"/>
    <s v="UNHCR-NGOF"/>
  </r>
  <r>
    <n v="1421"/>
    <s v="JRP"/>
    <s v="TDH"/>
    <s v="TDH"/>
    <s v="BPRM"/>
    <s v="WASH"/>
    <x v="1"/>
    <x v="2"/>
    <s v="# of tube well"/>
    <m/>
    <n v="1"/>
    <s v="Completed"/>
    <s v="Chittagong"/>
    <s v="Cox's Bazar"/>
    <x v="1"/>
    <s v="Nhilla"/>
    <s v="Camp 26"/>
    <d v="2023-04-30T00:00:00"/>
    <d v="2023-08-01T00:00:00"/>
    <x v="0"/>
    <m/>
    <m/>
    <m/>
    <m/>
    <m/>
    <s v="Kazi Md. Shoeb Amran"/>
    <s v="shoeb.amran@tdh.ch"/>
    <n v="1712651648"/>
    <s v="TDH"/>
  </r>
  <r>
    <n v="1422"/>
    <s v="JRP"/>
    <s v="TDH"/>
    <s v="TDH"/>
    <s v="BPRM"/>
    <s v="WASH"/>
    <x v="1"/>
    <x v="18"/>
    <s v="# cubic meters / day"/>
    <m/>
    <n v="45"/>
    <s v="Completed"/>
    <s v="Chittagong"/>
    <s v="Cox's Bazar"/>
    <x v="1"/>
    <s v="Nhilla"/>
    <s v="Camp 26"/>
    <d v="2023-04-30T00:00:00"/>
    <d v="2023-08-01T00:00:00"/>
    <x v="0"/>
    <m/>
    <m/>
    <m/>
    <m/>
    <m/>
    <s v="Kazi Md. Shoeb Amran"/>
    <s v="shoeb.amran@tdh.ch"/>
    <n v="1712651648"/>
    <s v="TDH"/>
  </r>
  <r>
    <n v="1423"/>
    <s v="JRP"/>
    <s v="TDH"/>
    <s v="TDH"/>
    <s v="BPRM"/>
    <s v="WASH"/>
    <x v="2"/>
    <x v="3"/>
    <s v="# of door "/>
    <m/>
    <n v="10"/>
    <s v="Completed"/>
    <s v="Chittagong"/>
    <s v="Cox's Bazar"/>
    <x v="1"/>
    <s v="Nhilla"/>
    <s v="Camp 26"/>
    <d v="2023-04-30T00:00:00"/>
    <d v="2023-08-01T00:00:00"/>
    <x v="0"/>
    <m/>
    <m/>
    <m/>
    <m/>
    <m/>
    <s v="Kazi Md. Shoeb Amran"/>
    <s v="shoeb.amran@tdh.ch"/>
    <n v="1712651648"/>
    <s v="TDH"/>
  </r>
  <r>
    <n v="1424"/>
    <s v="JRP"/>
    <s v="TDH"/>
    <s v="TDH"/>
    <s v="BPRM"/>
    <s v="WASH"/>
    <x v="2"/>
    <x v="15"/>
    <s v="# of door"/>
    <m/>
    <n v="10"/>
    <s v="Completed"/>
    <s v="Chittagong"/>
    <s v="Cox's Bazar"/>
    <x v="1"/>
    <s v="Nhilla"/>
    <s v="Camp 26"/>
    <d v="2023-04-30T00:00:00"/>
    <d v="2023-08-01T00:00:00"/>
    <x v="0"/>
    <m/>
    <m/>
    <m/>
    <m/>
    <m/>
    <s v="Kazi Md. Shoeb Amran"/>
    <s v="shoeb.amran@tdh.ch"/>
    <n v="1712651648"/>
    <s v="TDH"/>
  </r>
  <r>
    <n v="1425"/>
    <s v="JRP"/>
    <s v="TDH"/>
    <s v="TDH"/>
    <s v="BPRM"/>
    <s v="WASH"/>
    <x v="2"/>
    <x v="4"/>
    <s v="# of door"/>
    <m/>
    <n v="13"/>
    <s v="Completed"/>
    <s v="Chittagong"/>
    <s v="Cox's Bazar"/>
    <x v="1"/>
    <s v="Nhilla"/>
    <s v="Camp 26"/>
    <d v="2023-04-30T00:00:00"/>
    <d v="2023-08-01T00:00:00"/>
    <x v="0"/>
    <m/>
    <m/>
    <m/>
    <m/>
    <m/>
    <s v="Kazi Md. Shoeb Amran"/>
    <s v="shoeb.amran@tdh.ch"/>
    <n v="1712651648"/>
    <s v="TDH"/>
  </r>
  <r>
    <n v="1426"/>
    <s v="JRP"/>
    <s v="TDH"/>
    <s v="TDH"/>
    <s v="BPRM"/>
    <s v="WASH"/>
    <x v="2"/>
    <x v="5"/>
    <s v="# of door"/>
    <m/>
    <n v="23"/>
    <s v="Completed"/>
    <s v="Chittagong"/>
    <s v="Cox's Bazar"/>
    <x v="1"/>
    <s v="Nhilla"/>
    <s v="Camp 26"/>
    <d v="2023-04-30T00:00:00"/>
    <d v="2023-08-01T00:00:00"/>
    <x v="0"/>
    <m/>
    <m/>
    <m/>
    <m/>
    <m/>
    <s v="Kazi Md. Shoeb Amran"/>
    <s v="shoeb.amran@tdh.ch"/>
    <n v="1712651648"/>
    <s v="TDH"/>
  </r>
  <r>
    <n v="1427"/>
    <s v="JRP"/>
    <s v="TDH"/>
    <s v="TDH"/>
    <s v="BPRM"/>
    <s v="WASH"/>
    <x v="0"/>
    <x v="9"/>
    <s v="# of facilities"/>
    <m/>
    <n v="80"/>
    <s v="Completed"/>
    <s v="Chittagong"/>
    <s v="Cox's Bazar"/>
    <x v="1"/>
    <s v="Nhilla"/>
    <s v="Camp 26"/>
    <d v="2023-04-30T00:00:00"/>
    <d v="2023-08-01T00:00:00"/>
    <x v="0"/>
    <m/>
    <m/>
    <m/>
    <m/>
    <m/>
    <s v="Kazi Md. Shoeb Amran"/>
    <s v="shoeb.amran@tdh.ch"/>
    <n v="1712651648"/>
    <s v="TDH"/>
  </r>
  <r>
    <n v="1428"/>
    <s v="JRP"/>
    <s v="TDH"/>
    <s v="TDH"/>
    <s v="BPRM"/>
    <s v="WASH"/>
    <x v="0"/>
    <x v="1"/>
    <s v="# of HP sessions at HH level"/>
    <m/>
    <n v="288"/>
    <s v="Completed"/>
    <s v="Chittagong"/>
    <s v="Cox's Bazar"/>
    <x v="1"/>
    <s v="Nhilla"/>
    <s v="Camp 26"/>
    <d v="2023-04-30T00:00:00"/>
    <d v="2023-08-01T00:00:00"/>
    <x v="0"/>
    <m/>
    <m/>
    <m/>
    <m/>
    <m/>
    <s v="Kazi Md. Shoeb Amran"/>
    <s v="shoeb.amran@tdh.ch"/>
    <n v="1712651648"/>
    <s v="TDH"/>
  </r>
  <r>
    <n v="1429"/>
    <s v="JRP"/>
    <s v="TDH"/>
    <s v="TDH"/>
    <s v="BPRM"/>
    <s v="WASH"/>
    <x v="3"/>
    <x v="7"/>
    <s v="# of campaign per camp "/>
    <m/>
    <n v="1"/>
    <s v="Completed"/>
    <s v="Chittagong"/>
    <s v="Cox's Bazar"/>
    <x v="1"/>
    <s v="Nhilla"/>
    <s v="Camp 26"/>
    <d v="2023-04-30T00:00:00"/>
    <d v="2023-08-01T00:00:00"/>
    <x v="0"/>
    <m/>
    <m/>
    <m/>
    <m/>
    <m/>
    <s v="Kazi Md. Shoeb Amran"/>
    <s v="shoeb.amran@tdh.ch"/>
    <n v="1712651648"/>
    <s v="TDH"/>
  </r>
  <r>
    <n v="1430"/>
    <s v="JRP"/>
    <s v="TDH"/>
    <s v="TDH"/>
    <s v="BPRM"/>
    <s v="WASH"/>
    <x v="3"/>
    <x v="20"/>
    <s v="# of HH"/>
    <m/>
    <n v="60"/>
    <s v="Completed"/>
    <s v="Chittagong"/>
    <s v="Cox's Bazar"/>
    <x v="1"/>
    <s v="Nhilla"/>
    <s v="Camp 26"/>
    <d v="2023-04-30T00:00:00"/>
    <d v="2023-08-01T00:00:00"/>
    <x v="0"/>
    <m/>
    <m/>
    <m/>
    <m/>
    <m/>
    <s v="Kazi Md. Shoeb Amran"/>
    <s v="shoeb.amran@tdh.ch"/>
    <n v="1712651648"/>
    <s v="TDH"/>
  </r>
  <r>
    <n v="1431"/>
    <s v="JRP"/>
    <s v="TDH"/>
    <s v="TDH"/>
    <s v="BPRM"/>
    <s v="WASH"/>
    <x v="2"/>
    <x v="5"/>
    <s v="# of door"/>
    <m/>
    <n v="20"/>
    <s v="Completed"/>
    <s v="Chittagong"/>
    <s v="Cox's Bazar"/>
    <x v="1"/>
    <s v="Nhilla"/>
    <s v="Camp 27"/>
    <d v="2023-04-30T00:00:00"/>
    <d v="2023-08-01T00:00:00"/>
    <x v="0"/>
    <m/>
    <m/>
    <m/>
    <m/>
    <m/>
    <s v="Kazi Md. Shoeb Amran"/>
    <s v="shoeb.amran@tdh.ch"/>
    <n v="1712651648"/>
    <s v="TDH"/>
  </r>
  <r>
    <n v="1432"/>
    <s v="JRP"/>
    <s v="UNHCR"/>
    <s v="NGOF"/>
    <s v="UNHCR"/>
    <s v="WASH"/>
    <x v="2"/>
    <x v="14"/>
    <s v="# of door"/>
    <m/>
    <n v="1"/>
    <s v="Completed"/>
    <s v="Chittagong"/>
    <s v="Cox's Bazar"/>
    <x v="1"/>
    <s v="Nhilla"/>
    <s v="Nayapara RC"/>
    <d v="2023-04-30T00:00:00"/>
    <d v="2023-12-01T00:00:00"/>
    <x v="0"/>
    <m/>
    <m/>
    <m/>
    <m/>
    <m/>
    <s v="Tania Sultana"/>
    <s v="meal.associate@ngofcox.com"/>
    <n v="1960459115"/>
    <s v="UNHCR-NGOF"/>
  </r>
  <r>
    <n v="1433"/>
    <s v="JRP"/>
    <s v="UNHCR"/>
    <s v="NGOF"/>
    <s v="UNHCR"/>
    <s v="WASH"/>
    <x v="2"/>
    <x v="3"/>
    <s v="# of door "/>
    <m/>
    <n v="39"/>
    <s v="Completed"/>
    <s v="Chittagong"/>
    <s v="Cox's Bazar"/>
    <x v="1"/>
    <s v="Nhilla"/>
    <s v="Nayapara RC"/>
    <d v="2023-04-30T00:00:00"/>
    <d v="2023-12-01T00:00:00"/>
    <x v="0"/>
    <m/>
    <m/>
    <m/>
    <m/>
    <m/>
    <s v="Tania Sultana"/>
    <s v="meal.associate@ngofcox.com"/>
    <n v="1960459115"/>
    <s v="UNHCR-NGOF"/>
  </r>
  <r>
    <n v="1434"/>
    <s v="JRP"/>
    <s v="UNHCR"/>
    <s v="NGOF"/>
    <s v="UNHCR"/>
    <s v="WASH"/>
    <x v="2"/>
    <x v="15"/>
    <s v="# of door"/>
    <m/>
    <n v="1"/>
    <s v="Completed"/>
    <s v="Chittagong"/>
    <s v="Cox's Bazar"/>
    <x v="1"/>
    <s v="Nhilla"/>
    <s v="Nayapara RC"/>
    <d v="2023-04-30T00:00:00"/>
    <d v="2023-12-01T00:00:00"/>
    <x v="0"/>
    <m/>
    <m/>
    <m/>
    <m/>
    <m/>
    <s v="Tania Sultana"/>
    <s v="meal.associate@ngofcox.com"/>
    <n v="1960459115"/>
    <s v="UNHCR-NGOF"/>
  </r>
  <r>
    <n v="1435"/>
    <s v="JRP"/>
    <s v="UNHCR"/>
    <s v="NGOF"/>
    <s v="UNHCR"/>
    <s v="WASH"/>
    <x v="2"/>
    <x v="4"/>
    <s v="# of door"/>
    <m/>
    <n v="117"/>
    <s v="Completed"/>
    <s v="Chittagong"/>
    <s v="Cox's Bazar"/>
    <x v="1"/>
    <s v="Nhilla"/>
    <s v="Nayapara RC"/>
    <d v="2023-04-30T00:00:00"/>
    <d v="2023-12-01T00:00:00"/>
    <x v="0"/>
    <m/>
    <m/>
    <m/>
    <m/>
    <m/>
    <s v="Tania Sultana"/>
    <s v="meal.associate@ngofcox.com"/>
    <n v="1960459115"/>
    <s v="UNHCR-NGOF"/>
  </r>
  <r>
    <n v="1436"/>
    <s v="JRP"/>
    <s v="UNHCR"/>
    <s v="NGOF"/>
    <s v="UNHCR"/>
    <s v="WASH"/>
    <x v="2"/>
    <x v="5"/>
    <s v="# of door"/>
    <m/>
    <n v="291"/>
    <s v="Completed"/>
    <s v="Chittagong"/>
    <s v="Cox's Bazar"/>
    <x v="1"/>
    <s v="Nhilla"/>
    <s v="Nayapara RC"/>
    <d v="2023-04-30T00:00:00"/>
    <d v="2023-12-01T00:00:00"/>
    <x v="0"/>
    <m/>
    <m/>
    <m/>
    <m/>
    <m/>
    <s v="Tania Sultana"/>
    <s v="meal.associate@ngofcox.com"/>
    <n v="1960459115"/>
    <s v="UNHCR-NGOF"/>
  </r>
  <r>
    <n v="1437"/>
    <s v="JRP"/>
    <s v="UNHCR"/>
    <s v="NGOF"/>
    <s v="UNHCR"/>
    <s v="WASH"/>
    <x v="0"/>
    <x v="9"/>
    <s v="# of facilities"/>
    <m/>
    <n v="1387"/>
    <s v="Completed"/>
    <s v="Chittagong"/>
    <s v="Cox's Bazar"/>
    <x v="1"/>
    <s v="Nhilla"/>
    <s v="Nayapara RC"/>
    <d v="2023-04-30T00:00:00"/>
    <d v="2023-12-01T00:00:00"/>
    <x v="0"/>
    <m/>
    <m/>
    <m/>
    <m/>
    <m/>
    <s v="Tania Sultana"/>
    <s v="meal.associate@ngofcox.com"/>
    <n v="1960459115"/>
    <s v="UNHCR-NGOF"/>
  </r>
  <r>
    <n v="1438"/>
    <s v="JRP"/>
    <s v="UNHCR"/>
    <s v="NGOF"/>
    <s v="UNHCR"/>
    <s v="WASH"/>
    <x v="0"/>
    <x v="0"/>
    <s v="# of HP sessions at community level"/>
    <m/>
    <n v="84"/>
    <s v="Completed"/>
    <s v="Chittagong"/>
    <s v="Cox's Bazar"/>
    <x v="1"/>
    <s v="Nhilla"/>
    <s v="Nayapara RC"/>
    <d v="2023-04-30T00:00:00"/>
    <d v="2023-12-01T00:00:00"/>
    <x v="0"/>
    <m/>
    <m/>
    <m/>
    <m/>
    <m/>
    <s v="Tania Sultana"/>
    <s v="meal.associate@ngofcox.com"/>
    <n v="1960459115"/>
    <s v="UNHCR-NGOF"/>
  </r>
  <r>
    <n v="1439"/>
    <s v="JRP"/>
    <s v="UNHCR"/>
    <s v="NGOF"/>
    <s v="UNHCR"/>
    <s v="WASH"/>
    <x v="0"/>
    <x v="1"/>
    <s v="# of HP sessions at HH level"/>
    <m/>
    <n v="3170"/>
    <s v="Completed"/>
    <s v="Chittagong"/>
    <s v="Cox's Bazar"/>
    <x v="1"/>
    <s v="Nhilla"/>
    <s v="Nayapara RC"/>
    <d v="2023-04-30T00:00:00"/>
    <d v="2023-12-01T00:00:00"/>
    <x v="0"/>
    <m/>
    <m/>
    <m/>
    <m/>
    <m/>
    <s v="Tania Sultana"/>
    <s v="meal.associate@ngofcox.com"/>
    <n v="1960459115"/>
    <s v="UNHCR-NGOF"/>
  </r>
  <r>
    <n v="1440"/>
    <s v="JRP"/>
    <s v="UNHCR"/>
    <s v="NGOF"/>
    <s v="UNHCR"/>
    <s v="WASH"/>
    <x v="0"/>
    <x v="11"/>
    <s v="# of HP sessions at institution level"/>
    <m/>
    <n v="7"/>
    <s v="Completed"/>
    <s v="Chittagong"/>
    <s v="Cox's Bazar"/>
    <x v="1"/>
    <s v="Nhilla"/>
    <s v="Nayapara RC"/>
    <d v="2023-04-30T00:00:00"/>
    <d v="2023-12-01T00:00:00"/>
    <x v="0"/>
    <m/>
    <m/>
    <m/>
    <m/>
    <m/>
    <s v="Tania Sultana"/>
    <s v="meal.associate@ngofcox.com"/>
    <n v="1960459115"/>
    <s v="UNHCR-NGOF"/>
  </r>
  <r>
    <n v="1441"/>
    <s v="JRP"/>
    <s v="UNHCR"/>
    <s v="NGOF"/>
    <s v="UNHCR"/>
    <s v="WASH"/>
    <x v="0"/>
    <x v="13"/>
    <s v="# of handwashing station"/>
    <m/>
    <n v="1"/>
    <s v="Completed"/>
    <s v="Chittagong"/>
    <s v="Cox's Bazar"/>
    <x v="1"/>
    <s v="Nhilla"/>
    <s v="Nayapara RC"/>
    <d v="2023-04-30T00:00:00"/>
    <d v="2023-12-01T00:00:00"/>
    <x v="0"/>
    <m/>
    <m/>
    <m/>
    <m/>
    <m/>
    <s v="Tania Sultana"/>
    <s v="meal.associate@ngofcox.com"/>
    <n v="1960459115"/>
    <s v="UNHCR-NGOF"/>
  </r>
  <r>
    <n v="1442"/>
    <s v="JRP"/>
    <s v="UNHCR"/>
    <s v="NGOF"/>
    <s v="UNHCR"/>
    <s v="WASH"/>
    <x v="3"/>
    <x v="23"/>
    <s v="# of pit"/>
    <m/>
    <n v="3"/>
    <s v="Completed"/>
    <s v="Chittagong"/>
    <s v="Cox's Bazar"/>
    <x v="1"/>
    <s v="Nhilla"/>
    <s v="Nayapara RC"/>
    <d v="2023-04-30T00:00:00"/>
    <d v="2023-12-01T00:00:00"/>
    <x v="0"/>
    <m/>
    <m/>
    <m/>
    <m/>
    <m/>
    <s v="Tania Sultana"/>
    <s v="meal.associate@ngofcox.com"/>
    <n v="1960459115"/>
    <s v="UNHCR-NGOF"/>
  </r>
  <r>
    <n v="1443"/>
    <s v="JRP"/>
    <s v="UNHCR"/>
    <s v="NGOF"/>
    <s v="UNHCR"/>
    <s v="WASH"/>
    <x v="3"/>
    <x v="20"/>
    <s v="# of HH"/>
    <m/>
    <n v="4260"/>
    <s v="Completed"/>
    <s v="Chittagong"/>
    <s v="Cox's Bazar"/>
    <x v="1"/>
    <s v="Nhilla"/>
    <s v="Nayapara RC"/>
    <d v="2023-04-30T00:00:00"/>
    <d v="2023-12-01T00:00:00"/>
    <x v="0"/>
    <m/>
    <m/>
    <m/>
    <m/>
    <m/>
    <s v="Tania Sultana"/>
    <s v="meal.associate@ngofcox.com"/>
    <n v="1960459115"/>
    <s v="UNHCR-NGOF"/>
  </r>
  <r>
    <n v="1444"/>
    <s v="JRP"/>
    <s v="UNICEF"/>
    <s v="BRAC"/>
    <s v="UNICEF"/>
    <s v="WASH"/>
    <x v="1"/>
    <x v="2"/>
    <s v="# of tube well"/>
    <m/>
    <n v="180"/>
    <s v="Completed"/>
    <s v="Chittagong"/>
    <s v="Cox's Bazar"/>
    <x v="0"/>
    <s v="Palong Khali"/>
    <s v="Camp 14"/>
    <d v="2023-04-30T00:00:00"/>
    <d v="2024-02-01T00:00:00"/>
    <x v="0"/>
    <m/>
    <m/>
    <m/>
    <m/>
    <m/>
    <s v="Muhammed Sydul Hasan Sohan"/>
    <s v="muhammed.sydul@brac.net"/>
    <n v="1847456486"/>
    <s v="UNICEF-BRAC"/>
  </r>
  <r>
    <n v="1445"/>
    <s v="JRP"/>
    <s v="UNICEF"/>
    <s v="BRAC"/>
    <s v="UNICEF"/>
    <s v="WASH"/>
    <x v="2"/>
    <x v="3"/>
    <s v="# of door "/>
    <m/>
    <n v="31"/>
    <s v="Completed"/>
    <s v="Chittagong"/>
    <s v="Cox's Bazar"/>
    <x v="0"/>
    <s v="Palong Khali"/>
    <s v="Camp 14"/>
    <d v="2023-04-30T00:00:00"/>
    <d v="2024-02-01T00:00:00"/>
    <x v="0"/>
    <m/>
    <m/>
    <m/>
    <m/>
    <m/>
    <s v="Muhammed Sydul Hasan Sohan"/>
    <s v="muhammed.sydul@brac.net"/>
    <n v="1847456486"/>
    <s v="UNICEF-BRAC"/>
  </r>
  <r>
    <n v="1446"/>
    <s v="JRP"/>
    <s v="UNICEF"/>
    <s v="BRAC"/>
    <s v="UNICEF"/>
    <s v="WASH"/>
    <x v="2"/>
    <x v="4"/>
    <s v="# of door"/>
    <m/>
    <n v="292"/>
    <s v="Completed"/>
    <s v="Chittagong"/>
    <s v="Cox's Bazar"/>
    <x v="0"/>
    <s v="Palong Khali"/>
    <s v="Camp 14"/>
    <d v="2023-04-30T00:00:00"/>
    <d v="2024-02-01T00:00:00"/>
    <x v="0"/>
    <m/>
    <m/>
    <m/>
    <m/>
    <m/>
    <s v="Muhammed Sydul Hasan Sohan"/>
    <s v="muhammed.sydul@brac.net"/>
    <n v="1847456486"/>
    <s v="UNICEF-BRAC"/>
  </r>
  <r>
    <n v="1447"/>
    <s v="JRP"/>
    <s v="UNICEF"/>
    <s v="BRAC"/>
    <s v="UNICEF"/>
    <s v="WASH"/>
    <x v="2"/>
    <x v="5"/>
    <s v="# of door"/>
    <m/>
    <n v="993"/>
    <s v="Completed"/>
    <s v="Chittagong"/>
    <s v="Cox's Bazar"/>
    <x v="0"/>
    <s v="Palong Khali"/>
    <s v="Camp 14"/>
    <d v="2023-04-30T00:00:00"/>
    <d v="2024-02-01T00:00:00"/>
    <x v="0"/>
    <m/>
    <m/>
    <m/>
    <m/>
    <m/>
    <s v="Muhammed Sydul Hasan Sohan"/>
    <s v="muhammed.sydul@brac.net"/>
    <n v="1847456486"/>
    <s v="UNICEF-BRAC"/>
  </r>
  <r>
    <n v="1448"/>
    <s v="JRP"/>
    <s v="UNICEF"/>
    <s v="BRAC"/>
    <s v="UNICEF"/>
    <s v="WASH"/>
    <x v="0"/>
    <x v="9"/>
    <s v="# of facilities"/>
    <m/>
    <n v="10731"/>
    <s v="Completed"/>
    <s v="Chittagong"/>
    <s v="Cox's Bazar"/>
    <x v="0"/>
    <s v="Palong Khali"/>
    <s v="Camp 14"/>
    <d v="2023-04-30T00:00:00"/>
    <d v="2024-02-01T00:00:00"/>
    <x v="0"/>
    <m/>
    <m/>
    <m/>
    <m/>
    <m/>
    <s v="Muhammed Sydul Hasan Sohan"/>
    <s v="muhammed.sydul@brac.net"/>
    <n v="1847456486"/>
    <s v="UNICEF-BRAC"/>
  </r>
  <r>
    <n v="1449"/>
    <s v="JRP"/>
    <s v="UNICEF"/>
    <s v="BRAC"/>
    <s v="UNICEF"/>
    <s v="WASH"/>
    <x v="0"/>
    <x v="1"/>
    <s v="# of HP sessions at HH level"/>
    <m/>
    <n v="5241"/>
    <s v="Completed"/>
    <s v="Chittagong"/>
    <s v="Cox's Bazar"/>
    <x v="0"/>
    <s v="Palong Khali"/>
    <s v="Camp 14"/>
    <d v="2023-04-30T00:00:00"/>
    <d v="2024-02-01T00:00:00"/>
    <x v="0"/>
    <m/>
    <m/>
    <m/>
    <m/>
    <m/>
    <s v="Muhammed Sydul Hasan Sohan"/>
    <s v="muhammed.sydul@brac.net"/>
    <n v="1847456486"/>
    <s v="UNICEF-BRAC"/>
  </r>
  <r>
    <n v="1450"/>
    <s v="JRP"/>
    <s v="UNICEF"/>
    <s v="BRAC"/>
    <s v="UNICEF"/>
    <s v="WASH"/>
    <x v="3"/>
    <x v="20"/>
    <s v="# of HH"/>
    <m/>
    <n v="6852"/>
    <s v="Completed"/>
    <s v="Chittagong"/>
    <s v="Cox's Bazar"/>
    <x v="0"/>
    <s v="Palong Khali"/>
    <s v="Camp 14"/>
    <d v="2023-04-30T00:00:00"/>
    <d v="2024-02-01T00:00:00"/>
    <x v="0"/>
    <m/>
    <m/>
    <m/>
    <m/>
    <m/>
    <s v="Muhammed Sydul Hasan Sohan"/>
    <s v="muhammed.sydul@brac.net"/>
    <n v="1847456486"/>
    <s v="UNICEF-BRAC"/>
  </r>
  <r>
    <n v="1451"/>
    <s v="JRP"/>
    <s v="UNHCR"/>
    <s v="NGOF"/>
    <s v="UNHCR"/>
    <s v="WASH"/>
    <x v="2"/>
    <x v="14"/>
    <s v="# of door"/>
    <m/>
    <n v="5"/>
    <s v="Completed"/>
    <s v="Chittagong"/>
    <s v="Cox's Bazar"/>
    <x v="1"/>
    <s v="Nhilla"/>
    <s v="Camp 26"/>
    <d v="2023-04-30T00:00:00"/>
    <d v="2023-12-01T00:00:00"/>
    <x v="0"/>
    <m/>
    <m/>
    <m/>
    <m/>
    <m/>
    <s v="Tania Sultana"/>
    <s v="meal.associate@ngofcox.com"/>
    <n v="1960459115"/>
    <s v="UNHCR-NGOF"/>
  </r>
  <r>
    <n v="1452"/>
    <s v="JRP"/>
    <s v="UNHCR"/>
    <s v="NGOF"/>
    <s v="UNHCR"/>
    <s v="WASH"/>
    <x v="2"/>
    <x v="3"/>
    <s v="# of door "/>
    <m/>
    <n v="109"/>
    <s v="Completed"/>
    <s v="Chittagong"/>
    <s v="Cox's Bazar"/>
    <x v="1"/>
    <s v="Nhilla"/>
    <s v="Camp 26"/>
    <d v="2023-04-30T00:00:00"/>
    <d v="2023-12-01T00:00:00"/>
    <x v="0"/>
    <m/>
    <m/>
    <m/>
    <m/>
    <m/>
    <s v="Tania Sultana"/>
    <s v="meal.associate@ngofcox.com"/>
    <n v="1960459115"/>
    <s v="UNHCR-NGOF"/>
  </r>
  <r>
    <n v="1453"/>
    <s v="JRP"/>
    <s v="UNHCR"/>
    <s v="NGOF"/>
    <s v="UNHCR"/>
    <s v="WASH"/>
    <x v="2"/>
    <x v="15"/>
    <s v="# of door"/>
    <m/>
    <n v="5"/>
    <s v="Completed"/>
    <s v="Chittagong"/>
    <s v="Cox's Bazar"/>
    <x v="1"/>
    <s v="Nhilla"/>
    <s v="Camp 26"/>
    <d v="2023-04-30T00:00:00"/>
    <d v="2023-12-01T00:00:00"/>
    <x v="0"/>
    <m/>
    <m/>
    <m/>
    <m/>
    <m/>
    <s v="Tania Sultana"/>
    <s v="meal.associate@ngofcox.com"/>
    <n v="1960459115"/>
    <s v="UNHCR-NGOF"/>
  </r>
  <r>
    <n v="1454"/>
    <s v="JRP"/>
    <s v="UNHCR"/>
    <s v="NGOF"/>
    <s v="UNHCR"/>
    <s v="WASH"/>
    <x v="2"/>
    <x v="4"/>
    <s v="# of door"/>
    <m/>
    <n v="407"/>
    <s v="Completed"/>
    <s v="Chittagong"/>
    <s v="Cox's Bazar"/>
    <x v="1"/>
    <s v="Nhilla"/>
    <s v="Camp 26"/>
    <d v="2023-04-30T00:00:00"/>
    <d v="2023-12-01T00:00:00"/>
    <x v="0"/>
    <m/>
    <m/>
    <m/>
    <m/>
    <m/>
    <s v="Tania Sultana"/>
    <s v="meal.associate@ngofcox.com"/>
    <n v="1960459115"/>
    <s v="UNHCR-NGOF"/>
  </r>
  <r>
    <n v="1455"/>
    <s v="JRP"/>
    <s v="UNHCR"/>
    <s v="NGOF"/>
    <s v="UNHCR"/>
    <s v="WASH"/>
    <x v="2"/>
    <x v="5"/>
    <s v="# of door"/>
    <m/>
    <n v="337"/>
    <s v="Completed"/>
    <s v="Chittagong"/>
    <s v="Cox's Bazar"/>
    <x v="1"/>
    <s v="Nhilla"/>
    <s v="Camp 26"/>
    <d v="2023-04-30T00:00:00"/>
    <d v="2023-12-01T00:00:00"/>
    <x v="0"/>
    <m/>
    <m/>
    <m/>
    <m/>
    <m/>
    <s v="Tania Sultana"/>
    <s v="meal.associate@ngofcox.com"/>
    <n v="1960459115"/>
    <s v="UNHCR-NGOF"/>
  </r>
  <r>
    <n v="1456"/>
    <s v="JRP"/>
    <s v="UNHCR"/>
    <s v="NGOF"/>
    <s v="UNHCR"/>
    <s v="WASH"/>
    <x v="0"/>
    <x v="9"/>
    <s v="# of facilities"/>
    <m/>
    <n v="1550"/>
    <s v="Completed"/>
    <s v="Chittagong"/>
    <s v="Cox's Bazar"/>
    <x v="1"/>
    <s v="Nhilla"/>
    <s v="Camp 26"/>
    <d v="2023-04-30T00:00:00"/>
    <d v="2023-12-01T00:00:00"/>
    <x v="0"/>
    <m/>
    <m/>
    <m/>
    <m/>
    <m/>
    <s v="Tania Sultana"/>
    <s v="meal.associate@ngofcox.com"/>
    <n v="1960459115"/>
    <s v="UNHCR-NGOF"/>
  </r>
  <r>
    <n v="1457"/>
    <s v="JRP"/>
    <s v="UNHCR"/>
    <s v="NGOF"/>
    <s v="UNHCR"/>
    <s v="WASH"/>
    <x v="0"/>
    <x v="0"/>
    <s v="# of HP sessions at community level"/>
    <m/>
    <n v="96"/>
    <s v="Completed"/>
    <s v="Chittagong"/>
    <s v="Cox's Bazar"/>
    <x v="1"/>
    <s v="Nhilla"/>
    <s v="Camp 26"/>
    <d v="2023-04-30T00:00:00"/>
    <d v="2023-12-01T00:00:00"/>
    <x v="0"/>
    <m/>
    <m/>
    <m/>
    <m/>
    <m/>
    <s v="Tania Sultana"/>
    <s v="meal.associate@ngofcox.com"/>
    <n v="1960459115"/>
    <s v="UNHCR-NGOF"/>
  </r>
  <r>
    <n v="1458"/>
    <s v="JRP"/>
    <s v="UNHCR"/>
    <s v="NGOF"/>
    <s v="UNHCR"/>
    <s v="WASH"/>
    <x v="0"/>
    <x v="1"/>
    <s v="# of HP sessions at HH level"/>
    <m/>
    <n v="5633"/>
    <s v="Completed"/>
    <s v="Chittagong"/>
    <s v="Cox's Bazar"/>
    <x v="1"/>
    <s v="Nhilla"/>
    <s v="Camp 26"/>
    <d v="2023-04-30T00:00:00"/>
    <d v="2023-12-01T00:00:00"/>
    <x v="0"/>
    <m/>
    <m/>
    <m/>
    <m/>
    <m/>
    <s v="Tania Sultana"/>
    <s v="meal.associate@ngofcox.com"/>
    <n v="1960459115"/>
    <s v="UNHCR-NGOF"/>
  </r>
  <r>
    <n v="1459"/>
    <s v="JRP"/>
    <s v="UNHCR"/>
    <s v="NGOF"/>
    <s v="UNHCR"/>
    <s v="WASH"/>
    <x v="0"/>
    <x v="11"/>
    <s v="# of HP sessions at institution level"/>
    <m/>
    <n v="8"/>
    <s v="Completed"/>
    <s v="Chittagong"/>
    <s v="Cox's Bazar"/>
    <x v="1"/>
    <s v="Nhilla"/>
    <s v="Camp 26"/>
    <d v="2023-04-30T00:00:00"/>
    <d v="2023-12-01T00:00:00"/>
    <x v="0"/>
    <m/>
    <m/>
    <m/>
    <m/>
    <m/>
    <s v="Tania Sultana"/>
    <s v="meal.associate@ngofcox.com"/>
    <n v="1960459115"/>
    <s v="UNHCR-NGOF"/>
  </r>
  <r>
    <n v="1460"/>
    <s v="JRP"/>
    <s v="UNHCR"/>
    <s v="NGOF"/>
    <s v="UNHCR"/>
    <s v="WASH"/>
    <x v="0"/>
    <x v="13"/>
    <s v="# of handwashing station"/>
    <m/>
    <n v="5"/>
    <s v="Completed"/>
    <s v="Chittagong"/>
    <s v="Cox's Bazar"/>
    <x v="1"/>
    <s v="Nhilla"/>
    <s v="Camp 26"/>
    <d v="2023-04-30T00:00:00"/>
    <d v="2023-12-01T00:00:00"/>
    <x v="0"/>
    <m/>
    <m/>
    <m/>
    <m/>
    <m/>
    <s v="Tania Sultana"/>
    <s v="meal.associate@ngofcox.com"/>
    <n v="1960459115"/>
    <s v="UNHCR-NGOF"/>
  </r>
  <r>
    <n v="1461"/>
    <s v="JRP"/>
    <s v="UNHCR"/>
    <s v="NGOF"/>
    <s v="UNHCR"/>
    <s v="WASH"/>
    <x v="3"/>
    <x v="7"/>
    <s v="# of campaign per camp "/>
    <m/>
    <n v="5"/>
    <s v="Completed"/>
    <s v="Chittagong"/>
    <s v="Cox's Bazar"/>
    <x v="1"/>
    <s v="Nhilla"/>
    <s v="Camp 26"/>
    <d v="2023-04-30T00:00:00"/>
    <d v="2023-12-01T00:00:00"/>
    <x v="0"/>
    <m/>
    <m/>
    <m/>
    <m/>
    <m/>
    <s v="Tania Sultana"/>
    <s v="meal.associate@ngofcox.com"/>
    <n v="1960459115"/>
    <s v="UNHCR-NGOF"/>
  </r>
  <r>
    <n v="1462"/>
    <s v="JRP"/>
    <s v="UNHCR"/>
    <s v="NGOF"/>
    <s v="UNHCR"/>
    <s v="WASH"/>
    <x v="3"/>
    <x v="23"/>
    <s v="# of pit"/>
    <m/>
    <n v="5"/>
    <s v="Completed"/>
    <s v="Chittagong"/>
    <s v="Cox's Bazar"/>
    <x v="1"/>
    <s v="Nhilla"/>
    <s v="Camp 26"/>
    <d v="2023-04-30T00:00:00"/>
    <d v="2023-12-01T00:00:00"/>
    <x v="0"/>
    <m/>
    <m/>
    <m/>
    <m/>
    <m/>
    <s v="Tania Sultana"/>
    <s v="meal.associate@ngofcox.com"/>
    <n v="1960459115"/>
    <s v="UNHCR-NGOF"/>
  </r>
  <r>
    <n v="1463"/>
    <s v="JRP"/>
    <s v="UNHCR"/>
    <s v="NGOF"/>
    <s v="UNHCR"/>
    <s v="WASH"/>
    <x v="3"/>
    <x v="20"/>
    <s v="# of HH"/>
    <m/>
    <n v="6468"/>
    <s v="Completed"/>
    <s v="Chittagong"/>
    <s v="Cox's Bazar"/>
    <x v="1"/>
    <s v="Nhilla"/>
    <s v="Camp 26"/>
    <d v="2023-04-30T00:00:00"/>
    <d v="2023-12-01T00:00:00"/>
    <x v="0"/>
    <m/>
    <m/>
    <m/>
    <m/>
    <m/>
    <s v="Tania Sultana"/>
    <s v="meal.associate@ngofcox.com"/>
    <n v="1960459115"/>
    <s v="UNHCR-NGOF"/>
  </r>
  <r>
    <n v="1464"/>
    <s v="JRP"/>
    <s v="WHH"/>
    <s v="ANANDO"/>
    <s v="GFFO &amp; WHH"/>
    <s v="WASH"/>
    <x v="1"/>
    <x v="18"/>
    <s v="# cubic meters / day"/>
    <m/>
    <n v="20"/>
    <s v="Completed"/>
    <s v="Chittagong"/>
    <s v="Cox's Bazar"/>
    <x v="1"/>
    <s v="Nhilla"/>
    <s v="Camp 27"/>
    <d v="2022-10-30T00:00:00"/>
    <d v="2024-09-01T00:00:00"/>
    <x v="0"/>
    <m/>
    <m/>
    <m/>
    <m/>
    <m/>
    <s v="Md. Razwanul Islam (Tomal)"/>
    <s v="anando.p.coordinator@gmail.com"/>
    <n v="1723536346"/>
    <s v="WHH-ANANDO"/>
  </r>
  <r>
    <n v="1465"/>
    <s v="JRP"/>
    <s v="WHH"/>
    <s v="ANANDO"/>
    <s v="GFFO &amp; WHH"/>
    <s v="WASH"/>
    <x v="2"/>
    <x v="15"/>
    <s v="# of door"/>
    <m/>
    <n v="20"/>
    <s v="Completed"/>
    <s v="Chittagong"/>
    <s v="Cox's Bazar"/>
    <x v="1"/>
    <s v="Nhilla"/>
    <s v="Camp 27"/>
    <d v="2022-10-30T00:00:00"/>
    <d v="2024-09-01T00:00:00"/>
    <x v="0"/>
    <m/>
    <m/>
    <m/>
    <m/>
    <m/>
    <s v="Md. Razwanul Islam (Tomal)"/>
    <s v="anando.p.coordinator@gmail.com"/>
    <n v="1723536346"/>
    <s v="WHH-ANANDO"/>
  </r>
  <r>
    <n v="1466"/>
    <s v="JRP"/>
    <s v="WHH"/>
    <s v="ANANDO"/>
    <s v="GFFO &amp; WHH"/>
    <s v="WASH"/>
    <x v="2"/>
    <x v="4"/>
    <s v="# of door"/>
    <m/>
    <n v="79"/>
    <s v="Completed"/>
    <s v="Chittagong"/>
    <s v="Cox's Bazar"/>
    <x v="1"/>
    <s v="Nhilla"/>
    <s v="Camp 27"/>
    <d v="2022-10-30T00:00:00"/>
    <d v="2024-09-01T00:00:00"/>
    <x v="0"/>
    <m/>
    <m/>
    <m/>
    <m/>
    <m/>
    <s v="Md. Razwanul Islam (Tomal)"/>
    <s v="anando.p.coordinator@gmail.com"/>
    <n v="1723536346"/>
    <s v="WHH-ANANDO"/>
  </r>
  <r>
    <n v="1467"/>
    <s v="JRP"/>
    <s v="WHH"/>
    <s v="ANANDO"/>
    <s v="GFFO &amp; WHH"/>
    <s v="WASH"/>
    <x v="2"/>
    <x v="5"/>
    <s v="# of door"/>
    <m/>
    <n v="242"/>
    <s v="Completed"/>
    <s v="Chittagong"/>
    <s v="Cox's Bazar"/>
    <x v="1"/>
    <s v="Nhilla"/>
    <s v="Camp 27"/>
    <d v="2022-10-30T00:00:00"/>
    <d v="2024-09-01T00:00:00"/>
    <x v="0"/>
    <m/>
    <m/>
    <m/>
    <m/>
    <m/>
    <s v="Md. Razwanul Islam (Tomal)"/>
    <s v="anando.p.coordinator@gmail.com"/>
    <n v="1723536346"/>
    <s v="WHH-ANANDO"/>
  </r>
  <r>
    <n v="1468"/>
    <s v="JRP"/>
    <s v="WHH"/>
    <s v="ANANDO"/>
    <s v="GFFO &amp; WHH"/>
    <s v="WASH"/>
    <x v="0"/>
    <x v="9"/>
    <s v="# of facilities"/>
    <m/>
    <n v="236"/>
    <s v="Completed"/>
    <s v="Chittagong"/>
    <s v="Cox's Bazar"/>
    <x v="1"/>
    <s v="Nhilla"/>
    <s v="Camp 27"/>
    <d v="2022-10-30T00:00:00"/>
    <d v="2024-09-01T00:00:00"/>
    <x v="0"/>
    <m/>
    <m/>
    <m/>
    <m/>
    <m/>
    <s v="Md. Razwanul Islam (Tomal)"/>
    <s v="anando.p.coordinator@gmail.com"/>
    <n v="1723536346"/>
    <s v="WHH-ANANDO"/>
  </r>
  <r>
    <n v="1469"/>
    <s v="JRP"/>
    <s v="WHH"/>
    <s v="ANANDO"/>
    <s v="GFFO &amp; WHH"/>
    <s v="WASH"/>
    <x v="0"/>
    <x v="0"/>
    <s v="# of HP sessions at community level"/>
    <m/>
    <n v="57"/>
    <s v="Completed"/>
    <s v="Chittagong"/>
    <s v="Cox's Bazar"/>
    <x v="1"/>
    <s v="Nhilla"/>
    <s v="Camp 27"/>
    <d v="2022-10-30T00:00:00"/>
    <d v="2024-09-01T00:00:00"/>
    <x v="0"/>
    <m/>
    <m/>
    <m/>
    <m/>
    <m/>
    <s v="Md. Razwanul Islam (Tomal)"/>
    <s v="anando.p.coordinator@gmail.com"/>
    <n v="1723536346"/>
    <s v="WHH-ANANDO"/>
  </r>
  <r>
    <n v="1470"/>
    <s v="JRP"/>
    <s v="WHH"/>
    <s v="ANANDO"/>
    <s v="GFFO &amp; WHH"/>
    <s v="WASH"/>
    <x v="0"/>
    <x v="1"/>
    <s v="# of HP sessions at HH level"/>
    <m/>
    <n v="41"/>
    <s v="Completed"/>
    <s v="Chittagong"/>
    <s v="Cox's Bazar"/>
    <x v="1"/>
    <s v="Nhilla"/>
    <s v="Camp 27"/>
    <d v="2022-10-30T00:00:00"/>
    <d v="2024-09-01T00:00:00"/>
    <x v="0"/>
    <m/>
    <m/>
    <m/>
    <m/>
    <m/>
    <s v="Md. Razwanul Islam (Tomal)"/>
    <s v="anando.p.coordinator@gmail.com"/>
    <n v="1723536346"/>
    <s v="WHH-ANANDO"/>
  </r>
  <r>
    <n v="1471"/>
    <s v="JRP"/>
    <s v="WHH"/>
    <s v="ANANDO"/>
    <s v="GFFO &amp; WHH"/>
    <s v="WASH"/>
    <x v="0"/>
    <x v="13"/>
    <s v="# of handwashing station"/>
    <m/>
    <n v="20"/>
    <s v="Completed"/>
    <s v="Chittagong"/>
    <s v="Cox's Bazar"/>
    <x v="1"/>
    <s v="Nhilla"/>
    <s v="Camp 27"/>
    <d v="2022-10-30T00:00:00"/>
    <d v="2024-09-01T00:00:00"/>
    <x v="0"/>
    <m/>
    <m/>
    <m/>
    <m/>
    <m/>
    <s v="Md. Razwanul Islam (Tomal)"/>
    <s v="anando.p.coordinator@gmail.com"/>
    <n v="1723536346"/>
    <s v="WHH-ANANDO"/>
  </r>
  <r>
    <n v="1472"/>
    <s v="JRP"/>
    <s v="WHH"/>
    <s v="ANANDO"/>
    <s v="GFFO &amp; WHH"/>
    <s v="WASH"/>
    <x v="3"/>
    <x v="7"/>
    <s v="# of campaign per camp "/>
    <m/>
    <n v="23"/>
    <s v="Completed"/>
    <s v="Chittagong"/>
    <s v="Cox's Bazar"/>
    <x v="1"/>
    <s v="Nhilla"/>
    <s v="Camp 27"/>
    <d v="2022-10-30T00:00:00"/>
    <d v="2024-09-01T00:00:00"/>
    <x v="0"/>
    <m/>
    <m/>
    <m/>
    <m/>
    <m/>
    <s v="Md. Razwanul Islam (Tomal)"/>
    <s v="anando.p.coordinator@gmail.com"/>
    <n v="1723536346"/>
    <s v="WHH-ANANDO"/>
  </r>
  <r>
    <n v="1473"/>
    <s v="JRP"/>
    <s v="WHH"/>
    <s v="ANANDO"/>
    <s v="GFFO &amp; WHH"/>
    <s v="WASH"/>
    <x v="3"/>
    <x v="8"/>
    <s v="# of household"/>
    <m/>
    <n v="300"/>
    <s v="Completed"/>
    <s v="Chittagong"/>
    <s v="Cox's Bazar"/>
    <x v="1"/>
    <s v="Nhilla"/>
    <s v="Camp 27"/>
    <d v="2022-10-30T00:00:00"/>
    <d v="2024-09-01T00:00:00"/>
    <x v="0"/>
    <m/>
    <m/>
    <m/>
    <m/>
    <m/>
    <s v="Md. Razwanul Islam (Tomal)"/>
    <s v="anando.p.coordinator@gmail.com"/>
    <n v="1723536346"/>
    <s v="WHH-ANANDO"/>
  </r>
  <r>
    <n v="1474"/>
    <s v="JRP"/>
    <s v="WHH"/>
    <s v="ANANDO"/>
    <s v="GFFO &amp; WHH"/>
    <s v="WASH"/>
    <x v="3"/>
    <x v="20"/>
    <s v="# of HH"/>
    <m/>
    <n v="203"/>
    <s v="Completed"/>
    <s v="Chittagong"/>
    <s v="Cox's Bazar"/>
    <x v="1"/>
    <s v="Nhilla"/>
    <s v="Camp 27"/>
    <d v="2022-10-30T00:00:00"/>
    <d v="2024-09-01T00:00:00"/>
    <x v="0"/>
    <m/>
    <m/>
    <m/>
    <m/>
    <m/>
    <s v="Md. Razwanul Islam (Tomal)"/>
    <s v="anando.p.coordinator@gmail.com"/>
    <n v="1723536346"/>
    <s v="WHH-ANANDO"/>
  </r>
  <r>
    <n v="1475"/>
    <s v="JRP"/>
    <s v="WHH"/>
    <s v="ANANDO"/>
    <s v="GFFO &amp; WHH"/>
    <s v="WASH"/>
    <x v="2"/>
    <x v="3"/>
    <s v="# of door "/>
    <m/>
    <n v="8"/>
    <s v="Completed"/>
    <s v="Chittagong"/>
    <s v="Cox's Bazar"/>
    <x v="1"/>
    <s v="Nhilla"/>
    <s v="Camp 24"/>
    <d v="2022-10-30T00:00:00"/>
    <d v="2024-09-01T00:00:00"/>
    <x v="0"/>
    <m/>
    <m/>
    <m/>
    <m/>
    <m/>
    <s v="Md. Razwanul Islam (Tomal)"/>
    <s v="anando.p.coordinator@gmail.com"/>
    <n v="1723536346"/>
    <s v="WHH-ANANDO"/>
  </r>
  <r>
    <n v="1476"/>
    <s v="JRP"/>
    <s v="WHH"/>
    <s v="ANANDO"/>
    <s v="GFFO &amp; WHH"/>
    <s v="WASH"/>
    <x v="2"/>
    <x v="15"/>
    <s v="# of door"/>
    <m/>
    <n v="10"/>
    <s v="Completed"/>
    <s v="Chittagong"/>
    <s v="Cox's Bazar"/>
    <x v="1"/>
    <s v="Nhilla"/>
    <s v="Camp 24"/>
    <d v="2022-10-30T00:00:00"/>
    <d v="2024-09-01T00:00:00"/>
    <x v="0"/>
    <m/>
    <m/>
    <m/>
    <m/>
    <m/>
    <s v="Md. Razwanul Islam (Tomal)"/>
    <s v="anando.p.coordinator@gmail.com"/>
    <n v="1723536346"/>
    <s v="WHH-ANANDO"/>
  </r>
  <r>
    <n v="1477"/>
    <s v="JRP"/>
    <s v="WHH"/>
    <s v="ANANDO"/>
    <s v="GFFO &amp; WHH"/>
    <s v="WASH"/>
    <x v="2"/>
    <x v="4"/>
    <s v="# of door"/>
    <m/>
    <n v="15"/>
    <s v="Completed"/>
    <s v="Chittagong"/>
    <s v="Cox's Bazar"/>
    <x v="1"/>
    <s v="Nhilla"/>
    <s v="Camp 24"/>
    <d v="2022-10-30T00:00:00"/>
    <d v="2024-09-01T00:00:00"/>
    <x v="0"/>
    <m/>
    <m/>
    <m/>
    <m/>
    <m/>
    <s v="Md. Razwanul Islam (Tomal)"/>
    <s v="anando.p.coordinator@gmail.com"/>
    <n v="1723536346"/>
    <s v="WHH-ANANDO"/>
  </r>
  <r>
    <n v="1478"/>
    <s v="JRP"/>
    <s v="WHH"/>
    <s v="ANANDO"/>
    <s v="GFFO &amp; WHH"/>
    <s v="WASH"/>
    <x v="2"/>
    <x v="5"/>
    <s v="# of door"/>
    <m/>
    <n v="38"/>
    <s v="Completed"/>
    <s v="Chittagong"/>
    <s v="Cox's Bazar"/>
    <x v="1"/>
    <s v="Nhilla"/>
    <s v="Camp 24"/>
    <d v="2022-10-30T00:00:00"/>
    <d v="2024-09-01T00:00:00"/>
    <x v="0"/>
    <m/>
    <m/>
    <m/>
    <m/>
    <m/>
    <s v="Md. Razwanul Islam (Tomal)"/>
    <s v="anando.p.coordinator@gmail.com"/>
    <n v="1723536346"/>
    <s v="WHH-ANANDO"/>
  </r>
  <r>
    <n v="1479"/>
    <s v="JRP"/>
    <s v="WHH"/>
    <s v="ANANDO"/>
    <s v="GFFO &amp; WHH"/>
    <s v="WASH"/>
    <x v="0"/>
    <x v="9"/>
    <s v="# of facilities"/>
    <m/>
    <n v="13"/>
    <s v="Completed"/>
    <s v="Chittagong"/>
    <s v="Cox's Bazar"/>
    <x v="1"/>
    <s v="Nhilla"/>
    <s v="Camp 24"/>
    <d v="2022-10-30T00:00:00"/>
    <d v="2024-09-01T00:00:00"/>
    <x v="0"/>
    <m/>
    <m/>
    <m/>
    <m/>
    <m/>
    <s v="Md. Razwanul Islam (Tomal)"/>
    <s v="anando.p.coordinator@gmail.com"/>
    <n v="1723536346"/>
    <s v="WHH-ANANDO"/>
  </r>
  <r>
    <n v="1480"/>
    <s v="JRP"/>
    <s v="WHH"/>
    <s v="ANANDO"/>
    <s v="GFFO &amp; WHH"/>
    <s v="WASH"/>
    <x v="0"/>
    <x v="0"/>
    <s v="# of HP sessions at community level"/>
    <m/>
    <n v="27"/>
    <s v="Completed"/>
    <s v="Chittagong"/>
    <s v="Cox's Bazar"/>
    <x v="1"/>
    <s v="Nhilla"/>
    <s v="Camp 24"/>
    <d v="2022-10-30T00:00:00"/>
    <d v="2024-09-01T00:00:00"/>
    <x v="0"/>
    <m/>
    <m/>
    <m/>
    <m/>
    <m/>
    <s v="Md. Razwanul Islam (Tomal)"/>
    <s v="anando.p.coordinator@gmail.com"/>
    <n v="1723536346"/>
    <s v="WHH-ANANDO"/>
  </r>
  <r>
    <n v="1481"/>
    <s v="JRP"/>
    <s v="WHH"/>
    <s v="ANANDO"/>
    <s v="GFFO &amp; WHH"/>
    <s v="WASH"/>
    <x v="0"/>
    <x v="1"/>
    <s v="# of HP sessions at HH level"/>
    <m/>
    <n v="32"/>
    <s v="Completed"/>
    <s v="Chittagong"/>
    <s v="Cox's Bazar"/>
    <x v="1"/>
    <s v="Nhilla"/>
    <s v="Camp 24"/>
    <d v="2022-10-30T00:00:00"/>
    <d v="2024-09-01T00:00:00"/>
    <x v="0"/>
    <m/>
    <m/>
    <m/>
    <m/>
    <m/>
    <s v="Md. Razwanul Islam (Tomal)"/>
    <s v="anando.p.coordinator@gmail.com"/>
    <n v="1723536346"/>
    <s v="WHH-ANANDO"/>
  </r>
  <r>
    <n v="1482"/>
    <s v="JRP"/>
    <s v="WHH"/>
    <s v="ANANDO"/>
    <s v="GFFO &amp; WHH"/>
    <s v="WASH"/>
    <x v="0"/>
    <x v="13"/>
    <s v="# of handwashing station"/>
    <m/>
    <n v="4"/>
    <s v="Completed"/>
    <s v="Chittagong"/>
    <s v="Cox's Bazar"/>
    <x v="1"/>
    <s v="Nhilla"/>
    <s v="Camp 24"/>
    <d v="2022-10-30T00:00:00"/>
    <d v="2024-09-01T00:00:00"/>
    <x v="0"/>
    <m/>
    <m/>
    <m/>
    <m/>
    <m/>
    <s v="Md. Razwanul Islam (Tomal)"/>
    <s v="anando.p.coordinator@gmail.com"/>
    <n v="1723536346"/>
    <s v="WHH-ANANDO"/>
  </r>
  <r>
    <n v="1483"/>
    <s v="JRP"/>
    <s v="WHH"/>
    <s v="ANANDO"/>
    <s v="GFFO &amp; WHH"/>
    <s v="WASH"/>
    <x v="3"/>
    <x v="7"/>
    <s v="# of campaign per camp "/>
    <m/>
    <n v="6"/>
    <s v="Completed"/>
    <s v="Chittagong"/>
    <s v="Cox's Bazar"/>
    <x v="1"/>
    <s v="Nhilla"/>
    <s v="Camp 24"/>
    <d v="2022-10-30T00:00:00"/>
    <d v="2024-09-01T00:00:00"/>
    <x v="0"/>
    <m/>
    <m/>
    <m/>
    <m/>
    <m/>
    <s v="Md. Razwanul Islam (Tomal)"/>
    <s v="anando.p.coordinator@gmail.com"/>
    <n v="1723536346"/>
    <s v="WHH-ANANDO"/>
  </r>
  <r>
    <n v="1484"/>
    <s v="JRP"/>
    <s v="WHH"/>
    <s v="ANANDO"/>
    <s v="GFFO &amp; WHH"/>
    <s v="WASH"/>
    <x v="3"/>
    <x v="20"/>
    <s v="# of HH"/>
    <m/>
    <n v="110"/>
    <s v="Completed"/>
    <s v="Chittagong"/>
    <s v="Cox's Bazar"/>
    <x v="1"/>
    <s v="Nhilla"/>
    <s v="Camp 24"/>
    <d v="2022-10-30T00:00:00"/>
    <d v="2024-09-01T00:00:00"/>
    <x v="0"/>
    <m/>
    <m/>
    <m/>
    <m/>
    <m/>
    <s v="Md. Razwanul Islam (Tomal)"/>
    <s v="anando.p.coordinator@gmail.com"/>
    <n v="1723536346"/>
    <s v="WHH-ANANDO"/>
  </r>
  <r>
    <n v="1485"/>
    <s v="JRP"/>
    <s v="CARITAS"/>
    <s v="CARITAS"/>
    <s v="Caritas Australia"/>
    <s v="WASH"/>
    <x v="1"/>
    <x v="2"/>
    <s v="# of tube well"/>
    <m/>
    <n v="10"/>
    <s v="Completed"/>
    <s v="Chittagong"/>
    <s v="Cox's Bazar"/>
    <x v="0"/>
    <s v="Palong Khali"/>
    <s v="Camp 04"/>
    <d v="2023-04-30T00:00:00"/>
    <d v="2023-06-01T00:00:00"/>
    <x v="0"/>
    <m/>
    <m/>
    <m/>
    <m/>
    <m/>
    <s v="Pius Nanuar"/>
    <s v="piusnanuar@gmail.com"/>
    <n v="1722524747"/>
    <s v="CARITAS"/>
  </r>
  <r>
    <n v="1486"/>
    <s v="JRP"/>
    <s v="CARITAS"/>
    <s v="CARITAS"/>
    <s v="Caritas Australia"/>
    <s v="WASH"/>
    <x v="2"/>
    <x v="4"/>
    <s v="# of door"/>
    <m/>
    <n v="9"/>
    <s v="Completed"/>
    <s v="Chittagong"/>
    <s v="Cox's Bazar"/>
    <x v="0"/>
    <s v="Palong Khali"/>
    <s v="Camp 04"/>
    <d v="2023-04-30T00:00:00"/>
    <d v="2023-06-01T00:00:00"/>
    <x v="0"/>
    <m/>
    <m/>
    <m/>
    <m/>
    <m/>
    <s v="Pius Nanuar"/>
    <s v="piusnanuar@gmail.com"/>
    <n v="1722524747"/>
    <s v="CARITAS"/>
  </r>
  <r>
    <n v="1487"/>
    <s v="JRP"/>
    <s v="CARITAS"/>
    <s v="CARITAS"/>
    <s v="Caritas Australia"/>
    <s v="WASH"/>
    <x v="0"/>
    <x v="0"/>
    <s v="# of HP sessions at community level"/>
    <m/>
    <n v="18"/>
    <s v="Completed"/>
    <s v="Chittagong"/>
    <s v="Cox's Bazar"/>
    <x v="0"/>
    <s v="Palong Khali"/>
    <s v="Camp 04"/>
    <d v="2023-04-30T00:00:00"/>
    <d v="2023-06-01T00:00:00"/>
    <x v="0"/>
    <m/>
    <m/>
    <m/>
    <m/>
    <m/>
    <s v="Pius Nanuar"/>
    <s v="piusnanuar@gmail.com"/>
    <n v="1722524747"/>
    <s v="CARITAS"/>
  </r>
  <r>
    <n v="1488"/>
    <s v="JRP"/>
    <s v="CARITAS"/>
    <s v="CARITAS"/>
    <s v="Caritas Australia"/>
    <s v="WASH"/>
    <x v="0"/>
    <x v="1"/>
    <s v="# of HP sessions at HH level"/>
    <m/>
    <n v="185"/>
    <s v="Completed"/>
    <s v="Chittagong"/>
    <s v="Cox's Bazar"/>
    <x v="0"/>
    <s v="Palong Khali"/>
    <s v="Camp 04"/>
    <d v="2023-04-30T00:00:00"/>
    <d v="2023-06-01T00:00:00"/>
    <x v="0"/>
    <m/>
    <m/>
    <m/>
    <m/>
    <m/>
    <s v="Pius Nanuar"/>
    <s v="piusnanuar@gmail.com"/>
    <n v="1722524747"/>
    <s v="CARITAS"/>
  </r>
  <r>
    <n v="1489"/>
    <s v="JRP"/>
    <s v="CARITAS"/>
    <s v="CARITAS"/>
    <s v="Caritas Australia"/>
    <s v="WASH"/>
    <x v="3"/>
    <x v="20"/>
    <s v="# of HH"/>
    <m/>
    <n v="22"/>
    <s v="Completed"/>
    <s v="Chittagong"/>
    <s v="Cox's Bazar"/>
    <x v="0"/>
    <s v="Palong Khali"/>
    <s v="Camp 04"/>
    <d v="2023-04-30T00:00:00"/>
    <d v="2023-06-01T00:00:00"/>
    <x v="0"/>
    <m/>
    <m/>
    <m/>
    <m/>
    <m/>
    <s v="Pius Nanuar"/>
    <s v="piusnanuar@gmail.com"/>
    <n v="1722524747"/>
    <s v="CARITAS"/>
  </r>
  <r>
    <n v="1490"/>
    <s v="JRP"/>
    <s v="CARITAS"/>
    <s v="CARITAS"/>
    <s v="Caritas Australia"/>
    <s v="WASH"/>
    <x v="1"/>
    <x v="2"/>
    <s v="# of tube well"/>
    <m/>
    <n v="14"/>
    <s v="Completed"/>
    <s v="Chittagong"/>
    <s v="Cox's Bazar"/>
    <x v="0"/>
    <s v="Palong Khali"/>
    <s v="Camp 17"/>
    <d v="2023-04-30T00:00:00"/>
    <d v="2023-06-01T00:00:00"/>
    <x v="0"/>
    <m/>
    <m/>
    <m/>
    <m/>
    <m/>
    <s v="Pius Nanuar"/>
    <s v="piusnanuar@gmail.com"/>
    <n v="1722524747"/>
    <s v="CARITAS"/>
  </r>
  <r>
    <n v="1491"/>
    <s v="JRP"/>
    <s v="CARITAS"/>
    <s v="CARITAS"/>
    <s v="Caritas Australia"/>
    <s v="WASH"/>
    <x v="2"/>
    <x v="3"/>
    <s v="# of door "/>
    <m/>
    <n v="2"/>
    <s v="Completed"/>
    <s v="Chittagong"/>
    <s v="Cox's Bazar"/>
    <x v="0"/>
    <s v="Palong Khali"/>
    <s v="Camp 17"/>
    <d v="2023-04-30T00:00:00"/>
    <d v="2023-06-01T00:00:00"/>
    <x v="0"/>
    <m/>
    <m/>
    <m/>
    <m/>
    <m/>
    <s v="Pius Nanuar"/>
    <s v="piusnanuar@gmail.com"/>
    <n v="1722524747"/>
    <s v="CARITAS"/>
  </r>
  <r>
    <n v="1492"/>
    <s v="JRP"/>
    <s v="CARITAS"/>
    <s v="CARITAS"/>
    <s v="Caritas Australia"/>
    <s v="WASH"/>
    <x v="2"/>
    <x v="4"/>
    <s v="# of door"/>
    <m/>
    <n v="3"/>
    <s v="Completed"/>
    <s v="Chittagong"/>
    <s v="Cox's Bazar"/>
    <x v="0"/>
    <s v="Palong Khali"/>
    <s v="Camp 17"/>
    <d v="2023-04-30T00:00:00"/>
    <d v="2023-06-01T00:00:00"/>
    <x v="0"/>
    <m/>
    <m/>
    <m/>
    <m/>
    <m/>
    <s v="Pius Nanuar"/>
    <s v="piusnanuar@gmail.com"/>
    <n v="1722524747"/>
    <s v="CARITAS"/>
  </r>
  <r>
    <n v="1493"/>
    <s v="JRP"/>
    <s v="CARITAS"/>
    <s v="CARITAS"/>
    <s v="Caritas Australia"/>
    <s v="WASH"/>
    <x v="2"/>
    <x v="5"/>
    <s v="# of door"/>
    <m/>
    <n v="9"/>
    <s v="Completed"/>
    <s v="Chittagong"/>
    <s v="Cox's Bazar"/>
    <x v="0"/>
    <s v="Palong Khali"/>
    <s v="Camp 17"/>
    <d v="2023-04-30T00:00:00"/>
    <d v="2023-06-01T00:00:00"/>
    <x v="0"/>
    <m/>
    <m/>
    <m/>
    <m/>
    <m/>
    <s v="Pius Nanuar"/>
    <s v="piusnanuar@gmail.com"/>
    <n v="1722524747"/>
    <s v="CARITAS"/>
  </r>
  <r>
    <n v="1494"/>
    <s v="JRP"/>
    <s v="CARITAS"/>
    <s v="CARITAS"/>
    <s v="Caritas Australia"/>
    <s v="WASH"/>
    <x v="0"/>
    <x v="0"/>
    <s v="# of HP sessions at community level"/>
    <m/>
    <n v="31"/>
    <s v="Completed"/>
    <s v="Chittagong"/>
    <s v="Cox's Bazar"/>
    <x v="0"/>
    <s v="Palong Khali"/>
    <s v="Camp 17"/>
    <d v="2023-04-30T00:00:00"/>
    <d v="2023-06-01T00:00:00"/>
    <x v="0"/>
    <m/>
    <m/>
    <m/>
    <m/>
    <m/>
    <s v="Pius Nanuar"/>
    <s v="piusnanuar@gmail.com"/>
    <n v="1722524747"/>
    <s v="CARITAS"/>
  </r>
  <r>
    <n v="1495"/>
    <s v="JRP"/>
    <s v="CARITAS"/>
    <s v="CARITAS"/>
    <s v="Caritas Australia"/>
    <s v="WASH"/>
    <x v="0"/>
    <x v="1"/>
    <s v="# of HP sessions at HH level"/>
    <m/>
    <n v="296"/>
    <s v="Completed"/>
    <s v="Chittagong"/>
    <s v="Cox's Bazar"/>
    <x v="0"/>
    <s v="Palong Khali"/>
    <s v="Camp 17"/>
    <d v="2023-04-30T00:00:00"/>
    <d v="2023-06-01T00:00:00"/>
    <x v="0"/>
    <m/>
    <m/>
    <m/>
    <m/>
    <m/>
    <s v="Pius Nanuar"/>
    <s v="piusnanuar@gmail.com"/>
    <n v="1722524747"/>
    <s v="CARITAS"/>
  </r>
  <r>
    <n v="1496"/>
    <s v="JRP"/>
    <s v="CARITAS"/>
    <s v="CARITAS"/>
    <s v="Caritas Australia"/>
    <s v="WASH"/>
    <x v="3"/>
    <x v="20"/>
    <s v="# of HH"/>
    <m/>
    <n v="85"/>
    <s v="Completed"/>
    <s v="Chittagong"/>
    <s v="Cox's Bazar"/>
    <x v="0"/>
    <s v="Palong Khali"/>
    <s v="Camp 17"/>
    <d v="2023-04-30T00:00:00"/>
    <d v="2023-06-01T00:00:00"/>
    <x v="0"/>
    <m/>
    <m/>
    <m/>
    <m/>
    <m/>
    <s v="Pius Nanuar"/>
    <s v="piusnanuar@gmail.com"/>
    <n v="1722524747"/>
    <s v="CARITAS"/>
  </r>
  <r>
    <n v="1497"/>
    <s v="JRP"/>
    <s v="CARITAS"/>
    <s v="CARITAS"/>
    <s v="Caritas Australia"/>
    <s v="WASH"/>
    <x v="1"/>
    <x v="2"/>
    <s v="# of tube well"/>
    <m/>
    <n v="27"/>
    <s v="Completed"/>
    <s v="Chittagong"/>
    <s v="Cox's Bazar"/>
    <x v="0"/>
    <s v="Palong Khali"/>
    <s v="Camp 04"/>
    <d v="2023-04-30T00:00:00"/>
    <d v="2023-06-01T00:00:00"/>
    <x v="0"/>
    <m/>
    <m/>
    <m/>
    <m/>
    <m/>
    <s v="Pius Nanuar"/>
    <s v="piusnanuar@gmail.com"/>
    <n v="1722524747"/>
    <s v="CARITAS"/>
  </r>
  <r>
    <n v="1498"/>
    <s v="JRP"/>
    <s v="CARITAS"/>
    <s v="CARITAS"/>
    <s v="Caritas Australia"/>
    <s v="WASH"/>
    <x v="2"/>
    <x v="3"/>
    <s v="# of door "/>
    <m/>
    <n v="9"/>
    <s v="Completed"/>
    <s v="Chittagong"/>
    <s v="Cox's Bazar"/>
    <x v="0"/>
    <s v="Palong Khali"/>
    <s v="Camp 04"/>
    <d v="2023-04-30T00:00:00"/>
    <d v="2023-06-01T00:00:00"/>
    <x v="0"/>
    <m/>
    <m/>
    <m/>
    <m/>
    <m/>
    <s v="Pius Nanuar"/>
    <s v="piusnanuar@gmail.com"/>
    <n v="1722524747"/>
    <s v="CARITAS"/>
  </r>
  <r>
    <n v="1499"/>
    <s v="JRP"/>
    <s v="CARITAS"/>
    <s v="CARITAS"/>
    <s v="Caritas Australia"/>
    <s v="WASH"/>
    <x v="2"/>
    <x v="4"/>
    <s v="# of door"/>
    <m/>
    <n v="25"/>
    <s v="Completed"/>
    <s v="Chittagong"/>
    <s v="Cox's Bazar"/>
    <x v="0"/>
    <s v="Palong Khali"/>
    <s v="Camp 04"/>
    <d v="2023-04-30T00:00:00"/>
    <d v="2023-06-01T00:00:00"/>
    <x v="0"/>
    <m/>
    <m/>
    <m/>
    <m/>
    <m/>
    <s v="Pius Nanuar"/>
    <s v="piusnanuar@gmail.com"/>
    <n v="1722524747"/>
    <s v="CARITAS"/>
  </r>
  <r>
    <n v="1500"/>
    <s v="JRP"/>
    <s v="CARITAS"/>
    <s v="CARITAS"/>
    <s v="Caritas Australia"/>
    <s v="WASH"/>
    <x v="2"/>
    <x v="5"/>
    <s v="# of door"/>
    <m/>
    <n v="25"/>
    <s v="Completed"/>
    <s v="Chittagong"/>
    <s v="Cox's Bazar"/>
    <x v="0"/>
    <s v="Palong Khali"/>
    <s v="Camp 04"/>
    <d v="2023-04-30T00:00:00"/>
    <d v="2023-06-01T00:00:00"/>
    <x v="0"/>
    <m/>
    <m/>
    <m/>
    <m/>
    <m/>
    <s v="Pius Nanuar"/>
    <s v="piusnanuar@gmail.com"/>
    <n v="1722524747"/>
    <s v="CARITAS"/>
  </r>
  <r>
    <n v="1501"/>
    <s v="JRP"/>
    <s v="CARITAS"/>
    <s v="CARITAS"/>
    <s v="Caritas Australia"/>
    <s v="WASH"/>
    <x v="0"/>
    <x v="0"/>
    <s v="# of HP sessions at community level"/>
    <m/>
    <n v="92"/>
    <s v="Completed"/>
    <s v="Chittagong"/>
    <s v="Cox's Bazar"/>
    <x v="0"/>
    <s v="Palong Khali"/>
    <s v="Camp 04"/>
    <d v="2023-04-30T00:00:00"/>
    <d v="2023-06-01T00:00:00"/>
    <x v="0"/>
    <m/>
    <m/>
    <m/>
    <m/>
    <m/>
    <s v="Pius Nanuar"/>
    <s v="piusnanuar@gmail.com"/>
    <n v="1722524747"/>
    <s v="CARITAS"/>
  </r>
  <r>
    <n v="1502"/>
    <s v="JRP"/>
    <s v="CARITAS"/>
    <s v="CARITAS"/>
    <s v="Caritas Australia"/>
    <s v="WASH"/>
    <x v="0"/>
    <x v="1"/>
    <s v="# of HP sessions at HH level"/>
    <m/>
    <n v="597"/>
    <s v="Completed"/>
    <s v="Chittagong"/>
    <s v="Cox's Bazar"/>
    <x v="0"/>
    <s v="Palong Khali"/>
    <s v="Camp 04"/>
    <d v="2023-04-30T00:00:00"/>
    <d v="2023-06-01T00:00:00"/>
    <x v="0"/>
    <m/>
    <m/>
    <m/>
    <m/>
    <m/>
    <s v="Pius Nanuar"/>
    <s v="piusnanuar@gmail.com"/>
    <n v="1722524747"/>
    <s v="CARITAS"/>
  </r>
  <r>
    <n v="1503"/>
    <s v="JRP"/>
    <s v="CARITAS"/>
    <s v="CARITAS"/>
    <s v="Caritas Australia"/>
    <s v="WASH"/>
    <x v="3"/>
    <x v="20"/>
    <s v="# of HH"/>
    <m/>
    <n v="145"/>
    <s v="Completed"/>
    <s v="Chittagong"/>
    <s v="Cox's Bazar"/>
    <x v="0"/>
    <s v="Palong Khali"/>
    <s v="Camp 04"/>
    <d v="2023-04-30T00:00:00"/>
    <d v="2023-06-01T00:00:00"/>
    <x v="0"/>
    <m/>
    <m/>
    <m/>
    <m/>
    <m/>
    <s v="Pius Nanuar"/>
    <s v="piusnanuar@gmail.com"/>
    <n v="1722524747"/>
    <s v="CARITAS"/>
  </r>
  <r>
    <n v="1504"/>
    <s v="JRP"/>
    <s v="CARITAS"/>
    <s v="CARITAS"/>
    <s v="Caritas Spain"/>
    <s v="WASH"/>
    <x v="1"/>
    <x v="2"/>
    <s v="# of tube well"/>
    <m/>
    <n v="57"/>
    <s v="Completed"/>
    <s v="Chittagong"/>
    <s v="Cox's Bazar"/>
    <x v="0"/>
    <s v="Palong Khali"/>
    <s v="Camp 17"/>
    <d v="2023-04-30T00:00:00"/>
    <d v="2023-06-01T00:00:00"/>
    <x v="0"/>
    <m/>
    <m/>
    <m/>
    <m/>
    <m/>
    <s v="Pius Nanuar"/>
    <s v="piusnanuar@gmail.com"/>
    <n v="1722524747"/>
    <s v="CARITAS"/>
  </r>
  <r>
    <n v="1505"/>
    <s v="JRP"/>
    <s v="CARITAS"/>
    <s v="CARITAS"/>
    <s v="Caritas Spain"/>
    <s v="WASH"/>
    <x v="2"/>
    <x v="3"/>
    <s v="# of door "/>
    <m/>
    <n v="2"/>
    <s v="Completed"/>
    <s v="Chittagong"/>
    <s v="Cox's Bazar"/>
    <x v="0"/>
    <s v="Palong Khali"/>
    <s v="Camp 17"/>
    <d v="2023-04-30T00:00:00"/>
    <d v="2023-06-01T00:00:00"/>
    <x v="0"/>
    <m/>
    <m/>
    <m/>
    <m/>
    <m/>
    <s v="Pius Nanuar"/>
    <s v="piusnanuar@gmail.com"/>
    <n v="1722524747"/>
    <s v="CARITAS"/>
  </r>
  <r>
    <n v="1506"/>
    <s v="JRP"/>
    <s v="CARITAS"/>
    <s v="CARITAS"/>
    <s v="Caritas Spain"/>
    <s v="WASH"/>
    <x v="2"/>
    <x v="4"/>
    <s v="# of door"/>
    <m/>
    <n v="7"/>
    <s v="Completed"/>
    <s v="Chittagong"/>
    <s v="Cox's Bazar"/>
    <x v="0"/>
    <s v="Palong Khali"/>
    <s v="Camp 17"/>
    <d v="2023-04-30T00:00:00"/>
    <d v="2023-06-01T00:00:00"/>
    <x v="0"/>
    <m/>
    <m/>
    <m/>
    <m/>
    <m/>
    <s v="Pius Nanuar"/>
    <s v="piusnanuar@gmail.com"/>
    <n v="1722524747"/>
    <s v="CARITAS"/>
  </r>
  <r>
    <n v="1507"/>
    <s v="JRP"/>
    <s v="CARITAS"/>
    <s v="CARITAS"/>
    <s v="Caritas Spain"/>
    <s v="WASH"/>
    <x v="2"/>
    <x v="5"/>
    <s v="# of door"/>
    <m/>
    <n v="42"/>
    <s v="Completed"/>
    <s v="Chittagong"/>
    <s v="Cox's Bazar"/>
    <x v="0"/>
    <s v="Palong Khali"/>
    <s v="Camp 17"/>
    <d v="2023-04-30T00:00:00"/>
    <d v="2023-06-01T00:00:00"/>
    <x v="0"/>
    <m/>
    <m/>
    <m/>
    <m/>
    <m/>
    <s v="Pius Nanuar"/>
    <s v="piusnanuar@gmail.com"/>
    <n v="1722524747"/>
    <s v="CARITAS"/>
  </r>
  <r>
    <n v="1508"/>
    <s v="JRP"/>
    <s v="CARITAS"/>
    <s v="CARITAS"/>
    <s v="Caritas Spain"/>
    <s v="WASH"/>
    <x v="0"/>
    <x v="0"/>
    <s v="# of HP sessions at community level"/>
    <m/>
    <n v="215"/>
    <s v="Completed"/>
    <s v="Chittagong"/>
    <s v="Cox's Bazar"/>
    <x v="0"/>
    <s v="Palong Khali"/>
    <s v="Camp 17"/>
    <d v="2023-04-30T00:00:00"/>
    <d v="2023-06-01T00:00:00"/>
    <x v="0"/>
    <m/>
    <m/>
    <m/>
    <m/>
    <m/>
    <s v="Pius Nanuar"/>
    <s v="piusnanuar@gmail.com"/>
    <n v="1722524747"/>
    <s v="CARITAS"/>
  </r>
  <r>
    <n v="1509"/>
    <s v="JRP"/>
    <s v="CARITAS"/>
    <s v="CARITAS"/>
    <s v="Caritas Spain"/>
    <s v="WASH"/>
    <x v="0"/>
    <x v="1"/>
    <s v="# of HP sessions at HH level"/>
    <m/>
    <n v="1773"/>
    <s v="Completed"/>
    <s v="Chittagong"/>
    <s v="Cox's Bazar"/>
    <x v="0"/>
    <s v="Palong Khali"/>
    <s v="Camp 17"/>
    <d v="2023-04-30T00:00:00"/>
    <d v="2023-06-01T00:00:00"/>
    <x v="0"/>
    <m/>
    <m/>
    <m/>
    <m/>
    <m/>
    <s v="Pius Nanuar"/>
    <s v="piusnanuar@gmail.com"/>
    <n v="1722524747"/>
    <s v="CARITAS"/>
  </r>
  <r>
    <n v="1510"/>
    <s v="JRP"/>
    <s v="CARITAS"/>
    <s v="CARITAS"/>
    <s v="Caritas Spain"/>
    <s v="WASH"/>
    <x v="3"/>
    <x v="20"/>
    <s v="# of HH"/>
    <m/>
    <n v="349"/>
    <s v="Completed"/>
    <s v="Chittagong"/>
    <s v="Cox's Bazar"/>
    <x v="0"/>
    <s v="Palong Khali"/>
    <s v="Camp 17"/>
    <d v="2023-04-30T00:00:00"/>
    <d v="2023-06-01T00:00:00"/>
    <x v="0"/>
    <m/>
    <m/>
    <m/>
    <m/>
    <m/>
    <s v="Pius Nanuar"/>
    <s v="piusnanuar@gmail.com"/>
    <n v="1722524747"/>
    <s v="CARITAS"/>
  </r>
  <r>
    <n v="1511"/>
    <s v="JRP"/>
    <s v="IOM"/>
    <s v="ACF"/>
    <s v="KFW"/>
    <s v="WASH"/>
    <x v="1"/>
    <x v="2"/>
    <s v="# of tube well"/>
    <m/>
    <n v="182"/>
    <s v="Completed"/>
    <s v="Chittagong"/>
    <s v="Cox's Bazar"/>
    <x v="0"/>
    <s v="Palong Khali"/>
    <s v="Camp 11"/>
    <d v="2023-04-30T00:00:00"/>
    <d v="2023-09-01T00:00:00"/>
    <x v="0"/>
    <m/>
    <m/>
    <m/>
    <m/>
    <m/>
    <s v="Moammad Shajan Siraj"/>
    <s v="washhppm-cox@bd-actionagainsthunger.org"/>
    <n v="1813213381"/>
    <s v="IOM-ACF"/>
  </r>
  <r>
    <n v="1512"/>
    <s v="JRP"/>
    <s v="IOM"/>
    <s v="ACF"/>
    <s v="KFW"/>
    <s v="WASH"/>
    <x v="2"/>
    <x v="3"/>
    <s v="# of door "/>
    <m/>
    <n v="41"/>
    <s v="Completed"/>
    <s v="Chittagong"/>
    <s v="Cox's Bazar"/>
    <x v="0"/>
    <s v="Palong Khali"/>
    <s v="Camp 11"/>
    <d v="2023-04-30T00:00:00"/>
    <d v="2023-09-01T00:00:00"/>
    <x v="0"/>
    <m/>
    <m/>
    <m/>
    <m/>
    <m/>
    <s v="Moammad Shajan Siraj"/>
    <s v="washhppm-cox@bd-actionagainsthunger.org"/>
    <n v="1813213381"/>
    <s v="IOM-ACF"/>
  </r>
  <r>
    <n v="1513"/>
    <s v="JRP"/>
    <s v="IOM"/>
    <s v="ACF"/>
    <s v="KFW"/>
    <s v="WASH"/>
    <x v="2"/>
    <x v="4"/>
    <s v="# of door"/>
    <m/>
    <n v="154"/>
    <s v="Completed"/>
    <s v="Chittagong"/>
    <s v="Cox's Bazar"/>
    <x v="0"/>
    <s v="Palong Khali"/>
    <s v="Camp 11"/>
    <d v="2023-04-30T00:00:00"/>
    <d v="2023-09-01T00:00:00"/>
    <x v="0"/>
    <m/>
    <m/>
    <m/>
    <m/>
    <m/>
    <s v="Moammad Shajan Siraj"/>
    <s v="washhppm-cox@bd-actionagainsthunger.org"/>
    <n v="1813213381"/>
    <s v="IOM-ACF"/>
  </r>
  <r>
    <n v="1514"/>
    <s v="JRP"/>
    <s v="IOM"/>
    <s v="ACF"/>
    <s v="KFW"/>
    <s v="WASH"/>
    <x v="2"/>
    <x v="5"/>
    <s v="# of door"/>
    <m/>
    <n v="932"/>
    <s v="Completed"/>
    <s v="Chittagong"/>
    <s v="Cox's Bazar"/>
    <x v="0"/>
    <s v="Palong Khali"/>
    <s v="Camp 11"/>
    <d v="2023-04-30T00:00:00"/>
    <d v="2023-09-01T00:00:00"/>
    <x v="0"/>
    <m/>
    <m/>
    <m/>
    <m/>
    <m/>
    <s v="Moammad Shajan Siraj"/>
    <s v="washhppm-cox@bd-actionagainsthunger.org"/>
    <n v="1813213381"/>
    <s v="IOM-ACF"/>
  </r>
  <r>
    <n v="1515"/>
    <s v="JRP"/>
    <s v="IOM"/>
    <s v="ACF"/>
    <s v="KFW"/>
    <s v="WASH"/>
    <x v="0"/>
    <x v="10"/>
    <s v="# of female in reproductive age"/>
    <m/>
    <n v="324"/>
    <s v="Completed"/>
    <s v="Chittagong"/>
    <s v="Cox's Bazar"/>
    <x v="0"/>
    <s v="Palong Khali"/>
    <s v="Camp 11"/>
    <d v="2023-04-30T00:00:00"/>
    <d v="2023-09-01T00:00:00"/>
    <x v="0"/>
    <m/>
    <m/>
    <m/>
    <m/>
    <m/>
    <s v="Moammad Shajan Siraj"/>
    <s v="washhppm-cox@bd-actionagainsthunger.org"/>
    <n v="1813213381"/>
    <s v="IOM-ACF"/>
  </r>
  <r>
    <n v="1516"/>
    <s v="JRP"/>
    <s v="IOM"/>
    <s v="ACF"/>
    <s v="KFW"/>
    <s v="WASH"/>
    <x v="3"/>
    <x v="7"/>
    <s v="# of campaign per camp "/>
    <m/>
    <n v="2"/>
    <s v="Completed"/>
    <s v="Chittagong"/>
    <s v="Cox's Bazar"/>
    <x v="0"/>
    <s v="Palong Khali"/>
    <s v="Camp 11"/>
    <d v="2023-04-30T00:00:00"/>
    <d v="2023-09-01T00:00:00"/>
    <x v="0"/>
    <m/>
    <m/>
    <m/>
    <m/>
    <m/>
    <s v="Moammad Shajan Siraj"/>
    <s v="washhppm-cox@bd-actionagainsthunger.org"/>
    <n v="1813213381"/>
    <s v="IOM-ACF"/>
  </r>
  <r>
    <n v="1517"/>
    <s v="JRP"/>
    <s v="IOM"/>
    <s v="ACF"/>
    <s v="KFW"/>
    <s v="WASH"/>
    <x v="3"/>
    <x v="8"/>
    <s v="# of household"/>
    <m/>
    <n v="6201"/>
    <s v="Completed"/>
    <s v="Chittagong"/>
    <s v="Cox's Bazar"/>
    <x v="0"/>
    <s v="Palong Khali"/>
    <s v="Camp 11"/>
    <d v="2023-04-30T00:00:00"/>
    <d v="2023-09-01T00:00:00"/>
    <x v="0"/>
    <m/>
    <m/>
    <m/>
    <m/>
    <m/>
    <s v="Moammad Shajan Siraj"/>
    <s v="washhppm-cox@bd-actionagainsthunger.org"/>
    <n v="1813213381"/>
    <s v="IOM-ACF"/>
  </r>
  <r>
    <n v="1518"/>
    <s v="JRP"/>
    <s v="ACF"/>
    <s v="ACF"/>
    <s v="ACF"/>
    <s v="WASH"/>
    <x v="1"/>
    <x v="2"/>
    <s v="# of tube well"/>
    <m/>
    <n v="65"/>
    <s v="Completed"/>
    <s v="Chittagong"/>
    <s v="Cox's Bazar"/>
    <x v="0"/>
    <s v="Palong Khali"/>
    <s v="Camp 01E"/>
    <d v="2023-04-30T00:00:00"/>
    <d v="2023-09-01T00:00:00"/>
    <x v="0"/>
    <m/>
    <m/>
    <m/>
    <m/>
    <m/>
    <s v="Moammad Shajan Siraj"/>
    <s v="washhppm-cox@bd-actionagainsthunger.org"/>
    <n v="1813213381"/>
    <s v="ACF"/>
  </r>
  <r>
    <n v="1519"/>
    <s v="JRP"/>
    <s v="ACF"/>
    <s v="ACF"/>
    <s v="ACF"/>
    <s v="WASH"/>
    <x v="2"/>
    <x v="3"/>
    <s v="# of door "/>
    <m/>
    <n v="23"/>
    <s v="Completed"/>
    <s v="Chittagong"/>
    <s v="Cox's Bazar"/>
    <x v="0"/>
    <s v="Palong Khali"/>
    <s v="Camp 01E"/>
    <d v="2023-04-30T00:00:00"/>
    <d v="2023-09-01T00:00:00"/>
    <x v="0"/>
    <m/>
    <m/>
    <m/>
    <m/>
    <m/>
    <s v="Moammad Shajan Siraj"/>
    <s v="washhppm-cox@bd-actionagainsthunger.org"/>
    <n v="1813213381"/>
    <s v="ACF"/>
  </r>
  <r>
    <n v="1520"/>
    <s v="JRP"/>
    <s v="ACF"/>
    <s v="ACF"/>
    <s v="ACF"/>
    <s v="WASH"/>
    <x v="2"/>
    <x v="4"/>
    <s v="# of door"/>
    <m/>
    <n v="83"/>
    <s v="Completed"/>
    <s v="Chittagong"/>
    <s v="Cox's Bazar"/>
    <x v="0"/>
    <s v="Palong Khali"/>
    <s v="Camp 01E"/>
    <d v="2023-04-30T00:00:00"/>
    <d v="2023-09-01T00:00:00"/>
    <x v="0"/>
    <m/>
    <m/>
    <m/>
    <m/>
    <m/>
    <s v="Moammad Shajan Siraj"/>
    <s v="washhppm-cox@bd-actionagainsthunger.org"/>
    <n v="1813213381"/>
    <s v="ACF"/>
  </r>
  <r>
    <n v="1521"/>
    <s v="JRP"/>
    <s v="ACF"/>
    <s v="ACF"/>
    <s v="ACF"/>
    <s v="WASH"/>
    <x v="2"/>
    <x v="5"/>
    <s v="# of door"/>
    <m/>
    <n v="393"/>
    <s v="Completed"/>
    <s v="Chittagong"/>
    <s v="Cox's Bazar"/>
    <x v="0"/>
    <s v="Palong Khali"/>
    <s v="Camp 01E"/>
    <d v="2023-04-30T00:00:00"/>
    <d v="2023-09-01T00:00:00"/>
    <x v="0"/>
    <m/>
    <m/>
    <m/>
    <m/>
    <m/>
    <s v="Moammad Shajan Siraj"/>
    <s v="washhppm-cox@bd-actionagainsthunger.org"/>
    <n v="1813213381"/>
    <s v="ACF"/>
  </r>
  <r>
    <n v="1522"/>
    <s v="JRP"/>
    <s v="ACF"/>
    <s v="ACF"/>
    <s v="ACF"/>
    <s v="WASH"/>
    <x v="0"/>
    <x v="9"/>
    <s v="# of facilities"/>
    <m/>
    <n v="393"/>
    <s v="Completed"/>
    <s v="Chittagong"/>
    <s v="Cox's Bazar"/>
    <x v="0"/>
    <s v="Palong Khali"/>
    <s v="Camp 01E"/>
    <d v="2023-04-30T00:00:00"/>
    <d v="2023-09-01T00:00:00"/>
    <x v="0"/>
    <m/>
    <m/>
    <m/>
    <m/>
    <m/>
    <s v="Moammad Shajan Siraj"/>
    <s v="washhppm-cox@bd-actionagainsthunger.org"/>
    <n v="1813213381"/>
    <s v="ACF"/>
  </r>
  <r>
    <n v="1523"/>
    <s v="JRP"/>
    <s v="ACF"/>
    <s v="ACF"/>
    <s v="ACF"/>
    <s v="WASH"/>
    <x v="0"/>
    <x v="0"/>
    <s v="# of HP sessions at community level"/>
    <m/>
    <n v="491"/>
    <s v="Completed"/>
    <s v="Chittagong"/>
    <s v="Cox's Bazar"/>
    <x v="0"/>
    <s v="Palong Khali"/>
    <s v="Camp 01E"/>
    <d v="2023-04-30T00:00:00"/>
    <d v="2023-09-01T00:00:00"/>
    <x v="0"/>
    <m/>
    <m/>
    <m/>
    <m/>
    <m/>
    <s v="Moammad Shajan Siraj"/>
    <s v="washhppm-cox@bd-actionagainsthunger.org"/>
    <n v="1813213381"/>
    <s v="ACF"/>
  </r>
  <r>
    <n v="1524"/>
    <s v="JRP"/>
    <s v="ACF"/>
    <s v="ACF"/>
    <s v="ACF"/>
    <s v="WASH"/>
    <x v="0"/>
    <x v="1"/>
    <s v="# of HP sessions at HH level"/>
    <m/>
    <n v="5892"/>
    <s v="Completed"/>
    <s v="Chittagong"/>
    <s v="Cox's Bazar"/>
    <x v="0"/>
    <s v="Palong Khali"/>
    <s v="Camp 01E"/>
    <d v="2023-04-30T00:00:00"/>
    <d v="2023-09-01T00:00:00"/>
    <x v="0"/>
    <m/>
    <m/>
    <m/>
    <m/>
    <m/>
    <s v="Moammad Shajan Siraj"/>
    <s v="washhppm-cox@bd-actionagainsthunger.org"/>
    <n v="1813213381"/>
    <s v="ACF"/>
  </r>
  <r>
    <n v="1525"/>
    <s v="JRP"/>
    <s v="ACF"/>
    <s v="ACF"/>
    <s v="ACF"/>
    <s v="WASH"/>
    <x v="3"/>
    <x v="22"/>
    <s v="# of 80L/120L bin"/>
    <m/>
    <n v="2"/>
    <s v="Completed"/>
    <s v="Chittagong"/>
    <s v="Cox's Bazar"/>
    <x v="0"/>
    <s v="Palong Khali"/>
    <s v="Camp 01E"/>
    <d v="2023-04-30T00:00:00"/>
    <d v="2023-09-01T00:00:00"/>
    <x v="0"/>
    <m/>
    <m/>
    <m/>
    <m/>
    <m/>
    <s v="Moammad Shajan Siraj"/>
    <s v="washhppm-cox@bd-actionagainsthunger.org"/>
    <n v="1813213381"/>
    <s v="ACF"/>
  </r>
  <r>
    <n v="1526"/>
    <s v="JRP"/>
    <s v="ACF"/>
    <s v="ACF"/>
    <s v="ACF"/>
    <s v="WASH"/>
    <x v="3"/>
    <x v="20"/>
    <s v="# of HH"/>
    <m/>
    <n v="4625"/>
    <s v="Completed"/>
    <s v="Chittagong"/>
    <s v="Cox's Bazar"/>
    <x v="0"/>
    <s v="Palong Khali"/>
    <s v="Camp 01E"/>
    <d v="2023-04-30T00:00:00"/>
    <d v="2023-09-01T00:00:00"/>
    <x v="0"/>
    <m/>
    <m/>
    <m/>
    <m/>
    <m/>
    <s v="Moammad Shajan Siraj"/>
    <s v="washhppm-cox@bd-actionagainsthunger.org"/>
    <n v="1813213381"/>
    <s v="ACF"/>
  </r>
  <r>
    <m/>
    <s v="JRP"/>
    <s v="BRAC"/>
    <s v="BRAC"/>
    <s v="PRM"/>
    <s v="WASH"/>
    <x v="2"/>
    <x v="3"/>
    <s v="# of door "/>
    <m/>
    <n v="7"/>
    <s v="Completed"/>
    <s v="Chittagong"/>
    <s v="Cox's Bazar"/>
    <x v="1"/>
    <s v="Whykong"/>
    <s v="HC,Whykong"/>
    <d v="2023-05-01T00:00:00"/>
    <d v="2023-07-01T00:00:00"/>
    <x v="1"/>
    <m/>
    <m/>
    <m/>
    <m/>
    <m/>
    <s v="Robi Ray"/>
    <s v="robi.r@brac.net"/>
    <n v="1847455736"/>
    <s v="BRAC"/>
  </r>
  <r>
    <m/>
    <s v="JRP"/>
    <s v="BRAC"/>
    <s v="BRAC"/>
    <s v="PRM"/>
    <s v="WASH"/>
    <x v="2"/>
    <x v="4"/>
    <s v="# of door"/>
    <m/>
    <n v="11"/>
    <s v="Completed"/>
    <s v="Chittagong"/>
    <s v="Cox's Bazar"/>
    <x v="1"/>
    <s v="Whykong"/>
    <s v="HC,Whykong"/>
    <d v="2023-05-01T00:00:00"/>
    <d v="2023-07-01T00:00:00"/>
    <x v="1"/>
    <m/>
    <m/>
    <m/>
    <m/>
    <m/>
    <s v="Robi Ray"/>
    <s v="robi.r@brac.net"/>
    <n v="1847455736"/>
    <s v="BRAC"/>
  </r>
  <r>
    <m/>
    <s v="JRP"/>
    <s v="BRAC"/>
    <s v="BRAC"/>
    <s v="PRM"/>
    <s v="WASH"/>
    <x v="0"/>
    <x v="10"/>
    <s v="# of female in reproductive age"/>
    <m/>
    <n v="682"/>
    <s v="Completed"/>
    <s v="Chittagong"/>
    <s v="Cox's Bazar"/>
    <x v="1"/>
    <s v="Whykong"/>
    <s v="HC,Whykong"/>
    <d v="2023-05-01T00:00:00"/>
    <d v="2023-07-01T00:00:00"/>
    <x v="1"/>
    <m/>
    <m/>
    <m/>
    <m/>
    <m/>
    <s v="Robi Ray"/>
    <s v="robi.r@brac.net"/>
    <n v="1847455736"/>
    <s v="BRAC"/>
  </r>
  <r>
    <m/>
    <s v="JRP"/>
    <s v="BRAC"/>
    <s v="BRAC"/>
    <s v="PRM"/>
    <s v="WASH"/>
    <x v="2"/>
    <x v="3"/>
    <s v="# of door "/>
    <m/>
    <n v="8"/>
    <s v="Completed"/>
    <s v="Chittagong"/>
    <s v="Cox's Bazar"/>
    <x v="0"/>
    <s v="Palong Khali"/>
    <s v="HC,Palong Khali"/>
    <d v="2023-05-01T00:00:00"/>
    <d v="2023-07-01T00:00:00"/>
    <x v="1"/>
    <m/>
    <m/>
    <m/>
    <m/>
    <m/>
    <s v="Robi Ray"/>
    <s v="robi.r@brac.net"/>
    <n v="1847455736"/>
    <s v="BRAC"/>
  </r>
  <r>
    <m/>
    <s v="JRP"/>
    <s v="BRAC"/>
    <s v="BRAC"/>
    <s v="PRM"/>
    <s v="WASH"/>
    <x v="2"/>
    <x v="4"/>
    <s v="# of door"/>
    <m/>
    <n v="25"/>
    <s v="Completed"/>
    <s v="Chittagong"/>
    <s v="Cox's Bazar"/>
    <x v="0"/>
    <s v="Palong Khali"/>
    <s v="HC,Palong Khali"/>
    <d v="2023-05-01T00:00:00"/>
    <d v="2023-07-01T00:00:00"/>
    <x v="1"/>
    <m/>
    <m/>
    <m/>
    <m/>
    <m/>
    <s v="Robi Ray"/>
    <s v="robi.r@brac.net"/>
    <n v="1847455736"/>
    <s v="BRAC"/>
  </r>
  <r>
    <m/>
    <s v="JRP"/>
    <s v="BRAC"/>
    <s v="BRAC"/>
    <s v="PRM"/>
    <s v="WASH"/>
    <x v="0"/>
    <x v="10"/>
    <s v="# of female in reproductive age"/>
    <m/>
    <n v="383"/>
    <s v="Completed"/>
    <s v="Chittagong"/>
    <s v="Cox's Bazar"/>
    <x v="0"/>
    <s v="Palong Khali"/>
    <s v="HC,Palong Khali"/>
    <d v="2023-05-01T00:00:00"/>
    <d v="2023-07-01T00:00:00"/>
    <x v="1"/>
    <m/>
    <m/>
    <m/>
    <m/>
    <m/>
    <s v="Robi Ray"/>
    <s v="robi.r@brac.net"/>
    <n v="1847455736"/>
    <s v="BRAC"/>
  </r>
  <r>
    <m/>
    <s v="JRP"/>
    <s v="BRAC"/>
    <s v="BRAC"/>
    <s v="PRM"/>
    <s v="WASH"/>
    <x v="2"/>
    <x v="4"/>
    <s v="# of door"/>
    <m/>
    <n v="9"/>
    <s v="Completed"/>
    <s v="Chittagong"/>
    <s v="Cox's Bazar"/>
    <x v="1"/>
    <s v="Nhilla"/>
    <s v="HC,Nhilla"/>
    <d v="2023-05-01T00:00:00"/>
    <d v="2023-07-01T00:00:00"/>
    <x v="1"/>
    <m/>
    <m/>
    <m/>
    <m/>
    <m/>
    <s v="Robi Ray"/>
    <s v="robi.r@brac.net"/>
    <n v="1847455736"/>
    <s v="BRAC"/>
  </r>
  <r>
    <m/>
    <s v="JRP"/>
    <s v="BRAC"/>
    <s v="BRAC"/>
    <s v="PRM"/>
    <s v="WASH"/>
    <x v="1"/>
    <x v="2"/>
    <s v="# of tube well"/>
    <m/>
    <n v="1"/>
    <s v="Completed"/>
    <s v="Chittagong"/>
    <s v="Cox's Bazar"/>
    <x v="0"/>
    <s v="Raja Palong"/>
    <s v="HC,Raja Palong"/>
    <d v="2023-05-01T00:00:00"/>
    <d v="2023-07-01T00:00:00"/>
    <x v="1"/>
    <m/>
    <m/>
    <m/>
    <m/>
    <m/>
    <s v="Robi Ray"/>
    <s v="robi.r@brac.net"/>
    <n v="1847455736"/>
    <s v="BRAC"/>
  </r>
  <r>
    <m/>
    <s v="JRP"/>
    <s v="BRAC"/>
    <s v="BRAC"/>
    <s v="PRM"/>
    <s v="WASH"/>
    <x v="1"/>
    <x v="21"/>
    <s v="# of tapstand"/>
    <m/>
    <n v="1"/>
    <s v="Completed"/>
    <s v="Chittagong"/>
    <s v="Cox's Bazar"/>
    <x v="0"/>
    <s v="Raja Palong"/>
    <s v="HC,Raja Palong"/>
    <d v="2023-05-01T00:00:00"/>
    <d v="2023-07-01T00:00:00"/>
    <x v="1"/>
    <m/>
    <m/>
    <m/>
    <m/>
    <m/>
    <s v="Robi Ray"/>
    <s v="robi.r@brac.net"/>
    <n v="1847455736"/>
    <s v="BRAC"/>
  </r>
  <r>
    <m/>
    <s v="JRP"/>
    <s v="BRAC"/>
    <s v="BRAC"/>
    <s v="PRM"/>
    <s v="WASH"/>
    <x v="2"/>
    <x v="3"/>
    <s v="# of door "/>
    <m/>
    <n v="12"/>
    <s v="Completed"/>
    <s v="Chittagong"/>
    <s v="Cox's Bazar"/>
    <x v="0"/>
    <s v="Raja Palong"/>
    <s v="HC,Raja Palong"/>
    <d v="2023-05-01T00:00:00"/>
    <d v="2023-07-01T00:00:00"/>
    <x v="1"/>
    <m/>
    <m/>
    <m/>
    <m/>
    <m/>
    <s v="Robi Ray"/>
    <s v="robi.r@brac.net"/>
    <n v="1847455736"/>
    <s v="BRAC"/>
  </r>
  <r>
    <m/>
    <s v="JRP"/>
    <s v="BRAC"/>
    <s v="BRAC"/>
    <s v="PRM"/>
    <s v="WASH"/>
    <x v="2"/>
    <x v="4"/>
    <s v="# of door"/>
    <m/>
    <n v="41"/>
    <s v="Completed"/>
    <s v="Chittagong"/>
    <s v="Cox's Bazar"/>
    <x v="0"/>
    <s v="Raja Palong"/>
    <s v="HC,Raja Palong"/>
    <d v="2023-05-01T00:00:00"/>
    <d v="2023-07-01T00:00:00"/>
    <x v="1"/>
    <m/>
    <m/>
    <m/>
    <m/>
    <m/>
    <s v="Robi Ray"/>
    <s v="robi.r@brac.net"/>
    <n v="1847455736"/>
    <s v="BRAC"/>
  </r>
  <r>
    <m/>
    <s v="JRP"/>
    <s v="BRAC"/>
    <s v="BRAC"/>
    <s v="PRM"/>
    <s v="WASH"/>
    <x v="2"/>
    <x v="5"/>
    <s v="# of door"/>
    <m/>
    <n v="16"/>
    <s v="Completed"/>
    <s v="Chittagong"/>
    <s v="Cox's Bazar"/>
    <x v="0"/>
    <s v="Raja Palong"/>
    <s v="HC,Raja Palong"/>
    <d v="2023-05-01T00:00:00"/>
    <d v="2023-07-01T00:00:00"/>
    <x v="1"/>
    <m/>
    <m/>
    <m/>
    <m/>
    <m/>
    <s v="Robi Ray"/>
    <s v="robi.r@brac.net"/>
    <n v="1847455736"/>
    <s v="BRAC"/>
  </r>
  <r>
    <m/>
    <s v="JRP"/>
    <s v="BRAC"/>
    <s v="BRAC"/>
    <s v="PRM"/>
    <s v="WASH"/>
    <x v="0"/>
    <x v="10"/>
    <s v="# of female in reproductive age"/>
    <m/>
    <n v="756"/>
    <s v="Completed"/>
    <s v="Chittagong"/>
    <s v="Cox's Bazar"/>
    <x v="0"/>
    <s v="Raja Palong"/>
    <s v="HC,Raja Palong"/>
    <d v="2023-05-01T00:00:00"/>
    <d v="2023-07-01T00:00:00"/>
    <x v="1"/>
    <m/>
    <m/>
    <m/>
    <m/>
    <m/>
    <s v="Robi Ray"/>
    <s v="robi.r@brac.net"/>
    <n v="1847455736"/>
    <s v="BRAC"/>
  </r>
  <r>
    <m/>
    <s v="JRP"/>
    <s v="BRAC"/>
    <s v="BRAC"/>
    <s v="PRM"/>
    <s v="WASH"/>
    <x v="3"/>
    <x v="20"/>
    <s v="# of HH"/>
    <m/>
    <n v="1"/>
    <s v="Completed"/>
    <s v="Chittagong"/>
    <s v="Cox's Bazar"/>
    <x v="0"/>
    <s v="Raja Palong"/>
    <s v="HC,Raja Palong"/>
    <d v="2023-05-01T00:00:00"/>
    <d v="2023-07-01T00:00:00"/>
    <x v="1"/>
    <m/>
    <m/>
    <m/>
    <m/>
    <m/>
    <s v="Robi Ray"/>
    <s v="robi.r@brac.net"/>
    <n v="1847455736"/>
    <s v="BRAC"/>
  </r>
  <r>
    <m/>
    <s v="JRP"/>
    <s v="GREEN HILL"/>
    <s v="GREEN HILL"/>
    <s v="CPI"/>
    <s v="WASH"/>
    <x v="2"/>
    <x v="14"/>
    <s v="# of door"/>
    <m/>
    <n v="4"/>
    <s v="Completed"/>
    <s v="Chittagong"/>
    <s v="Cox's Bazar"/>
    <x v="3"/>
    <s v="Jhilwanja"/>
    <s v="HC,Jhilwanja"/>
    <d v="2023-04-01T00:00:00"/>
    <d v="2023-06-01T00:00:00"/>
    <x v="2"/>
    <m/>
    <m/>
    <m/>
    <m/>
    <m/>
    <s v="Farhan Shaun"/>
    <s v="farhan@ghcxb.org"/>
    <n v="1681597433"/>
    <s v="GREEN HILL"/>
  </r>
  <r>
    <m/>
    <s v="JRP"/>
    <s v="GREEN HILL"/>
    <s v="GREEN HILL"/>
    <s v="CPI"/>
    <s v="WASH"/>
    <x v="2"/>
    <x v="15"/>
    <s v="# of door"/>
    <m/>
    <n v="3"/>
    <s v="Completed"/>
    <s v="Chittagong"/>
    <s v="Cox's Bazar"/>
    <x v="3"/>
    <s v="Jhilwanja"/>
    <s v="HC,Jhilwanja"/>
    <d v="2023-04-01T00:00:00"/>
    <d v="2023-06-01T00:00:00"/>
    <x v="2"/>
    <m/>
    <m/>
    <m/>
    <m/>
    <m/>
    <s v="Farhan Shaun"/>
    <s v="farhan@ghcxb.org"/>
    <n v="1681597433"/>
    <s v="GREEN HILL"/>
  </r>
  <r>
    <m/>
    <s v="JRP"/>
    <s v="GREEN HILL"/>
    <s v="GREEN HILL"/>
    <s v="CPI"/>
    <s v="WASH"/>
    <x v="0"/>
    <x v="0"/>
    <s v="# of HP sessions at community level"/>
    <m/>
    <n v="40"/>
    <s v="Completed"/>
    <s v="Chittagong"/>
    <s v="Cox's Bazar"/>
    <x v="3"/>
    <s v="Jhilwanja"/>
    <s v="HC,Jhilwanja"/>
    <d v="2023-04-01T00:00:00"/>
    <d v="2023-06-01T00:00:00"/>
    <x v="2"/>
    <m/>
    <m/>
    <m/>
    <m/>
    <m/>
    <s v="Farhan Shaun"/>
    <s v="farhan@ghcxb.org"/>
    <n v="1681597433"/>
    <s v="GREEN HILL"/>
  </r>
  <r>
    <m/>
    <s v="Non-JRP"/>
    <s v="CA"/>
    <s v="DSK"/>
    <s v="CAID, DFAT"/>
    <s v="WASH"/>
    <x v="2"/>
    <x v="5"/>
    <s v="# of door"/>
    <m/>
    <n v="5"/>
    <s v="Completed"/>
    <s v="Chittagong"/>
    <s v="Cox's Bazar"/>
    <x v="0"/>
    <s v="Palong Khali"/>
    <s v="Camp 15"/>
    <d v="2023-04-01T00:00:00"/>
    <d v="2023-06-01T00:00:00"/>
    <x v="0"/>
    <m/>
    <m/>
    <m/>
    <m/>
    <m/>
    <s v="Sanjit Hajong"/>
    <s v="shajong@dskbangladesh.org"/>
    <n v="1826201879"/>
    <s v="CA-DSK"/>
  </r>
  <r>
    <m/>
    <s v="Non-JRP"/>
    <s v="CA"/>
    <s v="DSK"/>
    <s v="CAID, DFAT"/>
    <s v="WASH"/>
    <x v="3"/>
    <x v="20"/>
    <s v="# of HH"/>
    <m/>
    <n v="600"/>
    <s v="Completed"/>
    <s v="Chittagong"/>
    <s v="Cox's Bazar"/>
    <x v="0"/>
    <s v="Palong Khali"/>
    <s v="Camp 15"/>
    <d v="2023-04-01T00:00:00"/>
    <d v="2023-06-01T00:00:00"/>
    <x v="0"/>
    <m/>
    <m/>
    <m/>
    <m/>
    <m/>
    <s v="Sanjit Hajong"/>
    <s v="shajong@dskbangladesh.org"/>
    <n v="1826201879"/>
    <s v="CA-DSK"/>
  </r>
  <r>
    <m/>
    <s v="JRP"/>
    <s v="UNICEF"/>
    <s v="WVI"/>
    <s v="UNICEF"/>
    <s v="WASH"/>
    <x v="1"/>
    <x v="2"/>
    <s v="# of tube well"/>
    <m/>
    <n v="286"/>
    <s v="Completed"/>
    <s v="Chittagong"/>
    <s v="Cox's Bazar"/>
    <x v="0"/>
    <s v="Palong Khali"/>
    <s v="Camp 08E"/>
    <d v="2023-04-01T00:00:00"/>
    <d v="2024-02-01T00:00:00"/>
    <x v="0"/>
    <m/>
    <m/>
    <m/>
    <m/>
    <m/>
    <s v="Tuni Ahmed"/>
    <s v="tuni_ahmed@wvi.org"/>
    <n v="1686793411"/>
    <s v="UNICEF-WVI"/>
  </r>
  <r>
    <m/>
    <s v="JRP"/>
    <s v="UNICEF"/>
    <s v="WVI"/>
    <s v="UNICEF"/>
    <s v="WASH"/>
    <x v="2"/>
    <x v="3"/>
    <s v="# of door "/>
    <m/>
    <n v="103"/>
    <s v="Completed"/>
    <s v="Chittagong"/>
    <s v="Cox's Bazar"/>
    <x v="0"/>
    <s v="Palong Khali"/>
    <s v="Camp 08E"/>
    <d v="2023-04-01T00:00:00"/>
    <d v="2024-02-01T00:00:00"/>
    <x v="0"/>
    <m/>
    <m/>
    <m/>
    <m/>
    <m/>
    <s v="Tuni Ahmed"/>
    <s v="tuni_ahmed@wvi.org"/>
    <n v="1686793411"/>
    <s v="UNICEF-WVI"/>
  </r>
  <r>
    <m/>
    <s v="JRP"/>
    <s v="UNICEF"/>
    <s v="WVI"/>
    <s v="UNICEF"/>
    <s v="WASH"/>
    <x v="2"/>
    <x v="4"/>
    <s v="# of door"/>
    <m/>
    <n v="248"/>
    <s v="Completed"/>
    <s v="Chittagong"/>
    <s v="Cox's Bazar"/>
    <x v="0"/>
    <s v="Palong Khali"/>
    <s v="Camp 08E"/>
    <d v="2023-04-01T00:00:00"/>
    <d v="2024-02-01T00:00:00"/>
    <x v="0"/>
    <m/>
    <m/>
    <m/>
    <m/>
    <m/>
    <s v="Tuni Ahmed"/>
    <s v="tuni_ahmed@wvi.org"/>
    <n v="1686793411"/>
    <s v="UNICEF-WVI"/>
  </r>
  <r>
    <m/>
    <s v="JRP"/>
    <s v="UNICEF"/>
    <s v="WVI"/>
    <s v="UNICEF"/>
    <s v="WASH"/>
    <x v="2"/>
    <x v="5"/>
    <s v="# of door"/>
    <m/>
    <n v="715"/>
    <s v="Completed"/>
    <s v="Chittagong"/>
    <s v="Cox's Bazar"/>
    <x v="0"/>
    <s v="Palong Khali"/>
    <s v="Camp 08E"/>
    <d v="2023-04-01T00:00:00"/>
    <d v="2024-02-01T00:00:00"/>
    <x v="0"/>
    <m/>
    <m/>
    <m/>
    <m/>
    <m/>
    <s v="Tuni Ahmed"/>
    <s v="tuni_ahmed@wvi.org"/>
    <n v="1686793411"/>
    <s v="UNICEF-WVI"/>
  </r>
  <r>
    <m/>
    <s v="JRP"/>
    <s v="UNICEF"/>
    <s v="WVI"/>
    <s v="UNICEF"/>
    <s v="WASH"/>
    <x v="0"/>
    <x v="0"/>
    <s v="# of HP sessions at community level"/>
    <m/>
    <n v="1462"/>
    <s v="Completed"/>
    <s v="Chittagong"/>
    <s v="Cox's Bazar"/>
    <x v="0"/>
    <s v="Palong Khali"/>
    <s v="Camp 08E"/>
    <d v="2023-04-01T00:00:00"/>
    <d v="2024-02-01T00:00:00"/>
    <x v="0"/>
    <m/>
    <m/>
    <m/>
    <m/>
    <m/>
    <s v="Tuni Ahmed"/>
    <s v="tuni_ahmed@wvi.org"/>
    <n v="1686793411"/>
    <s v="UNICEF-WVI"/>
  </r>
  <r>
    <m/>
    <s v="JRP"/>
    <s v="UNICEF"/>
    <s v="WVI"/>
    <s v="UNICEF"/>
    <s v="WASH"/>
    <x v="0"/>
    <x v="1"/>
    <s v="# of HP sessions at HH level"/>
    <m/>
    <n v="6820"/>
    <s v="Completed"/>
    <s v="Chittagong"/>
    <s v="Cox's Bazar"/>
    <x v="0"/>
    <s v="Palong Khali"/>
    <s v="Camp 08E"/>
    <d v="2023-04-01T00:00:00"/>
    <d v="2024-02-01T00:00:00"/>
    <x v="0"/>
    <m/>
    <m/>
    <m/>
    <m/>
    <m/>
    <s v="Tuni Ahmed"/>
    <s v="tuni_ahmed@wvi.org"/>
    <n v="1686793411"/>
    <s v="UNICEF-WVI"/>
  </r>
  <r>
    <m/>
    <s v="JRP"/>
    <s v="UNICEF"/>
    <s v="WVI"/>
    <s v="UNICEF"/>
    <s v="WASH"/>
    <x v="0"/>
    <x v="11"/>
    <s v="# of HP sessions at institution level"/>
    <m/>
    <n v="46"/>
    <s v="Completed"/>
    <s v="Chittagong"/>
    <s v="Cox's Bazar"/>
    <x v="0"/>
    <s v="Palong Khali"/>
    <s v="Camp 08E"/>
    <d v="2023-04-01T00:00:00"/>
    <d v="2024-02-01T00:00:00"/>
    <x v="0"/>
    <m/>
    <m/>
    <m/>
    <m/>
    <m/>
    <s v="Tuni Ahmed"/>
    <s v="tuni_ahmed@wvi.org"/>
    <n v="1686793411"/>
    <s v="UNICEF-WVI"/>
  </r>
  <r>
    <m/>
    <s v="JRP"/>
    <s v="UNICEF"/>
    <s v="WVI"/>
    <s v="UNICEF"/>
    <s v="WASH"/>
    <x v="3"/>
    <x v="20"/>
    <s v="# of HH"/>
    <m/>
    <n v="472"/>
    <s v="Completed"/>
    <s v="Chittagong"/>
    <s v="Cox's Bazar"/>
    <x v="0"/>
    <s v="Palong Khali"/>
    <s v="Camp 08E"/>
    <d v="2023-04-01T00:00:00"/>
    <d v="2024-02-01T00:00:00"/>
    <x v="0"/>
    <m/>
    <m/>
    <m/>
    <m/>
    <m/>
    <s v="Tuni Ahmed"/>
    <s v="tuni_ahmed@wvi.org"/>
    <n v="1686793411"/>
    <s v="UNICEF-WVI"/>
  </r>
  <r>
    <m/>
    <s v="JRP"/>
    <s v="IRB"/>
    <s v="IRB"/>
    <s v="IR Canada, IR USA, IR UK"/>
    <s v="WASH"/>
    <x v="1"/>
    <x v="2"/>
    <s v="# of tube well"/>
    <m/>
    <n v="25"/>
    <s v="Completed"/>
    <s v="Chittagong"/>
    <s v="Cox's Bazar"/>
    <x v="0"/>
    <s v="Palong Khali"/>
    <s v="Camp 02W"/>
    <d v="2023-04-01T00:00:00"/>
    <d v="2023-12-01T00:00:00"/>
    <x v="0"/>
    <m/>
    <m/>
    <m/>
    <m/>
    <m/>
    <s v="Md Khairul Bashar"/>
    <s v="joynul.abedin@islamicrelief-bd.org"/>
    <n v="1755689446"/>
    <s v="IRB"/>
  </r>
  <r>
    <m/>
    <s v="JRP"/>
    <s v="IRB"/>
    <s v="IRB"/>
    <s v="IR Canada, IR USA, IR UK"/>
    <s v="WASH"/>
    <x v="2"/>
    <x v="3"/>
    <s v="# of door "/>
    <m/>
    <n v="15"/>
    <s v="Completed"/>
    <s v="Chittagong"/>
    <s v="Cox's Bazar"/>
    <x v="0"/>
    <s v="Palong Khali"/>
    <s v="Camp 02W"/>
    <d v="2023-04-01T00:00:00"/>
    <d v="2023-12-01T00:00:00"/>
    <x v="0"/>
    <m/>
    <m/>
    <m/>
    <m/>
    <m/>
    <s v="Md Khairul Bashar"/>
    <s v="joynul.abedin@islamicrelief-bd.org"/>
    <n v="1755689446"/>
    <s v="IRB"/>
  </r>
  <r>
    <m/>
    <s v="JRP"/>
    <s v="IRB"/>
    <s v="IRB"/>
    <s v="IR Canada, IR USA, IR UK"/>
    <s v="WASH"/>
    <x v="2"/>
    <x v="4"/>
    <s v="# of door"/>
    <m/>
    <n v="60"/>
    <s v="Completed"/>
    <s v="Chittagong"/>
    <s v="Cox's Bazar"/>
    <x v="0"/>
    <s v="Palong Khali"/>
    <s v="Camp 02W"/>
    <d v="2023-04-01T00:00:00"/>
    <d v="2023-12-01T00:00:00"/>
    <x v="0"/>
    <m/>
    <m/>
    <m/>
    <m/>
    <m/>
    <s v="Md Khairul Bashar"/>
    <s v="joynul.abedin@islamicrelief-bd.org"/>
    <n v="1755689446"/>
    <s v="IRB"/>
  </r>
  <r>
    <m/>
    <s v="JRP"/>
    <s v="IRB"/>
    <s v="IRB"/>
    <s v="IR Canada, IR USA, IR UK"/>
    <s v="WASH"/>
    <x v="0"/>
    <x v="0"/>
    <s v="# of HP sessions at community level"/>
    <m/>
    <n v="42"/>
    <s v="Completed"/>
    <s v="Chittagong"/>
    <s v="Cox's Bazar"/>
    <x v="0"/>
    <s v="Palong Khali"/>
    <s v="Camp 02W"/>
    <d v="2023-04-01T00:00:00"/>
    <d v="2023-12-01T00:00:00"/>
    <x v="0"/>
    <m/>
    <m/>
    <m/>
    <m/>
    <m/>
    <s v="Md Khairul Bashar"/>
    <s v="joynul.abedin@islamicrelief-bd.org"/>
    <n v="1755689446"/>
    <s v="IRB"/>
  </r>
  <r>
    <m/>
    <s v="JRP"/>
    <s v="IRB"/>
    <s v="IRB"/>
    <s v="IR Canada, IR USA, IR UK"/>
    <s v="WASH"/>
    <x v="3"/>
    <x v="8"/>
    <s v="# of household"/>
    <m/>
    <n v="2648"/>
    <s v="Completed"/>
    <s v="Chittagong"/>
    <s v="Cox's Bazar"/>
    <x v="0"/>
    <s v="Palong Khali"/>
    <s v="Camp 02W"/>
    <d v="2023-04-01T00:00:00"/>
    <d v="2023-12-01T00:00:00"/>
    <x v="0"/>
    <m/>
    <m/>
    <m/>
    <m/>
    <m/>
    <s v="Md Khairul Bashar"/>
    <s v="joynul.abedin@islamicrelief-bd.org"/>
    <n v="1755689446"/>
    <s v="IRB"/>
  </r>
  <r>
    <m/>
    <s v="JRP"/>
    <s v="UNICEF"/>
    <s v="VERC"/>
    <s v="UNICEF"/>
    <s v="WASH"/>
    <x v="1"/>
    <x v="2"/>
    <s v="# of tube well"/>
    <m/>
    <n v="371"/>
    <s v="Completed"/>
    <s v="Chittagong"/>
    <s v="Cox's Bazar"/>
    <x v="0"/>
    <s v="Palong Khali"/>
    <s v="Camp 08W"/>
    <d v="2023-03-01T00:00:00"/>
    <d v="2024-02-01T00:00:00"/>
    <x v="0"/>
    <m/>
    <m/>
    <m/>
    <m/>
    <m/>
    <s v="Atiqur Rahman"/>
    <s v="atiq.verc@gmail.com"/>
    <n v="1713415879"/>
    <s v="UNICEF-VERC"/>
  </r>
  <r>
    <m/>
    <s v="JRP"/>
    <s v="UNICEF"/>
    <s v="VERC"/>
    <s v="UNICEF"/>
    <s v="WASH"/>
    <x v="2"/>
    <x v="3"/>
    <s v="# of door "/>
    <m/>
    <n v="94"/>
    <s v="Completed"/>
    <s v="Chittagong"/>
    <s v="Cox's Bazar"/>
    <x v="0"/>
    <s v="Palong Khali"/>
    <s v="Camp 08W"/>
    <d v="2023-03-01T00:00:00"/>
    <d v="2024-02-01T00:00:00"/>
    <x v="0"/>
    <m/>
    <m/>
    <m/>
    <m/>
    <m/>
    <s v="Atiqur Rahman"/>
    <s v="atiq.verc@gmail.com"/>
    <n v="1713415879"/>
    <s v="UNICEF-VERC"/>
  </r>
  <r>
    <m/>
    <s v="JRP"/>
    <s v="UNICEF"/>
    <s v="VERC"/>
    <s v="UNICEF"/>
    <s v="WASH"/>
    <x v="2"/>
    <x v="4"/>
    <s v="# of door"/>
    <m/>
    <n v="219"/>
    <s v="Completed"/>
    <s v="Chittagong"/>
    <s v="Cox's Bazar"/>
    <x v="0"/>
    <s v="Palong Khali"/>
    <s v="Camp 08W"/>
    <d v="2023-03-01T00:00:00"/>
    <d v="2024-02-01T00:00:00"/>
    <x v="0"/>
    <m/>
    <m/>
    <m/>
    <m/>
    <m/>
    <s v="Atiqur Rahman"/>
    <s v="atiq.verc@gmail.com"/>
    <n v="1713415879"/>
    <s v="UNICEF-VERC"/>
  </r>
  <r>
    <m/>
    <s v="JRP"/>
    <s v="UNICEF"/>
    <s v="VERC"/>
    <s v="UNICEF"/>
    <s v="WASH"/>
    <x v="2"/>
    <x v="5"/>
    <s v="# of door"/>
    <m/>
    <n v="759"/>
    <s v="Completed"/>
    <s v="Chittagong"/>
    <s v="Cox's Bazar"/>
    <x v="0"/>
    <s v="Palong Khali"/>
    <s v="Camp 08W"/>
    <d v="2023-03-01T00:00:00"/>
    <d v="2024-02-01T00:00:00"/>
    <x v="0"/>
    <m/>
    <m/>
    <m/>
    <m/>
    <m/>
    <s v="Atiqur Rahman"/>
    <s v="atiq.verc@gmail.com"/>
    <n v="1713415879"/>
    <s v="UNICEF-VERC"/>
  </r>
  <r>
    <m/>
    <s v="JRP"/>
    <s v="UNICEF"/>
    <s v="VERC"/>
    <s v="UNICEF"/>
    <s v="WASH"/>
    <x v="0"/>
    <x v="13"/>
    <s v="# of handwashing station"/>
    <m/>
    <n v="100"/>
    <s v="Completed"/>
    <s v="Chittagong"/>
    <s v="Cox's Bazar"/>
    <x v="0"/>
    <s v="Palong Khali"/>
    <s v="Camp 08W"/>
    <d v="2023-03-01T00:00:00"/>
    <d v="2024-02-01T00:00:00"/>
    <x v="0"/>
    <m/>
    <m/>
    <m/>
    <m/>
    <m/>
    <s v="Atiqur Rahman"/>
    <s v="atiq.verc@gmail.com"/>
    <n v="1713415879"/>
    <s v="UNICEF-VERC"/>
  </r>
  <r>
    <m/>
    <s v="JRP"/>
    <s v="UNICEF"/>
    <s v="VERC"/>
    <s v="UNICEF"/>
    <s v="WASH"/>
    <x v="3"/>
    <x v="20"/>
    <s v="# of HH"/>
    <m/>
    <n v="7035"/>
    <s v="Completed"/>
    <s v="Chittagong"/>
    <s v="Cox's Bazar"/>
    <x v="0"/>
    <s v="Palong Khali"/>
    <s v="Camp 08W"/>
    <d v="2023-03-01T00:00:00"/>
    <d v="2024-02-01T00:00:00"/>
    <x v="0"/>
    <m/>
    <m/>
    <m/>
    <m/>
    <m/>
    <s v="Atiqur Rahman"/>
    <s v="atiq.verc@gmail.com"/>
    <n v="1713415879"/>
    <s v="UNICEF-VERC"/>
  </r>
  <r>
    <m/>
    <s v="JRP"/>
    <s v="UNICEF"/>
    <s v="VERC"/>
    <s v="UNICEF"/>
    <s v="WASH"/>
    <x v="1"/>
    <x v="2"/>
    <s v="# of tube well"/>
    <m/>
    <n v="413"/>
    <s v="Completed"/>
    <s v="Chittagong"/>
    <s v="Cox's Bazar"/>
    <x v="0"/>
    <s v="Palong Khali"/>
    <s v="Camp 08W"/>
    <d v="2023-04-01T00:00:00"/>
    <d v="2024-02-01T00:00:00"/>
    <x v="0"/>
    <m/>
    <m/>
    <m/>
    <m/>
    <m/>
    <s v="Atiqur Rahman"/>
    <s v="aitq.verc@gmail.com"/>
    <n v="1713415879"/>
    <s v="UNICEF-VERC"/>
  </r>
  <r>
    <m/>
    <s v="JRP"/>
    <s v="UNICEF"/>
    <s v="VERC"/>
    <s v="UNICEF"/>
    <s v="WASH"/>
    <x v="2"/>
    <x v="3"/>
    <s v="# of door "/>
    <m/>
    <n v="163"/>
    <s v="Completed"/>
    <s v="Chittagong"/>
    <s v="Cox's Bazar"/>
    <x v="0"/>
    <s v="Palong Khali"/>
    <s v="Camp 08W"/>
    <d v="2023-04-01T00:00:00"/>
    <d v="2024-02-01T00:00:00"/>
    <x v="0"/>
    <m/>
    <m/>
    <m/>
    <m/>
    <m/>
    <s v="Atiqur Rahman"/>
    <s v="aitq.verc@gmail.com"/>
    <n v="1713415879"/>
    <s v="UNICEF-VERC"/>
  </r>
  <r>
    <m/>
    <s v="JRP"/>
    <s v="UNICEF"/>
    <s v="VERC"/>
    <s v="UNICEF"/>
    <s v="WASH"/>
    <x v="2"/>
    <x v="4"/>
    <s v="# of door"/>
    <m/>
    <n v="351"/>
    <s v="Completed"/>
    <s v="Chittagong"/>
    <s v="Cox's Bazar"/>
    <x v="0"/>
    <s v="Palong Khali"/>
    <s v="Camp 08W"/>
    <d v="2023-04-01T00:00:00"/>
    <d v="2024-02-01T00:00:00"/>
    <x v="0"/>
    <m/>
    <m/>
    <m/>
    <m/>
    <m/>
    <s v="Atiqur Rahman"/>
    <s v="aitq.verc@gmail.com"/>
    <n v="1713415879"/>
    <s v="UNICEF-VERC"/>
  </r>
  <r>
    <m/>
    <s v="JRP"/>
    <s v="UNICEF"/>
    <s v="VERC"/>
    <s v="UNICEF"/>
    <s v="WASH"/>
    <x v="2"/>
    <x v="5"/>
    <s v="# of door"/>
    <m/>
    <n v="730"/>
    <s v="Completed"/>
    <s v="Chittagong"/>
    <s v="Cox's Bazar"/>
    <x v="0"/>
    <s v="Palong Khali"/>
    <s v="Camp 08W"/>
    <d v="2023-04-01T00:00:00"/>
    <d v="2024-02-01T00:00:00"/>
    <x v="0"/>
    <m/>
    <m/>
    <m/>
    <m/>
    <m/>
    <s v="Atiqur Rahman"/>
    <s v="aitq.verc@gmail.com"/>
    <n v="1713415879"/>
    <s v="UNICEF-VERC"/>
  </r>
  <r>
    <m/>
    <s v="JRP"/>
    <s v="UNICEF"/>
    <s v="VERC"/>
    <s v="UNICEF"/>
    <s v="WASH"/>
    <x v="0"/>
    <x v="1"/>
    <s v="# of HP sessions at HH level"/>
    <m/>
    <n v="7037"/>
    <s v="Completed"/>
    <s v="Chittagong"/>
    <s v="Cox's Bazar"/>
    <x v="0"/>
    <s v="Palong Khali"/>
    <s v="Camp 08W"/>
    <d v="2023-04-01T00:00:00"/>
    <d v="2024-02-01T00:00:00"/>
    <x v="0"/>
    <m/>
    <m/>
    <m/>
    <m/>
    <m/>
    <s v="Atiqur Rahman"/>
    <s v="aitq.verc@gmail.com"/>
    <n v="1713415879"/>
    <s v="UNICEF-VERC"/>
  </r>
  <r>
    <m/>
    <s v="JRP"/>
    <s v="UNICEF"/>
    <s v="VERC"/>
    <s v="UNICEF"/>
    <s v="WASH"/>
    <x v="0"/>
    <x v="11"/>
    <s v="# of HP sessions at institution level"/>
    <m/>
    <n v="80"/>
    <s v="Completed"/>
    <s v="Chittagong"/>
    <s v="Cox's Bazar"/>
    <x v="0"/>
    <s v="Palong Khali"/>
    <s v="Camp 08W"/>
    <d v="2023-04-01T00:00:00"/>
    <d v="2024-02-01T00:00:00"/>
    <x v="0"/>
    <m/>
    <m/>
    <m/>
    <m/>
    <m/>
    <s v="Atiqur Rahman"/>
    <s v="aitq.verc@gmail.com"/>
    <n v="1713415879"/>
    <s v="UNICEF-VERC"/>
  </r>
  <r>
    <m/>
    <s v="JRP"/>
    <s v="UNICEF"/>
    <s v="VERC"/>
    <s v="UNICEF"/>
    <s v="WASH"/>
    <x v="3"/>
    <x v="22"/>
    <s v="# of 80L/120L bin"/>
    <m/>
    <n v="100"/>
    <s v="Completed"/>
    <s v="Chittagong"/>
    <s v="Cox's Bazar"/>
    <x v="0"/>
    <s v="Palong Khali"/>
    <s v="Camp 08W"/>
    <d v="2023-04-01T00:00:00"/>
    <d v="2024-02-01T00:00:00"/>
    <x v="0"/>
    <m/>
    <m/>
    <m/>
    <m/>
    <m/>
    <s v="Atiqur Rahman"/>
    <s v="aitq.verc@gmail.com"/>
    <n v="1713415879"/>
    <s v="UNICEF-VERC"/>
  </r>
  <r>
    <m/>
    <s v="JRP"/>
    <s v="UNICEF"/>
    <s v="VERC"/>
    <s v="UNICEF"/>
    <s v="WASH"/>
    <x v="3"/>
    <x v="20"/>
    <s v="# of HH"/>
    <m/>
    <n v="7035"/>
    <s v="Completed"/>
    <s v="Chittagong"/>
    <s v="Cox's Bazar"/>
    <x v="0"/>
    <s v="Palong Khali"/>
    <s v="Camp 08W"/>
    <d v="2023-04-01T00:00:00"/>
    <d v="2024-02-01T00:00:00"/>
    <x v="0"/>
    <m/>
    <m/>
    <m/>
    <m/>
    <m/>
    <s v="Atiqur Rahman"/>
    <s v="aitq.verc@gmail.com"/>
    <n v="1713415879"/>
    <s v="UNICEF-VERC"/>
  </r>
  <r>
    <m/>
    <s v="JRP"/>
    <s v="IOM"/>
    <s v="SHED"/>
    <s v="KFW"/>
    <s v="WASH"/>
    <x v="1"/>
    <x v="2"/>
    <s v="# of tube well"/>
    <m/>
    <n v="232"/>
    <s v="Completed"/>
    <s v="Chittagong"/>
    <s v="Cox's Bazar"/>
    <x v="0"/>
    <s v="Palong Khali"/>
    <s v="Camp 13"/>
    <d v="2023-05-01T00:00:00"/>
    <d v="2023-09-01T00:00:00"/>
    <x v="0"/>
    <m/>
    <m/>
    <m/>
    <m/>
    <m/>
    <s v="Mohammad Hamja Bin Ali"/>
    <s v="hamja.shedwash@gmail.com"/>
    <n v="1840742077"/>
    <s v="IOM-SHED"/>
  </r>
  <r>
    <m/>
    <s v="JRP"/>
    <s v="IOM"/>
    <s v="SHED"/>
    <s v="KFW"/>
    <s v="WASH"/>
    <x v="2"/>
    <x v="3"/>
    <s v="# of door "/>
    <m/>
    <n v="77"/>
    <s v="Completed"/>
    <s v="Chittagong"/>
    <s v="Cox's Bazar"/>
    <x v="0"/>
    <s v="Palong Khali"/>
    <s v="Camp 13"/>
    <d v="2023-05-01T00:00:00"/>
    <d v="2023-09-01T00:00:00"/>
    <x v="0"/>
    <m/>
    <m/>
    <m/>
    <m/>
    <m/>
    <s v="Mohammad Hamja Bin Ali"/>
    <s v="hamja.shedwash@gmail.com"/>
    <n v="1840742077"/>
    <s v="IOM-SHED"/>
  </r>
  <r>
    <m/>
    <s v="JRP"/>
    <s v="IOM"/>
    <s v="SHED"/>
    <s v="KFW"/>
    <s v="WASH"/>
    <x v="2"/>
    <x v="4"/>
    <s v="# of door"/>
    <m/>
    <n v="122"/>
    <s v="Completed"/>
    <s v="Chittagong"/>
    <s v="Cox's Bazar"/>
    <x v="0"/>
    <s v="Palong Khali"/>
    <s v="Camp 13"/>
    <d v="2023-05-01T00:00:00"/>
    <d v="2023-09-01T00:00:00"/>
    <x v="0"/>
    <m/>
    <m/>
    <m/>
    <m/>
    <m/>
    <s v="Mohammad Hamja Bin Ali"/>
    <s v="hamja.shedwash@gmail.com"/>
    <n v="1840742077"/>
    <s v="IOM-SHED"/>
  </r>
  <r>
    <m/>
    <s v="JRP"/>
    <s v="IOM"/>
    <s v="SHED"/>
    <s v="KFW"/>
    <s v="WASH"/>
    <x v="2"/>
    <x v="5"/>
    <s v="# of door"/>
    <m/>
    <n v="293"/>
    <s v="Completed"/>
    <s v="Chittagong"/>
    <s v="Cox's Bazar"/>
    <x v="0"/>
    <s v="Palong Khali"/>
    <s v="Camp 13"/>
    <d v="2023-05-01T00:00:00"/>
    <d v="2023-09-01T00:00:00"/>
    <x v="0"/>
    <m/>
    <m/>
    <m/>
    <m/>
    <m/>
    <s v="Mohammad Hamja Bin Ali"/>
    <s v="hamja.shedwash@gmail.com"/>
    <n v="1840742077"/>
    <s v="IOM-SHED"/>
  </r>
  <r>
    <m/>
    <s v="JRP"/>
    <s v="IOM"/>
    <s v="SHED"/>
    <s v="KFW"/>
    <s v="WASH"/>
    <x v="3"/>
    <x v="7"/>
    <s v="# of campaign per camp "/>
    <m/>
    <n v="21"/>
    <s v="Completed"/>
    <s v="Chittagong"/>
    <s v="Cox's Bazar"/>
    <x v="0"/>
    <s v="Palong Khali"/>
    <s v="Camp 13"/>
    <d v="2023-05-01T00:00:00"/>
    <d v="2023-09-01T00:00:00"/>
    <x v="0"/>
    <m/>
    <m/>
    <m/>
    <m/>
    <m/>
    <s v="Mohammad Hamja Bin Ali"/>
    <s v="hamja.shedwash@gmail.com"/>
    <n v="1840742077"/>
    <s v="IOM-SHED"/>
  </r>
  <r>
    <m/>
    <s v="JRP"/>
    <s v="IOM"/>
    <s v="SHED"/>
    <s v="Kingdom of the Netherlands"/>
    <s v="WASH"/>
    <x v="1"/>
    <x v="2"/>
    <s v="# of tube well"/>
    <m/>
    <n v="47"/>
    <s v="Completed"/>
    <s v="Chittagong"/>
    <s v="Cox's Bazar"/>
    <x v="0"/>
    <s v="Palong Khali"/>
    <s v="Camp 20"/>
    <d v="2023-05-01T00:00:00"/>
    <d v="2023-12-01T00:00:00"/>
    <x v="0"/>
    <m/>
    <m/>
    <m/>
    <m/>
    <m/>
    <s v="Mohammad Hamja Bin Ali"/>
    <s v="hamja.shedwash@gmail.com"/>
    <n v="1840742077"/>
    <s v="IOM-SHED"/>
  </r>
  <r>
    <m/>
    <s v="JRP"/>
    <s v="IOM"/>
    <s v="SHED"/>
    <s v="Kingdom of the Netherlands"/>
    <s v="WASH"/>
    <x v="2"/>
    <x v="3"/>
    <s v="# of door "/>
    <m/>
    <n v="69"/>
    <s v="Completed"/>
    <s v="Chittagong"/>
    <s v="Cox's Bazar"/>
    <x v="0"/>
    <s v="Palong Khali"/>
    <s v="Camp 20"/>
    <d v="2023-05-01T00:00:00"/>
    <d v="2023-12-01T00:00:00"/>
    <x v="0"/>
    <m/>
    <m/>
    <m/>
    <m/>
    <m/>
    <s v="Mohammad Hamja Bin Ali"/>
    <s v="hamja.shedwash@gmail.com"/>
    <n v="1840742077"/>
    <s v="IOM-SHED"/>
  </r>
  <r>
    <m/>
    <s v="JRP"/>
    <s v="IOM"/>
    <s v="SHED"/>
    <s v="Kingdom of the Netherlands"/>
    <s v="WASH"/>
    <x v="2"/>
    <x v="4"/>
    <s v="# of door"/>
    <m/>
    <n v="86"/>
    <s v="Completed"/>
    <s v="Chittagong"/>
    <s v="Cox's Bazar"/>
    <x v="0"/>
    <s v="Palong Khali"/>
    <s v="Camp 20"/>
    <d v="2023-05-01T00:00:00"/>
    <d v="2023-12-01T00:00:00"/>
    <x v="0"/>
    <m/>
    <m/>
    <m/>
    <m/>
    <m/>
    <s v="Mohammad Hamja Bin Ali"/>
    <s v="hamja.shedwash@gmail.com"/>
    <n v="1840742077"/>
    <s v="IOM-SHED"/>
  </r>
  <r>
    <m/>
    <s v="JRP"/>
    <s v="IOM"/>
    <s v="SHED"/>
    <s v="Kingdom of the Netherlands"/>
    <s v="WASH"/>
    <x v="2"/>
    <x v="5"/>
    <s v="# of door"/>
    <m/>
    <n v="12"/>
    <s v="Completed"/>
    <s v="Chittagong"/>
    <s v="Cox's Bazar"/>
    <x v="0"/>
    <s v="Palong Khali"/>
    <s v="Camp 20"/>
    <d v="2023-05-01T00:00:00"/>
    <d v="2023-12-01T00:00:00"/>
    <x v="0"/>
    <m/>
    <m/>
    <m/>
    <m/>
    <m/>
    <s v="Mohammad Hamja Bin Ali"/>
    <s v="hamja.shedwash@gmail.com"/>
    <n v="1840742077"/>
    <s v="IOM-SHED"/>
  </r>
  <r>
    <m/>
    <s v="JRP"/>
    <s v="IOM"/>
    <s v="SHED"/>
    <s v="Kingdom of the Netherlands"/>
    <s v="WASH"/>
    <x v="3"/>
    <x v="7"/>
    <s v="# of campaign per camp "/>
    <m/>
    <n v="2"/>
    <s v="Completed"/>
    <s v="Chittagong"/>
    <s v="Cox's Bazar"/>
    <x v="0"/>
    <s v="Palong Khali"/>
    <s v="Camp 20"/>
    <d v="2023-05-01T00:00:00"/>
    <d v="2023-12-01T00:00:00"/>
    <x v="0"/>
    <m/>
    <m/>
    <m/>
    <m/>
    <m/>
    <s v="Mohammad Hamja Bin Ali"/>
    <s v="hamja.shedwash@gmail.com"/>
    <n v="1840742077"/>
    <s v="IOM-SHED"/>
  </r>
  <r>
    <m/>
    <s v="JRP"/>
    <s v="IOM"/>
    <s v="SHED"/>
    <s v="Kingdom of the Netherlands"/>
    <s v="WASH"/>
    <x v="1"/>
    <x v="2"/>
    <s v="# of tube well"/>
    <m/>
    <n v="65"/>
    <s v="Completed"/>
    <s v="Chittagong"/>
    <s v="Cox's Bazar"/>
    <x v="0"/>
    <s v="Palong Khali"/>
    <s v="Camp 20 Extension"/>
    <d v="2023-05-01T00:00:00"/>
    <d v="2023-12-01T00:00:00"/>
    <x v="0"/>
    <m/>
    <m/>
    <m/>
    <m/>
    <m/>
    <s v="Mohammad Hamja Bin Ali"/>
    <s v="hamja.shedwash@gmail.com"/>
    <n v="1840742077"/>
    <s v="IOM-SHED"/>
  </r>
  <r>
    <m/>
    <s v="JRP"/>
    <s v="IOM"/>
    <s v="SHED"/>
    <s v="Kingdom of the Netherlands"/>
    <s v="WASH"/>
    <x v="2"/>
    <x v="3"/>
    <s v="# of door "/>
    <m/>
    <n v="38"/>
    <s v="Completed"/>
    <s v="Chittagong"/>
    <s v="Cox's Bazar"/>
    <x v="0"/>
    <s v="Palong Khali"/>
    <s v="Camp 20 Extension"/>
    <d v="2023-05-01T00:00:00"/>
    <d v="2023-12-01T00:00:00"/>
    <x v="0"/>
    <m/>
    <m/>
    <m/>
    <m/>
    <m/>
    <s v="Mohammad Hamja Bin Ali"/>
    <s v="hamja.shedwash@gmail.com"/>
    <n v="1840742077"/>
    <s v="IOM-SHED"/>
  </r>
  <r>
    <m/>
    <s v="JRP"/>
    <s v="IOM"/>
    <s v="SHED"/>
    <s v="Kingdom of the Netherlands"/>
    <s v="WASH"/>
    <x v="2"/>
    <x v="4"/>
    <s v="# of door"/>
    <m/>
    <n v="124"/>
    <s v="Completed"/>
    <s v="Chittagong"/>
    <s v="Cox's Bazar"/>
    <x v="0"/>
    <s v="Palong Khali"/>
    <s v="Camp 20 Extension"/>
    <d v="2023-05-01T00:00:00"/>
    <d v="2023-12-01T00:00:00"/>
    <x v="0"/>
    <m/>
    <m/>
    <m/>
    <m/>
    <m/>
    <s v="Mohammad Hamja Bin Ali"/>
    <s v="hamja.shedwash@gmail.com"/>
    <n v="1840742077"/>
    <s v="IOM-SHED"/>
  </r>
  <r>
    <m/>
    <s v="JRP"/>
    <s v="IOM"/>
    <s v="SHED"/>
    <s v="Kingdom of the Netherlands"/>
    <s v="WASH"/>
    <x v="2"/>
    <x v="5"/>
    <s v="# of door"/>
    <m/>
    <n v="116"/>
    <s v="Completed"/>
    <s v="Chittagong"/>
    <s v="Cox's Bazar"/>
    <x v="0"/>
    <s v="Palong Khali"/>
    <s v="Camp 20 Extension"/>
    <d v="2023-05-01T00:00:00"/>
    <d v="2023-12-01T00:00:00"/>
    <x v="0"/>
    <m/>
    <m/>
    <m/>
    <m/>
    <m/>
    <s v="Mohammad Hamja Bin Ali"/>
    <s v="hamja.shedwash@gmail.com"/>
    <n v="1840742077"/>
    <s v="IOM-SHED"/>
  </r>
  <r>
    <m/>
    <s v="JRP"/>
    <s v="IOM"/>
    <s v="SHED"/>
    <s v="Kingdom of the Netherlands"/>
    <s v="WASH"/>
    <x v="3"/>
    <x v="7"/>
    <s v="# of campaign per camp "/>
    <m/>
    <n v="17"/>
    <s v="Completed"/>
    <s v="Chittagong"/>
    <s v="Cox's Bazar"/>
    <x v="0"/>
    <s v="Palong Khali"/>
    <s v="Camp 20 Extension"/>
    <d v="2023-05-01T00:00:00"/>
    <d v="2023-12-01T00:00:00"/>
    <x v="0"/>
    <m/>
    <m/>
    <m/>
    <m/>
    <m/>
    <s v="Mohammad Hamja Bin Ali"/>
    <s v="hamja.shedwash@gmail.com"/>
    <n v="1840742077"/>
    <s v="IOM-SHED"/>
  </r>
  <r>
    <m/>
    <s v="JRP"/>
    <s v="IOM"/>
    <s v="DSK"/>
    <s v="IOM"/>
    <s v="WASH"/>
    <x v="2"/>
    <x v="3"/>
    <s v="# of door "/>
    <m/>
    <n v="18"/>
    <s v="Completed"/>
    <s v="Chittagong"/>
    <s v="Cox's Bazar"/>
    <x v="1"/>
    <s v="Nhilla"/>
    <s v="Camp 24"/>
    <d v="2023-05-01T00:00:00"/>
    <d v="2023-05-01T00:00:00"/>
    <x v="0"/>
    <m/>
    <m/>
    <m/>
    <m/>
    <m/>
    <s v="Prodip Kumar Roy"/>
    <s v="prodip@dskbangladesh.org"/>
    <n v="1718880175"/>
    <s v="IOM-DSK"/>
  </r>
  <r>
    <m/>
    <s v="JRP"/>
    <s v="IOM"/>
    <s v="DSK"/>
    <s v="IOM"/>
    <s v="WASH"/>
    <x v="2"/>
    <x v="4"/>
    <s v="# of door"/>
    <m/>
    <n v="123"/>
    <s v="Completed"/>
    <s v="Chittagong"/>
    <s v="Cox's Bazar"/>
    <x v="1"/>
    <s v="Nhilla"/>
    <s v="Camp 24"/>
    <d v="2023-05-01T00:00:00"/>
    <d v="2023-05-01T00:00:00"/>
    <x v="0"/>
    <m/>
    <m/>
    <m/>
    <m/>
    <m/>
    <s v="Prodip Kumar Roy"/>
    <s v="prodip@dskbangladesh.org"/>
    <n v="1718880175"/>
    <s v="IOM-DSK"/>
  </r>
  <r>
    <m/>
    <s v="JRP"/>
    <s v="IOM"/>
    <s v="DSK"/>
    <s v="IOM"/>
    <s v="WASH"/>
    <x v="2"/>
    <x v="5"/>
    <s v="# of door"/>
    <m/>
    <n v="499"/>
    <s v="Completed"/>
    <s v="Chittagong"/>
    <s v="Cox's Bazar"/>
    <x v="1"/>
    <s v="Nhilla"/>
    <s v="Camp 24"/>
    <d v="2023-05-01T00:00:00"/>
    <d v="2023-05-01T00:00:00"/>
    <x v="0"/>
    <m/>
    <m/>
    <m/>
    <m/>
    <m/>
    <s v="Prodip Kumar Roy"/>
    <s v="prodip@dskbangladesh.org"/>
    <n v="1718880175"/>
    <s v="IOM-DSK"/>
  </r>
  <r>
    <m/>
    <s v="JRP"/>
    <s v="IOM"/>
    <s v="DSK"/>
    <s v="IOM"/>
    <s v="WASH"/>
    <x v="0"/>
    <x v="0"/>
    <s v="# of HP sessions at community level"/>
    <m/>
    <n v="374"/>
    <s v="Completed"/>
    <s v="Chittagong"/>
    <s v="Cox's Bazar"/>
    <x v="1"/>
    <s v="Nhilla"/>
    <s v="Camp 24"/>
    <d v="2023-05-01T00:00:00"/>
    <d v="2023-05-01T00:00:00"/>
    <x v="0"/>
    <m/>
    <m/>
    <m/>
    <m/>
    <m/>
    <s v="Prodip Kumar Roy"/>
    <s v="prodip@dskbangladesh.org"/>
    <n v="1718880175"/>
    <s v="IOM-DSK"/>
  </r>
  <r>
    <m/>
    <s v="JRP"/>
    <s v="IOM"/>
    <s v="DSK"/>
    <s v="IOM"/>
    <s v="WASH"/>
    <x v="3"/>
    <x v="7"/>
    <s v="# of campaign per camp "/>
    <m/>
    <n v="24"/>
    <s v="Completed"/>
    <s v="Chittagong"/>
    <s v="Cox's Bazar"/>
    <x v="1"/>
    <s v="Nhilla"/>
    <s v="Camp 24"/>
    <d v="2023-05-01T00:00:00"/>
    <d v="2023-05-01T00:00:00"/>
    <x v="0"/>
    <m/>
    <m/>
    <m/>
    <m/>
    <m/>
    <s v="Prodip Kumar Roy"/>
    <s v="prodip@dskbangladesh.org"/>
    <n v="1718880175"/>
    <s v="IOM-DSK"/>
  </r>
  <r>
    <m/>
    <s v="JRP"/>
    <s v="IOM"/>
    <s v="DSK"/>
    <s v="IOM"/>
    <s v="WASH"/>
    <x v="3"/>
    <x v="8"/>
    <s v="# of household"/>
    <m/>
    <n v="4224"/>
    <s v="Completed"/>
    <s v="Chittagong"/>
    <s v="Cox's Bazar"/>
    <x v="1"/>
    <s v="Nhilla"/>
    <s v="Camp 24"/>
    <d v="2023-05-01T00:00:00"/>
    <d v="2023-05-01T00:00:00"/>
    <x v="0"/>
    <m/>
    <m/>
    <m/>
    <m/>
    <m/>
    <s v="Prodip Kumar Roy"/>
    <s v="prodip@dskbangladesh.org"/>
    <n v="1718880175"/>
    <s v="IOM-DSK"/>
  </r>
  <r>
    <m/>
    <s v="JRP"/>
    <s v="WHH"/>
    <s v="ANANDO"/>
    <s v="GFFO &amp; WHH"/>
    <s v="WASH"/>
    <x v="1"/>
    <x v="18"/>
    <s v="# cubic meters / day"/>
    <m/>
    <n v="20"/>
    <s v="Completed"/>
    <s v="Chittagong"/>
    <s v="Cox's Bazar"/>
    <x v="1"/>
    <s v="Nhilla"/>
    <s v="Camp 27"/>
    <d v="2022-10-01T00:00:00"/>
    <d v="2024-09-01T00:00:00"/>
    <x v="0"/>
    <m/>
    <m/>
    <m/>
    <m/>
    <m/>
    <s v="Md. Razwanul Islam (Tomal)"/>
    <s v="anando.p.coordinator@gmail.com"/>
    <n v="1723536346"/>
    <s v="WHH-ANANDO"/>
  </r>
  <r>
    <m/>
    <s v="JRP"/>
    <s v="WHH"/>
    <s v="ANANDO"/>
    <s v="GFFO &amp; WHH"/>
    <s v="WASH"/>
    <x v="2"/>
    <x v="3"/>
    <s v="# of door "/>
    <m/>
    <n v="24"/>
    <s v="Completed"/>
    <s v="Chittagong"/>
    <s v="Cox's Bazar"/>
    <x v="1"/>
    <s v="Nhilla"/>
    <s v="Camp 27"/>
    <d v="2022-10-01T00:00:00"/>
    <d v="2024-09-01T00:00:00"/>
    <x v="0"/>
    <m/>
    <m/>
    <m/>
    <m/>
    <m/>
    <s v="Md. Razwanul Islam (Tomal)"/>
    <s v="anando.p.coordinator@gmail.com"/>
    <n v="1723536346"/>
    <s v="WHH-ANANDO"/>
  </r>
  <r>
    <m/>
    <s v="JRP"/>
    <s v="WHH"/>
    <s v="ANANDO"/>
    <s v="GFFO &amp; WHH"/>
    <s v="WASH"/>
    <x v="2"/>
    <x v="4"/>
    <s v="# of door"/>
    <m/>
    <n v="66"/>
    <s v="Completed"/>
    <s v="Chittagong"/>
    <s v="Cox's Bazar"/>
    <x v="1"/>
    <s v="Nhilla"/>
    <s v="Camp 27"/>
    <d v="2022-10-01T00:00:00"/>
    <d v="2024-09-01T00:00:00"/>
    <x v="0"/>
    <m/>
    <m/>
    <m/>
    <m/>
    <m/>
    <s v="Md. Razwanul Islam (Tomal)"/>
    <s v="anando.p.coordinator@gmail.com"/>
    <n v="1723536346"/>
    <s v="WHH-ANANDO"/>
  </r>
  <r>
    <m/>
    <s v="JRP"/>
    <s v="WHH"/>
    <s v="ANANDO"/>
    <s v="GFFO &amp; WHH"/>
    <s v="WASH"/>
    <x v="2"/>
    <x v="5"/>
    <s v="# of door"/>
    <m/>
    <n v="268"/>
    <s v="Completed"/>
    <s v="Chittagong"/>
    <s v="Cox's Bazar"/>
    <x v="1"/>
    <s v="Nhilla"/>
    <s v="Camp 27"/>
    <d v="2022-10-01T00:00:00"/>
    <d v="2024-09-01T00:00:00"/>
    <x v="0"/>
    <m/>
    <m/>
    <m/>
    <m/>
    <m/>
    <s v="Md. Razwanul Islam (Tomal)"/>
    <s v="anando.p.coordinator@gmail.com"/>
    <n v="1723536346"/>
    <s v="WHH-ANANDO"/>
  </r>
  <r>
    <m/>
    <s v="JRP"/>
    <s v="WHH"/>
    <s v="ANANDO"/>
    <s v="GFFO &amp; WHH"/>
    <s v="WASH"/>
    <x v="0"/>
    <x v="9"/>
    <s v="# of facilities"/>
    <m/>
    <n v="217"/>
    <s v="Completed"/>
    <s v="Chittagong"/>
    <s v="Cox's Bazar"/>
    <x v="1"/>
    <s v="Nhilla"/>
    <s v="Camp 27"/>
    <d v="2022-10-01T00:00:00"/>
    <d v="2024-09-01T00:00:00"/>
    <x v="0"/>
    <m/>
    <m/>
    <m/>
    <m/>
    <m/>
    <s v="Md. Razwanul Islam (Tomal)"/>
    <s v="anando.p.coordinator@gmail.com"/>
    <n v="1723536346"/>
    <s v="WHH-ANANDO"/>
  </r>
  <r>
    <m/>
    <s v="JRP"/>
    <s v="WHH"/>
    <s v="ANANDO"/>
    <s v="GFFO &amp; WHH"/>
    <s v="WASH"/>
    <x v="0"/>
    <x v="0"/>
    <s v="# of HP sessions at community level"/>
    <m/>
    <n v="286"/>
    <s v="Completed"/>
    <s v="Chittagong"/>
    <s v="Cox's Bazar"/>
    <x v="1"/>
    <s v="Nhilla"/>
    <s v="Camp 27"/>
    <d v="2022-10-01T00:00:00"/>
    <d v="2024-09-01T00:00:00"/>
    <x v="0"/>
    <m/>
    <m/>
    <m/>
    <m/>
    <m/>
    <s v="Md. Razwanul Islam (Tomal)"/>
    <s v="anando.p.coordinator@gmail.com"/>
    <n v="1723536346"/>
    <s v="WHH-ANANDO"/>
  </r>
  <r>
    <m/>
    <s v="JRP"/>
    <s v="WHH"/>
    <s v="ANANDO"/>
    <s v="GFFO &amp; WHH"/>
    <s v="WASH"/>
    <x v="0"/>
    <x v="1"/>
    <s v="# of HP sessions at HH level"/>
    <m/>
    <n v="1472"/>
    <s v="Completed"/>
    <s v="Chittagong"/>
    <s v="Cox's Bazar"/>
    <x v="1"/>
    <s v="Nhilla"/>
    <s v="Camp 27"/>
    <d v="2022-10-01T00:00:00"/>
    <d v="2024-09-01T00:00:00"/>
    <x v="0"/>
    <m/>
    <m/>
    <m/>
    <m/>
    <m/>
    <s v="Md. Razwanul Islam (Tomal)"/>
    <s v="anando.p.coordinator@gmail.com"/>
    <n v="1723536346"/>
    <s v="WHH-ANANDO"/>
  </r>
  <r>
    <m/>
    <s v="JRP"/>
    <s v="WHH"/>
    <s v="ANANDO"/>
    <s v="GFFO &amp; WHH"/>
    <s v="WASH"/>
    <x v="3"/>
    <x v="7"/>
    <s v="# of campaign per camp "/>
    <m/>
    <n v="19"/>
    <s v="Completed"/>
    <s v="Chittagong"/>
    <s v="Cox's Bazar"/>
    <x v="1"/>
    <s v="Nhilla"/>
    <s v="Camp 27"/>
    <d v="2022-10-01T00:00:00"/>
    <d v="2024-09-01T00:00:00"/>
    <x v="0"/>
    <m/>
    <m/>
    <m/>
    <m/>
    <m/>
    <s v="Md. Razwanul Islam (Tomal)"/>
    <s v="anando.p.coordinator@gmail.com"/>
    <n v="1723536346"/>
    <s v="WHH-ANANDO"/>
  </r>
  <r>
    <m/>
    <s v="JRP"/>
    <s v="WHH"/>
    <s v="ANANDO"/>
    <s v="GFFO &amp; WHH"/>
    <s v="WASH"/>
    <x v="3"/>
    <x v="22"/>
    <s v="# of 80L/120L bin"/>
    <m/>
    <n v="4"/>
    <s v="Completed"/>
    <s v="Chittagong"/>
    <s v="Cox's Bazar"/>
    <x v="1"/>
    <s v="Nhilla"/>
    <s v="Camp 27"/>
    <d v="2022-10-01T00:00:00"/>
    <d v="2024-09-01T00:00:00"/>
    <x v="0"/>
    <m/>
    <m/>
    <m/>
    <m/>
    <m/>
    <s v="Md. Razwanul Islam (Tomal)"/>
    <s v="anando.p.coordinator@gmail.com"/>
    <n v="1723536346"/>
    <s v="WHH-ANANDO"/>
  </r>
  <r>
    <m/>
    <s v="JRP"/>
    <s v="WHH"/>
    <s v="ANANDO"/>
    <s v="GFFO &amp; WHH"/>
    <s v="WASH"/>
    <x v="3"/>
    <x v="8"/>
    <s v="# of household"/>
    <m/>
    <n v="400"/>
    <s v="Completed"/>
    <s v="Chittagong"/>
    <s v="Cox's Bazar"/>
    <x v="1"/>
    <s v="Nhilla"/>
    <s v="Camp 27"/>
    <d v="2022-10-01T00:00:00"/>
    <d v="2024-09-01T00:00:00"/>
    <x v="0"/>
    <m/>
    <m/>
    <m/>
    <m/>
    <m/>
    <s v="Md. Razwanul Islam (Tomal)"/>
    <s v="anando.p.coordinator@gmail.com"/>
    <n v="1723536346"/>
    <s v="WHH-ANANDO"/>
  </r>
  <r>
    <m/>
    <s v="JRP"/>
    <s v="WHH"/>
    <s v="ANANDO"/>
    <s v="GFFO &amp; WHH"/>
    <s v="WASH"/>
    <x v="3"/>
    <x v="20"/>
    <s v="# of HH"/>
    <m/>
    <n v="110"/>
    <s v="Completed"/>
    <s v="Chittagong"/>
    <s v="Cox's Bazar"/>
    <x v="1"/>
    <s v="Nhilla"/>
    <s v="Camp 27"/>
    <d v="2022-10-01T00:00:00"/>
    <d v="2024-09-01T00:00:00"/>
    <x v="0"/>
    <m/>
    <m/>
    <m/>
    <m/>
    <m/>
    <s v="Md. Razwanul Islam (Tomal)"/>
    <s v="anando.p.coordinator@gmail.com"/>
    <n v="1723536346"/>
    <s v="WHH-ANANDO"/>
  </r>
  <r>
    <m/>
    <s v="JRP"/>
    <s v="WHH"/>
    <s v="ANANDO"/>
    <s v="GFFO &amp; WHH"/>
    <s v="WASH"/>
    <x v="2"/>
    <x v="3"/>
    <s v="# of door "/>
    <m/>
    <n v="25"/>
    <s v="Completed"/>
    <s v="Chittagong"/>
    <s v="Cox's Bazar"/>
    <x v="1"/>
    <s v="Nhilla"/>
    <s v="Camp 24"/>
    <d v="2022-10-01T00:00:00"/>
    <d v="2024-09-01T00:00:00"/>
    <x v="0"/>
    <m/>
    <m/>
    <m/>
    <m/>
    <m/>
    <s v="Md. Razwanul Islam (Tomal)"/>
    <s v="anando.p.coordinator@gmail.com"/>
    <n v="1723536346"/>
    <s v="WHH-ANANDO"/>
  </r>
  <r>
    <m/>
    <s v="JRP"/>
    <s v="WHH"/>
    <s v="ANANDO"/>
    <s v="GFFO &amp; WHH"/>
    <s v="WASH"/>
    <x v="2"/>
    <x v="4"/>
    <s v="# of door"/>
    <m/>
    <n v="70"/>
    <s v="Completed"/>
    <s v="Chittagong"/>
    <s v="Cox's Bazar"/>
    <x v="1"/>
    <s v="Nhilla"/>
    <s v="Camp 24"/>
    <d v="2022-10-01T00:00:00"/>
    <d v="2024-09-01T00:00:00"/>
    <x v="0"/>
    <m/>
    <m/>
    <m/>
    <m/>
    <m/>
    <s v="Md. Razwanul Islam (Tomal)"/>
    <s v="anando.p.coordinator@gmail.com"/>
    <n v="1723536346"/>
    <s v="WHH-ANANDO"/>
  </r>
  <r>
    <m/>
    <s v="JRP"/>
    <s v="WHH"/>
    <s v="ANANDO"/>
    <s v="GFFO &amp; WHH"/>
    <s v="WASH"/>
    <x v="2"/>
    <x v="5"/>
    <s v="# of door"/>
    <m/>
    <n v="48"/>
    <s v="Completed"/>
    <s v="Chittagong"/>
    <s v="Cox's Bazar"/>
    <x v="1"/>
    <s v="Nhilla"/>
    <s v="Camp 24"/>
    <d v="2022-10-01T00:00:00"/>
    <d v="2024-09-01T00:00:00"/>
    <x v="0"/>
    <m/>
    <m/>
    <m/>
    <m/>
    <m/>
    <s v="Md. Razwanul Islam (Tomal)"/>
    <s v="anando.p.coordinator@gmail.com"/>
    <n v="1723536346"/>
    <s v="WHH-ANANDO"/>
  </r>
  <r>
    <m/>
    <s v="JRP"/>
    <s v="WHH"/>
    <s v="ANANDO"/>
    <s v="GFFO &amp; WHH"/>
    <s v="WASH"/>
    <x v="0"/>
    <x v="9"/>
    <s v="# of facilities"/>
    <m/>
    <n v="131"/>
    <s v="Completed"/>
    <s v="Chittagong"/>
    <s v="Cox's Bazar"/>
    <x v="1"/>
    <s v="Nhilla"/>
    <s v="Camp 24"/>
    <d v="2022-10-01T00:00:00"/>
    <d v="2024-09-01T00:00:00"/>
    <x v="0"/>
    <m/>
    <m/>
    <m/>
    <m/>
    <m/>
    <s v="Md. Razwanul Islam (Tomal)"/>
    <s v="anando.p.coordinator@gmail.com"/>
    <n v="1723536346"/>
    <s v="WHH-ANANDO"/>
  </r>
  <r>
    <m/>
    <s v="JRP"/>
    <s v="WHH"/>
    <s v="ANANDO"/>
    <s v="GFFO &amp; WHH"/>
    <s v="WASH"/>
    <x v="0"/>
    <x v="0"/>
    <s v="# of HP sessions at community level"/>
    <m/>
    <n v="195"/>
    <s v="Completed"/>
    <s v="Chittagong"/>
    <s v="Cox's Bazar"/>
    <x v="1"/>
    <s v="Nhilla"/>
    <s v="Camp 24"/>
    <d v="2022-10-01T00:00:00"/>
    <d v="2024-09-01T00:00:00"/>
    <x v="0"/>
    <m/>
    <m/>
    <m/>
    <m/>
    <m/>
    <s v="Md. Razwanul Islam (Tomal)"/>
    <s v="anando.p.coordinator@gmail.com"/>
    <n v="1723536346"/>
    <s v="WHH-ANANDO"/>
  </r>
  <r>
    <m/>
    <s v="JRP"/>
    <s v="WHH"/>
    <s v="ANANDO"/>
    <s v="GFFO &amp; WHH"/>
    <s v="WASH"/>
    <x v="0"/>
    <x v="1"/>
    <s v="# of HP sessions at HH level"/>
    <m/>
    <n v="329"/>
    <s v="Completed"/>
    <s v="Chittagong"/>
    <s v="Cox's Bazar"/>
    <x v="1"/>
    <s v="Nhilla"/>
    <s v="Camp 24"/>
    <d v="2022-10-01T00:00:00"/>
    <d v="2024-09-01T00:00:00"/>
    <x v="0"/>
    <m/>
    <m/>
    <m/>
    <m/>
    <m/>
    <s v="Md. Razwanul Islam (Tomal)"/>
    <s v="anando.p.coordinator@gmail.com"/>
    <n v="1723536346"/>
    <s v="WHH-ANANDO"/>
  </r>
  <r>
    <m/>
    <s v="JRP"/>
    <s v="WHH"/>
    <s v="ANANDO"/>
    <s v="GFFO &amp; WHH"/>
    <s v="WASH"/>
    <x v="3"/>
    <x v="7"/>
    <s v="# of campaign per camp "/>
    <m/>
    <n v="6"/>
    <s v="Completed"/>
    <s v="Chittagong"/>
    <s v="Cox's Bazar"/>
    <x v="1"/>
    <s v="Nhilla"/>
    <s v="Camp 24"/>
    <d v="2022-10-01T00:00:00"/>
    <d v="2024-09-01T00:00:00"/>
    <x v="0"/>
    <m/>
    <m/>
    <m/>
    <m/>
    <m/>
    <s v="Md. Razwanul Islam (Tomal)"/>
    <s v="anando.p.coordinator@gmail.com"/>
    <n v="1723536346"/>
    <s v="WHH-ANANDO"/>
  </r>
  <r>
    <m/>
    <s v="JRP"/>
    <s v="WHH"/>
    <s v="ANANDO"/>
    <s v="GFFO &amp; WHH"/>
    <s v="WASH"/>
    <x v="3"/>
    <x v="22"/>
    <s v="# of 80L/120L bin"/>
    <m/>
    <n v="2"/>
    <s v="Completed"/>
    <s v="Chittagong"/>
    <s v="Cox's Bazar"/>
    <x v="1"/>
    <s v="Nhilla"/>
    <s v="Camp 24"/>
    <d v="2022-10-01T00:00:00"/>
    <d v="2024-09-01T00:00:00"/>
    <x v="0"/>
    <m/>
    <m/>
    <m/>
    <m/>
    <m/>
    <s v="Md. Razwanul Islam (Tomal)"/>
    <s v="anando.p.coordinator@gmail.com"/>
    <n v="1723536346"/>
    <s v="WHH-ANANDO"/>
  </r>
  <r>
    <m/>
    <s v="JRP"/>
    <s v="WHH"/>
    <s v="ANANDO"/>
    <s v="GFFO &amp; WHH"/>
    <s v="WASH"/>
    <x v="3"/>
    <x v="8"/>
    <s v="# of household"/>
    <m/>
    <n v="62"/>
    <s v="Completed"/>
    <s v="Chittagong"/>
    <s v="Cox's Bazar"/>
    <x v="1"/>
    <s v="Nhilla"/>
    <s v="Camp 24"/>
    <d v="2022-10-01T00:00:00"/>
    <d v="2024-09-01T00:00:00"/>
    <x v="0"/>
    <m/>
    <m/>
    <m/>
    <m/>
    <m/>
    <s v="Md. Razwanul Islam (Tomal)"/>
    <s v="anando.p.coordinator@gmail.com"/>
    <n v="1723536346"/>
    <s v="WHH-ANANDO"/>
  </r>
  <r>
    <m/>
    <s v="JRP"/>
    <s v="WHH"/>
    <s v="ANANDO"/>
    <s v="GFFO &amp; WHH"/>
    <s v="WASH"/>
    <x v="3"/>
    <x v="20"/>
    <s v="# of HH"/>
    <m/>
    <n v="110"/>
    <s v="Completed"/>
    <s v="Chittagong"/>
    <s v="Cox's Bazar"/>
    <x v="1"/>
    <s v="Nhilla"/>
    <s v="Camp 24"/>
    <d v="2022-10-01T00:00:00"/>
    <d v="2024-09-01T00:00:00"/>
    <x v="0"/>
    <m/>
    <m/>
    <m/>
    <m/>
    <m/>
    <s v="Md. Razwanul Islam (Tomal)"/>
    <s v="anando.p.coordinator@gmail.com"/>
    <n v="1723536346"/>
    <s v="WHH-ANANDO"/>
  </r>
  <r>
    <m/>
    <s v="JRP"/>
    <s v="IOM"/>
    <s v="SHUSHILAN"/>
    <s v="IOM"/>
    <s v="WASH"/>
    <x v="1"/>
    <x v="2"/>
    <s v="# of tube well"/>
    <m/>
    <n v="179"/>
    <s v="Completed"/>
    <s v="Chittagong"/>
    <s v="Cox's Bazar"/>
    <x v="0"/>
    <s v="Palong Khali"/>
    <s v="Camp 12"/>
    <d v="2023-05-01T00:00:00"/>
    <d v="2023-09-01T00:00:00"/>
    <x v="0"/>
    <m/>
    <m/>
    <m/>
    <m/>
    <m/>
    <s v="Taposh Dutta"/>
    <s v="taposhdutta@shushilan.org"/>
    <n v="1840719196"/>
    <s v="IOM-SHUSHILAN"/>
  </r>
  <r>
    <m/>
    <s v="JRP"/>
    <s v="IOM"/>
    <s v="SHUSHILAN"/>
    <s v="IOM"/>
    <s v="WASH"/>
    <x v="2"/>
    <x v="3"/>
    <s v="# of door "/>
    <m/>
    <n v="46"/>
    <s v="Completed"/>
    <s v="Chittagong"/>
    <s v="Cox's Bazar"/>
    <x v="0"/>
    <s v="Palong Khali"/>
    <s v="Camp 12"/>
    <d v="2023-05-01T00:00:00"/>
    <d v="2023-09-01T00:00:00"/>
    <x v="0"/>
    <m/>
    <m/>
    <m/>
    <m/>
    <m/>
    <s v="Taposh Dutta"/>
    <s v="taposhdutta@shushilan.org"/>
    <n v="1840719196"/>
    <s v="IOM-SHUSHILAN"/>
  </r>
  <r>
    <m/>
    <s v="JRP"/>
    <s v="IOM"/>
    <s v="SHUSHILAN"/>
    <s v="IOM"/>
    <s v="WASH"/>
    <x v="2"/>
    <x v="4"/>
    <s v="# of door"/>
    <m/>
    <n v="86"/>
    <s v="Completed"/>
    <s v="Chittagong"/>
    <s v="Cox's Bazar"/>
    <x v="0"/>
    <s v="Palong Khali"/>
    <s v="Camp 12"/>
    <d v="2023-05-01T00:00:00"/>
    <d v="2023-09-01T00:00:00"/>
    <x v="0"/>
    <m/>
    <m/>
    <m/>
    <m/>
    <m/>
    <s v="Taposh Dutta"/>
    <s v="taposhdutta@shushilan.org"/>
    <n v="1840719196"/>
    <s v="IOM-SHUSHILAN"/>
  </r>
  <r>
    <m/>
    <s v="JRP"/>
    <s v="IOM"/>
    <s v="SHUSHILAN"/>
    <s v="IOM"/>
    <s v="WASH"/>
    <x v="2"/>
    <x v="5"/>
    <s v="# of door"/>
    <m/>
    <n v="349"/>
    <s v="Completed"/>
    <s v="Chittagong"/>
    <s v="Cox's Bazar"/>
    <x v="0"/>
    <s v="Palong Khali"/>
    <s v="Camp 12"/>
    <d v="2023-05-01T00:00:00"/>
    <d v="2023-09-01T00:00:00"/>
    <x v="0"/>
    <m/>
    <m/>
    <m/>
    <m/>
    <m/>
    <s v="Taposh Dutta"/>
    <s v="taposhdutta@shushilan.org"/>
    <n v="1840719196"/>
    <s v="IOM-SHUSHILAN"/>
  </r>
  <r>
    <m/>
    <s v="JRP"/>
    <s v="IOM"/>
    <s v="SHUSHILAN"/>
    <s v="IOM"/>
    <s v="WASH"/>
    <x v="3"/>
    <x v="7"/>
    <s v="# of campaign per camp "/>
    <m/>
    <n v="1"/>
    <s v="Completed"/>
    <s v="Chittagong"/>
    <s v="Cox's Bazar"/>
    <x v="0"/>
    <s v="Palong Khali"/>
    <s v="Camp 12"/>
    <d v="2023-05-01T00:00:00"/>
    <d v="2023-09-01T00:00:00"/>
    <x v="0"/>
    <m/>
    <m/>
    <m/>
    <m/>
    <m/>
    <s v="Taposh Dutta"/>
    <s v="taposhdutta@shushilan.org"/>
    <n v="1840719196"/>
    <s v="IOM-SHUSHILAN"/>
  </r>
  <r>
    <m/>
    <s v="JRP"/>
    <s v="IOM"/>
    <s v="SHUSHILAN"/>
    <s v="IOM"/>
    <s v="WASH"/>
    <x v="3"/>
    <x v="8"/>
    <s v="# of household"/>
    <m/>
    <n v="5377"/>
    <s v="Completed"/>
    <s v="Chittagong"/>
    <s v="Cox's Bazar"/>
    <x v="0"/>
    <s v="Palong Khali"/>
    <s v="Camp 12"/>
    <d v="2023-05-01T00:00:00"/>
    <d v="2023-09-01T00:00:00"/>
    <x v="0"/>
    <m/>
    <m/>
    <m/>
    <m/>
    <m/>
    <s v="Taposh Dutta"/>
    <s v="taposhdutta@shushilan.org"/>
    <n v="1840719196"/>
    <s v="IOM-SHUSHILAN"/>
  </r>
  <r>
    <m/>
    <s v="JRP"/>
    <s v="TDH"/>
    <s v="TDH"/>
    <s v="BPRM"/>
    <s v="WASH"/>
    <x v="1"/>
    <x v="18"/>
    <s v="# cubic meters / day"/>
    <m/>
    <n v="120"/>
    <s v="Completed"/>
    <s v="Chittagong"/>
    <s v="Cox's Bazar"/>
    <x v="1"/>
    <s v="Nhilla"/>
    <s v="Camp 27"/>
    <d v="2023-05-01T00:00:00"/>
    <d v="2023-08-01T00:00:00"/>
    <x v="0"/>
    <m/>
    <m/>
    <m/>
    <m/>
    <m/>
    <s v="Kazi Md. Shoeb Amran"/>
    <s v="shoeb.amran@tdh.ch"/>
    <n v="1712651648"/>
    <s v="TDH"/>
  </r>
  <r>
    <m/>
    <s v="JRP"/>
    <s v="TDH"/>
    <s v="TDH"/>
    <s v="BPRM"/>
    <s v="WASH"/>
    <x v="2"/>
    <x v="3"/>
    <s v="# of door "/>
    <m/>
    <n v="27"/>
    <s v="Completed"/>
    <s v="Chittagong"/>
    <s v="Cox's Bazar"/>
    <x v="1"/>
    <s v="Nhilla"/>
    <s v="Camp 27"/>
    <d v="2023-05-01T00:00:00"/>
    <d v="2023-08-01T00:00:00"/>
    <x v="0"/>
    <m/>
    <m/>
    <m/>
    <m/>
    <m/>
    <s v="Kazi Md. Shoeb Amran"/>
    <s v="shoeb.amran@tdh.ch"/>
    <n v="1712651648"/>
    <s v="TDH"/>
  </r>
  <r>
    <m/>
    <s v="JRP"/>
    <s v="TDH"/>
    <s v="TDH"/>
    <s v="BPRM"/>
    <s v="WASH"/>
    <x v="2"/>
    <x v="4"/>
    <s v="# of door"/>
    <m/>
    <n v="44"/>
    <s v="Completed"/>
    <s v="Chittagong"/>
    <s v="Cox's Bazar"/>
    <x v="1"/>
    <s v="Nhilla"/>
    <s v="Camp 27"/>
    <d v="2023-05-01T00:00:00"/>
    <d v="2023-08-01T00:00:00"/>
    <x v="0"/>
    <m/>
    <m/>
    <m/>
    <m/>
    <m/>
    <s v="Kazi Md. Shoeb Amran"/>
    <s v="shoeb.amran@tdh.ch"/>
    <n v="1712651648"/>
    <s v="TDH"/>
  </r>
  <r>
    <m/>
    <s v="JRP"/>
    <s v="TDH"/>
    <s v="TDH"/>
    <s v="BPRM"/>
    <s v="WASH"/>
    <x v="2"/>
    <x v="5"/>
    <s v="# of door"/>
    <m/>
    <n v="29"/>
    <s v="Completed"/>
    <s v="Chittagong"/>
    <s v="Cox's Bazar"/>
    <x v="1"/>
    <s v="Nhilla"/>
    <s v="Camp 27"/>
    <d v="2023-05-01T00:00:00"/>
    <d v="2023-08-01T00:00:00"/>
    <x v="0"/>
    <m/>
    <m/>
    <m/>
    <m/>
    <m/>
    <s v="Kazi Md. Shoeb Amran"/>
    <s v="shoeb.amran@tdh.ch"/>
    <n v="1712651648"/>
    <s v="TDH"/>
  </r>
  <r>
    <m/>
    <s v="JRP"/>
    <s v="TDH"/>
    <s v="TDH"/>
    <s v="BPRM"/>
    <s v="WASH"/>
    <x v="0"/>
    <x v="9"/>
    <s v="# of facilities"/>
    <m/>
    <n v="50"/>
    <s v="Completed"/>
    <s v="Chittagong"/>
    <s v="Cox's Bazar"/>
    <x v="1"/>
    <s v="Nhilla"/>
    <s v="Camp 27"/>
    <d v="2023-05-01T00:00:00"/>
    <d v="2023-08-01T00:00:00"/>
    <x v="0"/>
    <m/>
    <m/>
    <m/>
    <m/>
    <m/>
    <s v="Kazi Md. Shoeb Amran"/>
    <s v="shoeb.amran@tdh.ch"/>
    <n v="1712651648"/>
    <s v="TDH"/>
  </r>
  <r>
    <m/>
    <s v="JRP"/>
    <s v="TDH"/>
    <s v="TDH"/>
    <s v="BPRM"/>
    <s v="WASH"/>
    <x v="0"/>
    <x v="1"/>
    <s v="# of HP sessions at HH level"/>
    <m/>
    <n v="284"/>
    <s v="Completed"/>
    <s v="Chittagong"/>
    <s v="Cox's Bazar"/>
    <x v="1"/>
    <s v="Nhilla"/>
    <s v="Camp 27"/>
    <d v="2023-05-01T00:00:00"/>
    <d v="2023-08-01T00:00:00"/>
    <x v="0"/>
    <m/>
    <m/>
    <m/>
    <m/>
    <m/>
    <s v="Kazi Md. Shoeb Amran"/>
    <s v="shoeb.amran@tdh.ch"/>
    <n v="1712651648"/>
    <s v="TDH"/>
  </r>
  <r>
    <m/>
    <s v="JRP"/>
    <s v="TDH"/>
    <s v="TDH"/>
    <s v="BPRM"/>
    <s v="WASH"/>
    <x v="3"/>
    <x v="7"/>
    <s v="# of campaign per camp "/>
    <m/>
    <n v="1"/>
    <s v="Completed"/>
    <s v="Chittagong"/>
    <s v="Cox's Bazar"/>
    <x v="1"/>
    <s v="Nhilla"/>
    <s v="Camp 27"/>
    <d v="2023-05-01T00:00:00"/>
    <d v="2023-08-01T00:00:00"/>
    <x v="0"/>
    <m/>
    <m/>
    <m/>
    <m/>
    <m/>
    <s v="Kazi Md. Shoeb Amran"/>
    <s v="shoeb.amran@tdh.ch"/>
    <n v="1712651648"/>
    <s v="TDH"/>
  </r>
  <r>
    <m/>
    <s v="JRP"/>
    <s v="TDH"/>
    <s v="TDH"/>
    <s v="BPRM"/>
    <s v="WASH"/>
    <x v="3"/>
    <x v="20"/>
    <s v="# of HH"/>
    <m/>
    <n v="60"/>
    <s v="Completed"/>
    <s v="Chittagong"/>
    <s v="Cox's Bazar"/>
    <x v="1"/>
    <s v="Nhilla"/>
    <s v="Camp 27"/>
    <d v="2023-05-01T00:00:00"/>
    <d v="2023-08-01T00:00:00"/>
    <x v="0"/>
    <m/>
    <m/>
    <m/>
    <m/>
    <m/>
    <s v="Kazi Md. Shoeb Amran"/>
    <s v="shoeb.amran@tdh.ch"/>
    <n v="1712651648"/>
    <s v="TDH"/>
  </r>
  <r>
    <m/>
    <s v="JRP"/>
    <s v="TDH"/>
    <s v="TDH"/>
    <s v="BPRM"/>
    <s v="WASH"/>
    <x v="2"/>
    <x v="5"/>
    <s v="# of door"/>
    <m/>
    <n v="2"/>
    <s v="Completed"/>
    <s v="Chittagong"/>
    <s v="Cox's Bazar"/>
    <x v="1"/>
    <s v="Nhilla"/>
    <s v="Camp 27"/>
    <d v="2023-05-01T00:00:00"/>
    <d v="2023-08-01T00:00:00"/>
    <x v="0"/>
    <m/>
    <m/>
    <m/>
    <m/>
    <m/>
    <s v="Kazi Md. Shoeb Amran"/>
    <s v="shoeb.amran@tdh.ch"/>
    <n v="1712651648"/>
    <s v="TDH"/>
  </r>
  <r>
    <m/>
    <s v="JRP"/>
    <s v="IOM"/>
    <s v="ACF"/>
    <s v="KFW"/>
    <s v="WASH"/>
    <x v="1"/>
    <x v="2"/>
    <s v="# of tube well"/>
    <m/>
    <n v="219"/>
    <s v="Completed"/>
    <s v="Chittagong"/>
    <s v="Cox's Bazar"/>
    <x v="0"/>
    <s v="Palong Khali"/>
    <s v="Camp 11"/>
    <d v="2023-05-01T00:00:00"/>
    <d v="2023-09-01T00:00:00"/>
    <x v="0"/>
    <m/>
    <m/>
    <m/>
    <m/>
    <m/>
    <s v="Moammad Shajan Siraj"/>
    <s v="washhppm-cox@bd-actionagainsthunger.org"/>
    <n v="1813213381"/>
    <s v="IOM-ACF"/>
  </r>
  <r>
    <m/>
    <s v="JRP"/>
    <s v="IOM"/>
    <s v="ACF"/>
    <s v="KFW"/>
    <s v="WASH"/>
    <x v="2"/>
    <x v="3"/>
    <s v="# of door "/>
    <m/>
    <n v="86"/>
    <s v="Completed"/>
    <s v="Chittagong"/>
    <s v="Cox's Bazar"/>
    <x v="0"/>
    <s v="Palong Khali"/>
    <s v="Camp 11"/>
    <d v="2023-05-01T00:00:00"/>
    <d v="2023-09-01T00:00:00"/>
    <x v="0"/>
    <m/>
    <m/>
    <m/>
    <m/>
    <m/>
    <s v="Moammad Shajan Siraj"/>
    <s v="washhppm-cox@bd-actionagainsthunger.org"/>
    <n v="1813213381"/>
    <s v="IOM-ACF"/>
  </r>
  <r>
    <m/>
    <s v="JRP"/>
    <s v="IOM"/>
    <s v="ACF"/>
    <s v="KFW"/>
    <s v="WASH"/>
    <x v="2"/>
    <x v="4"/>
    <s v="# of door"/>
    <m/>
    <n v="195"/>
    <s v="Completed"/>
    <s v="Chittagong"/>
    <s v="Cox's Bazar"/>
    <x v="0"/>
    <s v="Palong Khali"/>
    <s v="Camp 11"/>
    <d v="2023-05-01T00:00:00"/>
    <d v="2023-09-01T00:00:00"/>
    <x v="0"/>
    <m/>
    <m/>
    <m/>
    <m/>
    <m/>
    <s v="Moammad Shajan Siraj"/>
    <s v="washhppm-cox@bd-actionagainsthunger.org"/>
    <n v="1813213381"/>
    <s v="IOM-ACF"/>
  </r>
  <r>
    <m/>
    <s v="JRP"/>
    <s v="IOM"/>
    <s v="ACF"/>
    <s v="KFW"/>
    <s v="WASH"/>
    <x v="2"/>
    <x v="5"/>
    <s v="# of door"/>
    <m/>
    <n v="906"/>
    <s v="Completed"/>
    <s v="Chittagong"/>
    <s v="Cox's Bazar"/>
    <x v="0"/>
    <s v="Palong Khali"/>
    <s v="Camp 11"/>
    <d v="2023-05-01T00:00:00"/>
    <d v="2023-09-01T00:00:00"/>
    <x v="0"/>
    <m/>
    <m/>
    <m/>
    <m/>
    <m/>
    <s v="Moammad Shajan Siraj"/>
    <s v="washhppm-cox@bd-actionagainsthunger.org"/>
    <n v="1813213381"/>
    <s v="IOM-ACF"/>
  </r>
  <r>
    <m/>
    <s v="JRP"/>
    <s v="IOM"/>
    <s v="ACF"/>
    <s v="KFW"/>
    <s v="WASH"/>
    <x v="3"/>
    <x v="7"/>
    <s v="# of campaign per camp "/>
    <m/>
    <n v="2"/>
    <s v="Completed"/>
    <s v="Chittagong"/>
    <s v="Cox's Bazar"/>
    <x v="0"/>
    <s v="Palong Khali"/>
    <s v="Camp 11"/>
    <d v="2023-05-01T00:00:00"/>
    <d v="2023-09-01T00:00:00"/>
    <x v="0"/>
    <m/>
    <m/>
    <m/>
    <m/>
    <m/>
    <s v="Moammad Shajan Siraj"/>
    <s v="washhppm-cox@bd-actionagainsthunger.org"/>
    <n v="1813213381"/>
    <s v="IOM-ACF"/>
  </r>
  <r>
    <m/>
    <s v="JRP"/>
    <s v="IOM"/>
    <s v="ACF"/>
    <s v="KFW"/>
    <s v="WASH"/>
    <x v="3"/>
    <x v="8"/>
    <s v="# of household"/>
    <m/>
    <n v="6232"/>
    <s v="Completed"/>
    <s v="Chittagong"/>
    <s v="Cox's Bazar"/>
    <x v="0"/>
    <s v="Palong Khali"/>
    <s v="Camp 11"/>
    <d v="2023-05-01T00:00:00"/>
    <d v="2023-09-01T00:00:00"/>
    <x v="0"/>
    <m/>
    <m/>
    <m/>
    <m/>
    <m/>
    <s v="Moammad Shajan Siraj"/>
    <s v="washhppm-cox@bd-actionagainsthunger.org"/>
    <n v="1813213381"/>
    <s v="IOM-ACF"/>
  </r>
  <r>
    <m/>
    <s v="JRP"/>
    <s v="ACF"/>
    <s v="ACF"/>
    <s v="ACF"/>
    <s v="WASH"/>
    <x v="1"/>
    <x v="2"/>
    <s v="# of tube well"/>
    <m/>
    <n v="44"/>
    <s v="Completed"/>
    <s v="Chittagong"/>
    <s v="Cox's Bazar"/>
    <x v="0"/>
    <s v="Palong Khali"/>
    <s v="Camp 01E"/>
    <d v="2023-05-01T00:00:00"/>
    <d v="2023-09-01T00:00:00"/>
    <x v="0"/>
    <m/>
    <m/>
    <m/>
    <m/>
    <m/>
    <s v="Moammad Shajan Siraj"/>
    <s v="washhppm-cox@bd-actionagainsthunger.org"/>
    <n v="1813213381"/>
    <s v="ACF"/>
  </r>
  <r>
    <m/>
    <s v="JRP"/>
    <s v="ACF"/>
    <s v="ACF"/>
    <s v="ACF"/>
    <s v="WASH"/>
    <x v="2"/>
    <x v="3"/>
    <s v="# of door "/>
    <m/>
    <n v="25"/>
    <s v="Completed"/>
    <s v="Chittagong"/>
    <s v="Cox's Bazar"/>
    <x v="0"/>
    <s v="Palong Khali"/>
    <s v="Camp 01E"/>
    <d v="2023-05-01T00:00:00"/>
    <d v="2023-09-01T00:00:00"/>
    <x v="0"/>
    <m/>
    <m/>
    <m/>
    <m/>
    <m/>
    <s v="Moammad Shajan Siraj"/>
    <s v="washhppm-cox@bd-actionagainsthunger.org"/>
    <n v="1813213381"/>
    <s v="ACF"/>
  </r>
  <r>
    <m/>
    <s v="JRP"/>
    <s v="ACF"/>
    <s v="ACF"/>
    <s v="ACF"/>
    <s v="WASH"/>
    <x v="2"/>
    <x v="4"/>
    <s v="# of door"/>
    <m/>
    <n v="89"/>
    <s v="Completed"/>
    <s v="Chittagong"/>
    <s v="Cox's Bazar"/>
    <x v="0"/>
    <s v="Palong Khali"/>
    <s v="Camp 01E"/>
    <d v="2023-05-01T00:00:00"/>
    <d v="2023-09-01T00:00:00"/>
    <x v="0"/>
    <m/>
    <m/>
    <m/>
    <m/>
    <m/>
    <s v="Moammad Shajan Siraj"/>
    <s v="washhppm-cox@bd-actionagainsthunger.org"/>
    <n v="1813213381"/>
    <s v="ACF"/>
  </r>
  <r>
    <m/>
    <s v="JRP"/>
    <s v="ACF"/>
    <s v="ACF"/>
    <s v="ACF"/>
    <s v="WASH"/>
    <x v="2"/>
    <x v="5"/>
    <s v="# of door"/>
    <m/>
    <n v="266"/>
    <s v="Completed"/>
    <s v="Chittagong"/>
    <s v="Cox's Bazar"/>
    <x v="0"/>
    <s v="Palong Khali"/>
    <s v="Camp 01E"/>
    <d v="2023-05-01T00:00:00"/>
    <d v="2023-09-01T00:00:00"/>
    <x v="0"/>
    <m/>
    <m/>
    <m/>
    <m/>
    <m/>
    <s v="Moammad Shajan Siraj"/>
    <s v="washhppm-cox@bd-actionagainsthunger.org"/>
    <n v="1813213381"/>
    <s v="ACF"/>
  </r>
  <r>
    <m/>
    <s v="JRP"/>
    <s v="ACF"/>
    <s v="ACF"/>
    <s v="ACF"/>
    <s v="WASH"/>
    <x v="0"/>
    <x v="9"/>
    <s v="# of facilities"/>
    <m/>
    <n v="266"/>
    <s v="Completed"/>
    <s v="Chittagong"/>
    <s v="Cox's Bazar"/>
    <x v="0"/>
    <s v="Palong Khali"/>
    <s v="Camp 01E"/>
    <d v="2023-05-01T00:00:00"/>
    <d v="2023-09-01T00:00:00"/>
    <x v="0"/>
    <m/>
    <m/>
    <m/>
    <m/>
    <m/>
    <s v="Moammad Shajan Siraj"/>
    <s v="washhppm-cox@bd-actionagainsthunger.org"/>
    <n v="1813213381"/>
    <s v="ACF"/>
  </r>
  <r>
    <m/>
    <s v="JRP"/>
    <s v="ACF"/>
    <s v="ACF"/>
    <s v="ACF"/>
    <s v="WASH"/>
    <x v="0"/>
    <x v="0"/>
    <s v="# of HP sessions at community level"/>
    <m/>
    <n v="398"/>
    <s v="Completed"/>
    <s v="Chittagong"/>
    <s v="Cox's Bazar"/>
    <x v="0"/>
    <s v="Palong Khali"/>
    <s v="Camp 01E"/>
    <d v="2023-05-01T00:00:00"/>
    <d v="2023-09-01T00:00:00"/>
    <x v="0"/>
    <m/>
    <m/>
    <m/>
    <m/>
    <m/>
    <s v="Moammad Shajan Siraj"/>
    <s v="washhppm-cox@bd-actionagainsthunger.org"/>
    <n v="1813213381"/>
    <s v="ACF"/>
  </r>
  <r>
    <m/>
    <s v="JRP"/>
    <s v="ACF"/>
    <s v="ACF"/>
    <s v="ACF"/>
    <s v="WASH"/>
    <x v="0"/>
    <x v="1"/>
    <s v="# of HP sessions at HH level"/>
    <m/>
    <n v="4776"/>
    <s v="Completed"/>
    <s v="Chittagong"/>
    <s v="Cox's Bazar"/>
    <x v="0"/>
    <s v="Palong Khali"/>
    <s v="Camp 01E"/>
    <d v="2023-05-01T00:00:00"/>
    <d v="2023-09-01T00:00:00"/>
    <x v="0"/>
    <m/>
    <m/>
    <m/>
    <m/>
    <m/>
    <s v="Moammad Shajan Siraj"/>
    <s v="washhppm-cox@bd-actionagainsthunger.org"/>
    <n v="1813213381"/>
    <s v="ACF"/>
  </r>
  <r>
    <m/>
    <s v="JRP"/>
    <s v="ACF"/>
    <s v="ACF"/>
    <s v="ACF"/>
    <s v="WASH"/>
    <x v="3"/>
    <x v="20"/>
    <s v="# of HH"/>
    <m/>
    <n v="61"/>
    <s v="Completed"/>
    <s v="Chittagong"/>
    <s v="Cox's Bazar"/>
    <x v="0"/>
    <s v="Palong Khali"/>
    <s v="Camp 01E"/>
    <d v="2023-05-01T00:00:00"/>
    <d v="2023-09-01T00:00:00"/>
    <x v="0"/>
    <m/>
    <m/>
    <m/>
    <m/>
    <m/>
    <s v="Moammad Shajan Siraj"/>
    <s v="washhppm-cox@bd-actionagainsthunger.org"/>
    <n v="1813213381"/>
    <s v="ACF"/>
  </r>
  <r>
    <m/>
    <s v="JRP"/>
    <s v="ACF"/>
    <s v="ACF"/>
    <s v="SIDA"/>
    <s v="WASH"/>
    <x v="1"/>
    <x v="2"/>
    <s v="# of tube well"/>
    <m/>
    <n v="11"/>
    <s v="Completed"/>
    <s v="Chittagong"/>
    <s v="Cox's Bazar"/>
    <x v="0"/>
    <s v="Palong Khali"/>
    <s v="Camp 01E"/>
    <d v="2023-05-01T00:00:00"/>
    <d v="2023-08-01T00:00:00"/>
    <x v="0"/>
    <m/>
    <m/>
    <m/>
    <m/>
    <m/>
    <s v="Moammad Shajan Siraj"/>
    <s v="washhppm-cox@bd-actionagainsthunger.org"/>
    <n v="1813213381"/>
    <s v="ACF"/>
  </r>
  <r>
    <m/>
    <s v="JRP"/>
    <s v="ACF"/>
    <s v="ACF"/>
    <s v="SIDA"/>
    <s v="WASH"/>
    <x v="2"/>
    <x v="3"/>
    <s v="# of door "/>
    <m/>
    <n v="7"/>
    <s v="Completed"/>
    <s v="Chittagong"/>
    <s v="Cox's Bazar"/>
    <x v="0"/>
    <s v="Palong Khali"/>
    <s v="Camp 01E"/>
    <d v="2023-05-01T00:00:00"/>
    <d v="2023-08-01T00:00:00"/>
    <x v="0"/>
    <m/>
    <m/>
    <m/>
    <m/>
    <m/>
    <s v="Moammad Shajan Siraj"/>
    <s v="washhppm-cox@bd-actionagainsthunger.org"/>
    <n v="1813213381"/>
    <s v="ACF"/>
  </r>
  <r>
    <m/>
    <s v="JRP"/>
    <s v="ACF"/>
    <s v="ACF"/>
    <s v="SIDA"/>
    <s v="WASH"/>
    <x v="2"/>
    <x v="4"/>
    <s v="# of door"/>
    <m/>
    <n v="29"/>
    <s v="Completed"/>
    <s v="Chittagong"/>
    <s v="Cox's Bazar"/>
    <x v="0"/>
    <s v="Palong Khali"/>
    <s v="Camp 01E"/>
    <d v="2023-05-01T00:00:00"/>
    <d v="2023-08-01T00:00:00"/>
    <x v="0"/>
    <m/>
    <m/>
    <m/>
    <m/>
    <m/>
    <s v="Moammad Shajan Siraj"/>
    <s v="washhppm-cox@bd-actionagainsthunger.org"/>
    <n v="1813213381"/>
    <s v="ACF"/>
  </r>
  <r>
    <m/>
    <s v="JRP"/>
    <s v="ACF"/>
    <s v="ACF"/>
    <s v="SIDA"/>
    <s v="WASH"/>
    <x v="2"/>
    <x v="5"/>
    <s v="# of door"/>
    <m/>
    <n v="89"/>
    <s v="Completed"/>
    <s v="Chittagong"/>
    <s v="Cox's Bazar"/>
    <x v="0"/>
    <s v="Palong Khali"/>
    <s v="Camp 01E"/>
    <d v="2023-05-01T00:00:00"/>
    <d v="2023-08-01T00:00:00"/>
    <x v="0"/>
    <m/>
    <m/>
    <m/>
    <m/>
    <m/>
    <s v="Moammad Shajan Siraj"/>
    <s v="washhppm-cox@bd-actionagainsthunger.org"/>
    <n v="1813213381"/>
    <s v="ACF"/>
  </r>
  <r>
    <m/>
    <s v="JRP"/>
    <s v="ACF"/>
    <s v="ACF"/>
    <s v="SIDA"/>
    <s v="WASH"/>
    <x v="0"/>
    <x v="9"/>
    <s v="# of facilities"/>
    <m/>
    <n v="89"/>
    <s v="Completed"/>
    <s v="Chittagong"/>
    <s v="Cox's Bazar"/>
    <x v="0"/>
    <s v="Palong Khali"/>
    <s v="Camp 01E"/>
    <d v="2023-05-01T00:00:00"/>
    <d v="2023-08-01T00:00:00"/>
    <x v="0"/>
    <m/>
    <m/>
    <m/>
    <m/>
    <m/>
    <s v="Moammad Shajan Siraj"/>
    <s v="washhppm-cox@bd-actionagainsthunger.org"/>
    <n v="1813213381"/>
    <s v="ACF"/>
  </r>
  <r>
    <m/>
    <s v="JRP"/>
    <s v="ACF"/>
    <s v="ACF"/>
    <s v="SIDA"/>
    <s v="WASH"/>
    <x v="0"/>
    <x v="0"/>
    <s v="# of HP sessions at community level"/>
    <m/>
    <n v="132"/>
    <s v="Completed"/>
    <s v="Chittagong"/>
    <s v="Cox's Bazar"/>
    <x v="0"/>
    <s v="Palong Khali"/>
    <s v="Camp 01E"/>
    <d v="2023-05-01T00:00:00"/>
    <d v="2023-08-01T00:00:00"/>
    <x v="0"/>
    <m/>
    <m/>
    <m/>
    <m/>
    <m/>
    <s v="Moammad Shajan Siraj"/>
    <s v="washhppm-cox@bd-actionagainsthunger.org"/>
    <n v="1813213381"/>
    <s v="ACF"/>
  </r>
  <r>
    <m/>
    <s v="JRP"/>
    <s v="ACF"/>
    <s v="ACF"/>
    <s v="SIDA"/>
    <s v="WASH"/>
    <x v="0"/>
    <x v="1"/>
    <s v="# of HP sessions at HH level"/>
    <m/>
    <n v="1584"/>
    <s v="Completed"/>
    <s v="Chittagong"/>
    <s v="Cox's Bazar"/>
    <x v="0"/>
    <s v="Palong Khali"/>
    <s v="Camp 01E"/>
    <d v="2023-05-01T00:00:00"/>
    <d v="2023-08-01T00:00:00"/>
    <x v="0"/>
    <m/>
    <m/>
    <m/>
    <m/>
    <m/>
    <s v="Moammad Shajan Siraj"/>
    <s v="washhppm-cox@bd-actionagainsthunger.org"/>
    <n v="1813213381"/>
    <s v="ACF"/>
  </r>
  <r>
    <m/>
    <s v="JRP"/>
    <s v="ACF"/>
    <s v="ACF"/>
    <s v="SIDA"/>
    <s v="WASH"/>
    <x v="3"/>
    <x v="20"/>
    <s v="# of HH"/>
    <m/>
    <n v="18"/>
    <s v="Completed"/>
    <s v="Chittagong"/>
    <s v="Cox's Bazar"/>
    <x v="0"/>
    <s v="Palong Khali"/>
    <s v="Camp 01E"/>
    <d v="2023-05-01T00:00:00"/>
    <d v="2023-08-01T00:00:00"/>
    <x v="0"/>
    <m/>
    <m/>
    <m/>
    <m/>
    <m/>
    <s v="Moammad Shajan Siraj"/>
    <s v="washhppm-cox@bd-actionagainsthunger.org"/>
    <n v="1813213381"/>
    <s v="ACF"/>
  </r>
  <r>
    <m/>
    <s v="JRP"/>
    <s v="UNICEF"/>
    <s v="BRAC"/>
    <s v="UNICEF"/>
    <s v="WASH"/>
    <x v="1"/>
    <x v="2"/>
    <s v="# of tube well"/>
    <m/>
    <n v="259"/>
    <s v="Completed"/>
    <s v="Chittagong"/>
    <s v="Cox's Bazar"/>
    <x v="0"/>
    <s v="Palong Khali"/>
    <s v="Camp 14"/>
    <d v="2023-05-01T00:00:00"/>
    <d v="2024-02-01T00:00:00"/>
    <x v="0"/>
    <m/>
    <m/>
    <m/>
    <m/>
    <m/>
    <s v="Muhammed Sydul Hasan Sohan"/>
    <s v="muhammed.sydul@brac.net"/>
    <n v="1847456486"/>
    <s v="UNICEF-BRAC"/>
  </r>
  <r>
    <m/>
    <s v="JRP"/>
    <s v="UNICEF"/>
    <s v="BRAC"/>
    <s v="UNICEF"/>
    <s v="WASH"/>
    <x v="2"/>
    <x v="3"/>
    <s v="# of door "/>
    <m/>
    <n v="71"/>
    <s v="Completed"/>
    <s v="Chittagong"/>
    <s v="Cox's Bazar"/>
    <x v="0"/>
    <s v="Palong Khali"/>
    <s v="Camp 14"/>
    <d v="2023-05-01T00:00:00"/>
    <d v="2024-02-01T00:00:00"/>
    <x v="0"/>
    <m/>
    <m/>
    <m/>
    <m/>
    <m/>
    <s v="Muhammed Sydul Hasan Sohan"/>
    <s v="muhammed.sydul@brac.net"/>
    <n v="1847456486"/>
    <s v="UNICEF-BRAC"/>
  </r>
  <r>
    <m/>
    <s v="JRP"/>
    <s v="UNICEF"/>
    <s v="BRAC"/>
    <s v="UNICEF"/>
    <s v="WASH"/>
    <x v="2"/>
    <x v="4"/>
    <s v="# of door"/>
    <m/>
    <n v="268"/>
    <s v="Completed"/>
    <s v="Chittagong"/>
    <s v="Cox's Bazar"/>
    <x v="0"/>
    <s v="Palong Khali"/>
    <s v="Camp 14"/>
    <d v="2023-05-01T00:00:00"/>
    <d v="2024-02-01T00:00:00"/>
    <x v="0"/>
    <m/>
    <m/>
    <m/>
    <m/>
    <m/>
    <s v="Muhammed Sydul Hasan Sohan"/>
    <s v="muhammed.sydul@brac.net"/>
    <n v="1847456486"/>
    <s v="UNICEF-BRAC"/>
  </r>
  <r>
    <m/>
    <s v="JRP"/>
    <s v="UNICEF"/>
    <s v="BRAC"/>
    <s v="UNICEF"/>
    <s v="WASH"/>
    <x v="2"/>
    <x v="5"/>
    <s v="# of door"/>
    <m/>
    <n v="1039"/>
    <s v="Completed"/>
    <s v="Chittagong"/>
    <s v="Cox's Bazar"/>
    <x v="0"/>
    <s v="Palong Khali"/>
    <s v="Camp 14"/>
    <d v="2023-05-01T00:00:00"/>
    <d v="2024-02-01T00:00:00"/>
    <x v="0"/>
    <m/>
    <m/>
    <m/>
    <m/>
    <m/>
    <s v="Muhammed Sydul Hasan Sohan"/>
    <s v="muhammed.sydul@brac.net"/>
    <n v="1847456486"/>
    <s v="UNICEF-BRAC"/>
  </r>
  <r>
    <m/>
    <s v="JRP"/>
    <s v="UNICEF"/>
    <s v="BRAC"/>
    <s v="UNICEF"/>
    <s v="WASH"/>
    <x v="0"/>
    <x v="9"/>
    <s v="# of facilities"/>
    <m/>
    <n v="12338"/>
    <s v="Completed"/>
    <s v="Chittagong"/>
    <s v="Cox's Bazar"/>
    <x v="0"/>
    <s v="Palong Khali"/>
    <s v="Camp 14"/>
    <d v="2023-05-01T00:00:00"/>
    <d v="2024-02-01T00:00:00"/>
    <x v="0"/>
    <m/>
    <m/>
    <m/>
    <m/>
    <m/>
    <s v="Muhammed Sydul Hasan Sohan"/>
    <s v="muhammed.sydul@brac.net"/>
    <n v="1847456486"/>
    <s v="UNICEF-BRAC"/>
  </r>
  <r>
    <m/>
    <s v="JRP"/>
    <s v="UNICEF"/>
    <s v="BRAC"/>
    <s v="UNICEF"/>
    <s v="WASH"/>
    <x v="0"/>
    <x v="1"/>
    <s v="# of HP sessions at HH level"/>
    <m/>
    <n v="6869"/>
    <s v="Completed"/>
    <s v="Chittagong"/>
    <s v="Cox's Bazar"/>
    <x v="0"/>
    <s v="Palong Khali"/>
    <s v="Camp 14"/>
    <d v="2023-05-01T00:00:00"/>
    <d v="2024-02-01T00:00:00"/>
    <x v="0"/>
    <m/>
    <m/>
    <m/>
    <m/>
    <m/>
    <s v="Muhammed Sydul Hasan Sohan"/>
    <s v="muhammed.sydul@brac.net"/>
    <n v="1847456486"/>
    <s v="UNICEF-BRAC"/>
  </r>
  <r>
    <m/>
    <s v="JRP"/>
    <s v="UNICEF"/>
    <s v="BRAC"/>
    <s v="UNICEF"/>
    <s v="WASH"/>
    <x v="3"/>
    <x v="20"/>
    <s v="# of HH"/>
    <m/>
    <n v="6869"/>
    <s v="Completed"/>
    <s v="Chittagong"/>
    <s v="Cox's Bazar"/>
    <x v="0"/>
    <s v="Palong Khali"/>
    <s v="Camp 14"/>
    <d v="2023-05-01T00:00:00"/>
    <d v="2024-02-01T00:00:00"/>
    <x v="0"/>
    <m/>
    <m/>
    <m/>
    <m/>
    <m/>
    <s v="Muhammed Sydul Hasan Sohan"/>
    <s v="muhammed.sydul@brac.net"/>
    <n v="1847456486"/>
    <s v="UNICEF-BRAC"/>
  </r>
  <r>
    <m/>
    <s v="JRP"/>
    <s v="BRAC"/>
    <s v="BRAC"/>
    <s v="PRM"/>
    <s v="WASH"/>
    <x v="1"/>
    <x v="21"/>
    <s v="# of tapstand"/>
    <m/>
    <n v="1"/>
    <s v="Completed"/>
    <s v="Chittagong"/>
    <s v="Cox's Bazar"/>
    <x v="1"/>
    <s v="Nhilla"/>
    <s v="Camp 25"/>
    <d v="2023-05-01T00:00:00"/>
    <d v="2023-07-01T00:00:00"/>
    <x v="0"/>
    <m/>
    <m/>
    <m/>
    <m/>
    <m/>
    <s v="Robi Ray"/>
    <s v="robi.r@brac.net"/>
    <n v="1847455736"/>
    <s v="BRAC"/>
  </r>
  <r>
    <m/>
    <s v="JRP"/>
    <s v="BRAC"/>
    <s v="BRAC"/>
    <s v="PRM"/>
    <s v="WASH"/>
    <x v="2"/>
    <x v="3"/>
    <s v="# of door "/>
    <m/>
    <n v="10"/>
    <s v="Completed"/>
    <s v="Chittagong"/>
    <s v="Cox's Bazar"/>
    <x v="1"/>
    <s v="Nhilla"/>
    <s v="Camp 25"/>
    <d v="2023-05-01T00:00:00"/>
    <d v="2023-07-01T00:00:00"/>
    <x v="0"/>
    <m/>
    <m/>
    <m/>
    <m/>
    <m/>
    <s v="Robi Ray"/>
    <s v="robi.r@brac.net"/>
    <n v="1847455736"/>
    <s v="BRAC"/>
  </r>
  <r>
    <m/>
    <s v="JRP"/>
    <s v="BRAC"/>
    <s v="BRAC"/>
    <s v="PRM"/>
    <s v="WASH"/>
    <x v="2"/>
    <x v="4"/>
    <s v="# of door"/>
    <m/>
    <n v="29"/>
    <s v="Completed"/>
    <s v="Chittagong"/>
    <s v="Cox's Bazar"/>
    <x v="1"/>
    <s v="Nhilla"/>
    <s v="Camp 25"/>
    <d v="2023-05-01T00:00:00"/>
    <d v="2023-07-01T00:00:00"/>
    <x v="0"/>
    <m/>
    <m/>
    <m/>
    <m/>
    <m/>
    <s v="Robi Ray"/>
    <s v="robi.r@brac.net"/>
    <n v="1847455736"/>
    <s v="BRAC"/>
  </r>
  <r>
    <m/>
    <s v="JRP"/>
    <s v="BRAC"/>
    <s v="BRAC"/>
    <s v="PRM"/>
    <s v="WASH"/>
    <x v="2"/>
    <x v="5"/>
    <s v="# of door"/>
    <m/>
    <n v="53"/>
    <s v="Completed"/>
    <s v="Chittagong"/>
    <s v="Cox's Bazar"/>
    <x v="1"/>
    <s v="Nhilla"/>
    <s v="Camp 25"/>
    <d v="2023-05-01T00:00:00"/>
    <d v="2023-07-01T00:00:00"/>
    <x v="0"/>
    <m/>
    <m/>
    <m/>
    <m/>
    <m/>
    <s v="Robi Ray"/>
    <s v="robi.r@brac.net"/>
    <n v="1847455736"/>
    <s v="BRAC"/>
  </r>
  <r>
    <m/>
    <s v="JRP"/>
    <s v="BRAC"/>
    <s v="BRAC"/>
    <s v="PRM"/>
    <s v="WASH"/>
    <x v="0"/>
    <x v="0"/>
    <s v="# of HP sessions at community level"/>
    <m/>
    <n v="93"/>
    <s v="Completed"/>
    <s v="Chittagong"/>
    <s v="Cox's Bazar"/>
    <x v="1"/>
    <s v="Nhilla"/>
    <s v="Camp 25"/>
    <d v="2023-05-01T00:00:00"/>
    <d v="2023-07-01T00:00:00"/>
    <x v="0"/>
    <m/>
    <m/>
    <m/>
    <m/>
    <m/>
    <s v="Robi Ray"/>
    <s v="robi.r@brac.net"/>
    <n v="1847455736"/>
    <s v="BRAC"/>
  </r>
  <r>
    <m/>
    <s v="JRP"/>
    <s v="BRAC"/>
    <s v="BRAC"/>
    <s v="PRM"/>
    <s v="WASH"/>
    <x v="3"/>
    <x v="8"/>
    <s v="# of household"/>
    <m/>
    <n v="537"/>
    <s v="Completed"/>
    <s v="Chittagong"/>
    <s v="Cox's Bazar"/>
    <x v="1"/>
    <s v="Nhilla"/>
    <s v="Camp 25"/>
    <d v="2023-05-01T00:00:00"/>
    <d v="2023-07-01T00:00:00"/>
    <x v="0"/>
    <m/>
    <m/>
    <m/>
    <m/>
    <m/>
    <s v="Robi Ray"/>
    <s v="robi.r@brac.net"/>
    <n v="1847455736"/>
    <s v="BRAC"/>
  </r>
  <r>
    <m/>
    <s v="JRP"/>
    <s v="BRAC"/>
    <s v="BRAC"/>
    <s v="PRM"/>
    <s v="WASH"/>
    <x v="1"/>
    <x v="2"/>
    <s v="# of tube well"/>
    <m/>
    <n v="79"/>
    <s v="Completed"/>
    <s v="Chittagong"/>
    <s v="Cox's Bazar"/>
    <x v="0"/>
    <s v="Palong Khali"/>
    <s v="Camp 02W"/>
    <d v="2023-05-01T00:00:00"/>
    <d v="2023-07-01T00:00:00"/>
    <x v="0"/>
    <m/>
    <m/>
    <m/>
    <m/>
    <m/>
    <s v="Robi Ray"/>
    <s v="robi.r@brac.net"/>
    <n v="1847455736"/>
    <s v="BRAC"/>
  </r>
  <r>
    <m/>
    <s v="JRP"/>
    <s v="BRAC"/>
    <s v="BRAC"/>
    <s v="PRM"/>
    <s v="WASH"/>
    <x v="2"/>
    <x v="3"/>
    <s v="# of door "/>
    <m/>
    <n v="2"/>
    <s v="Completed"/>
    <s v="Chittagong"/>
    <s v="Cox's Bazar"/>
    <x v="0"/>
    <s v="Palong Khali"/>
    <s v="Camp 02W"/>
    <d v="2023-05-01T00:00:00"/>
    <d v="2023-07-01T00:00:00"/>
    <x v="0"/>
    <m/>
    <m/>
    <m/>
    <m/>
    <m/>
    <s v="Robi Ray"/>
    <s v="robi.r@brac.net"/>
    <n v="1847455736"/>
    <s v="BRAC"/>
  </r>
  <r>
    <m/>
    <s v="JRP"/>
    <s v="BRAC"/>
    <s v="BRAC"/>
    <s v="PRM"/>
    <s v="WASH"/>
    <x v="2"/>
    <x v="4"/>
    <s v="# of door"/>
    <m/>
    <n v="26"/>
    <s v="Completed"/>
    <s v="Chittagong"/>
    <s v="Cox's Bazar"/>
    <x v="0"/>
    <s v="Palong Khali"/>
    <s v="Camp 02W"/>
    <d v="2023-05-01T00:00:00"/>
    <d v="2023-07-01T00:00:00"/>
    <x v="0"/>
    <m/>
    <m/>
    <m/>
    <m/>
    <m/>
    <s v="Robi Ray"/>
    <s v="robi.r@brac.net"/>
    <n v="1847455736"/>
    <s v="BRAC"/>
  </r>
  <r>
    <m/>
    <s v="JRP"/>
    <s v="BRAC"/>
    <s v="BRAC"/>
    <s v="PRM"/>
    <s v="WASH"/>
    <x v="2"/>
    <x v="5"/>
    <s v="# of door"/>
    <m/>
    <n v="116"/>
    <s v="Completed"/>
    <s v="Chittagong"/>
    <s v="Cox's Bazar"/>
    <x v="0"/>
    <s v="Palong Khali"/>
    <s v="Camp 02W"/>
    <d v="2023-05-01T00:00:00"/>
    <d v="2023-07-01T00:00:00"/>
    <x v="0"/>
    <m/>
    <m/>
    <m/>
    <m/>
    <m/>
    <s v="Robi Ray"/>
    <s v="robi.r@brac.net"/>
    <n v="1847455736"/>
    <s v="BRAC"/>
  </r>
  <r>
    <m/>
    <s v="JRP"/>
    <s v="BRAC"/>
    <s v="BRAC"/>
    <s v="PRM"/>
    <s v="WASH"/>
    <x v="0"/>
    <x v="0"/>
    <s v="# of HP sessions at community level"/>
    <m/>
    <n v="236"/>
    <s v="Completed"/>
    <s v="Chittagong"/>
    <s v="Cox's Bazar"/>
    <x v="0"/>
    <s v="Palong Khali"/>
    <s v="Camp 02W"/>
    <d v="2023-05-01T00:00:00"/>
    <d v="2023-07-01T00:00:00"/>
    <x v="0"/>
    <m/>
    <m/>
    <m/>
    <m/>
    <m/>
    <s v="Robi Ray"/>
    <s v="robi.r@brac.net"/>
    <n v="1847455736"/>
    <s v="BRAC"/>
  </r>
  <r>
    <m/>
    <s v="JRP"/>
    <s v="BRAC"/>
    <s v="BRAC"/>
    <s v="PRM"/>
    <s v="WASH"/>
    <x v="3"/>
    <x v="8"/>
    <s v="# of household"/>
    <m/>
    <n v="5344"/>
    <s v="Completed"/>
    <s v="Chittagong"/>
    <s v="Cox's Bazar"/>
    <x v="0"/>
    <s v="Palong Khali"/>
    <s v="Camp 02W"/>
    <d v="2023-05-01T00:00:00"/>
    <d v="2023-07-01T00:00:00"/>
    <x v="0"/>
    <m/>
    <m/>
    <m/>
    <m/>
    <m/>
    <s v="Robi Ray"/>
    <s v="robi.r@brac.net"/>
    <n v="1847455736"/>
    <s v="BRAC"/>
  </r>
  <r>
    <m/>
    <s v="JRP"/>
    <s v="UNHCR"/>
    <s v="NGOF"/>
    <s v="UNHCR"/>
    <s v="WASH"/>
    <x v="1"/>
    <x v="2"/>
    <s v="# of tube well"/>
    <m/>
    <n v="109"/>
    <s v="Completed"/>
    <s v="Chittagong"/>
    <s v="Cox's Bazar"/>
    <x v="0"/>
    <s v="Palong Khali"/>
    <s v="Camp 04"/>
    <d v="2023-05-01T00:00:00"/>
    <d v="2023-12-01T00:00:00"/>
    <x v="0"/>
    <m/>
    <m/>
    <m/>
    <m/>
    <m/>
    <s v="Ataur Rahman"/>
    <s v="ngoforum.coxsbazar@gmail.com"/>
    <s v="01712-029554"/>
    <s v="UNHCR-NGOF"/>
  </r>
  <r>
    <m/>
    <s v="JRP"/>
    <s v="UNHCR"/>
    <s v="NGOF"/>
    <s v="UNHCR"/>
    <s v="WASH"/>
    <x v="2"/>
    <x v="3"/>
    <s v="# of door "/>
    <m/>
    <n v="81"/>
    <s v="Completed"/>
    <s v="Chittagong"/>
    <s v="Cox's Bazar"/>
    <x v="0"/>
    <s v="Palong Khali"/>
    <s v="Camp 04"/>
    <d v="2023-05-01T00:00:00"/>
    <d v="2023-12-01T00:00:00"/>
    <x v="0"/>
    <m/>
    <m/>
    <m/>
    <m/>
    <m/>
    <s v="Ataur Rahman"/>
    <s v="ngoforum.coxsbazar@gmail.com"/>
    <s v="01712-029554"/>
    <s v="UNHCR-NGOF"/>
  </r>
  <r>
    <m/>
    <s v="JRP"/>
    <s v="UNHCR"/>
    <s v="NGOF"/>
    <s v="UNHCR"/>
    <s v="WASH"/>
    <x v="2"/>
    <x v="15"/>
    <s v="# of door"/>
    <m/>
    <n v="5"/>
    <s v="Completed"/>
    <s v="Chittagong"/>
    <s v="Cox's Bazar"/>
    <x v="0"/>
    <s v="Palong Khali"/>
    <s v="Camp 04"/>
    <d v="2023-05-01T00:00:00"/>
    <d v="2023-12-01T00:00:00"/>
    <x v="0"/>
    <m/>
    <m/>
    <m/>
    <m/>
    <m/>
    <s v="Ataur Rahman"/>
    <s v="ngoforum.coxsbazar@gmail.com"/>
    <s v="01712-029554"/>
    <s v="UNHCR-NGOF"/>
  </r>
  <r>
    <m/>
    <s v="JRP"/>
    <s v="UNHCR"/>
    <s v="NGOF"/>
    <s v="UNHCR"/>
    <s v="WASH"/>
    <x v="2"/>
    <x v="4"/>
    <s v="# of door"/>
    <m/>
    <n v="250"/>
    <s v="Completed"/>
    <s v="Chittagong"/>
    <s v="Cox's Bazar"/>
    <x v="0"/>
    <s v="Palong Khali"/>
    <s v="Camp 04"/>
    <d v="2023-05-01T00:00:00"/>
    <d v="2023-12-01T00:00:00"/>
    <x v="0"/>
    <m/>
    <m/>
    <m/>
    <m/>
    <m/>
    <s v="Ataur Rahman"/>
    <s v="ngoforum.coxsbazar@gmail.com"/>
    <s v="01712-029554"/>
    <s v="UNHCR-NGOF"/>
  </r>
  <r>
    <m/>
    <s v="JRP"/>
    <s v="UNHCR"/>
    <s v="NGOF"/>
    <s v="UNHCR"/>
    <s v="WASH"/>
    <x v="2"/>
    <x v="5"/>
    <s v="# of door"/>
    <m/>
    <n v="274"/>
    <s v="Completed"/>
    <s v="Chittagong"/>
    <s v="Cox's Bazar"/>
    <x v="0"/>
    <s v="Palong Khali"/>
    <s v="Camp 04"/>
    <d v="2023-05-01T00:00:00"/>
    <d v="2023-12-01T00:00:00"/>
    <x v="0"/>
    <m/>
    <m/>
    <m/>
    <m/>
    <m/>
    <s v="Ataur Rahman"/>
    <s v="ngoforum.coxsbazar@gmail.com"/>
    <s v="01712-029554"/>
    <s v="UNHCR-NGOF"/>
  </r>
  <r>
    <m/>
    <s v="JRP"/>
    <s v="UNHCR"/>
    <s v="NGOF"/>
    <s v="UNHCR"/>
    <s v="WASH"/>
    <x v="0"/>
    <x v="9"/>
    <s v="# of facilities"/>
    <m/>
    <n v="1234"/>
    <s v="Completed"/>
    <s v="Chittagong"/>
    <s v="Cox's Bazar"/>
    <x v="0"/>
    <s v="Palong Khali"/>
    <s v="Camp 04"/>
    <d v="2023-05-01T00:00:00"/>
    <d v="2023-12-01T00:00:00"/>
    <x v="0"/>
    <m/>
    <m/>
    <m/>
    <m/>
    <m/>
    <s v="Ataur Rahman"/>
    <s v="ngoforum.coxsbazar@gmail.com"/>
    <s v="01712-029554"/>
    <s v="UNHCR-NGOF"/>
  </r>
  <r>
    <m/>
    <s v="JRP"/>
    <s v="UNHCR"/>
    <s v="NGOF"/>
    <s v="UNHCR"/>
    <s v="WASH"/>
    <x v="0"/>
    <x v="0"/>
    <s v="# of HP sessions at community level"/>
    <m/>
    <n v="60"/>
    <s v="Completed"/>
    <s v="Chittagong"/>
    <s v="Cox's Bazar"/>
    <x v="0"/>
    <s v="Palong Khali"/>
    <s v="Camp 04"/>
    <d v="2023-05-01T00:00:00"/>
    <d v="2023-12-01T00:00:00"/>
    <x v="0"/>
    <m/>
    <m/>
    <m/>
    <m/>
    <m/>
    <s v="Ataur Rahman"/>
    <s v="ngoforum.coxsbazar@gmail.com"/>
    <s v="01712-029554"/>
    <s v="UNHCR-NGOF"/>
  </r>
  <r>
    <m/>
    <s v="JRP"/>
    <s v="UNHCR"/>
    <s v="NGOF"/>
    <s v="UNHCR"/>
    <s v="WASH"/>
    <x v="0"/>
    <x v="1"/>
    <s v="# of HP sessions at HH level"/>
    <m/>
    <n v="3230"/>
    <s v="Completed"/>
    <s v="Chittagong"/>
    <s v="Cox's Bazar"/>
    <x v="0"/>
    <s v="Palong Khali"/>
    <s v="Camp 04"/>
    <d v="2023-05-01T00:00:00"/>
    <d v="2023-12-01T00:00:00"/>
    <x v="0"/>
    <m/>
    <m/>
    <m/>
    <m/>
    <m/>
    <s v="Ataur Rahman"/>
    <s v="ngoforum.coxsbazar@gmail.com"/>
    <s v="01712-029554"/>
    <s v="UNHCR-NGOF"/>
  </r>
  <r>
    <m/>
    <s v="JRP"/>
    <s v="UNHCR"/>
    <s v="NGOF"/>
    <s v="UNHCR"/>
    <s v="WASH"/>
    <x v="0"/>
    <x v="11"/>
    <s v="# of HP sessions at institution level"/>
    <m/>
    <n v="5"/>
    <s v="Completed"/>
    <s v="Chittagong"/>
    <s v="Cox's Bazar"/>
    <x v="0"/>
    <s v="Palong Khali"/>
    <s v="Camp 04"/>
    <d v="2023-05-01T00:00:00"/>
    <d v="2023-12-01T00:00:00"/>
    <x v="0"/>
    <m/>
    <m/>
    <m/>
    <m/>
    <m/>
    <s v="Ataur Rahman"/>
    <s v="ngoforum.coxsbazar@gmail.com"/>
    <s v="01712-029554"/>
    <s v="UNHCR-NGOF"/>
  </r>
  <r>
    <m/>
    <s v="JRP"/>
    <s v="UNHCR"/>
    <s v="NGOF"/>
    <s v="UNHCR"/>
    <s v="WASH"/>
    <x v="0"/>
    <x v="13"/>
    <s v="# of handwashing station"/>
    <m/>
    <n v="5"/>
    <s v="Completed"/>
    <s v="Chittagong"/>
    <s v="Cox's Bazar"/>
    <x v="0"/>
    <s v="Palong Khali"/>
    <s v="Camp 04"/>
    <d v="2023-05-01T00:00:00"/>
    <d v="2023-12-01T00:00:00"/>
    <x v="0"/>
    <m/>
    <m/>
    <m/>
    <m/>
    <m/>
    <s v="Ataur Rahman"/>
    <s v="ngoforum.coxsbazar@gmail.com"/>
    <s v="01712-029554"/>
    <s v="UNHCR-NGOF"/>
  </r>
  <r>
    <m/>
    <s v="JRP"/>
    <s v="UNHCR"/>
    <s v="NGOF"/>
    <s v="UNHCR"/>
    <s v="WASH"/>
    <x v="3"/>
    <x v="7"/>
    <s v="# of campaign per camp "/>
    <m/>
    <n v="8"/>
    <s v="Completed"/>
    <s v="Chittagong"/>
    <s v="Cox's Bazar"/>
    <x v="0"/>
    <s v="Palong Khali"/>
    <s v="Camp 04"/>
    <d v="2023-05-01T00:00:00"/>
    <d v="2023-12-01T00:00:00"/>
    <x v="0"/>
    <m/>
    <m/>
    <m/>
    <m/>
    <m/>
    <s v="Ataur Rahman"/>
    <s v="ngoforum.coxsbazar@gmail.com"/>
    <s v="01712-029554"/>
    <s v="UNHCR-NGOF"/>
  </r>
  <r>
    <m/>
    <s v="JRP"/>
    <s v="UNHCR"/>
    <s v="NGOF"/>
    <s v="UNHCR"/>
    <s v="WASH"/>
    <x v="3"/>
    <x v="23"/>
    <s v="# of pit"/>
    <m/>
    <n v="5"/>
    <s v="Completed"/>
    <s v="Chittagong"/>
    <s v="Cox's Bazar"/>
    <x v="0"/>
    <s v="Palong Khali"/>
    <s v="Camp 04"/>
    <d v="2023-05-01T00:00:00"/>
    <d v="2023-12-01T00:00:00"/>
    <x v="0"/>
    <m/>
    <m/>
    <m/>
    <m/>
    <m/>
    <s v="Ataur Rahman"/>
    <s v="ngoforum.coxsbazar@gmail.com"/>
    <s v="01712-029554"/>
    <s v="UNHCR-NGOF"/>
  </r>
  <r>
    <m/>
    <s v="JRP"/>
    <s v="UNHCR"/>
    <s v="NGOF"/>
    <s v="UNHCR"/>
    <s v="WASH"/>
    <x v="3"/>
    <x v="20"/>
    <s v="# of HH"/>
    <m/>
    <n v="5417"/>
    <s v="Completed"/>
    <s v="Chittagong"/>
    <s v="Cox's Bazar"/>
    <x v="0"/>
    <s v="Palong Khali"/>
    <s v="Camp 04"/>
    <d v="2023-05-01T00:00:00"/>
    <d v="2023-12-01T00:00:00"/>
    <x v="0"/>
    <m/>
    <m/>
    <m/>
    <m/>
    <m/>
    <s v="Ataur Rahman"/>
    <s v="ngoforum.coxsbazar@gmail.com"/>
    <s v="01712-029554"/>
    <s v="UNHCR-NGOF"/>
  </r>
  <r>
    <m/>
    <s v="JRP"/>
    <s v="IOM"/>
    <s v="DSK"/>
    <s v="IOM"/>
    <s v="WASH"/>
    <x v="2"/>
    <x v="3"/>
    <s v="# of door "/>
    <m/>
    <n v="2"/>
    <s v="Completed"/>
    <s v="Chittagong"/>
    <s v="Cox's Bazar"/>
    <x v="1"/>
    <s v="Nhilla"/>
    <s v="Camp 25"/>
    <d v="2023-05-01T00:00:00"/>
    <d v="2023-05-01T00:00:00"/>
    <x v="0"/>
    <m/>
    <m/>
    <m/>
    <m/>
    <m/>
    <s v="Prodip Kumar Roy"/>
    <s v="prodip@dskbangladesh.org"/>
    <n v="1718880175"/>
    <s v="IOM-DSK"/>
  </r>
  <r>
    <m/>
    <s v="JRP"/>
    <s v="IOM"/>
    <s v="DSK"/>
    <s v="IOM"/>
    <s v="WASH"/>
    <x v="2"/>
    <x v="4"/>
    <s v="# of door"/>
    <m/>
    <n v="30"/>
    <s v="Completed"/>
    <s v="Chittagong"/>
    <s v="Cox's Bazar"/>
    <x v="1"/>
    <s v="Nhilla"/>
    <s v="Camp 25"/>
    <d v="2023-05-01T00:00:00"/>
    <d v="2023-05-01T00:00:00"/>
    <x v="0"/>
    <m/>
    <m/>
    <m/>
    <m/>
    <m/>
    <s v="Prodip Kumar Roy"/>
    <s v="prodip@dskbangladesh.org"/>
    <n v="1718880175"/>
    <s v="IOM-DSK"/>
  </r>
  <r>
    <m/>
    <s v="JRP"/>
    <s v="IOM"/>
    <s v="DSK"/>
    <s v="IOM"/>
    <s v="WASH"/>
    <x v="2"/>
    <x v="5"/>
    <s v="# of door"/>
    <m/>
    <n v="107"/>
    <s v="Completed"/>
    <s v="Chittagong"/>
    <s v="Cox's Bazar"/>
    <x v="1"/>
    <s v="Nhilla"/>
    <s v="Camp 25"/>
    <d v="2023-05-01T00:00:00"/>
    <d v="2023-05-01T00:00:00"/>
    <x v="0"/>
    <m/>
    <m/>
    <m/>
    <m/>
    <m/>
    <s v="Prodip Kumar Roy"/>
    <s v="prodip@dskbangladesh.org"/>
    <n v="1718880175"/>
    <s v="IOM-DSK"/>
  </r>
  <r>
    <m/>
    <s v="JRP"/>
    <s v="IOM"/>
    <s v="DSK"/>
    <s v="IOM"/>
    <s v="WASH"/>
    <x v="0"/>
    <x v="0"/>
    <s v="# of HP sessions at community level"/>
    <m/>
    <n v="126"/>
    <s v="Completed"/>
    <s v="Chittagong"/>
    <s v="Cox's Bazar"/>
    <x v="1"/>
    <s v="Nhilla"/>
    <s v="Camp 25"/>
    <d v="2023-05-01T00:00:00"/>
    <d v="2023-05-01T00:00:00"/>
    <x v="0"/>
    <m/>
    <m/>
    <m/>
    <m/>
    <m/>
    <s v="Prodip Kumar Roy"/>
    <s v="prodip@dskbangladesh.org"/>
    <n v="1718880175"/>
    <s v="IOM-DSK"/>
  </r>
  <r>
    <m/>
    <s v="JRP"/>
    <s v="IOM"/>
    <s v="DSK"/>
    <s v="IOM"/>
    <s v="WASH"/>
    <x v="3"/>
    <x v="8"/>
    <s v="# of household"/>
    <m/>
    <n v="596"/>
    <s v="Completed"/>
    <s v="Chittagong"/>
    <s v="Cox's Bazar"/>
    <x v="1"/>
    <s v="Nhilla"/>
    <s v="Camp 25"/>
    <d v="2023-05-01T00:00:00"/>
    <d v="2023-05-01T00:00:00"/>
    <x v="0"/>
    <m/>
    <m/>
    <m/>
    <m/>
    <m/>
    <s v="Prodip Kumar Roy"/>
    <s v="prodip@dskbangladesh.org"/>
    <n v="1718880175"/>
    <s v="IOM-DSK"/>
  </r>
  <r>
    <m/>
    <s v="JRP"/>
    <s v="UNHCR"/>
    <s v="NGOF"/>
    <s v="UNHCR"/>
    <s v="WASH"/>
    <x v="1"/>
    <x v="2"/>
    <s v="# of tube well"/>
    <m/>
    <n v="149"/>
    <s v="Completed"/>
    <s v="Chittagong"/>
    <s v="Cox's Bazar"/>
    <x v="0"/>
    <s v="Palong Khali"/>
    <s v="Camp 05"/>
    <d v="2023-05-01T00:00:00"/>
    <d v="2023-12-01T00:00:00"/>
    <x v="0"/>
    <m/>
    <m/>
    <m/>
    <m/>
    <m/>
    <s v="Ataur Rahman"/>
    <s v="ngoforum.coxsbazar@gmail.com"/>
    <s v="01712-029554"/>
    <s v="UNHCR-NGOF"/>
  </r>
  <r>
    <m/>
    <s v="JRP"/>
    <s v="UNHCR"/>
    <s v="NGOF"/>
    <s v="UNHCR"/>
    <s v="WASH"/>
    <x v="2"/>
    <x v="14"/>
    <s v="# of door"/>
    <m/>
    <n v="3"/>
    <s v="Completed"/>
    <s v="Chittagong"/>
    <s v="Cox's Bazar"/>
    <x v="0"/>
    <s v="Palong Khali"/>
    <s v="Camp 05"/>
    <d v="2023-05-01T00:00:00"/>
    <d v="2023-12-01T00:00:00"/>
    <x v="0"/>
    <m/>
    <m/>
    <m/>
    <m/>
    <m/>
    <s v="Ataur Rahman"/>
    <s v="ngoforum.coxsbazar@gmail.com"/>
    <s v="01712-029554"/>
    <s v="UNHCR-NGOF"/>
  </r>
  <r>
    <m/>
    <s v="JRP"/>
    <s v="UNHCR"/>
    <s v="NGOF"/>
    <s v="UNHCR"/>
    <s v="WASH"/>
    <x v="2"/>
    <x v="3"/>
    <s v="# of door "/>
    <m/>
    <n v="53"/>
    <s v="Completed"/>
    <s v="Chittagong"/>
    <s v="Cox's Bazar"/>
    <x v="0"/>
    <s v="Palong Khali"/>
    <s v="Camp 05"/>
    <d v="2023-05-01T00:00:00"/>
    <d v="2023-12-01T00:00:00"/>
    <x v="0"/>
    <m/>
    <m/>
    <m/>
    <m/>
    <m/>
    <s v="Ataur Rahman"/>
    <s v="ngoforum.coxsbazar@gmail.com"/>
    <s v="01712-029554"/>
    <s v="UNHCR-NGOF"/>
  </r>
  <r>
    <m/>
    <s v="JRP"/>
    <s v="UNHCR"/>
    <s v="NGOF"/>
    <s v="UNHCR"/>
    <s v="WASH"/>
    <x v="2"/>
    <x v="15"/>
    <s v="# of door"/>
    <m/>
    <n v="1"/>
    <s v="Completed"/>
    <s v="Chittagong"/>
    <s v="Cox's Bazar"/>
    <x v="0"/>
    <s v="Palong Khali"/>
    <s v="Camp 05"/>
    <d v="2023-05-01T00:00:00"/>
    <d v="2023-12-01T00:00:00"/>
    <x v="0"/>
    <m/>
    <m/>
    <m/>
    <m/>
    <m/>
    <s v="Ataur Rahman"/>
    <s v="ngoforum.coxsbazar@gmail.com"/>
    <s v="01712-029554"/>
    <s v="UNHCR-NGOF"/>
  </r>
  <r>
    <m/>
    <s v="JRP"/>
    <s v="UNHCR"/>
    <s v="NGOF"/>
    <s v="UNHCR"/>
    <s v="WASH"/>
    <x v="2"/>
    <x v="4"/>
    <s v="# of door"/>
    <m/>
    <n v="176"/>
    <s v="Completed"/>
    <s v="Chittagong"/>
    <s v="Cox's Bazar"/>
    <x v="0"/>
    <s v="Palong Khali"/>
    <s v="Camp 05"/>
    <d v="2023-05-01T00:00:00"/>
    <d v="2023-12-01T00:00:00"/>
    <x v="0"/>
    <m/>
    <m/>
    <m/>
    <m/>
    <m/>
    <s v="Ataur Rahman"/>
    <s v="ngoforum.coxsbazar@gmail.com"/>
    <s v="01712-029554"/>
    <s v="UNHCR-NGOF"/>
  </r>
  <r>
    <m/>
    <s v="JRP"/>
    <s v="UNHCR"/>
    <s v="NGOF"/>
    <s v="UNHCR"/>
    <s v="WASH"/>
    <x v="2"/>
    <x v="5"/>
    <s v="# of door"/>
    <m/>
    <n v="441"/>
    <s v="Completed"/>
    <s v="Chittagong"/>
    <s v="Cox's Bazar"/>
    <x v="0"/>
    <s v="Palong Khali"/>
    <s v="Camp 05"/>
    <d v="2023-05-01T00:00:00"/>
    <d v="2023-12-01T00:00:00"/>
    <x v="0"/>
    <m/>
    <m/>
    <m/>
    <m/>
    <m/>
    <s v="Ataur Rahman"/>
    <s v="ngoforum.coxsbazar@gmail.com"/>
    <s v="01712-029554"/>
    <s v="UNHCR-NGOF"/>
  </r>
  <r>
    <m/>
    <s v="JRP"/>
    <s v="UNHCR"/>
    <s v="NGOF"/>
    <s v="UNHCR"/>
    <s v="WASH"/>
    <x v="0"/>
    <x v="9"/>
    <s v="# of facilities"/>
    <m/>
    <n v="1168"/>
    <s v="Completed"/>
    <s v="Chittagong"/>
    <s v="Cox's Bazar"/>
    <x v="0"/>
    <s v="Palong Khali"/>
    <s v="Camp 05"/>
    <d v="2023-05-01T00:00:00"/>
    <d v="2023-12-01T00:00:00"/>
    <x v="0"/>
    <m/>
    <m/>
    <m/>
    <m/>
    <m/>
    <s v="Ataur Rahman"/>
    <s v="ngoforum.coxsbazar@gmail.com"/>
    <s v="01712-029554"/>
    <s v="UNHCR-NGOF"/>
  </r>
  <r>
    <m/>
    <s v="JRP"/>
    <s v="UNHCR"/>
    <s v="NGOF"/>
    <s v="UNHCR"/>
    <s v="WASH"/>
    <x v="0"/>
    <x v="0"/>
    <s v="# of HP sessions at community level"/>
    <m/>
    <n v="60"/>
    <s v="Completed"/>
    <s v="Chittagong"/>
    <s v="Cox's Bazar"/>
    <x v="0"/>
    <s v="Palong Khali"/>
    <s v="Camp 05"/>
    <d v="2023-05-01T00:00:00"/>
    <d v="2023-12-01T00:00:00"/>
    <x v="0"/>
    <m/>
    <m/>
    <m/>
    <m/>
    <m/>
    <s v="Ataur Rahman"/>
    <s v="ngoforum.coxsbazar@gmail.com"/>
    <s v="01712-029554"/>
    <s v="UNHCR-NGOF"/>
  </r>
  <r>
    <m/>
    <s v="JRP"/>
    <s v="UNHCR"/>
    <s v="NGOF"/>
    <s v="UNHCR"/>
    <s v="WASH"/>
    <x v="0"/>
    <x v="1"/>
    <s v="# of HP sessions at HH level"/>
    <m/>
    <n v="3227"/>
    <s v="Completed"/>
    <s v="Chittagong"/>
    <s v="Cox's Bazar"/>
    <x v="0"/>
    <s v="Palong Khali"/>
    <s v="Camp 05"/>
    <d v="2023-05-01T00:00:00"/>
    <d v="2023-12-01T00:00:00"/>
    <x v="0"/>
    <m/>
    <m/>
    <m/>
    <m/>
    <m/>
    <s v="Ataur Rahman"/>
    <s v="ngoforum.coxsbazar@gmail.com"/>
    <s v="01712-029554"/>
    <s v="UNHCR-NGOF"/>
  </r>
  <r>
    <m/>
    <s v="JRP"/>
    <s v="UNHCR"/>
    <s v="NGOF"/>
    <s v="UNHCR"/>
    <s v="WASH"/>
    <x v="0"/>
    <x v="11"/>
    <s v="# of HP sessions at institution level"/>
    <m/>
    <n v="5"/>
    <s v="Completed"/>
    <s v="Chittagong"/>
    <s v="Cox's Bazar"/>
    <x v="0"/>
    <s v="Palong Khali"/>
    <s v="Camp 05"/>
    <d v="2023-05-01T00:00:00"/>
    <d v="2023-12-01T00:00:00"/>
    <x v="0"/>
    <m/>
    <m/>
    <m/>
    <m/>
    <m/>
    <s v="Ataur Rahman"/>
    <s v="ngoforum.coxsbazar@gmail.com"/>
    <s v="01712-029554"/>
    <s v="UNHCR-NGOF"/>
  </r>
  <r>
    <m/>
    <s v="JRP"/>
    <s v="UNHCR"/>
    <s v="NGOF"/>
    <s v="UNHCR"/>
    <s v="WASH"/>
    <x v="0"/>
    <x v="13"/>
    <s v="# of handwashing station"/>
    <m/>
    <n v="1"/>
    <s v="Completed"/>
    <s v="Chittagong"/>
    <s v="Cox's Bazar"/>
    <x v="0"/>
    <s v="Palong Khali"/>
    <s v="Camp 05"/>
    <d v="2023-05-01T00:00:00"/>
    <d v="2023-12-01T00:00:00"/>
    <x v="0"/>
    <m/>
    <m/>
    <m/>
    <m/>
    <m/>
    <s v="Ataur Rahman"/>
    <s v="ngoforum.coxsbazar@gmail.com"/>
    <s v="01712-029554"/>
    <s v="UNHCR-NGOF"/>
  </r>
  <r>
    <m/>
    <s v="JRP"/>
    <s v="UNHCR"/>
    <s v="NGOF"/>
    <s v="UNHCR"/>
    <s v="WASH"/>
    <x v="3"/>
    <x v="7"/>
    <s v="# of campaign per camp "/>
    <m/>
    <n v="5"/>
    <s v="Completed"/>
    <s v="Chittagong"/>
    <s v="Cox's Bazar"/>
    <x v="0"/>
    <s v="Palong Khali"/>
    <s v="Camp 05"/>
    <d v="2023-05-01T00:00:00"/>
    <d v="2023-12-01T00:00:00"/>
    <x v="0"/>
    <m/>
    <m/>
    <m/>
    <m/>
    <m/>
    <s v="Ataur Rahman"/>
    <s v="ngoforum.coxsbazar@gmail.com"/>
    <s v="01712-029554"/>
    <s v="UNHCR-NGOF"/>
  </r>
  <r>
    <m/>
    <s v="JRP"/>
    <s v="UNHCR"/>
    <s v="NGOF"/>
    <s v="UNHCR"/>
    <s v="WASH"/>
    <x v="3"/>
    <x v="20"/>
    <s v="# of HH"/>
    <m/>
    <n v="5647"/>
    <s v="Completed"/>
    <s v="Chittagong"/>
    <s v="Cox's Bazar"/>
    <x v="0"/>
    <s v="Palong Khali"/>
    <s v="Camp 05"/>
    <d v="2023-05-01T00:00:00"/>
    <d v="2023-12-01T00:00:00"/>
    <x v="0"/>
    <m/>
    <m/>
    <m/>
    <m/>
    <m/>
    <s v="Ataur Rahman"/>
    <s v="ngoforum.coxsbazar@gmail.com"/>
    <s v="01712-029554"/>
    <s v="UNHCR-NGOF"/>
  </r>
  <r>
    <m/>
    <s v="JRP"/>
    <s v="UNHCR"/>
    <s v="BRAC"/>
    <s v="UNHCR"/>
    <s v="WASH"/>
    <x v="1"/>
    <x v="2"/>
    <s v="# of tube well"/>
    <m/>
    <n v="98"/>
    <s v="Completed"/>
    <s v="Chittagong"/>
    <s v="Cox's Bazar"/>
    <x v="0"/>
    <s v="Palong Khali"/>
    <s v="Camp 01E"/>
    <d v="2023-05-01T00:00:00"/>
    <d v="2023-12-01T00:00:00"/>
    <x v="0"/>
    <m/>
    <m/>
    <m/>
    <m/>
    <m/>
    <s v="Md. Saifullahil-Azom"/>
    <s v="saifullahil.azom@brac.net"/>
    <n v="1847456121"/>
    <s v="UNHCR-BRAC"/>
  </r>
  <r>
    <m/>
    <s v="JRP"/>
    <s v="UNHCR"/>
    <s v="BRAC"/>
    <s v="UNHCR"/>
    <s v="WASH"/>
    <x v="2"/>
    <x v="3"/>
    <s v="# of door "/>
    <m/>
    <n v="15"/>
    <s v="Completed"/>
    <s v="Chittagong"/>
    <s v="Cox's Bazar"/>
    <x v="0"/>
    <s v="Palong Khali"/>
    <s v="Camp 01E"/>
    <d v="2023-05-01T00:00:00"/>
    <d v="2023-12-01T00:00:00"/>
    <x v="0"/>
    <m/>
    <m/>
    <m/>
    <m/>
    <m/>
    <s v="Md. Saifullahil-Azom"/>
    <s v="saifullahil.azom@brac.net"/>
    <n v="1847456121"/>
    <s v="UNHCR-BRAC"/>
  </r>
  <r>
    <m/>
    <s v="JRP"/>
    <s v="UNHCR"/>
    <s v="BRAC"/>
    <s v="UNHCR"/>
    <s v="WASH"/>
    <x v="2"/>
    <x v="4"/>
    <s v="# of door"/>
    <m/>
    <n v="43"/>
    <s v="Completed"/>
    <s v="Chittagong"/>
    <s v="Cox's Bazar"/>
    <x v="0"/>
    <s v="Palong Khali"/>
    <s v="Camp 01E"/>
    <d v="2023-05-01T00:00:00"/>
    <d v="2023-12-01T00:00:00"/>
    <x v="0"/>
    <m/>
    <m/>
    <m/>
    <m/>
    <m/>
    <s v="Md. Saifullahil-Azom"/>
    <s v="saifullahil.azom@brac.net"/>
    <n v="1847456121"/>
    <s v="UNHCR-BRAC"/>
  </r>
  <r>
    <m/>
    <s v="JRP"/>
    <s v="UNHCR"/>
    <s v="BRAC"/>
    <s v="UNHCR"/>
    <s v="WASH"/>
    <x v="2"/>
    <x v="5"/>
    <s v="# of door"/>
    <m/>
    <n v="288"/>
    <s v="Completed"/>
    <s v="Chittagong"/>
    <s v="Cox's Bazar"/>
    <x v="0"/>
    <s v="Palong Khali"/>
    <s v="Camp 01E"/>
    <d v="2023-05-01T00:00:00"/>
    <d v="2023-12-01T00:00:00"/>
    <x v="0"/>
    <m/>
    <m/>
    <m/>
    <m/>
    <m/>
    <s v="Md. Saifullahil-Azom"/>
    <s v="saifullahil.azom@brac.net"/>
    <n v="1847456121"/>
    <s v="UNHCR-BRAC"/>
  </r>
  <r>
    <m/>
    <s v="JRP"/>
    <s v="UNHCR"/>
    <s v="BRAC"/>
    <s v="UNHCR"/>
    <s v="WASH"/>
    <x v="0"/>
    <x v="0"/>
    <s v="# of HP sessions at community level"/>
    <m/>
    <n v="7"/>
    <s v="Completed"/>
    <s v="Chittagong"/>
    <s v="Cox's Bazar"/>
    <x v="0"/>
    <s v="Palong Khali"/>
    <s v="Camp 01E"/>
    <d v="2023-05-01T00:00:00"/>
    <d v="2023-12-01T00:00:00"/>
    <x v="0"/>
    <m/>
    <m/>
    <m/>
    <m/>
    <m/>
    <s v="Md. Saifullahil-Azom"/>
    <s v="saifullahil.azom@brac.net"/>
    <n v="1847456121"/>
    <s v="UNHCR-BRAC"/>
  </r>
  <r>
    <m/>
    <s v="JRP"/>
    <s v="UNHCR"/>
    <s v="BRAC"/>
    <s v="UNHCR"/>
    <s v="WASH"/>
    <x v="0"/>
    <x v="1"/>
    <s v="# of HP sessions at HH level"/>
    <m/>
    <n v="3488"/>
    <s v="Completed"/>
    <s v="Chittagong"/>
    <s v="Cox's Bazar"/>
    <x v="0"/>
    <s v="Palong Khali"/>
    <s v="Camp 01E"/>
    <d v="2023-05-01T00:00:00"/>
    <d v="2023-12-01T00:00:00"/>
    <x v="0"/>
    <m/>
    <m/>
    <m/>
    <m/>
    <m/>
    <s v="Md. Saifullahil-Azom"/>
    <s v="saifullahil.azom@brac.net"/>
    <n v="1847456121"/>
    <s v="UNHCR-BRAC"/>
  </r>
  <r>
    <m/>
    <s v="JRP"/>
    <s v="UNHCR"/>
    <s v="BRAC"/>
    <s v="UNHCR"/>
    <s v="WASH"/>
    <x v="3"/>
    <x v="8"/>
    <s v="# of household"/>
    <m/>
    <n v="2674"/>
    <s v="Completed"/>
    <s v="Chittagong"/>
    <s v="Cox's Bazar"/>
    <x v="0"/>
    <s v="Palong Khali"/>
    <s v="Camp 01E"/>
    <d v="2023-05-01T00:00:00"/>
    <d v="2023-12-01T00:00:00"/>
    <x v="0"/>
    <m/>
    <m/>
    <m/>
    <m/>
    <m/>
    <s v="Md. Saifullahil-Azom"/>
    <s v="saifullahil.azom@brac.net"/>
    <n v="1847456121"/>
    <s v="UNHCR-BRAC"/>
  </r>
  <r>
    <m/>
    <s v="JRP"/>
    <s v="UNHCR"/>
    <s v="BRAC"/>
    <s v="UNHCR"/>
    <s v="WASH"/>
    <x v="3"/>
    <x v="20"/>
    <s v="# of HH"/>
    <m/>
    <n v="1384"/>
    <s v="Completed"/>
    <s v="Chittagong"/>
    <s v="Cox's Bazar"/>
    <x v="0"/>
    <s v="Palong Khali"/>
    <s v="Camp 01E"/>
    <d v="2023-05-01T00:00:00"/>
    <d v="2023-12-01T00:00:00"/>
    <x v="0"/>
    <m/>
    <m/>
    <m/>
    <m/>
    <m/>
    <s v="Md. Saifullahil-Azom"/>
    <s v="saifullahil.azom@brac.net"/>
    <n v="1847456121"/>
    <s v="UNHCR-BRAC"/>
  </r>
  <r>
    <m/>
    <s v="JRP"/>
    <s v="UNHCR"/>
    <s v="BRAC"/>
    <s v="UNHCR"/>
    <s v="WASH"/>
    <x v="1"/>
    <x v="2"/>
    <s v="# of tube well"/>
    <m/>
    <n v="38"/>
    <s v="Completed"/>
    <s v="Chittagong"/>
    <s v="Cox's Bazar"/>
    <x v="0"/>
    <s v="Palong Khali"/>
    <s v="Camp 01W"/>
    <d v="2023-05-01T00:00:00"/>
    <d v="2023-12-01T00:00:00"/>
    <x v="0"/>
    <m/>
    <m/>
    <m/>
    <m/>
    <m/>
    <s v="Md. Saifullahil-Azom"/>
    <s v="saifullahil.azom@brac.net"/>
    <n v="1847456121"/>
    <s v="UNHCR-BRAC"/>
  </r>
  <r>
    <m/>
    <s v="JRP"/>
    <s v="UNHCR"/>
    <s v="BRAC"/>
    <s v="UNHCR"/>
    <s v="WASH"/>
    <x v="2"/>
    <x v="3"/>
    <s v="# of door "/>
    <m/>
    <n v="5"/>
    <s v="Completed"/>
    <s v="Chittagong"/>
    <s v="Cox's Bazar"/>
    <x v="0"/>
    <s v="Palong Khali"/>
    <s v="Camp 01W"/>
    <d v="2023-05-01T00:00:00"/>
    <d v="2023-12-01T00:00:00"/>
    <x v="0"/>
    <m/>
    <m/>
    <m/>
    <m/>
    <m/>
    <s v="Md. Saifullahil-Azom"/>
    <s v="saifullahil.azom@brac.net"/>
    <n v="1847456121"/>
    <s v="UNHCR-BRAC"/>
  </r>
  <r>
    <m/>
    <s v="JRP"/>
    <s v="UNHCR"/>
    <s v="BRAC"/>
    <s v="UNHCR"/>
    <s v="WASH"/>
    <x v="2"/>
    <x v="4"/>
    <s v="# of door"/>
    <m/>
    <n v="34"/>
    <s v="Completed"/>
    <s v="Chittagong"/>
    <s v="Cox's Bazar"/>
    <x v="0"/>
    <s v="Palong Khali"/>
    <s v="Camp 01W"/>
    <d v="2023-05-01T00:00:00"/>
    <d v="2023-12-01T00:00:00"/>
    <x v="0"/>
    <m/>
    <m/>
    <m/>
    <m/>
    <m/>
    <s v="Md. Saifullahil-Azom"/>
    <s v="saifullahil.azom@brac.net"/>
    <n v="1847456121"/>
    <s v="UNHCR-BRAC"/>
  </r>
  <r>
    <m/>
    <s v="JRP"/>
    <s v="UNHCR"/>
    <s v="BRAC"/>
    <s v="UNHCR"/>
    <s v="WASH"/>
    <x v="2"/>
    <x v="5"/>
    <s v="# of door"/>
    <m/>
    <n v="343"/>
    <s v="Completed"/>
    <s v="Chittagong"/>
    <s v="Cox's Bazar"/>
    <x v="0"/>
    <s v="Palong Khali"/>
    <s v="Camp 01W"/>
    <d v="2023-05-01T00:00:00"/>
    <d v="2023-12-01T00:00:00"/>
    <x v="0"/>
    <m/>
    <m/>
    <m/>
    <m/>
    <m/>
    <s v="Md. Saifullahil-Azom"/>
    <s v="saifullahil.azom@brac.net"/>
    <n v="1847456121"/>
    <s v="UNHCR-BRAC"/>
  </r>
  <r>
    <m/>
    <s v="JRP"/>
    <s v="UNHCR"/>
    <s v="BRAC"/>
    <s v="UNHCR"/>
    <s v="WASH"/>
    <x v="0"/>
    <x v="0"/>
    <s v="# of HP sessions at community level"/>
    <m/>
    <n v="9"/>
    <s v="Completed"/>
    <s v="Chittagong"/>
    <s v="Cox's Bazar"/>
    <x v="0"/>
    <s v="Palong Khali"/>
    <s v="Camp 01W"/>
    <d v="2023-05-01T00:00:00"/>
    <d v="2023-12-01T00:00:00"/>
    <x v="0"/>
    <m/>
    <m/>
    <m/>
    <m/>
    <m/>
    <s v="Md. Saifullahil-Azom"/>
    <s v="saifullahil.azom@brac.net"/>
    <n v="1847456121"/>
    <s v="UNHCR-BRAC"/>
  </r>
  <r>
    <m/>
    <s v="JRP"/>
    <s v="UNHCR"/>
    <s v="BRAC"/>
    <s v="UNHCR"/>
    <s v="WASH"/>
    <x v="0"/>
    <x v="1"/>
    <s v="# of HP sessions at HH level"/>
    <m/>
    <n v="4069"/>
    <s v="Completed"/>
    <s v="Chittagong"/>
    <s v="Cox's Bazar"/>
    <x v="0"/>
    <s v="Palong Khali"/>
    <s v="Camp 01W"/>
    <d v="2023-05-01T00:00:00"/>
    <d v="2023-12-01T00:00:00"/>
    <x v="0"/>
    <m/>
    <m/>
    <m/>
    <m/>
    <m/>
    <s v="Md. Saifullahil-Azom"/>
    <s v="saifullahil.azom@brac.net"/>
    <n v="1847456121"/>
    <s v="UNHCR-BRAC"/>
  </r>
  <r>
    <m/>
    <s v="JRP"/>
    <s v="UNHCR"/>
    <s v="BRAC"/>
    <s v="UNHCR"/>
    <s v="WASH"/>
    <x v="3"/>
    <x v="8"/>
    <s v="# of household"/>
    <m/>
    <n v="1032"/>
    <s v="Completed"/>
    <s v="Chittagong"/>
    <s v="Cox's Bazar"/>
    <x v="0"/>
    <s v="Palong Khali"/>
    <s v="Camp 01W"/>
    <d v="2023-05-01T00:00:00"/>
    <d v="2023-12-01T00:00:00"/>
    <x v="0"/>
    <m/>
    <m/>
    <m/>
    <m/>
    <m/>
    <s v="Md. Saifullahil-Azom"/>
    <s v="saifullahil.azom@brac.net"/>
    <n v="1847456121"/>
    <s v="UNHCR-BRAC"/>
  </r>
  <r>
    <m/>
    <s v="JRP"/>
    <s v="UNHCR"/>
    <s v="BRAC"/>
    <s v="UNHCR"/>
    <s v="WASH"/>
    <x v="3"/>
    <x v="20"/>
    <s v="# of HH"/>
    <m/>
    <n v="4658"/>
    <s v="Completed"/>
    <s v="Chittagong"/>
    <s v="Cox's Bazar"/>
    <x v="0"/>
    <s v="Palong Khali"/>
    <s v="Camp 01W"/>
    <d v="2023-05-01T00:00:00"/>
    <d v="2023-12-01T00:00:00"/>
    <x v="0"/>
    <m/>
    <m/>
    <m/>
    <m/>
    <m/>
    <s v="Md. Saifullahil-Azom"/>
    <s v="saifullahil.azom@brac.net"/>
    <n v="1847456121"/>
    <s v="UNHCR-BRAC"/>
  </r>
  <r>
    <m/>
    <s v="JRP"/>
    <s v="UNHCR"/>
    <s v="BRAC"/>
    <s v="UNHCR"/>
    <s v="WASH"/>
    <x v="1"/>
    <x v="2"/>
    <s v="# of tube well"/>
    <m/>
    <n v="121"/>
    <s v="Completed"/>
    <s v="Chittagong"/>
    <s v="Cox's Bazar"/>
    <x v="0"/>
    <s v="Palong Khali"/>
    <s v="Camp 02E"/>
    <d v="2023-05-01T00:00:00"/>
    <d v="2023-12-01T00:00:00"/>
    <x v="0"/>
    <m/>
    <m/>
    <m/>
    <m/>
    <m/>
    <s v="Md. Saifullahil-Azom"/>
    <s v="saifullahil.azom@brac.net"/>
    <n v="1847456121"/>
    <s v="UNHCR-BRAC"/>
  </r>
  <r>
    <m/>
    <s v="JRP"/>
    <s v="UNHCR"/>
    <s v="BRAC"/>
    <s v="UNHCR"/>
    <s v="WASH"/>
    <x v="2"/>
    <x v="3"/>
    <s v="# of door "/>
    <m/>
    <n v="35"/>
    <s v="Completed"/>
    <s v="Chittagong"/>
    <s v="Cox's Bazar"/>
    <x v="0"/>
    <s v="Palong Khali"/>
    <s v="Camp 02E"/>
    <d v="2023-05-01T00:00:00"/>
    <d v="2023-12-01T00:00:00"/>
    <x v="0"/>
    <m/>
    <m/>
    <m/>
    <m/>
    <m/>
    <s v="Md. Saifullahil-Azom"/>
    <s v="saifullahil.azom@brac.net"/>
    <n v="1847456121"/>
    <s v="UNHCR-BRAC"/>
  </r>
  <r>
    <m/>
    <s v="JRP"/>
    <s v="UNHCR"/>
    <s v="BRAC"/>
    <s v="UNHCR"/>
    <s v="WASH"/>
    <x v="2"/>
    <x v="4"/>
    <s v="# of door"/>
    <m/>
    <n v="69"/>
    <s v="Completed"/>
    <s v="Chittagong"/>
    <s v="Cox's Bazar"/>
    <x v="0"/>
    <s v="Palong Khali"/>
    <s v="Camp 02E"/>
    <d v="2023-05-01T00:00:00"/>
    <d v="2023-12-01T00:00:00"/>
    <x v="0"/>
    <m/>
    <m/>
    <m/>
    <m/>
    <m/>
    <s v="Md. Saifullahil-Azom"/>
    <s v="saifullahil.azom@brac.net"/>
    <n v="1847456121"/>
    <s v="UNHCR-BRAC"/>
  </r>
  <r>
    <m/>
    <s v="JRP"/>
    <s v="UNHCR"/>
    <s v="BRAC"/>
    <s v="UNHCR"/>
    <s v="WASH"/>
    <x v="2"/>
    <x v="5"/>
    <s v="# of door"/>
    <m/>
    <n v="337"/>
    <s v="Completed"/>
    <s v="Chittagong"/>
    <s v="Cox's Bazar"/>
    <x v="0"/>
    <s v="Palong Khali"/>
    <s v="Camp 02E"/>
    <d v="2023-05-01T00:00:00"/>
    <d v="2023-12-01T00:00:00"/>
    <x v="0"/>
    <m/>
    <m/>
    <m/>
    <m/>
    <m/>
    <s v="Md. Saifullahil-Azom"/>
    <s v="saifullahil.azom@brac.net"/>
    <n v="1847456121"/>
    <s v="UNHCR-BRAC"/>
  </r>
  <r>
    <m/>
    <s v="JRP"/>
    <s v="UNHCR"/>
    <s v="BRAC"/>
    <s v="UNHCR"/>
    <s v="WASH"/>
    <x v="0"/>
    <x v="0"/>
    <s v="# of HP sessions at community level"/>
    <m/>
    <n v="8"/>
    <s v="Completed"/>
    <s v="Chittagong"/>
    <s v="Cox's Bazar"/>
    <x v="0"/>
    <s v="Palong Khali"/>
    <s v="Camp 02E"/>
    <d v="2023-05-01T00:00:00"/>
    <d v="2023-12-01T00:00:00"/>
    <x v="0"/>
    <m/>
    <m/>
    <m/>
    <m/>
    <m/>
    <s v="Md. Saifullahil-Azom"/>
    <s v="saifullahil.azom@brac.net"/>
    <n v="1847456121"/>
    <s v="UNHCR-BRAC"/>
  </r>
  <r>
    <m/>
    <s v="JRP"/>
    <s v="UNHCR"/>
    <s v="BRAC"/>
    <s v="UNHCR"/>
    <s v="WASH"/>
    <x v="0"/>
    <x v="1"/>
    <s v="# of HP sessions at HH level"/>
    <m/>
    <n v="2995"/>
    <s v="Completed"/>
    <s v="Chittagong"/>
    <s v="Cox's Bazar"/>
    <x v="0"/>
    <s v="Palong Khali"/>
    <s v="Camp 02E"/>
    <d v="2023-05-01T00:00:00"/>
    <d v="2023-12-01T00:00:00"/>
    <x v="0"/>
    <m/>
    <m/>
    <m/>
    <m/>
    <m/>
    <s v="Md. Saifullahil-Azom"/>
    <s v="saifullahil.azom@brac.net"/>
    <n v="1847456121"/>
    <s v="UNHCR-BRAC"/>
  </r>
  <r>
    <m/>
    <s v="JRP"/>
    <s v="UNHCR"/>
    <s v="BRAC"/>
    <s v="UNHCR"/>
    <s v="WASH"/>
    <x v="3"/>
    <x v="8"/>
    <s v="# of household"/>
    <m/>
    <n v="1242"/>
    <s v="Completed"/>
    <s v="Chittagong"/>
    <s v="Cox's Bazar"/>
    <x v="0"/>
    <s v="Palong Khali"/>
    <s v="Camp 02E"/>
    <d v="2023-05-01T00:00:00"/>
    <d v="2023-12-01T00:00:00"/>
    <x v="0"/>
    <m/>
    <m/>
    <m/>
    <m/>
    <m/>
    <s v="Md. Saifullahil-Azom"/>
    <s v="saifullahil.azom@brac.net"/>
    <n v="1847456121"/>
    <s v="UNHCR-BRAC"/>
  </r>
  <r>
    <m/>
    <s v="JRP"/>
    <s v="UNHCR"/>
    <s v="BRAC"/>
    <s v="UNHCR"/>
    <s v="WASH"/>
    <x v="3"/>
    <x v="20"/>
    <s v="# of HH"/>
    <m/>
    <n v="4718"/>
    <s v="Completed"/>
    <s v="Chittagong"/>
    <s v="Cox's Bazar"/>
    <x v="0"/>
    <s v="Palong Khali"/>
    <s v="Camp 02E"/>
    <d v="2023-05-01T00:00:00"/>
    <d v="2023-12-01T00:00:00"/>
    <x v="0"/>
    <m/>
    <m/>
    <m/>
    <m/>
    <m/>
    <s v="Md. Saifullahil-Azom"/>
    <s v="saifullahil.azom@brac.net"/>
    <n v="1847456121"/>
    <s v="UNHCR-BRAC"/>
  </r>
  <r>
    <m/>
    <s v="JRP"/>
    <s v="UNHCR"/>
    <s v="BRAC"/>
    <s v="UNHCR"/>
    <s v="WASH"/>
    <x v="1"/>
    <x v="2"/>
    <s v="# of tube well"/>
    <m/>
    <n v="175"/>
    <s v="Completed"/>
    <s v="Chittagong"/>
    <s v="Cox's Bazar"/>
    <x v="0"/>
    <s v="Palong Khali"/>
    <s v="Camp 03"/>
    <d v="2023-05-01T00:00:00"/>
    <d v="2023-12-01T00:00:00"/>
    <x v="0"/>
    <m/>
    <m/>
    <m/>
    <m/>
    <m/>
    <s v="Md. Saifullahil-Azom"/>
    <s v="saifullahil.azom@brac.net"/>
    <n v="1847456121"/>
    <s v="UNHCR-BRAC"/>
  </r>
  <r>
    <m/>
    <s v="JRP"/>
    <s v="UNHCR"/>
    <s v="BRAC"/>
    <s v="UNHCR"/>
    <s v="WASH"/>
    <x v="2"/>
    <x v="3"/>
    <s v="# of door "/>
    <m/>
    <n v="47"/>
    <s v="Completed"/>
    <s v="Chittagong"/>
    <s v="Cox's Bazar"/>
    <x v="0"/>
    <s v="Palong Khali"/>
    <s v="Camp 03"/>
    <d v="2023-05-01T00:00:00"/>
    <d v="2023-12-01T00:00:00"/>
    <x v="0"/>
    <m/>
    <m/>
    <m/>
    <m/>
    <m/>
    <s v="Md. Saifullahil-Azom"/>
    <s v="saifullahil.azom@brac.net"/>
    <n v="1847456121"/>
    <s v="UNHCR-BRAC"/>
  </r>
  <r>
    <m/>
    <s v="JRP"/>
    <s v="UNHCR"/>
    <s v="BRAC"/>
    <s v="UNHCR"/>
    <s v="WASH"/>
    <x v="2"/>
    <x v="4"/>
    <s v="# of door"/>
    <m/>
    <n v="180"/>
    <s v="Completed"/>
    <s v="Chittagong"/>
    <s v="Cox's Bazar"/>
    <x v="0"/>
    <s v="Palong Khali"/>
    <s v="Camp 03"/>
    <d v="2023-05-01T00:00:00"/>
    <d v="2023-12-01T00:00:00"/>
    <x v="0"/>
    <m/>
    <m/>
    <m/>
    <m/>
    <m/>
    <s v="Md. Saifullahil-Azom"/>
    <s v="saifullahil.azom@brac.net"/>
    <n v="1847456121"/>
    <s v="UNHCR-BRAC"/>
  </r>
  <r>
    <m/>
    <s v="JRP"/>
    <s v="UNHCR"/>
    <s v="BRAC"/>
    <s v="UNHCR"/>
    <s v="WASH"/>
    <x v="2"/>
    <x v="5"/>
    <s v="# of door"/>
    <m/>
    <n v="489"/>
    <s v="Completed"/>
    <s v="Chittagong"/>
    <s v="Cox's Bazar"/>
    <x v="0"/>
    <s v="Palong Khali"/>
    <s v="Camp 03"/>
    <d v="2023-05-01T00:00:00"/>
    <d v="2023-12-01T00:00:00"/>
    <x v="0"/>
    <m/>
    <m/>
    <m/>
    <m/>
    <m/>
    <s v="Md. Saifullahil-Azom"/>
    <s v="saifullahil.azom@brac.net"/>
    <n v="1847456121"/>
    <s v="UNHCR-BRAC"/>
  </r>
  <r>
    <m/>
    <s v="JRP"/>
    <s v="UNHCR"/>
    <s v="BRAC"/>
    <s v="UNHCR"/>
    <s v="WASH"/>
    <x v="0"/>
    <x v="0"/>
    <s v="# of HP sessions at community level"/>
    <m/>
    <n v="12"/>
    <s v="Completed"/>
    <s v="Chittagong"/>
    <s v="Cox's Bazar"/>
    <x v="0"/>
    <s v="Palong Khali"/>
    <s v="Camp 03"/>
    <d v="2023-05-01T00:00:00"/>
    <d v="2023-12-01T00:00:00"/>
    <x v="0"/>
    <m/>
    <m/>
    <m/>
    <m/>
    <m/>
    <s v="Md. Saifullahil-Azom"/>
    <s v="saifullahil.azom@brac.net"/>
    <n v="1847456121"/>
    <s v="UNHCR-BRAC"/>
  </r>
  <r>
    <m/>
    <s v="JRP"/>
    <s v="UNHCR"/>
    <s v="BRAC"/>
    <s v="UNHCR"/>
    <s v="WASH"/>
    <x v="0"/>
    <x v="1"/>
    <s v="# of HP sessions at HH level"/>
    <m/>
    <n v="7738"/>
    <s v="Completed"/>
    <s v="Chittagong"/>
    <s v="Cox's Bazar"/>
    <x v="0"/>
    <s v="Palong Khali"/>
    <s v="Camp 03"/>
    <d v="2023-05-01T00:00:00"/>
    <d v="2023-12-01T00:00:00"/>
    <x v="0"/>
    <m/>
    <m/>
    <m/>
    <m/>
    <m/>
    <s v="Md. Saifullahil-Azom"/>
    <s v="saifullahil.azom@brac.net"/>
    <n v="1847456121"/>
    <s v="UNHCR-BRAC"/>
  </r>
  <r>
    <m/>
    <s v="JRP"/>
    <s v="UNHCR"/>
    <s v="BRAC"/>
    <s v="UNHCR"/>
    <s v="WASH"/>
    <x v="3"/>
    <x v="8"/>
    <s v="# of household"/>
    <m/>
    <n v="1257"/>
    <s v="Completed"/>
    <s v="Chittagong"/>
    <s v="Cox's Bazar"/>
    <x v="0"/>
    <s v="Palong Khali"/>
    <s v="Camp 03"/>
    <d v="2023-05-01T00:00:00"/>
    <d v="2023-12-01T00:00:00"/>
    <x v="0"/>
    <m/>
    <m/>
    <m/>
    <m/>
    <m/>
    <s v="Md. Saifullahil-Azom"/>
    <s v="saifullahil.azom@brac.net"/>
    <n v="1847456121"/>
    <s v="UNHCR-BRAC"/>
  </r>
  <r>
    <m/>
    <s v="JRP"/>
    <s v="UNHCR"/>
    <s v="BRAC"/>
    <s v="UNHCR"/>
    <s v="WASH"/>
    <x v="3"/>
    <x v="20"/>
    <s v="# of HH"/>
    <m/>
    <n v="6709"/>
    <s v="Completed"/>
    <s v="Chittagong"/>
    <s v="Cox's Bazar"/>
    <x v="0"/>
    <s v="Palong Khali"/>
    <s v="Camp 03"/>
    <d v="2023-05-01T00:00:00"/>
    <d v="2023-12-01T00:00:00"/>
    <x v="0"/>
    <m/>
    <m/>
    <m/>
    <m/>
    <m/>
    <s v="Md. Saifullahil-Azom"/>
    <s v="saifullahil.azom@brac.net"/>
    <n v="1847456121"/>
    <s v="UNHCR-BRAC"/>
  </r>
  <r>
    <m/>
    <s v="JRP"/>
    <s v="UNICEF"/>
    <s v="DSK"/>
    <s v="UNICEF"/>
    <s v="WASH"/>
    <x v="2"/>
    <x v="14"/>
    <s v="# of door"/>
    <m/>
    <n v="2"/>
    <s v="Completed"/>
    <s v="Chittagong"/>
    <s v="Cox's Bazar"/>
    <x v="1"/>
    <s v="Whykong"/>
    <s v="Camp 22"/>
    <d v="2023-05-01T00:00:00"/>
    <d v="2024-02-01T00:00:00"/>
    <x v="0"/>
    <m/>
    <m/>
    <m/>
    <m/>
    <m/>
    <s v="Md. Azhari Mukul"/>
    <s v="azhari@dskbangladesh.org"/>
    <n v="1718551768"/>
    <s v="UNICEF-DSK"/>
  </r>
  <r>
    <m/>
    <s v="JRP"/>
    <s v="UNICEF"/>
    <s v="DSK"/>
    <s v="UNICEF"/>
    <s v="WASH"/>
    <x v="2"/>
    <x v="3"/>
    <s v="# of door "/>
    <m/>
    <n v="72"/>
    <s v="Completed"/>
    <s v="Chittagong"/>
    <s v="Cox's Bazar"/>
    <x v="1"/>
    <s v="Whykong"/>
    <s v="Camp 22"/>
    <d v="2023-05-01T00:00:00"/>
    <d v="2024-02-01T00:00:00"/>
    <x v="0"/>
    <m/>
    <m/>
    <m/>
    <m/>
    <m/>
    <s v="Md. Azhari Mukul"/>
    <s v="azhari@dskbangladesh.org"/>
    <n v="1718551768"/>
    <s v="UNICEF-DSK"/>
  </r>
  <r>
    <m/>
    <s v="JRP"/>
    <s v="UNICEF"/>
    <s v="DSK"/>
    <s v="UNICEF"/>
    <s v="WASH"/>
    <x v="2"/>
    <x v="17"/>
    <s v="# of door"/>
    <m/>
    <n v="4"/>
    <s v="Completed"/>
    <s v="Chittagong"/>
    <s v="Cox's Bazar"/>
    <x v="1"/>
    <s v="Whykong"/>
    <s v="Camp 22"/>
    <d v="2023-05-01T00:00:00"/>
    <d v="2024-02-01T00:00:00"/>
    <x v="0"/>
    <m/>
    <m/>
    <m/>
    <m/>
    <m/>
    <s v="Md. Azhari Mukul"/>
    <s v="azhari@dskbangladesh.org"/>
    <n v="1718551768"/>
    <s v="UNICEF-DSK"/>
  </r>
  <r>
    <m/>
    <s v="JRP"/>
    <s v="UNICEF"/>
    <s v="DSK"/>
    <s v="UNICEF"/>
    <s v="WASH"/>
    <x v="2"/>
    <x v="4"/>
    <s v="# of door"/>
    <m/>
    <n v="155"/>
    <s v="Completed"/>
    <s v="Chittagong"/>
    <s v="Cox's Bazar"/>
    <x v="1"/>
    <s v="Whykong"/>
    <s v="Camp 22"/>
    <d v="2023-05-01T00:00:00"/>
    <d v="2024-02-01T00:00:00"/>
    <x v="0"/>
    <m/>
    <m/>
    <m/>
    <m/>
    <m/>
    <s v="Md. Azhari Mukul"/>
    <s v="azhari@dskbangladesh.org"/>
    <n v="1718551768"/>
    <s v="UNICEF-DSK"/>
  </r>
  <r>
    <m/>
    <s v="JRP"/>
    <s v="UNICEF"/>
    <s v="DSK"/>
    <s v="UNICEF"/>
    <s v="WASH"/>
    <x v="2"/>
    <x v="5"/>
    <s v="# of door"/>
    <m/>
    <n v="593"/>
    <s v="Completed"/>
    <s v="Chittagong"/>
    <s v="Cox's Bazar"/>
    <x v="1"/>
    <s v="Whykong"/>
    <s v="Camp 22"/>
    <d v="2023-05-01T00:00:00"/>
    <d v="2024-02-01T00:00:00"/>
    <x v="0"/>
    <m/>
    <m/>
    <m/>
    <m/>
    <m/>
    <s v="Md. Azhari Mukul"/>
    <s v="azhari@dskbangladesh.org"/>
    <n v="1718551768"/>
    <s v="UNICEF-DSK"/>
  </r>
  <r>
    <m/>
    <s v="JRP"/>
    <s v="UNICEF"/>
    <s v="DSK"/>
    <s v="UNICEF"/>
    <s v="WASH"/>
    <x v="0"/>
    <x v="9"/>
    <s v="# of facilities"/>
    <m/>
    <n v="50"/>
    <s v="Completed"/>
    <s v="Chittagong"/>
    <s v="Cox's Bazar"/>
    <x v="1"/>
    <s v="Whykong"/>
    <s v="Camp 22"/>
    <d v="2023-05-01T00:00:00"/>
    <d v="2024-02-01T00:00:00"/>
    <x v="0"/>
    <m/>
    <m/>
    <m/>
    <m/>
    <m/>
    <s v="Md. Azhari Mukul"/>
    <s v="azhari@dskbangladesh.org"/>
    <n v="1718551768"/>
    <s v="UNICEF-DSK"/>
  </r>
  <r>
    <m/>
    <s v="JRP"/>
    <s v="UNICEF"/>
    <s v="DSK"/>
    <s v="UNICEF"/>
    <s v="WASH"/>
    <x v="0"/>
    <x v="0"/>
    <s v="# of HP sessions at community level"/>
    <m/>
    <n v="102"/>
    <s v="Completed"/>
    <s v="Chittagong"/>
    <s v="Cox's Bazar"/>
    <x v="1"/>
    <s v="Whykong"/>
    <s v="Camp 22"/>
    <d v="2023-05-01T00:00:00"/>
    <d v="2024-02-01T00:00:00"/>
    <x v="0"/>
    <m/>
    <m/>
    <m/>
    <m/>
    <m/>
    <s v="Md. Azhari Mukul"/>
    <s v="azhari@dskbangladesh.org"/>
    <n v="1718551768"/>
    <s v="UNICEF-DSK"/>
  </r>
  <r>
    <m/>
    <s v="JRP"/>
    <s v="UNICEF"/>
    <s v="DSK"/>
    <s v="UNICEF"/>
    <s v="WASH"/>
    <x v="0"/>
    <x v="1"/>
    <s v="# of HP sessions at HH level"/>
    <m/>
    <n v="1320"/>
    <s v="Completed"/>
    <s v="Chittagong"/>
    <s v="Cox's Bazar"/>
    <x v="1"/>
    <s v="Whykong"/>
    <s v="Camp 22"/>
    <d v="2023-05-01T00:00:00"/>
    <d v="2024-02-01T00:00:00"/>
    <x v="0"/>
    <m/>
    <m/>
    <m/>
    <m/>
    <m/>
    <s v="Md. Azhari Mukul"/>
    <s v="azhari@dskbangladesh.org"/>
    <n v="1718551768"/>
    <s v="UNICEF-DSK"/>
  </r>
  <r>
    <m/>
    <s v="JRP"/>
    <s v="UNICEF"/>
    <s v="DSK"/>
    <s v="UNICEF"/>
    <s v="WASH"/>
    <x v="0"/>
    <x v="11"/>
    <s v="# of HP sessions at institution level"/>
    <m/>
    <n v="25"/>
    <s v="Completed"/>
    <s v="Chittagong"/>
    <s v="Cox's Bazar"/>
    <x v="1"/>
    <s v="Whykong"/>
    <s v="Camp 22"/>
    <d v="2023-05-01T00:00:00"/>
    <d v="2024-02-01T00:00:00"/>
    <x v="0"/>
    <m/>
    <m/>
    <m/>
    <m/>
    <m/>
    <s v="Md. Azhari Mukul"/>
    <s v="azhari@dskbangladesh.org"/>
    <n v="1718551768"/>
    <s v="UNICEF-DSK"/>
  </r>
  <r>
    <m/>
    <s v="JRP"/>
    <s v="UNICEF"/>
    <s v="DSK"/>
    <s v="UNICEF"/>
    <s v="WASH"/>
    <x v="3"/>
    <x v="8"/>
    <s v="# of household"/>
    <m/>
    <n v="3631"/>
    <s v="Completed"/>
    <s v="Chittagong"/>
    <s v="Cox's Bazar"/>
    <x v="1"/>
    <s v="Whykong"/>
    <s v="Camp 22"/>
    <d v="2023-05-01T00:00:00"/>
    <d v="2024-02-01T00:00:00"/>
    <x v="0"/>
    <m/>
    <m/>
    <m/>
    <m/>
    <m/>
    <s v="Md. Azhari Mukul"/>
    <s v="azhari@dskbangladesh.org"/>
    <n v="1718551768"/>
    <s v="UNICEF-DSK"/>
  </r>
  <r>
    <m/>
    <s v="JRP"/>
    <s v="UNHCR"/>
    <s v="BRAC"/>
    <s v="UNHCR"/>
    <s v="WASH"/>
    <x v="1"/>
    <x v="2"/>
    <s v="# of tube well"/>
    <m/>
    <n v="25"/>
    <s v="Completed"/>
    <s v="Chittagong"/>
    <s v="Cox's Bazar"/>
    <x v="0"/>
    <s v="Palong Khali"/>
    <s v="Camp 04 Extension"/>
    <d v="2023-05-01T00:00:00"/>
    <d v="2023-12-01T00:00:00"/>
    <x v="0"/>
    <m/>
    <m/>
    <m/>
    <m/>
    <m/>
    <s v="Md. Saifullahil-Azom"/>
    <s v="saifullahil.azom@brac.net"/>
    <n v="1847456121"/>
    <s v="UNHCR-BRAC"/>
  </r>
  <r>
    <m/>
    <s v="JRP"/>
    <s v="UNHCR"/>
    <s v="BRAC"/>
    <s v="UNHCR"/>
    <s v="WASH"/>
    <x v="2"/>
    <x v="3"/>
    <s v="# of door "/>
    <m/>
    <n v="61"/>
    <s v="Completed"/>
    <s v="Chittagong"/>
    <s v="Cox's Bazar"/>
    <x v="0"/>
    <s v="Palong Khali"/>
    <s v="Camp 04 Extension"/>
    <d v="2023-05-01T00:00:00"/>
    <d v="2023-12-01T00:00:00"/>
    <x v="0"/>
    <m/>
    <m/>
    <m/>
    <m/>
    <m/>
    <s v="Md. Saifullahil-Azom"/>
    <s v="saifullahil.azom@brac.net"/>
    <n v="1847456121"/>
    <s v="UNHCR-BRAC"/>
  </r>
  <r>
    <m/>
    <s v="JRP"/>
    <s v="UNHCR"/>
    <s v="BRAC"/>
    <s v="UNHCR"/>
    <s v="WASH"/>
    <x v="2"/>
    <x v="4"/>
    <s v="# of door"/>
    <m/>
    <n v="91"/>
    <s v="Completed"/>
    <s v="Chittagong"/>
    <s v="Cox's Bazar"/>
    <x v="0"/>
    <s v="Palong Khali"/>
    <s v="Camp 04 Extension"/>
    <d v="2023-05-01T00:00:00"/>
    <d v="2023-12-01T00:00:00"/>
    <x v="0"/>
    <m/>
    <m/>
    <m/>
    <m/>
    <m/>
    <s v="Md. Saifullahil-Azom"/>
    <s v="saifullahil.azom@brac.net"/>
    <n v="1847456121"/>
    <s v="UNHCR-BRAC"/>
  </r>
  <r>
    <m/>
    <s v="JRP"/>
    <s v="UNHCR"/>
    <s v="BRAC"/>
    <s v="UNHCR"/>
    <s v="WASH"/>
    <x v="2"/>
    <x v="5"/>
    <s v="# of door"/>
    <m/>
    <n v="113"/>
    <s v="Completed"/>
    <s v="Chittagong"/>
    <s v="Cox's Bazar"/>
    <x v="0"/>
    <s v="Palong Khali"/>
    <s v="Camp 04 Extension"/>
    <d v="2023-05-01T00:00:00"/>
    <d v="2023-12-01T00:00:00"/>
    <x v="0"/>
    <m/>
    <m/>
    <m/>
    <m/>
    <m/>
    <s v="Md. Saifullahil-Azom"/>
    <s v="saifullahil.azom@brac.net"/>
    <n v="1847456121"/>
    <s v="UNHCR-BRAC"/>
  </r>
  <r>
    <m/>
    <s v="JRP"/>
    <s v="UNHCR"/>
    <s v="BRAC"/>
    <s v="UNHCR"/>
    <s v="WASH"/>
    <x v="0"/>
    <x v="0"/>
    <s v="# of HP sessions at community level"/>
    <m/>
    <n v="6"/>
    <s v="Completed"/>
    <s v="Chittagong"/>
    <s v="Cox's Bazar"/>
    <x v="0"/>
    <s v="Palong Khali"/>
    <s v="Camp 04 Extension"/>
    <d v="2023-05-01T00:00:00"/>
    <d v="2023-12-01T00:00:00"/>
    <x v="0"/>
    <m/>
    <m/>
    <m/>
    <m/>
    <m/>
    <s v="Md. Saifullahil-Azom"/>
    <s v="saifullahil.azom@brac.net"/>
    <n v="1847456121"/>
    <s v="UNHCR-BRAC"/>
  </r>
  <r>
    <m/>
    <s v="JRP"/>
    <s v="UNHCR"/>
    <s v="BRAC"/>
    <s v="UNHCR"/>
    <s v="WASH"/>
    <x v="0"/>
    <x v="1"/>
    <s v="# of HP sessions at HH level"/>
    <m/>
    <n v="1153"/>
    <s v="Completed"/>
    <s v="Chittagong"/>
    <s v="Cox's Bazar"/>
    <x v="0"/>
    <s v="Palong Khali"/>
    <s v="Camp 04 Extension"/>
    <d v="2023-05-01T00:00:00"/>
    <d v="2023-12-01T00:00:00"/>
    <x v="0"/>
    <m/>
    <m/>
    <m/>
    <m/>
    <m/>
    <s v="Md. Saifullahil-Azom"/>
    <s v="saifullahil.azom@brac.net"/>
    <n v="1847456121"/>
    <s v="UNHCR-BRAC"/>
  </r>
  <r>
    <m/>
    <s v="JRP"/>
    <s v="UNHCR"/>
    <s v="BRAC"/>
    <s v="UNHCR"/>
    <s v="WASH"/>
    <x v="3"/>
    <x v="8"/>
    <s v="# of household"/>
    <m/>
    <n v="142"/>
    <s v="Completed"/>
    <s v="Chittagong"/>
    <s v="Cox's Bazar"/>
    <x v="0"/>
    <s v="Palong Khali"/>
    <s v="Camp 04 Extension"/>
    <d v="2023-05-01T00:00:00"/>
    <d v="2023-12-01T00:00:00"/>
    <x v="0"/>
    <m/>
    <m/>
    <m/>
    <m/>
    <m/>
    <s v="Md. Saifullahil-Azom"/>
    <s v="saifullahil.azom@brac.net"/>
    <n v="1847456121"/>
    <s v="UNHCR-BRAC"/>
  </r>
  <r>
    <m/>
    <s v="JRP"/>
    <s v="UNHCR"/>
    <s v="BRAC"/>
    <s v="UNHCR"/>
    <s v="WASH"/>
    <x v="3"/>
    <x v="20"/>
    <s v="# of HH"/>
    <m/>
    <n v="1806"/>
    <s v="Completed"/>
    <s v="Chittagong"/>
    <s v="Cox's Bazar"/>
    <x v="0"/>
    <s v="Palong Khali"/>
    <s v="Camp 04 Extension"/>
    <d v="2023-05-01T00:00:00"/>
    <d v="2023-12-01T00:00:00"/>
    <x v="0"/>
    <m/>
    <m/>
    <m/>
    <m/>
    <m/>
    <s v="Md. Saifullahil-Azom"/>
    <s v="saifullahil.azom@brac.net"/>
    <n v="1847456121"/>
    <s v="UNHCR-BRAC"/>
  </r>
  <r>
    <m/>
    <s v="JRP"/>
    <s v="OXFAM"/>
    <s v="DSK"/>
    <s v="OXFAM"/>
    <s v="WASH"/>
    <x v="2"/>
    <x v="3"/>
    <s v="# of door "/>
    <m/>
    <n v="19"/>
    <s v="Completed"/>
    <s v="Chittagong"/>
    <s v="Cox's Bazar"/>
    <x v="1"/>
    <s v="Whykong"/>
    <s v="Camp 22"/>
    <d v="2023-05-01T00:00:00"/>
    <d v="2023-06-01T00:00:00"/>
    <x v="0"/>
    <m/>
    <m/>
    <m/>
    <m/>
    <m/>
    <s v="Md. Azhari Mukul"/>
    <s v="azhari@dskbangladesh.org"/>
    <n v="1718551768"/>
    <s v="OXFAM-DSK"/>
  </r>
  <r>
    <m/>
    <s v="JRP"/>
    <s v="OXFAM"/>
    <s v="DSK"/>
    <s v="OXFAM"/>
    <s v="WASH"/>
    <x v="2"/>
    <x v="4"/>
    <s v="# of door"/>
    <m/>
    <n v="83"/>
    <s v="Completed"/>
    <s v="Chittagong"/>
    <s v="Cox's Bazar"/>
    <x v="1"/>
    <s v="Whykong"/>
    <s v="Camp 22"/>
    <d v="2023-05-01T00:00:00"/>
    <d v="2023-06-01T00:00:00"/>
    <x v="0"/>
    <m/>
    <m/>
    <m/>
    <m/>
    <m/>
    <s v="Md. Azhari Mukul"/>
    <s v="azhari@dskbangladesh.org"/>
    <n v="1718551768"/>
    <s v="OXFAM-DSK"/>
  </r>
  <r>
    <m/>
    <s v="JRP"/>
    <s v="OXFAM"/>
    <s v="DSK"/>
    <s v="OXFAM"/>
    <s v="WASH"/>
    <x v="2"/>
    <x v="5"/>
    <s v="# of door"/>
    <m/>
    <n v="114"/>
    <s v="Completed"/>
    <s v="Chittagong"/>
    <s v="Cox's Bazar"/>
    <x v="1"/>
    <s v="Whykong"/>
    <s v="Camp 22"/>
    <d v="2023-05-01T00:00:00"/>
    <d v="2023-06-01T00:00:00"/>
    <x v="0"/>
    <m/>
    <m/>
    <m/>
    <m/>
    <m/>
    <s v="Md. Azhari Mukul"/>
    <s v="azhari@dskbangladesh.org"/>
    <n v="1718551768"/>
    <s v="OXFAM-DSK"/>
  </r>
  <r>
    <m/>
    <s v="JRP"/>
    <s v="OXFAM"/>
    <s v="DSK"/>
    <s v="OXFAM"/>
    <s v="WASH"/>
    <x v="0"/>
    <x v="9"/>
    <s v="# of facilities"/>
    <m/>
    <n v="10"/>
    <s v="Completed"/>
    <s v="Chittagong"/>
    <s v="Cox's Bazar"/>
    <x v="1"/>
    <s v="Whykong"/>
    <s v="Camp 22"/>
    <d v="2023-05-01T00:00:00"/>
    <d v="2023-06-01T00:00:00"/>
    <x v="0"/>
    <m/>
    <m/>
    <m/>
    <m/>
    <m/>
    <s v="Md. Azhari Mukul"/>
    <s v="azhari@dskbangladesh.org"/>
    <n v="1718551768"/>
    <s v="OXFAM-DSK"/>
  </r>
  <r>
    <m/>
    <s v="JRP"/>
    <s v="OXFAM"/>
    <s v="DSK"/>
    <s v="OXFAM"/>
    <s v="WASH"/>
    <x v="0"/>
    <x v="0"/>
    <s v="# of HP sessions at community level"/>
    <m/>
    <n v="28"/>
    <s v="Completed"/>
    <s v="Chittagong"/>
    <s v="Cox's Bazar"/>
    <x v="1"/>
    <s v="Whykong"/>
    <s v="Camp 22"/>
    <d v="2023-05-01T00:00:00"/>
    <d v="2023-06-01T00:00:00"/>
    <x v="0"/>
    <m/>
    <m/>
    <m/>
    <m/>
    <m/>
    <s v="Md. Azhari Mukul"/>
    <s v="azhari@dskbangladesh.org"/>
    <n v="1718551768"/>
    <s v="OXFAM-DSK"/>
  </r>
  <r>
    <m/>
    <s v="JRP"/>
    <s v="OXFAM"/>
    <s v="DSK"/>
    <s v="OXFAM"/>
    <s v="WASH"/>
    <x v="0"/>
    <x v="1"/>
    <s v="# of HP sessions at HH level"/>
    <m/>
    <n v="255"/>
    <s v="Completed"/>
    <s v="Chittagong"/>
    <s v="Cox's Bazar"/>
    <x v="1"/>
    <s v="Whykong"/>
    <s v="Camp 22"/>
    <d v="2023-05-01T00:00:00"/>
    <d v="2023-06-01T00:00:00"/>
    <x v="0"/>
    <m/>
    <m/>
    <m/>
    <m/>
    <m/>
    <s v="Md. Azhari Mukul"/>
    <s v="azhari@dskbangladesh.org"/>
    <n v="1718551768"/>
    <s v="OXFAM-DSK"/>
  </r>
  <r>
    <m/>
    <s v="JRP"/>
    <s v="OXFAM"/>
    <s v="DSK"/>
    <s v="OXFAM"/>
    <s v="WASH"/>
    <x v="0"/>
    <x v="11"/>
    <s v="# of HP sessions at institution level"/>
    <m/>
    <n v="10"/>
    <s v="Completed"/>
    <s v="Chittagong"/>
    <s v="Cox's Bazar"/>
    <x v="1"/>
    <s v="Whykong"/>
    <s v="Camp 22"/>
    <d v="2023-05-01T00:00:00"/>
    <d v="2023-06-01T00:00:00"/>
    <x v="0"/>
    <m/>
    <m/>
    <m/>
    <m/>
    <m/>
    <s v="Md. Azhari Mukul"/>
    <s v="azhari@dskbangladesh.org"/>
    <n v="1718551768"/>
    <s v="OXFAM-DSK"/>
  </r>
  <r>
    <m/>
    <s v="JRP"/>
    <s v="OXFAM"/>
    <s v="DSK"/>
    <s v="OXFAM"/>
    <s v="WASH"/>
    <x v="3"/>
    <x v="8"/>
    <s v="# of household"/>
    <m/>
    <n v="837"/>
    <s v="Completed"/>
    <s v="Chittagong"/>
    <s v="Cox's Bazar"/>
    <x v="1"/>
    <s v="Whykong"/>
    <s v="Camp 22"/>
    <d v="2023-05-01T00:00:00"/>
    <d v="2023-06-01T00:00:00"/>
    <x v="0"/>
    <m/>
    <m/>
    <m/>
    <m/>
    <m/>
    <s v="Md. Azhari Mukul"/>
    <s v="azhari@dskbangladesh.org"/>
    <n v="1718551768"/>
    <s v="OXFAM-DSK"/>
  </r>
  <r>
    <m/>
    <s v="JRP"/>
    <s v="UNHCR"/>
    <s v="NGOF"/>
    <s v="UNHCR"/>
    <s v="WASH"/>
    <x v="2"/>
    <x v="14"/>
    <s v="# of door"/>
    <m/>
    <n v="7"/>
    <s v="Completed"/>
    <s v="Chittagong"/>
    <s v="Cox's Bazar"/>
    <x v="0"/>
    <s v="Raja Palong"/>
    <s v="Kutupalong RC"/>
    <d v="2023-05-01T00:00:00"/>
    <d v="2023-12-01T00:00:00"/>
    <x v="0"/>
    <m/>
    <m/>
    <m/>
    <m/>
    <m/>
    <s v="Ataur Rahman"/>
    <s v="ngoforum.coxsbazar@gmail.com"/>
    <s v="01712-029554"/>
    <s v="UNHCR-NGOF"/>
  </r>
  <r>
    <m/>
    <s v="JRP"/>
    <s v="UNHCR"/>
    <s v="NGOF"/>
    <s v="UNHCR"/>
    <s v="WASH"/>
    <x v="2"/>
    <x v="24"/>
    <s v="# of door "/>
    <m/>
    <n v="2"/>
    <s v="Completed"/>
    <s v="Chittagong"/>
    <s v="Cox's Bazar"/>
    <x v="0"/>
    <s v="Raja Palong"/>
    <s v="Kutupalong RC"/>
    <d v="2023-05-01T00:00:00"/>
    <d v="2023-12-01T00:00:00"/>
    <x v="0"/>
    <m/>
    <m/>
    <m/>
    <m/>
    <m/>
    <s v="Ataur Rahman"/>
    <s v="ngoforum.coxsbazar@gmail.com"/>
    <s v="01712-029554"/>
    <s v="UNHCR-NGOF"/>
  </r>
  <r>
    <m/>
    <s v="JRP"/>
    <s v="UNHCR"/>
    <s v="NGOF"/>
    <s v="UNHCR"/>
    <s v="WASH"/>
    <x v="2"/>
    <x v="3"/>
    <s v="# of door "/>
    <m/>
    <n v="26"/>
    <s v="Completed"/>
    <s v="Chittagong"/>
    <s v="Cox's Bazar"/>
    <x v="0"/>
    <s v="Raja Palong"/>
    <s v="Kutupalong RC"/>
    <d v="2023-05-01T00:00:00"/>
    <d v="2023-12-01T00:00:00"/>
    <x v="0"/>
    <m/>
    <m/>
    <m/>
    <m/>
    <m/>
    <s v="Ataur Rahman"/>
    <s v="ngoforum.coxsbazar@gmail.com"/>
    <s v="01712-029554"/>
    <s v="UNHCR-NGOF"/>
  </r>
  <r>
    <m/>
    <s v="JRP"/>
    <s v="UNHCR"/>
    <s v="NGOF"/>
    <s v="UNHCR"/>
    <s v="WASH"/>
    <x v="2"/>
    <x v="15"/>
    <s v="# of door"/>
    <m/>
    <n v="7"/>
    <s v="Completed"/>
    <s v="Chittagong"/>
    <s v="Cox's Bazar"/>
    <x v="0"/>
    <s v="Raja Palong"/>
    <s v="Kutupalong RC"/>
    <d v="2023-05-01T00:00:00"/>
    <d v="2023-12-01T00:00:00"/>
    <x v="0"/>
    <m/>
    <m/>
    <m/>
    <m/>
    <m/>
    <s v="Ataur Rahman"/>
    <s v="ngoforum.coxsbazar@gmail.com"/>
    <s v="01712-029554"/>
    <s v="UNHCR-NGOF"/>
  </r>
  <r>
    <m/>
    <s v="JRP"/>
    <s v="UNHCR"/>
    <s v="NGOF"/>
    <s v="UNHCR"/>
    <s v="WASH"/>
    <x v="2"/>
    <x v="17"/>
    <s v="# of door"/>
    <m/>
    <n v="2"/>
    <s v="Completed"/>
    <s v="Chittagong"/>
    <s v="Cox's Bazar"/>
    <x v="0"/>
    <s v="Raja Palong"/>
    <s v="Kutupalong RC"/>
    <d v="2023-05-01T00:00:00"/>
    <d v="2023-12-01T00:00:00"/>
    <x v="0"/>
    <m/>
    <m/>
    <m/>
    <m/>
    <m/>
    <s v="Ataur Rahman"/>
    <s v="ngoforum.coxsbazar@gmail.com"/>
    <s v="01712-029554"/>
    <s v="UNHCR-NGOF"/>
  </r>
  <r>
    <m/>
    <s v="JRP"/>
    <s v="UNHCR"/>
    <s v="NGOF"/>
    <s v="UNHCR"/>
    <s v="WASH"/>
    <x v="2"/>
    <x v="4"/>
    <s v="# of door"/>
    <m/>
    <n v="216"/>
    <s v="Completed"/>
    <s v="Chittagong"/>
    <s v="Cox's Bazar"/>
    <x v="0"/>
    <s v="Raja Palong"/>
    <s v="Kutupalong RC"/>
    <d v="2023-05-01T00:00:00"/>
    <d v="2023-12-01T00:00:00"/>
    <x v="0"/>
    <m/>
    <m/>
    <m/>
    <m/>
    <m/>
    <s v="Ataur Rahman"/>
    <s v="ngoforum.coxsbazar@gmail.com"/>
    <s v="01712-029554"/>
    <s v="UNHCR-NGOF"/>
  </r>
  <r>
    <m/>
    <s v="JRP"/>
    <s v="UNHCR"/>
    <s v="NGOF"/>
    <s v="UNHCR"/>
    <s v="WASH"/>
    <x v="2"/>
    <x v="5"/>
    <s v="# of door"/>
    <m/>
    <n v="416"/>
    <s v="Completed"/>
    <s v="Chittagong"/>
    <s v="Cox's Bazar"/>
    <x v="0"/>
    <s v="Raja Palong"/>
    <s v="Kutupalong RC"/>
    <d v="2023-05-01T00:00:00"/>
    <d v="2023-12-01T00:00:00"/>
    <x v="0"/>
    <m/>
    <m/>
    <m/>
    <m/>
    <m/>
    <s v="Ataur Rahman"/>
    <s v="ngoforum.coxsbazar@gmail.com"/>
    <s v="01712-029554"/>
    <s v="UNHCR-NGOF"/>
  </r>
  <r>
    <m/>
    <s v="JRP"/>
    <s v="UNHCR"/>
    <s v="NGOF"/>
    <s v="UNHCR"/>
    <s v="WASH"/>
    <x v="0"/>
    <x v="9"/>
    <s v="# of facilities"/>
    <m/>
    <n v="928"/>
    <s v="Completed"/>
    <s v="Chittagong"/>
    <s v="Cox's Bazar"/>
    <x v="0"/>
    <s v="Raja Palong"/>
    <s v="Kutupalong RC"/>
    <d v="2023-05-01T00:00:00"/>
    <d v="2023-12-01T00:00:00"/>
    <x v="0"/>
    <m/>
    <m/>
    <m/>
    <m/>
    <m/>
    <s v="Ataur Rahman"/>
    <s v="ngoforum.coxsbazar@gmail.com"/>
    <s v="01712-029554"/>
    <s v="UNHCR-NGOF"/>
  </r>
  <r>
    <m/>
    <s v="JRP"/>
    <s v="UNHCR"/>
    <s v="NGOF"/>
    <s v="UNHCR"/>
    <s v="WASH"/>
    <x v="0"/>
    <x v="0"/>
    <s v="# of HP sessions at community level"/>
    <m/>
    <n v="91"/>
    <s v="Completed"/>
    <s v="Chittagong"/>
    <s v="Cox's Bazar"/>
    <x v="0"/>
    <s v="Raja Palong"/>
    <s v="Kutupalong RC"/>
    <d v="2023-05-01T00:00:00"/>
    <d v="2023-12-01T00:00:00"/>
    <x v="0"/>
    <m/>
    <m/>
    <m/>
    <m/>
    <m/>
    <s v="Ataur Rahman"/>
    <s v="ngoforum.coxsbazar@gmail.com"/>
    <s v="01712-029554"/>
    <s v="UNHCR-NGOF"/>
  </r>
  <r>
    <m/>
    <s v="JRP"/>
    <s v="UNHCR"/>
    <s v="NGOF"/>
    <s v="UNHCR"/>
    <s v="WASH"/>
    <x v="0"/>
    <x v="1"/>
    <s v="# of HP sessions at HH level"/>
    <m/>
    <n v="3152"/>
    <s v="Completed"/>
    <s v="Chittagong"/>
    <s v="Cox's Bazar"/>
    <x v="0"/>
    <s v="Raja Palong"/>
    <s v="Kutupalong RC"/>
    <d v="2023-05-01T00:00:00"/>
    <d v="2023-12-01T00:00:00"/>
    <x v="0"/>
    <m/>
    <m/>
    <m/>
    <m/>
    <m/>
    <s v="Ataur Rahman"/>
    <s v="ngoforum.coxsbazar@gmail.com"/>
    <s v="01712-029554"/>
    <s v="UNHCR-NGOF"/>
  </r>
  <r>
    <m/>
    <s v="JRP"/>
    <s v="UNHCR"/>
    <s v="NGOF"/>
    <s v="UNHCR"/>
    <s v="WASH"/>
    <x v="0"/>
    <x v="11"/>
    <s v="# of HP sessions at institution level"/>
    <m/>
    <n v="8"/>
    <s v="Completed"/>
    <s v="Chittagong"/>
    <s v="Cox's Bazar"/>
    <x v="0"/>
    <s v="Raja Palong"/>
    <s v="Kutupalong RC"/>
    <d v="2023-05-01T00:00:00"/>
    <d v="2023-12-01T00:00:00"/>
    <x v="0"/>
    <m/>
    <m/>
    <m/>
    <m/>
    <m/>
    <s v="Ataur Rahman"/>
    <s v="ngoforum.coxsbazar@gmail.com"/>
    <s v="01712-029554"/>
    <s v="UNHCR-NGOF"/>
  </r>
  <r>
    <m/>
    <s v="JRP"/>
    <s v="UNHCR"/>
    <s v="NGOF"/>
    <s v="UNHCR"/>
    <s v="WASH"/>
    <x v="0"/>
    <x v="13"/>
    <s v="# of handwashing station"/>
    <m/>
    <n v="5"/>
    <s v="Completed"/>
    <s v="Chittagong"/>
    <s v="Cox's Bazar"/>
    <x v="0"/>
    <s v="Raja Palong"/>
    <s v="Kutupalong RC"/>
    <d v="2023-05-01T00:00:00"/>
    <d v="2023-12-01T00:00:00"/>
    <x v="0"/>
    <m/>
    <m/>
    <m/>
    <m/>
    <m/>
    <s v="Ataur Rahman"/>
    <s v="ngoforum.coxsbazar@gmail.com"/>
    <s v="01712-029554"/>
    <s v="UNHCR-NGOF"/>
  </r>
  <r>
    <m/>
    <s v="JRP"/>
    <s v="UNHCR"/>
    <s v="NGOF"/>
    <s v="UNHCR"/>
    <s v="WASH"/>
    <x v="3"/>
    <x v="6"/>
    <s v="# of household"/>
    <m/>
    <n v="2"/>
    <s v="Completed"/>
    <s v="Chittagong"/>
    <s v="Cox's Bazar"/>
    <x v="0"/>
    <s v="Raja Palong"/>
    <s v="Kutupalong RC"/>
    <d v="2023-05-01T00:00:00"/>
    <d v="2023-12-01T00:00:00"/>
    <x v="0"/>
    <m/>
    <m/>
    <m/>
    <m/>
    <m/>
    <s v="Ataur Rahman"/>
    <s v="ngoforum.coxsbazar@gmail.com"/>
    <s v="01712-029554"/>
    <s v="UNHCR-NGOF"/>
  </r>
  <r>
    <m/>
    <s v="JRP"/>
    <s v="UNHCR"/>
    <s v="NGOF"/>
    <s v="UNHCR"/>
    <s v="WASH"/>
    <x v="3"/>
    <x v="7"/>
    <s v="# of campaign per camp "/>
    <m/>
    <n v="7"/>
    <s v="Completed"/>
    <s v="Chittagong"/>
    <s v="Cox's Bazar"/>
    <x v="0"/>
    <s v="Raja Palong"/>
    <s v="Kutupalong RC"/>
    <d v="2023-05-01T00:00:00"/>
    <d v="2023-12-01T00:00:00"/>
    <x v="0"/>
    <m/>
    <m/>
    <m/>
    <m/>
    <m/>
    <s v="Ataur Rahman"/>
    <s v="ngoforum.coxsbazar@gmail.com"/>
    <s v="01712-029554"/>
    <s v="UNHCR-NGOF"/>
  </r>
  <r>
    <m/>
    <s v="JRP"/>
    <s v="UNHCR"/>
    <s v="NGOF"/>
    <s v="UNHCR"/>
    <s v="WASH"/>
    <x v="3"/>
    <x v="20"/>
    <s v="# of HH"/>
    <m/>
    <n v="3557"/>
    <s v="Completed"/>
    <s v="Chittagong"/>
    <s v="Cox's Bazar"/>
    <x v="0"/>
    <s v="Raja Palong"/>
    <s v="Kutupalong RC"/>
    <d v="2023-05-01T00:00:00"/>
    <d v="2023-12-01T00:00:00"/>
    <x v="0"/>
    <m/>
    <m/>
    <m/>
    <m/>
    <m/>
    <s v="Ataur Rahman"/>
    <s v="ngoforum.coxsbazar@gmail.com"/>
    <s v="01712-029554"/>
    <s v="UNHCR-NGOF"/>
  </r>
  <r>
    <m/>
    <s v="JRP"/>
    <s v="UNHCR"/>
    <s v="BRAC"/>
    <s v="UNHCR"/>
    <s v="WASH"/>
    <x v="1"/>
    <x v="2"/>
    <s v="# of tube well"/>
    <m/>
    <n v="49"/>
    <s v="Completed"/>
    <s v="Chittagong"/>
    <s v="Cox's Bazar"/>
    <x v="1"/>
    <s v="Whykong"/>
    <s v="Camp 21"/>
    <d v="2023-05-01T00:00:00"/>
    <d v="2023-12-01T00:00:00"/>
    <x v="0"/>
    <m/>
    <m/>
    <m/>
    <m/>
    <m/>
    <s v="Md. Saifullahil-Azom"/>
    <s v="saifullahil.azom@brac.net"/>
    <n v="1847456121"/>
    <s v="UNHCR-BRAC"/>
  </r>
  <r>
    <m/>
    <s v="JRP"/>
    <s v="UNHCR"/>
    <s v="BRAC"/>
    <s v="UNHCR"/>
    <s v="WASH"/>
    <x v="2"/>
    <x v="3"/>
    <s v="# of door "/>
    <m/>
    <n v="48"/>
    <s v="Completed"/>
    <s v="Chittagong"/>
    <s v="Cox's Bazar"/>
    <x v="1"/>
    <s v="Whykong"/>
    <s v="Camp 21"/>
    <d v="2023-05-01T00:00:00"/>
    <d v="2023-12-01T00:00:00"/>
    <x v="0"/>
    <m/>
    <m/>
    <m/>
    <m/>
    <m/>
    <s v="Md. Saifullahil-Azom"/>
    <s v="saifullahil.azom@brac.net"/>
    <n v="1847456121"/>
    <s v="UNHCR-BRAC"/>
  </r>
  <r>
    <m/>
    <s v="JRP"/>
    <s v="UNHCR"/>
    <s v="BRAC"/>
    <s v="UNHCR"/>
    <s v="WASH"/>
    <x v="2"/>
    <x v="4"/>
    <s v="# of door"/>
    <m/>
    <n v="124"/>
    <s v="Completed"/>
    <s v="Chittagong"/>
    <s v="Cox's Bazar"/>
    <x v="1"/>
    <s v="Whykong"/>
    <s v="Camp 21"/>
    <d v="2023-05-01T00:00:00"/>
    <d v="2023-12-01T00:00:00"/>
    <x v="0"/>
    <m/>
    <m/>
    <m/>
    <m/>
    <m/>
    <s v="Md. Saifullahil-Azom"/>
    <s v="saifullahil.azom@brac.net"/>
    <n v="1847456121"/>
    <s v="UNHCR-BRAC"/>
  </r>
  <r>
    <m/>
    <s v="JRP"/>
    <s v="UNHCR"/>
    <s v="BRAC"/>
    <s v="UNHCR"/>
    <s v="WASH"/>
    <x v="2"/>
    <x v="5"/>
    <s v="# of door"/>
    <m/>
    <n v="206"/>
    <s v="Completed"/>
    <s v="Chittagong"/>
    <s v="Cox's Bazar"/>
    <x v="1"/>
    <s v="Whykong"/>
    <s v="Camp 21"/>
    <d v="2023-05-01T00:00:00"/>
    <d v="2023-12-01T00:00:00"/>
    <x v="0"/>
    <m/>
    <m/>
    <m/>
    <m/>
    <m/>
    <s v="Md. Saifullahil-Azom"/>
    <s v="saifullahil.azom@brac.net"/>
    <n v="1847456121"/>
    <s v="UNHCR-BRAC"/>
  </r>
  <r>
    <m/>
    <s v="JRP"/>
    <s v="UNHCR"/>
    <s v="BRAC"/>
    <s v="UNHCR"/>
    <s v="WASH"/>
    <x v="0"/>
    <x v="0"/>
    <s v="# of HP sessions at community level"/>
    <m/>
    <n v="9"/>
    <s v="Completed"/>
    <s v="Chittagong"/>
    <s v="Cox's Bazar"/>
    <x v="1"/>
    <s v="Whykong"/>
    <s v="Camp 21"/>
    <d v="2023-05-01T00:00:00"/>
    <d v="2023-12-01T00:00:00"/>
    <x v="0"/>
    <m/>
    <m/>
    <m/>
    <m/>
    <m/>
    <s v="Md. Saifullahil-Azom"/>
    <s v="saifullahil.azom@brac.net"/>
    <n v="1847456121"/>
    <s v="UNHCR-BRAC"/>
  </r>
  <r>
    <m/>
    <s v="JRP"/>
    <s v="UNHCR"/>
    <s v="BRAC"/>
    <s v="UNHCR"/>
    <s v="WASH"/>
    <x v="0"/>
    <x v="1"/>
    <s v="# of HP sessions at HH level"/>
    <m/>
    <n v="2855"/>
    <s v="Completed"/>
    <s v="Chittagong"/>
    <s v="Cox's Bazar"/>
    <x v="1"/>
    <s v="Whykong"/>
    <s v="Camp 21"/>
    <d v="2023-05-01T00:00:00"/>
    <d v="2023-12-01T00:00:00"/>
    <x v="0"/>
    <m/>
    <m/>
    <m/>
    <m/>
    <m/>
    <s v="Md. Saifullahil-Azom"/>
    <s v="saifullahil.azom@brac.net"/>
    <n v="1847456121"/>
    <s v="UNHCR-BRAC"/>
  </r>
  <r>
    <m/>
    <s v="JRP"/>
    <s v="UNHCR"/>
    <s v="BRAC"/>
    <s v="UNHCR"/>
    <s v="WASH"/>
    <x v="3"/>
    <x v="8"/>
    <s v="# of household"/>
    <m/>
    <n v="1169"/>
    <s v="Completed"/>
    <s v="Chittagong"/>
    <s v="Cox's Bazar"/>
    <x v="1"/>
    <s v="Whykong"/>
    <s v="Camp 21"/>
    <d v="2023-05-01T00:00:00"/>
    <d v="2023-12-01T00:00:00"/>
    <x v="0"/>
    <m/>
    <m/>
    <m/>
    <m/>
    <m/>
    <s v="Md. Saifullahil-Azom"/>
    <s v="saifullahil.azom@brac.net"/>
    <n v="1847456121"/>
    <s v="UNHCR-BRAC"/>
  </r>
  <r>
    <m/>
    <s v="JRP"/>
    <s v="UNHCR"/>
    <s v="BRAC"/>
    <s v="UNHCR"/>
    <s v="WASH"/>
    <x v="3"/>
    <x v="20"/>
    <s v="# of HH"/>
    <m/>
    <n v="2476"/>
    <s v="Completed"/>
    <s v="Chittagong"/>
    <s v="Cox's Bazar"/>
    <x v="1"/>
    <s v="Whykong"/>
    <s v="Camp 21"/>
    <d v="2023-05-01T00:00:00"/>
    <d v="2023-12-01T00:00:00"/>
    <x v="0"/>
    <m/>
    <m/>
    <m/>
    <m/>
    <m/>
    <s v="Md. Saifullahil-Azom"/>
    <s v="saifullahil.azom@brac.net"/>
    <n v="1847456121"/>
    <s v="UNHCR-BRAC"/>
  </r>
  <r>
    <m/>
    <s v="JRP"/>
    <s v="UNHCR"/>
    <s v="NGOF"/>
    <s v="UNHCR"/>
    <s v="WASH"/>
    <x v="2"/>
    <x v="14"/>
    <s v="# of door"/>
    <m/>
    <n v="104"/>
    <s v="Completed"/>
    <s v="Chittagong"/>
    <s v="Cox's Bazar"/>
    <x v="1"/>
    <s v="Nhilla"/>
    <s v="Camp 26"/>
    <d v="2023-05-01T00:00:00"/>
    <d v="2023-12-01T00:00:00"/>
    <x v="0"/>
    <m/>
    <m/>
    <m/>
    <m/>
    <m/>
    <s v="Ataur Rahman"/>
    <s v="ngoforum.coxsbazar@gmail.com"/>
    <s v="01712-029554"/>
    <s v="UNHCR-NGOF"/>
  </r>
  <r>
    <m/>
    <s v="JRP"/>
    <s v="UNHCR"/>
    <s v="NGOF"/>
    <s v="UNHCR"/>
    <s v="WASH"/>
    <x v="2"/>
    <x v="4"/>
    <s v="# of door"/>
    <m/>
    <n v="304"/>
    <s v="Completed"/>
    <s v="Chittagong"/>
    <s v="Cox's Bazar"/>
    <x v="1"/>
    <s v="Nhilla"/>
    <s v="Camp 26"/>
    <d v="2023-05-01T00:00:00"/>
    <d v="2023-12-01T00:00:00"/>
    <x v="0"/>
    <m/>
    <m/>
    <m/>
    <m/>
    <m/>
    <s v="Ataur Rahman"/>
    <s v="ngoforum.coxsbazar@gmail.com"/>
    <s v="01712-029554"/>
    <s v="UNHCR-NGOF"/>
  </r>
  <r>
    <m/>
    <s v="JRP"/>
    <s v="UNHCR"/>
    <s v="NGOF"/>
    <s v="UNHCR"/>
    <s v="WASH"/>
    <x v="2"/>
    <x v="5"/>
    <s v="# of door"/>
    <m/>
    <n v="433"/>
    <s v="Completed"/>
    <s v="Chittagong"/>
    <s v="Cox's Bazar"/>
    <x v="1"/>
    <s v="Nhilla"/>
    <s v="Camp 26"/>
    <d v="2023-05-01T00:00:00"/>
    <d v="2023-12-01T00:00:00"/>
    <x v="0"/>
    <m/>
    <m/>
    <m/>
    <m/>
    <m/>
    <s v="Ataur Rahman"/>
    <s v="ngoforum.coxsbazar@gmail.com"/>
    <s v="01712-029554"/>
    <s v="UNHCR-NGOF"/>
  </r>
  <r>
    <m/>
    <s v="JRP"/>
    <s v="UNHCR"/>
    <s v="NGOF"/>
    <s v="UNHCR"/>
    <s v="WASH"/>
    <x v="0"/>
    <x v="9"/>
    <s v="# of facilities"/>
    <m/>
    <n v="2682"/>
    <s v="Completed"/>
    <s v="Chittagong"/>
    <s v="Cox's Bazar"/>
    <x v="1"/>
    <s v="Nhilla"/>
    <s v="Camp 26"/>
    <d v="2023-05-01T00:00:00"/>
    <d v="2023-12-01T00:00:00"/>
    <x v="0"/>
    <m/>
    <m/>
    <m/>
    <m/>
    <m/>
    <s v="Ataur Rahman"/>
    <s v="ngoforum.coxsbazar@gmail.com"/>
    <s v="01712-029554"/>
    <s v="UNHCR-NGOF"/>
  </r>
  <r>
    <m/>
    <s v="JRP"/>
    <s v="UNHCR"/>
    <s v="NGOF"/>
    <s v="UNHCR"/>
    <s v="WASH"/>
    <x v="0"/>
    <x v="0"/>
    <s v="# of HP sessions at community level"/>
    <m/>
    <n v="96"/>
    <s v="Completed"/>
    <s v="Chittagong"/>
    <s v="Cox's Bazar"/>
    <x v="1"/>
    <s v="Nhilla"/>
    <s v="Camp 26"/>
    <d v="2023-05-01T00:00:00"/>
    <d v="2023-12-01T00:00:00"/>
    <x v="0"/>
    <m/>
    <m/>
    <m/>
    <m/>
    <m/>
    <s v="Ataur Rahman"/>
    <s v="ngoforum.coxsbazar@gmail.com"/>
    <s v="01712-029554"/>
    <s v="UNHCR-NGOF"/>
  </r>
  <r>
    <m/>
    <s v="JRP"/>
    <s v="UNHCR"/>
    <s v="NGOF"/>
    <s v="UNHCR"/>
    <s v="WASH"/>
    <x v="0"/>
    <x v="1"/>
    <s v="# of HP sessions at HH level"/>
    <m/>
    <n v="4953"/>
    <s v="Completed"/>
    <s v="Chittagong"/>
    <s v="Cox's Bazar"/>
    <x v="1"/>
    <s v="Nhilla"/>
    <s v="Camp 26"/>
    <d v="2023-05-01T00:00:00"/>
    <d v="2023-12-01T00:00:00"/>
    <x v="0"/>
    <m/>
    <m/>
    <m/>
    <m/>
    <m/>
    <s v="Ataur Rahman"/>
    <s v="ngoforum.coxsbazar@gmail.com"/>
    <s v="01712-029554"/>
    <s v="UNHCR-NGOF"/>
  </r>
  <r>
    <m/>
    <s v="JRP"/>
    <s v="UNHCR"/>
    <s v="NGOF"/>
    <s v="UNHCR"/>
    <s v="WASH"/>
    <x v="0"/>
    <x v="11"/>
    <s v="# of HP sessions at institution level"/>
    <m/>
    <n v="8"/>
    <s v="Completed"/>
    <s v="Chittagong"/>
    <s v="Cox's Bazar"/>
    <x v="1"/>
    <s v="Nhilla"/>
    <s v="Camp 26"/>
    <d v="2023-05-01T00:00:00"/>
    <d v="2023-12-01T00:00:00"/>
    <x v="0"/>
    <m/>
    <m/>
    <m/>
    <m/>
    <m/>
    <s v="Ataur Rahman"/>
    <s v="ngoforum.coxsbazar@gmail.com"/>
    <s v="01712-029554"/>
    <s v="UNHCR-NGOF"/>
  </r>
  <r>
    <m/>
    <s v="JRP"/>
    <s v="UNHCR"/>
    <s v="NGOF"/>
    <s v="UNHCR"/>
    <s v="WASH"/>
    <x v="3"/>
    <x v="7"/>
    <s v="# of campaign per camp "/>
    <m/>
    <n v="1"/>
    <s v="Completed"/>
    <s v="Chittagong"/>
    <s v="Cox's Bazar"/>
    <x v="1"/>
    <s v="Nhilla"/>
    <s v="Camp 26"/>
    <d v="2023-05-01T00:00:00"/>
    <d v="2023-12-01T00:00:00"/>
    <x v="0"/>
    <m/>
    <m/>
    <m/>
    <m/>
    <m/>
    <s v="Ataur Rahman"/>
    <s v="ngoforum.coxsbazar@gmail.com"/>
    <s v="01712-029554"/>
    <s v="UNHCR-NGOF"/>
  </r>
  <r>
    <m/>
    <s v="JRP"/>
    <s v="UNHCR"/>
    <s v="NGOF"/>
    <s v="UNHCR"/>
    <s v="WASH"/>
    <x v="3"/>
    <x v="20"/>
    <s v="# of HH"/>
    <m/>
    <n v="6468"/>
    <s v="Completed"/>
    <s v="Chittagong"/>
    <s v="Cox's Bazar"/>
    <x v="1"/>
    <s v="Nhilla"/>
    <s v="Camp 26"/>
    <d v="2023-05-01T00:00:00"/>
    <d v="2023-12-01T00:00:00"/>
    <x v="0"/>
    <m/>
    <m/>
    <m/>
    <m/>
    <m/>
    <s v="Ataur Rahman"/>
    <s v="ngoforum.coxsbazar@gmail.com"/>
    <s v="01712-029554"/>
    <s v="UNHCR-NGOF"/>
  </r>
  <r>
    <m/>
    <s v="JRP"/>
    <s v="IOM"/>
    <s v="NGOF"/>
    <s v="KFW"/>
    <s v="WASH"/>
    <x v="1"/>
    <x v="2"/>
    <s v="# of tube well"/>
    <m/>
    <n v="259"/>
    <s v="Completed"/>
    <s v="Chittagong"/>
    <s v="Cox's Bazar"/>
    <x v="0"/>
    <s v="Palong Khali"/>
    <s v="Camp 09"/>
    <d v="2023-05-01T00:00:00"/>
    <d v="2023-09-01T00:00:00"/>
    <x v="0"/>
    <m/>
    <m/>
    <m/>
    <m/>
    <m/>
    <s v="Md. Shaidul Islam"/>
    <s v="shaidul@gmail.com"/>
    <n v="1711482150"/>
    <s v="IOM-NGOF"/>
  </r>
  <r>
    <m/>
    <s v="JRP"/>
    <s v="IOM"/>
    <s v="NGOF"/>
    <s v="KFW"/>
    <s v="WASH"/>
    <x v="2"/>
    <x v="3"/>
    <s v="# of door "/>
    <m/>
    <n v="28"/>
    <s v="Completed"/>
    <s v="Chittagong"/>
    <s v="Cox's Bazar"/>
    <x v="0"/>
    <s v="Palong Khali"/>
    <s v="Camp 09"/>
    <d v="2023-05-01T00:00:00"/>
    <d v="2023-09-01T00:00:00"/>
    <x v="0"/>
    <m/>
    <m/>
    <m/>
    <m/>
    <m/>
    <s v="Md. Shaidul Islam"/>
    <s v="shaidul@gmail.com"/>
    <n v="1711482150"/>
    <s v="IOM-NGOF"/>
  </r>
  <r>
    <m/>
    <s v="JRP"/>
    <s v="IOM"/>
    <s v="NGOF"/>
    <s v="KFW"/>
    <s v="WASH"/>
    <x v="2"/>
    <x v="4"/>
    <s v="# of door"/>
    <m/>
    <n v="272"/>
    <s v="Completed"/>
    <s v="Chittagong"/>
    <s v="Cox's Bazar"/>
    <x v="0"/>
    <s v="Palong Khali"/>
    <s v="Camp 09"/>
    <d v="2023-05-01T00:00:00"/>
    <d v="2023-09-01T00:00:00"/>
    <x v="0"/>
    <m/>
    <m/>
    <m/>
    <m/>
    <m/>
    <s v="Md. Shaidul Islam"/>
    <s v="shaidul@gmail.com"/>
    <n v="1711482150"/>
    <s v="IOM-NGOF"/>
  </r>
  <r>
    <m/>
    <s v="JRP"/>
    <s v="IOM"/>
    <s v="NGOF"/>
    <s v="KFW"/>
    <s v="WASH"/>
    <x v="2"/>
    <x v="5"/>
    <s v="# of door"/>
    <m/>
    <n v="767"/>
    <s v="Completed"/>
    <s v="Chittagong"/>
    <s v="Cox's Bazar"/>
    <x v="0"/>
    <s v="Palong Khali"/>
    <s v="Camp 09"/>
    <d v="2023-05-01T00:00:00"/>
    <d v="2023-09-01T00:00:00"/>
    <x v="0"/>
    <m/>
    <m/>
    <m/>
    <m/>
    <m/>
    <s v="Md. Shaidul Islam"/>
    <s v="shaidul@gmail.com"/>
    <n v="1711482150"/>
    <s v="IOM-NGOF"/>
  </r>
  <r>
    <m/>
    <s v="JRP"/>
    <s v="IOM"/>
    <s v="NGOF"/>
    <s v="KFW"/>
    <s v="WASH"/>
    <x v="3"/>
    <x v="7"/>
    <s v="# of campaign per camp "/>
    <m/>
    <n v="77"/>
    <s v="Completed"/>
    <s v="Chittagong"/>
    <s v="Cox's Bazar"/>
    <x v="0"/>
    <s v="Palong Khali"/>
    <s v="Camp 09"/>
    <d v="2023-05-01T00:00:00"/>
    <d v="2023-09-01T00:00:00"/>
    <x v="0"/>
    <m/>
    <m/>
    <m/>
    <m/>
    <m/>
    <s v="Md. Shaidul Islam"/>
    <s v="shaidul@gmail.com"/>
    <n v="1711482150"/>
    <s v="IOM-NGOF"/>
  </r>
  <r>
    <m/>
    <s v="JRP"/>
    <s v="IOM"/>
    <s v="NGOF"/>
    <s v="KFW"/>
    <s v="WASH"/>
    <x v="3"/>
    <x v="8"/>
    <s v="# of household"/>
    <m/>
    <n v="7210"/>
    <s v="Completed"/>
    <s v="Chittagong"/>
    <s v="Cox's Bazar"/>
    <x v="0"/>
    <s v="Palong Khali"/>
    <s v="Camp 09"/>
    <d v="2023-05-01T00:00:00"/>
    <d v="2023-09-01T00:00:00"/>
    <x v="0"/>
    <m/>
    <m/>
    <m/>
    <m/>
    <m/>
    <s v="Md. Shaidul Islam"/>
    <s v="shaidul@gmail.com"/>
    <n v="1711482150"/>
    <s v="IOM-NGOF"/>
  </r>
  <r>
    <m/>
    <s v="JRP"/>
    <s v="UNHCR"/>
    <s v="NGOF"/>
    <s v="UNHCR"/>
    <s v="WASH"/>
    <x v="2"/>
    <x v="3"/>
    <s v="# of door "/>
    <m/>
    <n v="28"/>
    <s v="Completed"/>
    <s v="Chittagong"/>
    <s v="Cox's Bazar"/>
    <x v="1"/>
    <s v="Nhilla"/>
    <s v="Nayapara RC"/>
    <d v="2023-05-01T00:00:00"/>
    <d v="2023-12-01T00:00:00"/>
    <x v="0"/>
    <m/>
    <m/>
    <m/>
    <m/>
    <m/>
    <s v="Ataur Rahman"/>
    <s v="ngoforum.coxsbazar@gmail.com"/>
    <n v="1712029554"/>
    <s v="UNHCR-NGOF"/>
  </r>
  <r>
    <m/>
    <s v="JRP"/>
    <s v="UNHCR"/>
    <s v="NGOF"/>
    <s v="UNHCR"/>
    <s v="WASH"/>
    <x v="2"/>
    <x v="15"/>
    <s v="# of door"/>
    <m/>
    <n v="2"/>
    <s v="Completed"/>
    <s v="Chittagong"/>
    <s v="Cox's Bazar"/>
    <x v="1"/>
    <s v="Nhilla"/>
    <s v="Nayapara RC"/>
    <d v="2023-05-01T00:00:00"/>
    <d v="2023-12-01T00:00:00"/>
    <x v="0"/>
    <m/>
    <m/>
    <m/>
    <m/>
    <m/>
    <s v="Ataur Rahman"/>
    <s v="ngoforum.coxsbazar@gmail.com"/>
    <n v="1712029554"/>
    <s v="UNHCR-NGOF"/>
  </r>
  <r>
    <m/>
    <s v="JRP"/>
    <s v="UNHCR"/>
    <s v="NGOF"/>
    <s v="UNHCR"/>
    <s v="WASH"/>
    <x v="2"/>
    <x v="4"/>
    <s v="# of door"/>
    <m/>
    <n v="189"/>
    <s v="Completed"/>
    <s v="Chittagong"/>
    <s v="Cox's Bazar"/>
    <x v="1"/>
    <s v="Nhilla"/>
    <s v="Nayapara RC"/>
    <d v="2023-05-01T00:00:00"/>
    <d v="2023-12-01T00:00:00"/>
    <x v="0"/>
    <m/>
    <m/>
    <m/>
    <m/>
    <m/>
    <s v="Ataur Rahman"/>
    <s v="ngoforum.coxsbazar@gmail.com"/>
    <n v="1712029554"/>
    <s v="UNHCR-NGOF"/>
  </r>
  <r>
    <m/>
    <s v="JRP"/>
    <s v="UNHCR"/>
    <s v="NGOF"/>
    <s v="UNHCR"/>
    <s v="WASH"/>
    <x v="2"/>
    <x v="5"/>
    <s v="# of door"/>
    <m/>
    <n v="330"/>
    <s v="Completed"/>
    <s v="Chittagong"/>
    <s v="Cox's Bazar"/>
    <x v="1"/>
    <s v="Nhilla"/>
    <s v="Nayapara RC"/>
    <d v="2023-05-01T00:00:00"/>
    <d v="2023-12-01T00:00:00"/>
    <x v="0"/>
    <m/>
    <m/>
    <m/>
    <m/>
    <m/>
    <s v="Ataur Rahman"/>
    <s v="ngoforum.coxsbazar@gmail.com"/>
    <n v="1712029554"/>
    <s v="UNHCR-NGOF"/>
  </r>
  <r>
    <m/>
    <s v="JRP"/>
    <s v="UNHCR"/>
    <s v="NGOF"/>
    <s v="UNHCR"/>
    <s v="WASH"/>
    <x v="0"/>
    <x v="9"/>
    <s v="# of facilities"/>
    <m/>
    <n v="2211"/>
    <s v="Completed"/>
    <s v="Chittagong"/>
    <s v="Cox's Bazar"/>
    <x v="1"/>
    <s v="Nhilla"/>
    <s v="Nayapara RC"/>
    <d v="2023-05-01T00:00:00"/>
    <d v="2023-12-01T00:00:00"/>
    <x v="0"/>
    <m/>
    <m/>
    <m/>
    <m/>
    <m/>
    <s v="Ataur Rahman"/>
    <s v="ngoforum.coxsbazar@gmail.com"/>
    <n v="1712029554"/>
    <s v="UNHCR-NGOF"/>
  </r>
  <r>
    <m/>
    <s v="JRP"/>
    <s v="UNHCR"/>
    <s v="NGOF"/>
    <s v="UNHCR"/>
    <s v="WASH"/>
    <x v="0"/>
    <x v="0"/>
    <s v="# of HP sessions at community level"/>
    <m/>
    <n v="84"/>
    <s v="Completed"/>
    <s v="Chittagong"/>
    <s v="Cox's Bazar"/>
    <x v="1"/>
    <s v="Nhilla"/>
    <s v="Nayapara RC"/>
    <d v="2023-05-01T00:00:00"/>
    <d v="2023-12-01T00:00:00"/>
    <x v="0"/>
    <m/>
    <m/>
    <m/>
    <m/>
    <m/>
    <s v="Ataur Rahman"/>
    <s v="ngoforum.coxsbazar@gmail.com"/>
    <n v="1712029554"/>
    <s v="UNHCR-NGOF"/>
  </r>
  <r>
    <m/>
    <s v="JRP"/>
    <s v="UNHCR"/>
    <s v="NGOF"/>
    <s v="UNHCR"/>
    <s v="WASH"/>
    <x v="0"/>
    <x v="1"/>
    <s v="# of HP sessions at HH level"/>
    <m/>
    <n v="3108"/>
    <s v="Completed"/>
    <s v="Chittagong"/>
    <s v="Cox's Bazar"/>
    <x v="1"/>
    <s v="Nhilla"/>
    <s v="Nayapara RC"/>
    <d v="2023-05-01T00:00:00"/>
    <d v="2023-12-01T00:00:00"/>
    <x v="0"/>
    <m/>
    <m/>
    <m/>
    <m/>
    <m/>
    <s v="Ataur Rahman"/>
    <s v="ngoforum.coxsbazar@gmail.com"/>
    <n v="1712029554"/>
    <s v="UNHCR-NGOF"/>
  </r>
  <r>
    <m/>
    <s v="JRP"/>
    <s v="UNHCR"/>
    <s v="NGOF"/>
    <s v="UNHCR"/>
    <s v="WASH"/>
    <x v="0"/>
    <x v="11"/>
    <s v="# of HP sessions at institution level"/>
    <m/>
    <n v="7"/>
    <s v="Completed"/>
    <s v="Chittagong"/>
    <s v="Cox's Bazar"/>
    <x v="1"/>
    <s v="Nhilla"/>
    <s v="Nayapara RC"/>
    <d v="2023-05-01T00:00:00"/>
    <d v="2023-12-01T00:00:00"/>
    <x v="0"/>
    <m/>
    <m/>
    <m/>
    <m/>
    <m/>
    <s v="Ataur Rahman"/>
    <s v="ngoforum.coxsbazar@gmail.com"/>
    <n v="1712029554"/>
    <s v="UNHCR-NGOF"/>
  </r>
  <r>
    <m/>
    <s v="JRP"/>
    <s v="UNHCR"/>
    <s v="NGOF"/>
    <s v="UNHCR"/>
    <s v="WASH"/>
    <x v="0"/>
    <x v="13"/>
    <s v="# of handwashing station"/>
    <m/>
    <n v="2"/>
    <s v="Completed"/>
    <s v="Chittagong"/>
    <s v="Cox's Bazar"/>
    <x v="1"/>
    <s v="Nhilla"/>
    <s v="Nayapara RC"/>
    <d v="2023-05-01T00:00:00"/>
    <d v="2023-12-01T00:00:00"/>
    <x v="0"/>
    <m/>
    <m/>
    <m/>
    <m/>
    <m/>
    <s v="Ataur Rahman"/>
    <s v="ngoforum.coxsbazar@gmail.com"/>
    <n v="1712029554"/>
    <s v="UNHCR-NGOF"/>
  </r>
  <r>
    <m/>
    <s v="JRP"/>
    <s v="UNHCR"/>
    <s v="NGOF"/>
    <s v="UNHCR"/>
    <s v="WASH"/>
    <x v="3"/>
    <x v="7"/>
    <s v="# of campaign per camp "/>
    <m/>
    <n v="7"/>
    <s v="Completed"/>
    <s v="Chittagong"/>
    <s v="Cox's Bazar"/>
    <x v="1"/>
    <s v="Nhilla"/>
    <s v="Nayapara RC"/>
    <d v="2023-05-01T00:00:00"/>
    <d v="2023-12-01T00:00:00"/>
    <x v="0"/>
    <m/>
    <m/>
    <m/>
    <m/>
    <m/>
    <s v="Ataur Rahman"/>
    <s v="ngoforum.coxsbazar@gmail.com"/>
    <n v="1712029554"/>
    <s v="UNHCR-NGOF"/>
  </r>
  <r>
    <m/>
    <s v="JRP"/>
    <s v="UNHCR"/>
    <s v="NGOF"/>
    <s v="UNHCR"/>
    <s v="WASH"/>
    <x v="3"/>
    <x v="20"/>
    <s v="# of HH"/>
    <m/>
    <n v="4260"/>
    <s v="Completed"/>
    <s v="Chittagong"/>
    <s v="Cox's Bazar"/>
    <x v="1"/>
    <s v="Nhilla"/>
    <s v="Nayapara RC"/>
    <d v="2023-05-01T00:00:00"/>
    <d v="2023-12-01T00:00:00"/>
    <x v="0"/>
    <m/>
    <m/>
    <m/>
    <m/>
    <m/>
    <s v="Ataur Rahman"/>
    <s v="ngoforum.coxsbazar@gmail.com"/>
    <n v="1712029554"/>
    <s v="UNHCR-NGOF"/>
  </r>
  <r>
    <m/>
    <s v="JRP"/>
    <s v="IOM"/>
    <s v="DSK"/>
    <s v="IOM"/>
    <s v="WASH"/>
    <x v="1"/>
    <x v="2"/>
    <s v="# of tube well"/>
    <m/>
    <n v="128"/>
    <s v="Completed"/>
    <s v="Chittagong"/>
    <s v="Cox's Bazar"/>
    <x v="0"/>
    <s v="Palong Khali"/>
    <s v="Camp 18"/>
    <d v="2023-05-01T00:00:00"/>
    <d v="2023-12-01T00:00:00"/>
    <x v="0"/>
    <m/>
    <m/>
    <m/>
    <m/>
    <m/>
    <s v="Md. Shalahuddin Kader."/>
    <s v="shalahuddin@dskbangladesh.org"/>
    <n v="1845101021"/>
    <s v="IOM-DSK"/>
  </r>
  <r>
    <m/>
    <s v="JRP"/>
    <s v="IOM"/>
    <s v="DSK"/>
    <s v="IOM"/>
    <s v="WASH"/>
    <x v="2"/>
    <x v="3"/>
    <s v="# of door "/>
    <m/>
    <n v="72"/>
    <s v="Completed"/>
    <s v="Chittagong"/>
    <s v="Cox's Bazar"/>
    <x v="0"/>
    <s v="Palong Khali"/>
    <s v="Camp 18"/>
    <d v="2023-05-01T00:00:00"/>
    <d v="2023-12-01T00:00:00"/>
    <x v="0"/>
    <m/>
    <m/>
    <m/>
    <m/>
    <m/>
    <s v="Md. Shalahuddin Kader."/>
    <s v="shalahuddin@dskbangladesh.org"/>
    <n v="1845101021"/>
    <s v="IOM-DSK"/>
  </r>
  <r>
    <m/>
    <s v="JRP"/>
    <s v="IOM"/>
    <s v="DSK"/>
    <s v="IOM"/>
    <s v="WASH"/>
    <x v="2"/>
    <x v="4"/>
    <s v="# of door"/>
    <m/>
    <n v="148"/>
    <s v="Completed"/>
    <s v="Chittagong"/>
    <s v="Cox's Bazar"/>
    <x v="0"/>
    <s v="Palong Khali"/>
    <s v="Camp 18"/>
    <d v="2023-05-01T00:00:00"/>
    <d v="2023-12-01T00:00:00"/>
    <x v="0"/>
    <m/>
    <m/>
    <m/>
    <m/>
    <m/>
    <s v="Md. Shalahuddin Kader."/>
    <s v="shalahuddin@dskbangladesh.org"/>
    <n v="1845101021"/>
    <s v="IOM-DSK"/>
  </r>
  <r>
    <m/>
    <s v="JRP"/>
    <s v="IOM"/>
    <s v="DSK"/>
    <s v="IOM"/>
    <s v="WASH"/>
    <x v="2"/>
    <x v="5"/>
    <s v="# of door"/>
    <m/>
    <n v="130"/>
    <s v="Completed"/>
    <s v="Chittagong"/>
    <s v="Cox's Bazar"/>
    <x v="0"/>
    <s v="Palong Khali"/>
    <s v="Camp 18"/>
    <d v="2023-05-01T00:00:00"/>
    <d v="2023-12-01T00:00:00"/>
    <x v="0"/>
    <m/>
    <m/>
    <m/>
    <m/>
    <m/>
    <s v="Md. Shalahuddin Kader."/>
    <s v="shalahuddin@dskbangladesh.org"/>
    <n v="1845101021"/>
    <s v="IOM-DSK"/>
  </r>
  <r>
    <m/>
    <s v="JRP"/>
    <s v="IOM"/>
    <s v="DSK"/>
    <s v="IOM"/>
    <s v="WASH"/>
    <x v="3"/>
    <x v="7"/>
    <s v="# of campaign per camp "/>
    <m/>
    <n v="6"/>
    <s v="Completed"/>
    <s v="Chittagong"/>
    <s v="Cox's Bazar"/>
    <x v="0"/>
    <s v="Palong Khali"/>
    <s v="Camp 18"/>
    <d v="2023-05-01T00:00:00"/>
    <d v="2023-12-01T00:00:00"/>
    <x v="0"/>
    <m/>
    <m/>
    <m/>
    <m/>
    <m/>
    <s v="Md. Shalahuddin Kader."/>
    <s v="shalahuddin@dskbangladesh.org"/>
    <n v="1845101021"/>
    <s v="IOM-DSK"/>
  </r>
  <r>
    <m/>
    <s v="JRP"/>
    <s v="IOM"/>
    <s v="DSK"/>
    <s v="IOM"/>
    <s v="WASH"/>
    <x v="3"/>
    <x v="8"/>
    <s v="# of household"/>
    <m/>
    <n v="2847"/>
    <s v="Completed"/>
    <s v="Chittagong"/>
    <s v="Cox's Bazar"/>
    <x v="0"/>
    <s v="Palong Khali"/>
    <s v="Camp 18"/>
    <d v="2023-05-01T00:00:00"/>
    <d v="2023-12-01T00:00:00"/>
    <x v="0"/>
    <m/>
    <m/>
    <m/>
    <m/>
    <m/>
    <s v="Md. Shalahuddin Kader."/>
    <s v="shalahuddin@dskbangladesh.org"/>
    <n v="1845101021"/>
    <s v="IOM-DSK"/>
  </r>
  <r>
    <m/>
    <s v="JRP"/>
    <s v="IOM"/>
    <s v="DSK"/>
    <s v="IOM"/>
    <s v="WASH"/>
    <x v="1"/>
    <x v="2"/>
    <s v="# of tube well"/>
    <m/>
    <n v="309"/>
    <s v="Completed"/>
    <s v="Chittagong"/>
    <s v="Cox's Bazar"/>
    <x v="0"/>
    <s v="Palong Khali"/>
    <s v="Camp 19"/>
    <d v="2023-05-01T00:00:00"/>
    <d v="2023-09-01T00:00:00"/>
    <x v="0"/>
    <m/>
    <m/>
    <m/>
    <m/>
    <m/>
    <s v="Md. Shalahuddin Kader."/>
    <s v="shalahuddin@dskbangladesh.org"/>
    <n v="1845101021"/>
    <s v="IOM-DSK"/>
  </r>
  <r>
    <m/>
    <s v="JRP"/>
    <s v="IOM"/>
    <s v="DSK"/>
    <s v="IOM"/>
    <s v="WASH"/>
    <x v="2"/>
    <x v="3"/>
    <s v="# of door "/>
    <m/>
    <n v="134"/>
    <s v="Completed"/>
    <s v="Chittagong"/>
    <s v="Cox's Bazar"/>
    <x v="0"/>
    <s v="Palong Khali"/>
    <s v="Camp 19"/>
    <d v="2023-05-01T00:00:00"/>
    <d v="2023-09-01T00:00:00"/>
    <x v="0"/>
    <m/>
    <m/>
    <m/>
    <m/>
    <m/>
    <s v="Md. Shalahuddin Kader."/>
    <s v="shalahuddin@dskbangladesh.org"/>
    <n v="1845101021"/>
    <s v="IOM-DSK"/>
  </r>
  <r>
    <m/>
    <s v="JRP"/>
    <s v="IOM"/>
    <s v="DSK"/>
    <s v="IOM"/>
    <s v="WASH"/>
    <x v="2"/>
    <x v="4"/>
    <s v="# of door"/>
    <m/>
    <n v="248"/>
    <s v="Completed"/>
    <s v="Chittagong"/>
    <s v="Cox's Bazar"/>
    <x v="0"/>
    <s v="Palong Khali"/>
    <s v="Camp 19"/>
    <d v="2023-05-01T00:00:00"/>
    <d v="2023-09-01T00:00:00"/>
    <x v="0"/>
    <m/>
    <m/>
    <m/>
    <m/>
    <m/>
    <s v="Md. Shalahuddin Kader."/>
    <s v="shalahuddin@dskbangladesh.org"/>
    <n v="1845101021"/>
    <s v="IOM-DSK"/>
  </r>
  <r>
    <m/>
    <s v="JRP"/>
    <s v="IOM"/>
    <s v="DSK"/>
    <s v="IOM"/>
    <s v="WASH"/>
    <x v="2"/>
    <x v="5"/>
    <s v="# of door"/>
    <m/>
    <n v="306"/>
    <s v="Completed"/>
    <s v="Chittagong"/>
    <s v="Cox's Bazar"/>
    <x v="0"/>
    <s v="Palong Khali"/>
    <s v="Camp 19"/>
    <d v="2023-05-01T00:00:00"/>
    <d v="2023-09-01T00:00:00"/>
    <x v="0"/>
    <m/>
    <m/>
    <m/>
    <m/>
    <m/>
    <s v="Md. Shalahuddin Kader."/>
    <s v="shalahuddin@dskbangladesh.org"/>
    <n v="1845101021"/>
    <s v="IOM-DSK"/>
  </r>
  <r>
    <m/>
    <s v="JRP"/>
    <s v="IOM"/>
    <s v="DSK"/>
    <s v="IOM"/>
    <s v="WASH"/>
    <x v="3"/>
    <x v="7"/>
    <s v="# of campaign per camp "/>
    <m/>
    <n v="9"/>
    <s v="Completed"/>
    <s v="Chittagong"/>
    <s v="Cox's Bazar"/>
    <x v="0"/>
    <s v="Palong Khali"/>
    <s v="Camp 19"/>
    <d v="2023-05-01T00:00:00"/>
    <d v="2023-09-01T00:00:00"/>
    <x v="0"/>
    <m/>
    <m/>
    <m/>
    <m/>
    <m/>
    <s v="Md. Shalahuddin Kader."/>
    <s v="shalahuddin@dskbangladesh.org"/>
    <n v="1845101021"/>
    <s v="IOM-DSK"/>
  </r>
  <r>
    <m/>
    <s v="JRP"/>
    <s v="IOM"/>
    <s v="DSK"/>
    <s v="IOM"/>
    <s v="WASH"/>
    <x v="3"/>
    <x v="8"/>
    <s v="# of household"/>
    <m/>
    <n v="4125"/>
    <s v="Completed"/>
    <s v="Chittagong"/>
    <s v="Cox's Bazar"/>
    <x v="0"/>
    <s v="Palong Khali"/>
    <s v="Camp 19"/>
    <d v="2023-05-01T00:00:00"/>
    <d v="2023-09-01T00:00:00"/>
    <x v="0"/>
    <m/>
    <m/>
    <m/>
    <m/>
    <m/>
    <s v="Md. Shalahuddin Kader."/>
    <s v="shalahuddin@dskbangladesh.org"/>
    <n v="1845101021"/>
    <s v="IOM-DSK"/>
  </r>
  <r>
    <m/>
    <s v="JRP"/>
    <s v="UNICEF"/>
    <s v="WVI"/>
    <s v="UNICEF"/>
    <s v="WASH"/>
    <x v="1"/>
    <x v="2"/>
    <s v="# of tube well"/>
    <m/>
    <n v="271"/>
    <s v="Completed"/>
    <s v="Chittagong"/>
    <s v="Cox's Bazar"/>
    <x v="0"/>
    <s v="Palong Khali"/>
    <s v="Camp 08E"/>
    <d v="2023-05-01T00:00:00"/>
    <d v="2024-02-01T00:00:00"/>
    <x v="0"/>
    <m/>
    <m/>
    <m/>
    <m/>
    <m/>
    <s v="Tuni Ahmed"/>
    <s v="tuni_ahmed@wvi.org"/>
    <n v="1686793411"/>
    <s v="UNICEF-WVI"/>
  </r>
  <r>
    <m/>
    <s v="JRP"/>
    <s v="UNICEF"/>
    <s v="WVI"/>
    <s v="UNICEF"/>
    <s v="WASH"/>
    <x v="2"/>
    <x v="3"/>
    <s v="# of door "/>
    <m/>
    <n v="120"/>
    <s v="Completed"/>
    <s v="Chittagong"/>
    <s v="Cox's Bazar"/>
    <x v="0"/>
    <s v="Palong Khali"/>
    <s v="Camp 08E"/>
    <d v="2023-05-01T00:00:00"/>
    <d v="2024-02-01T00:00:00"/>
    <x v="0"/>
    <m/>
    <m/>
    <m/>
    <m/>
    <m/>
    <s v="Tuni Ahmed"/>
    <s v="tuni_ahmed@wvi.org"/>
    <n v="1686793411"/>
    <s v="UNICEF-WVI"/>
  </r>
  <r>
    <m/>
    <s v="JRP"/>
    <s v="UNICEF"/>
    <s v="WVI"/>
    <s v="UNICEF"/>
    <s v="WASH"/>
    <x v="2"/>
    <x v="4"/>
    <s v="# of door"/>
    <m/>
    <n v="304"/>
    <s v="Completed"/>
    <s v="Chittagong"/>
    <s v="Cox's Bazar"/>
    <x v="0"/>
    <s v="Palong Khali"/>
    <s v="Camp 08E"/>
    <d v="2023-05-01T00:00:00"/>
    <d v="2024-02-01T00:00:00"/>
    <x v="0"/>
    <m/>
    <m/>
    <m/>
    <m/>
    <m/>
    <s v="Tuni Ahmed"/>
    <s v="tuni_ahmed@wvi.org"/>
    <n v="1686793411"/>
    <s v="UNICEF-WVI"/>
  </r>
  <r>
    <m/>
    <s v="JRP"/>
    <s v="UNICEF"/>
    <s v="WVI"/>
    <s v="UNICEF"/>
    <s v="WASH"/>
    <x v="2"/>
    <x v="5"/>
    <s v="# of door"/>
    <m/>
    <n v="766"/>
    <s v="Completed"/>
    <s v="Chittagong"/>
    <s v="Cox's Bazar"/>
    <x v="0"/>
    <s v="Palong Khali"/>
    <s v="Camp 08E"/>
    <d v="2023-05-01T00:00:00"/>
    <d v="2024-02-01T00:00:00"/>
    <x v="0"/>
    <m/>
    <m/>
    <m/>
    <m/>
    <m/>
    <s v="Tuni Ahmed"/>
    <s v="tuni_ahmed@wvi.org"/>
    <n v="1686793411"/>
    <s v="UNICEF-WVI"/>
  </r>
  <r>
    <m/>
    <s v="JRP"/>
    <s v="UNICEF"/>
    <s v="WVI"/>
    <s v="UNICEF"/>
    <s v="WASH"/>
    <x v="0"/>
    <x v="0"/>
    <s v="# of HP sessions at community level"/>
    <m/>
    <n v="1426"/>
    <s v="Completed"/>
    <s v="Chittagong"/>
    <s v="Cox's Bazar"/>
    <x v="0"/>
    <s v="Palong Khali"/>
    <s v="Camp 08E"/>
    <d v="2023-05-01T00:00:00"/>
    <d v="2024-02-01T00:00:00"/>
    <x v="0"/>
    <m/>
    <m/>
    <m/>
    <m/>
    <m/>
    <s v="Tuni Ahmed"/>
    <s v="tuni_ahmed@wvi.org"/>
    <n v="1686793411"/>
    <s v="UNICEF-WVI"/>
  </r>
  <r>
    <m/>
    <s v="JRP"/>
    <s v="UNICEF"/>
    <s v="WVI"/>
    <s v="UNICEF"/>
    <s v="WASH"/>
    <x v="0"/>
    <x v="1"/>
    <s v="# of HP sessions at HH level"/>
    <m/>
    <n v="6820"/>
    <s v="Completed"/>
    <s v="Chittagong"/>
    <s v="Cox's Bazar"/>
    <x v="0"/>
    <s v="Palong Khali"/>
    <s v="Camp 08E"/>
    <d v="2023-05-01T00:00:00"/>
    <d v="2024-02-01T00:00:00"/>
    <x v="0"/>
    <m/>
    <m/>
    <m/>
    <m/>
    <m/>
    <s v="Tuni Ahmed"/>
    <s v="tuni_ahmed@wvi.org"/>
    <n v="1686793411"/>
    <s v="UNICEF-WVI"/>
  </r>
  <r>
    <m/>
    <s v="JRP"/>
    <s v="UNICEF"/>
    <s v="WVI"/>
    <s v="UNICEF"/>
    <s v="WASH"/>
    <x v="0"/>
    <x v="11"/>
    <s v="# of HP sessions at institution level"/>
    <m/>
    <n v="49"/>
    <s v="Completed"/>
    <s v="Chittagong"/>
    <s v="Cox's Bazar"/>
    <x v="0"/>
    <s v="Palong Khali"/>
    <s v="Camp 08E"/>
    <d v="2023-05-01T00:00:00"/>
    <d v="2024-02-01T00:00:00"/>
    <x v="0"/>
    <m/>
    <m/>
    <m/>
    <m/>
    <m/>
    <s v="Tuni Ahmed"/>
    <s v="tuni_ahmed@wvi.org"/>
    <n v="1686793411"/>
    <s v="UNICEF-WVI"/>
  </r>
  <r>
    <m/>
    <s v="JRP"/>
    <s v="UNICEF"/>
    <s v="WVI"/>
    <s v="UNICEF"/>
    <s v="WASH"/>
    <x v="3"/>
    <x v="20"/>
    <s v="# of HH"/>
    <m/>
    <n v="472"/>
    <s v="Completed"/>
    <s v="Chittagong"/>
    <s v="Cox's Bazar"/>
    <x v="0"/>
    <s v="Palong Khali"/>
    <s v="Camp 08E"/>
    <d v="2023-05-01T00:00:00"/>
    <d v="2024-02-01T00:00:00"/>
    <x v="0"/>
    <m/>
    <m/>
    <m/>
    <m/>
    <m/>
    <s v="Tuni Ahmed"/>
    <s v="tuni_ahmed@wvi.org"/>
    <n v="1686793411"/>
    <s v="UNICEF-WVI"/>
  </r>
  <r>
    <m/>
    <s v="JRP"/>
    <s v="WVI"/>
    <s v="WVI"/>
    <s v="DFAT"/>
    <s v="WASH"/>
    <x v="1"/>
    <x v="2"/>
    <s v="# of tube well"/>
    <m/>
    <n v="143"/>
    <s v="Completed"/>
    <s v="Chittagong"/>
    <s v="Cox's Bazar"/>
    <x v="0"/>
    <s v="Palong Khali"/>
    <s v="Camp 10"/>
    <d v="2023-05-01T00:00:00"/>
    <d v="2023-06-01T00:00:00"/>
    <x v="0"/>
    <m/>
    <m/>
    <m/>
    <m/>
    <m/>
    <s v="Tuni Ahmed"/>
    <s v="tuni_ahmed@wvi.org"/>
    <n v="1686793411"/>
    <s v="WVI"/>
  </r>
  <r>
    <m/>
    <s v="JRP"/>
    <s v="WVI"/>
    <s v="WVI"/>
    <s v="DFAT"/>
    <s v="WASH"/>
    <x v="2"/>
    <x v="3"/>
    <s v="# of door "/>
    <m/>
    <n v="10"/>
    <s v="Completed"/>
    <s v="Chittagong"/>
    <s v="Cox's Bazar"/>
    <x v="0"/>
    <s v="Palong Khali"/>
    <s v="Camp 10"/>
    <d v="2023-05-01T00:00:00"/>
    <d v="2023-06-01T00:00:00"/>
    <x v="0"/>
    <m/>
    <m/>
    <m/>
    <m/>
    <m/>
    <s v="Tuni Ahmed"/>
    <s v="tuni_ahmed@wvi.org"/>
    <n v="1686793411"/>
    <s v="WVI"/>
  </r>
  <r>
    <m/>
    <s v="JRP"/>
    <s v="WVI"/>
    <s v="WVI"/>
    <s v="DFAT"/>
    <s v="WASH"/>
    <x v="2"/>
    <x v="4"/>
    <s v="# of door"/>
    <m/>
    <n v="191"/>
    <s v="Completed"/>
    <s v="Chittagong"/>
    <s v="Cox's Bazar"/>
    <x v="0"/>
    <s v="Palong Khali"/>
    <s v="Camp 10"/>
    <d v="2023-05-01T00:00:00"/>
    <d v="2023-06-01T00:00:00"/>
    <x v="0"/>
    <m/>
    <m/>
    <m/>
    <m/>
    <m/>
    <s v="Tuni Ahmed"/>
    <s v="tuni_ahmed@wvi.org"/>
    <n v="1686793411"/>
    <s v="WVI"/>
  </r>
  <r>
    <m/>
    <s v="JRP"/>
    <s v="WVI"/>
    <s v="WVI"/>
    <s v="DFAT"/>
    <s v="WASH"/>
    <x v="2"/>
    <x v="5"/>
    <s v="# of door"/>
    <m/>
    <n v="343"/>
    <s v="Completed"/>
    <s v="Chittagong"/>
    <s v="Cox's Bazar"/>
    <x v="0"/>
    <s v="Palong Khali"/>
    <s v="Camp 10"/>
    <d v="2023-05-01T00:00:00"/>
    <d v="2023-06-01T00:00:00"/>
    <x v="0"/>
    <m/>
    <m/>
    <m/>
    <m/>
    <m/>
    <s v="Tuni Ahmed"/>
    <s v="tuni_ahmed@wvi.org"/>
    <n v="1686793411"/>
    <s v="WVI"/>
  </r>
  <r>
    <m/>
    <s v="JRP"/>
    <s v="WVI"/>
    <s v="WVI"/>
    <s v="DFAT"/>
    <s v="WASH"/>
    <x v="0"/>
    <x v="0"/>
    <s v="# of HP sessions at community level"/>
    <m/>
    <n v="64"/>
    <s v="Completed"/>
    <s v="Chittagong"/>
    <s v="Cox's Bazar"/>
    <x v="0"/>
    <s v="Palong Khali"/>
    <s v="Camp 10"/>
    <d v="2023-05-01T00:00:00"/>
    <d v="2023-06-01T00:00:00"/>
    <x v="0"/>
    <m/>
    <m/>
    <m/>
    <m/>
    <m/>
    <s v="Tuni Ahmed"/>
    <s v="tuni_ahmed@wvi.org"/>
    <n v="1686793411"/>
    <s v="WVI"/>
  </r>
  <r>
    <m/>
    <s v="JRP"/>
    <s v="WVI"/>
    <s v="WVI"/>
    <s v="DFAT"/>
    <s v="WASH"/>
    <x v="0"/>
    <x v="1"/>
    <s v="# of HP sessions at HH level"/>
    <m/>
    <n v="613"/>
    <s v="Completed"/>
    <s v="Chittagong"/>
    <s v="Cox's Bazar"/>
    <x v="0"/>
    <s v="Palong Khali"/>
    <s v="Camp 10"/>
    <d v="2023-05-01T00:00:00"/>
    <d v="2023-06-01T00:00:00"/>
    <x v="0"/>
    <m/>
    <m/>
    <m/>
    <m/>
    <m/>
    <s v="Tuni Ahmed"/>
    <s v="tuni_ahmed@wvi.org"/>
    <n v="1686793411"/>
    <s v="WVI"/>
  </r>
  <r>
    <m/>
    <s v="JRP"/>
    <s v="WVI"/>
    <s v="WVI"/>
    <s v="DFAT"/>
    <s v="WASH"/>
    <x v="0"/>
    <x v="11"/>
    <s v="# of HP sessions at institution level"/>
    <m/>
    <n v="3"/>
    <s v="Completed"/>
    <s v="Chittagong"/>
    <s v="Cox's Bazar"/>
    <x v="0"/>
    <s v="Palong Khali"/>
    <s v="Camp 10"/>
    <d v="2023-05-01T00:00:00"/>
    <d v="2023-06-01T00:00:00"/>
    <x v="0"/>
    <m/>
    <m/>
    <m/>
    <m/>
    <m/>
    <s v="Tuni Ahmed"/>
    <s v="tuni_ahmed@wvi.org"/>
    <n v="1686793411"/>
    <s v="WVI"/>
  </r>
  <r>
    <m/>
    <s v="JRP"/>
    <s v="WVI"/>
    <s v="WVI"/>
    <s v="DFAT"/>
    <s v="WASH"/>
    <x v="1"/>
    <x v="2"/>
    <s v="# of tube well"/>
    <m/>
    <n v="30"/>
    <s v="Completed"/>
    <s v="Chittagong"/>
    <s v="Cox's Bazar"/>
    <x v="0"/>
    <s v="Palong Khali"/>
    <s v="Camp 13"/>
    <d v="2023-05-01T00:00:00"/>
    <d v="2023-06-01T00:00:00"/>
    <x v="0"/>
    <m/>
    <m/>
    <m/>
    <m/>
    <m/>
    <s v="Md. Atiqur Rahman"/>
    <s v="atiqur_rahman@wvi.org"/>
    <n v="1612519294"/>
    <s v="WVI"/>
  </r>
  <r>
    <m/>
    <s v="JRP"/>
    <s v="WVI"/>
    <s v="WVI"/>
    <s v="DFAT"/>
    <s v="WASH"/>
    <x v="2"/>
    <x v="3"/>
    <s v="# of door "/>
    <m/>
    <n v="4"/>
    <s v="Completed"/>
    <s v="Chittagong"/>
    <s v="Cox's Bazar"/>
    <x v="0"/>
    <s v="Palong Khali"/>
    <s v="Camp 13"/>
    <d v="2023-05-01T00:00:00"/>
    <d v="2023-06-01T00:00:00"/>
    <x v="0"/>
    <m/>
    <m/>
    <m/>
    <m/>
    <m/>
    <s v="Md. Atiqur Rahman"/>
    <s v="atiqur_rahman@wvi.org"/>
    <n v="1612519294"/>
    <s v="WVI"/>
  </r>
  <r>
    <m/>
    <s v="JRP"/>
    <s v="WVI"/>
    <s v="WVI"/>
    <s v="DFAT"/>
    <s v="WASH"/>
    <x v="2"/>
    <x v="4"/>
    <s v="# of door"/>
    <m/>
    <n v="35"/>
    <s v="Completed"/>
    <s v="Chittagong"/>
    <s v="Cox's Bazar"/>
    <x v="0"/>
    <s v="Palong Khali"/>
    <s v="Camp 13"/>
    <d v="2023-05-01T00:00:00"/>
    <d v="2023-06-01T00:00:00"/>
    <x v="0"/>
    <m/>
    <m/>
    <m/>
    <m/>
    <m/>
    <s v="Md. Atiqur Rahman"/>
    <s v="atiqur_rahman@wvi.org"/>
    <n v="1612519294"/>
    <s v="WVI"/>
  </r>
  <r>
    <m/>
    <s v="JRP"/>
    <s v="WVI"/>
    <s v="WVI"/>
    <s v="DFAT"/>
    <s v="WASH"/>
    <x v="2"/>
    <x v="5"/>
    <s v="# of door"/>
    <m/>
    <n v="50"/>
    <s v="Completed"/>
    <s v="Chittagong"/>
    <s v="Cox's Bazar"/>
    <x v="0"/>
    <s v="Palong Khali"/>
    <s v="Camp 13"/>
    <d v="2023-05-01T00:00:00"/>
    <d v="2023-06-01T00:00:00"/>
    <x v="0"/>
    <m/>
    <m/>
    <m/>
    <m/>
    <m/>
    <s v="Md. Atiqur Rahman"/>
    <s v="atiqur_rahman@wvi.org"/>
    <n v="1612519294"/>
    <s v="WVI"/>
  </r>
  <r>
    <m/>
    <s v="JRP"/>
    <s v="WVI"/>
    <s v="WVI"/>
    <s v="DFAT"/>
    <s v="WASH"/>
    <x v="0"/>
    <x v="0"/>
    <s v="# of HP sessions at community level"/>
    <m/>
    <n v="12"/>
    <s v="Completed"/>
    <s v="Chittagong"/>
    <s v="Cox's Bazar"/>
    <x v="0"/>
    <s v="Palong Khali"/>
    <s v="Camp 13"/>
    <d v="2023-05-01T00:00:00"/>
    <d v="2023-06-01T00:00:00"/>
    <x v="0"/>
    <m/>
    <m/>
    <m/>
    <m/>
    <m/>
    <s v="Md. Atiqur Rahman"/>
    <s v="atiqur_rahman@wvi.org"/>
    <n v="1612519294"/>
    <s v="WVI"/>
  </r>
  <r>
    <m/>
    <s v="JRP"/>
    <s v="WVI"/>
    <s v="WVI"/>
    <s v="DFAT"/>
    <s v="WASH"/>
    <x v="0"/>
    <x v="1"/>
    <s v="# of HP sessions at HH level"/>
    <m/>
    <n v="341"/>
    <s v="Completed"/>
    <s v="Chittagong"/>
    <s v="Cox's Bazar"/>
    <x v="0"/>
    <s v="Palong Khali"/>
    <s v="Camp 13"/>
    <d v="2023-05-01T00:00:00"/>
    <d v="2023-06-01T00:00:00"/>
    <x v="0"/>
    <m/>
    <m/>
    <m/>
    <m/>
    <m/>
    <s v="Md. Atiqur Rahman"/>
    <s v="atiqur_rahman@wvi.org"/>
    <n v="1612519294"/>
    <s v="WVI"/>
  </r>
  <r>
    <m/>
    <s v="JRP"/>
    <s v="UNICEF"/>
    <s v="NGOF"/>
    <s v="UNICEF"/>
    <s v="WASH"/>
    <x v="1"/>
    <x v="2"/>
    <s v="# of tube well"/>
    <m/>
    <n v="243"/>
    <s v="Completed"/>
    <s v="Chittagong"/>
    <s v="Cox's Bazar"/>
    <x v="0"/>
    <s v="Palong Khali"/>
    <s v="Camp 06"/>
    <d v="2023-05-01T00:00:00"/>
    <d v="2024-01-01T00:00:00"/>
    <x v="0"/>
    <m/>
    <m/>
    <m/>
    <m/>
    <m/>
    <s v="Md Mosarraf Hossain"/>
    <s v="mosarraf@ngof.org"/>
    <n v="8801712003560"/>
    <s v="UNICEF-NGOF"/>
  </r>
  <r>
    <m/>
    <s v="JRP"/>
    <s v="UNICEF"/>
    <s v="NGOF"/>
    <s v="UNICEF"/>
    <s v="WASH"/>
    <x v="2"/>
    <x v="3"/>
    <s v="# of door "/>
    <m/>
    <n v="54"/>
    <s v="Completed"/>
    <s v="Chittagong"/>
    <s v="Cox's Bazar"/>
    <x v="0"/>
    <s v="Palong Khali"/>
    <s v="Camp 06"/>
    <d v="2023-05-01T00:00:00"/>
    <d v="2024-01-01T00:00:00"/>
    <x v="0"/>
    <m/>
    <m/>
    <m/>
    <m/>
    <m/>
    <s v="Md Mosarraf Hossain"/>
    <s v="mosarraf@ngof.org"/>
    <n v="8801712003560"/>
    <s v="UNICEF-NGOF"/>
  </r>
  <r>
    <m/>
    <s v="JRP"/>
    <s v="UNICEF"/>
    <s v="NGOF"/>
    <s v="UNICEF"/>
    <s v="WASH"/>
    <x v="2"/>
    <x v="4"/>
    <s v="# of door"/>
    <m/>
    <n v="116"/>
    <s v="Completed"/>
    <s v="Chittagong"/>
    <s v="Cox's Bazar"/>
    <x v="0"/>
    <s v="Palong Khali"/>
    <s v="Camp 06"/>
    <d v="2023-05-01T00:00:00"/>
    <d v="2024-01-01T00:00:00"/>
    <x v="0"/>
    <m/>
    <m/>
    <m/>
    <m/>
    <m/>
    <s v="Md Mosarraf Hossain"/>
    <s v="mosarraf@ngof.org"/>
    <n v="8801712003560"/>
    <s v="UNICEF-NGOF"/>
  </r>
  <r>
    <m/>
    <s v="JRP"/>
    <s v="UNICEF"/>
    <s v="NGOF"/>
    <s v="UNICEF"/>
    <s v="WASH"/>
    <x v="2"/>
    <x v="5"/>
    <s v="# of door"/>
    <m/>
    <n v="617"/>
    <s v="Completed"/>
    <s v="Chittagong"/>
    <s v="Cox's Bazar"/>
    <x v="0"/>
    <s v="Palong Khali"/>
    <s v="Camp 06"/>
    <d v="2023-05-01T00:00:00"/>
    <d v="2024-01-01T00:00:00"/>
    <x v="0"/>
    <m/>
    <m/>
    <m/>
    <m/>
    <m/>
    <s v="Md Mosarraf Hossain"/>
    <s v="mosarraf@ngof.org"/>
    <n v="8801712003560"/>
    <s v="UNICEF-NGOF"/>
  </r>
  <r>
    <m/>
    <s v="JRP"/>
    <s v="UNICEF"/>
    <s v="NGOF"/>
    <s v="UNICEF"/>
    <s v="WASH"/>
    <x v="0"/>
    <x v="9"/>
    <s v="# of facilities"/>
    <m/>
    <n v="1635"/>
    <s v="Completed"/>
    <s v="Chittagong"/>
    <s v="Cox's Bazar"/>
    <x v="0"/>
    <s v="Palong Khali"/>
    <s v="Camp 06"/>
    <d v="2023-05-01T00:00:00"/>
    <d v="2024-01-01T00:00:00"/>
    <x v="0"/>
    <m/>
    <m/>
    <m/>
    <m/>
    <m/>
    <s v="Md Mosarraf Hossain"/>
    <s v="mosarraf@ngof.org"/>
    <n v="8801712003560"/>
    <s v="UNICEF-NGOF"/>
  </r>
  <r>
    <m/>
    <s v="JRP"/>
    <s v="UNICEF"/>
    <s v="NGOF"/>
    <s v="UNICEF"/>
    <s v="WASH"/>
    <x v="0"/>
    <x v="1"/>
    <s v="# of HP sessions at HH level"/>
    <m/>
    <n v="5304"/>
    <s v="Completed"/>
    <s v="Chittagong"/>
    <s v="Cox's Bazar"/>
    <x v="0"/>
    <s v="Palong Khali"/>
    <s v="Camp 06"/>
    <d v="2023-05-01T00:00:00"/>
    <d v="2024-01-01T00:00:00"/>
    <x v="0"/>
    <m/>
    <m/>
    <m/>
    <m/>
    <m/>
    <s v="Md Mosarraf Hossain"/>
    <s v="mosarraf@ngof.org"/>
    <n v="8801712003560"/>
    <s v="UNICEF-NGOF"/>
  </r>
  <r>
    <m/>
    <s v="JRP"/>
    <s v="UNICEF"/>
    <s v="NGOF"/>
    <s v="UNICEF"/>
    <s v="WASH"/>
    <x v="3"/>
    <x v="20"/>
    <s v="# of HH"/>
    <m/>
    <n v="1765"/>
    <s v="Completed"/>
    <s v="Chittagong"/>
    <s v="Cox's Bazar"/>
    <x v="0"/>
    <s v="Palong Khali"/>
    <s v="Camp 06"/>
    <d v="2023-05-01T00:00:00"/>
    <d v="2024-01-01T00:00:00"/>
    <x v="0"/>
    <m/>
    <m/>
    <m/>
    <m/>
    <m/>
    <s v="Md Mosarraf Hossain"/>
    <s v="mosarraf@ngof.org"/>
    <n v="8801712003560"/>
    <s v="UNICEF-NGOF"/>
  </r>
  <r>
    <m/>
    <s v="JRP"/>
    <s v="UNICEF"/>
    <s v="NGOF"/>
    <s v="UNICEF"/>
    <s v="WASH"/>
    <x v="1"/>
    <x v="2"/>
    <s v="# of tube well"/>
    <m/>
    <n v="320"/>
    <s v="Completed"/>
    <s v="Chittagong"/>
    <s v="Cox's Bazar"/>
    <x v="0"/>
    <s v="Palong Khali"/>
    <s v="Camp 07"/>
    <d v="2023-05-01T00:00:00"/>
    <d v="2024-01-01T00:00:00"/>
    <x v="0"/>
    <m/>
    <m/>
    <m/>
    <m/>
    <m/>
    <s v="Md Mosarraf Hossain"/>
    <s v="mosarraf@ngof.org"/>
    <n v="8801712003560"/>
    <s v="UNICEF-NGOF"/>
  </r>
  <r>
    <m/>
    <s v="JRP"/>
    <s v="UNICEF"/>
    <s v="NGOF"/>
    <s v="UNICEF"/>
    <s v="WASH"/>
    <x v="2"/>
    <x v="3"/>
    <s v="# of door "/>
    <m/>
    <n v="92"/>
    <s v="Completed"/>
    <s v="Chittagong"/>
    <s v="Cox's Bazar"/>
    <x v="0"/>
    <s v="Palong Khali"/>
    <s v="Camp 07"/>
    <d v="2023-05-01T00:00:00"/>
    <d v="2024-01-01T00:00:00"/>
    <x v="0"/>
    <m/>
    <m/>
    <m/>
    <m/>
    <m/>
    <s v="Md Mosarraf Hossain"/>
    <s v="mosarraf@ngof.org"/>
    <n v="8801712003560"/>
    <s v="UNICEF-NGOF"/>
  </r>
  <r>
    <m/>
    <s v="JRP"/>
    <s v="UNICEF"/>
    <s v="NGOF"/>
    <s v="UNICEF"/>
    <s v="WASH"/>
    <x v="2"/>
    <x v="4"/>
    <s v="# of door"/>
    <m/>
    <n v="313"/>
    <s v="Completed"/>
    <s v="Chittagong"/>
    <s v="Cox's Bazar"/>
    <x v="0"/>
    <s v="Palong Khali"/>
    <s v="Camp 07"/>
    <d v="2023-05-01T00:00:00"/>
    <d v="2024-01-01T00:00:00"/>
    <x v="0"/>
    <m/>
    <m/>
    <m/>
    <m/>
    <m/>
    <s v="Md Mosarraf Hossain"/>
    <s v="mosarraf@ngof.org"/>
    <n v="8801712003560"/>
    <s v="UNICEF-NGOF"/>
  </r>
  <r>
    <m/>
    <s v="JRP"/>
    <s v="UNICEF"/>
    <s v="NGOF"/>
    <s v="UNICEF"/>
    <s v="WASH"/>
    <x v="2"/>
    <x v="5"/>
    <s v="# of door"/>
    <m/>
    <n v="1204"/>
    <s v="Completed"/>
    <s v="Chittagong"/>
    <s v="Cox's Bazar"/>
    <x v="0"/>
    <s v="Palong Khali"/>
    <s v="Camp 07"/>
    <d v="2023-05-01T00:00:00"/>
    <d v="2024-01-01T00:00:00"/>
    <x v="0"/>
    <m/>
    <m/>
    <m/>
    <m/>
    <m/>
    <s v="Md Mosarraf Hossain"/>
    <s v="mosarraf@ngof.org"/>
    <n v="8801712003560"/>
    <s v="UNICEF-NGOF"/>
  </r>
  <r>
    <m/>
    <s v="JRP"/>
    <s v="UNICEF"/>
    <s v="NGOF"/>
    <s v="UNICEF"/>
    <s v="WASH"/>
    <x v="0"/>
    <x v="9"/>
    <s v="# of facilities"/>
    <m/>
    <n v="2608"/>
    <s v="Completed"/>
    <s v="Chittagong"/>
    <s v="Cox's Bazar"/>
    <x v="0"/>
    <s v="Palong Khali"/>
    <s v="Camp 07"/>
    <d v="2023-05-01T00:00:00"/>
    <d v="2024-01-01T00:00:00"/>
    <x v="0"/>
    <m/>
    <m/>
    <m/>
    <m/>
    <m/>
    <s v="Md Mosarraf Hossain"/>
    <s v="mosarraf@ngof.org"/>
    <n v="8801712003560"/>
    <s v="UNICEF-NGOF"/>
  </r>
  <r>
    <m/>
    <s v="JRP"/>
    <s v="UNICEF"/>
    <s v="NGOF"/>
    <s v="UNICEF"/>
    <s v="WASH"/>
    <x v="0"/>
    <x v="1"/>
    <s v="# of HP sessions at HH level"/>
    <m/>
    <n v="7344"/>
    <s v="Completed"/>
    <s v="Chittagong"/>
    <s v="Cox's Bazar"/>
    <x v="0"/>
    <s v="Palong Khali"/>
    <s v="Camp 07"/>
    <d v="2023-05-01T00:00:00"/>
    <d v="2024-01-01T00:00:00"/>
    <x v="0"/>
    <m/>
    <m/>
    <m/>
    <m/>
    <m/>
    <s v="Md Mosarraf Hossain"/>
    <s v="mosarraf@ngof.org"/>
    <n v="8801712003560"/>
    <s v="UNICEF-NGOF"/>
  </r>
  <r>
    <m/>
    <s v="JRP"/>
    <s v="UNICEF"/>
    <s v="NGOF"/>
    <s v="UNICEF"/>
    <s v="WASH"/>
    <x v="3"/>
    <x v="16"/>
    <s v="# of 10L bin"/>
    <m/>
    <n v="1137"/>
    <s v="Completed"/>
    <s v="Chittagong"/>
    <s v="Cox's Bazar"/>
    <x v="0"/>
    <s v="Palong Khali"/>
    <s v="Camp 07"/>
    <d v="2023-05-01T00:00:00"/>
    <d v="2024-01-01T00:00:00"/>
    <x v="0"/>
    <m/>
    <m/>
    <m/>
    <m/>
    <m/>
    <s v="Md Mosarraf Hossain"/>
    <s v="mosarraf@ngof.org"/>
    <n v="8801712003560"/>
    <s v="UNICEF-NGOF"/>
  </r>
  <r>
    <m/>
    <s v="JRP"/>
    <s v="UNICEF"/>
    <s v="NGOF"/>
    <s v="UNICEF"/>
    <s v="WASH"/>
    <x v="3"/>
    <x v="22"/>
    <s v="# of 80L/120L bin"/>
    <m/>
    <n v="304"/>
    <s v="Completed"/>
    <s v="Chittagong"/>
    <s v="Cox's Bazar"/>
    <x v="0"/>
    <s v="Palong Khali"/>
    <s v="Camp 07"/>
    <d v="2023-05-01T00:00:00"/>
    <d v="2024-01-01T00:00:00"/>
    <x v="0"/>
    <m/>
    <m/>
    <m/>
    <m/>
    <m/>
    <s v="Md Mosarraf Hossain"/>
    <s v="mosarraf@ngof.org"/>
    <n v="8801712003560"/>
    <s v="UNICEF-NGOF"/>
  </r>
  <r>
    <m/>
    <s v="JRP"/>
    <s v="SCI"/>
    <s v="SCI"/>
    <s v="SCI"/>
    <s v="WASH"/>
    <x v="1"/>
    <x v="2"/>
    <s v="# of tube well"/>
    <m/>
    <n v="24"/>
    <s v="Completed"/>
    <s v="Chittagong"/>
    <s v="Cox's Bazar"/>
    <x v="0"/>
    <s v="Palong Khali"/>
    <s v="Camp 17"/>
    <d v="2023-05-01T00:00:00"/>
    <d v="2023-12-01T00:00:00"/>
    <x v="0"/>
    <m/>
    <m/>
    <m/>
    <m/>
    <m/>
    <s v="Md. Fuhad Mollah"/>
    <s v="fuhad.mollah@savethechildren.org"/>
    <n v="1708521596"/>
    <s v="SCI"/>
  </r>
  <r>
    <m/>
    <s v="JRP"/>
    <s v="SCI"/>
    <s v="SCI"/>
    <s v="SCI"/>
    <s v="WASH"/>
    <x v="2"/>
    <x v="3"/>
    <s v="# of door "/>
    <m/>
    <n v="10"/>
    <s v="Completed"/>
    <s v="Chittagong"/>
    <s v="Cox's Bazar"/>
    <x v="0"/>
    <s v="Palong Khali"/>
    <s v="Camp 17"/>
    <d v="2023-05-01T00:00:00"/>
    <d v="2023-12-01T00:00:00"/>
    <x v="0"/>
    <m/>
    <m/>
    <m/>
    <m/>
    <m/>
    <s v="Md. Fuhad Mollah"/>
    <s v="fuhad.mollah@savethechildren.org"/>
    <n v="1708521596"/>
    <s v="SCI"/>
  </r>
  <r>
    <m/>
    <s v="JRP"/>
    <s v="SCI"/>
    <s v="SCI"/>
    <s v="SCI"/>
    <s v="WASH"/>
    <x v="2"/>
    <x v="4"/>
    <s v="# of door"/>
    <m/>
    <n v="32"/>
    <s v="Completed"/>
    <s v="Chittagong"/>
    <s v="Cox's Bazar"/>
    <x v="0"/>
    <s v="Palong Khali"/>
    <s v="Camp 17"/>
    <d v="2023-05-01T00:00:00"/>
    <d v="2023-12-01T00:00:00"/>
    <x v="0"/>
    <m/>
    <m/>
    <m/>
    <m/>
    <m/>
    <s v="Md. Fuhad Mollah"/>
    <s v="fuhad.mollah@savethechildren.org"/>
    <n v="1708521596"/>
    <s v="SCI"/>
  </r>
  <r>
    <m/>
    <s v="JRP"/>
    <s v="SCI"/>
    <s v="SCI"/>
    <s v="SCI"/>
    <s v="WASH"/>
    <x v="2"/>
    <x v="5"/>
    <s v="# of door"/>
    <m/>
    <n v="16"/>
    <s v="Completed"/>
    <s v="Chittagong"/>
    <s v="Cox's Bazar"/>
    <x v="0"/>
    <s v="Palong Khali"/>
    <s v="Camp 17"/>
    <d v="2023-05-01T00:00:00"/>
    <d v="2023-12-01T00:00:00"/>
    <x v="0"/>
    <m/>
    <m/>
    <m/>
    <m/>
    <m/>
    <s v="Md. Fuhad Mollah"/>
    <s v="fuhad.mollah@savethechildren.org"/>
    <n v="1708521596"/>
    <s v="SCI"/>
  </r>
  <r>
    <m/>
    <s v="JRP"/>
    <s v="SCI"/>
    <s v="SCI"/>
    <s v="SCI"/>
    <s v="WASH"/>
    <x v="0"/>
    <x v="0"/>
    <s v="# of HP sessions at community level"/>
    <m/>
    <n v="17"/>
    <s v="Completed"/>
    <s v="Chittagong"/>
    <s v="Cox's Bazar"/>
    <x v="0"/>
    <s v="Palong Khali"/>
    <s v="Camp 17"/>
    <d v="2023-05-01T00:00:00"/>
    <d v="2023-12-01T00:00:00"/>
    <x v="0"/>
    <m/>
    <m/>
    <m/>
    <m/>
    <m/>
    <s v="Md. Fuhad Mollah"/>
    <s v="fuhad.mollah@savethechildren.org"/>
    <n v="1708521596"/>
    <s v="SCI"/>
  </r>
  <r>
    <m/>
    <s v="JRP"/>
    <s v="SCI"/>
    <s v="SCI"/>
    <s v="SCI"/>
    <s v="WASH"/>
    <x v="3"/>
    <x v="7"/>
    <s v="# of campaign per camp "/>
    <m/>
    <n v="2"/>
    <s v="Completed"/>
    <s v="Chittagong"/>
    <s v="Cox's Bazar"/>
    <x v="0"/>
    <s v="Palong Khali"/>
    <s v="Camp 17"/>
    <d v="2023-05-01T00:00:00"/>
    <d v="2023-12-01T00:00:00"/>
    <x v="0"/>
    <m/>
    <m/>
    <m/>
    <m/>
    <m/>
    <s v="Md. Fuhad Mollah"/>
    <s v="fuhad.mollah@savethechildren.org"/>
    <n v="1708521596"/>
    <s v="SCI"/>
  </r>
  <r>
    <m/>
    <s v="JRP"/>
    <s v="SCI"/>
    <s v="SCI"/>
    <s v="SCI"/>
    <s v="WASH"/>
    <x v="3"/>
    <x v="8"/>
    <s v="# of household"/>
    <m/>
    <n v="120"/>
    <s v="Completed"/>
    <s v="Chittagong"/>
    <s v="Cox's Bazar"/>
    <x v="0"/>
    <s v="Palong Khali"/>
    <s v="Camp 17"/>
    <d v="2023-05-01T00:00:00"/>
    <d v="2023-12-01T00:00:00"/>
    <x v="0"/>
    <m/>
    <m/>
    <m/>
    <m/>
    <m/>
    <s v="Md. Fuhad Mollah"/>
    <s v="fuhad.mollah@savethechildren.org"/>
    <n v="1708521596"/>
    <s v="SCI"/>
  </r>
  <r>
    <m/>
    <s v="JRP"/>
    <s v="SCI"/>
    <s v="SCI"/>
    <s v="SCI"/>
    <s v="WASH"/>
    <x v="3"/>
    <x v="20"/>
    <s v="# of HH"/>
    <m/>
    <n v="418"/>
    <s v="Completed"/>
    <s v="Chittagong"/>
    <s v="Cox's Bazar"/>
    <x v="0"/>
    <s v="Palong Khali"/>
    <s v="Camp 17"/>
    <d v="2023-05-01T00:00:00"/>
    <d v="2023-12-01T00:00:00"/>
    <x v="0"/>
    <m/>
    <m/>
    <m/>
    <m/>
    <m/>
    <s v="Md. Fuhad Mollah"/>
    <s v="fuhad.mollah@savethechildren.org"/>
    <n v="1708521596"/>
    <s v="SCI"/>
  </r>
  <r>
    <m/>
    <s v="JRP"/>
    <s v="SCI"/>
    <s v="SCI"/>
    <s v="SCI"/>
    <s v="WASH"/>
    <x v="1"/>
    <x v="2"/>
    <s v="# of tube well"/>
    <m/>
    <n v="15"/>
    <s v="Completed"/>
    <s v="Chittagong"/>
    <s v="Cox's Bazar"/>
    <x v="0"/>
    <s v="Palong Khali"/>
    <s v="Camp 20"/>
    <d v="2023-05-01T00:00:00"/>
    <d v="2023-12-01T00:00:00"/>
    <x v="0"/>
    <m/>
    <m/>
    <m/>
    <m/>
    <m/>
    <s v="Md. Fuhad Mollah"/>
    <s v="fuhad.mollah@savethechildren.org"/>
    <n v="1708521596"/>
    <s v="SCI"/>
  </r>
  <r>
    <m/>
    <s v="JRP"/>
    <s v="SCI"/>
    <s v="SCI"/>
    <s v="SCI"/>
    <s v="WASH"/>
    <x v="2"/>
    <x v="3"/>
    <s v="# of door "/>
    <m/>
    <n v="13"/>
    <s v="Completed"/>
    <s v="Chittagong"/>
    <s v="Cox's Bazar"/>
    <x v="0"/>
    <s v="Palong Khali"/>
    <s v="Camp 20"/>
    <d v="2023-05-01T00:00:00"/>
    <d v="2023-12-01T00:00:00"/>
    <x v="0"/>
    <m/>
    <m/>
    <m/>
    <m/>
    <m/>
    <s v="Md. Fuhad Mollah"/>
    <s v="fuhad.mollah@savethechildren.org"/>
    <n v="1708521596"/>
    <s v="SCI"/>
  </r>
  <r>
    <m/>
    <s v="JRP"/>
    <s v="SCI"/>
    <s v="SCI"/>
    <s v="SCI"/>
    <s v="WASH"/>
    <x v="2"/>
    <x v="4"/>
    <s v="# of door"/>
    <m/>
    <n v="21"/>
    <s v="Completed"/>
    <s v="Chittagong"/>
    <s v="Cox's Bazar"/>
    <x v="0"/>
    <s v="Palong Khali"/>
    <s v="Camp 20"/>
    <d v="2023-05-01T00:00:00"/>
    <d v="2023-12-01T00:00:00"/>
    <x v="0"/>
    <m/>
    <m/>
    <m/>
    <m/>
    <m/>
    <s v="Md. Fuhad Mollah"/>
    <s v="fuhad.mollah@savethechildren.org"/>
    <n v="1708521596"/>
    <s v="SCI"/>
  </r>
  <r>
    <m/>
    <s v="JRP"/>
    <s v="SCI"/>
    <s v="SCI"/>
    <s v="SCI"/>
    <s v="WASH"/>
    <x v="2"/>
    <x v="5"/>
    <s v="# of door"/>
    <m/>
    <n v="6"/>
    <s v="Completed"/>
    <s v="Chittagong"/>
    <s v="Cox's Bazar"/>
    <x v="0"/>
    <s v="Palong Khali"/>
    <s v="Camp 20"/>
    <d v="2023-05-01T00:00:00"/>
    <d v="2023-12-01T00:00:00"/>
    <x v="0"/>
    <m/>
    <m/>
    <m/>
    <m/>
    <m/>
    <s v="Md. Fuhad Mollah"/>
    <s v="fuhad.mollah@savethechildren.org"/>
    <n v="1708521596"/>
    <s v="SCI"/>
  </r>
  <r>
    <m/>
    <s v="JRP"/>
    <s v="SCI"/>
    <s v="SCI"/>
    <s v="SCI"/>
    <s v="WASH"/>
    <x v="0"/>
    <x v="0"/>
    <s v="# of HP sessions at community level"/>
    <m/>
    <n v="43"/>
    <s v="Completed"/>
    <s v="Chittagong"/>
    <s v="Cox's Bazar"/>
    <x v="0"/>
    <s v="Palong Khali"/>
    <s v="Camp 20"/>
    <d v="2023-05-01T00:00:00"/>
    <d v="2023-12-01T00:00:00"/>
    <x v="0"/>
    <m/>
    <m/>
    <m/>
    <m/>
    <m/>
    <s v="Md. Fuhad Mollah"/>
    <s v="fuhad.mollah@savethechildren.org"/>
    <n v="1708521596"/>
    <s v="SCI"/>
  </r>
  <r>
    <m/>
    <s v="JRP"/>
    <s v="SCI"/>
    <s v="SCI"/>
    <s v="SCI"/>
    <s v="WASH"/>
    <x v="3"/>
    <x v="7"/>
    <s v="# of campaign per camp "/>
    <m/>
    <n v="2"/>
    <s v="Completed"/>
    <s v="Chittagong"/>
    <s v="Cox's Bazar"/>
    <x v="0"/>
    <s v="Palong Khali"/>
    <s v="Camp 20"/>
    <d v="2023-05-01T00:00:00"/>
    <d v="2023-12-01T00:00:00"/>
    <x v="0"/>
    <m/>
    <m/>
    <m/>
    <m/>
    <m/>
    <s v="Md. Fuhad Mollah"/>
    <s v="fuhad.mollah@savethechildren.org"/>
    <n v="1708521596"/>
    <s v="SCI"/>
  </r>
  <r>
    <m/>
    <s v="JRP"/>
    <s v="SCI"/>
    <s v="SCI"/>
    <s v="SCI"/>
    <s v="WASH"/>
    <x v="3"/>
    <x v="8"/>
    <s v="# of household"/>
    <m/>
    <n v="573"/>
    <s v="Completed"/>
    <s v="Chittagong"/>
    <s v="Cox's Bazar"/>
    <x v="0"/>
    <s v="Palong Khali"/>
    <s v="Camp 20"/>
    <d v="2023-05-01T00:00:00"/>
    <d v="2023-12-01T00:00:00"/>
    <x v="0"/>
    <m/>
    <m/>
    <m/>
    <m/>
    <m/>
    <s v="Md. Fuhad Mollah"/>
    <s v="fuhad.mollah@savethechildren.org"/>
    <n v="1708521596"/>
    <s v="SCI"/>
  </r>
  <r>
    <m/>
    <s v="JRP"/>
    <s v="SCI"/>
    <s v="SCI"/>
    <s v="SCI"/>
    <s v="WASH"/>
    <x v="2"/>
    <x v="3"/>
    <s v="# of door "/>
    <m/>
    <n v="13"/>
    <s v="Completed"/>
    <s v="Chittagong"/>
    <s v="Cox's Bazar"/>
    <x v="1"/>
    <s v="Nhilla"/>
    <s v="Camp 25"/>
    <d v="2023-05-01T00:00:00"/>
    <d v="2023-12-01T00:00:00"/>
    <x v="0"/>
    <m/>
    <m/>
    <m/>
    <m/>
    <m/>
    <s v="Md. Fuhad Mollah"/>
    <s v="fuhad.mollah@savethechildren.org"/>
    <n v="1708521596"/>
    <s v="SCI"/>
  </r>
  <r>
    <m/>
    <s v="JRP"/>
    <s v="SCI"/>
    <s v="SCI"/>
    <s v="SCI"/>
    <s v="WASH"/>
    <x v="2"/>
    <x v="4"/>
    <s v="# of door"/>
    <m/>
    <n v="50"/>
    <s v="Completed"/>
    <s v="Chittagong"/>
    <s v="Cox's Bazar"/>
    <x v="1"/>
    <s v="Nhilla"/>
    <s v="Camp 25"/>
    <d v="2023-05-01T00:00:00"/>
    <d v="2023-12-01T00:00:00"/>
    <x v="0"/>
    <m/>
    <m/>
    <m/>
    <m/>
    <m/>
    <s v="Md. Fuhad Mollah"/>
    <s v="fuhad.mollah@savethechildren.org"/>
    <n v="1708521596"/>
    <s v="SCI"/>
  </r>
  <r>
    <m/>
    <s v="JRP"/>
    <s v="SCI"/>
    <s v="SCI"/>
    <s v="SCI"/>
    <s v="WASH"/>
    <x v="2"/>
    <x v="5"/>
    <s v="# of door"/>
    <m/>
    <n v="38"/>
    <s v="Completed"/>
    <s v="Chittagong"/>
    <s v="Cox's Bazar"/>
    <x v="1"/>
    <s v="Nhilla"/>
    <s v="Camp 25"/>
    <d v="2023-05-01T00:00:00"/>
    <d v="2023-12-01T00:00:00"/>
    <x v="0"/>
    <m/>
    <m/>
    <m/>
    <m/>
    <m/>
    <s v="Md. Fuhad Mollah"/>
    <s v="fuhad.mollah@savethechildren.org"/>
    <n v="1708521596"/>
    <s v="SCI"/>
  </r>
  <r>
    <m/>
    <s v="JRP"/>
    <s v="SCI"/>
    <s v="SCI"/>
    <s v="SCI"/>
    <s v="WASH"/>
    <x v="0"/>
    <x v="0"/>
    <s v="# of HP sessions at community level"/>
    <m/>
    <n v="60"/>
    <s v="Completed"/>
    <s v="Chittagong"/>
    <s v="Cox's Bazar"/>
    <x v="1"/>
    <s v="Nhilla"/>
    <s v="Camp 25"/>
    <d v="2023-05-01T00:00:00"/>
    <d v="2023-12-01T00:00:00"/>
    <x v="0"/>
    <m/>
    <m/>
    <m/>
    <m/>
    <m/>
    <s v="Md. Fuhad Mollah"/>
    <s v="fuhad.mollah@savethechildren.org"/>
    <n v="1708521596"/>
    <s v="SCI"/>
  </r>
  <r>
    <m/>
    <s v="JRP"/>
    <s v="SCI"/>
    <s v="SCI"/>
    <s v="SCI"/>
    <s v="WASH"/>
    <x v="3"/>
    <x v="8"/>
    <s v="# of household"/>
    <m/>
    <n v="695"/>
    <s v="Completed"/>
    <s v="Chittagong"/>
    <s v="Cox's Bazar"/>
    <x v="1"/>
    <s v="Nhilla"/>
    <s v="Camp 25"/>
    <d v="2023-05-01T00:00:00"/>
    <d v="2023-12-01T00:00:00"/>
    <x v="0"/>
    <m/>
    <m/>
    <m/>
    <m/>
    <m/>
    <s v="Md. Fuhad Mollah"/>
    <s v="fuhad.mollah@savethechildren.org"/>
    <n v="1708521596"/>
    <s v="SCI"/>
  </r>
  <r>
    <m/>
    <s v="JRP"/>
    <s v="SCI"/>
    <s v="SCI"/>
    <s v="SCI"/>
    <s v="WASH"/>
    <x v="2"/>
    <x v="3"/>
    <s v="# of door "/>
    <m/>
    <n v="3"/>
    <s v="Completed"/>
    <s v="Chittagong"/>
    <s v="Cox's Bazar"/>
    <x v="1"/>
    <s v="Nhilla"/>
    <s v="Camp 27"/>
    <d v="2023-05-01T00:00:00"/>
    <d v="2023-12-01T00:00:00"/>
    <x v="0"/>
    <m/>
    <m/>
    <m/>
    <m/>
    <m/>
    <s v="Md. Fuhad Mollah"/>
    <s v="fuhad.mollah@savethechildren.org"/>
    <n v="1708521596"/>
    <s v="SCI"/>
  </r>
  <r>
    <m/>
    <s v="JRP"/>
    <s v="SCI"/>
    <s v="SCI"/>
    <s v="SCI"/>
    <s v="WASH"/>
    <x v="2"/>
    <x v="4"/>
    <s v="# of door"/>
    <m/>
    <n v="22"/>
    <s v="Completed"/>
    <s v="Chittagong"/>
    <s v="Cox's Bazar"/>
    <x v="1"/>
    <s v="Nhilla"/>
    <s v="Camp 27"/>
    <d v="2023-05-01T00:00:00"/>
    <d v="2023-12-01T00:00:00"/>
    <x v="0"/>
    <m/>
    <m/>
    <m/>
    <m/>
    <m/>
    <s v="Md. Fuhad Mollah"/>
    <s v="fuhad.mollah@savethechildren.org"/>
    <n v="1708521596"/>
    <s v="SCI"/>
  </r>
  <r>
    <m/>
    <s v="JRP"/>
    <s v="SCI"/>
    <s v="SCI"/>
    <s v="SCI"/>
    <s v="WASH"/>
    <x v="2"/>
    <x v="5"/>
    <s v="# of door"/>
    <m/>
    <n v="135"/>
    <s v="Completed"/>
    <s v="Chittagong"/>
    <s v="Cox's Bazar"/>
    <x v="1"/>
    <s v="Nhilla"/>
    <s v="Camp 27"/>
    <d v="2023-05-01T00:00:00"/>
    <d v="2023-12-01T00:00:00"/>
    <x v="0"/>
    <m/>
    <m/>
    <m/>
    <m/>
    <m/>
    <s v="Md. Fuhad Mollah"/>
    <s v="fuhad.mollah@savethechildren.org"/>
    <n v="1708521596"/>
    <s v="SCI"/>
  </r>
  <r>
    <m/>
    <s v="JRP"/>
    <s v="SCI"/>
    <s v="SCI"/>
    <s v="SCI"/>
    <s v="WASH"/>
    <x v="0"/>
    <x v="0"/>
    <s v="# of HP sessions at community level"/>
    <m/>
    <n v="87"/>
    <s v="Completed"/>
    <s v="Chittagong"/>
    <s v="Cox's Bazar"/>
    <x v="1"/>
    <s v="Nhilla"/>
    <s v="Camp 27"/>
    <d v="2023-05-01T00:00:00"/>
    <d v="2023-12-01T00:00:00"/>
    <x v="0"/>
    <m/>
    <m/>
    <m/>
    <m/>
    <m/>
    <s v="Md. Fuhad Mollah"/>
    <s v="fuhad.mollah@savethechildren.org"/>
    <n v="1708521596"/>
    <s v="SCI"/>
  </r>
  <r>
    <m/>
    <s v="JRP"/>
    <s v="SCI"/>
    <s v="SCI"/>
    <s v="SCI"/>
    <s v="WASH"/>
    <x v="3"/>
    <x v="7"/>
    <s v="# of campaign per camp "/>
    <m/>
    <n v="2"/>
    <s v="Completed"/>
    <s v="Chittagong"/>
    <s v="Cox's Bazar"/>
    <x v="1"/>
    <s v="Nhilla"/>
    <s v="Camp 27"/>
    <d v="2023-05-01T00:00:00"/>
    <d v="2023-12-01T00:00:00"/>
    <x v="0"/>
    <m/>
    <m/>
    <m/>
    <m/>
    <m/>
    <s v="Md. Fuhad Mollah"/>
    <s v="fuhad.mollah@savethechildren.org"/>
    <n v="1708521596"/>
    <s v="SCI"/>
  </r>
  <r>
    <m/>
    <s v="JRP"/>
    <s v="SCI"/>
    <s v="SCI"/>
    <s v="SCI"/>
    <s v="WASH"/>
    <x v="3"/>
    <x v="8"/>
    <s v="# of household"/>
    <m/>
    <n v="600"/>
    <s v="Completed"/>
    <s v="Chittagong"/>
    <s v="Cox's Bazar"/>
    <x v="1"/>
    <s v="Nhilla"/>
    <s v="Camp 27"/>
    <d v="2023-05-01T00:00:00"/>
    <d v="2023-12-01T00:00:00"/>
    <x v="0"/>
    <m/>
    <m/>
    <m/>
    <m/>
    <m/>
    <s v="Md. Fuhad Mollah"/>
    <s v="fuhad.mollah@savethechildren.org"/>
    <n v="1708521596"/>
    <s v="SCI"/>
  </r>
  <r>
    <m/>
    <s v="JRP"/>
    <s v="SCI"/>
    <s v="SCI"/>
    <s v="SCI"/>
    <s v="WASH"/>
    <x v="3"/>
    <x v="20"/>
    <s v="# of HH"/>
    <m/>
    <n v="493"/>
    <s v="Completed"/>
    <s v="Chittagong"/>
    <s v="Cox's Bazar"/>
    <x v="1"/>
    <s v="Nhilla"/>
    <s v="Camp 27"/>
    <d v="2023-05-01T00:00:00"/>
    <d v="2023-12-01T00:00:00"/>
    <x v="0"/>
    <m/>
    <m/>
    <m/>
    <m/>
    <m/>
    <s v="Md. Fuhad Mollah"/>
    <s v="fuhad.mollah@savethechildren.org"/>
    <n v="1708521596"/>
    <s v="SCI"/>
  </r>
  <r>
    <m/>
    <s v="JRP"/>
    <s v="CARE"/>
    <s v="CARE"/>
    <s v="UNICEF"/>
    <s v="WASH"/>
    <x v="1"/>
    <x v="2"/>
    <s v="# of tube well"/>
    <m/>
    <n v="533"/>
    <s v="Completed"/>
    <s v="Chittagong"/>
    <s v="Cox's Bazar"/>
    <x v="0"/>
    <s v="Palong Khali"/>
    <s v="Camp 15"/>
    <d v="2023-05-01T00:00:00"/>
    <d v="2024-03-01T00:00:00"/>
    <x v="0"/>
    <m/>
    <m/>
    <m/>
    <m/>
    <m/>
    <s v="MAHMUD"/>
    <s v="MahmudHossain.Munna@care.org"/>
    <n v="1777773726"/>
    <s v="CARE"/>
  </r>
  <r>
    <m/>
    <s v="JRP"/>
    <s v="CARE"/>
    <s v="CARE"/>
    <s v="UNICEF"/>
    <s v="WASH"/>
    <x v="2"/>
    <x v="3"/>
    <s v="# of door "/>
    <m/>
    <n v="554"/>
    <s v="Completed"/>
    <s v="Chittagong"/>
    <s v="Cox's Bazar"/>
    <x v="0"/>
    <s v="Palong Khali"/>
    <s v="Camp 15"/>
    <d v="2023-05-01T00:00:00"/>
    <d v="2024-03-01T00:00:00"/>
    <x v="0"/>
    <m/>
    <m/>
    <m/>
    <m/>
    <m/>
    <s v="MAHMUD"/>
    <s v="MahmudHossain.Munna@care.org"/>
    <n v="1777773726"/>
    <s v="CARE"/>
  </r>
  <r>
    <m/>
    <s v="JRP"/>
    <s v="CARE"/>
    <s v="CARE"/>
    <s v="UNICEF"/>
    <s v="WASH"/>
    <x v="2"/>
    <x v="4"/>
    <s v="# of door"/>
    <m/>
    <n v="1010"/>
    <s v="Completed"/>
    <s v="Chittagong"/>
    <s v="Cox's Bazar"/>
    <x v="0"/>
    <s v="Palong Khali"/>
    <s v="Camp 15"/>
    <d v="2023-05-01T00:00:00"/>
    <d v="2024-03-01T00:00:00"/>
    <x v="0"/>
    <m/>
    <m/>
    <m/>
    <m/>
    <m/>
    <s v="MAHMUD"/>
    <s v="MahmudHossain.Munna@care.org"/>
    <n v="1777773726"/>
    <s v="CARE"/>
  </r>
  <r>
    <m/>
    <s v="JRP"/>
    <s v="CARE"/>
    <s v="CARE"/>
    <s v="UNICEF"/>
    <s v="WASH"/>
    <x v="2"/>
    <x v="5"/>
    <s v="# of door"/>
    <m/>
    <n v="1078"/>
    <s v="Completed"/>
    <s v="Chittagong"/>
    <s v="Cox's Bazar"/>
    <x v="0"/>
    <s v="Palong Khali"/>
    <s v="Camp 15"/>
    <d v="2023-05-01T00:00:00"/>
    <d v="2024-03-01T00:00:00"/>
    <x v="0"/>
    <m/>
    <m/>
    <m/>
    <m/>
    <m/>
    <s v="MAHMUD"/>
    <s v="MahmudHossain.Munna@care.org"/>
    <n v="1777773726"/>
    <s v="CARE"/>
  </r>
  <r>
    <m/>
    <s v="JRP"/>
    <s v="CARE"/>
    <s v="CARE"/>
    <s v="UNICEF"/>
    <s v="WASH"/>
    <x v="0"/>
    <x v="0"/>
    <s v="# of HP sessions at community level"/>
    <m/>
    <n v="317"/>
    <s v="Completed"/>
    <s v="Chittagong"/>
    <s v="Cox's Bazar"/>
    <x v="0"/>
    <s v="Palong Khali"/>
    <s v="Camp 15"/>
    <d v="2023-05-01T00:00:00"/>
    <d v="2024-03-01T00:00:00"/>
    <x v="0"/>
    <m/>
    <m/>
    <m/>
    <m/>
    <m/>
    <s v="MAHMUD"/>
    <s v="MahmudHossain.Munna@care.org"/>
    <n v="1777773726"/>
    <s v="CARE"/>
  </r>
  <r>
    <m/>
    <s v="JRP"/>
    <s v="CARE"/>
    <s v="CARE"/>
    <s v="UNICEF"/>
    <s v="WASH"/>
    <x v="0"/>
    <x v="1"/>
    <s v="# of HP sessions at HH level"/>
    <m/>
    <n v="1013"/>
    <s v="Completed"/>
    <s v="Chittagong"/>
    <s v="Cox's Bazar"/>
    <x v="0"/>
    <s v="Palong Khali"/>
    <s v="Camp 15"/>
    <d v="2023-05-01T00:00:00"/>
    <d v="2024-03-01T00:00:00"/>
    <x v="0"/>
    <m/>
    <m/>
    <m/>
    <m/>
    <m/>
    <s v="MAHMUD"/>
    <s v="MahmudHossain.Munna@care.org"/>
    <n v="1777773726"/>
    <s v="CARE"/>
  </r>
  <r>
    <m/>
    <s v="JRP"/>
    <s v="CARE"/>
    <s v="CARE"/>
    <s v="Unicef"/>
    <s v="WASH"/>
    <x v="1"/>
    <x v="2"/>
    <s v="# of tube well"/>
    <m/>
    <n v="495"/>
    <s v="Completed"/>
    <s v="Chittagong"/>
    <s v="Cox's Bazar"/>
    <x v="0"/>
    <s v="Palong Khali"/>
    <s v="Camp 16"/>
    <d v="2023-05-01T00:00:00"/>
    <d v="2024-03-01T00:00:00"/>
    <x v="0"/>
    <m/>
    <m/>
    <m/>
    <m/>
    <m/>
    <s v="MAHMUD"/>
    <s v="MahmudHossain.Munna@care.org"/>
    <n v="1777773726"/>
    <s v="CARE"/>
  </r>
  <r>
    <m/>
    <s v="JRP"/>
    <s v="CARE"/>
    <s v="CARE"/>
    <s v="Unicef"/>
    <s v="WASH"/>
    <x v="2"/>
    <x v="3"/>
    <s v="# of door "/>
    <m/>
    <n v="185"/>
    <s v="Completed"/>
    <s v="Chittagong"/>
    <s v="Cox's Bazar"/>
    <x v="0"/>
    <s v="Palong Khali"/>
    <s v="Camp 16"/>
    <d v="2023-05-01T00:00:00"/>
    <d v="2024-03-01T00:00:00"/>
    <x v="0"/>
    <m/>
    <m/>
    <m/>
    <m/>
    <m/>
    <s v="MAHMUD"/>
    <s v="MahmudHossain.Munna@care.org"/>
    <n v="1777773726"/>
    <s v="CARE"/>
  </r>
  <r>
    <m/>
    <s v="JRP"/>
    <s v="CARE"/>
    <s v="CARE"/>
    <s v="Unicef"/>
    <s v="WASH"/>
    <x v="2"/>
    <x v="4"/>
    <s v="# of door"/>
    <m/>
    <n v="260"/>
    <s v="Completed"/>
    <s v="Chittagong"/>
    <s v="Cox's Bazar"/>
    <x v="0"/>
    <s v="Palong Khali"/>
    <s v="Camp 16"/>
    <d v="2023-05-01T00:00:00"/>
    <d v="2024-03-01T00:00:00"/>
    <x v="0"/>
    <m/>
    <m/>
    <m/>
    <m/>
    <m/>
    <s v="MAHMUD"/>
    <s v="MahmudHossain.Munna@care.org"/>
    <n v="1777773726"/>
    <s v="CARE"/>
  </r>
  <r>
    <m/>
    <s v="JRP"/>
    <s v="CARE"/>
    <s v="CARE"/>
    <s v="Unicef"/>
    <s v="WASH"/>
    <x v="2"/>
    <x v="5"/>
    <s v="# of door"/>
    <m/>
    <n v="525"/>
    <s v="Completed"/>
    <s v="Chittagong"/>
    <s v="Cox's Bazar"/>
    <x v="0"/>
    <s v="Palong Khali"/>
    <s v="Camp 16"/>
    <d v="2023-05-01T00:00:00"/>
    <d v="2024-03-01T00:00:00"/>
    <x v="0"/>
    <m/>
    <m/>
    <m/>
    <m/>
    <m/>
    <s v="MAHMUD"/>
    <s v="MahmudHossain.Munna@care.org"/>
    <n v="1777773726"/>
    <s v="CARE"/>
  </r>
  <r>
    <m/>
    <s v="JRP"/>
    <s v="CARE"/>
    <s v="CARE"/>
    <s v="Unicef"/>
    <s v="WASH"/>
    <x v="0"/>
    <x v="0"/>
    <s v="# of HP sessions at community level"/>
    <m/>
    <n v="127"/>
    <s v="Completed"/>
    <s v="Chittagong"/>
    <s v="Cox's Bazar"/>
    <x v="0"/>
    <s v="Palong Khali"/>
    <s v="Camp 16"/>
    <d v="2023-05-01T00:00:00"/>
    <d v="2024-03-01T00:00:00"/>
    <x v="0"/>
    <m/>
    <m/>
    <m/>
    <m/>
    <m/>
    <s v="MAHMUD"/>
    <s v="MahmudHossain.Munna@care.org"/>
    <n v="1777773726"/>
    <s v="CARE"/>
  </r>
  <r>
    <m/>
    <s v="JRP"/>
    <s v="CARE"/>
    <s v="CARE"/>
    <s v="Unicef"/>
    <s v="WASH"/>
    <x v="0"/>
    <x v="1"/>
    <s v="# of HP sessions at HH level"/>
    <m/>
    <n v="617"/>
    <s v="Completed"/>
    <s v="Chittagong"/>
    <s v="Cox's Bazar"/>
    <x v="0"/>
    <s v="Palong Khali"/>
    <s v="Camp 16"/>
    <d v="2023-05-01T00:00:00"/>
    <d v="2024-03-01T00:00:00"/>
    <x v="0"/>
    <m/>
    <m/>
    <m/>
    <m/>
    <m/>
    <s v="MAHMUD"/>
    <s v="MahmudHossain.Munna@care.org"/>
    <n v="1777773726"/>
    <s v="CAR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B9D843-1EC1-42D5-8B0C-C6574DC801DF}"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B9"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h="1" x="0"/>
        <item x="2"/>
        <item h="1" x="3"/>
        <item h="1" x="1"/>
        <item h="1" m="1" x="4"/>
        <item t="default"/>
      </items>
    </pivotField>
    <pivotField axis="axisRow" showAll="0">
      <items count="100">
        <item m="1" x="80"/>
        <item m="1" x="85"/>
        <item m="1" x="32"/>
        <item m="1" x="66"/>
        <item m="1" x="74"/>
        <item m="1" x="89"/>
        <item m="1" x="94"/>
        <item m="1" x="72"/>
        <item m="1" x="91"/>
        <item m="1" x="26"/>
        <item x="0"/>
        <item x="13"/>
        <item m="1" x="95"/>
        <item m="1" x="78"/>
        <item m="1" x="29"/>
        <item m="1" x="52"/>
        <item m="1" x="69"/>
        <item m="1" x="64"/>
        <item m="1" x="46"/>
        <item m="1" x="55"/>
        <item m="1" x="25"/>
        <item m="1" x="50"/>
        <item m="1" x="61"/>
        <item x="12"/>
        <item m="1" x="27"/>
        <item m="1" x="81"/>
        <item m="1" x="31"/>
        <item m="1" x="82"/>
        <item x="1"/>
        <item x="11"/>
        <item m="1" x="92"/>
        <item m="1" x="86"/>
        <item m="1" x="96"/>
        <item m="1" x="42"/>
        <item m="1" x="34"/>
        <item m="1" x="67"/>
        <item m="1" x="53"/>
        <item m="1" x="37"/>
        <item m="1" x="43"/>
        <item m="1" x="59"/>
        <item m="1" x="83"/>
        <item m="1" x="35"/>
        <item x="14"/>
        <item m="1" x="79"/>
        <item x="3"/>
        <item m="1" x="87"/>
        <item m="1" x="90"/>
        <item m="1" x="44"/>
        <item m="1" x="33"/>
        <item x="24"/>
        <item x="17"/>
        <item m="1" x="68"/>
        <item m="1" x="60"/>
        <item m="1" x="48"/>
        <item m="1" x="58"/>
        <item m="1" x="65"/>
        <item m="1" x="84"/>
        <item m="1" x="97"/>
        <item x="16"/>
        <item m="1" x="40"/>
        <item m="1" x="39"/>
        <item x="8"/>
        <item x="15"/>
        <item x="4"/>
        <item m="1" x="45"/>
        <item x="5"/>
        <item m="1" x="36"/>
        <item m="1" x="75"/>
        <item m="1" x="38"/>
        <item m="1" x="28"/>
        <item m="1" x="30"/>
        <item m="1" x="88"/>
        <item x="23"/>
        <item m="1" x="56"/>
        <item m="1" x="93"/>
        <item x="7"/>
        <item m="1" x="49"/>
        <item x="2"/>
        <item m="1" x="63"/>
        <item m="1" x="47"/>
        <item m="1" x="57"/>
        <item m="1" x="54"/>
        <item m="1" x="70"/>
        <item m="1" x="77"/>
        <item m="1" x="76"/>
        <item m="1" x="71"/>
        <item m="1" x="62"/>
        <item x="9"/>
        <item m="1" x="51"/>
        <item m="1" x="41"/>
        <item x="18"/>
        <item x="10"/>
        <item m="1" x="73"/>
        <item x="6"/>
        <item x="19"/>
        <item x="20"/>
        <item x="21"/>
        <item x="22"/>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9">
        <item m="1" x="5"/>
        <item m="1" x="3"/>
        <item x="1"/>
        <item h="1" m="1" x="7"/>
        <item h="1" x="0"/>
        <item m="1" x="4"/>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5">
    <i>
      <x v="44"/>
    </i>
    <i>
      <x v="62"/>
    </i>
    <i>
      <x v="63"/>
    </i>
    <i>
      <x v="65"/>
    </i>
    <i t="grand">
      <x/>
    </i>
  </rowItems>
  <colItems count="1">
    <i/>
  </colItems>
  <pageFields count="2">
    <pageField fld="19" hier="-1"/>
    <pageField fld="6" hier="-1"/>
  </pageFields>
  <dataFields count="1">
    <dataField name="Sum of Qualntity Achieved" fld="10" baseField="0" baseItem="0"/>
  </dataFields>
  <formats count="1">
    <format dxfId="265">
      <pivotArea dataOnly="0" labelOnly="1" fieldPosition="0">
        <references count="1">
          <reference field="7" count="1">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008440B-1087-49D4-9C75-AED1B8E4AE4C}"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h="1" m="1" x="72"/>
        <item h="1" m="1" x="91"/>
        <item h="1" m="1" x="26"/>
        <item h="1" m="1" x="95"/>
        <item h="1" m="1" x="78"/>
        <item h="1" m="1" x="29"/>
        <item h="1" m="1" x="52"/>
        <item m="1" x="69"/>
        <item h="1" m="1" x="64"/>
        <item h="1" m="1" x="55"/>
        <item h="1" m="1" x="50"/>
        <item h="1" m="1" x="81"/>
        <item h="1" m="1" x="82"/>
        <item h="1" m="1" x="92"/>
        <item m="1" x="86"/>
        <item m="1" x="96"/>
        <item m="1" x="42"/>
        <item m="1" x="34"/>
        <item m="1" x="67"/>
        <item m="1" x="53"/>
        <item m="1" x="37"/>
        <item m="1" x="43"/>
        <item m="1" x="59"/>
        <item h="1" m="1" x="83"/>
        <item h="1" m="1" x="35"/>
        <item h="1" m="1" x="44"/>
        <item h="1" m="1" x="33"/>
        <item h="1" m="1" x="39"/>
        <item h="1" m="1" x="28"/>
        <item h="1" m="1" x="88"/>
        <item h="1" m="1" x="56"/>
        <item h="1" m="1" x="93"/>
        <item h="1" m="1" x="57"/>
        <item h="1" m="1" x="70"/>
        <item h="1" m="1" x="76"/>
        <item h="1" m="1" x="71"/>
        <item h="1" m="1" x="62"/>
        <item h="1" m="1" x="51"/>
        <item h="1" m="1" x="41"/>
        <item h="1" m="1" x="73"/>
        <item h="1" x="2"/>
        <item h="1" x="3"/>
        <item h="1" m="1" x="60"/>
        <item h="1" x="5"/>
        <item h="1" x="1"/>
        <item h="1" x="7"/>
        <item h="1" m="1" x="49"/>
        <item h="1" m="1" x="77"/>
        <item h="1" m="1" x="58"/>
        <item h="1" x="4"/>
        <item h="1" x="0"/>
        <item h="1" m="1" x="90"/>
        <item h="1" m="1" x="54"/>
        <item h="1" x="14"/>
        <item h="1" m="1" x="65"/>
        <item h="1" m="1" x="84"/>
        <item h="1" m="1" x="38"/>
        <item h="1" m="1" x="45"/>
        <item h="1" m="1" x="75"/>
        <item h="1" m="1" x="61"/>
        <item h="1" x="13"/>
        <item h="1" x="23"/>
        <item h="1" m="1" x="79"/>
        <item h="1" m="1" x="97"/>
        <item h="1" m="1" x="63"/>
        <item h="1" m="1" x="47"/>
        <item h="1" m="1" x="25"/>
        <item h="1" x="10"/>
        <item h="1" m="1" x="27"/>
        <item h="1" m="1" x="40"/>
        <item h="1" m="1" x="46"/>
        <item h="1" x="17"/>
        <item h="1" x="9"/>
        <item h="1" m="1" x="48"/>
        <item h="1" x="24"/>
        <item h="1" m="1" x="30"/>
        <item h="1" m="1" x="87"/>
        <item h="1" x="11"/>
        <item h="1" m="1" x="68"/>
        <item h="1" m="1" x="36"/>
        <item h="1" m="1" x="31"/>
        <item h="1" x="8"/>
        <item h="1" x="12"/>
        <item h="1" x="15"/>
        <item h="1" x="16"/>
        <item h="1" x="18"/>
        <item h="1" x="6"/>
        <item h="1" x="19"/>
        <item h="1" x="20"/>
        <item h="1" x="21"/>
        <item h="1" x="22"/>
        <item h="1" m="1" x="98"/>
        <item t="default"/>
      </items>
    </pivotField>
    <pivotField showAll="0"/>
    <pivotField showAll="0"/>
    <pivotField showAll="0"/>
    <pivotField showAll="0"/>
    <pivotField showAll="0"/>
    <pivotField showAll="0"/>
    <pivotField axis="axisPage" multipleItemSelectionAllowed="1" showAll="0">
      <items count="8">
        <item h="1" x="3"/>
        <item x="1"/>
        <item x="0"/>
        <item h="1" x="2"/>
        <item h="1" m="1" x="6"/>
        <item h="1" m="1" x="5"/>
        <item h="1" m="1" x="4"/>
        <item t="default"/>
      </items>
    </pivotField>
    <pivotField showAll="0"/>
    <pivotField showAll="0"/>
    <pivotField numFmtId="164" showAll="0"/>
    <pivotField showAll="0"/>
    <pivotField axis="axisPage" multipleItemSelectionAllowed="1" showAll="0">
      <items count="9">
        <item m="1" x="5"/>
        <item h="1" m="1" x="7"/>
        <item h="1" m="1" x="4"/>
        <item h="1" x="1"/>
        <item h="1" m="1" x="3"/>
        <item h="1" x="0"/>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98B434C-C756-4933-854F-966A4FB9E087}"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m="1" x="32"/>
        <item m="1" x="66"/>
        <item m="1" x="74"/>
        <item m="1" x="89"/>
        <item m="1" x="94"/>
        <item h="1" m="1" x="72"/>
        <item h="1" m="1" x="91"/>
        <item h="1" m="1" x="26"/>
        <item h="1" m="1" x="95"/>
        <item h="1" m="1" x="78"/>
        <item h="1" m="1" x="29"/>
        <item h="1" m="1" x="52"/>
        <item h="1" m="1" x="69"/>
        <item h="1" m="1" x="64"/>
        <item h="1" m="1" x="55"/>
        <item h="1" m="1" x="50"/>
        <item h="1" m="1" x="81"/>
        <item h="1" m="1" x="82"/>
        <item h="1" m="1" x="92"/>
        <item h="1" m="1" x="86"/>
        <item h="1" m="1" x="96"/>
        <item h="1" m="1" x="42"/>
        <item h="1" m="1" x="34"/>
        <item h="1" m="1" x="67"/>
        <item h="1" m="1" x="53"/>
        <item h="1" m="1" x="37"/>
        <item h="1" m="1" x="43"/>
        <item h="1" m="1" x="59"/>
        <item h="1" m="1" x="83"/>
        <item h="1" m="1" x="35"/>
        <item h="1" m="1" x="44"/>
        <item h="1" m="1" x="33"/>
        <item h="1" m="1" x="39"/>
        <item h="1" m="1" x="28"/>
        <item h="1" m="1" x="88"/>
        <item h="1" m="1" x="56"/>
        <item h="1" m="1" x="93"/>
        <item h="1" m="1" x="57"/>
        <item h="1" m="1" x="70"/>
        <item h="1" m="1" x="76"/>
        <item h="1" m="1" x="71"/>
        <item h="1" m="1" x="62"/>
        <item h="1" m="1" x="51"/>
        <item h="1" m="1" x="41"/>
        <item h="1" m="1" x="73"/>
        <item h="1" x="2"/>
        <item h="1" x="3"/>
        <item h="1" m="1" x="60"/>
        <item h="1" x="5"/>
        <item h="1" x="1"/>
        <item h="1" x="7"/>
        <item h="1" m="1" x="49"/>
        <item h="1" m="1" x="77"/>
        <item h="1" m="1" x="58"/>
        <item h="1" x="4"/>
        <item h="1" x="0"/>
        <item h="1" m="1" x="90"/>
        <item h="1" m="1" x="54"/>
        <item h="1" x="14"/>
        <item h="1" m="1" x="65"/>
        <item h="1" m="1" x="84"/>
        <item h="1" m="1" x="38"/>
        <item h="1" m="1" x="45"/>
        <item h="1" m="1" x="75"/>
        <item h="1" m="1" x="61"/>
        <item h="1" x="13"/>
        <item h="1" x="23"/>
        <item h="1" m="1" x="79"/>
        <item h="1" m="1" x="97"/>
        <item h="1" m="1" x="63"/>
        <item h="1" m="1" x="47"/>
        <item h="1" m="1" x="25"/>
        <item h="1" x="10"/>
        <item h="1" m="1" x="27"/>
        <item h="1" m="1" x="40"/>
        <item h="1" m="1" x="46"/>
        <item h="1" x="17"/>
        <item h="1" x="9"/>
        <item h="1" m="1" x="48"/>
        <item h="1" x="24"/>
        <item h="1" m="1" x="30"/>
        <item h="1" m="1" x="87"/>
        <item h="1" x="11"/>
        <item h="1" m="1" x="68"/>
        <item h="1" m="1" x="36"/>
        <item h="1" m="1" x="31"/>
        <item h="1" x="8"/>
        <item h="1" x="12"/>
        <item h="1" x="15"/>
        <item h="1" x="16"/>
        <item h="1" x="18"/>
        <item h="1" x="6"/>
        <item h="1" x="19"/>
        <item h="1" x="20"/>
        <item h="1" x="21"/>
        <item h="1" x="22"/>
        <item h="1" m="1" x="98"/>
        <item t="default"/>
      </items>
    </pivotField>
    <pivotField showAll="0"/>
    <pivotField showAll="0"/>
    <pivotField showAll="0"/>
    <pivotField showAll="0"/>
    <pivotField showAll="0"/>
    <pivotField showAll="0"/>
    <pivotField axis="axisPage" multipleItemSelectionAllowed="1" showAll="0">
      <items count="8">
        <item h="1" x="3"/>
        <item x="1"/>
        <item x="0"/>
        <item h="1" x="2"/>
        <item h="1" m="1" x="6"/>
        <item h="1" m="1" x="5"/>
        <item h="1" m="1" x="4"/>
        <item t="default"/>
      </items>
    </pivotField>
    <pivotField showAll="0"/>
    <pivotField showAll="0"/>
    <pivotField numFmtId="164" showAll="0"/>
    <pivotField showAll="0"/>
    <pivotField axis="axisPage" multipleItemSelectionAllowed="1" showAll="0">
      <items count="9">
        <item h="1" m="1" x="5"/>
        <item m="1" x="7"/>
        <item h="1" m="1" x="4"/>
        <item h="1" x="1"/>
        <item h="1" m="1" x="3"/>
        <item h="1" x="0"/>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3117C2D-40F1-4AD9-9FD5-6079ABA814F4}"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m="1" x="32"/>
        <item m="1" x="66"/>
        <item m="1" x="74"/>
        <item m="1" x="89"/>
        <item m="1" x="94"/>
        <item h="1" m="1" x="72"/>
        <item h="1" m="1" x="91"/>
        <item h="1" m="1" x="26"/>
        <item h="1" m="1" x="95"/>
        <item h="1" m="1" x="78"/>
        <item h="1" m="1" x="29"/>
        <item h="1" m="1" x="52"/>
        <item h="1" m="1" x="69"/>
        <item h="1" m="1" x="64"/>
        <item h="1" m="1" x="55"/>
        <item m="1" x="50"/>
        <item h="1" m="1" x="81"/>
        <item h="1" m="1" x="82"/>
        <item h="1" m="1" x="92"/>
        <item h="1" m="1" x="86"/>
        <item h="1" m="1" x="96"/>
        <item h="1" m="1" x="42"/>
        <item h="1" m="1" x="34"/>
        <item h="1" m="1" x="67"/>
        <item h="1" m="1" x="53"/>
        <item h="1" m="1" x="37"/>
        <item h="1" m="1" x="43"/>
        <item h="1" m="1" x="59"/>
        <item h="1" m="1" x="83"/>
        <item h="1" m="1" x="35"/>
        <item h="1" m="1" x="44"/>
        <item h="1" m="1" x="33"/>
        <item h="1" m="1" x="39"/>
        <item h="1" m="1" x="28"/>
        <item h="1" m="1" x="88"/>
        <item h="1" m="1" x="56"/>
        <item h="1" m="1" x="93"/>
        <item h="1" m="1" x="57"/>
        <item h="1" m="1" x="70"/>
        <item h="1" m="1" x="76"/>
        <item h="1" m="1" x="71"/>
        <item m="1" x="62"/>
        <item h="1" m="1" x="51"/>
        <item h="1" m="1" x="41"/>
        <item h="1" m="1" x="73"/>
        <item h="1" x="2"/>
        <item h="1" x="3"/>
        <item h="1" m="1" x="60"/>
        <item h="1" x="5"/>
        <item h="1" x="1"/>
        <item h="1" x="7"/>
        <item h="1" m="1" x="49"/>
        <item h="1" m="1" x="77"/>
        <item h="1" m="1" x="58"/>
        <item h="1" x="4"/>
        <item h="1" x="0"/>
        <item h="1" m="1" x="90"/>
        <item h="1" m="1" x="54"/>
        <item h="1" x="14"/>
        <item h="1" m="1" x="65"/>
        <item h="1" m="1" x="84"/>
        <item h="1" m="1" x="38"/>
        <item h="1" m="1" x="45"/>
        <item h="1" m="1" x="75"/>
        <item h="1" m="1" x="61"/>
        <item h="1" x="13"/>
        <item h="1" x="23"/>
        <item h="1" m="1" x="79"/>
        <item h="1" m="1" x="97"/>
        <item h="1" m="1" x="63"/>
        <item h="1" m="1" x="47"/>
        <item h="1" m="1" x="25"/>
        <item h="1" x="10"/>
        <item h="1" m="1" x="27"/>
        <item h="1" m="1" x="40"/>
        <item h="1" m="1" x="46"/>
        <item h="1" x="17"/>
        <item h="1" x="9"/>
        <item h="1" m="1" x="48"/>
        <item h="1" x="24"/>
        <item h="1" m="1" x="30"/>
        <item h="1" m="1" x="87"/>
        <item h="1" x="11"/>
        <item h="1" m="1" x="68"/>
        <item h="1" m="1" x="36"/>
        <item h="1" m="1" x="31"/>
        <item h="1" x="8"/>
        <item h="1" x="12"/>
        <item h="1" x="15"/>
        <item h="1" x="16"/>
        <item h="1" x="18"/>
        <item h="1" x="6"/>
        <item h="1" x="19"/>
        <item h="1" x="20"/>
        <item h="1" x="21"/>
        <item h="1" x="22"/>
        <item h="1" m="1" x="98"/>
        <item t="default"/>
      </items>
    </pivotField>
    <pivotField showAll="0"/>
    <pivotField showAll="0"/>
    <pivotField showAll="0"/>
    <pivotField showAll="0"/>
    <pivotField showAll="0"/>
    <pivotField showAll="0"/>
    <pivotField axis="axisPage" multipleItemSelectionAllowed="1" showAll="0">
      <items count="8">
        <item h="1" x="3"/>
        <item x="1"/>
        <item x="0"/>
        <item h="1" x="2"/>
        <item h="1" m="1" x="6"/>
        <item h="1" m="1" x="5"/>
        <item h="1" m="1" x="4"/>
        <item t="default"/>
      </items>
    </pivotField>
    <pivotField showAll="0"/>
    <pivotField showAll="0"/>
    <pivotField numFmtId="164" showAll="0"/>
    <pivotField showAll="0"/>
    <pivotField axis="axisPage" multipleItemSelectionAllowed="1" showAll="0">
      <items count="9">
        <item m="1" x="5"/>
        <item h="1" m="1" x="7"/>
        <item h="1" m="1" x="4"/>
        <item h="1" x="1"/>
        <item h="1" m="1" x="3"/>
        <item h="1" x="0"/>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A1BB9AD-3DEB-472A-9323-3396D7C94811}"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m="1" x="80"/>
        <item h="1" m="1" x="85"/>
        <item h="1" m="1" x="32"/>
        <item h="1" m="1" x="66"/>
        <item h="1" m="1" x="74"/>
        <item h="1" m="1" x="89"/>
        <item h="1" m="1" x="94"/>
        <item h="1" m="1" x="72"/>
        <item h="1" m="1" x="91"/>
        <item m="1" x="26"/>
        <item m="1" x="95"/>
        <item h="1" m="1" x="78"/>
        <item h="1" m="1" x="29"/>
        <item m="1" x="52"/>
        <item h="1" m="1" x="69"/>
        <item m="1" x="64"/>
        <item m="1" x="55"/>
        <item m="1" x="50"/>
        <item m="1" x="81"/>
        <item m="1" x="82"/>
        <item m="1" x="92"/>
        <item h="1" m="1" x="86"/>
        <item h="1" m="1" x="96"/>
        <item h="1" m="1" x="42"/>
        <item h="1" m="1" x="34"/>
        <item h="1" m="1" x="67"/>
        <item h="1" m="1" x="53"/>
        <item h="1" m="1" x="37"/>
        <item h="1" m="1" x="43"/>
        <item h="1" m="1" x="59"/>
        <item m="1" x="83"/>
        <item h="1" m="1" x="35"/>
        <item h="1" m="1" x="44"/>
        <item h="1" m="1" x="33"/>
        <item h="1" m="1" x="39"/>
        <item m="1" x="28"/>
        <item h="1" m="1" x="88"/>
        <item h="1" m="1" x="56"/>
        <item h="1" m="1" x="93"/>
        <item h="1" m="1" x="57"/>
        <item h="1" m="1" x="70"/>
        <item h="1" m="1" x="76"/>
        <item h="1" m="1" x="71"/>
        <item m="1" x="62"/>
        <item h="1" m="1" x="51"/>
        <item h="1" m="1" x="41"/>
        <item m="1" x="73"/>
        <item h="1" x="2"/>
        <item h="1" x="3"/>
        <item h="1" m="1" x="60"/>
        <item h="1" x="5"/>
        <item h="1" x="1"/>
        <item h="1" x="7"/>
        <item h="1" m="1" x="49"/>
        <item h="1" m="1" x="77"/>
        <item h="1" m="1" x="58"/>
        <item h="1" x="4"/>
        <item h="1" x="0"/>
        <item h="1" m="1" x="90"/>
        <item h="1" m="1" x="54"/>
        <item h="1" x="14"/>
        <item h="1" m="1" x="65"/>
        <item h="1" m="1" x="84"/>
        <item h="1" m="1" x="38"/>
        <item h="1" m="1" x="45"/>
        <item h="1" m="1" x="75"/>
        <item h="1" m="1" x="61"/>
        <item h="1" x="13"/>
        <item h="1" x="23"/>
        <item h="1" m="1" x="79"/>
        <item h="1" m="1" x="97"/>
        <item h="1" m="1" x="63"/>
        <item h="1" m="1" x="47"/>
        <item h="1" m="1" x="25"/>
        <item h="1" x="10"/>
        <item h="1" m="1" x="27"/>
        <item h="1" m="1" x="40"/>
        <item h="1" m="1" x="46"/>
        <item h="1" x="17"/>
        <item h="1" x="9"/>
        <item h="1" m="1" x="48"/>
        <item h="1" x="24"/>
        <item h="1" m="1" x="30"/>
        <item h="1" m="1" x="87"/>
        <item h="1" x="11"/>
        <item h="1" m="1" x="68"/>
        <item h="1" m="1" x="36"/>
        <item h="1" m="1" x="31"/>
        <item h="1" x="8"/>
        <item h="1" x="12"/>
        <item h="1" x="15"/>
        <item h="1" x="16"/>
        <item h="1" x="18"/>
        <item h="1" x="6"/>
        <item h="1" x="19"/>
        <item h="1" x="20"/>
        <item h="1" x="21"/>
        <item h="1" x="22"/>
        <item h="1" m="1" x="98"/>
        <item t="default"/>
      </items>
    </pivotField>
    <pivotField showAll="0"/>
    <pivotField showAll="0"/>
    <pivotField showAll="0"/>
    <pivotField showAll="0"/>
    <pivotField showAll="0"/>
    <pivotField showAll="0"/>
    <pivotField axis="axisPage" multipleItemSelectionAllowed="1" showAll="0">
      <items count="8">
        <item h="1" x="3"/>
        <item x="1"/>
        <item x="0"/>
        <item h="1" x="2"/>
        <item h="1" m="1" x="6"/>
        <item h="1" m="1" x="5"/>
        <item h="1" m="1" x="4"/>
        <item t="default"/>
      </items>
    </pivotField>
    <pivotField showAll="0"/>
    <pivotField showAll="0"/>
    <pivotField numFmtId="164" showAll="0"/>
    <pivotField showAll="0"/>
    <pivotField axis="axisPage" multipleItemSelectionAllowed="1" showAll="0">
      <items count="9">
        <item h="1" m="1" x="5"/>
        <item m="1" x="7"/>
        <item h="1" m="1" x="4"/>
        <item h="1" x="1"/>
        <item h="1" m="1" x="3"/>
        <item h="1" x="0"/>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formats count="1">
    <format dxfId="199">
      <pivotArea collapsedLevelsAreSubtotals="1" fieldPosition="0">
        <references count="1">
          <reference field="7"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2E5345D0-E626-4267-8A9D-07F09A8C1C98}"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h="1" m="1" x="72"/>
        <item h="1" m="1" x="91"/>
        <item h="1" m="1" x="26"/>
        <item h="1" m="1" x="95"/>
        <item h="1" m="1" x="78"/>
        <item h="1" m="1" x="29"/>
        <item h="1" m="1" x="52"/>
        <item h="1" m="1" x="69"/>
        <item h="1" m="1" x="64"/>
        <item h="1" m="1" x="55"/>
        <item h="1" m="1" x="50"/>
        <item h="1" m="1" x="81"/>
        <item h="1" m="1" x="82"/>
        <item h="1" m="1" x="92"/>
        <item h="1" m="1" x="86"/>
        <item h="1" m="1" x="96"/>
        <item h="1" m="1" x="42"/>
        <item h="1" m="1" x="34"/>
        <item h="1" m="1" x="67"/>
        <item h="1" m="1" x="53"/>
        <item h="1" m="1" x="37"/>
        <item h="1" m="1" x="43"/>
        <item h="1" m="1" x="59"/>
        <item h="1" m="1" x="83"/>
        <item h="1" m="1" x="35"/>
        <item m="1" x="44"/>
        <item m="1" x="33"/>
        <item h="1" m="1" x="39"/>
        <item h="1" m="1" x="28"/>
        <item h="1" m="1" x="88"/>
        <item m="1" x="56"/>
        <item h="1" m="1" x="93"/>
        <item m="1" x="57"/>
        <item h="1" m="1" x="70"/>
        <item h="1" m="1" x="76"/>
        <item h="1" m="1" x="71"/>
        <item h="1" m="1" x="62"/>
        <item h="1" m="1" x="51"/>
        <item h="1" m="1" x="41"/>
        <item h="1" m="1" x="73"/>
        <item h="1" x="2"/>
        <item h="1" x="3"/>
        <item h="1" m="1" x="60"/>
        <item h="1" x="5"/>
        <item h="1" x="1"/>
        <item h="1" x="7"/>
        <item h="1" m="1" x="49"/>
        <item h="1" m="1" x="77"/>
        <item h="1" m="1" x="58"/>
        <item h="1" x="4"/>
        <item h="1" x="0"/>
        <item h="1" m="1" x="90"/>
        <item h="1" m="1" x="54"/>
        <item h="1" x="14"/>
        <item h="1" m="1" x="65"/>
        <item h="1" m="1" x="84"/>
        <item h="1" m="1" x="38"/>
        <item h="1" m="1" x="45"/>
        <item h="1" m="1" x="75"/>
        <item h="1" m="1" x="61"/>
        <item h="1" x="13"/>
        <item h="1" x="23"/>
        <item h="1" m="1" x="79"/>
        <item h="1" m="1" x="97"/>
        <item h="1" m="1" x="63"/>
        <item h="1" m="1" x="47"/>
        <item h="1" m="1" x="25"/>
        <item h="1" x="10"/>
        <item h="1" m="1" x="27"/>
        <item h="1" m="1" x="40"/>
        <item h="1" m="1" x="46"/>
        <item h="1" x="17"/>
        <item h="1" x="9"/>
        <item h="1" m="1" x="48"/>
        <item h="1" x="24"/>
        <item h="1" m="1" x="30"/>
        <item h="1" m="1" x="87"/>
        <item h="1" x="11"/>
        <item h="1" m="1" x="68"/>
        <item h="1" m="1" x="36"/>
        <item h="1" m="1" x="31"/>
        <item h="1" x="8"/>
        <item h="1" x="12"/>
        <item h="1" x="15"/>
        <item h="1" x="16"/>
        <item h="1" x="18"/>
        <item h="1" x="6"/>
        <item h="1" x="19"/>
        <item h="1" x="20"/>
        <item h="1" x="21"/>
        <item h="1" x="22"/>
        <item h="1" m="1" x="98"/>
        <item t="default"/>
      </items>
    </pivotField>
    <pivotField showAll="0"/>
    <pivotField showAll="0"/>
    <pivotField showAll="0"/>
    <pivotField showAll="0"/>
    <pivotField showAll="0"/>
    <pivotField showAll="0"/>
    <pivotField axis="axisPage" multipleItemSelectionAllowed="1" showAll="0">
      <items count="8">
        <item h="1" x="3"/>
        <item x="1"/>
        <item x="0"/>
        <item h="1" x="2"/>
        <item h="1" m="1" x="6"/>
        <item h="1" m="1" x="5"/>
        <item h="1" m="1" x="4"/>
        <item t="default"/>
      </items>
    </pivotField>
    <pivotField showAll="0"/>
    <pivotField showAll="0"/>
    <pivotField numFmtId="164" showAll="0"/>
    <pivotField showAll="0"/>
    <pivotField axis="axisPage" multipleItemSelectionAllowed="1" showAll="0">
      <items count="9">
        <item h="1" m="1" x="5"/>
        <item m="1" x="7"/>
        <item h="1" m="1" x="4"/>
        <item h="1" x="1"/>
        <item h="1" m="1" x="3"/>
        <item h="1" x="0"/>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66847EC9-627B-45E3-9152-B5BEA6159059}"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h="1" m="1" x="72"/>
        <item h="1" m="1" x="91"/>
        <item h="1" m="1" x="26"/>
        <item h="1" m="1" x="95"/>
        <item h="1" m="1" x="78"/>
        <item h="1" m="1" x="29"/>
        <item h="1" m="1" x="52"/>
        <item h="1" m="1" x="69"/>
        <item h="1" m="1" x="64"/>
        <item h="1" m="1" x="55"/>
        <item h="1" m="1" x="50"/>
        <item h="1" m="1" x="81"/>
        <item h="1" m="1" x="82"/>
        <item h="1" m="1" x="92"/>
        <item h="1" m="1" x="86"/>
        <item h="1" m="1" x="96"/>
        <item h="1" m="1" x="42"/>
        <item h="1" m="1" x="34"/>
        <item h="1" m="1" x="67"/>
        <item h="1" m="1" x="53"/>
        <item h="1" m="1" x="37"/>
        <item h="1" m="1" x="43"/>
        <item h="1" m="1" x="59"/>
        <item h="1" m="1" x="83"/>
        <item h="1" m="1" x="35"/>
        <item m="1" x="44"/>
        <item m="1" x="33"/>
        <item h="1" m="1" x="39"/>
        <item h="1" m="1" x="28"/>
        <item h="1" m="1" x="88"/>
        <item m="1" x="56"/>
        <item h="1" m="1" x="93"/>
        <item m="1" x="57"/>
        <item h="1" m="1" x="70"/>
        <item h="1" m="1" x="76"/>
        <item h="1" m="1" x="71"/>
        <item h="1" m="1" x="62"/>
        <item h="1" m="1" x="51"/>
        <item h="1" m="1" x="41"/>
        <item h="1" m="1" x="73"/>
        <item h="1" x="2"/>
        <item h="1" x="3"/>
        <item h="1" m="1" x="60"/>
        <item h="1" x="5"/>
        <item h="1" x="1"/>
        <item h="1" x="7"/>
        <item h="1" m="1" x="49"/>
        <item h="1" m="1" x="77"/>
        <item h="1" m="1" x="58"/>
        <item h="1" x="4"/>
        <item h="1" x="0"/>
        <item h="1" m="1" x="90"/>
        <item h="1" m="1" x="54"/>
        <item h="1" x="14"/>
        <item h="1" m="1" x="65"/>
        <item h="1" m="1" x="84"/>
        <item h="1" m="1" x="38"/>
        <item h="1" m="1" x="45"/>
        <item h="1" m="1" x="75"/>
        <item h="1" m="1" x="61"/>
        <item h="1" x="13"/>
        <item h="1" x="23"/>
        <item h="1" m="1" x="79"/>
        <item h="1" m="1" x="97"/>
        <item h="1" m="1" x="63"/>
        <item h="1" m="1" x="47"/>
        <item h="1" m="1" x="25"/>
        <item h="1" x="10"/>
        <item h="1" m="1" x="27"/>
        <item h="1" m="1" x="40"/>
        <item h="1" m="1" x="46"/>
        <item h="1" x="17"/>
        <item h="1" x="9"/>
        <item h="1" m="1" x="48"/>
        <item h="1" x="24"/>
        <item h="1" m="1" x="30"/>
        <item h="1" m="1" x="87"/>
        <item h="1" x="11"/>
        <item h="1" m="1" x="68"/>
        <item h="1" m="1" x="36"/>
        <item h="1" m="1" x="31"/>
        <item h="1" x="8"/>
        <item h="1" x="12"/>
        <item h="1" x="15"/>
        <item h="1" x="16"/>
        <item h="1" x="18"/>
        <item h="1" x="6"/>
        <item h="1" x="19"/>
        <item h="1" x="20"/>
        <item h="1" x="21"/>
        <item h="1" x="22"/>
        <item h="1" m="1" x="98"/>
        <item t="default"/>
      </items>
    </pivotField>
    <pivotField showAll="0"/>
    <pivotField showAll="0"/>
    <pivotField showAll="0"/>
    <pivotField showAll="0"/>
    <pivotField showAll="0"/>
    <pivotField showAll="0"/>
    <pivotField axis="axisPage" multipleItemSelectionAllowed="1" showAll="0">
      <items count="8">
        <item h="1" x="3"/>
        <item x="1"/>
        <item x="0"/>
        <item h="1" x="2"/>
        <item h="1" m="1" x="6"/>
        <item h="1" m="1" x="5"/>
        <item h="1" m="1" x="4"/>
        <item t="default"/>
      </items>
    </pivotField>
    <pivotField showAll="0"/>
    <pivotField showAll="0"/>
    <pivotField numFmtId="164" showAll="0"/>
    <pivotField showAll="0"/>
    <pivotField axis="axisPage" multipleItemSelectionAllowed="1" showAll="0">
      <items count="9">
        <item m="1" x="5"/>
        <item h="1" m="1" x="7"/>
        <item h="1" m="1" x="4"/>
        <item h="1" x="1"/>
        <item h="1" m="1" x="3"/>
        <item h="1" x="0"/>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0A50F0D-1E1D-43D5-8209-80509101B7A8}"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m="1" x="80"/>
        <item h="1" m="1" x="85"/>
        <item h="1" m="1" x="32"/>
        <item h="1" m="1" x="66"/>
        <item h="1" m="1" x="74"/>
        <item h="1" m="1" x="89"/>
        <item h="1" m="1" x="94"/>
        <item h="1" m="1" x="72"/>
        <item h="1" m="1" x="91"/>
        <item m="1" x="26"/>
        <item m="1" x="95"/>
        <item h="1" m="1" x="78"/>
        <item h="1" m="1" x="29"/>
        <item m="1" x="52"/>
        <item h="1" m="1" x="69"/>
        <item m="1" x="64"/>
        <item m="1" x="55"/>
        <item m="1" x="50"/>
        <item m="1" x="81"/>
        <item m="1" x="82"/>
        <item m="1" x="92"/>
        <item h="1" m="1" x="86"/>
        <item h="1" m="1" x="96"/>
        <item h="1" m="1" x="42"/>
        <item h="1" m="1" x="34"/>
        <item h="1" m="1" x="67"/>
        <item h="1" m="1" x="53"/>
        <item h="1" m="1" x="37"/>
        <item h="1" m="1" x="43"/>
        <item h="1" m="1" x="59"/>
        <item m="1" x="83"/>
        <item h="1" m="1" x="35"/>
        <item h="1" m="1" x="44"/>
        <item h="1" m="1" x="33"/>
        <item h="1" m="1" x="39"/>
        <item m="1" x="28"/>
        <item h="1" m="1" x="88"/>
        <item h="1" m="1" x="56"/>
        <item h="1" m="1" x="93"/>
        <item h="1" m="1" x="57"/>
        <item h="1" m="1" x="70"/>
        <item h="1" m="1" x="76"/>
        <item h="1" m="1" x="71"/>
        <item m="1" x="62"/>
        <item h="1" m="1" x="51"/>
        <item h="1" m="1" x="41"/>
        <item m="1" x="73"/>
        <item h="1" x="2"/>
        <item h="1" x="3"/>
        <item h="1" m="1" x="60"/>
        <item h="1" x="5"/>
        <item h="1" x="1"/>
        <item h="1" x="7"/>
        <item h="1" m="1" x="49"/>
        <item h="1" m="1" x="77"/>
        <item h="1" m="1" x="58"/>
        <item h="1" x="4"/>
        <item h="1" x="0"/>
        <item h="1" m="1" x="90"/>
        <item h="1" m="1" x="54"/>
        <item h="1" x="14"/>
        <item h="1" m="1" x="65"/>
        <item h="1" m="1" x="84"/>
        <item h="1" m="1" x="38"/>
        <item h="1" m="1" x="45"/>
        <item h="1" m="1" x="75"/>
        <item h="1" m="1" x="61"/>
        <item h="1" x="13"/>
        <item h="1" x="23"/>
        <item h="1" m="1" x="79"/>
        <item h="1" m="1" x="97"/>
        <item h="1" m="1" x="63"/>
        <item h="1" m="1" x="47"/>
        <item h="1" m="1" x="25"/>
        <item h="1" x="10"/>
        <item h="1" m="1" x="27"/>
        <item h="1" m="1" x="40"/>
        <item h="1" m="1" x="46"/>
        <item h="1" x="17"/>
        <item h="1" x="9"/>
        <item h="1" m="1" x="48"/>
        <item h="1" x="24"/>
        <item h="1" m="1" x="30"/>
        <item h="1" m="1" x="87"/>
        <item h="1" x="11"/>
        <item h="1" m="1" x="68"/>
        <item h="1" m="1" x="36"/>
        <item h="1" m="1" x="31"/>
        <item h="1" x="8"/>
        <item h="1" x="12"/>
        <item h="1" x="15"/>
        <item h="1" x="16"/>
        <item h="1" x="18"/>
        <item h="1" x="6"/>
        <item h="1" x="19"/>
        <item h="1" x="20"/>
        <item h="1" x="21"/>
        <item h="1" x="22"/>
        <item h="1" m="1" x="98"/>
        <item t="default"/>
      </items>
    </pivotField>
    <pivotField showAll="0"/>
    <pivotField showAll="0"/>
    <pivotField showAll="0"/>
    <pivotField showAll="0"/>
    <pivotField showAll="0"/>
    <pivotField showAll="0"/>
    <pivotField axis="axisPage" multipleItemSelectionAllowed="1" showAll="0">
      <items count="8">
        <item h="1" x="3"/>
        <item x="1"/>
        <item x="0"/>
        <item h="1" x="2"/>
        <item h="1" m="1" x="6"/>
        <item h="1" m="1" x="5"/>
        <item h="1" m="1" x="4"/>
        <item t="default"/>
      </items>
    </pivotField>
    <pivotField showAll="0"/>
    <pivotField showAll="0"/>
    <pivotField numFmtId="164" showAll="0"/>
    <pivotField showAll="0"/>
    <pivotField axis="axisPage" multipleItemSelectionAllowed="1" showAll="0">
      <items count="9">
        <item m="1" x="5"/>
        <item h="1" m="1" x="7"/>
        <item h="1" m="1" x="4"/>
        <item h="1" x="1"/>
        <item h="1" m="1" x="3"/>
        <item h="1" x="0"/>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formats count="1">
    <format dxfId="198">
      <pivotArea collapsedLevelsAreSubtotals="1" fieldPosition="0">
        <references count="1">
          <reference field="7"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FC491CF9-817C-4A86-A536-B8EE95961E70}"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m="1" x="72"/>
        <item m="1" x="91"/>
        <item h="1" m="1" x="26"/>
        <item h="1" m="1" x="95"/>
        <item h="1" m="1" x="78"/>
        <item h="1" m="1" x="29"/>
        <item h="1" m="1" x="52"/>
        <item h="1" m="1" x="69"/>
        <item h="1" m="1" x="64"/>
        <item h="1" m="1" x="55"/>
        <item h="1" m="1" x="50"/>
        <item h="1" m="1" x="81"/>
        <item h="1" m="1" x="82"/>
        <item h="1" m="1" x="92"/>
        <item h="1" m="1" x="86"/>
        <item h="1" m="1" x="96"/>
        <item h="1" m="1" x="42"/>
        <item h="1" m="1" x="34"/>
        <item h="1" m="1" x="67"/>
        <item h="1" m="1" x="53"/>
        <item h="1" m="1" x="37"/>
        <item h="1" m="1" x="43"/>
        <item h="1" m="1" x="59"/>
        <item h="1" m="1" x="83"/>
        <item h="1" m="1" x="35"/>
        <item h="1" m="1" x="44"/>
        <item h="1" m="1" x="33"/>
        <item h="1" m="1" x="39"/>
        <item h="1" m="1" x="28"/>
        <item m="1" x="88"/>
        <item h="1" m="1" x="56"/>
        <item m="1" x="93"/>
        <item h="1" m="1" x="57"/>
        <item h="1" m="1" x="70"/>
        <item h="1" m="1" x="76"/>
        <item h="1" m="1" x="71"/>
        <item h="1" m="1" x="62"/>
        <item h="1" m="1" x="51"/>
        <item h="1" m="1" x="41"/>
        <item h="1" m="1" x="73"/>
        <item h="1" x="2"/>
        <item h="1" x="3"/>
        <item h="1" m="1" x="60"/>
        <item h="1" x="5"/>
        <item h="1" x="1"/>
        <item h="1" x="7"/>
        <item h="1" m="1" x="49"/>
        <item h="1" m="1" x="77"/>
        <item h="1" m="1" x="58"/>
        <item h="1" x="4"/>
        <item h="1" x="0"/>
        <item h="1" m="1" x="90"/>
        <item h="1" m="1" x="54"/>
        <item h="1" x="14"/>
        <item h="1" m="1" x="65"/>
        <item h="1" m="1" x="84"/>
        <item h="1" m="1" x="38"/>
        <item h="1" m="1" x="45"/>
        <item h="1" m="1" x="75"/>
        <item h="1" m="1" x="61"/>
        <item h="1" x="13"/>
        <item h="1" x="23"/>
        <item h="1" m="1" x="79"/>
        <item h="1" m="1" x="97"/>
        <item h="1" m="1" x="63"/>
        <item h="1" m="1" x="47"/>
        <item h="1" m="1" x="25"/>
        <item h="1" x="10"/>
        <item h="1" m="1" x="27"/>
        <item h="1" m="1" x="40"/>
        <item h="1" m="1" x="46"/>
        <item h="1" x="17"/>
        <item h="1" x="9"/>
        <item h="1" m="1" x="48"/>
        <item h="1" x="24"/>
        <item h="1" m="1" x="30"/>
        <item h="1" m="1" x="87"/>
        <item h="1" x="11"/>
        <item h="1" m="1" x="68"/>
        <item h="1" m="1" x="36"/>
        <item h="1" m="1" x="31"/>
        <item h="1" x="8"/>
        <item h="1" x="12"/>
        <item h="1" x="15"/>
        <item h="1" x="16"/>
        <item h="1" x="18"/>
        <item h="1" x="6"/>
        <item h="1" x="19"/>
        <item h="1" x="20"/>
        <item h="1" x="21"/>
        <item h="1" x="22"/>
        <item h="1" m="1" x="98"/>
        <item t="default"/>
      </items>
    </pivotField>
    <pivotField showAll="0"/>
    <pivotField showAll="0"/>
    <pivotField showAll="0"/>
    <pivotField showAll="0"/>
    <pivotField showAll="0"/>
    <pivotField showAll="0"/>
    <pivotField axis="axisPage" multipleItemSelectionAllowed="1" showAll="0">
      <items count="8">
        <item h="1" x="3"/>
        <item x="1"/>
        <item x="0"/>
        <item h="1" x="2"/>
        <item h="1" m="1" x="6"/>
        <item h="1" m="1" x="5"/>
        <item h="1" m="1" x="4"/>
        <item t="default"/>
      </items>
    </pivotField>
    <pivotField showAll="0"/>
    <pivotField showAll="0"/>
    <pivotField numFmtId="164" showAll="0"/>
    <pivotField showAll="0"/>
    <pivotField axis="axisPage" multipleItemSelectionAllowed="1" showAll="0">
      <items count="9">
        <item h="1" m="1" x="5"/>
        <item m="1" x="7"/>
        <item h="1" m="1" x="4"/>
        <item h="1" x="1"/>
        <item h="1" m="1" x="3"/>
        <item h="1" x="0"/>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formats count="1">
    <format dxfId="197">
      <pivotArea collapsedLevelsAreSubtotals="1" fieldPosition="0">
        <references count="1">
          <reference field="7"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367DF0EA-A063-447B-A474-095789A4F2A3}"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m="1" x="72"/>
        <item m="1" x="91"/>
        <item h="1" m="1" x="26"/>
        <item h="1" m="1" x="95"/>
        <item h="1" m="1" x="78"/>
        <item h="1" m="1" x="29"/>
        <item h="1" m="1" x="52"/>
        <item h="1" m="1" x="69"/>
        <item h="1" m="1" x="64"/>
        <item h="1" m="1" x="55"/>
        <item h="1" m="1" x="50"/>
        <item h="1" m="1" x="81"/>
        <item h="1" m="1" x="82"/>
        <item h="1" m="1" x="92"/>
        <item h="1" m="1" x="86"/>
        <item h="1" m="1" x="96"/>
        <item h="1" m="1" x="42"/>
        <item h="1" m="1" x="34"/>
        <item h="1" m="1" x="67"/>
        <item h="1" m="1" x="53"/>
        <item h="1" m="1" x="37"/>
        <item h="1" m="1" x="43"/>
        <item h="1" m="1" x="59"/>
        <item h="1" m="1" x="83"/>
        <item h="1" m="1" x="35"/>
        <item h="1" m="1" x="44"/>
        <item h="1" m="1" x="33"/>
        <item h="1" m="1" x="39"/>
        <item h="1" m="1" x="28"/>
        <item m="1" x="88"/>
        <item h="1" m="1" x="56"/>
        <item m="1" x="93"/>
        <item h="1" m="1" x="57"/>
        <item h="1" m="1" x="70"/>
        <item h="1" m="1" x="76"/>
        <item h="1" m="1" x="71"/>
        <item h="1" m="1" x="62"/>
        <item h="1" m="1" x="51"/>
        <item h="1" m="1" x="41"/>
        <item h="1" m="1" x="73"/>
        <item h="1" x="2"/>
        <item h="1" x="3"/>
        <item h="1" m="1" x="60"/>
        <item h="1" x="5"/>
        <item h="1" x="1"/>
        <item h="1" x="7"/>
        <item h="1" m="1" x="49"/>
        <item h="1" m="1" x="77"/>
        <item h="1" m="1" x="58"/>
        <item h="1" x="4"/>
        <item h="1" x="0"/>
        <item h="1" m="1" x="90"/>
        <item h="1" m="1" x="54"/>
        <item h="1" x="14"/>
        <item h="1" m="1" x="65"/>
        <item h="1" m="1" x="84"/>
        <item h="1" m="1" x="38"/>
        <item h="1" m="1" x="45"/>
        <item h="1" m="1" x="75"/>
        <item h="1" m="1" x="61"/>
        <item h="1" x="13"/>
        <item h="1" x="23"/>
        <item h="1" m="1" x="79"/>
        <item h="1" m="1" x="97"/>
        <item h="1" m="1" x="63"/>
        <item h="1" m="1" x="47"/>
        <item h="1" m="1" x="25"/>
        <item h="1" x="10"/>
        <item h="1" m="1" x="27"/>
        <item h="1" m="1" x="40"/>
        <item h="1" m="1" x="46"/>
        <item h="1" x="17"/>
        <item h="1" x="9"/>
        <item h="1" m="1" x="48"/>
        <item h="1" x="24"/>
        <item h="1" m="1" x="30"/>
        <item h="1" m="1" x="87"/>
        <item h="1" x="11"/>
        <item h="1" m="1" x="68"/>
        <item h="1" m="1" x="36"/>
        <item h="1" m="1" x="31"/>
        <item h="1" x="8"/>
        <item h="1" x="12"/>
        <item h="1" x="15"/>
        <item h="1" x="16"/>
        <item h="1" x="18"/>
        <item h="1" x="6"/>
        <item h="1" x="19"/>
        <item h="1" x="20"/>
        <item h="1" x="21"/>
        <item h="1" x="22"/>
        <item h="1" m="1" x="98"/>
        <item t="default"/>
      </items>
    </pivotField>
    <pivotField showAll="0"/>
    <pivotField showAll="0"/>
    <pivotField showAll="0"/>
    <pivotField showAll="0"/>
    <pivotField showAll="0"/>
    <pivotField showAll="0"/>
    <pivotField axis="axisPage" multipleItemSelectionAllowed="1" showAll="0">
      <items count="8">
        <item h="1" x="3"/>
        <item x="1"/>
        <item x="0"/>
        <item h="1" x="2"/>
        <item h="1" m="1" x="6"/>
        <item h="1" m="1" x="5"/>
        <item h="1" m="1" x="4"/>
        <item t="default"/>
      </items>
    </pivotField>
    <pivotField showAll="0"/>
    <pivotField showAll="0"/>
    <pivotField numFmtId="164" showAll="0"/>
    <pivotField showAll="0"/>
    <pivotField axis="axisPage" multipleItemSelectionAllowed="1" showAll="0">
      <items count="9">
        <item m="1" x="5"/>
        <item h="1" m="1" x="7"/>
        <item h="1" m="1" x="4"/>
        <item h="1" x="1"/>
        <item h="1" m="1" x="3"/>
        <item h="1" x="0"/>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formats count="1">
    <format dxfId="196">
      <pivotArea collapsedLevelsAreSubtotals="1" fieldPosition="0">
        <references count="1">
          <reference field="7"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B12113E-6D46-4D5B-8F39-21D9167FDFF8}" name="PivotTable5"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E4:F8"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h="1" x="0"/>
        <item h="1" x="2"/>
        <item h="1" x="3"/>
        <item x="1"/>
        <item h="1" m="1" x="4"/>
        <item t="default"/>
      </items>
    </pivotField>
    <pivotField axis="axisRow" showAll="0">
      <items count="100">
        <item m="1" x="80"/>
        <item m="1" x="85"/>
        <item m="1" x="32"/>
        <item m="1" x="66"/>
        <item m="1" x="74"/>
        <item m="1" x="89"/>
        <item m="1" x="94"/>
        <item m="1" x="72"/>
        <item m="1" x="91"/>
        <item m="1" x="26"/>
        <item x="0"/>
        <item x="13"/>
        <item m="1" x="95"/>
        <item m="1" x="78"/>
        <item m="1" x="29"/>
        <item m="1" x="52"/>
        <item m="1" x="69"/>
        <item m="1" x="64"/>
        <item m="1" x="46"/>
        <item m="1" x="55"/>
        <item m="1" x="25"/>
        <item m="1" x="50"/>
        <item m="1" x="61"/>
        <item x="12"/>
        <item m="1" x="27"/>
        <item m="1" x="81"/>
        <item m="1" x="31"/>
        <item m="1" x="82"/>
        <item x="1"/>
        <item x="11"/>
        <item m="1" x="92"/>
        <item m="1" x="86"/>
        <item m="1" x="96"/>
        <item m="1" x="42"/>
        <item m="1" x="34"/>
        <item m="1" x="67"/>
        <item m="1" x="53"/>
        <item m="1" x="37"/>
        <item m="1" x="43"/>
        <item m="1" x="59"/>
        <item m="1" x="83"/>
        <item m="1" x="35"/>
        <item x="14"/>
        <item m="1" x="79"/>
        <item x="3"/>
        <item m="1" x="87"/>
        <item m="1" x="90"/>
        <item m="1" x="44"/>
        <item m="1" x="33"/>
        <item x="24"/>
        <item x="17"/>
        <item m="1" x="68"/>
        <item m="1" x="60"/>
        <item m="1" x="48"/>
        <item m="1" x="58"/>
        <item m="1" x="65"/>
        <item m="1" x="84"/>
        <item m="1" x="97"/>
        <item x="16"/>
        <item m="1" x="40"/>
        <item m="1" x="39"/>
        <item x="8"/>
        <item x="15"/>
        <item x="4"/>
        <item m="1" x="45"/>
        <item x="5"/>
        <item m="1" x="36"/>
        <item m="1" x="75"/>
        <item m="1" x="38"/>
        <item m="1" x="28"/>
        <item m="1" x="30"/>
        <item m="1" x="88"/>
        <item x="23"/>
        <item m="1" x="56"/>
        <item m="1" x="93"/>
        <item x="7"/>
        <item m="1" x="49"/>
        <item x="2"/>
        <item m="1" x="63"/>
        <item m="1" x="47"/>
        <item m="1" x="57"/>
        <item m="1" x="54"/>
        <item m="1" x="70"/>
        <item m="1" x="77"/>
        <item m="1" x="76"/>
        <item m="1" x="71"/>
        <item m="1" x="62"/>
        <item x="9"/>
        <item m="1" x="51"/>
        <item m="1" x="41"/>
        <item x="18"/>
        <item x="10"/>
        <item m="1" x="73"/>
        <item x="6"/>
        <item x="19"/>
        <item x="20"/>
        <item x="21"/>
        <item x="22"/>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9">
        <item m="1" x="5"/>
        <item m="1" x="3"/>
        <item x="1"/>
        <item h="1" m="1" x="7"/>
        <item h="1" x="0"/>
        <item m="1" x="4"/>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4">
    <i>
      <x v="77"/>
    </i>
    <i>
      <x v="94"/>
    </i>
    <i>
      <x v="96"/>
    </i>
    <i t="grand">
      <x/>
    </i>
  </rowItems>
  <colItems count="1">
    <i/>
  </colItems>
  <pageFields count="2">
    <pageField fld="19" hier="-1"/>
    <pageField fld="6" hier="-1"/>
  </pageFields>
  <dataFields count="1">
    <dataField name="Sum of Qualntity Achieved" fld="10" baseField="0" baseItem="0"/>
  </dataFields>
  <formats count="2">
    <format dxfId="267">
      <pivotArea dataOnly="0" labelOnly="1" fieldPosition="0">
        <references count="1">
          <reference field="7" count="1">
            <x v="77"/>
          </reference>
        </references>
      </pivotArea>
    </format>
    <format dxfId="266">
      <pivotArea dataOnly="0" labelOnly="1" fieldPosition="0">
        <references count="1">
          <reference field="7" count="1">
            <x v="9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4606D2-D7E1-46D1-9D1C-DA19FD4B0A67}" name="PivotTable6"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7:B44"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x="0"/>
        <item h="1" x="2"/>
        <item h="1" x="3"/>
        <item h="1" x="1"/>
        <item h="1" m="1" x="4"/>
        <item t="default"/>
      </items>
    </pivotField>
    <pivotField axis="axisRow" showAll="0">
      <items count="100">
        <item m="1" x="80"/>
        <item m="1" x="85"/>
        <item m="1" x="32"/>
        <item m="1" x="66"/>
        <item m="1" x="74"/>
        <item m="1" x="89"/>
        <item m="1" x="94"/>
        <item m="1" x="72"/>
        <item m="1" x="91"/>
        <item m="1" x="26"/>
        <item x="0"/>
        <item x="13"/>
        <item m="1" x="95"/>
        <item m="1" x="78"/>
        <item m="1" x="29"/>
        <item m="1" x="52"/>
        <item m="1" x="69"/>
        <item m="1" x="64"/>
        <item m="1" x="46"/>
        <item m="1" x="55"/>
        <item m="1" x="25"/>
        <item m="1" x="50"/>
        <item m="1" x="61"/>
        <item x="12"/>
        <item m="1" x="27"/>
        <item m="1" x="81"/>
        <item m="1" x="31"/>
        <item m="1" x="82"/>
        <item x="1"/>
        <item x="11"/>
        <item m="1" x="92"/>
        <item m="1" x="86"/>
        <item m="1" x="96"/>
        <item m="1" x="42"/>
        <item m="1" x="34"/>
        <item m="1" x="67"/>
        <item m="1" x="53"/>
        <item m="1" x="37"/>
        <item m="1" x="43"/>
        <item m="1" x="59"/>
        <item m="1" x="83"/>
        <item m="1" x="35"/>
        <item x="14"/>
        <item m="1" x="79"/>
        <item x="3"/>
        <item m="1" x="87"/>
        <item m="1" x="90"/>
        <item m="1" x="44"/>
        <item m="1" x="33"/>
        <item x="24"/>
        <item x="17"/>
        <item m="1" x="68"/>
        <item m="1" x="60"/>
        <item m="1" x="48"/>
        <item m="1" x="58"/>
        <item m="1" x="65"/>
        <item m="1" x="84"/>
        <item m="1" x="97"/>
        <item x="16"/>
        <item m="1" x="40"/>
        <item m="1" x="39"/>
        <item x="8"/>
        <item x="15"/>
        <item x="4"/>
        <item m="1" x="45"/>
        <item x="5"/>
        <item m="1" x="36"/>
        <item m="1" x="75"/>
        <item m="1" x="38"/>
        <item m="1" x="28"/>
        <item m="1" x="30"/>
        <item m="1" x="88"/>
        <item x="23"/>
        <item m="1" x="56"/>
        <item m="1" x="93"/>
        <item x="7"/>
        <item m="1" x="49"/>
        <item x="2"/>
        <item m="1" x="63"/>
        <item m="1" x="47"/>
        <item m="1" x="57"/>
        <item m="1" x="54"/>
        <item m="1" x="70"/>
        <item m="1" x="77"/>
        <item m="1" x="76"/>
        <item m="1" x="71"/>
        <item m="1" x="62"/>
        <item x="9"/>
        <item m="1" x="51"/>
        <item m="1" x="41"/>
        <item x="18"/>
        <item x="10"/>
        <item m="1" x="73"/>
        <item x="6"/>
        <item x="19"/>
        <item x="20"/>
        <item x="21"/>
        <item x="22"/>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9">
        <item m="1" x="5"/>
        <item m="1" x="3"/>
        <item x="1"/>
        <item m="1" x="7"/>
        <item h="1" x="0"/>
        <item m="1" x="4"/>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7">
    <i>
      <x v="10"/>
    </i>
    <i>
      <x v="28"/>
    </i>
    <i>
      <x v="29"/>
    </i>
    <i>
      <x v="87"/>
    </i>
    <i>
      <x v="91"/>
    </i>
    <i>
      <x v="93"/>
    </i>
    <i t="grand">
      <x/>
    </i>
  </rowItems>
  <colItems count="1">
    <i/>
  </colItems>
  <pageFields count="2">
    <pageField fld="19" hier="-1"/>
    <pageField fld="6" hier="-1"/>
  </pageFields>
  <dataFields count="1">
    <dataField name="Sum of Qualntity Achieved"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E417DCB-73A1-4637-87A6-086A78D70EC5}" name="PivotTable7"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E36:F40"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h="1" x="0"/>
        <item h="1" x="2"/>
        <item x="3"/>
        <item h="1" x="1"/>
        <item h="1" m="1" x="4"/>
        <item t="default"/>
      </items>
    </pivotField>
    <pivotField axis="axisRow" showAll="0">
      <items count="100">
        <item m="1" x="80"/>
        <item m="1" x="85"/>
        <item m="1" x="32"/>
        <item m="1" x="66"/>
        <item m="1" x="74"/>
        <item m="1" x="89"/>
        <item m="1" x="94"/>
        <item m="1" x="72"/>
        <item m="1" x="91"/>
        <item m="1" x="26"/>
        <item x="0"/>
        <item x="13"/>
        <item m="1" x="95"/>
        <item m="1" x="78"/>
        <item m="1" x="29"/>
        <item m="1" x="52"/>
        <item m="1" x="69"/>
        <item m="1" x="64"/>
        <item m="1" x="46"/>
        <item m="1" x="55"/>
        <item m="1" x="25"/>
        <item m="1" x="50"/>
        <item m="1" x="61"/>
        <item x="12"/>
        <item m="1" x="27"/>
        <item m="1" x="81"/>
        <item m="1" x="31"/>
        <item m="1" x="82"/>
        <item x="1"/>
        <item x="11"/>
        <item m="1" x="92"/>
        <item m="1" x="86"/>
        <item m="1" x="96"/>
        <item m="1" x="42"/>
        <item m="1" x="34"/>
        <item m="1" x="67"/>
        <item m="1" x="53"/>
        <item m="1" x="37"/>
        <item m="1" x="43"/>
        <item m="1" x="59"/>
        <item m="1" x="83"/>
        <item m="1" x="35"/>
        <item x="14"/>
        <item m="1" x="79"/>
        <item x="3"/>
        <item m="1" x="87"/>
        <item m="1" x="90"/>
        <item m="1" x="44"/>
        <item m="1" x="33"/>
        <item x="24"/>
        <item x="17"/>
        <item m="1" x="68"/>
        <item m="1" x="60"/>
        <item m="1" x="48"/>
        <item m="1" x="58"/>
        <item m="1" x="65"/>
        <item m="1" x="84"/>
        <item m="1" x="97"/>
        <item x="16"/>
        <item m="1" x="40"/>
        <item m="1" x="39"/>
        <item x="8"/>
        <item x="15"/>
        <item x="4"/>
        <item m="1" x="45"/>
        <item x="5"/>
        <item m="1" x="36"/>
        <item m="1" x="75"/>
        <item m="1" x="38"/>
        <item m="1" x="28"/>
        <item m="1" x="30"/>
        <item m="1" x="88"/>
        <item x="23"/>
        <item m="1" x="56"/>
        <item m="1" x="93"/>
        <item x="7"/>
        <item m="1" x="49"/>
        <item x="2"/>
        <item m="1" x="63"/>
        <item m="1" x="47"/>
        <item m="1" x="57"/>
        <item m="1" x="54"/>
        <item m="1" x="70"/>
        <item m="1" x="77"/>
        <item m="1" x="76"/>
        <item m="1" x="71"/>
        <item m="1" x="62"/>
        <item x="9"/>
        <item m="1" x="51"/>
        <item m="1" x="41"/>
        <item x="18"/>
        <item x="10"/>
        <item m="1" x="73"/>
        <item x="6"/>
        <item x="19"/>
        <item x="20"/>
        <item x="21"/>
        <item x="22"/>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9">
        <item m="1" x="5"/>
        <item m="1" x="3"/>
        <item x="1"/>
        <item m="1" x="7"/>
        <item h="1" x="0"/>
        <item m="1" x="4"/>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4">
    <i>
      <x v="61"/>
    </i>
    <i>
      <x v="75"/>
    </i>
    <i>
      <x v="95"/>
    </i>
    <i t="grand">
      <x/>
    </i>
  </rowItems>
  <colItems count="1">
    <i/>
  </colItems>
  <pageFields count="2">
    <pageField fld="19" hier="-1"/>
    <pageField fld="6" hier="-1"/>
  </pageFields>
  <dataFields count="1">
    <dataField name="Sum of Qualntity Achieved"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777FA57-70E6-483F-9064-8A377A93CC10}" name="PivotTable7"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E36:F44"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h="1" x="0"/>
        <item h="1" x="2"/>
        <item x="3"/>
        <item h="1" x="1"/>
        <item h="1" m="1" x="4"/>
        <item t="default"/>
      </items>
    </pivotField>
    <pivotField axis="axisRow" showAll="0">
      <items count="100">
        <item m="1" x="80"/>
        <item m="1" x="85"/>
        <item m="1" x="32"/>
        <item m="1" x="66"/>
        <item m="1" x="74"/>
        <item m="1" x="89"/>
        <item m="1" x="94"/>
        <item m="1" x="72"/>
        <item m="1" x="91"/>
        <item m="1" x="26"/>
        <item x="0"/>
        <item x="13"/>
        <item m="1" x="95"/>
        <item m="1" x="78"/>
        <item m="1" x="29"/>
        <item m="1" x="52"/>
        <item m="1" x="69"/>
        <item m="1" x="64"/>
        <item m="1" x="46"/>
        <item m="1" x="55"/>
        <item m="1" x="25"/>
        <item m="1" x="50"/>
        <item m="1" x="61"/>
        <item x="12"/>
        <item m="1" x="27"/>
        <item m="1" x="81"/>
        <item m="1" x="31"/>
        <item m="1" x="82"/>
        <item x="1"/>
        <item x="11"/>
        <item m="1" x="92"/>
        <item m="1" x="86"/>
        <item m="1" x="96"/>
        <item m="1" x="42"/>
        <item m="1" x="34"/>
        <item m="1" x="67"/>
        <item m="1" x="53"/>
        <item m="1" x="37"/>
        <item m="1" x="43"/>
        <item m="1" x="59"/>
        <item m="1" x="83"/>
        <item m="1" x="35"/>
        <item x="14"/>
        <item m="1" x="79"/>
        <item x="3"/>
        <item m="1" x="87"/>
        <item m="1" x="90"/>
        <item m="1" x="44"/>
        <item m="1" x="33"/>
        <item x="24"/>
        <item x="17"/>
        <item m="1" x="68"/>
        <item m="1" x="60"/>
        <item m="1" x="48"/>
        <item m="1" x="58"/>
        <item m="1" x="65"/>
        <item m="1" x="84"/>
        <item m="1" x="97"/>
        <item x="16"/>
        <item m="1" x="40"/>
        <item m="1" x="39"/>
        <item x="8"/>
        <item x="15"/>
        <item x="4"/>
        <item m="1" x="45"/>
        <item x="5"/>
        <item m="1" x="36"/>
        <item m="1" x="75"/>
        <item m="1" x="38"/>
        <item m="1" x="28"/>
        <item m="1" x="30"/>
        <item m="1" x="88"/>
        <item x="23"/>
        <item m="1" x="56"/>
        <item m="1" x="93"/>
        <item x="7"/>
        <item m="1" x="49"/>
        <item x="2"/>
        <item m="1" x="63"/>
        <item m="1" x="47"/>
        <item m="1" x="57"/>
        <item m="1" x="54"/>
        <item m="1" x="70"/>
        <item m="1" x="77"/>
        <item m="1" x="76"/>
        <item m="1" x="71"/>
        <item m="1" x="62"/>
        <item x="9"/>
        <item m="1" x="51"/>
        <item m="1" x="41"/>
        <item x="18"/>
        <item x="10"/>
        <item m="1" x="73"/>
        <item x="6"/>
        <item x="19"/>
        <item x="20"/>
        <item x="21"/>
        <item x="22"/>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9">
        <item m="1" x="5"/>
        <item m="1" x="3"/>
        <item h="1" x="1"/>
        <item m="1" x="7"/>
        <item x="0"/>
        <item m="1" x="4"/>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8">
    <i>
      <x v="58"/>
    </i>
    <i>
      <x v="61"/>
    </i>
    <i>
      <x v="72"/>
    </i>
    <i>
      <x v="75"/>
    </i>
    <i>
      <x v="93"/>
    </i>
    <i>
      <x v="95"/>
    </i>
    <i>
      <x v="97"/>
    </i>
    <i t="grand">
      <x/>
    </i>
  </rowItems>
  <colItems count="1">
    <i/>
  </colItems>
  <pageFields count="2">
    <pageField fld="19" hier="-1"/>
    <pageField fld="6" hier="-1"/>
  </pageFields>
  <dataFields count="1">
    <dataField name="Sum of Qualntity Achieved" fld="10" baseField="0" baseItem="0"/>
  </dataFields>
  <formats count="2">
    <format dxfId="261">
      <pivotArea collapsedLevelsAreSubtotals="1" fieldPosition="0">
        <references count="1">
          <reference field="7" count="1">
            <x v="95"/>
          </reference>
        </references>
      </pivotArea>
    </format>
    <format dxfId="260">
      <pivotArea collapsedLevelsAreSubtotals="1" fieldPosition="0">
        <references count="1">
          <reference field="7" count="1">
            <x v="6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0416082-6199-49CA-A17C-722118FB01EE}" name="PivotTable6"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7:B46"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x="0"/>
        <item h="1" x="2"/>
        <item h="1" x="3"/>
        <item h="1" x="1"/>
        <item h="1" m="1" x="4"/>
        <item t="default"/>
      </items>
    </pivotField>
    <pivotField axis="axisRow" showAll="0">
      <items count="100">
        <item m="1" x="80"/>
        <item m="1" x="85"/>
        <item m="1" x="32"/>
        <item m="1" x="66"/>
        <item m="1" x="74"/>
        <item m="1" x="89"/>
        <item m="1" x="94"/>
        <item m="1" x="72"/>
        <item m="1" x="91"/>
        <item m="1" x="26"/>
        <item x="0"/>
        <item x="13"/>
        <item m="1" x="95"/>
        <item m="1" x="78"/>
        <item m="1" x="29"/>
        <item m="1" x="52"/>
        <item m="1" x="69"/>
        <item m="1" x="64"/>
        <item m="1" x="46"/>
        <item m="1" x="55"/>
        <item m="1" x="25"/>
        <item m="1" x="50"/>
        <item m="1" x="61"/>
        <item x="12"/>
        <item m="1" x="27"/>
        <item m="1" x="81"/>
        <item m="1" x="31"/>
        <item m="1" x="82"/>
        <item x="1"/>
        <item x="11"/>
        <item m="1" x="92"/>
        <item m="1" x="86"/>
        <item m="1" x="96"/>
        <item m="1" x="42"/>
        <item m="1" x="34"/>
        <item m="1" x="67"/>
        <item m="1" x="53"/>
        <item m="1" x="37"/>
        <item m="1" x="43"/>
        <item m="1" x="59"/>
        <item m="1" x="83"/>
        <item m="1" x="35"/>
        <item x="14"/>
        <item m="1" x="79"/>
        <item x="3"/>
        <item m="1" x="87"/>
        <item m="1" x="90"/>
        <item m="1" x="44"/>
        <item m="1" x="33"/>
        <item x="24"/>
        <item x="17"/>
        <item m="1" x="68"/>
        <item m="1" x="60"/>
        <item m="1" x="48"/>
        <item m="1" x="58"/>
        <item m="1" x="65"/>
        <item m="1" x="84"/>
        <item m="1" x="97"/>
        <item x="16"/>
        <item m="1" x="40"/>
        <item m="1" x="39"/>
        <item x="8"/>
        <item x="15"/>
        <item x="4"/>
        <item m="1" x="45"/>
        <item x="5"/>
        <item m="1" x="36"/>
        <item m="1" x="75"/>
        <item m="1" x="38"/>
        <item m="1" x="28"/>
        <item m="1" x="30"/>
        <item m="1" x="88"/>
        <item x="23"/>
        <item m="1" x="56"/>
        <item m="1" x="93"/>
        <item x="7"/>
        <item m="1" x="49"/>
        <item x="2"/>
        <item m="1" x="63"/>
        <item m="1" x="47"/>
        <item m="1" x="57"/>
        <item m="1" x="54"/>
        <item m="1" x="70"/>
        <item m="1" x="77"/>
        <item m="1" x="76"/>
        <item m="1" x="71"/>
        <item m="1" x="62"/>
        <item x="9"/>
        <item m="1" x="51"/>
        <item m="1" x="41"/>
        <item x="18"/>
        <item x="10"/>
        <item m="1" x="73"/>
        <item x="6"/>
        <item x="19"/>
        <item x="20"/>
        <item x="21"/>
        <item x="22"/>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9">
        <item m="1" x="5"/>
        <item m="1" x="3"/>
        <item h="1" x="1"/>
        <item m="1" x="7"/>
        <item x="0"/>
        <item m="1" x="4"/>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9">
    <i>
      <x v="10"/>
    </i>
    <i>
      <x v="11"/>
    </i>
    <i>
      <x v="23"/>
    </i>
    <i>
      <x v="28"/>
    </i>
    <i>
      <x v="29"/>
    </i>
    <i>
      <x v="87"/>
    </i>
    <i>
      <x v="91"/>
    </i>
    <i>
      <x v="93"/>
    </i>
    <i t="grand">
      <x/>
    </i>
  </rowItems>
  <colItems count="1">
    <i/>
  </colItems>
  <pageFields count="2">
    <pageField fld="19" hier="-1"/>
    <pageField fld="6" hier="-1"/>
  </pageFields>
  <dataFields count="1">
    <dataField name="Sum of Qualntity Achieved"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95E3A46-7AB0-4F3F-A52B-A99BAD2BC90B}" name="PivotTable5"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E4:F8"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h="1" x="0"/>
        <item h="1" x="2"/>
        <item h="1" x="3"/>
        <item x="1"/>
        <item h="1" m="1" x="4"/>
        <item t="default"/>
      </items>
    </pivotField>
    <pivotField axis="axisRow" showAll="0">
      <items count="100">
        <item m="1" x="80"/>
        <item m="1" x="85"/>
        <item m="1" x="32"/>
        <item m="1" x="66"/>
        <item m="1" x="74"/>
        <item m="1" x="89"/>
        <item m="1" x="94"/>
        <item m="1" x="72"/>
        <item m="1" x="91"/>
        <item m="1" x="26"/>
        <item x="0"/>
        <item x="13"/>
        <item m="1" x="95"/>
        <item m="1" x="78"/>
        <item m="1" x="29"/>
        <item m="1" x="52"/>
        <item m="1" x="69"/>
        <item m="1" x="64"/>
        <item m="1" x="46"/>
        <item m="1" x="55"/>
        <item m="1" x="25"/>
        <item m="1" x="50"/>
        <item m="1" x="61"/>
        <item x="12"/>
        <item m="1" x="27"/>
        <item m="1" x="81"/>
        <item m="1" x="31"/>
        <item m="1" x="82"/>
        <item x="1"/>
        <item x="11"/>
        <item m="1" x="92"/>
        <item m="1" x="86"/>
        <item m="1" x="96"/>
        <item m="1" x="42"/>
        <item m="1" x="34"/>
        <item m="1" x="67"/>
        <item m="1" x="53"/>
        <item m="1" x="37"/>
        <item m="1" x="43"/>
        <item m="1" x="59"/>
        <item m="1" x="83"/>
        <item m="1" x="35"/>
        <item x="14"/>
        <item m="1" x="79"/>
        <item x="3"/>
        <item m="1" x="87"/>
        <item m="1" x="90"/>
        <item m="1" x="44"/>
        <item m="1" x="33"/>
        <item x="24"/>
        <item x="17"/>
        <item m="1" x="68"/>
        <item m="1" x="60"/>
        <item m="1" x="48"/>
        <item m="1" x="58"/>
        <item m="1" x="65"/>
        <item m="1" x="84"/>
        <item m="1" x="97"/>
        <item x="16"/>
        <item m="1" x="40"/>
        <item m="1" x="39"/>
        <item x="8"/>
        <item x="15"/>
        <item x="4"/>
        <item m="1" x="45"/>
        <item x="5"/>
        <item m="1" x="36"/>
        <item m="1" x="75"/>
        <item m="1" x="38"/>
        <item m="1" x="28"/>
        <item m="1" x="30"/>
        <item m="1" x="88"/>
        <item x="23"/>
        <item m="1" x="56"/>
        <item m="1" x="93"/>
        <item x="7"/>
        <item m="1" x="49"/>
        <item x="2"/>
        <item m="1" x="63"/>
        <item m="1" x="47"/>
        <item m="1" x="57"/>
        <item m="1" x="54"/>
        <item m="1" x="70"/>
        <item m="1" x="77"/>
        <item m="1" x="76"/>
        <item m="1" x="71"/>
        <item m="1" x="62"/>
        <item x="9"/>
        <item m="1" x="51"/>
        <item m="1" x="41"/>
        <item x="18"/>
        <item x="10"/>
        <item m="1" x="73"/>
        <item x="6"/>
        <item x="19"/>
        <item x="20"/>
        <item x="21"/>
        <item x="22"/>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9">
        <item m="1" x="5"/>
        <item m="1" x="3"/>
        <item h="1" x="1"/>
        <item m="1" x="7"/>
        <item x="0"/>
        <item m="1" x="4"/>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4">
    <i>
      <x v="77"/>
    </i>
    <i>
      <x v="90"/>
    </i>
    <i>
      <x v="96"/>
    </i>
    <i t="grand">
      <x/>
    </i>
  </rowItems>
  <colItems count="1">
    <i/>
  </colItems>
  <pageFields count="2">
    <pageField fld="19" hier="-1"/>
    <pageField fld="6" hier="-1"/>
  </pageFields>
  <dataFields count="1">
    <dataField name="Sum of Qualntity Achieved" fld="10" baseField="0" baseItem="0"/>
  </dataFields>
  <formats count="2">
    <format dxfId="263">
      <pivotArea dataOnly="0" labelOnly="1" fieldPosition="0">
        <references count="1">
          <reference field="7" count="1">
            <x v="77"/>
          </reference>
        </references>
      </pivotArea>
    </format>
    <format dxfId="262">
      <pivotArea dataOnly="0" labelOnly="1" fieldPosition="0">
        <references count="1">
          <reference field="7" count="1">
            <x v="9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0497604-9968-485D-8C02-8CC80E83E4AB}"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B12" firstHeaderRow="1" firstDataRow="1" firstDataCol="1" rowPageCount="2" colPageCount="1"/>
  <pivotFields count="29">
    <pivotField showAll="0"/>
    <pivotField showAll="0"/>
    <pivotField showAll="0"/>
    <pivotField showAll="0"/>
    <pivotField showAll="0"/>
    <pivotField showAll="0"/>
    <pivotField axis="axisPage" multipleItemSelectionAllowed="1" showAll="0">
      <items count="6">
        <item h="1" x="0"/>
        <item x="2"/>
        <item h="1" x="3"/>
        <item h="1" x="1"/>
        <item h="1" m="1" x="4"/>
        <item t="default"/>
      </items>
    </pivotField>
    <pivotField axis="axisRow" showAll="0">
      <items count="100">
        <item m="1" x="80"/>
        <item m="1" x="85"/>
        <item m="1" x="32"/>
        <item m="1" x="66"/>
        <item m="1" x="74"/>
        <item m="1" x="89"/>
        <item m="1" x="94"/>
        <item m="1" x="72"/>
        <item m="1" x="91"/>
        <item m="1" x="26"/>
        <item x="0"/>
        <item x="13"/>
        <item m="1" x="95"/>
        <item m="1" x="78"/>
        <item m="1" x="29"/>
        <item m="1" x="52"/>
        <item m="1" x="69"/>
        <item m="1" x="64"/>
        <item m="1" x="46"/>
        <item m="1" x="55"/>
        <item m="1" x="25"/>
        <item m="1" x="50"/>
        <item m="1" x="61"/>
        <item x="12"/>
        <item m="1" x="27"/>
        <item m="1" x="81"/>
        <item m="1" x="31"/>
        <item m="1" x="82"/>
        <item x="1"/>
        <item x="11"/>
        <item m="1" x="92"/>
        <item m="1" x="86"/>
        <item m="1" x="96"/>
        <item m="1" x="42"/>
        <item m="1" x="34"/>
        <item m="1" x="67"/>
        <item m="1" x="53"/>
        <item m="1" x="37"/>
        <item m="1" x="43"/>
        <item m="1" x="59"/>
        <item m="1" x="83"/>
        <item m="1" x="35"/>
        <item x="14"/>
        <item m="1" x="79"/>
        <item x="3"/>
        <item m="1" x="87"/>
        <item m="1" x="90"/>
        <item m="1" x="44"/>
        <item m="1" x="33"/>
        <item x="24"/>
        <item x="17"/>
        <item m="1" x="68"/>
        <item m="1" x="60"/>
        <item m="1" x="48"/>
        <item m="1" x="58"/>
        <item m="1" x="65"/>
        <item m="1" x="84"/>
        <item m="1" x="97"/>
        <item x="16"/>
        <item m="1" x="40"/>
        <item m="1" x="39"/>
        <item x="8"/>
        <item x="15"/>
        <item x="4"/>
        <item m="1" x="45"/>
        <item x="5"/>
        <item m="1" x="36"/>
        <item m="1" x="75"/>
        <item m="1" x="38"/>
        <item m="1" x="28"/>
        <item m="1" x="30"/>
        <item m="1" x="88"/>
        <item x="23"/>
        <item m="1" x="56"/>
        <item m="1" x="93"/>
        <item x="7"/>
        <item m="1" x="49"/>
        <item x="2"/>
        <item m="1" x="63"/>
        <item m="1" x="47"/>
        <item m="1" x="57"/>
        <item m="1" x="54"/>
        <item m="1" x="70"/>
        <item m="1" x="77"/>
        <item m="1" x="76"/>
        <item m="1" x="71"/>
        <item m="1" x="62"/>
        <item x="9"/>
        <item m="1" x="51"/>
        <item m="1" x="41"/>
        <item x="18"/>
        <item x="10"/>
        <item m="1" x="73"/>
        <item x="6"/>
        <item x="19"/>
        <item x="20"/>
        <item x="21"/>
        <item x="22"/>
        <item m="1" x="98"/>
        <item t="default"/>
      </items>
    </pivotField>
    <pivotField showAll="0"/>
    <pivotField showAll="0"/>
    <pivotField dataField="1" showAll="0"/>
    <pivotField showAll="0"/>
    <pivotField showAll="0"/>
    <pivotField showAll="0"/>
    <pivotField showAll="0"/>
    <pivotField showAll="0"/>
    <pivotField showAll="0"/>
    <pivotField showAll="0"/>
    <pivotField numFmtId="14" showAll="0"/>
    <pivotField axis="axisPage" multipleItemSelectionAllowed="1" showAll="0">
      <items count="9">
        <item m="1" x="5"/>
        <item m="1" x="3"/>
        <item h="1" x="1"/>
        <item m="1" x="7"/>
        <item x="0"/>
        <item m="1" x="4"/>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8">
    <i>
      <x v="42"/>
    </i>
    <i>
      <x v="44"/>
    </i>
    <i>
      <x v="49"/>
    </i>
    <i>
      <x v="50"/>
    </i>
    <i>
      <x v="62"/>
    </i>
    <i>
      <x v="63"/>
    </i>
    <i>
      <x v="65"/>
    </i>
    <i t="grand">
      <x/>
    </i>
  </rowItems>
  <colItems count="1">
    <i/>
  </colItems>
  <pageFields count="2">
    <pageField fld="19" hier="-1"/>
    <pageField fld="6" hier="-1"/>
  </pageFields>
  <dataFields count="1">
    <dataField name="Sum of Qualntity Achieved" fld="10" baseField="0" baseItem="0"/>
  </dataFields>
  <formats count="1">
    <format dxfId="264">
      <pivotArea dataOnly="0" labelOnly="1" fieldPosition="0">
        <references count="1">
          <reference field="7" count="1">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5934FA6-ACB9-4DB9-910E-7DE0A7DD08CB}"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5" firstHeaderRow="1" firstDataRow="1" firstDataCol="1" rowPageCount="2" colPageCount="1"/>
  <pivotFields count="29">
    <pivotField showAll="0"/>
    <pivotField showAll="0"/>
    <pivotField showAll="0"/>
    <pivotField showAll="0"/>
    <pivotField showAll="0"/>
    <pivotField showAll="0"/>
    <pivotField showAll="0"/>
    <pivotField axis="axisRow" showAll="0">
      <items count="100">
        <item h="1" m="1" x="80"/>
        <item h="1" m="1" x="85"/>
        <item h="1" m="1" x="32"/>
        <item h="1" m="1" x="66"/>
        <item h="1" m="1" x="74"/>
        <item h="1" m="1" x="89"/>
        <item h="1" m="1" x="94"/>
        <item h="1" m="1" x="72"/>
        <item h="1" m="1" x="91"/>
        <item h="1" m="1" x="26"/>
        <item h="1" m="1" x="95"/>
        <item h="1" m="1" x="78"/>
        <item h="1" m="1" x="29"/>
        <item h="1" m="1" x="52"/>
        <item m="1" x="69"/>
        <item h="1" m="1" x="64"/>
        <item h="1" m="1" x="55"/>
        <item h="1" m="1" x="50"/>
        <item h="1" m="1" x="81"/>
        <item h="1" m="1" x="82"/>
        <item h="1" m="1" x="92"/>
        <item m="1" x="86"/>
        <item m="1" x="96"/>
        <item m="1" x="42"/>
        <item m="1" x="34"/>
        <item m="1" x="67"/>
        <item m="1" x="53"/>
        <item m="1" x="37"/>
        <item m="1" x="43"/>
        <item m="1" x="59"/>
        <item h="1" m="1" x="83"/>
        <item h="1" m="1" x="35"/>
        <item h="1" m="1" x="44"/>
        <item h="1" m="1" x="33"/>
        <item h="1" m="1" x="39"/>
        <item h="1" m="1" x="28"/>
        <item h="1" m="1" x="88"/>
        <item h="1" m="1" x="56"/>
        <item h="1" m="1" x="93"/>
        <item h="1" m="1" x="57"/>
        <item h="1" m="1" x="70"/>
        <item h="1" m="1" x="76"/>
        <item h="1" m="1" x="71"/>
        <item h="1" m="1" x="62"/>
        <item h="1" m="1" x="51"/>
        <item h="1" m="1" x="41"/>
        <item h="1" m="1" x="73"/>
        <item h="1" x="2"/>
        <item h="1" x="3"/>
        <item h="1" m="1" x="60"/>
        <item h="1" x="5"/>
        <item h="1" x="1"/>
        <item h="1" x="7"/>
        <item h="1" m="1" x="49"/>
        <item h="1" m="1" x="77"/>
        <item h="1" m="1" x="58"/>
        <item h="1" x="4"/>
        <item h="1" x="0"/>
        <item h="1" m="1" x="90"/>
        <item h="1" m="1" x="54"/>
        <item h="1" x="14"/>
        <item h="1" m="1" x="65"/>
        <item h="1" m="1" x="84"/>
        <item h="1" m="1" x="38"/>
        <item h="1" m="1" x="45"/>
        <item h="1" m="1" x="75"/>
        <item h="1" m="1" x="61"/>
        <item h="1" x="13"/>
        <item h="1" x="23"/>
        <item h="1" m="1" x="79"/>
        <item h="1" m="1" x="97"/>
        <item h="1" m="1" x="63"/>
        <item h="1" m="1" x="47"/>
        <item h="1" m="1" x="25"/>
        <item h="1" x="10"/>
        <item h="1" m="1" x="27"/>
        <item h="1" m="1" x="40"/>
        <item h="1" m="1" x="46"/>
        <item h="1" x="17"/>
        <item h="1" x="9"/>
        <item h="1" m="1" x="48"/>
        <item h="1" x="24"/>
        <item h="1" m="1" x="30"/>
        <item h="1" m="1" x="87"/>
        <item h="1" x="11"/>
        <item h="1" m="1" x="68"/>
        <item h="1" m="1" x="36"/>
        <item h="1" m="1" x="31"/>
        <item h="1" x="8"/>
        <item h="1" x="12"/>
        <item h="1" x="15"/>
        <item h="1" x="16"/>
        <item h="1" x="18"/>
        <item h="1" x="6"/>
        <item h="1" x="19"/>
        <item h="1" x="20"/>
        <item h="1" x="21"/>
        <item h="1" x="22"/>
        <item h="1" m="1" x="98"/>
        <item t="default"/>
      </items>
    </pivotField>
    <pivotField showAll="0"/>
    <pivotField showAll="0"/>
    <pivotField showAll="0"/>
    <pivotField showAll="0"/>
    <pivotField showAll="0"/>
    <pivotField showAll="0"/>
    <pivotField axis="axisPage" multipleItemSelectionAllowed="1" showAll="0">
      <items count="8">
        <item h="1" x="3"/>
        <item x="1"/>
        <item x="0"/>
        <item h="1" x="2"/>
        <item h="1" m="1" x="6"/>
        <item h="1" m="1" x="5"/>
        <item h="1" m="1" x="4"/>
        <item t="default"/>
      </items>
    </pivotField>
    <pivotField showAll="0"/>
    <pivotField showAll="0"/>
    <pivotField numFmtId="164" showAll="0"/>
    <pivotField showAll="0"/>
    <pivotField axis="axisPage" multipleItemSelectionAllowed="1" showAll="0">
      <items count="9">
        <item h="1" m="1" x="5"/>
        <item m="1" x="7"/>
        <item h="1" m="1" x="4"/>
        <item h="1" x="1"/>
        <item h="1" m="1" x="3"/>
        <item h="1" x="0"/>
        <item h="1" x="2"/>
        <item h="1" m="1" x="6"/>
        <item t="default"/>
      </items>
    </pivotField>
    <pivotField showAll="0"/>
    <pivotField showAll="0"/>
    <pivotField showAll="0"/>
    <pivotField showAll="0"/>
    <pivotField showAll="0"/>
    <pivotField showAll="0"/>
    <pivotField showAll="0"/>
    <pivotField showAll="0"/>
    <pivotField showAll="0"/>
  </pivotFields>
  <rowFields count="1">
    <field x="7"/>
  </rowFields>
  <rowItems count="1">
    <i t="grand">
      <x/>
    </i>
  </rowItems>
  <colItems count="1">
    <i/>
  </colItems>
  <pageFields count="2">
    <pageField fld="19" hier="-1"/>
    <pageField fld="1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 displayName="Table" ref="A2:AC4814" totalsRowShown="0" headerRowDxfId="259" dataDxfId="257" headerRowBorderDxfId="258" tableBorderDxfId="256" totalsRowBorderDxfId="255">
  <autoFilter ref="A2:AC4814" xr:uid="{68A8ADC2-1A00-4648-B1A6-22B9145C623B}"/>
  <tableColumns count="29">
    <tableColumn id="1" xr3:uid="{00000000-0010-0000-0000-000001000000}" name="No" dataDxfId="254" totalsRowDxfId="253"/>
    <tableColumn id="3" xr3:uid="{215871F9-66D7-4749-A013-ACBC17C2556E}" name="Project Type" dataDxfId="252" totalsRowDxfId="251"/>
    <tableColumn id="2" xr3:uid="{00000000-0010-0000-0000-000002000000}" name="Programme Partner" dataDxfId="250" totalsRowDxfId="249"/>
    <tableColumn id="4" xr3:uid="{00000000-0010-0000-0000-000004000000}" name="Implementing Partner" dataDxfId="248" totalsRowDxfId="247"/>
    <tableColumn id="45" xr3:uid="{00000000-0010-0000-0000-00002D000000}" name="Donor" dataDxfId="246" totalsRowDxfId="245"/>
    <tableColumn id="6" xr3:uid="{00000000-0010-0000-0000-000006000000}" name="Sector of Assistance" dataDxfId="244" totalsRowDxfId="243"/>
    <tableColumn id="7" xr3:uid="{00000000-0010-0000-0000-000007000000}" name="Sub-sector of Activities of Assistance" dataDxfId="242"/>
    <tableColumn id="8" xr3:uid="{00000000-0010-0000-0000-000008000000}" name="Activity Details of Assistance" dataDxfId="241" totalsRowDxfId="240"/>
    <tableColumn id="38" xr3:uid="{00000000-0010-0000-0000-000026000000}" name="Measuring _x000a_Units" dataDxfId="239" totalsRowDxfId="238">
      <calculatedColumnFormula>IFERROR(VLOOKUP(Table[[#This Row],[Activity Details of Assistance]],WHAT!E:F,2,FALSE),"")</calculatedColumnFormula>
    </tableColumn>
    <tableColumn id="39" xr3:uid="{00000000-0010-0000-0000-000027000000}" name="Quantity Planned" dataDxfId="237" totalsRowDxfId="236"/>
    <tableColumn id="18" xr3:uid="{00000000-0010-0000-0000-000012000000}" name="Qualntity Achieved" dataDxfId="235" totalsRowDxfId="234"/>
    <tableColumn id="9" xr3:uid="{00000000-0010-0000-0000-000009000000}" name="Activity Status" dataDxfId="233" totalsRowDxfId="232"/>
    <tableColumn id="10" xr3:uid="{00000000-0010-0000-0000-00000A000000}" name="Division" dataDxfId="231" totalsRowDxfId="230"/>
    <tableColumn id="11" xr3:uid="{00000000-0010-0000-0000-00000B000000}" name="District" dataDxfId="229" totalsRowDxfId="228"/>
    <tableColumn id="12" xr3:uid="{00000000-0010-0000-0000-00000C000000}" name="Upazila" dataDxfId="227" totalsRowDxfId="226"/>
    <tableColumn id="13" xr3:uid="{00000000-0010-0000-0000-00000D000000}" name="Union" dataDxfId="225" totalsRowDxfId="224"/>
    <tableColumn id="14" xr3:uid="{00000000-0010-0000-0000-00000E000000}" name="Camp/ Village/ Location name" dataDxfId="223" totalsRowDxfId="222"/>
    <tableColumn id="17" xr3:uid="{00000000-0010-0000-0000-000011000000}" name="Reporting Month/Date (mm-dd-yy)" dataDxfId="221" totalsRowDxfId="220"/>
    <tableColumn id="16" xr3:uid="{00000000-0010-0000-0000-000010000000}" name="End Date of program_x000a_(mm-dd-yy)3" dataDxfId="219" totalsRowDxfId="218"/>
    <tableColumn id="20" xr3:uid="{00000000-0010-0000-0000-000014000000}" name="Type of beneficiaries" dataDxfId="217" totalsRowDxfId="216" dataCellStyle="Comma"/>
    <tableColumn id="21" xr3:uid="{00000000-0010-0000-0000-000015000000}" name="Reached Total Beneficiaries (Families)" dataDxfId="215" totalsRowDxfId="214" dataCellStyle="Comma"/>
    <tableColumn id="26" xr3:uid="{00000000-0010-0000-0000-00001A000000}" name="Reached Total Beneficiaries (Male HH head)" dataDxfId="213" totalsRowDxfId="212" dataCellStyle="Comma"/>
    <tableColumn id="25" xr3:uid="{00000000-0010-0000-0000-000019000000}" name="Reached Total Beneficiaries (Female HH head)" dataDxfId="211" totalsRowDxfId="210" dataCellStyle="Comma"/>
    <tableColumn id="22" xr3:uid="{00000000-0010-0000-0000-000016000000}" name="Reached Total Beneciaries (Individuals)" dataDxfId="209" totalsRowDxfId="208" dataCellStyle="Comma"/>
    <tableColumn id="30" xr3:uid="{00000000-0010-0000-0000-00001E000000}" name="Notes**" dataDxfId="207" totalsRowDxfId="206" dataCellStyle="Comma"/>
    <tableColumn id="31" xr3:uid="{00000000-0010-0000-0000-00001F000000}" name="Contact Focal Point" dataDxfId="205" totalsRowDxfId="204" dataCellStyle="Comma"/>
    <tableColumn id="32" xr3:uid="{00000000-0010-0000-0000-000020000000}" name="Phone Number" dataDxfId="203" totalsRowDxfId="202" dataCellStyle="Comma"/>
    <tableColumn id="33" xr3:uid="{00000000-0010-0000-0000-000021000000}" name="Email" dataDxfId="116" totalsRowDxfId="117" dataCellStyle="Comma"/>
    <tableColumn id="46" xr3:uid="{00000000-0010-0000-0000-00002E000000}" name="Agency" dataDxfId="201" totalsRowDxfId="200">
      <calculatedColumnFormula>_xlfn.IFNA(IF(Table[[#This Row],[Programme Partner]]&lt;&gt;Table[[#This Row],[Implementing Partner]],CONCATENATE(Table[[#This Row],[Programme Partner]],"-",Table[[#This Row],[Implementing Partner]]),Table[[#This Row],[Programme Partner]]),"")</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8" displayName="Table8" ref="A1:A51" totalsRowShown="0" headerRowDxfId="123" dataDxfId="121" headerRowBorderDxfId="122" tableBorderDxfId="120" totalsRowBorderDxfId="119">
  <tableColumns count="1">
    <tableColumn id="1" xr3:uid="{00000000-0010-0000-0900-000001000000}" name="4W Round" dataDxfId="11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1:C313" totalsRowShown="0">
  <autoFilter ref="A1:C313" xr:uid="{00000000-0009-0000-0100-000005000000}"/>
  <tableColumns count="3">
    <tableColumn id="2" xr3:uid="{00000000-0010-0000-0100-000002000000}" name="Organization"/>
    <tableColumn id="1" xr3:uid="{00000000-0010-0000-0100-000001000000}" name="Org. Code"/>
    <tableColumn id="3" xr3:uid="{00000000-0010-0000-0100-000003000000}" name="Typ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B1:B15" totalsRowShown="0" headerRowDxfId="195" dataDxfId="193" headerRowBorderDxfId="194" tableBorderDxfId="192" totalsRowBorderDxfId="191">
  <autoFilter ref="B1:B15" xr:uid="{00000000-0009-0000-0100-000002000000}"/>
  <tableColumns count="1">
    <tableColumn id="1" xr3:uid="{00000000-0010-0000-0200-000001000000}" name="Sub-Sector of Assistance" dataDxfId="19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D1:F88" totalsRowShown="0" headerRowDxfId="189" headerRowBorderDxfId="188" tableBorderDxfId="187" totalsRowBorderDxfId="186">
  <autoFilter ref="D1:F88" xr:uid="{00000000-0009-0000-0100-000003000000}"/>
  <tableColumns count="3">
    <tableColumn id="1" xr3:uid="{00000000-0010-0000-0300-000001000000}" name="Sub-Sector of Assistance" dataDxfId="185"/>
    <tableColumn id="2" xr3:uid="{00000000-0010-0000-0300-000002000000}" name="Activity Details of Assistance" dataDxfId="184"/>
    <tableColumn id="3" xr3:uid="{00000000-0010-0000-0300-000003000000}" name="Activity Details of Assistance/Unit" dataDxfId="18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157" displayName="Table157" ref="A1:V21" totalsRowShown="0" headerRowDxfId="182" dataDxfId="181">
  <autoFilter ref="A1:V21" xr:uid="{00000000-0009-0000-0100-000006000000}"/>
  <tableColumns count="22">
    <tableColumn id="2" xr3:uid="{00000000-0010-0000-0400-000002000000}" name="Projet" dataDxfId="180"/>
    <tableColumn id="3" xr3:uid="{00000000-0010-0000-0400-000003000000}" name="Project title" dataDxfId="179"/>
    <tableColumn id="4" xr3:uid="{00000000-0010-0000-0400-000004000000}" name="Code" dataDxfId="178"/>
    <tableColumn id="13" xr3:uid="{00000000-0010-0000-0400-00000D000000}" name="Sectors" dataDxfId="177"/>
    <tableColumn id="14" xr3:uid="{00000000-0010-0000-0400-00000E000000}" name="Organizations" dataDxfId="176"/>
    <tableColumn id="15" xr3:uid="{00000000-0010-0000-0400-00000F000000}" name="Implementing partners" dataDxfId="175"/>
    <tableColumn id="32" xr3:uid="{00000000-0010-0000-0400-000020000000}" name="Does this project include contingency for natural disaster?" dataDxfId="174"/>
    <tableColumn id="34" xr3:uid="{00000000-0010-0000-0400-000022000000}" name="Provide the GAM Reference number for this project" dataDxfId="173"/>
    <tableColumn id="35" xr3:uid="{00000000-0010-0000-0400-000023000000}" name="Is any part of this project cash transfer programming (including vouchers)?" dataDxfId="172"/>
    <tableColumn id="23" xr3:uid="{00000000-0010-0000-0400-000017000000}" name="Requirement" dataDxfId="171"/>
    <tableColumn id="6" xr3:uid="{00000000-0010-0000-0400-000006000000}" name="Jan" dataDxfId="170"/>
    <tableColumn id="7" xr3:uid="{00000000-0010-0000-0400-000007000000}" name="Feb" dataDxfId="169"/>
    <tableColumn id="8" xr3:uid="{00000000-0010-0000-0400-000008000000}" name="Mar" dataDxfId="168"/>
    <tableColumn id="9" xr3:uid="{00000000-0010-0000-0400-000009000000}" name="Apr" dataDxfId="167"/>
    <tableColumn id="10" xr3:uid="{00000000-0010-0000-0400-00000A000000}" name="May" dataDxfId="166"/>
    <tableColumn id="11" xr3:uid="{00000000-0010-0000-0400-00000B000000}" name="Jun" dataDxfId="165"/>
    <tableColumn id="12" xr3:uid="{00000000-0010-0000-0400-00000C000000}" name="Jul" dataDxfId="164"/>
    <tableColumn id="16" xr3:uid="{00000000-0010-0000-0400-000010000000}" name="Aug" dataDxfId="163"/>
    <tableColumn id="17" xr3:uid="{00000000-0010-0000-0400-000011000000}" name="Sep" dataDxfId="162"/>
    <tableColumn id="18" xr3:uid="{00000000-0010-0000-0400-000012000000}" name="Oct" dataDxfId="161"/>
    <tableColumn id="19" xr3:uid="{00000000-0010-0000-0400-000013000000}" name="Nov" dataDxfId="160"/>
    <tableColumn id="20" xr3:uid="{00000000-0010-0000-0400-000014000000}" name="Dec" dataDxfId="159"/>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ella1" displayName="Tabella1" ref="B2:E836" totalsRowShown="0" headerRowDxfId="158" dataDxfId="157">
  <autoFilter ref="B2:E836" xr:uid="{00000000-0009-0000-0100-000008000000}"/>
  <sortState xmlns:xlrd2="http://schemas.microsoft.com/office/spreadsheetml/2017/richdata2" ref="B3:E836">
    <sortCondition ref="E3:E836" customList="GoB,UN,INGO,NNGO,Donor"/>
    <sortCondition ref="C3:C836"/>
  </sortState>
  <tableColumns count="4">
    <tableColumn id="1" xr3:uid="{00000000-0010-0000-0500-000001000000}" name="Organization Name" dataDxfId="156"/>
    <tableColumn id="2" xr3:uid="{00000000-0010-0000-0500-000002000000}" name="Org. Code" dataDxfId="155"/>
    <tableColumn id="3" xr3:uid="{00000000-0010-0000-0500-000003000000}" name="Org. Type" dataDxfId="154"/>
    <tableColumn id="4" xr3:uid="{00000000-0010-0000-0500-000004000000}" name="Type" dataDxfId="15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ella15" displayName="Tabella15" ref="B2:I1464" totalsRowShown="0" dataDxfId="152">
  <autoFilter ref="B2:I1464" xr:uid="{00000000-0009-0000-0100-00000A000000}"/>
  <tableColumns count="8">
    <tableColumn id="1" xr3:uid="{00000000-0010-0000-0600-000001000000}" name="Name of location and village - RAW" dataDxfId="151"/>
    <tableColumn id="8" xr3:uid="{00000000-0010-0000-0600-000008000000}" name="Division - Cleaned" dataDxfId="150"/>
    <tableColumn id="7" xr3:uid="{00000000-0010-0000-0600-000007000000}" name="District - Cleaned" dataDxfId="149"/>
    <tableColumn id="2" xr3:uid="{00000000-0010-0000-0600-000002000000}" name="Upazila - Cleaned" dataDxfId="148"/>
    <tableColumn id="3" xr3:uid="{00000000-0010-0000-0600-000003000000}" name="Union - Cleaned" dataDxfId="147"/>
    <tableColumn id="4" xr3:uid="{00000000-0010-0000-0600-000004000000}" name="Location_Site - Cleaned" dataDxfId="146"/>
    <tableColumn id="5" xr3:uid="{00000000-0010-0000-0600-000005000000}" name="Location_Camp - Cleaned" dataDxfId="145"/>
    <tableColumn id="6" xr3:uid="{00000000-0010-0000-0600-000006000000}" name="SSID" dataDxfId="14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Tabella8" displayName="Tabella8" ref="B1:I125" totalsRowShown="0" headerRowDxfId="143" dataDxfId="142">
  <autoFilter ref="B1:I125" xr:uid="{00000000-0009-0000-0100-000001000000}"/>
  <tableColumns count="8">
    <tableColumn id="2" xr3:uid="{00000000-0010-0000-0700-000002000000}" name="New_Camp_Name" dataDxfId="141"/>
    <tableColumn id="1" xr3:uid="{00000000-0010-0000-0700-000001000000}" name="SSID" dataDxfId="140"/>
    <tableColumn id="3" xr3:uid="{00000000-0010-0000-0700-000003000000}" name="Site_Other_Name" dataDxfId="139"/>
    <tableColumn id="4" xr3:uid="{00000000-0010-0000-0700-000004000000}" name="Location_Type" dataDxfId="138"/>
    <tableColumn id="5" xr3:uid="{00000000-0010-0000-0700-000005000000}" name="District" dataDxfId="137"/>
    <tableColumn id="6" xr3:uid="{00000000-0010-0000-0700-000006000000}" name="Upazila" dataDxfId="136"/>
    <tableColumn id="7" xr3:uid="{00000000-0010-0000-0700-000007000000}" name="Union" dataDxfId="135"/>
    <tableColumn id="8" xr3:uid="{00000000-0010-0000-0700-000008000000}" name="Column1" dataDxfId="13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ella9" displayName="Tabella9" ref="B2:I176" totalsRowShown="0" dataDxfId="133" tableBorderDxfId="132">
  <autoFilter ref="B2:I176" xr:uid="{00000000-0009-0000-0100-000009000000}"/>
  <tableColumns count="8">
    <tableColumn id="1" xr3:uid="{00000000-0010-0000-0800-000001000000}" name="Name of location and village - RAW" dataDxfId="131"/>
    <tableColumn id="2" xr3:uid="{00000000-0010-0000-0800-000002000000}" name="Division - Cleaned" dataDxfId="130"/>
    <tableColumn id="3" xr3:uid="{00000000-0010-0000-0800-000003000000}" name="District - Cleaned" dataDxfId="129"/>
    <tableColumn id="4" xr3:uid="{00000000-0010-0000-0800-000004000000}" name="Upazila - Cleaned" dataDxfId="128"/>
    <tableColumn id="5" xr3:uid="{00000000-0010-0000-0800-000005000000}" name="Union - Cleaned" dataDxfId="127"/>
    <tableColumn id="6" xr3:uid="{00000000-0010-0000-0800-000006000000}" name="Location_Site - Cleaned" dataDxfId="126"/>
    <tableColumn id="7" xr3:uid="{00000000-0010-0000-0800-000007000000}" name="Location_Zone - Cleaned" dataDxfId="125"/>
    <tableColumn id="8" xr3:uid="{00000000-0010-0000-0800-000008000000}" name="SSID" dataDxfId="12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table" Target="../tables/table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ivotTable" Target="../pivotTables/pivotTable8.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8" Type="http://schemas.openxmlformats.org/officeDocument/2006/relationships/hyperlink" Target="mailto:atiqur.rahman@wvi.org" TargetMode="External"/><Relationship Id="rId3" Type="http://schemas.openxmlformats.org/officeDocument/2006/relationships/hyperlink" Target="mailto:atiqur.rahman@wvi.org" TargetMode="External"/><Relationship Id="rId7" Type="http://schemas.openxmlformats.org/officeDocument/2006/relationships/hyperlink" Target="mailto:atiqur.rahman@wvi.org" TargetMode="External"/><Relationship Id="rId12" Type="http://schemas.openxmlformats.org/officeDocument/2006/relationships/table" Target="../tables/table1.xml"/><Relationship Id="rId2" Type="http://schemas.openxmlformats.org/officeDocument/2006/relationships/hyperlink" Target="mailto:atiqur.rahman@wvi.org" TargetMode="External"/><Relationship Id="rId1" Type="http://schemas.openxmlformats.org/officeDocument/2006/relationships/hyperlink" Target="mailto:imofficer@ngofcox.com" TargetMode="External"/><Relationship Id="rId6" Type="http://schemas.openxmlformats.org/officeDocument/2006/relationships/hyperlink" Target="mailto:atiqur.rahman@wvi.org" TargetMode="External"/><Relationship Id="rId11" Type="http://schemas.openxmlformats.org/officeDocument/2006/relationships/drawing" Target="../drawings/drawing1.xml"/><Relationship Id="rId5" Type="http://schemas.openxmlformats.org/officeDocument/2006/relationships/hyperlink" Target="mailto:atiqur.rahman@wvi.org" TargetMode="External"/><Relationship Id="rId10" Type="http://schemas.openxmlformats.org/officeDocument/2006/relationships/printerSettings" Target="../printerSettings/printerSettings1.bin"/><Relationship Id="rId4" Type="http://schemas.openxmlformats.org/officeDocument/2006/relationships/hyperlink" Target="mailto:atiqur.rahman@wvi.org" TargetMode="External"/><Relationship Id="rId9" Type="http://schemas.openxmlformats.org/officeDocument/2006/relationships/hyperlink" Target="mailto:atiqur.rahman@wvi.org"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5C87D-2238-4E52-8E7E-D5C107DDE02D}">
  <dimension ref="A1:F44"/>
  <sheetViews>
    <sheetView topLeftCell="A32" workbookViewId="0">
      <selection activeCell="F37" sqref="F37"/>
    </sheetView>
  </sheetViews>
  <sheetFormatPr defaultRowHeight="14.4"/>
  <cols>
    <col min="1" max="1" width="47.578125" bestFit="1" customWidth="1"/>
    <col min="2" max="2" width="31.26171875" bestFit="1" customWidth="1"/>
    <col min="3" max="3" width="9.15625" bestFit="1" customWidth="1"/>
    <col min="4" max="4" width="10.15625" bestFit="1" customWidth="1"/>
    <col min="5" max="5" width="54" bestFit="1" customWidth="1"/>
    <col min="6" max="6" width="31.26171875" bestFit="1" customWidth="1"/>
  </cols>
  <sheetData>
    <row r="1" spans="1:6">
      <c r="A1" s="186" t="s">
        <v>7329</v>
      </c>
      <c r="B1" t="s">
        <v>8366</v>
      </c>
      <c r="E1" s="186" t="s">
        <v>7329</v>
      </c>
      <c r="F1" t="s">
        <v>8366</v>
      </c>
    </row>
    <row r="2" spans="1:6">
      <c r="A2" s="186" t="s">
        <v>8196</v>
      </c>
      <c r="B2" t="s">
        <v>8012</v>
      </c>
      <c r="E2" s="186" t="s">
        <v>8196</v>
      </c>
      <c r="F2" t="s">
        <v>8011</v>
      </c>
    </row>
    <row r="4" spans="1:6">
      <c r="A4" s="186" t="s">
        <v>8280</v>
      </c>
      <c r="B4" t="s">
        <v>8377</v>
      </c>
      <c r="E4" s="186" t="s">
        <v>8280</v>
      </c>
      <c r="F4" t="s">
        <v>8377</v>
      </c>
    </row>
    <row r="5" spans="1:6">
      <c r="A5" s="187" t="s">
        <v>8364</v>
      </c>
      <c r="B5">
        <v>27</v>
      </c>
      <c r="E5" s="187" t="s">
        <v>8363</v>
      </c>
      <c r="F5">
        <v>1</v>
      </c>
    </row>
    <row r="6" spans="1:6">
      <c r="A6" s="187" t="s">
        <v>8403</v>
      </c>
      <c r="B6">
        <v>108</v>
      </c>
      <c r="E6" s="187" t="s">
        <v>8411</v>
      </c>
      <c r="F6">
        <v>7</v>
      </c>
    </row>
    <row r="7" spans="1:6">
      <c r="A7" s="187" t="s">
        <v>8365</v>
      </c>
      <c r="B7">
        <v>393</v>
      </c>
      <c r="E7" s="187" t="s">
        <v>8413</v>
      </c>
      <c r="F7">
        <v>7</v>
      </c>
    </row>
    <row r="8" spans="1:6">
      <c r="A8" s="187" t="s">
        <v>8312</v>
      </c>
      <c r="B8">
        <v>110</v>
      </c>
      <c r="E8" s="187" t="s">
        <v>8281</v>
      </c>
      <c r="F8">
        <v>15</v>
      </c>
    </row>
    <row r="9" spans="1:6">
      <c r="A9" s="187" t="s">
        <v>8281</v>
      </c>
      <c r="B9">
        <v>638</v>
      </c>
    </row>
    <row r="33" spans="1:6">
      <c r="E33" s="186" t="s">
        <v>7329</v>
      </c>
      <c r="F33" t="s">
        <v>8366</v>
      </c>
    </row>
    <row r="34" spans="1:6">
      <c r="A34" s="186" t="s">
        <v>7329</v>
      </c>
      <c r="B34" t="s">
        <v>8366</v>
      </c>
      <c r="E34" s="186" t="s">
        <v>8196</v>
      </c>
      <c r="F34" t="s">
        <v>8014</v>
      </c>
    </row>
    <row r="35" spans="1:6">
      <c r="A35" s="186" t="s">
        <v>8196</v>
      </c>
      <c r="B35" t="s">
        <v>8013</v>
      </c>
    </row>
    <row r="36" spans="1:6">
      <c r="E36" s="186" t="s">
        <v>8280</v>
      </c>
      <c r="F36" t="s">
        <v>8377</v>
      </c>
    </row>
    <row r="37" spans="1:6">
      <c r="A37" s="186" t="s">
        <v>8280</v>
      </c>
      <c r="B37" t="s">
        <v>8377</v>
      </c>
      <c r="E37" s="187" t="s">
        <v>8401</v>
      </c>
      <c r="F37">
        <v>315</v>
      </c>
    </row>
    <row r="38" spans="1:6">
      <c r="A38" s="187" t="s">
        <v>8286</v>
      </c>
      <c r="B38">
        <v>376</v>
      </c>
      <c r="E38" s="187" t="s">
        <v>8313</v>
      </c>
      <c r="F38">
        <v>56</v>
      </c>
    </row>
    <row r="39" spans="1:6">
      <c r="A39" s="187" t="s">
        <v>8287</v>
      </c>
      <c r="B39">
        <v>4524</v>
      </c>
      <c r="E39" s="187" t="s">
        <v>8412</v>
      </c>
      <c r="F39">
        <v>451</v>
      </c>
    </row>
    <row r="40" spans="1:6">
      <c r="A40" s="187" t="s">
        <v>8327</v>
      </c>
      <c r="B40">
        <v>16</v>
      </c>
      <c r="E40" s="187" t="s">
        <v>8281</v>
      </c>
      <c r="F40">
        <v>822</v>
      </c>
    </row>
    <row r="41" spans="1:6">
      <c r="A41" s="187" t="s">
        <v>8338</v>
      </c>
      <c r="B41">
        <v>81</v>
      </c>
    </row>
    <row r="42" spans="1:6">
      <c r="A42" s="187" t="s">
        <v>8322</v>
      </c>
      <c r="B42">
        <v>1821</v>
      </c>
    </row>
    <row r="43" spans="1:6">
      <c r="A43" s="187" t="s">
        <v>8435</v>
      </c>
      <c r="B43">
        <v>939</v>
      </c>
    </row>
    <row r="44" spans="1:6">
      <c r="A44" s="187" t="s">
        <v>8281</v>
      </c>
      <c r="B44">
        <v>7757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1ED91-E5C9-472D-9CCF-F37465A337DD}">
  <sheetPr codeName="Sheet8"/>
  <dimension ref="A1:B5"/>
  <sheetViews>
    <sheetView workbookViewId="0">
      <selection activeCell="B7" sqref="B7"/>
    </sheetView>
  </sheetViews>
  <sheetFormatPr defaultRowHeight="14.4"/>
  <cols>
    <col min="1" max="1" width="18.15625" bestFit="1" customWidth="1"/>
    <col min="2" max="2" width="16.578125" bestFit="1" customWidth="1"/>
  </cols>
  <sheetData>
    <row r="1" spans="1:2">
      <c r="A1" s="186" t="s">
        <v>7329</v>
      </c>
      <c r="B1" t="s">
        <v>8282</v>
      </c>
    </row>
    <row r="2" spans="1:2">
      <c r="A2" s="186" t="s">
        <v>6</v>
      </c>
      <c r="B2" t="s">
        <v>8282</v>
      </c>
    </row>
    <row r="4" spans="1:2">
      <c r="A4" s="186" t="s">
        <v>8280</v>
      </c>
    </row>
    <row r="5" spans="1:2">
      <c r="A5" s="187" t="s">
        <v>8281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6C9F6-257F-465B-87CA-2465805F0E78}">
  <sheetPr codeName="Sheet9"/>
  <dimension ref="A1:B5"/>
  <sheetViews>
    <sheetView workbookViewId="0">
      <selection activeCell="B7" sqref="B7"/>
    </sheetView>
  </sheetViews>
  <sheetFormatPr defaultRowHeight="14.4"/>
  <cols>
    <col min="1" max="1" width="18.15625" bestFit="1" customWidth="1"/>
    <col min="2" max="2" width="16.578125" bestFit="1" customWidth="1"/>
  </cols>
  <sheetData>
    <row r="1" spans="1:2">
      <c r="A1" s="186" t="s">
        <v>7329</v>
      </c>
      <c r="B1" t="s">
        <v>8282</v>
      </c>
    </row>
    <row r="2" spans="1:2">
      <c r="A2" s="186" t="s">
        <v>6</v>
      </c>
      <c r="B2" t="s">
        <v>8282</v>
      </c>
    </row>
    <row r="4" spans="1:2">
      <c r="A4" s="186" t="s">
        <v>8280</v>
      </c>
    </row>
    <row r="5" spans="1:2">
      <c r="A5" s="187" t="s">
        <v>8281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8463-6D43-4AD8-9BEC-0285988D39D3}">
  <sheetPr codeName="Sheet10"/>
  <dimension ref="A1:B5"/>
  <sheetViews>
    <sheetView workbookViewId="0">
      <selection activeCell="A14" sqref="A14"/>
    </sheetView>
  </sheetViews>
  <sheetFormatPr defaultRowHeight="14.4"/>
  <cols>
    <col min="1" max="1" width="18.15625" bestFit="1" customWidth="1"/>
    <col min="2" max="2" width="16.578125" bestFit="1" customWidth="1"/>
  </cols>
  <sheetData>
    <row r="1" spans="1:2">
      <c r="A1" s="186" t="s">
        <v>7329</v>
      </c>
      <c r="B1" t="s">
        <v>8282</v>
      </c>
    </row>
    <row r="2" spans="1:2">
      <c r="A2" s="186" t="s">
        <v>6</v>
      </c>
      <c r="B2" t="s">
        <v>8282</v>
      </c>
    </row>
    <row r="4" spans="1:2">
      <c r="A4" s="186" t="s">
        <v>8280</v>
      </c>
    </row>
    <row r="5" spans="1:2">
      <c r="A5" s="187" t="s">
        <v>8281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D33C1-5A65-498F-B35D-C027150E7BD9}">
  <sheetPr codeName="Sheet11"/>
  <dimension ref="A1:B5"/>
  <sheetViews>
    <sheetView workbookViewId="0">
      <selection activeCell="D8" sqref="D8"/>
    </sheetView>
  </sheetViews>
  <sheetFormatPr defaultRowHeight="14.4"/>
  <cols>
    <col min="1" max="1" width="18.15625" bestFit="1" customWidth="1"/>
    <col min="2" max="2" width="16.578125" bestFit="1" customWidth="1"/>
  </cols>
  <sheetData>
    <row r="1" spans="1:2">
      <c r="A1" s="186" t="s">
        <v>7329</v>
      </c>
      <c r="B1" t="s">
        <v>8282</v>
      </c>
    </row>
    <row r="2" spans="1:2">
      <c r="A2" s="186" t="s">
        <v>6</v>
      </c>
      <c r="B2" t="s">
        <v>8282</v>
      </c>
    </row>
    <row r="4" spans="1:2">
      <c r="A4" s="186" t="s">
        <v>8280</v>
      </c>
    </row>
    <row r="5" spans="1:2">
      <c r="A5" s="187" t="s">
        <v>8281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05B4B-BCC5-4A7C-8F45-820A79FC5699}">
  <sheetPr codeName="Sheet12"/>
  <dimension ref="A1:B5"/>
  <sheetViews>
    <sheetView workbookViewId="0">
      <selection activeCell="A4" sqref="A4"/>
    </sheetView>
  </sheetViews>
  <sheetFormatPr defaultRowHeight="14.4"/>
  <cols>
    <col min="1" max="1" width="18.15625" bestFit="1" customWidth="1"/>
    <col min="2" max="2" width="16.578125" bestFit="1" customWidth="1"/>
  </cols>
  <sheetData>
    <row r="1" spans="1:2">
      <c r="A1" s="186" t="s">
        <v>7329</v>
      </c>
      <c r="B1" t="s">
        <v>8282</v>
      </c>
    </row>
    <row r="2" spans="1:2">
      <c r="A2" s="186" t="s">
        <v>6</v>
      </c>
      <c r="B2" t="s">
        <v>8282</v>
      </c>
    </row>
    <row r="4" spans="1:2">
      <c r="A4" s="186" t="s">
        <v>8280</v>
      </c>
    </row>
    <row r="5" spans="1:2">
      <c r="A5" s="187" t="s">
        <v>8281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H200"/>
  <sheetViews>
    <sheetView showGridLines="0" view="pageBreakPreview" zoomScaleNormal="100" zoomScaleSheetLayoutView="100" workbookViewId="0">
      <selection activeCell="E19" sqref="E19"/>
    </sheetView>
  </sheetViews>
  <sheetFormatPr defaultColWidth="8.83984375" defaultRowHeight="14.4"/>
  <cols>
    <col min="1" max="1" width="16.41796875" style="147" customWidth="1"/>
    <col min="2" max="2" width="26.578125" style="147" customWidth="1"/>
    <col min="3" max="3" width="16.578125" style="147" customWidth="1"/>
    <col min="4" max="4" width="17.41796875" style="147" bestFit="1" customWidth="1"/>
    <col min="5" max="5" width="18.83984375" style="147" customWidth="1"/>
    <col min="6" max="6" width="26.578125" style="179" customWidth="1"/>
    <col min="7" max="7" width="1.578125" style="147" customWidth="1"/>
    <col min="8" max="8" width="63.15625" style="147" customWidth="1"/>
    <col min="9" max="16384" width="8.83984375" style="147"/>
  </cols>
  <sheetData>
    <row r="1" spans="1:8" ht="5.25" customHeight="1">
      <c r="F1" s="147"/>
    </row>
    <row r="2" spans="1:8" ht="22.5" customHeight="1">
      <c r="A2" s="305" t="s">
        <v>8189</v>
      </c>
      <c r="B2" s="305"/>
      <c r="C2" s="305"/>
      <c r="D2" s="305"/>
      <c r="E2" s="305"/>
      <c r="F2" s="305"/>
      <c r="H2" s="306" t="s">
        <v>8190</v>
      </c>
    </row>
    <row r="3" spans="1:8" ht="5.25" customHeight="1">
      <c r="F3" s="147"/>
      <c r="H3" s="306"/>
    </row>
    <row r="4" spans="1:8" ht="51" customHeight="1">
      <c r="A4" s="158" t="s">
        <v>7337</v>
      </c>
      <c r="B4" s="159" t="s">
        <v>8191</v>
      </c>
      <c r="C4" s="160" t="s">
        <v>8192</v>
      </c>
      <c r="D4" s="161" t="s">
        <v>8193</v>
      </c>
      <c r="E4" s="159" t="s">
        <v>2</v>
      </c>
      <c r="F4" s="162" t="s">
        <v>8194</v>
      </c>
      <c r="H4" s="306"/>
    </row>
    <row r="5" spans="1:8">
      <c r="A5" s="163"/>
      <c r="B5" s="164"/>
      <c r="C5" s="164"/>
      <c r="D5" s="165"/>
      <c r="E5" s="166"/>
      <c r="F5" s="167"/>
      <c r="H5" s="306"/>
    </row>
    <row r="6" spans="1:8">
      <c r="A6" s="168"/>
      <c r="B6" s="169"/>
      <c r="C6" s="169"/>
      <c r="D6" s="170"/>
      <c r="E6" s="171"/>
      <c r="F6" s="172"/>
      <c r="H6" s="306"/>
    </row>
    <row r="7" spans="1:8">
      <c r="A7" s="168"/>
      <c r="B7" s="169"/>
      <c r="C7" s="169"/>
      <c r="D7" s="170"/>
      <c r="E7" s="171"/>
      <c r="F7" s="172"/>
      <c r="H7" s="306"/>
    </row>
    <row r="8" spans="1:8">
      <c r="A8" s="168"/>
      <c r="B8" s="169"/>
      <c r="C8" s="169"/>
      <c r="D8" s="170"/>
      <c r="E8" s="171"/>
      <c r="F8" s="172"/>
      <c r="H8" s="306"/>
    </row>
    <row r="9" spans="1:8">
      <c r="A9" s="168"/>
      <c r="B9" s="169"/>
      <c r="C9" s="169"/>
      <c r="D9" s="170"/>
      <c r="E9" s="171"/>
      <c r="F9" s="172"/>
      <c r="H9" s="306"/>
    </row>
    <row r="10" spans="1:8">
      <c r="A10" s="168"/>
      <c r="B10" s="169"/>
      <c r="C10" s="169"/>
      <c r="D10" s="170"/>
      <c r="E10" s="171"/>
      <c r="F10" s="172"/>
      <c r="H10" s="306"/>
    </row>
    <row r="11" spans="1:8">
      <c r="A11" s="168"/>
      <c r="B11" s="169"/>
      <c r="C11" s="169"/>
      <c r="D11" s="170"/>
      <c r="E11" s="171"/>
      <c r="F11" s="172"/>
      <c r="H11" s="306"/>
    </row>
    <row r="12" spans="1:8">
      <c r="A12" s="168"/>
      <c r="B12" s="169"/>
      <c r="C12" s="169"/>
      <c r="D12" s="170"/>
      <c r="E12" s="171"/>
      <c r="F12" s="172"/>
      <c r="H12" s="306"/>
    </row>
    <row r="13" spans="1:8">
      <c r="A13" s="168"/>
      <c r="B13" s="169"/>
      <c r="C13" s="169"/>
      <c r="D13" s="170"/>
      <c r="E13" s="171"/>
      <c r="F13" s="172"/>
      <c r="H13" s="306"/>
    </row>
    <row r="14" spans="1:8">
      <c r="A14" s="168"/>
      <c r="B14" s="169"/>
      <c r="C14" s="169"/>
      <c r="D14" s="170"/>
      <c r="E14" s="171"/>
      <c r="F14" s="172"/>
      <c r="H14" s="127"/>
    </row>
    <row r="15" spans="1:8">
      <c r="A15" s="168"/>
      <c r="B15" s="169"/>
      <c r="C15" s="169"/>
      <c r="D15" s="170"/>
      <c r="E15" s="171"/>
      <c r="F15" s="172"/>
      <c r="H15" s="127"/>
    </row>
    <row r="16" spans="1:8">
      <c r="A16" s="168"/>
      <c r="B16" s="169"/>
      <c r="C16" s="169"/>
      <c r="D16" s="170"/>
      <c r="E16" s="171"/>
      <c r="F16" s="172"/>
      <c r="H16" s="127"/>
    </row>
    <row r="17" spans="1:8">
      <c r="A17" s="168"/>
      <c r="B17" s="169"/>
      <c r="C17" s="169"/>
      <c r="D17" s="170"/>
      <c r="E17" s="171"/>
      <c r="F17" s="172"/>
      <c r="H17" s="127"/>
    </row>
    <row r="18" spans="1:8" ht="14.5" customHeight="1">
      <c r="A18" s="168"/>
      <c r="B18" s="169"/>
      <c r="C18" s="169"/>
      <c r="D18" s="170"/>
      <c r="E18" s="171"/>
      <c r="F18" s="172"/>
    </row>
    <row r="19" spans="1:8" ht="14.5" customHeight="1">
      <c r="A19" s="168"/>
      <c r="B19" s="169"/>
      <c r="C19" s="169"/>
      <c r="D19" s="170"/>
      <c r="E19" s="171"/>
      <c r="F19" s="172"/>
    </row>
    <row r="20" spans="1:8">
      <c r="A20" s="168"/>
      <c r="B20" s="169"/>
      <c r="C20" s="169"/>
      <c r="D20" s="170"/>
      <c r="E20" s="171"/>
      <c r="F20" s="172"/>
    </row>
    <row r="21" spans="1:8">
      <c r="A21" s="168"/>
      <c r="B21" s="169"/>
      <c r="C21" s="169"/>
      <c r="D21" s="170"/>
      <c r="E21" s="171"/>
      <c r="F21" s="172"/>
    </row>
    <row r="22" spans="1:8">
      <c r="A22" s="168"/>
      <c r="B22" s="169"/>
      <c r="C22" s="169"/>
      <c r="D22" s="170"/>
      <c r="E22" s="171"/>
      <c r="F22" s="172"/>
    </row>
    <row r="23" spans="1:8">
      <c r="A23" s="168"/>
      <c r="B23" s="169"/>
      <c r="C23" s="169"/>
      <c r="D23" s="170"/>
      <c r="E23" s="171"/>
      <c r="F23" s="172"/>
    </row>
    <row r="24" spans="1:8">
      <c r="A24" s="168"/>
      <c r="B24" s="169"/>
      <c r="C24" s="169"/>
      <c r="D24" s="170"/>
      <c r="E24" s="171"/>
      <c r="F24" s="172"/>
    </row>
    <row r="25" spans="1:8">
      <c r="A25" s="168"/>
      <c r="B25" s="169"/>
      <c r="C25" s="169"/>
      <c r="D25" s="170"/>
      <c r="E25" s="171"/>
      <c r="F25" s="172"/>
    </row>
    <row r="26" spans="1:8">
      <c r="A26" s="168"/>
      <c r="B26" s="169"/>
      <c r="C26" s="169"/>
      <c r="D26" s="170"/>
      <c r="E26" s="171"/>
      <c r="F26" s="172"/>
    </row>
    <row r="27" spans="1:8">
      <c r="A27" s="168"/>
      <c r="B27" s="169"/>
      <c r="C27" s="169"/>
      <c r="D27" s="170"/>
      <c r="E27" s="171"/>
      <c r="F27" s="172"/>
    </row>
    <row r="28" spans="1:8">
      <c r="A28" s="168"/>
      <c r="B28" s="169"/>
      <c r="C28" s="169"/>
      <c r="D28" s="170"/>
      <c r="E28" s="171"/>
      <c r="F28" s="172"/>
    </row>
    <row r="29" spans="1:8">
      <c r="A29" s="168"/>
      <c r="B29" s="169"/>
      <c r="C29" s="169"/>
      <c r="D29" s="170"/>
      <c r="E29" s="171"/>
      <c r="F29" s="172"/>
    </row>
    <row r="30" spans="1:8">
      <c r="A30" s="168"/>
      <c r="B30" s="169"/>
      <c r="C30" s="169"/>
      <c r="D30" s="170"/>
      <c r="E30" s="171"/>
      <c r="F30" s="172"/>
      <c r="H30" s="173"/>
    </row>
    <row r="31" spans="1:8">
      <c r="A31" s="168"/>
      <c r="B31" s="169"/>
      <c r="C31" s="169"/>
      <c r="D31" s="170"/>
      <c r="E31" s="171"/>
      <c r="F31" s="172"/>
    </row>
    <row r="32" spans="1:8">
      <c r="A32" s="168"/>
      <c r="B32" s="169"/>
      <c r="C32" s="169"/>
      <c r="D32" s="170"/>
      <c r="E32" s="171"/>
      <c r="F32" s="172"/>
    </row>
    <row r="33" spans="1:6">
      <c r="A33" s="168"/>
      <c r="B33" s="169"/>
      <c r="C33" s="169"/>
      <c r="D33" s="170"/>
      <c r="E33" s="171"/>
      <c r="F33" s="172"/>
    </row>
    <row r="34" spans="1:6">
      <c r="A34" s="168"/>
      <c r="B34" s="169"/>
      <c r="C34" s="169"/>
      <c r="D34" s="170"/>
      <c r="E34" s="171"/>
      <c r="F34" s="172"/>
    </row>
    <row r="35" spans="1:6">
      <c r="A35" s="168"/>
      <c r="B35" s="169"/>
      <c r="C35" s="169"/>
      <c r="D35" s="170"/>
      <c r="E35" s="171"/>
      <c r="F35" s="172"/>
    </row>
    <row r="36" spans="1:6">
      <c r="A36" s="168"/>
      <c r="B36" s="169"/>
      <c r="C36" s="169"/>
      <c r="D36" s="170"/>
      <c r="E36" s="171"/>
      <c r="F36" s="172"/>
    </row>
    <row r="37" spans="1:6">
      <c r="A37" s="168"/>
      <c r="B37" s="169"/>
      <c r="C37" s="169"/>
      <c r="D37" s="170"/>
      <c r="E37" s="171"/>
      <c r="F37" s="172"/>
    </row>
    <row r="38" spans="1:6">
      <c r="A38" s="168"/>
      <c r="B38" s="169"/>
      <c r="C38" s="169"/>
      <c r="D38" s="170"/>
      <c r="E38" s="171"/>
      <c r="F38" s="172"/>
    </row>
    <row r="39" spans="1:6">
      <c r="A39" s="168"/>
      <c r="B39" s="169"/>
      <c r="C39" s="169"/>
      <c r="D39" s="170"/>
      <c r="E39" s="171"/>
      <c r="F39" s="172"/>
    </row>
    <row r="40" spans="1:6">
      <c r="A40" s="168"/>
      <c r="B40" s="169"/>
      <c r="C40" s="169"/>
      <c r="D40" s="170"/>
      <c r="E40" s="171"/>
      <c r="F40" s="172"/>
    </row>
    <row r="41" spans="1:6">
      <c r="A41" s="168"/>
      <c r="B41" s="169"/>
      <c r="C41" s="169"/>
      <c r="D41" s="170"/>
      <c r="E41" s="171"/>
      <c r="F41" s="172"/>
    </row>
    <row r="42" spans="1:6">
      <c r="A42" s="168"/>
      <c r="B42" s="169"/>
      <c r="C42" s="169"/>
      <c r="D42" s="170"/>
      <c r="E42" s="171"/>
      <c r="F42" s="172"/>
    </row>
    <row r="43" spans="1:6">
      <c r="A43" s="168"/>
      <c r="B43" s="169"/>
      <c r="C43" s="169"/>
      <c r="D43" s="170"/>
      <c r="E43" s="171"/>
      <c r="F43" s="172"/>
    </row>
    <row r="44" spans="1:6">
      <c r="A44" s="168"/>
      <c r="B44" s="169"/>
      <c r="C44" s="169"/>
      <c r="D44" s="170"/>
      <c r="E44" s="171"/>
      <c r="F44" s="172"/>
    </row>
    <row r="45" spans="1:6">
      <c r="A45" s="168"/>
      <c r="B45" s="169"/>
      <c r="C45" s="169"/>
      <c r="D45" s="170"/>
      <c r="E45" s="171"/>
      <c r="F45" s="172"/>
    </row>
    <row r="46" spans="1:6">
      <c r="A46" s="168"/>
      <c r="B46" s="169"/>
      <c r="C46" s="169"/>
      <c r="D46" s="170"/>
      <c r="E46" s="171"/>
      <c r="F46" s="172"/>
    </row>
    <row r="47" spans="1:6">
      <c r="A47" s="168"/>
      <c r="B47" s="169"/>
      <c r="C47" s="169"/>
      <c r="D47" s="170"/>
      <c r="E47" s="171"/>
      <c r="F47" s="172"/>
    </row>
    <row r="48" spans="1:6">
      <c r="A48" s="168"/>
      <c r="B48" s="169"/>
      <c r="C48" s="169"/>
      <c r="D48" s="170"/>
      <c r="E48" s="171"/>
      <c r="F48" s="172"/>
    </row>
    <row r="49" spans="1:6">
      <c r="A49" s="168"/>
      <c r="B49" s="169"/>
      <c r="C49" s="169"/>
      <c r="D49" s="170"/>
      <c r="E49" s="171"/>
      <c r="F49" s="172"/>
    </row>
    <row r="50" spans="1:6">
      <c r="A50" s="168"/>
      <c r="B50" s="169"/>
      <c r="C50" s="169"/>
      <c r="D50" s="170"/>
      <c r="E50" s="171"/>
      <c r="F50" s="172"/>
    </row>
    <row r="51" spans="1:6">
      <c r="A51" s="168"/>
      <c r="B51" s="169"/>
      <c r="C51" s="169"/>
      <c r="D51" s="170"/>
      <c r="E51" s="171"/>
      <c r="F51" s="172"/>
    </row>
    <row r="52" spans="1:6">
      <c r="A52" s="168"/>
      <c r="B52" s="169"/>
      <c r="C52" s="169"/>
      <c r="D52" s="170"/>
      <c r="E52" s="171"/>
      <c r="F52" s="172"/>
    </row>
    <row r="53" spans="1:6">
      <c r="A53" s="168"/>
      <c r="B53" s="169"/>
      <c r="C53" s="169"/>
      <c r="D53" s="170"/>
      <c r="E53" s="171"/>
      <c r="F53" s="172"/>
    </row>
    <row r="54" spans="1:6">
      <c r="A54" s="168"/>
      <c r="B54" s="169"/>
      <c r="C54" s="169"/>
      <c r="D54" s="170"/>
      <c r="E54" s="171"/>
      <c r="F54" s="172"/>
    </row>
    <row r="55" spans="1:6">
      <c r="A55" s="168"/>
      <c r="B55" s="169"/>
      <c r="C55" s="169"/>
      <c r="D55" s="170"/>
      <c r="E55" s="171"/>
      <c r="F55" s="172"/>
    </row>
    <row r="56" spans="1:6">
      <c r="A56" s="168"/>
      <c r="B56" s="169"/>
      <c r="C56" s="169"/>
      <c r="D56" s="170"/>
      <c r="E56" s="171"/>
      <c r="F56" s="172"/>
    </row>
    <row r="57" spans="1:6">
      <c r="A57" s="168"/>
      <c r="B57" s="169"/>
      <c r="C57" s="169"/>
      <c r="D57" s="170"/>
      <c r="E57" s="171"/>
      <c r="F57" s="172"/>
    </row>
    <row r="58" spans="1:6">
      <c r="A58" s="168"/>
      <c r="B58" s="169"/>
      <c r="C58" s="169"/>
      <c r="D58" s="170"/>
      <c r="E58" s="171"/>
      <c r="F58" s="172"/>
    </row>
    <row r="59" spans="1:6">
      <c r="A59" s="168"/>
      <c r="B59" s="169"/>
      <c r="C59" s="169"/>
      <c r="D59" s="170"/>
      <c r="E59" s="171"/>
      <c r="F59" s="172"/>
    </row>
    <row r="60" spans="1:6">
      <c r="A60" s="168"/>
      <c r="B60" s="169"/>
      <c r="C60" s="169"/>
      <c r="D60" s="170"/>
      <c r="E60" s="171"/>
      <c r="F60" s="172"/>
    </row>
    <row r="61" spans="1:6">
      <c r="A61" s="168"/>
      <c r="B61" s="169"/>
      <c r="C61" s="169"/>
      <c r="D61" s="170"/>
      <c r="E61" s="171"/>
      <c r="F61" s="172"/>
    </row>
    <row r="62" spans="1:6">
      <c r="A62" s="168"/>
      <c r="B62" s="169"/>
      <c r="C62" s="169"/>
      <c r="D62" s="170"/>
      <c r="E62" s="171"/>
      <c r="F62" s="172"/>
    </row>
    <row r="63" spans="1:6">
      <c r="A63" s="168"/>
      <c r="B63" s="169"/>
      <c r="C63" s="169"/>
      <c r="D63" s="170"/>
      <c r="E63" s="171"/>
      <c r="F63" s="172"/>
    </row>
    <row r="64" spans="1:6">
      <c r="A64" s="168"/>
      <c r="B64" s="169"/>
      <c r="C64" s="169"/>
      <c r="D64" s="170"/>
      <c r="E64" s="171"/>
      <c r="F64" s="172"/>
    </row>
    <row r="65" spans="1:6">
      <c r="A65" s="168"/>
      <c r="B65" s="169"/>
      <c r="C65" s="169"/>
      <c r="D65" s="170"/>
      <c r="E65" s="171"/>
      <c r="F65" s="172"/>
    </row>
    <row r="66" spans="1:6">
      <c r="A66" s="168"/>
      <c r="B66" s="169"/>
      <c r="C66" s="169"/>
      <c r="D66" s="170"/>
      <c r="E66" s="171"/>
      <c r="F66" s="172"/>
    </row>
    <row r="67" spans="1:6">
      <c r="A67" s="168"/>
      <c r="B67" s="169"/>
      <c r="C67" s="169"/>
      <c r="D67" s="170"/>
      <c r="E67" s="171"/>
      <c r="F67" s="172"/>
    </row>
    <row r="68" spans="1:6">
      <c r="A68" s="168"/>
      <c r="B68" s="169"/>
      <c r="C68" s="169"/>
      <c r="D68" s="170"/>
      <c r="E68" s="171"/>
      <c r="F68" s="172"/>
    </row>
    <row r="69" spans="1:6">
      <c r="A69" s="168"/>
      <c r="B69" s="169"/>
      <c r="C69" s="169"/>
      <c r="D69" s="170"/>
      <c r="E69" s="171"/>
      <c r="F69" s="172"/>
    </row>
    <row r="70" spans="1:6">
      <c r="A70" s="168"/>
      <c r="B70" s="169"/>
      <c r="C70" s="169"/>
      <c r="D70" s="170"/>
      <c r="E70" s="171"/>
      <c r="F70" s="172"/>
    </row>
    <row r="71" spans="1:6">
      <c r="A71" s="168"/>
      <c r="B71" s="169"/>
      <c r="C71" s="169"/>
      <c r="D71" s="170"/>
      <c r="E71" s="171"/>
      <c r="F71" s="172"/>
    </row>
    <row r="72" spans="1:6">
      <c r="A72" s="168"/>
      <c r="B72" s="169"/>
      <c r="C72" s="169"/>
      <c r="D72" s="170"/>
      <c r="E72" s="171"/>
      <c r="F72" s="172"/>
    </row>
    <row r="73" spans="1:6">
      <c r="A73" s="168"/>
      <c r="B73" s="169"/>
      <c r="C73" s="169"/>
      <c r="D73" s="170"/>
      <c r="E73" s="171"/>
      <c r="F73" s="172"/>
    </row>
    <row r="74" spans="1:6">
      <c r="A74" s="168"/>
      <c r="B74" s="169"/>
      <c r="C74" s="169"/>
      <c r="D74" s="170"/>
      <c r="E74" s="171"/>
      <c r="F74" s="172"/>
    </row>
    <row r="75" spans="1:6">
      <c r="A75" s="168"/>
      <c r="B75" s="169"/>
      <c r="C75" s="169"/>
      <c r="D75" s="170"/>
      <c r="E75" s="171"/>
      <c r="F75" s="172"/>
    </row>
    <row r="76" spans="1:6">
      <c r="A76" s="168"/>
      <c r="B76" s="169"/>
      <c r="C76" s="169"/>
      <c r="D76" s="170"/>
      <c r="E76" s="171"/>
      <c r="F76" s="172"/>
    </row>
    <row r="77" spans="1:6">
      <c r="A77" s="168"/>
      <c r="B77" s="169"/>
      <c r="C77" s="169"/>
      <c r="D77" s="170"/>
      <c r="E77" s="171"/>
      <c r="F77" s="172"/>
    </row>
    <row r="78" spans="1:6">
      <c r="A78" s="168"/>
      <c r="B78" s="169"/>
      <c r="C78" s="169"/>
      <c r="D78" s="170"/>
      <c r="E78" s="171"/>
      <c r="F78" s="172"/>
    </row>
    <row r="79" spans="1:6">
      <c r="A79" s="168"/>
      <c r="B79" s="169"/>
      <c r="C79" s="169"/>
      <c r="D79" s="170"/>
      <c r="E79" s="171"/>
      <c r="F79" s="172"/>
    </row>
    <row r="80" spans="1:6">
      <c r="A80" s="168"/>
      <c r="B80" s="169"/>
      <c r="C80" s="169"/>
      <c r="D80" s="170"/>
      <c r="E80" s="171"/>
      <c r="F80" s="172"/>
    </row>
    <row r="81" spans="1:6">
      <c r="A81" s="168"/>
      <c r="B81" s="169"/>
      <c r="C81" s="169"/>
      <c r="D81" s="170"/>
      <c r="E81" s="171"/>
      <c r="F81" s="172"/>
    </row>
    <row r="82" spans="1:6">
      <c r="A82" s="168"/>
      <c r="B82" s="169"/>
      <c r="C82" s="169"/>
      <c r="D82" s="170"/>
      <c r="E82" s="171"/>
      <c r="F82" s="172"/>
    </row>
    <row r="83" spans="1:6">
      <c r="A83" s="168"/>
      <c r="B83" s="169"/>
      <c r="C83" s="169"/>
      <c r="D83" s="170"/>
      <c r="E83" s="171"/>
      <c r="F83" s="172"/>
    </row>
    <row r="84" spans="1:6">
      <c r="A84" s="168"/>
      <c r="B84" s="169"/>
      <c r="C84" s="169"/>
      <c r="D84" s="170"/>
      <c r="E84" s="171"/>
      <c r="F84" s="172"/>
    </row>
    <row r="85" spans="1:6">
      <c r="A85" s="168"/>
      <c r="B85" s="169"/>
      <c r="C85" s="169"/>
      <c r="D85" s="170"/>
      <c r="E85" s="171"/>
      <c r="F85" s="172"/>
    </row>
    <row r="86" spans="1:6">
      <c r="A86" s="168"/>
      <c r="B86" s="169"/>
      <c r="C86" s="169"/>
      <c r="D86" s="170"/>
      <c r="E86" s="171"/>
      <c r="F86" s="172"/>
    </row>
    <row r="87" spans="1:6">
      <c r="A87" s="168"/>
      <c r="B87" s="169"/>
      <c r="C87" s="169"/>
      <c r="D87" s="170"/>
      <c r="E87" s="171"/>
      <c r="F87" s="172"/>
    </row>
    <row r="88" spans="1:6">
      <c r="A88" s="168"/>
      <c r="B88" s="169"/>
      <c r="C88" s="169"/>
      <c r="D88" s="170"/>
      <c r="E88" s="171"/>
      <c r="F88" s="172"/>
    </row>
    <row r="89" spans="1:6">
      <c r="A89" s="168"/>
      <c r="B89" s="169"/>
      <c r="C89" s="169"/>
      <c r="D89" s="170"/>
      <c r="E89" s="171"/>
      <c r="F89" s="172"/>
    </row>
    <row r="90" spans="1:6">
      <c r="A90" s="168"/>
      <c r="B90" s="169"/>
      <c r="C90" s="169"/>
      <c r="D90" s="170"/>
      <c r="E90" s="171"/>
      <c r="F90" s="172"/>
    </row>
    <row r="91" spans="1:6">
      <c r="A91" s="168"/>
      <c r="B91" s="169"/>
      <c r="C91" s="169"/>
      <c r="D91" s="170"/>
      <c r="E91" s="171"/>
      <c r="F91" s="172"/>
    </row>
    <row r="92" spans="1:6">
      <c r="A92" s="168"/>
      <c r="B92" s="169"/>
      <c r="C92" s="169"/>
      <c r="D92" s="170"/>
      <c r="E92" s="171"/>
      <c r="F92" s="172"/>
    </row>
    <row r="93" spans="1:6">
      <c r="A93" s="168"/>
      <c r="B93" s="169"/>
      <c r="C93" s="169"/>
      <c r="D93" s="170"/>
      <c r="E93" s="171"/>
      <c r="F93" s="172"/>
    </row>
    <row r="94" spans="1:6">
      <c r="A94" s="168"/>
      <c r="B94" s="169"/>
      <c r="C94" s="169"/>
      <c r="D94" s="170"/>
      <c r="E94" s="171"/>
      <c r="F94" s="172"/>
    </row>
    <row r="95" spans="1:6">
      <c r="A95" s="168"/>
      <c r="B95" s="169"/>
      <c r="C95" s="169"/>
      <c r="D95" s="170"/>
      <c r="E95" s="171"/>
      <c r="F95" s="172"/>
    </row>
    <row r="96" spans="1:6">
      <c r="A96" s="168"/>
      <c r="B96" s="169"/>
      <c r="C96" s="169"/>
      <c r="D96" s="170"/>
      <c r="E96" s="171"/>
      <c r="F96" s="172"/>
    </row>
    <row r="97" spans="1:6">
      <c r="A97" s="168"/>
      <c r="B97" s="169"/>
      <c r="C97" s="169"/>
      <c r="D97" s="170"/>
      <c r="E97" s="171"/>
      <c r="F97" s="172"/>
    </row>
    <row r="98" spans="1:6">
      <c r="A98" s="168"/>
      <c r="B98" s="169"/>
      <c r="C98" s="169"/>
      <c r="D98" s="170"/>
      <c r="E98" s="171"/>
      <c r="F98" s="172"/>
    </row>
    <row r="99" spans="1:6">
      <c r="A99" s="168"/>
      <c r="B99" s="169"/>
      <c r="C99" s="169"/>
      <c r="D99" s="170"/>
      <c r="E99" s="171"/>
      <c r="F99" s="172"/>
    </row>
    <row r="100" spans="1:6">
      <c r="A100" s="168"/>
      <c r="B100" s="169"/>
      <c r="C100" s="169"/>
      <c r="D100" s="170"/>
      <c r="E100" s="171"/>
      <c r="F100" s="172"/>
    </row>
    <row r="101" spans="1:6">
      <c r="A101" s="168"/>
      <c r="B101" s="169"/>
      <c r="C101" s="169"/>
      <c r="D101" s="170"/>
      <c r="E101" s="171"/>
      <c r="F101" s="172"/>
    </row>
    <row r="102" spans="1:6">
      <c r="A102" s="168"/>
      <c r="B102" s="169"/>
      <c r="C102" s="169"/>
      <c r="D102" s="170"/>
      <c r="E102" s="171"/>
      <c r="F102" s="172"/>
    </row>
    <row r="103" spans="1:6">
      <c r="A103" s="168"/>
      <c r="B103" s="169"/>
      <c r="C103" s="169"/>
      <c r="D103" s="170"/>
      <c r="E103" s="171"/>
      <c r="F103" s="172"/>
    </row>
    <row r="104" spans="1:6">
      <c r="A104" s="168"/>
      <c r="B104" s="169"/>
      <c r="C104" s="169"/>
      <c r="D104" s="170"/>
      <c r="E104" s="171"/>
      <c r="F104" s="172"/>
    </row>
    <row r="105" spans="1:6">
      <c r="A105" s="168"/>
      <c r="B105" s="169"/>
      <c r="C105" s="169"/>
      <c r="D105" s="170"/>
      <c r="E105" s="171"/>
      <c r="F105" s="172"/>
    </row>
    <row r="106" spans="1:6">
      <c r="A106" s="168"/>
      <c r="B106" s="169"/>
      <c r="C106" s="169"/>
      <c r="D106" s="170"/>
      <c r="E106" s="171"/>
      <c r="F106" s="172"/>
    </row>
    <row r="107" spans="1:6">
      <c r="A107" s="168"/>
      <c r="B107" s="169"/>
      <c r="C107" s="169"/>
      <c r="D107" s="170"/>
      <c r="E107" s="171"/>
      <c r="F107" s="172"/>
    </row>
    <row r="108" spans="1:6">
      <c r="A108" s="168"/>
      <c r="B108" s="169"/>
      <c r="C108" s="169"/>
      <c r="D108" s="170"/>
      <c r="E108" s="171"/>
      <c r="F108" s="172"/>
    </row>
    <row r="109" spans="1:6">
      <c r="A109" s="168"/>
      <c r="B109" s="169"/>
      <c r="C109" s="169"/>
      <c r="D109" s="170"/>
      <c r="E109" s="171"/>
      <c r="F109" s="172"/>
    </row>
    <row r="110" spans="1:6">
      <c r="A110" s="168"/>
      <c r="B110" s="169"/>
      <c r="C110" s="169"/>
      <c r="D110" s="170"/>
      <c r="E110" s="171"/>
      <c r="F110" s="172"/>
    </row>
    <row r="111" spans="1:6">
      <c r="A111" s="168"/>
      <c r="B111" s="169"/>
      <c r="C111" s="169"/>
      <c r="D111" s="170"/>
      <c r="E111" s="171"/>
      <c r="F111" s="172"/>
    </row>
    <row r="112" spans="1:6">
      <c r="A112" s="168"/>
      <c r="B112" s="169"/>
      <c r="C112" s="169"/>
      <c r="D112" s="170"/>
      <c r="E112" s="171"/>
      <c r="F112" s="172"/>
    </row>
    <row r="113" spans="1:6">
      <c r="A113" s="168"/>
      <c r="B113" s="169"/>
      <c r="C113" s="169"/>
      <c r="D113" s="170"/>
      <c r="E113" s="171"/>
      <c r="F113" s="172"/>
    </row>
    <row r="114" spans="1:6">
      <c r="A114" s="168"/>
      <c r="B114" s="169"/>
      <c r="C114" s="169"/>
      <c r="D114" s="170"/>
      <c r="E114" s="171"/>
      <c r="F114" s="172"/>
    </row>
    <row r="115" spans="1:6">
      <c r="A115" s="168"/>
      <c r="B115" s="169"/>
      <c r="C115" s="169"/>
      <c r="D115" s="170"/>
      <c r="E115" s="171"/>
      <c r="F115" s="172"/>
    </row>
    <row r="116" spans="1:6">
      <c r="A116" s="168"/>
      <c r="B116" s="169"/>
      <c r="C116" s="169"/>
      <c r="D116" s="170"/>
      <c r="E116" s="171"/>
      <c r="F116" s="172"/>
    </row>
    <row r="117" spans="1:6">
      <c r="A117" s="168"/>
      <c r="B117" s="169"/>
      <c r="C117" s="169"/>
      <c r="D117" s="170"/>
      <c r="E117" s="171"/>
      <c r="F117" s="172"/>
    </row>
    <row r="118" spans="1:6">
      <c r="A118" s="168"/>
      <c r="B118" s="169"/>
      <c r="C118" s="169"/>
      <c r="D118" s="170"/>
      <c r="E118" s="171"/>
      <c r="F118" s="172"/>
    </row>
    <row r="119" spans="1:6">
      <c r="A119" s="168"/>
      <c r="B119" s="169"/>
      <c r="C119" s="169"/>
      <c r="D119" s="170"/>
      <c r="E119" s="171"/>
      <c r="F119" s="172"/>
    </row>
    <row r="120" spans="1:6">
      <c r="A120" s="168"/>
      <c r="B120" s="169"/>
      <c r="C120" s="169"/>
      <c r="D120" s="170"/>
      <c r="E120" s="171"/>
      <c r="F120" s="172"/>
    </row>
    <row r="121" spans="1:6">
      <c r="A121" s="168"/>
      <c r="B121" s="169"/>
      <c r="C121" s="169"/>
      <c r="D121" s="170"/>
      <c r="E121" s="171"/>
      <c r="F121" s="172"/>
    </row>
    <row r="122" spans="1:6">
      <c r="A122" s="168"/>
      <c r="B122" s="169"/>
      <c r="C122" s="169"/>
      <c r="D122" s="170"/>
      <c r="E122" s="171"/>
      <c r="F122" s="172"/>
    </row>
    <row r="123" spans="1:6">
      <c r="A123" s="168"/>
      <c r="B123" s="169"/>
      <c r="C123" s="169"/>
      <c r="D123" s="170"/>
      <c r="E123" s="171"/>
      <c r="F123" s="172"/>
    </row>
    <row r="124" spans="1:6">
      <c r="A124" s="168"/>
      <c r="B124" s="169"/>
      <c r="C124" s="169"/>
      <c r="D124" s="170"/>
      <c r="E124" s="171"/>
      <c r="F124" s="172"/>
    </row>
    <row r="125" spans="1:6">
      <c r="A125" s="168"/>
      <c r="B125" s="169"/>
      <c r="C125" s="169"/>
      <c r="D125" s="170"/>
      <c r="E125" s="171"/>
      <c r="F125" s="172"/>
    </row>
    <row r="126" spans="1:6">
      <c r="A126" s="168"/>
      <c r="B126" s="169"/>
      <c r="C126" s="169"/>
      <c r="D126" s="170"/>
      <c r="E126" s="171"/>
      <c r="F126" s="172"/>
    </row>
    <row r="127" spans="1:6">
      <c r="A127" s="168"/>
      <c r="B127" s="169"/>
      <c r="C127" s="169"/>
      <c r="D127" s="170"/>
      <c r="E127" s="171"/>
      <c r="F127" s="172"/>
    </row>
    <row r="128" spans="1:6">
      <c r="A128" s="168"/>
      <c r="B128" s="169"/>
      <c r="C128" s="169"/>
      <c r="D128" s="170"/>
      <c r="E128" s="171"/>
      <c r="F128" s="172"/>
    </row>
    <row r="129" spans="1:6">
      <c r="A129" s="168"/>
      <c r="B129" s="169"/>
      <c r="C129" s="169"/>
      <c r="D129" s="170"/>
      <c r="E129" s="171"/>
      <c r="F129" s="172"/>
    </row>
    <row r="130" spans="1:6">
      <c r="A130" s="168"/>
      <c r="B130" s="169"/>
      <c r="C130" s="169"/>
      <c r="D130" s="170"/>
      <c r="E130" s="171"/>
      <c r="F130" s="172"/>
    </row>
    <row r="131" spans="1:6">
      <c r="A131" s="168"/>
      <c r="B131" s="169"/>
      <c r="C131" s="169"/>
      <c r="D131" s="170"/>
      <c r="E131" s="171"/>
      <c r="F131" s="172"/>
    </row>
    <row r="132" spans="1:6">
      <c r="A132" s="168"/>
      <c r="B132" s="169"/>
      <c r="C132" s="169"/>
      <c r="D132" s="170"/>
      <c r="E132" s="171"/>
      <c r="F132" s="172"/>
    </row>
    <row r="133" spans="1:6">
      <c r="A133" s="168"/>
      <c r="B133" s="169"/>
      <c r="C133" s="169"/>
      <c r="D133" s="170"/>
      <c r="E133" s="171"/>
      <c r="F133" s="172"/>
    </row>
    <row r="134" spans="1:6">
      <c r="A134" s="168"/>
      <c r="B134" s="169"/>
      <c r="C134" s="169"/>
      <c r="D134" s="170"/>
      <c r="E134" s="171"/>
      <c r="F134" s="172"/>
    </row>
    <row r="135" spans="1:6">
      <c r="A135" s="168"/>
      <c r="B135" s="169"/>
      <c r="C135" s="169"/>
      <c r="D135" s="170"/>
      <c r="E135" s="171"/>
      <c r="F135" s="172"/>
    </row>
    <row r="136" spans="1:6">
      <c r="A136" s="168"/>
      <c r="B136" s="169"/>
      <c r="C136" s="169"/>
      <c r="D136" s="170"/>
      <c r="E136" s="171"/>
      <c r="F136" s="172"/>
    </row>
    <row r="137" spans="1:6">
      <c r="A137" s="168"/>
      <c r="B137" s="169"/>
      <c r="C137" s="169"/>
      <c r="D137" s="170"/>
      <c r="E137" s="171"/>
      <c r="F137" s="172"/>
    </row>
    <row r="138" spans="1:6">
      <c r="A138" s="168"/>
      <c r="B138" s="169"/>
      <c r="C138" s="169"/>
      <c r="D138" s="170"/>
      <c r="E138" s="171"/>
      <c r="F138" s="172"/>
    </row>
    <row r="139" spans="1:6">
      <c r="A139" s="168"/>
      <c r="B139" s="169"/>
      <c r="C139" s="169"/>
      <c r="D139" s="170"/>
      <c r="E139" s="171"/>
      <c r="F139" s="172"/>
    </row>
    <row r="140" spans="1:6">
      <c r="A140" s="168"/>
      <c r="B140" s="169"/>
      <c r="C140" s="169"/>
      <c r="D140" s="170"/>
      <c r="E140" s="171"/>
      <c r="F140" s="172"/>
    </row>
    <row r="141" spans="1:6">
      <c r="A141" s="168"/>
      <c r="B141" s="169"/>
      <c r="C141" s="169"/>
      <c r="D141" s="170"/>
      <c r="E141" s="171"/>
      <c r="F141" s="172"/>
    </row>
    <row r="142" spans="1:6">
      <c r="A142" s="168"/>
      <c r="B142" s="169"/>
      <c r="C142" s="169"/>
      <c r="D142" s="170"/>
      <c r="E142" s="171"/>
      <c r="F142" s="172"/>
    </row>
    <row r="143" spans="1:6">
      <c r="A143" s="168"/>
      <c r="B143" s="169"/>
      <c r="C143" s="169"/>
      <c r="D143" s="170"/>
      <c r="E143" s="171"/>
      <c r="F143" s="172"/>
    </row>
    <row r="144" spans="1:6">
      <c r="A144" s="168"/>
      <c r="B144" s="169"/>
      <c r="C144" s="169"/>
      <c r="D144" s="170"/>
      <c r="E144" s="171"/>
      <c r="F144" s="172"/>
    </row>
    <row r="145" spans="1:6">
      <c r="A145" s="168"/>
      <c r="B145" s="169"/>
      <c r="C145" s="169"/>
      <c r="D145" s="170"/>
      <c r="E145" s="171"/>
      <c r="F145" s="172"/>
    </row>
    <row r="146" spans="1:6">
      <c r="A146" s="168"/>
      <c r="B146" s="169"/>
      <c r="C146" s="169"/>
      <c r="D146" s="170"/>
      <c r="E146" s="171"/>
      <c r="F146" s="172"/>
    </row>
    <row r="147" spans="1:6">
      <c r="A147" s="168"/>
      <c r="B147" s="169"/>
      <c r="C147" s="169"/>
      <c r="D147" s="170"/>
      <c r="E147" s="171"/>
      <c r="F147" s="172"/>
    </row>
    <row r="148" spans="1:6">
      <c r="A148" s="168"/>
      <c r="B148" s="169"/>
      <c r="C148" s="169"/>
      <c r="D148" s="170"/>
      <c r="E148" s="171"/>
      <c r="F148" s="172"/>
    </row>
    <row r="149" spans="1:6">
      <c r="A149" s="168"/>
      <c r="B149" s="169"/>
      <c r="C149" s="169"/>
      <c r="D149" s="170"/>
      <c r="E149" s="171"/>
      <c r="F149" s="172"/>
    </row>
    <row r="150" spans="1:6">
      <c r="A150" s="168"/>
      <c r="B150" s="169"/>
      <c r="C150" s="169"/>
      <c r="D150" s="170"/>
      <c r="E150" s="171"/>
      <c r="F150" s="172"/>
    </row>
    <row r="151" spans="1:6">
      <c r="A151" s="168"/>
      <c r="B151" s="169"/>
      <c r="C151" s="169"/>
      <c r="D151" s="170"/>
      <c r="E151" s="171"/>
      <c r="F151" s="172"/>
    </row>
    <row r="152" spans="1:6">
      <c r="A152" s="168"/>
      <c r="B152" s="169"/>
      <c r="C152" s="169"/>
      <c r="D152" s="170"/>
      <c r="E152" s="171"/>
      <c r="F152" s="172"/>
    </row>
    <row r="153" spans="1:6">
      <c r="A153" s="168"/>
      <c r="B153" s="169"/>
      <c r="C153" s="169"/>
      <c r="D153" s="170"/>
      <c r="E153" s="171"/>
      <c r="F153" s="172"/>
    </row>
    <row r="154" spans="1:6">
      <c r="A154" s="168"/>
      <c r="B154" s="169"/>
      <c r="C154" s="169"/>
      <c r="D154" s="170"/>
      <c r="E154" s="171"/>
      <c r="F154" s="172"/>
    </row>
    <row r="155" spans="1:6">
      <c r="A155" s="168"/>
      <c r="B155" s="169"/>
      <c r="C155" s="169"/>
      <c r="D155" s="170"/>
      <c r="E155" s="171"/>
      <c r="F155" s="172"/>
    </row>
    <row r="156" spans="1:6">
      <c r="A156" s="168"/>
      <c r="B156" s="169"/>
      <c r="C156" s="169"/>
      <c r="D156" s="170"/>
      <c r="E156" s="171"/>
      <c r="F156" s="172"/>
    </row>
    <row r="157" spans="1:6">
      <c r="A157" s="168"/>
      <c r="B157" s="169"/>
      <c r="C157" s="169"/>
      <c r="D157" s="170"/>
      <c r="E157" s="171"/>
      <c r="F157" s="172"/>
    </row>
    <row r="158" spans="1:6">
      <c r="A158" s="168"/>
      <c r="B158" s="169"/>
      <c r="C158" s="169"/>
      <c r="D158" s="170"/>
      <c r="E158" s="171"/>
      <c r="F158" s="172"/>
    </row>
    <row r="159" spans="1:6">
      <c r="A159" s="168"/>
      <c r="B159" s="169"/>
      <c r="C159" s="169"/>
      <c r="D159" s="170"/>
      <c r="E159" s="171"/>
      <c r="F159" s="172"/>
    </row>
    <row r="160" spans="1:6">
      <c r="A160" s="168"/>
      <c r="B160" s="169"/>
      <c r="C160" s="169"/>
      <c r="D160" s="170"/>
      <c r="E160" s="171"/>
      <c r="F160" s="172"/>
    </row>
    <row r="161" spans="1:6">
      <c r="A161" s="168"/>
      <c r="B161" s="169"/>
      <c r="C161" s="169"/>
      <c r="D161" s="170"/>
      <c r="E161" s="171"/>
      <c r="F161" s="172"/>
    </row>
    <row r="162" spans="1:6">
      <c r="A162" s="168"/>
      <c r="B162" s="169"/>
      <c r="C162" s="169"/>
      <c r="D162" s="170"/>
      <c r="E162" s="171"/>
      <c r="F162" s="172"/>
    </row>
    <row r="163" spans="1:6">
      <c r="A163" s="168"/>
      <c r="B163" s="169"/>
      <c r="C163" s="169"/>
      <c r="D163" s="170"/>
      <c r="E163" s="171"/>
      <c r="F163" s="172"/>
    </row>
    <row r="164" spans="1:6">
      <c r="A164" s="168"/>
      <c r="B164" s="169"/>
      <c r="C164" s="169"/>
      <c r="D164" s="170"/>
      <c r="E164" s="171"/>
      <c r="F164" s="172"/>
    </row>
    <row r="165" spans="1:6">
      <c r="A165" s="168"/>
      <c r="B165" s="169"/>
      <c r="C165" s="169"/>
      <c r="D165" s="170"/>
      <c r="E165" s="171"/>
      <c r="F165" s="172"/>
    </row>
    <row r="166" spans="1:6">
      <c r="A166" s="168"/>
      <c r="B166" s="169"/>
      <c r="C166" s="169"/>
      <c r="D166" s="170"/>
      <c r="E166" s="171"/>
      <c r="F166" s="172"/>
    </row>
    <row r="167" spans="1:6">
      <c r="A167" s="168"/>
      <c r="B167" s="169"/>
      <c r="C167" s="169"/>
      <c r="D167" s="170"/>
      <c r="E167" s="171"/>
      <c r="F167" s="172"/>
    </row>
    <row r="168" spans="1:6">
      <c r="A168" s="168"/>
      <c r="B168" s="169"/>
      <c r="C168" s="169"/>
      <c r="D168" s="170"/>
      <c r="E168" s="171"/>
      <c r="F168" s="172"/>
    </row>
    <row r="169" spans="1:6">
      <c r="A169" s="168"/>
      <c r="B169" s="169"/>
      <c r="C169" s="169"/>
      <c r="D169" s="170"/>
      <c r="E169" s="171"/>
      <c r="F169" s="172"/>
    </row>
    <row r="170" spans="1:6">
      <c r="A170" s="168"/>
      <c r="B170" s="169"/>
      <c r="C170" s="169"/>
      <c r="D170" s="170"/>
      <c r="E170" s="171"/>
      <c r="F170" s="172"/>
    </row>
    <row r="171" spans="1:6">
      <c r="A171" s="168"/>
      <c r="B171" s="169"/>
      <c r="C171" s="169"/>
      <c r="D171" s="170"/>
      <c r="E171" s="171"/>
      <c r="F171" s="172"/>
    </row>
    <row r="172" spans="1:6">
      <c r="A172" s="168"/>
      <c r="B172" s="169"/>
      <c r="C172" s="169"/>
      <c r="D172" s="170"/>
      <c r="E172" s="171"/>
      <c r="F172" s="172"/>
    </row>
    <row r="173" spans="1:6">
      <c r="A173" s="168"/>
      <c r="B173" s="169"/>
      <c r="C173" s="169"/>
      <c r="D173" s="170"/>
      <c r="E173" s="171"/>
      <c r="F173" s="172"/>
    </row>
    <row r="174" spans="1:6">
      <c r="A174" s="168"/>
      <c r="B174" s="169"/>
      <c r="C174" s="169"/>
      <c r="D174" s="170"/>
      <c r="E174" s="171"/>
      <c r="F174" s="172"/>
    </row>
    <row r="175" spans="1:6">
      <c r="A175" s="168"/>
      <c r="B175" s="169"/>
      <c r="C175" s="169"/>
      <c r="D175" s="170"/>
      <c r="E175" s="171"/>
      <c r="F175" s="172"/>
    </row>
    <row r="176" spans="1:6">
      <c r="A176" s="168"/>
      <c r="B176" s="169"/>
      <c r="C176" s="169"/>
      <c r="D176" s="170"/>
      <c r="E176" s="171"/>
      <c r="F176" s="172"/>
    </row>
    <row r="177" spans="1:6">
      <c r="A177" s="168"/>
      <c r="B177" s="169"/>
      <c r="C177" s="169"/>
      <c r="D177" s="170"/>
      <c r="E177" s="171"/>
      <c r="F177" s="172"/>
    </row>
    <row r="178" spans="1:6">
      <c r="A178" s="168"/>
      <c r="B178" s="169"/>
      <c r="C178" s="169"/>
      <c r="D178" s="170"/>
      <c r="E178" s="171"/>
      <c r="F178" s="172"/>
    </row>
    <row r="179" spans="1:6">
      <c r="A179" s="168"/>
      <c r="B179" s="169"/>
      <c r="C179" s="169"/>
      <c r="D179" s="170"/>
      <c r="E179" s="171"/>
      <c r="F179" s="172"/>
    </row>
    <row r="180" spans="1:6">
      <c r="A180" s="168"/>
      <c r="B180" s="169"/>
      <c r="C180" s="169"/>
      <c r="D180" s="170"/>
      <c r="E180" s="171"/>
      <c r="F180" s="172"/>
    </row>
    <row r="181" spans="1:6">
      <c r="A181" s="168"/>
      <c r="B181" s="169"/>
      <c r="C181" s="169"/>
      <c r="D181" s="170"/>
      <c r="E181" s="171"/>
      <c r="F181" s="172"/>
    </row>
    <row r="182" spans="1:6">
      <c r="A182" s="168"/>
      <c r="B182" s="169"/>
      <c r="C182" s="169"/>
      <c r="D182" s="170"/>
      <c r="E182" s="171"/>
      <c r="F182" s="172"/>
    </row>
    <row r="183" spans="1:6">
      <c r="A183" s="168"/>
      <c r="B183" s="169"/>
      <c r="C183" s="169"/>
      <c r="D183" s="170"/>
      <c r="E183" s="171"/>
      <c r="F183" s="172"/>
    </row>
    <row r="184" spans="1:6">
      <c r="A184" s="168"/>
      <c r="B184" s="169"/>
      <c r="C184" s="169"/>
      <c r="D184" s="170"/>
      <c r="E184" s="171"/>
      <c r="F184" s="172"/>
    </row>
    <row r="185" spans="1:6">
      <c r="A185" s="168"/>
      <c r="B185" s="169"/>
      <c r="C185" s="169"/>
      <c r="D185" s="170"/>
      <c r="E185" s="171"/>
      <c r="F185" s="172"/>
    </row>
    <row r="186" spans="1:6">
      <c r="A186" s="168"/>
      <c r="B186" s="169"/>
      <c r="C186" s="169"/>
      <c r="D186" s="170"/>
      <c r="E186" s="171"/>
      <c r="F186" s="172"/>
    </row>
    <row r="187" spans="1:6">
      <c r="A187" s="168"/>
      <c r="B187" s="169"/>
      <c r="C187" s="169"/>
      <c r="D187" s="170"/>
      <c r="E187" s="171"/>
      <c r="F187" s="172"/>
    </row>
    <row r="188" spans="1:6">
      <c r="A188" s="168"/>
      <c r="B188" s="169"/>
      <c r="C188" s="169"/>
      <c r="D188" s="170"/>
      <c r="E188" s="171"/>
      <c r="F188" s="172"/>
    </row>
    <row r="189" spans="1:6">
      <c r="A189" s="168"/>
      <c r="B189" s="169"/>
      <c r="C189" s="169"/>
      <c r="D189" s="170"/>
      <c r="E189" s="171"/>
      <c r="F189" s="172"/>
    </row>
    <row r="190" spans="1:6">
      <c r="A190" s="168"/>
      <c r="B190" s="169"/>
      <c r="C190" s="169"/>
      <c r="D190" s="170"/>
      <c r="E190" s="171"/>
      <c r="F190" s="172"/>
    </row>
    <row r="191" spans="1:6">
      <c r="A191" s="168"/>
      <c r="B191" s="169"/>
      <c r="C191" s="169"/>
      <c r="D191" s="170"/>
      <c r="E191" s="171"/>
      <c r="F191" s="172"/>
    </row>
    <row r="192" spans="1:6">
      <c r="A192" s="168"/>
      <c r="B192" s="169"/>
      <c r="C192" s="169"/>
      <c r="D192" s="170"/>
      <c r="E192" s="171"/>
      <c r="F192" s="172"/>
    </row>
    <row r="193" spans="1:6">
      <c r="A193" s="168"/>
      <c r="B193" s="169"/>
      <c r="C193" s="169"/>
      <c r="D193" s="170"/>
      <c r="E193" s="171"/>
      <c r="F193" s="172"/>
    </row>
    <row r="194" spans="1:6">
      <c r="A194" s="168"/>
      <c r="B194" s="169"/>
      <c r="C194" s="169"/>
      <c r="D194" s="170"/>
      <c r="E194" s="171"/>
      <c r="F194" s="172"/>
    </row>
    <row r="195" spans="1:6">
      <c r="A195" s="168"/>
      <c r="B195" s="169"/>
      <c r="C195" s="169"/>
      <c r="D195" s="170"/>
      <c r="E195" s="171"/>
      <c r="F195" s="172"/>
    </row>
    <row r="196" spans="1:6">
      <c r="A196" s="168"/>
      <c r="B196" s="169"/>
      <c r="C196" s="169"/>
      <c r="D196" s="170"/>
      <c r="E196" s="171"/>
      <c r="F196" s="172"/>
    </row>
    <row r="197" spans="1:6">
      <c r="A197" s="168"/>
      <c r="B197" s="169"/>
      <c r="C197" s="169"/>
      <c r="D197" s="170"/>
      <c r="E197" s="171"/>
      <c r="F197" s="172"/>
    </row>
    <row r="198" spans="1:6">
      <c r="A198" s="168"/>
      <c r="B198" s="169"/>
      <c r="C198" s="169"/>
      <c r="D198" s="170"/>
      <c r="E198" s="171"/>
      <c r="F198" s="172"/>
    </row>
    <row r="199" spans="1:6">
      <c r="A199" s="168"/>
      <c r="B199" s="169"/>
      <c r="C199" s="169"/>
      <c r="D199" s="170"/>
      <c r="E199" s="171"/>
      <c r="F199" s="172"/>
    </row>
    <row r="200" spans="1:6">
      <c r="A200" s="174"/>
      <c r="B200" s="175"/>
      <c r="C200" s="175"/>
      <c r="D200" s="176"/>
      <c r="E200" s="177"/>
      <c r="F200" s="178"/>
    </row>
  </sheetData>
  <mergeCells count="2">
    <mergeCell ref="A2:F2"/>
    <mergeCell ref="H2:H13"/>
  </mergeCells>
  <pageMargins left="0.7" right="0.7" top="0.75" bottom="0.75" header="0.3" footer="0.3"/>
  <pageSetup paperSize="9" scale="3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'C:\Working Documents\Wash Sector Google drive 2020\Bangladesh\4.Response Tracking\4Ws\2020\2020 04\HID Upload\[cxb_wash_sector_4w_april_2020.xlsx]dropdown lists'!#REF!</xm:f>
          </x14:formula1>
          <xm:sqref>A5:A1048576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C000"/>
  </sheetPr>
  <dimension ref="A1:C65"/>
  <sheetViews>
    <sheetView topLeftCell="A25" workbookViewId="0">
      <selection activeCell="F55" sqref="F55"/>
    </sheetView>
  </sheetViews>
  <sheetFormatPr defaultRowHeight="14.4"/>
  <cols>
    <col min="1" max="1" width="48.83984375" customWidth="1"/>
    <col min="2" max="2" width="15" bestFit="1" customWidth="1"/>
    <col min="3" max="3" width="11.26171875" bestFit="1" customWidth="1"/>
    <col min="4" max="4" width="18" bestFit="1" customWidth="1"/>
    <col min="5" max="5" width="8.15625" bestFit="1" customWidth="1"/>
    <col min="6" max="6" width="10" bestFit="1" customWidth="1"/>
  </cols>
  <sheetData>
    <row r="1" spans="1:3">
      <c r="A1" t="s">
        <v>7352</v>
      </c>
      <c r="B1" t="s">
        <v>4983</v>
      </c>
      <c r="C1" t="s">
        <v>5305</v>
      </c>
    </row>
    <row r="2" spans="1:3">
      <c r="A2" t="s">
        <v>4985</v>
      </c>
      <c r="B2" t="s">
        <v>4986</v>
      </c>
      <c r="C2" t="s">
        <v>4987</v>
      </c>
    </row>
    <row r="3" spans="1:3">
      <c r="A3" s="142" t="s">
        <v>8023</v>
      </c>
      <c r="B3" s="142" t="s">
        <v>5311</v>
      </c>
      <c r="C3" s="142" t="s">
        <v>4987</v>
      </c>
    </row>
    <row r="4" spans="1:3">
      <c r="A4" s="142" t="s">
        <v>4992</v>
      </c>
      <c r="B4" s="142" t="s">
        <v>4993</v>
      </c>
      <c r="C4" s="142" t="s">
        <v>4987</v>
      </c>
    </row>
    <row r="5" spans="1:3">
      <c r="A5" s="142" t="s">
        <v>5004</v>
      </c>
      <c r="B5" s="142" t="s">
        <v>5004</v>
      </c>
      <c r="C5" s="142" t="s">
        <v>4991</v>
      </c>
    </row>
    <row r="6" spans="1:3">
      <c r="A6" s="142" t="s">
        <v>5009</v>
      </c>
      <c r="B6" s="142" t="s">
        <v>5009</v>
      </c>
      <c r="C6" s="142" t="s">
        <v>4991</v>
      </c>
    </row>
    <row r="7" spans="1:3">
      <c r="A7" s="142" t="s">
        <v>5925</v>
      </c>
      <c r="B7" s="142" t="s">
        <v>5925</v>
      </c>
      <c r="C7" s="142" t="s">
        <v>4987</v>
      </c>
    </row>
    <row r="8" spans="1:3">
      <c r="A8" s="142" t="s">
        <v>5023</v>
      </c>
      <c r="B8" s="142" t="s">
        <v>5024</v>
      </c>
      <c r="C8" s="142" t="s">
        <v>4991</v>
      </c>
    </row>
    <row r="9" spans="1:3">
      <c r="A9" s="142" t="s">
        <v>5025</v>
      </c>
      <c r="B9" s="142" t="s">
        <v>5026</v>
      </c>
      <c r="C9" s="142" t="s">
        <v>4991</v>
      </c>
    </row>
    <row r="10" spans="1:3">
      <c r="A10" s="142" t="s">
        <v>5033</v>
      </c>
      <c r="B10" s="142" t="s">
        <v>5033</v>
      </c>
      <c r="C10" s="142" t="s">
        <v>4987</v>
      </c>
    </row>
    <row r="11" spans="1:3">
      <c r="A11" s="142" t="s">
        <v>8024</v>
      </c>
      <c r="B11" s="142" t="s">
        <v>8368</v>
      </c>
      <c r="C11" s="142" t="s">
        <v>4987</v>
      </c>
    </row>
    <row r="12" spans="1:3">
      <c r="A12" s="142" t="s">
        <v>8025</v>
      </c>
      <c r="B12" s="142" t="s">
        <v>5039</v>
      </c>
      <c r="C12" s="142" t="s">
        <v>4987</v>
      </c>
    </row>
    <row r="13" spans="1:3">
      <c r="A13" s="142" t="s">
        <v>5040</v>
      </c>
      <c r="B13" s="142" t="s">
        <v>5040</v>
      </c>
      <c r="C13" s="142" t="s">
        <v>4991</v>
      </c>
    </row>
    <row r="14" spans="1:3">
      <c r="A14" s="142" t="s">
        <v>5043</v>
      </c>
      <c r="B14" s="142" t="s">
        <v>5044</v>
      </c>
      <c r="C14" s="142" t="s">
        <v>4991</v>
      </c>
    </row>
    <row r="15" spans="1:3">
      <c r="A15" s="142" t="s">
        <v>5068</v>
      </c>
      <c r="B15" s="142" t="s">
        <v>5069</v>
      </c>
      <c r="C15" s="142" t="s">
        <v>4991</v>
      </c>
    </row>
    <row r="16" spans="1:3">
      <c r="A16" s="142" t="s">
        <v>5083</v>
      </c>
      <c r="B16" s="142" t="s">
        <v>5084</v>
      </c>
      <c r="C16" s="142" t="s">
        <v>5061</v>
      </c>
    </row>
    <row r="17" spans="1:3">
      <c r="A17" s="142" t="s">
        <v>5085</v>
      </c>
      <c r="B17" s="142" t="s">
        <v>5086</v>
      </c>
      <c r="C17" s="142" t="s">
        <v>4987</v>
      </c>
    </row>
    <row r="18" spans="1:3">
      <c r="A18" s="142" t="s">
        <v>8026</v>
      </c>
      <c r="B18" s="142" t="s">
        <v>5087</v>
      </c>
      <c r="C18" s="142" t="s">
        <v>4991</v>
      </c>
    </row>
    <row r="19" spans="1:3">
      <c r="A19" s="142" t="s">
        <v>5104</v>
      </c>
      <c r="B19" s="142" t="s">
        <v>5104</v>
      </c>
      <c r="C19" s="142" t="s">
        <v>4987</v>
      </c>
    </row>
    <row r="20" spans="1:3">
      <c r="A20" s="142" t="s">
        <v>5109</v>
      </c>
      <c r="B20" s="142" t="s">
        <v>8369</v>
      </c>
      <c r="C20" s="142" t="s">
        <v>4991</v>
      </c>
    </row>
    <row r="21" spans="1:3">
      <c r="A21" s="142" t="s">
        <v>5136</v>
      </c>
      <c r="B21" s="142" t="s">
        <v>5137</v>
      </c>
      <c r="C21" s="142" t="s">
        <v>4991</v>
      </c>
    </row>
    <row r="22" spans="1:3">
      <c r="A22" s="142" t="s">
        <v>5138</v>
      </c>
      <c r="B22" s="142" t="s">
        <v>5138</v>
      </c>
      <c r="C22" s="142" t="s">
        <v>4987</v>
      </c>
    </row>
    <row r="23" spans="1:3">
      <c r="A23" s="142" t="s">
        <v>8027</v>
      </c>
      <c r="B23" s="142" t="s">
        <v>5139</v>
      </c>
      <c r="C23" s="142" t="s">
        <v>4987</v>
      </c>
    </row>
    <row r="24" spans="1:3">
      <c r="A24" s="142" t="s">
        <v>5140</v>
      </c>
      <c r="B24" s="142" t="s">
        <v>5141</v>
      </c>
      <c r="C24" s="142" t="s">
        <v>4987</v>
      </c>
    </row>
    <row r="25" spans="1:3">
      <c r="A25" s="142" t="s">
        <v>5142</v>
      </c>
      <c r="B25" s="142" t="s">
        <v>5143</v>
      </c>
      <c r="C25" s="142" t="s">
        <v>4987</v>
      </c>
    </row>
    <row r="26" spans="1:3">
      <c r="A26" s="142" t="s">
        <v>5147</v>
      </c>
      <c r="B26" s="142" t="s">
        <v>5148</v>
      </c>
      <c r="C26" s="142" t="s">
        <v>5091</v>
      </c>
    </row>
    <row r="27" spans="1:3">
      <c r="A27" s="142" t="s">
        <v>8028</v>
      </c>
      <c r="B27" s="142" t="s">
        <v>8028</v>
      </c>
      <c r="C27" s="142" t="s">
        <v>4991</v>
      </c>
    </row>
    <row r="28" spans="1:3">
      <c r="A28" s="142" t="s">
        <v>8029</v>
      </c>
      <c r="B28" s="142" t="s">
        <v>8029</v>
      </c>
      <c r="C28" s="142" t="s">
        <v>4991</v>
      </c>
    </row>
    <row r="29" spans="1:3">
      <c r="A29" s="142" t="s">
        <v>5150</v>
      </c>
      <c r="B29" s="142" t="s">
        <v>5151</v>
      </c>
      <c r="C29" s="142" t="s">
        <v>4987</v>
      </c>
    </row>
    <row r="30" spans="1:3">
      <c r="A30" s="142" t="s">
        <v>5152</v>
      </c>
      <c r="B30" s="142" t="s">
        <v>5152</v>
      </c>
      <c r="C30" s="142" t="s">
        <v>4987</v>
      </c>
    </row>
    <row r="31" spans="1:3">
      <c r="A31" s="142" t="s">
        <v>6074</v>
      </c>
      <c r="B31" s="142" t="s">
        <v>6074</v>
      </c>
      <c r="C31" s="142" t="s">
        <v>4987</v>
      </c>
    </row>
    <row r="32" spans="1:3">
      <c r="A32" s="142" t="s">
        <v>5169</v>
      </c>
      <c r="B32" s="142" t="s">
        <v>5170</v>
      </c>
      <c r="C32" s="142" t="s">
        <v>5061</v>
      </c>
    </row>
    <row r="33" spans="1:3">
      <c r="A33" s="142" t="s">
        <v>5175</v>
      </c>
      <c r="B33" s="142" t="s">
        <v>5176</v>
      </c>
      <c r="C33" s="142" t="s">
        <v>4987</v>
      </c>
    </row>
    <row r="34" spans="1:3">
      <c r="A34" s="142" t="s">
        <v>5372</v>
      </c>
      <c r="B34" s="142" t="s">
        <v>5398</v>
      </c>
      <c r="C34" s="142" t="s">
        <v>4987</v>
      </c>
    </row>
    <row r="35" spans="1:3">
      <c r="A35" s="142" t="s">
        <v>5372</v>
      </c>
      <c r="B35" s="142" t="s">
        <v>5399</v>
      </c>
      <c r="C35" s="142" t="s">
        <v>4987</v>
      </c>
    </row>
    <row r="36" spans="1:3">
      <c r="A36" s="142" t="s">
        <v>8030</v>
      </c>
      <c r="B36" s="142" t="s">
        <v>8030</v>
      </c>
      <c r="C36" s="142" t="s">
        <v>4991</v>
      </c>
    </row>
    <row r="37" spans="1:3">
      <c r="A37" s="142" t="s">
        <v>5181</v>
      </c>
      <c r="B37" s="142" t="s">
        <v>5182</v>
      </c>
      <c r="C37" s="142" t="s">
        <v>4987</v>
      </c>
    </row>
    <row r="38" spans="1:3">
      <c r="A38" s="142" t="s">
        <v>5183</v>
      </c>
      <c r="B38" s="142" t="s">
        <v>5184</v>
      </c>
      <c r="C38" s="142" t="s">
        <v>4991</v>
      </c>
    </row>
    <row r="39" spans="1:3">
      <c r="A39" s="142" t="s">
        <v>5192</v>
      </c>
      <c r="B39" s="142" t="s">
        <v>5192</v>
      </c>
      <c r="C39" s="142" t="s">
        <v>4987</v>
      </c>
    </row>
    <row r="40" spans="1:3">
      <c r="A40" s="142" t="s">
        <v>5193</v>
      </c>
      <c r="B40" s="142" t="s">
        <v>5194</v>
      </c>
      <c r="C40" s="142" t="s">
        <v>4991</v>
      </c>
    </row>
    <row r="41" spans="1:3">
      <c r="A41" s="142" t="s">
        <v>5210</v>
      </c>
      <c r="B41" s="142" t="s">
        <v>5211</v>
      </c>
      <c r="C41" s="142" t="s">
        <v>4987</v>
      </c>
    </row>
    <row r="42" spans="1:3">
      <c r="A42" s="142" t="s">
        <v>8031</v>
      </c>
      <c r="B42" s="142" t="s">
        <v>5220</v>
      </c>
      <c r="C42" s="142" t="s">
        <v>5061</v>
      </c>
    </row>
    <row r="43" spans="1:3">
      <c r="A43" s="142" t="s">
        <v>5233</v>
      </c>
      <c r="B43" s="142" t="s">
        <v>5234</v>
      </c>
      <c r="C43" s="142" t="s">
        <v>4987</v>
      </c>
    </row>
    <row r="44" spans="1:3">
      <c r="A44" s="142" t="s">
        <v>5235</v>
      </c>
      <c r="B44" s="142" t="s">
        <v>5236</v>
      </c>
      <c r="C44" s="142" t="s">
        <v>4987</v>
      </c>
    </row>
    <row r="45" spans="1:3">
      <c r="A45" s="142" t="s">
        <v>5237</v>
      </c>
      <c r="B45" s="142" t="s">
        <v>5238</v>
      </c>
      <c r="C45" s="142" t="s">
        <v>4991</v>
      </c>
    </row>
    <row r="46" spans="1:3">
      <c r="A46" s="142" t="s">
        <v>5240</v>
      </c>
      <c r="B46" s="142" t="s">
        <v>5240</v>
      </c>
      <c r="C46" s="142" t="s">
        <v>4991</v>
      </c>
    </row>
    <row r="47" spans="1:3">
      <c r="A47" s="142" t="s">
        <v>5241</v>
      </c>
      <c r="B47" s="142" t="s">
        <v>5242</v>
      </c>
      <c r="C47" s="142" t="s">
        <v>4987</v>
      </c>
    </row>
    <row r="48" spans="1:3">
      <c r="A48" s="142" t="s">
        <v>5251</v>
      </c>
      <c r="B48" s="142" t="s">
        <v>5252</v>
      </c>
      <c r="C48" s="142" t="s">
        <v>4991</v>
      </c>
    </row>
    <row r="49" spans="1:3">
      <c r="A49" s="142" t="s">
        <v>5259</v>
      </c>
      <c r="B49" s="142" t="s">
        <v>5260</v>
      </c>
      <c r="C49" s="142" t="s">
        <v>4987</v>
      </c>
    </row>
    <row r="50" spans="1:3">
      <c r="A50" s="142" t="s">
        <v>5261</v>
      </c>
      <c r="B50" s="142" t="s">
        <v>5261</v>
      </c>
      <c r="C50" s="142" t="s">
        <v>4987</v>
      </c>
    </row>
    <row r="51" spans="1:3">
      <c r="A51" s="142" t="s">
        <v>8032</v>
      </c>
      <c r="B51" s="142" t="s">
        <v>8370</v>
      </c>
      <c r="C51" s="142" t="s">
        <v>4987</v>
      </c>
    </row>
    <row r="52" spans="1:3">
      <c r="A52" s="142" t="s">
        <v>5267</v>
      </c>
      <c r="B52" s="142" t="s">
        <v>5268</v>
      </c>
      <c r="C52" s="142" t="s">
        <v>5091</v>
      </c>
    </row>
    <row r="53" spans="1:3">
      <c r="A53" s="142" t="s">
        <v>5272</v>
      </c>
      <c r="B53" s="142" t="s">
        <v>5273</v>
      </c>
      <c r="C53" s="142" t="s">
        <v>5091</v>
      </c>
    </row>
    <row r="54" spans="1:3">
      <c r="A54" s="142" t="s">
        <v>5274</v>
      </c>
      <c r="B54" s="142" t="s">
        <v>5275</v>
      </c>
      <c r="C54" s="142" t="s">
        <v>5091</v>
      </c>
    </row>
    <row r="55" spans="1:3">
      <c r="A55" s="142" t="s">
        <v>5278</v>
      </c>
      <c r="B55" s="142" t="s">
        <v>5278</v>
      </c>
      <c r="C55" s="142" t="s">
        <v>4991</v>
      </c>
    </row>
    <row r="56" spans="1:3">
      <c r="A56" s="142" t="s">
        <v>5279</v>
      </c>
      <c r="B56" s="142" t="s">
        <v>5280</v>
      </c>
      <c r="C56" s="142" t="s">
        <v>4991</v>
      </c>
    </row>
    <row r="57" spans="1:3">
      <c r="A57" s="142" t="s">
        <v>5291</v>
      </c>
      <c r="B57" s="142" t="s">
        <v>5292</v>
      </c>
      <c r="C57" s="142" t="s">
        <v>4987</v>
      </c>
    </row>
    <row r="58" spans="1:3">
      <c r="A58" s="142" t="s">
        <v>5293</v>
      </c>
      <c r="B58" s="142" t="s">
        <v>5294</v>
      </c>
      <c r="C58" s="142" t="s">
        <v>5091</v>
      </c>
    </row>
    <row r="59" spans="1:3">
      <c r="A59" s="142" t="s">
        <v>5299</v>
      </c>
      <c r="B59" s="142" t="s">
        <v>5300</v>
      </c>
      <c r="C59" s="142" t="s">
        <v>4987</v>
      </c>
    </row>
    <row r="60" spans="1:3">
      <c r="A60" s="142" t="s">
        <v>5301</v>
      </c>
      <c r="B60" s="142" t="s">
        <v>5302</v>
      </c>
      <c r="C60" s="142" t="s">
        <v>4991</v>
      </c>
    </row>
    <row r="61" spans="1:3">
      <c r="A61" s="142" t="s">
        <v>8033</v>
      </c>
      <c r="B61" s="142" t="s">
        <v>6439</v>
      </c>
      <c r="C61" s="142" t="s">
        <v>4991</v>
      </c>
    </row>
    <row r="62" spans="1:3">
      <c r="B62" t="s">
        <v>5053</v>
      </c>
      <c r="C62" t="s">
        <v>4991</v>
      </c>
    </row>
    <row r="63" spans="1:3">
      <c r="B63" t="s">
        <v>8371</v>
      </c>
      <c r="C63" t="s">
        <v>4987</v>
      </c>
    </row>
    <row r="64" spans="1:3">
      <c r="B64" t="s">
        <v>8372</v>
      </c>
      <c r="C64" t="s">
        <v>4987</v>
      </c>
    </row>
    <row r="65" spans="2:3">
      <c r="B65" t="s">
        <v>8373</v>
      </c>
      <c r="C65" t="s">
        <v>4987</v>
      </c>
    </row>
  </sheetData>
  <protectedRanges>
    <protectedRange algorithmName="SHA-512" hashValue="XmZgN6XvgyL2sJAfSRAGQHJMWMgDcaQWv2k+PRA7JLQ8HTqZo1lPgA8KzbiABF89uQBO3fXhlv8+D2MhaRgU3A==" saltValue="m9qsLh9ltGWkvV5Y+u39sA==" spinCount="100000" sqref="A231 A341 B241 A227 C227 A255:C257 A281:C282 B242:C242 A239:C239 A241:A242 A224:B224" name="OrgName_1_2_1_1_1"/>
    <protectedRange algorithmName="SHA-512" hashValue="XmZgN6XvgyL2sJAfSRAGQHJMWMgDcaQWv2k+PRA7JLQ8HTqZo1lPgA8KzbiABF89uQBO3fXhlv8+D2MhaRgU3A==" saltValue="m9qsLh9ltGWkvV5Y+u39sA==" spinCount="100000" sqref="B292 B355 B372 B427 B490 A296 B294:B311" name="OrgName_2_1_1_1_1_1"/>
    <protectedRange algorithmName="SHA-512" hashValue="XmZgN6XvgyL2sJAfSRAGQHJMWMgDcaQWv2k+PRA7JLQ8HTqZo1lPgA8KzbiABF89uQBO3fXhlv8+D2MhaRgU3A==" saltValue="m9qsLh9ltGWkvV5Y+u39sA==" spinCount="100000" sqref="C355 C372 C427 C490 C294:C311 C292" name="OrgName_4_1_1_1_1_1"/>
    <protectedRange algorithmName="SHA-512" hashValue="XmZgN6XvgyL2sJAfSRAGQHJMWMgDcaQWv2k+PRA7JLQ8HTqZo1lPgA8KzbiABF89uQBO3fXhlv8+D2MhaRgU3A==" saltValue="m9qsLh9ltGWkvV5Y+u39sA==" spinCount="100000" sqref="C506 C322" name="OrgName_1_1_1_1_1_1"/>
    <protectedRange algorithmName="SHA-512" hashValue="XmZgN6XvgyL2sJAfSRAGQHJMWMgDcaQWv2k+PRA7JLQ8HTqZo1lPgA8KzbiABF89uQBO3fXhlv8+D2MhaRgU3A==" saltValue="m9qsLh9ltGWkvV5Y+u39sA==" spinCount="100000" sqref="C18 B35:C37 A36:A37 A2:C17 A19:C28 A38:C61" name="OrgName_3"/>
    <protectedRange algorithmName="SHA-512" hashValue="XmZgN6XvgyL2sJAfSRAGQHJMWMgDcaQWv2k+PRA7JLQ8HTqZo1lPgA8KzbiABF89uQBO3fXhlv8+D2MhaRgU3A==" saltValue="m9qsLh9ltGWkvV5Y+u39sA==" spinCount="100000" sqref="A18:B18" name="OrgName_1_2"/>
  </protectedRanges>
  <conditionalFormatting sqref="A31">
    <cfRule type="duplicateValues" dxfId="107" priority="1"/>
  </conditionalFormatting>
  <conditionalFormatting sqref="A36">
    <cfRule type="duplicateValues" dxfId="106" priority="2"/>
  </conditionalFormatting>
  <conditionalFormatting sqref="B2:B61">
    <cfRule type="duplicateValues" dxfId="105" priority="3"/>
  </conditionalFormatting>
  <conditionalFormatting sqref="B62:B313">
    <cfRule type="duplicateValues" dxfId="104" priority="438"/>
  </conditionalFormatting>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tabColor rgb="FFFFC000"/>
  </sheetPr>
  <dimension ref="A1:N227"/>
  <sheetViews>
    <sheetView topLeftCell="C24" workbookViewId="0">
      <selection activeCell="E44" sqref="E44"/>
    </sheetView>
  </sheetViews>
  <sheetFormatPr defaultColWidth="9.15625" defaultRowHeight="12.3"/>
  <cols>
    <col min="1" max="1" width="9.15625" style="4"/>
    <col min="2" max="2" width="42.15625" style="1" bestFit="1" customWidth="1"/>
    <col min="3" max="3" width="9.15625" style="4"/>
    <col min="4" max="4" width="26" style="1" bestFit="1" customWidth="1"/>
    <col min="5" max="5" width="75.578125" style="1" customWidth="1"/>
    <col min="6" max="6" width="51.26171875" style="19" bestFit="1" customWidth="1"/>
    <col min="7" max="7" width="9.15625" style="4"/>
    <col min="8" max="8" width="24.15625" style="1" bestFit="1" customWidth="1"/>
    <col min="9" max="9" width="9.15625" style="4"/>
    <col min="10" max="10" width="24.15625" style="1" bestFit="1" customWidth="1"/>
    <col min="11" max="11" width="9.15625" style="4"/>
    <col min="12" max="12" width="24.15625" style="1" bestFit="1" customWidth="1"/>
    <col min="13" max="13" width="9.15625" style="4"/>
    <col min="14" max="14" width="24.15625" style="1" bestFit="1" customWidth="1"/>
    <col min="15" max="16384" width="9.15625" style="4"/>
  </cols>
  <sheetData>
    <row r="1" spans="1:14">
      <c r="A1" s="4" t="s">
        <v>7337</v>
      </c>
      <c r="B1" s="9" t="s">
        <v>8015</v>
      </c>
      <c r="D1" s="9" t="s">
        <v>8015</v>
      </c>
      <c r="E1" s="11" t="s">
        <v>7326</v>
      </c>
      <c r="F1" s="140" t="s">
        <v>8016</v>
      </c>
      <c r="H1" s="2" t="s">
        <v>22</v>
      </c>
      <c r="J1" s="2" t="s">
        <v>7331</v>
      </c>
      <c r="L1" s="2" t="s">
        <v>7846</v>
      </c>
      <c r="N1" s="2" t="s">
        <v>8006</v>
      </c>
    </row>
    <row r="2" spans="1:14" ht="14.4">
      <c r="A2" s="4" t="s">
        <v>27</v>
      </c>
      <c r="B2" s="138" t="s">
        <v>8011</v>
      </c>
      <c r="D2" t="s">
        <v>8011</v>
      </c>
      <c r="E2" t="s">
        <v>8411</v>
      </c>
      <c r="F2" t="s">
        <v>8333</v>
      </c>
      <c r="H2" s="1" t="s">
        <v>7330</v>
      </c>
      <c r="J2" s="1" t="s">
        <v>7333</v>
      </c>
      <c r="L2" s="1" t="s">
        <v>7978</v>
      </c>
      <c r="N2" s="1" t="s">
        <v>8007</v>
      </c>
    </row>
    <row r="3" spans="1:14" ht="14.4">
      <c r="B3" s="138" t="s">
        <v>8012</v>
      </c>
      <c r="D3" t="s">
        <v>8011</v>
      </c>
      <c r="E3" s="195" t="s">
        <v>8363</v>
      </c>
      <c r="F3" t="s">
        <v>8333</v>
      </c>
      <c r="H3" s="1" t="s">
        <v>26</v>
      </c>
      <c r="J3" s="1" t="s">
        <v>7332</v>
      </c>
      <c r="L3" s="1" t="s">
        <v>7979</v>
      </c>
      <c r="N3" s="1" t="s">
        <v>8008</v>
      </c>
    </row>
    <row r="4" spans="1:14" ht="14.4">
      <c r="B4" s="138" t="s">
        <v>8013</v>
      </c>
      <c r="D4" t="s">
        <v>8011</v>
      </c>
      <c r="E4" t="s">
        <v>8297</v>
      </c>
      <c r="F4" t="s">
        <v>8333</v>
      </c>
      <c r="H4" s="1" t="s">
        <v>28</v>
      </c>
      <c r="J4" s="1" t="s">
        <v>7860</v>
      </c>
      <c r="N4" s="1" t="s">
        <v>8009</v>
      </c>
    </row>
    <row r="5" spans="1:14" ht="14.4">
      <c r="B5" s="139" t="s">
        <v>8014</v>
      </c>
      <c r="D5" t="s">
        <v>8011</v>
      </c>
      <c r="E5" t="s">
        <v>8405</v>
      </c>
      <c r="F5" t="s">
        <v>8017</v>
      </c>
      <c r="J5" s="1" t="s">
        <v>7334</v>
      </c>
      <c r="N5" s="1" t="s">
        <v>8010</v>
      </c>
    </row>
    <row r="6" spans="1:14" ht="14.4">
      <c r="B6" s="8"/>
      <c r="D6" t="s">
        <v>8011</v>
      </c>
      <c r="E6" s="103" t="s">
        <v>8413</v>
      </c>
      <c r="F6" s="103" t="s">
        <v>8433</v>
      </c>
      <c r="J6" s="1" t="s">
        <v>7335</v>
      </c>
    </row>
    <row r="7" spans="1:14" ht="14.4">
      <c r="B7" s="8"/>
      <c r="D7" t="s">
        <v>8011</v>
      </c>
      <c r="E7" t="s">
        <v>8290</v>
      </c>
      <c r="F7" t="s">
        <v>8291</v>
      </c>
    </row>
    <row r="8" spans="1:14" ht="14.4">
      <c r="B8" s="8"/>
      <c r="D8" t="s">
        <v>8011</v>
      </c>
      <c r="E8" t="s">
        <v>8018</v>
      </c>
      <c r="F8" t="s">
        <v>7395</v>
      </c>
    </row>
    <row r="9" spans="1:14" ht="14.4">
      <c r="B9" s="8"/>
      <c r="D9"/>
      <c r="E9" s="10"/>
      <c r="F9" s="10"/>
    </row>
    <row r="10" spans="1:14" ht="14.4">
      <c r="B10" s="8"/>
      <c r="D10"/>
      <c r="E10" s="10"/>
      <c r="F10" s="10"/>
    </row>
    <row r="11" spans="1:14" ht="14.4">
      <c r="B11" s="8"/>
      <c r="D11"/>
      <c r="E11" s="10"/>
      <c r="F11" s="10"/>
    </row>
    <row r="12" spans="1:14">
      <c r="B12" s="8"/>
      <c r="D12" s="192" t="s">
        <v>8011</v>
      </c>
      <c r="E12" s="193" t="s">
        <v>8018</v>
      </c>
      <c r="F12" s="194" t="s">
        <v>7395</v>
      </c>
    </row>
    <row r="13" spans="1:14" ht="14.4">
      <c r="B13" s="8"/>
      <c r="D13" s="141" t="s">
        <v>8012</v>
      </c>
      <c r="E13" t="s">
        <v>8318</v>
      </c>
      <c r="F13" t="s">
        <v>8292</v>
      </c>
    </row>
    <row r="14" spans="1:14" ht="14.4">
      <c r="B14" s="8"/>
      <c r="D14" s="141" t="s">
        <v>8012</v>
      </c>
      <c r="E14" t="s">
        <v>8323</v>
      </c>
      <c r="F14" t="s">
        <v>8337</v>
      </c>
    </row>
    <row r="15" spans="1:14" ht="14.4">
      <c r="B15" s="27"/>
      <c r="D15" s="141" t="s">
        <v>8012</v>
      </c>
      <c r="E15" t="s">
        <v>8326</v>
      </c>
      <c r="F15" t="s">
        <v>8337</v>
      </c>
      <c r="H15" s="6"/>
      <c r="L15" s="6"/>
      <c r="N15" s="6"/>
    </row>
    <row r="16" spans="1:14" ht="14.4">
      <c r="B16" s="45"/>
      <c r="D16" s="141" t="s">
        <v>8012</v>
      </c>
      <c r="E16" t="s">
        <v>8319</v>
      </c>
      <c r="F16" t="s">
        <v>8337</v>
      </c>
      <c r="H16" s="6"/>
      <c r="J16" s="6"/>
      <c r="L16" s="6"/>
      <c r="N16" s="6"/>
    </row>
    <row r="17" spans="2:14" ht="14.4">
      <c r="B17" s="5"/>
      <c r="D17" s="141" t="s">
        <v>8012</v>
      </c>
      <c r="E17" s="195" t="s">
        <v>8364</v>
      </c>
      <c r="F17" t="s">
        <v>8337</v>
      </c>
      <c r="H17" s="6"/>
      <c r="J17" s="6"/>
      <c r="L17" s="6"/>
      <c r="N17" s="6"/>
    </row>
    <row r="18" spans="2:14" ht="14.4">
      <c r="B18" s="6"/>
      <c r="D18" s="141" t="s">
        <v>8012</v>
      </c>
      <c r="E18" t="s">
        <v>8324</v>
      </c>
      <c r="F18" t="s">
        <v>8020</v>
      </c>
      <c r="H18" s="6"/>
      <c r="J18" s="6"/>
      <c r="L18" s="6"/>
      <c r="N18" s="6"/>
    </row>
    <row r="19" spans="2:14" ht="14.4">
      <c r="B19" s="6"/>
      <c r="D19" s="141" t="s">
        <v>8012</v>
      </c>
      <c r="E19" s="103" t="s">
        <v>8314</v>
      </c>
      <c r="F19" s="103" t="s">
        <v>8020</v>
      </c>
      <c r="H19" s="6"/>
      <c r="J19" s="6"/>
      <c r="L19" s="6"/>
      <c r="N19" s="6"/>
    </row>
    <row r="20" spans="2:14" ht="14.4">
      <c r="B20" s="6"/>
      <c r="D20" s="141" t="s">
        <v>8012</v>
      </c>
      <c r="E20" s="103" t="s">
        <v>8334</v>
      </c>
      <c r="F20" s="103" t="s">
        <v>8020</v>
      </c>
      <c r="H20" s="6"/>
      <c r="J20" s="6"/>
      <c r="L20" s="6"/>
      <c r="N20" s="6"/>
    </row>
    <row r="21" spans="2:14" ht="14.4">
      <c r="B21" s="6"/>
      <c r="D21" s="7" t="s">
        <v>8012</v>
      </c>
      <c r="E21" s="103" t="s">
        <v>8311</v>
      </c>
      <c r="F21" s="103" t="s">
        <v>8020</v>
      </c>
      <c r="H21" s="102"/>
      <c r="J21" s="6"/>
      <c r="L21" s="6"/>
      <c r="N21" s="6"/>
    </row>
    <row r="22" spans="2:14" ht="14.4">
      <c r="B22" s="6"/>
      <c r="D22" s="7" t="s">
        <v>8012</v>
      </c>
      <c r="E22" s="103" t="s">
        <v>8310</v>
      </c>
      <c r="F22" s="103" t="s">
        <v>8292</v>
      </c>
      <c r="H22"/>
      <c r="J22" s="6"/>
      <c r="L22" s="6"/>
      <c r="N22" s="6"/>
    </row>
    <row r="23" spans="2:14" ht="14.4">
      <c r="B23" s="6"/>
      <c r="D23" s="7" t="s">
        <v>8012</v>
      </c>
      <c r="E23" t="s">
        <v>8335</v>
      </c>
      <c r="F23" t="s">
        <v>8292</v>
      </c>
      <c r="H23" s="102"/>
      <c r="J23" s="6"/>
      <c r="L23" s="6"/>
      <c r="N23" s="6"/>
    </row>
    <row r="24" spans="2:14" ht="14.4">
      <c r="B24" s="6"/>
      <c r="D24" s="7" t="s">
        <v>8012</v>
      </c>
      <c r="E24" t="s">
        <v>8316</v>
      </c>
      <c r="F24" t="s">
        <v>8292</v>
      </c>
      <c r="H24" s="102"/>
      <c r="J24" s="6"/>
      <c r="L24" s="6"/>
      <c r="N24" s="6"/>
    </row>
    <row r="25" spans="2:14" ht="14.4">
      <c r="B25" s="6"/>
      <c r="D25" s="7" t="s">
        <v>8012</v>
      </c>
      <c r="E25" t="s">
        <v>8325</v>
      </c>
      <c r="F25" t="s">
        <v>8292</v>
      </c>
      <c r="H25"/>
      <c r="J25" s="6"/>
      <c r="L25" s="6"/>
      <c r="N25" s="6"/>
    </row>
    <row r="26" spans="2:14" ht="14.4">
      <c r="B26" s="6"/>
      <c r="D26" s="7" t="s">
        <v>8012</v>
      </c>
      <c r="E26" s="200" t="s">
        <v>8403</v>
      </c>
      <c r="F26" t="s">
        <v>8292</v>
      </c>
      <c r="H26"/>
      <c r="J26" s="6"/>
      <c r="L26" s="6"/>
      <c r="N26" s="6"/>
    </row>
    <row r="27" spans="2:14" ht="14.4">
      <c r="B27" s="6"/>
      <c r="D27" s="7" t="s">
        <v>8012</v>
      </c>
      <c r="E27" s="195" t="s">
        <v>8365</v>
      </c>
      <c r="F27" t="s">
        <v>8292</v>
      </c>
      <c r="H27"/>
      <c r="J27" s="6"/>
      <c r="L27" s="6"/>
      <c r="N27" s="6"/>
    </row>
    <row r="28" spans="2:14" ht="14.4">
      <c r="B28" s="6"/>
      <c r="D28" s="7" t="s">
        <v>8012</v>
      </c>
      <c r="E28" t="s">
        <v>8320</v>
      </c>
      <c r="F28" t="s">
        <v>8292</v>
      </c>
      <c r="H28"/>
      <c r="J28" s="6"/>
      <c r="L28" s="6"/>
      <c r="N28" s="6"/>
    </row>
    <row r="29" spans="2:14" ht="14.4">
      <c r="B29" s="6"/>
      <c r="D29" s="7" t="s">
        <v>8012</v>
      </c>
      <c r="E29" t="s">
        <v>8312</v>
      </c>
      <c r="F29" t="s">
        <v>8292</v>
      </c>
      <c r="H29"/>
      <c r="J29" s="6"/>
      <c r="L29" s="6"/>
      <c r="N29" s="6"/>
    </row>
    <row r="30" spans="2:14" ht="14.4">
      <c r="B30" s="6"/>
      <c r="D30" s="7" t="s">
        <v>8012</v>
      </c>
      <c r="E30" t="s">
        <v>8336</v>
      </c>
      <c r="F30" t="s">
        <v>8021</v>
      </c>
      <c r="H30"/>
      <c r="J30" s="6"/>
      <c r="L30" s="6"/>
      <c r="N30" s="6"/>
    </row>
    <row r="31" spans="2:14" ht="14.4">
      <c r="B31" s="6"/>
      <c r="D31" s="7" t="s">
        <v>8012</v>
      </c>
      <c r="E31" t="s">
        <v>8018</v>
      </c>
      <c r="F31" t="s">
        <v>7395</v>
      </c>
      <c r="H31"/>
      <c r="J31" s="6"/>
      <c r="L31" s="6"/>
      <c r="N31" s="6"/>
    </row>
    <row r="32" spans="2:14" ht="14.4">
      <c r="B32" s="6"/>
      <c r="D32" s="192"/>
      <c r="E32" s="193"/>
      <c r="F32" s="194"/>
      <c r="H32"/>
      <c r="J32" s="6"/>
      <c r="L32" s="6"/>
      <c r="N32" s="6"/>
    </row>
    <row r="33" spans="2:14" ht="14.4">
      <c r="B33" s="6"/>
      <c r="D33" s="141" t="s">
        <v>8013</v>
      </c>
      <c r="E33" t="s">
        <v>8338</v>
      </c>
      <c r="F33" t="s">
        <v>8019</v>
      </c>
      <c r="H33"/>
      <c r="J33" s="6"/>
      <c r="L33" s="6"/>
      <c r="N33" s="6"/>
    </row>
    <row r="34" spans="2:14" ht="14.4">
      <c r="B34" s="6"/>
      <c r="D34" s="141" t="s">
        <v>8013</v>
      </c>
      <c r="E34" t="s">
        <v>8286</v>
      </c>
      <c r="F34" t="s">
        <v>8340</v>
      </c>
      <c r="H34" s="4"/>
      <c r="J34" s="6"/>
      <c r="L34" s="6"/>
      <c r="N34" s="6"/>
    </row>
    <row r="35" spans="2:14" ht="14.4">
      <c r="B35" s="6"/>
      <c r="D35" s="141" t="s">
        <v>8013</v>
      </c>
      <c r="E35" t="s">
        <v>8287</v>
      </c>
      <c r="F35" t="s">
        <v>8274</v>
      </c>
      <c r="H35"/>
      <c r="J35" s="6"/>
      <c r="L35" s="6"/>
      <c r="N35" s="6"/>
    </row>
    <row r="36" spans="2:14" ht="14.4">
      <c r="B36" s="6"/>
      <c r="D36" s="141" t="s">
        <v>8013</v>
      </c>
      <c r="E36" t="s">
        <v>8327</v>
      </c>
      <c r="F36" t="s">
        <v>8277</v>
      </c>
      <c r="H36"/>
      <c r="J36" s="6"/>
      <c r="L36" s="6"/>
      <c r="N36" s="6"/>
    </row>
    <row r="37" spans="2:14" ht="14.4">
      <c r="B37" s="6"/>
      <c r="D37" s="141" t="s">
        <v>8013</v>
      </c>
      <c r="E37" t="s">
        <v>8289</v>
      </c>
      <c r="F37" t="s">
        <v>8275</v>
      </c>
      <c r="H37"/>
      <c r="J37" s="6"/>
      <c r="L37" s="6"/>
      <c r="N37" s="6"/>
    </row>
    <row r="38" spans="2:14" ht="14.4">
      <c r="B38" s="6"/>
      <c r="D38" s="141" t="s">
        <v>8013</v>
      </c>
      <c r="E38" t="s">
        <v>8317</v>
      </c>
      <c r="F38" t="s">
        <v>8291</v>
      </c>
      <c r="H38"/>
      <c r="J38" s="6"/>
      <c r="L38" s="6"/>
      <c r="N38" s="6"/>
    </row>
    <row r="39" spans="2:14" ht="14.4">
      <c r="B39" s="6"/>
      <c r="D39" s="141" t="s">
        <v>8013</v>
      </c>
      <c r="E39" t="s">
        <v>8315</v>
      </c>
      <c r="F39" t="s">
        <v>8291</v>
      </c>
      <c r="H39"/>
      <c r="J39" s="6"/>
      <c r="L39" s="6"/>
      <c r="N39" s="6"/>
    </row>
    <row r="40" spans="2:14" ht="14.4">
      <c r="B40" s="6"/>
      <c r="D40" s="141" t="s">
        <v>8013</v>
      </c>
      <c r="E40" t="s">
        <v>8321</v>
      </c>
      <c r="F40" t="s">
        <v>8291</v>
      </c>
      <c r="H40"/>
      <c r="J40" s="6"/>
      <c r="L40" s="6"/>
      <c r="N40" s="6"/>
    </row>
    <row r="41" spans="2:14" ht="14.4">
      <c r="B41" s="6"/>
      <c r="D41" s="141" t="s">
        <v>8013</v>
      </c>
      <c r="E41" t="s">
        <v>8339</v>
      </c>
      <c r="F41" t="s">
        <v>8276</v>
      </c>
      <c r="H41"/>
      <c r="J41" s="6"/>
      <c r="L41" s="6"/>
      <c r="N41" s="6"/>
    </row>
    <row r="42" spans="2:14" ht="14.4">
      <c r="B42" s="6"/>
      <c r="D42" s="141" t="s">
        <v>8013</v>
      </c>
      <c r="E42" t="s">
        <v>8402</v>
      </c>
      <c r="F42" t="s">
        <v>8291</v>
      </c>
      <c r="H42" s="102"/>
      <c r="J42" s="6"/>
      <c r="L42" s="6"/>
      <c r="N42" s="6"/>
    </row>
    <row r="43" spans="2:14" ht="14.4">
      <c r="B43" s="6"/>
      <c r="D43" s="141" t="s">
        <v>8013</v>
      </c>
      <c r="E43" t="s">
        <v>8288</v>
      </c>
      <c r="F43" t="s">
        <v>8293</v>
      </c>
      <c r="H43" s="102"/>
      <c r="J43" s="6"/>
      <c r="L43" s="6"/>
      <c r="N43" s="6"/>
    </row>
    <row r="44" spans="2:14" ht="14.4">
      <c r="B44" s="6"/>
      <c r="D44" s="141" t="s">
        <v>8013</v>
      </c>
      <c r="E44" t="s">
        <v>8435</v>
      </c>
      <c r="F44" t="s">
        <v>8291</v>
      </c>
      <c r="H44" s="102"/>
      <c r="J44" s="6"/>
      <c r="L44" s="6"/>
      <c r="N44" s="6"/>
    </row>
    <row r="45" spans="2:14" ht="14.4">
      <c r="B45" s="6"/>
      <c r="D45" s="141" t="s">
        <v>8013</v>
      </c>
      <c r="E45" t="s">
        <v>8018</v>
      </c>
      <c r="F45" t="s">
        <v>7395</v>
      </c>
      <c r="H45" s="102"/>
      <c r="J45" s="6"/>
      <c r="L45" s="6"/>
      <c r="N45" s="6"/>
    </row>
    <row r="46" spans="2:14" ht="14.4">
      <c r="B46" s="6"/>
      <c r="D46" s="192"/>
      <c r="E46" s="193"/>
      <c r="F46" s="194"/>
      <c r="H46"/>
      <c r="J46"/>
      <c r="L46"/>
      <c r="N46"/>
    </row>
    <row r="47" spans="2:14" ht="14.4">
      <c r="B47" s="6"/>
      <c r="D47" s="141" t="s">
        <v>8014</v>
      </c>
      <c r="E47" t="s">
        <v>8313</v>
      </c>
      <c r="F47" t="s">
        <v>8294</v>
      </c>
      <c r="H47"/>
      <c r="J47"/>
      <c r="L47"/>
      <c r="N47"/>
    </row>
    <row r="48" spans="2:14" ht="14.4">
      <c r="B48" s="6"/>
      <c r="D48" s="141" t="s">
        <v>8014</v>
      </c>
      <c r="E48" t="s">
        <v>8242</v>
      </c>
      <c r="F48" t="s">
        <v>8343</v>
      </c>
      <c r="H48"/>
      <c r="J48"/>
      <c r="L48"/>
      <c r="N48"/>
    </row>
    <row r="49" spans="2:14" ht="14.4">
      <c r="B49" s="6"/>
      <c r="D49" s="141" t="s">
        <v>8014</v>
      </c>
      <c r="E49" t="s">
        <v>8341</v>
      </c>
      <c r="F49" t="s">
        <v>8344</v>
      </c>
      <c r="H49"/>
      <c r="J49"/>
      <c r="L49"/>
      <c r="N49"/>
    </row>
    <row r="50" spans="2:14" ht="14.4">
      <c r="B50" s="6"/>
      <c r="D50" s="141" t="s">
        <v>8014</v>
      </c>
      <c r="E50" s="103" t="s">
        <v>8401</v>
      </c>
      <c r="F50" t="s">
        <v>8291</v>
      </c>
      <c r="H50"/>
      <c r="J50"/>
      <c r="L50"/>
      <c r="N50"/>
    </row>
    <row r="51" spans="2:14" ht="14.4">
      <c r="B51" s="6"/>
      <c r="D51" s="141" t="s">
        <v>8014</v>
      </c>
      <c r="E51" t="s">
        <v>8404</v>
      </c>
      <c r="F51" t="s">
        <v>8345</v>
      </c>
      <c r="H51"/>
      <c r="J51"/>
      <c r="L51"/>
      <c r="N51"/>
    </row>
    <row r="52" spans="2:14" ht="14.4">
      <c r="B52" s="6"/>
      <c r="D52" s="141" t="s">
        <v>8014</v>
      </c>
      <c r="E52" t="s">
        <v>8414</v>
      </c>
      <c r="F52" t="s">
        <v>8346</v>
      </c>
      <c r="H52"/>
      <c r="J52"/>
      <c r="L52"/>
      <c r="N52"/>
    </row>
    <row r="53" spans="2:14" ht="14.4">
      <c r="B53" s="6"/>
      <c r="D53" s="141" t="s">
        <v>8014</v>
      </c>
      <c r="E53" t="s">
        <v>8342</v>
      </c>
      <c r="F53" t="s">
        <v>8347</v>
      </c>
      <c r="H53"/>
      <c r="J53"/>
      <c r="L53"/>
      <c r="N53"/>
    </row>
    <row r="54" spans="2:14" ht="14.4">
      <c r="B54" s="6"/>
      <c r="D54" s="141" t="s">
        <v>8014</v>
      </c>
      <c r="E54" s="10" t="s">
        <v>8412</v>
      </c>
      <c r="F54" s="229" t="s">
        <v>8434</v>
      </c>
      <c r="H54"/>
      <c r="J54"/>
      <c r="L54"/>
      <c r="N54"/>
    </row>
    <row r="55" spans="2:14" ht="14.4">
      <c r="B55" s="6"/>
      <c r="D55" s="141" t="s">
        <v>8014</v>
      </c>
      <c r="E55" t="s">
        <v>8018</v>
      </c>
      <c r="F55" t="s">
        <v>7395</v>
      </c>
      <c r="H55"/>
      <c r="J55"/>
      <c r="L55"/>
      <c r="N55"/>
    </row>
    <row r="56" spans="2:14" ht="14.4">
      <c r="B56" s="6"/>
      <c r="D56" s="7"/>
      <c r="E56" s="10"/>
      <c r="F56" s="45"/>
      <c r="H56"/>
      <c r="J56"/>
      <c r="L56"/>
      <c r="N56"/>
    </row>
    <row r="57" spans="2:14" ht="14.4">
      <c r="B57" s="6"/>
      <c r="D57" s="7"/>
      <c r="E57" s="10"/>
      <c r="F57" s="45"/>
      <c r="H57"/>
      <c r="J57"/>
      <c r="L57"/>
      <c r="N57"/>
    </row>
    <row r="58" spans="2:14" ht="14.4">
      <c r="B58" s="6"/>
      <c r="D58" s="7"/>
      <c r="E58" s="10"/>
      <c r="F58" s="45"/>
      <c r="H58"/>
      <c r="J58"/>
      <c r="L58"/>
      <c r="N58"/>
    </row>
    <row r="59" spans="2:14" ht="14.4">
      <c r="B59" s="6"/>
      <c r="D59" s="7"/>
      <c r="E59" s="10"/>
      <c r="F59" s="45"/>
      <c r="H59"/>
      <c r="J59"/>
      <c r="L59"/>
      <c r="N59"/>
    </row>
    <row r="60" spans="2:14" ht="14.4">
      <c r="B60" s="6"/>
      <c r="D60" s="7"/>
      <c r="E60" s="10"/>
      <c r="F60" s="45"/>
      <c r="H60"/>
      <c r="J60"/>
      <c r="L60"/>
      <c r="N60"/>
    </row>
    <row r="61" spans="2:14" ht="14.4">
      <c r="B61" s="6"/>
      <c r="D61" s="7"/>
      <c r="E61" s="10"/>
      <c r="F61" s="45"/>
      <c r="H61"/>
      <c r="J61"/>
      <c r="L61"/>
      <c r="N61"/>
    </row>
    <row r="62" spans="2:14" ht="14.4">
      <c r="B62" s="6"/>
      <c r="D62" s="7"/>
      <c r="E62" s="10"/>
      <c r="F62" s="45"/>
      <c r="H62"/>
      <c r="J62"/>
      <c r="L62"/>
      <c r="N62"/>
    </row>
    <row r="63" spans="2:14" ht="14.4">
      <c r="B63" s="6"/>
      <c r="D63" s="7"/>
      <c r="E63" s="10"/>
      <c r="F63" s="45"/>
      <c r="H63"/>
      <c r="J63"/>
      <c r="L63"/>
      <c r="N63"/>
    </row>
    <row r="64" spans="2:14" ht="14.4">
      <c r="B64" s="6"/>
      <c r="D64" s="7"/>
      <c r="E64" s="10"/>
      <c r="F64" s="45"/>
      <c r="H64"/>
      <c r="J64"/>
      <c r="L64"/>
      <c r="N64"/>
    </row>
    <row r="65" spans="2:14" ht="14.4">
      <c r="B65" s="6"/>
      <c r="D65" s="7"/>
      <c r="E65" s="10"/>
      <c r="F65" s="45"/>
      <c r="H65"/>
      <c r="J65"/>
      <c r="L65"/>
      <c r="N65"/>
    </row>
    <row r="66" spans="2:14" ht="14.4">
      <c r="B66" s="6"/>
      <c r="D66" s="7"/>
      <c r="E66" s="10"/>
      <c r="F66" s="45"/>
      <c r="H66"/>
      <c r="J66"/>
      <c r="L66"/>
      <c r="N66"/>
    </row>
    <row r="67" spans="2:14" ht="14.4">
      <c r="B67" s="6"/>
      <c r="D67" s="7"/>
      <c r="E67" s="10"/>
      <c r="F67" s="45"/>
      <c r="H67"/>
      <c r="J67"/>
      <c r="L67"/>
      <c r="N67"/>
    </row>
    <row r="68" spans="2:14" ht="14.4">
      <c r="B68" s="6"/>
      <c r="D68" s="7"/>
      <c r="E68" s="10"/>
      <c r="F68" s="45"/>
      <c r="H68"/>
      <c r="J68"/>
      <c r="L68"/>
      <c r="N68"/>
    </row>
    <row r="69" spans="2:14" ht="14.4">
      <c r="B69" s="6"/>
      <c r="D69" s="7"/>
      <c r="E69" s="10"/>
      <c r="F69" s="45"/>
      <c r="H69"/>
      <c r="J69"/>
      <c r="L69"/>
      <c r="N69"/>
    </row>
    <row r="70" spans="2:14" ht="14.4">
      <c r="B70" s="6"/>
      <c r="D70" s="7"/>
      <c r="E70" s="10"/>
      <c r="F70" s="45"/>
      <c r="H70"/>
      <c r="J70"/>
      <c r="L70"/>
      <c r="N70"/>
    </row>
    <row r="71" spans="2:14" ht="14.4">
      <c r="B71" s="6"/>
      <c r="D71" s="7"/>
      <c r="E71" s="10"/>
      <c r="F71" s="45"/>
      <c r="H71" s="6"/>
      <c r="J71"/>
      <c r="L71" s="6"/>
      <c r="N71" s="6"/>
    </row>
    <row r="72" spans="2:14">
      <c r="B72" s="6"/>
      <c r="D72" s="7"/>
      <c r="E72" s="10"/>
      <c r="F72" s="45"/>
      <c r="H72" s="6"/>
      <c r="J72" s="6"/>
      <c r="L72" s="6"/>
      <c r="N72" s="6"/>
    </row>
    <row r="73" spans="2:14">
      <c r="B73" s="6"/>
      <c r="D73" s="7"/>
      <c r="E73" s="10"/>
      <c r="F73" s="45"/>
      <c r="H73" s="6"/>
      <c r="J73" s="6"/>
      <c r="L73" s="6"/>
      <c r="N73" s="6"/>
    </row>
    <row r="74" spans="2:14">
      <c r="B74" s="6"/>
      <c r="D74" s="7"/>
      <c r="E74" s="10"/>
      <c r="F74" s="45"/>
      <c r="H74" s="6"/>
      <c r="J74" s="6"/>
      <c r="L74" s="6"/>
      <c r="N74" s="6"/>
    </row>
    <row r="75" spans="2:14">
      <c r="B75" s="6"/>
      <c r="D75" s="7"/>
      <c r="E75" s="10"/>
      <c r="F75" s="45"/>
      <c r="H75" s="6"/>
      <c r="J75" s="6"/>
      <c r="L75" s="6"/>
      <c r="N75" s="6"/>
    </row>
    <row r="76" spans="2:14">
      <c r="B76" s="6"/>
      <c r="D76" s="7"/>
      <c r="E76" s="10"/>
      <c r="F76" s="45"/>
      <c r="H76" s="6"/>
      <c r="J76" s="6"/>
      <c r="L76" s="6"/>
      <c r="N76" s="6"/>
    </row>
    <row r="77" spans="2:14">
      <c r="B77" s="6"/>
      <c r="D77" s="7"/>
      <c r="E77" s="10"/>
      <c r="F77" s="45"/>
      <c r="H77" s="6"/>
      <c r="J77" s="6"/>
      <c r="L77" s="6"/>
      <c r="N77" s="6"/>
    </row>
    <row r="78" spans="2:14">
      <c r="B78" s="6"/>
      <c r="D78" s="7"/>
      <c r="E78" s="10"/>
      <c r="F78" s="45"/>
      <c r="H78" s="6"/>
      <c r="J78" s="6"/>
      <c r="L78" s="6"/>
      <c r="N78" s="6"/>
    </row>
    <row r="79" spans="2:14">
      <c r="B79" s="6"/>
      <c r="D79" s="7"/>
      <c r="E79" s="10"/>
      <c r="F79" s="45"/>
      <c r="H79" s="6"/>
      <c r="J79" s="6"/>
      <c r="L79" s="6"/>
      <c r="N79" s="6"/>
    </row>
    <row r="80" spans="2:14">
      <c r="B80" s="6"/>
      <c r="D80" s="7"/>
      <c r="E80" s="10"/>
      <c r="F80" s="45"/>
      <c r="H80" s="6"/>
      <c r="J80" s="6"/>
      <c r="L80" s="6"/>
      <c r="N80" s="6"/>
    </row>
    <row r="81" spans="2:14">
      <c r="B81" s="6"/>
      <c r="D81" s="7"/>
      <c r="E81" s="10"/>
      <c r="F81" s="45"/>
      <c r="H81" s="6"/>
      <c r="J81" s="6"/>
      <c r="L81" s="6"/>
      <c r="N81" s="6"/>
    </row>
    <row r="82" spans="2:14">
      <c r="B82" s="6"/>
      <c r="D82" s="8"/>
      <c r="E82" s="10"/>
      <c r="F82" s="137"/>
      <c r="H82" s="6"/>
      <c r="J82" s="6"/>
      <c r="L82" s="6"/>
      <c r="N82" s="6"/>
    </row>
    <row r="83" spans="2:14">
      <c r="B83" s="6"/>
      <c r="D83" s="8"/>
      <c r="E83" s="10"/>
      <c r="F83" s="137"/>
      <c r="H83" s="6"/>
      <c r="J83" s="6"/>
      <c r="L83" s="6"/>
      <c r="N83" s="6"/>
    </row>
    <row r="84" spans="2:14">
      <c r="B84" s="6"/>
      <c r="D84" s="8"/>
      <c r="E84" s="10"/>
      <c r="F84" s="137"/>
      <c r="H84" s="6"/>
      <c r="J84" s="6"/>
      <c r="L84" s="6"/>
      <c r="N84" s="6"/>
    </row>
    <row r="85" spans="2:14">
      <c r="B85" s="6"/>
      <c r="D85" s="8"/>
      <c r="E85" s="10"/>
      <c r="F85" s="137"/>
      <c r="H85" s="6"/>
      <c r="J85" s="6"/>
      <c r="L85" s="6"/>
      <c r="N85" s="6"/>
    </row>
    <row r="86" spans="2:14">
      <c r="B86" s="6"/>
      <c r="D86" s="8"/>
      <c r="E86" s="10"/>
      <c r="F86" s="137"/>
      <c r="H86" s="6"/>
      <c r="J86" s="6"/>
      <c r="L86" s="6"/>
      <c r="N86" s="6"/>
    </row>
    <row r="87" spans="2:14">
      <c r="B87" s="6"/>
      <c r="D87" s="7"/>
      <c r="E87" s="10"/>
      <c r="F87" s="45"/>
      <c r="H87" s="6"/>
      <c r="J87" s="6"/>
      <c r="L87" s="6"/>
      <c r="N87" s="6"/>
    </row>
    <row r="88" spans="2:14">
      <c r="B88" s="6"/>
      <c r="D88" s="46"/>
      <c r="E88" s="47"/>
      <c r="F88" s="45"/>
      <c r="H88" s="6"/>
      <c r="J88" s="6"/>
      <c r="L88" s="6"/>
      <c r="N88" s="6"/>
    </row>
    <row r="89" spans="2:14">
      <c r="B89" s="6"/>
      <c r="D89" s="17"/>
      <c r="E89" s="17"/>
      <c r="F89" s="5"/>
      <c r="H89" s="6"/>
      <c r="J89" s="6"/>
      <c r="L89" s="6"/>
      <c r="N89" s="6"/>
    </row>
    <row r="90" spans="2:14">
      <c r="B90" s="6"/>
      <c r="D90" s="17"/>
      <c r="E90" s="17"/>
      <c r="F90" s="6"/>
      <c r="H90" s="6"/>
      <c r="J90" s="6"/>
      <c r="L90" s="6"/>
      <c r="N90" s="6"/>
    </row>
    <row r="91" spans="2:14">
      <c r="B91" s="6"/>
      <c r="D91" s="17"/>
      <c r="E91" s="17"/>
      <c r="F91" s="6"/>
      <c r="H91" s="6"/>
      <c r="J91" s="6"/>
      <c r="L91" s="6"/>
      <c r="N91" s="6"/>
    </row>
    <row r="92" spans="2:14">
      <c r="B92" s="6"/>
      <c r="D92" s="17"/>
      <c r="E92" s="17"/>
      <c r="F92" s="6"/>
      <c r="H92" s="6"/>
      <c r="J92" s="6"/>
      <c r="L92" s="6"/>
      <c r="N92" s="6"/>
    </row>
    <row r="93" spans="2:14">
      <c r="B93" s="6"/>
      <c r="D93" s="17"/>
      <c r="E93" s="17"/>
      <c r="F93" s="6"/>
      <c r="H93" s="6"/>
      <c r="J93" s="6"/>
      <c r="L93" s="6"/>
      <c r="N93" s="6"/>
    </row>
    <row r="94" spans="2:14">
      <c r="B94" s="6"/>
      <c r="D94" s="17"/>
      <c r="E94" s="17"/>
      <c r="F94" s="6"/>
      <c r="H94" s="6"/>
      <c r="J94" s="6"/>
      <c r="L94" s="6"/>
      <c r="N94" s="6"/>
    </row>
    <row r="95" spans="2:14">
      <c r="B95" s="6"/>
      <c r="D95" s="17"/>
      <c r="E95" s="17"/>
      <c r="F95" s="6"/>
      <c r="H95" s="6"/>
      <c r="J95" s="6"/>
      <c r="L95" s="6"/>
      <c r="N95" s="6"/>
    </row>
    <row r="96" spans="2:14">
      <c r="B96" s="6"/>
      <c r="D96" s="17"/>
      <c r="E96" s="17"/>
      <c r="F96" s="6"/>
      <c r="H96" s="6"/>
      <c r="J96" s="6"/>
      <c r="L96" s="6"/>
      <c r="N96" s="6"/>
    </row>
    <row r="97" spans="2:14">
      <c r="B97" s="6"/>
      <c r="D97" s="17"/>
      <c r="E97" s="17"/>
      <c r="F97" s="6"/>
      <c r="H97" s="6"/>
      <c r="J97" s="6"/>
      <c r="L97" s="6"/>
      <c r="N97" s="6"/>
    </row>
    <row r="98" spans="2:14">
      <c r="B98" s="6"/>
      <c r="D98" s="17"/>
      <c r="E98" s="17"/>
      <c r="F98" s="6"/>
      <c r="H98" s="6"/>
      <c r="J98" s="6"/>
      <c r="L98" s="6"/>
      <c r="N98" s="6"/>
    </row>
    <row r="99" spans="2:14">
      <c r="B99" s="6"/>
      <c r="D99" s="17"/>
      <c r="E99" s="17"/>
      <c r="F99" s="6"/>
      <c r="H99" s="6"/>
      <c r="J99" s="6"/>
      <c r="L99" s="6"/>
      <c r="N99" s="6"/>
    </row>
    <row r="100" spans="2:14">
      <c r="B100" s="6"/>
      <c r="D100" s="17"/>
      <c r="E100" s="17"/>
      <c r="F100" s="6"/>
      <c r="H100" s="6"/>
      <c r="J100" s="6"/>
      <c r="L100" s="6"/>
      <c r="N100" s="6"/>
    </row>
    <row r="101" spans="2:14">
      <c r="B101" s="6"/>
      <c r="D101" s="17"/>
      <c r="E101" s="17"/>
      <c r="F101" s="6"/>
      <c r="H101" s="6"/>
      <c r="J101" s="6"/>
      <c r="L101" s="6"/>
      <c r="N101" s="6"/>
    </row>
    <row r="102" spans="2:14">
      <c r="B102" s="6"/>
      <c r="D102" s="17"/>
      <c r="E102" s="17"/>
      <c r="F102" s="6"/>
      <c r="H102" s="6"/>
      <c r="J102" s="6"/>
      <c r="L102" s="6"/>
      <c r="N102" s="6"/>
    </row>
    <row r="103" spans="2:14">
      <c r="B103" s="6"/>
      <c r="D103" s="17"/>
      <c r="E103" s="17"/>
      <c r="F103" s="6"/>
      <c r="H103" s="6"/>
      <c r="J103" s="6"/>
      <c r="L103" s="6"/>
      <c r="N103" s="6"/>
    </row>
    <row r="104" spans="2:14">
      <c r="B104" s="6"/>
      <c r="D104" s="17"/>
      <c r="E104" s="17"/>
      <c r="F104" s="6"/>
      <c r="H104" s="6"/>
      <c r="J104" s="6"/>
      <c r="L104" s="6"/>
      <c r="N104" s="6"/>
    </row>
    <row r="105" spans="2:14">
      <c r="B105" s="6"/>
      <c r="D105" s="17"/>
      <c r="E105" s="17"/>
      <c r="F105" s="6"/>
      <c r="H105" s="6"/>
      <c r="J105" s="6"/>
      <c r="L105" s="6"/>
      <c r="N105" s="6"/>
    </row>
    <row r="106" spans="2:14">
      <c r="B106" s="6"/>
      <c r="D106" s="17"/>
      <c r="E106" s="17"/>
      <c r="F106" s="6"/>
      <c r="H106" s="6"/>
      <c r="J106" s="6"/>
      <c r="L106" s="6"/>
      <c r="N106" s="6"/>
    </row>
    <row r="107" spans="2:14">
      <c r="B107" s="6"/>
      <c r="D107" s="17"/>
      <c r="E107" s="17"/>
      <c r="F107" s="6"/>
      <c r="H107" s="6"/>
      <c r="J107" s="6"/>
      <c r="L107" s="6"/>
      <c r="N107" s="6"/>
    </row>
    <row r="108" spans="2:14">
      <c r="B108" s="6"/>
      <c r="D108" s="17"/>
      <c r="E108" s="17"/>
      <c r="F108" s="6"/>
      <c r="H108" s="6"/>
      <c r="J108" s="6"/>
      <c r="L108" s="6"/>
      <c r="N108" s="6"/>
    </row>
    <row r="109" spans="2:14">
      <c r="B109" s="6"/>
      <c r="D109" s="17"/>
      <c r="E109" s="17"/>
      <c r="F109" s="6"/>
      <c r="H109" s="6"/>
      <c r="J109" s="6"/>
      <c r="L109" s="6"/>
      <c r="N109" s="6"/>
    </row>
    <row r="110" spans="2:14">
      <c r="B110" s="6"/>
      <c r="D110" s="17"/>
      <c r="E110" s="17"/>
      <c r="F110" s="6"/>
      <c r="H110" s="6"/>
      <c r="J110" s="6"/>
      <c r="L110" s="6"/>
      <c r="N110" s="6"/>
    </row>
    <row r="111" spans="2:14">
      <c r="B111" s="6"/>
      <c r="D111" s="17"/>
      <c r="E111" s="17"/>
      <c r="F111" s="6"/>
      <c r="H111" s="6"/>
      <c r="J111" s="6"/>
      <c r="L111" s="6"/>
      <c r="N111" s="6"/>
    </row>
    <row r="112" spans="2:14">
      <c r="B112" s="6"/>
      <c r="D112" s="17"/>
      <c r="E112" s="17"/>
      <c r="F112" s="6"/>
      <c r="H112" s="6"/>
      <c r="J112" s="6"/>
      <c r="L112" s="6"/>
      <c r="N112" s="6"/>
    </row>
    <row r="113" spans="2:14">
      <c r="B113" s="6"/>
      <c r="D113" s="17"/>
      <c r="E113" s="17"/>
      <c r="F113" s="6"/>
      <c r="H113" s="6"/>
      <c r="J113" s="6"/>
      <c r="L113" s="6"/>
      <c r="N113" s="6"/>
    </row>
    <row r="114" spans="2:14">
      <c r="B114" s="6"/>
      <c r="D114" s="17"/>
      <c r="E114" s="17"/>
      <c r="F114" s="6"/>
      <c r="H114" s="6"/>
      <c r="J114" s="6"/>
      <c r="L114" s="6"/>
      <c r="N114" s="6"/>
    </row>
    <row r="115" spans="2:14">
      <c r="B115" s="6"/>
      <c r="D115" s="17"/>
      <c r="E115" s="17"/>
      <c r="F115" s="6"/>
      <c r="H115" s="6"/>
      <c r="J115" s="6"/>
      <c r="L115" s="6"/>
      <c r="N115" s="6"/>
    </row>
    <row r="116" spans="2:14">
      <c r="B116" s="6"/>
      <c r="D116" s="17"/>
      <c r="E116" s="17"/>
      <c r="F116" s="6"/>
      <c r="H116" s="6"/>
      <c r="J116" s="6"/>
      <c r="L116" s="6"/>
      <c r="N116" s="6"/>
    </row>
    <row r="117" spans="2:14">
      <c r="B117" s="6"/>
      <c r="D117" s="17"/>
      <c r="E117" s="17"/>
      <c r="F117" s="6"/>
      <c r="H117" s="6"/>
      <c r="J117" s="6"/>
      <c r="L117" s="6"/>
      <c r="N117" s="6"/>
    </row>
    <row r="118" spans="2:14">
      <c r="B118" s="6"/>
      <c r="D118" s="17"/>
      <c r="E118" s="17"/>
      <c r="F118" s="6"/>
      <c r="H118" s="6"/>
      <c r="J118" s="6"/>
      <c r="L118" s="6"/>
      <c r="N118" s="6"/>
    </row>
    <row r="119" spans="2:14">
      <c r="B119" s="6"/>
      <c r="D119" s="17"/>
      <c r="E119" s="17"/>
      <c r="F119" s="6"/>
      <c r="H119" s="6"/>
      <c r="J119" s="6"/>
      <c r="L119" s="6"/>
      <c r="N119" s="6"/>
    </row>
    <row r="120" spans="2:14">
      <c r="B120" s="6"/>
      <c r="D120" s="17"/>
      <c r="E120" s="17"/>
      <c r="F120" s="6"/>
      <c r="H120" s="6"/>
      <c r="J120" s="6"/>
      <c r="L120" s="6"/>
      <c r="N120" s="6"/>
    </row>
    <row r="121" spans="2:14">
      <c r="B121" s="6"/>
      <c r="D121" s="17"/>
      <c r="E121" s="17"/>
      <c r="F121" s="6"/>
      <c r="H121" s="6"/>
      <c r="J121" s="6"/>
      <c r="L121" s="6"/>
      <c r="N121" s="6"/>
    </row>
    <row r="122" spans="2:14">
      <c r="B122" s="6"/>
      <c r="D122" s="17"/>
      <c r="E122" s="17"/>
      <c r="F122" s="6"/>
      <c r="H122" s="6"/>
      <c r="J122" s="6"/>
      <c r="L122" s="6"/>
      <c r="N122" s="6"/>
    </row>
    <row r="123" spans="2:14">
      <c r="B123" s="6"/>
      <c r="D123" s="17"/>
      <c r="E123" s="17"/>
      <c r="F123" s="6"/>
      <c r="H123" s="6"/>
      <c r="J123" s="6"/>
      <c r="L123" s="6"/>
      <c r="N123" s="6"/>
    </row>
    <row r="124" spans="2:14">
      <c r="B124" s="6"/>
      <c r="D124" s="17"/>
      <c r="E124" s="17"/>
      <c r="F124" s="6"/>
      <c r="H124" s="6"/>
      <c r="J124" s="6"/>
      <c r="L124" s="6"/>
      <c r="N124" s="6"/>
    </row>
    <row r="125" spans="2:14">
      <c r="B125" s="6"/>
      <c r="D125" s="17"/>
      <c r="E125" s="17"/>
      <c r="F125" s="6"/>
      <c r="H125" s="6"/>
      <c r="J125" s="6"/>
      <c r="L125" s="6"/>
      <c r="N125" s="6"/>
    </row>
    <row r="126" spans="2:14">
      <c r="B126" s="6"/>
      <c r="D126" s="17"/>
      <c r="E126" s="17"/>
      <c r="F126" s="6"/>
      <c r="H126" s="6"/>
      <c r="J126" s="6"/>
      <c r="L126" s="6"/>
      <c r="N126" s="6"/>
    </row>
    <row r="127" spans="2:14">
      <c r="B127" s="6"/>
      <c r="D127" s="17"/>
      <c r="E127" s="17"/>
      <c r="F127" s="6"/>
      <c r="H127" s="6"/>
      <c r="J127" s="6"/>
      <c r="L127" s="6"/>
      <c r="N127" s="6"/>
    </row>
    <row r="128" spans="2:14">
      <c r="B128" s="6"/>
      <c r="D128" s="17"/>
      <c r="E128" s="17"/>
      <c r="F128" s="6"/>
      <c r="H128" s="6"/>
      <c r="J128" s="6"/>
      <c r="L128" s="6"/>
      <c r="N128" s="6"/>
    </row>
    <row r="129" spans="2:14">
      <c r="B129" s="6"/>
      <c r="D129" s="17"/>
      <c r="E129" s="17"/>
      <c r="F129" s="6"/>
      <c r="H129" s="6"/>
      <c r="J129" s="6"/>
      <c r="L129" s="6"/>
      <c r="N129" s="6"/>
    </row>
    <row r="130" spans="2:14">
      <c r="B130" s="6"/>
      <c r="D130" s="17"/>
      <c r="E130" s="17"/>
      <c r="F130" s="6"/>
      <c r="H130" s="6"/>
      <c r="J130" s="6"/>
      <c r="L130" s="6"/>
      <c r="N130" s="6"/>
    </row>
    <row r="131" spans="2:14">
      <c r="B131" s="6"/>
      <c r="D131" s="17"/>
      <c r="E131" s="17"/>
      <c r="F131" s="6"/>
      <c r="H131" s="6"/>
      <c r="J131" s="6"/>
      <c r="L131" s="6"/>
      <c r="N131" s="6"/>
    </row>
    <row r="132" spans="2:14">
      <c r="B132" s="6"/>
      <c r="D132" s="17"/>
      <c r="E132" s="17"/>
      <c r="F132" s="6"/>
      <c r="H132" s="6"/>
      <c r="J132" s="6"/>
      <c r="L132" s="6"/>
      <c r="N132" s="6"/>
    </row>
    <row r="133" spans="2:14">
      <c r="B133" s="6"/>
      <c r="D133" s="17"/>
      <c r="E133" s="17"/>
      <c r="F133" s="6"/>
      <c r="H133" s="6"/>
      <c r="J133" s="6"/>
      <c r="L133" s="6"/>
      <c r="N133" s="6"/>
    </row>
    <row r="134" spans="2:14">
      <c r="B134" s="6"/>
      <c r="D134" s="17"/>
      <c r="E134" s="17"/>
      <c r="F134" s="6"/>
      <c r="H134" s="6"/>
      <c r="J134" s="6"/>
      <c r="L134" s="6"/>
      <c r="N134" s="6"/>
    </row>
    <row r="135" spans="2:14">
      <c r="B135" s="6"/>
      <c r="D135" s="17"/>
      <c r="E135" s="17"/>
      <c r="F135" s="6"/>
      <c r="H135" s="6"/>
      <c r="J135" s="6"/>
      <c r="L135" s="6"/>
      <c r="N135" s="6"/>
    </row>
    <row r="136" spans="2:14">
      <c r="B136" s="6"/>
      <c r="D136" s="17"/>
      <c r="E136" s="17"/>
      <c r="F136" s="6"/>
      <c r="H136" s="6"/>
      <c r="J136" s="6"/>
      <c r="L136" s="6"/>
      <c r="N136" s="6"/>
    </row>
    <row r="137" spans="2:14">
      <c r="B137" s="6"/>
      <c r="D137" s="17"/>
      <c r="E137" s="17"/>
      <c r="F137" s="6"/>
      <c r="H137" s="6"/>
      <c r="J137" s="6"/>
      <c r="L137" s="6"/>
      <c r="N137" s="6"/>
    </row>
    <row r="138" spans="2:14">
      <c r="B138" s="6"/>
      <c r="D138" s="17"/>
      <c r="E138" s="17"/>
      <c r="F138" s="6"/>
      <c r="H138" s="6"/>
      <c r="J138" s="6"/>
      <c r="L138" s="6"/>
      <c r="N138" s="6"/>
    </row>
    <row r="139" spans="2:14">
      <c r="B139" s="6"/>
      <c r="D139" s="17"/>
      <c r="E139" s="17"/>
      <c r="F139" s="6"/>
      <c r="H139" s="6"/>
      <c r="J139" s="6"/>
      <c r="L139" s="6"/>
      <c r="N139" s="6"/>
    </row>
    <row r="140" spans="2:14">
      <c r="B140" s="6"/>
      <c r="D140" s="17"/>
      <c r="E140" s="17"/>
      <c r="F140" s="6"/>
      <c r="H140" s="6"/>
      <c r="J140" s="6"/>
      <c r="L140" s="6"/>
      <c r="N140" s="6"/>
    </row>
    <row r="141" spans="2:14">
      <c r="B141" s="6"/>
      <c r="D141" s="17"/>
      <c r="E141" s="17"/>
      <c r="F141" s="6"/>
      <c r="H141" s="6"/>
      <c r="J141" s="6"/>
      <c r="L141" s="6"/>
      <c r="N141" s="6"/>
    </row>
    <row r="142" spans="2:14">
      <c r="B142" s="6"/>
      <c r="D142" s="17"/>
      <c r="E142" s="17"/>
      <c r="F142" s="6"/>
      <c r="H142" s="6"/>
      <c r="J142" s="6"/>
      <c r="L142" s="6"/>
      <c r="N142" s="6"/>
    </row>
    <row r="143" spans="2:14">
      <c r="B143" s="6"/>
      <c r="D143" s="17"/>
      <c r="E143" s="17"/>
      <c r="F143" s="6"/>
      <c r="H143" s="6"/>
      <c r="J143" s="6"/>
      <c r="L143" s="6"/>
      <c r="N143" s="6"/>
    </row>
    <row r="144" spans="2:14">
      <c r="B144" s="6"/>
      <c r="D144" s="17"/>
      <c r="E144" s="17"/>
      <c r="F144" s="6"/>
      <c r="H144" s="6"/>
      <c r="J144" s="6"/>
      <c r="L144" s="6"/>
      <c r="N144" s="6"/>
    </row>
    <row r="145" spans="2:14">
      <c r="B145" s="6"/>
      <c r="D145" s="17"/>
      <c r="E145" s="17"/>
      <c r="F145" s="6"/>
      <c r="H145" s="6"/>
      <c r="J145" s="6"/>
      <c r="L145" s="6"/>
      <c r="N145" s="6"/>
    </row>
    <row r="146" spans="2:14">
      <c r="B146" s="6"/>
      <c r="D146" s="17"/>
      <c r="E146" s="17"/>
      <c r="F146" s="6"/>
      <c r="H146" s="6"/>
      <c r="J146" s="6"/>
      <c r="L146" s="6"/>
      <c r="N146" s="6"/>
    </row>
    <row r="147" spans="2:14">
      <c r="B147" s="6"/>
      <c r="D147" s="17"/>
      <c r="E147" s="17"/>
      <c r="F147" s="6"/>
      <c r="H147" s="6"/>
      <c r="J147" s="6"/>
      <c r="L147" s="6"/>
      <c r="N147" s="6"/>
    </row>
    <row r="148" spans="2:14">
      <c r="B148" s="6"/>
      <c r="D148" s="17"/>
      <c r="E148" s="17"/>
      <c r="F148" s="6"/>
      <c r="H148" s="6"/>
      <c r="J148" s="6"/>
      <c r="L148" s="6"/>
      <c r="N148" s="6"/>
    </row>
    <row r="149" spans="2:14">
      <c r="B149" s="6"/>
      <c r="D149" s="17"/>
      <c r="E149" s="17"/>
      <c r="F149" s="6"/>
      <c r="H149" s="6"/>
      <c r="J149" s="6"/>
      <c r="L149" s="6"/>
      <c r="N149" s="6"/>
    </row>
    <row r="150" spans="2:14">
      <c r="B150" s="6"/>
      <c r="D150" s="17"/>
      <c r="E150" s="17"/>
      <c r="F150" s="6"/>
      <c r="H150" s="6"/>
      <c r="J150" s="6"/>
      <c r="L150" s="6"/>
      <c r="N150" s="6"/>
    </row>
    <row r="151" spans="2:14">
      <c r="B151" s="6"/>
      <c r="D151" s="17"/>
      <c r="E151" s="17"/>
      <c r="F151" s="6"/>
      <c r="H151" s="6"/>
      <c r="J151" s="6"/>
      <c r="L151" s="6"/>
      <c r="N151" s="6"/>
    </row>
    <row r="152" spans="2:14">
      <c r="B152" s="6"/>
      <c r="D152" s="17"/>
      <c r="E152" s="17"/>
      <c r="F152" s="6"/>
      <c r="H152" s="6"/>
      <c r="J152" s="6"/>
      <c r="L152" s="6"/>
      <c r="N152" s="6"/>
    </row>
    <row r="153" spans="2:14">
      <c r="B153" s="6"/>
      <c r="D153" s="17"/>
      <c r="E153" s="17"/>
      <c r="F153" s="6"/>
      <c r="H153" s="6"/>
      <c r="J153" s="6"/>
      <c r="L153" s="6"/>
      <c r="N153" s="6"/>
    </row>
    <row r="154" spans="2:14">
      <c r="B154" s="6"/>
      <c r="D154" s="17"/>
      <c r="E154" s="17"/>
      <c r="F154" s="6"/>
      <c r="H154" s="6"/>
      <c r="J154" s="6"/>
      <c r="L154" s="6"/>
      <c r="N154" s="6"/>
    </row>
    <row r="155" spans="2:14">
      <c r="B155" s="6"/>
      <c r="D155" s="17"/>
      <c r="E155" s="17"/>
      <c r="F155" s="6"/>
      <c r="H155" s="6"/>
      <c r="J155" s="6"/>
      <c r="L155" s="6"/>
      <c r="N155" s="6"/>
    </row>
    <row r="156" spans="2:14">
      <c r="B156" s="6"/>
      <c r="D156" s="17"/>
      <c r="E156" s="17"/>
      <c r="F156" s="6"/>
      <c r="H156" s="6"/>
      <c r="J156" s="6"/>
      <c r="L156" s="6"/>
      <c r="N156" s="6"/>
    </row>
    <row r="157" spans="2:14">
      <c r="B157" s="6"/>
      <c r="D157" s="17"/>
      <c r="E157" s="17"/>
      <c r="F157" s="6"/>
      <c r="H157" s="6"/>
      <c r="J157" s="6"/>
      <c r="L157" s="6"/>
      <c r="N157" s="6"/>
    </row>
    <row r="158" spans="2:14">
      <c r="B158" s="6"/>
      <c r="D158" s="17"/>
      <c r="E158" s="17"/>
      <c r="F158" s="6"/>
      <c r="H158" s="6"/>
      <c r="J158" s="6"/>
      <c r="L158" s="6"/>
      <c r="N158" s="6"/>
    </row>
    <row r="159" spans="2:14">
      <c r="B159" s="6"/>
      <c r="D159" s="17"/>
      <c r="E159" s="17"/>
      <c r="F159" s="6"/>
      <c r="H159" s="6"/>
      <c r="J159" s="6"/>
      <c r="L159" s="6"/>
      <c r="N159" s="6"/>
    </row>
    <row r="160" spans="2:14">
      <c r="B160" s="6"/>
      <c r="D160" s="17"/>
      <c r="E160" s="17"/>
      <c r="F160" s="6"/>
      <c r="H160" s="6"/>
      <c r="J160" s="6"/>
      <c r="L160" s="6"/>
      <c r="N160" s="6"/>
    </row>
    <row r="161" spans="4:14">
      <c r="D161" s="17"/>
      <c r="E161" s="17"/>
      <c r="F161" s="6"/>
      <c r="H161" s="6"/>
      <c r="J161" s="6"/>
      <c r="L161" s="6"/>
      <c r="N161" s="6"/>
    </row>
    <row r="162" spans="4:14">
      <c r="D162" s="17"/>
      <c r="E162" s="17"/>
      <c r="F162" s="6"/>
      <c r="H162" s="6"/>
      <c r="J162" s="6"/>
      <c r="L162" s="6"/>
      <c r="N162" s="6"/>
    </row>
    <row r="163" spans="4:14">
      <c r="D163" s="17"/>
      <c r="E163" s="17"/>
      <c r="F163" s="6"/>
      <c r="J163" s="6"/>
    </row>
    <row r="164" spans="4:14">
      <c r="D164" s="17"/>
      <c r="E164" s="17"/>
      <c r="F164" s="6"/>
    </row>
    <row r="165" spans="4:14">
      <c r="D165" s="17"/>
      <c r="E165" s="17"/>
      <c r="F165" s="6"/>
    </row>
    <row r="166" spans="4:14">
      <c r="D166" s="17"/>
      <c r="E166" s="17"/>
      <c r="F166" s="6"/>
    </row>
    <row r="167" spans="4:14">
      <c r="D167" s="17"/>
      <c r="E167" s="17"/>
      <c r="F167" s="6"/>
    </row>
    <row r="168" spans="4:14">
      <c r="D168" s="17"/>
      <c r="E168" s="17"/>
      <c r="F168" s="6"/>
    </row>
    <row r="169" spans="4:14">
      <c r="D169" s="17"/>
      <c r="E169" s="17"/>
      <c r="F169" s="6"/>
    </row>
    <row r="170" spans="4:14">
      <c r="D170" s="17"/>
      <c r="E170" s="17"/>
      <c r="F170" s="6"/>
    </row>
    <row r="171" spans="4:14">
      <c r="D171" s="17"/>
      <c r="E171" s="17"/>
      <c r="F171" s="6"/>
    </row>
    <row r="172" spans="4:14">
      <c r="D172" s="6"/>
      <c r="E172" s="6"/>
      <c r="F172" s="6"/>
    </row>
    <row r="173" spans="4:14">
      <c r="D173" s="6"/>
      <c r="E173" s="6"/>
      <c r="F173" s="6"/>
    </row>
    <row r="174" spans="4:14">
      <c r="D174" s="6"/>
      <c r="E174" s="6"/>
      <c r="F174" s="6"/>
    </row>
    <row r="175" spans="4:14">
      <c r="D175" s="6"/>
      <c r="E175" s="6"/>
      <c r="F175" s="6"/>
    </row>
    <row r="176" spans="4:14">
      <c r="D176" s="6"/>
      <c r="E176" s="6"/>
      <c r="F176" s="6"/>
    </row>
    <row r="177" spans="4:6">
      <c r="D177" s="6"/>
      <c r="E177" s="6"/>
      <c r="F177" s="6"/>
    </row>
    <row r="178" spans="4:6">
      <c r="D178" s="6"/>
      <c r="E178" s="6"/>
      <c r="F178" s="6"/>
    </row>
    <row r="179" spans="4:6">
      <c r="D179" s="6"/>
      <c r="E179" s="6"/>
      <c r="F179" s="6"/>
    </row>
    <row r="180" spans="4:6">
      <c r="D180" s="6"/>
      <c r="E180" s="6"/>
      <c r="F180" s="6"/>
    </row>
    <row r="181" spans="4:6">
      <c r="D181" s="6"/>
      <c r="E181" s="6"/>
      <c r="F181" s="6"/>
    </row>
    <row r="182" spans="4:6">
      <c r="D182" s="6"/>
      <c r="E182" s="6"/>
      <c r="F182" s="6"/>
    </row>
    <row r="183" spans="4:6">
      <c r="D183" s="6"/>
      <c r="E183" s="6"/>
      <c r="F183" s="6"/>
    </row>
    <row r="184" spans="4:6">
      <c r="D184" s="6"/>
      <c r="E184" s="6"/>
      <c r="F184" s="6"/>
    </row>
    <row r="185" spans="4:6">
      <c r="D185" s="6"/>
      <c r="E185" s="6"/>
      <c r="F185" s="6"/>
    </row>
    <row r="186" spans="4:6">
      <c r="D186" s="6"/>
      <c r="E186" s="6"/>
      <c r="F186" s="6"/>
    </row>
    <row r="187" spans="4:6">
      <c r="D187" s="6"/>
      <c r="E187" s="6"/>
      <c r="F187" s="6"/>
    </row>
    <row r="188" spans="4:6">
      <c r="D188" s="6"/>
      <c r="E188" s="6"/>
      <c r="F188" s="6"/>
    </row>
    <row r="189" spans="4:6">
      <c r="D189" s="6"/>
      <c r="E189" s="6"/>
      <c r="F189" s="6"/>
    </row>
    <row r="190" spans="4:6">
      <c r="D190" s="6"/>
      <c r="E190" s="6"/>
      <c r="F190" s="6"/>
    </row>
    <row r="191" spans="4:6">
      <c r="D191" s="6"/>
      <c r="E191" s="6"/>
      <c r="F191" s="6"/>
    </row>
    <row r="192" spans="4:6">
      <c r="D192" s="6"/>
      <c r="E192" s="6"/>
      <c r="F192" s="6"/>
    </row>
    <row r="193" spans="4:6">
      <c r="D193" s="6"/>
      <c r="E193" s="6"/>
      <c r="F193" s="6"/>
    </row>
    <row r="194" spans="4:6">
      <c r="D194" s="6"/>
      <c r="E194" s="6"/>
      <c r="F194" s="6"/>
    </row>
    <row r="195" spans="4:6">
      <c r="D195" s="6"/>
      <c r="E195" s="6"/>
      <c r="F195" s="6"/>
    </row>
    <row r="196" spans="4:6">
      <c r="D196" s="6"/>
      <c r="E196" s="6"/>
      <c r="F196" s="6"/>
    </row>
    <row r="197" spans="4:6">
      <c r="D197" s="6"/>
      <c r="E197" s="6"/>
      <c r="F197" s="6"/>
    </row>
    <row r="198" spans="4:6">
      <c r="D198" s="6"/>
      <c r="E198" s="6"/>
      <c r="F198" s="6"/>
    </row>
    <row r="199" spans="4:6">
      <c r="D199" s="6"/>
      <c r="E199" s="6"/>
      <c r="F199" s="6"/>
    </row>
    <row r="200" spans="4:6">
      <c r="D200" s="6"/>
      <c r="E200" s="6"/>
      <c r="F200" s="6"/>
    </row>
    <row r="201" spans="4:6">
      <c r="D201" s="6"/>
      <c r="E201" s="6"/>
      <c r="F201" s="6"/>
    </row>
    <row r="202" spans="4:6">
      <c r="D202" s="6"/>
      <c r="E202" s="6"/>
      <c r="F202" s="6"/>
    </row>
    <row r="203" spans="4:6">
      <c r="D203" s="6"/>
      <c r="E203" s="6"/>
      <c r="F203" s="6"/>
    </row>
    <row r="204" spans="4:6">
      <c r="D204" s="6"/>
      <c r="E204" s="6"/>
      <c r="F204" s="6"/>
    </row>
    <row r="205" spans="4:6">
      <c r="D205" s="6"/>
      <c r="E205" s="6"/>
      <c r="F205" s="6"/>
    </row>
    <row r="206" spans="4:6">
      <c r="D206" s="6"/>
      <c r="E206" s="6"/>
      <c r="F206" s="6"/>
    </row>
    <row r="207" spans="4:6">
      <c r="D207" s="6"/>
      <c r="E207" s="6"/>
      <c r="F207" s="6"/>
    </row>
    <row r="208" spans="4:6">
      <c r="D208" s="6"/>
      <c r="E208" s="6"/>
      <c r="F208" s="6"/>
    </row>
    <row r="209" spans="4:6">
      <c r="D209" s="6"/>
      <c r="E209" s="6"/>
      <c r="F209" s="6"/>
    </row>
    <row r="210" spans="4:6">
      <c r="D210" s="6"/>
      <c r="E210" s="6"/>
      <c r="F210" s="6"/>
    </row>
    <row r="211" spans="4:6">
      <c r="D211" s="6"/>
      <c r="E211" s="6"/>
      <c r="F211" s="6"/>
    </row>
    <row r="212" spans="4:6">
      <c r="D212" s="6"/>
      <c r="E212" s="6"/>
      <c r="F212" s="6"/>
    </row>
    <row r="213" spans="4:6">
      <c r="D213" s="6"/>
      <c r="E213" s="6"/>
      <c r="F213" s="6"/>
    </row>
    <row r="214" spans="4:6">
      <c r="D214" s="6"/>
      <c r="E214" s="6"/>
      <c r="F214" s="6"/>
    </row>
    <row r="215" spans="4:6">
      <c r="D215" s="6"/>
      <c r="E215" s="6"/>
      <c r="F215" s="6"/>
    </row>
    <row r="216" spans="4:6">
      <c r="D216" s="6"/>
      <c r="E216" s="6"/>
      <c r="F216" s="6"/>
    </row>
    <row r="217" spans="4:6">
      <c r="D217" s="6"/>
      <c r="E217" s="6"/>
      <c r="F217" s="6"/>
    </row>
    <row r="218" spans="4:6">
      <c r="D218" s="6"/>
      <c r="E218" s="6"/>
      <c r="F218" s="6"/>
    </row>
    <row r="219" spans="4:6">
      <c r="D219" s="6"/>
      <c r="E219" s="6"/>
      <c r="F219" s="6"/>
    </row>
    <row r="220" spans="4:6">
      <c r="D220" s="6"/>
      <c r="E220" s="6"/>
      <c r="F220" s="6"/>
    </row>
    <row r="221" spans="4:6">
      <c r="D221" s="6"/>
      <c r="E221" s="6"/>
      <c r="F221" s="6"/>
    </row>
    <row r="222" spans="4:6">
      <c r="D222" s="6"/>
      <c r="E222" s="6"/>
      <c r="F222" s="6"/>
    </row>
    <row r="223" spans="4:6">
      <c r="D223" s="6"/>
      <c r="E223" s="6"/>
      <c r="F223" s="6"/>
    </row>
    <row r="224" spans="4:6">
      <c r="D224" s="6"/>
      <c r="E224" s="6"/>
      <c r="F224" s="6"/>
    </row>
    <row r="225" spans="4:6">
      <c r="D225" s="6"/>
      <c r="E225" s="6"/>
      <c r="F225" s="6"/>
    </row>
    <row r="226" spans="4:6">
      <c r="D226" s="6"/>
      <c r="E226" s="6"/>
      <c r="F226" s="6"/>
    </row>
    <row r="227" spans="4:6">
      <c r="D227" s="6"/>
      <c r="E227" s="6"/>
      <c r="F227" s="6"/>
    </row>
  </sheetData>
  <sheetProtection insertRows="0" sort="0" autoFilter="0"/>
  <sortState xmlns:xlrd2="http://schemas.microsoft.com/office/spreadsheetml/2017/richdata2" ref="D2:E25">
    <sortCondition ref="D2:D25"/>
    <sortCondition ref="E2:E25"/>
  </sortState>
  <customSheetViews>
    <customSheetView guid="{3D708EBF-26B4-4312-ADBF-98EF08B3011B}" showAutoFilter="1">
      <selection activeCell="D12" sqref="D12"/>
      <pageMargins left="0" right="0" top="0" bottom="0" header="0" footer="0"/>
      <pageSetup paperSize="9" orientation="portrait" r:id="rId1"/>
      <autoFilter ref="C1:D31" xr:uid="{3C361618-5303-4BF3-89FB-F13CC4A5DDA8}"/>
    </customSheetView>
  </customSheetViews>
  <dataValidations disablePrompts="1" count="3">
    <dataValidation type="list" allowBlank="1" showInputMessage="1" showErrorMessage="1" prompt="Please Select 1st Sub Sector of Assistance" sqref="E19" xr:uid="{00000000-0002-0000-0500-000000000000}">
      <formula1>INDIRECT(D19)</formula1>
    </dataValidation>
    <dataValidation type="list" allowBlank="1" showInputMessage="1" showErrorMessage="1" sqref="E35:E37 E39:E41 E8 E26" xr:uid="{00000000-0002-0000-0500-000001000000}">
      <formula1>INDIRECT(D8)</formula1>
    </dataValidation>
    <dataValidation type="list" allowBlank="1" showInputMessage="1" showErrorMessage="1" sqref="E33" xr:uid="{00000000-0002-0000-0500-000002000000}">
      <formula1>INDIRECT(#REF!)</formula1>
    </dataValidation>
  </dataValidations>
  <pageMargins left="0.7" right="0.7" top="0.75" bottom="0.75" header="0.3" footer="0.3"/>
  <pageSetup paperSize="9" orientation="portrait"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rgb="FFFFC000"/>
    <pageSetUpPr fitToPage="1"/>
  </sheetPr>
  <dimension ref="A1:M11"/>
  <sheetViews>
    <sheetView workbookViewId="0">
      <selection activeCell="A15" sqref="A15"/>
    </sheetView>
  </sheetViews>
  <sheetFormatPr defaultColWidth="13.83984375" defaultRowHeight="14.4"/>
  <cols>
    <col min="1" max="1" width="32.83984375" style="103" bestFit="1" customWidth="1"/>
    <col min="2" max="2" width="10.83984375" style="103" bestFit="1" customWidth="1"/>
    <col min="3" max="3" width="11" style="103" bestFit="1" customWidth="1"/>
    <col min="4" max="4" width="200.15625" style="105" bestFit="1" customWidth="1"/>
    <col min="5" max="5" width="11.83984375" style="105" bestFit="1" customWidth="1"/>
    <col min="6" max="6" width="136.83984375" style="105" bestFit="1" customWidth="1"/>
    <col min="7" max="7" width="18.578125" style="105" bestFit="1" customWidth="1"/>
    <col min="8" max="8" width="8" style="105" bestFit="1" customWidth="1"/>
    <col min="9" max="9" width="11.26171875" style="105" bestFit="1" customWidth="1"/>
    <col min="10" max="10" width="9.578125" style="105" bestFit="1" customWidth="1"/>
    <col min="11" max="11" width="73.578125" style="105" bestFit="1" customWidth="1"/>
    <col min="12" max="12" width="69.578125" style="105" bestFit="1" customWidth="1"/>
    <col min="13" max="13" width="26.26171875" style="105" bestFit="1" customWidth="1"/>
    <col min="14" max="16384" width="13.83984375" style="103"/>
  </cols>
  <sheetData>
    <row r="1" spans="1:13" s="128" customFormat="1" ht="15.6">
      <c r="A1" s="136" t="s">
        <v>7337</v>
      </c>
      <c r="B1" s="136" t="s">
        <v>7990</v>
      </c>
      <c r="C1" s="136" t="s">
        <v>7987</v>
      </c>
      <c r="D1" s="136" t="s">
        <v>7988</v>
      </c>
      <c r="E1" s="136" t="s">
        <v>7989</v>
      </c>
      <c r="F1" s="104" t="s">
        <v>7325</v>
      </c>
      <c r="G1" s="104" t="s">
        <v>7339</v>
      </c>
      <c r="H1" s="104" t="s">
        <v>5899</v>
      </c>
      <c r="I1" s="104" t="s">
        <v>7340</v>
      </c>
      <c r="J1" s="104" t="s">
        <v>7341</v>
      </c>
      <c r="K1" s="104" t="s">
        <v>7342</v>
      </c>
      <c r="L1" s="104" t="s">
        <v>7343</v>
      </c>
      <c r="M1" s="104" t="s">
        <v>7344</v>
      </c>
    </row>
    <row r="2" spans="1:13">
      <c r="A2" t="s">
        <v>7981</v>
      </c>
      <c r="B2" t="s">
        <v>27</v>
      </c>
      <c r="C2" t="s">
        <v>7992</v>
      </c>
      <c r="D2" t="s">
        <v>7982</v>
      </c>
      <c r="E2" t="s">
        <v>7995</v>
      </c>
      <c r="F2" s="134" t="s">
        <v>7503</v>
      </c>
      <c r="G2" t="s">
        <v>7475</v>
      </c>
      <c r="H2">
        <v>1284000</v>
      </c>
      <c r="I2">
        <v>607600</v>
      </c>
      <c r="J2">
        <v>1125000</v>
      </c>
      <c r="K2" t="s">
        <v>7991</v>
      </c>
      <c r="L2" t="s">
        <v>7504</v>
      </c>
      <c r="M2" t="s">
        <v>7389</v>
      </c>
    </row>
    <row r="3" spans="1:13">
      <c r="A3" t="s">
        <v>7981</v>
      </c>
      <c r="B3" t="s">
        <v>27</v>
      </c>
      <c r="C3" t="s">
        <v>7992</v>
      </c>
      <c r="D3" t="s">
        <v>7982</v>
      </c>
      <c r="E3" t="s">
        <v>7996</v>
      </c>
      <c r="F3" s="135" t="s">
        <v>7505</v>
      </c>
      <c r="G3" t="s">
        <v>7862</v>
      </c>
      <c r="H3">
        <v>7000</v>
      </c>
      <c r="I3">
        <v>0.64</v>
      </c>
      <c r="J3">
        <v>0.8</v>
      </c>
      <c r="K3" t="s">
        <v>7506</v>
      </c>
      <c r="L3" t="s">
        <v>7507</v>
      </c>
      <c r="M3" t="s">
        <v>7508</v>
      </c>
    </row>
    <row r="4" spans="1:13">
      <c r="A4" t="s">
        <v>7981</v>
      </c>
      <c r="B4" t="s">
        <v>27</v>
      </c>
      <c r="C4" t="s">
        <v>7992</v>
      </c>
      <c r="D4" t="s">
        <v>7982</v>
      </c>
      <c r="E4" t="s">
        <v>7997</v>
      </c>
      <c r="F4" s="134" t="s">
        <v>7985</v>
      </c>
      <c r="G4" t="s">
        <v>7475</v>
      </c>
      <c r="H4">
        <v>440000</v>
      </c>
      <c r="I4">
        <v>130100</v>
      </c>
      <c r="J4">
        <v>285000</v>
      </c>
      <c r="K4" t="s">
        <v>7863</v>
      </c>
      <c r="L4" t="s">
        <v>7509</v>
      </c>
      <c r="M4" t="s">
        <v>7389</v>
      </c>
    </row>
    <row r="5" spans="1:13">
      <c r="A5" t="s">
        <v>7981</v>
      </c>
      <c r="B5" t="s">
        <v>27</v>
      </c>
      <c r="C5" t="s">
        <v>7993</v>
      </c>
      <c r="D5" t="s">
        <v>7983</v>
      </c>
      <c r="E5" t="s">
        <v>7998</v>
      </c>
      <c r="F5" s="134" t="s">
        <v>7926</v>
      </c>
      <c r="G5" t="s">
        <v>7864</v>
      </c>
      <c r="H5">
        <v>840000</v>
      </c>
      <c r="I5">
        <v>602750</v>
      </c>
      <c r="J5">
        <v>840000</v>
      </c>
      <c r="K5" t="s">
        <v>7865</v>
      </c>
      <c r="L5" t="s">
        <v>7866</v>
      </c>
      <c r="M5" t="s">
        <v>7442</v>
      </c>
    </row>
    <row r="6" spans="1:13">
      <c r="A6" t="s">
        <v>7981</v>
      </c>
      <c r="B6" t="s">
        <v>27</v>
      </c>
      <c r="C6" t="s">
        <v>7993</v>
      </c>
      <c r="D6" t="s">
        <v>7983</v>
      </c>
      <c r="E6" t="s">
        <v>7999</v>
      </c>
      <c r="F6" s="135" t="s">
        <v>7511</v>
      </c>
      <c r="G6" t="s">
        <v>7867</v>
      </c>
      <c r="H6">
        <v>270609</v>
      </c>
      <c r="I6">
        <v>0.59</v>
      </c>
      <c r="J6">
        <v>0.3</v>
      </c>
      <c r="K6" t="s">
        <v>7512</v>
      </c>
      <c r="L6" t="s">
        <v>5211</v>
      </c>
      <c r="M6" t="s">
        <v>7513</v>
      </c>
    </row>
    <row r="7" spans="1:13">
      <c r="A7" t="s">
        <v>7981</v>
      </c>
      <c r="B7" t="s">
        <v>27</v>
      </c>
      <c r="C7" t="s">
        <v>7993</v>
      </c>
      <c r="D7" t="s">
        <v>7983</v>
      </c>
      <c r="E7" t="s">
        <v>8000</v>
      </c>
      <c r="F7" s="135" t="s">
        <v>7514</v>
      </c>
      <c r="G7" t="s">
        <v>7475</v>
      </c>
      <c r="H7">
        <v>1284000</v>
      </c>
      <c r="I7">
        <v>0.86</v>
      </c>
      <c r="J7">
        <v>0.9</v>
      </c>
      <c r="K7" t="s">
        <v>7515</v>
      </c>
      <c r="L7" t="s">
        <v>7516</v>
      </c>
      <c r="M7" t="s">
        <v>7389</v>
      </c>
    </row>
    <row r="8" spans="1:13">
      <c r="A8" t="s">
        <v>7981</v>
      </c>
      <c r="B8" t="s">
        <v>27</v>
      </c>
      <c r="C8" t="s">
        <v>7994</v>
      </c>
      <c r="D8" t="s">
        <v>7984</v>
      </c>
      <c r="E8" t="s">
        <v>8001</v>
      </c>
      <c r="F8" s="135" t="s">
        <v>7518</v>
      </c>
      <c r="G8" t="s">
        <v>7475</v>
      </c>
      <c r="H8">
        <v>1284000</v>
      </c>
      <c r="I8">
        <v>0.46</v>
      </c>
      <c r="J8">
        <v>0.8</v>
      </c>
      <c r="K8" t="s">
        <v>7519</v>
      </c>
      <c r="L8" t="s">
        <v>7520</v>
      </c>
      <c r="M8" t="s">
        <v>7521</v>
      </c>
    </row>
    <row r="9" spans="1:13">
      <c r="A9" t="s">
        <v>7981</v>
      </c>
      <c r="B9" t="s">
        <v>27</v>
      </c>
      <c r="C9" t="s">
        <v>7994</v>
      </c>
      <c r="D9" t="s">
        <v>7984</v>
      </c>
      <c r="E9" t="s">
        <v>8002</v>
      </c>
      <c r="F9" s="135" t="s">
        <v>7522</v>
      </c>
      <c r="G9" t="s">
        <v>7475</v>
      </c>
      <c r="H9">
        <v>1284000</v>
      </c>
      <c r="I9">
        <v>0.82</v>
      </c>
      <c r="J9">
        <v>0.9</v>
      </c>
      <c r="K9" t="s">
        <v>7512</v>
      </c>
      <c r="L9" t="s">
        <v>5211</v>
      </c>
      <c r="M9" t="s">
        <v>7523</v>
      </c>
    </row>
    <row r="10" spans="1:13">
      <c r="A10" t="s">
        <v>7981</v>
      </c>
      <c r="B10" t="s">
        <v>27</v>
      </c>
      <c r="C10" t="s">
        <v>7994</v>
      </c>
      <c r="D10" t="s">
        <v>7984</v>
      </c>
      <c r="E10" t="s">
        <v>8003</v>
      </c>
      <c r="F10" s="135" t="s">
        <v>7524</v>
      </c>
      <c r="G10" t="s">
        <v>7868</v>
      </c>
      <c r="H10">
        <v>413178</v>
      </c>
      <c r="I10" t="s">
        <v>7454</v>
      </c>
      <c r="J10">
        <v>0.8</v>
      </c>
      <c r="K10" t="s">
        <v>7525</v>
      </c>
      <c r="L10" t="s">
        <v>7526</v>
      </c>
      <c r="M10" t="s">
        <v>7523</v>
      </c>
    </row>
    <row r="11" spans="1:13">
      <c r="A11" t="s">
        <v>7981</v>
      </c>
      <c r="B11" t="s">
        <v>27</v>
      </c>
      <c r="C11" t="s">
        <v>7994</v>
      </c>
      <c r="D11" t="s">
        <v>7984</v>
      </c>
      <c r="E11" t="s">
        <v>8004</v>
      </c>
      <c r="F11" s="134" t="s">
        <v>7986</v>
      </c>
      <c r="G11" t="s">
        <v>7869</v>
      </c>
      <c r="H11">
        <v>270609</v>
      </c>
      <c r="I11">
        <v>0</v>
      </c>
      <c r="J11">
        <v>0.8</v>
      </c>
      <c r="K11" t="s">
        <v>7527</v>
      </c>
      <c r="L11" t="s">
        <v>5211</v>
      </c>
      <c r="M11" t="s">
        <v>7523</v>
      </c>
    </row>
  </sheetData>
  <autoFilter ref="A1:N11" xr:uid="{00000000-0009-0000-0000-000006000000}"/>
  <sortState xmlns:xlrd2="http://schemas.microsoft.com/office/spreadsheetml/2017/richdata2" ref="A2:M96">
    <sortCondition ref="B2:B96" customList="Protection,Site Management,Food Security,Education,Health,Nutrition,NFI/Shelte,WASH,CwC,Log,ETS,Coordination"/>
  </sortState>
  <pageMargins left="0.25" right="0.25" top="0" bottom="0" header="0.3" footer="0.3"/>
  <pageSetup paperSize="8" scale="2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0070C0"/>
    <pageSetUpPr fitToPage="1"/>
  </sheetPr>
  <dimension ref="A1:AJ21"/>
  <sheetViews>
    <sheetView workbookViewId="0">
      <selection activeCell="A2" sqref="A2"/>
    </sheetView>
  </sheetViews>
  <sheetFormatPr defaultColWidth="9.15625" defaultRowHeight="14.4"/>
  <cols>
    <col min="1" max="1" width="10.26171875" style="124" bestFit="1" customWidth="1"/>
    <col min="2" max="2" width="66.83984375" style="146" customWidth="1"/>
    <col min="3" max="3" width="26" style="124" bestFit="1" customWidth="1"/>
    <col min="4" max="4" width="40.41796875" style="124" bestFit="1" customWidth="1"/>
    <col min="5" max="5" width="52.68359375" style="124" bestFit="1" customWidth="1"/>
    <col min="6" max="6" width="255.68359375" style="124" bestFit="1" customWidth="1"/>
    <col min="7" max="7" width="62" style="124" bestFit="1" customWidth="1"/>
    <col min="8" max="8" width="55.26171875" style="124" bestFit="1" customWidth="1"/>
    <col min="9" max="9" width="78.578125" style="124" bestFit="1" customWidth="1"/>
    <col min="10" max="10" width="16.15625" style="124" bestFit="1" customWidth="1"/>
    <col min="11" max="11" width="6.41796875" style="124" bestFit="1" customWidth="1"/>
    <col min="12" max="12" width="6.68359375" style="124" bestFit="1" customWidth="1"/>
    <col min="13" max="13" width="7.26171875" style="124" bestFit="1" customWidth="1"/>
    <col min="14" max="14" width="6.83984375" style="124" bestFit="1" customWidth="1"/>
    <col min="15" max="15" width="7.578125" style="124" bestFit="1" customWidth="1"/>
    <col min="16" max="16" width="6.578125" style="124" bestFit="1" customWidth="1"/>
    <col min="17" max="17" width="5.83984375" style="124" bestFit="1" customWidth="1"/>
    <col min="18" max="18" width="7.15625" style="124" bestFit="1" customWidth="1"/>
    <col min="19" max="19" width="6.83984375" style="124" bestFit="1" customWidth="1"/>
    <col min="20" max="20" width="6.68359375" style="124" bestFit="1" customWidth="1"/>
    <col min="21" max="21" width="7.26171875" style="124" bestFit="1" customWidth="1"/>
    <col min="22" max="22" width="6.83984375" style="124" bestFit="1" customWidth="1"/>
    <col min="23" max="16384" width="9.15625" style="124"/>
  </cols>
  <sheetData>
    <row r="1" spans="1:36" s="100" customFormat="1" ht="15.6">
      <c r="A1" s="126" t="s">
        <v>7861</v>
      </c>
      <c r="B1" s="145" t="s">
        <v>7770</v>
      </c>
      <c r="C1" s="126" t="s">
        <v>7771</v>
      </c>
      <c r="D1" s="126" t="s">
        <v>7495</v>
      </c>
      <c r="E1" s="126" t="s">
        <v>7772</v>
      </c>
      <c r="F1" s="126" t="s">
        <v>7773</v>
      </c>
      <c r="G1" s="126" t="s">
        <v>7774</v>
      </c>
      <c r="H1" s="126" t="s">
        <v>7775</v>
      </c>
      <c r="I1" s="126" t="s">
        <v>7776</v>
      </c>
      <c r="J1" s="126" t="s">
        <v>7847</v>
      </c>
      <c r="K1" s="100" t="s">
        <v>7848</v>
      </c>
      <c r="L1" s="100" t="s">
        <v>7849</v>
      </c>
      <c r="M1" s="100" t="s">
        <v>7850</v>
      </c>
      <c r="N1" s="100" t="s">
        <v>7851</v>
      </c>
      <c r="O1" s="100" t="s">
        <v>7852</v>
      </c>
      <c r="P1" s="100" t="s">
        <v>7853</v>
      </c>
      <c r="Q1" s="100" t="s">
        <v>7854</v>
      </c>
      <c r="R1" s="100" t="s">
        <v>7855</v>
      </c>
      <c r="S1" s="100" t="s">
        <v>7856</v>
      </c>
      <c r="T1" s="100" t="s">
        <v>7857</v>
      </c>
      <c r="U1" s="100" t="s">
        <v>7858</v>
      </c>
      <c r="V1" s="100" t="s">
        <v>7859</v>
      </c>
      <c r="X1" s="101"/>
      <c r="Y1" s="101"/>
      <c r="Z1" s="101"/>
      <c r="AA1" s="101"/>
      <c r="AB1" s="101"/>
      <c r="AC1" s="101"/>
      <c r="AD1" s="101"/>
      <c r="AE1" s="101"/>
      <c r="AF1" s="101"/>
      <c r="AG1" s="101"/>
      <c r="AH1" s="101"/>
      <c r="AI1" s="101"/>
      <c r="AJ1" s="101"/>
    </row>
    <row r="2" spans="1:36" ht="43.2">
      <c r="A2" s="147" t="s">
        <v>7978</v>
      </c>
      <c r="B2" s="148" t="s">
        <v>7785</v>
      </c>
      <c r="C2" s="147" t="s">
        <v>7786</v>
      </c>
      <c r="D2" s="147" t="s">
        <v>7787</v>
      </c>
      <c r="E2" s="147" t="s">
        <v>5241</v>
      </c>
      <c r="F2" s="147" t="s">
        <v>5241</v>
      </c>
      <c r="G2" s="147" t="s">
        <v>7777</v>
      </c>
      <c r="H2" s="147" t="s">
        <v>7788</v>
      </c>
      <c r="I2" s="147" t="s">
        <v>7778</v>
      </c>
      <c r="J2" s="149">
        <v>2786419</v>
      </c>
      <c r="K2" s="125"/>
      <c r="L2" s="125"/>
      <c r="M2" s="125"/>
      <c r="N2" s="125"/>
      <c r="O2" s="125"/>
      <c r="P2" s="125"/>
      <c r="Q2" s="125"/>
      <c r="R2" s="125"/>
      <c r="S2" s="125"/>
      <c r="T2" s="125"/>
      <c r="U2" s="125"/>
      <c r="V2" s="125"/>
    </row>
    <row r="3" spans="1:36" ht="28.8">
      <c r="A3" s="147" t="s">
        <v>7978</v>
      </c>
      <c r="B3" s="148" t="s">
        <v>7789</v>
      </c>
      <c r="C3" s="147" t="s">
        <v>7790</v>
      </c>
      <c r="D3" s="147" t="s">
        <v>7787</v>
      </c>
      <c r="E3" s="147" t="s">
        <v>6048</v>
      </c>
      <c r="F3" s="147" t="s">
        <v>7791</v>
      </c>
      <c r="G3" s="147" t="s">
        <v>0</v>
      </c>
      <c r="H3" s="147" t="s">
        <v>7792</v>
      </c>
      <c r="I3" s="147" t="s">
        <v>7778</v>
      </c>
      <c r="J3" s="149">
        <v>506000</v>
      </c>
      <c r="K3" s="125"/>
      <c r="L3" s="125"/>
      <c r="M3" s="125"/>
      <c r="N3" s="125"/>
      <c r="O3" s="125"/>
      <c r="P3" s="125"/>
      <c r="Q3" s="125"/>
      <c r="R3" s="125"/>
      <c r="S3" s="125"/>
      <c r="T3" s="125"/>
      <c r="U3" s="125"/>
      <c r="V3" s="125"/>
    </row>
    <row r="4" spans="1:36" ht="28.8">
      <c r="A4" s="147" t="s">
        <v>7978</v>
      </c>
      <c r="B4" s="148" t="s">
        <v>7793</v>
      </c>
      <c r="C4" s="147" t="s">
        <v>7794</v>
      </c>
      <c r="D4" s="147" t="s">
        <v>7787</v>
      </c>
      <c r="E4" s="147" t="s">
        <v>5192</v>
      </c>
      <c r="F4" s="147" t="s">
        <v>7795</v>
      </c>
      <c r="G4" s="147" t="s">
        <v>7777</v>
      </c>
      <c r="H4" s="147" t="s">
        <v>7796</v>
      </c>
      <c r="I4" s="147" t="s">
        <v>7778</v>
      </c>
      <c r="J4" s="149">
        <v>2500000</v>
      </c>
      <c r="K4" s="125"/>
      <c r="L4" s="125"/>
      <c r="M4" s="125"/>
      <c r="N4" s="125"/>
      <c r="O4" s="125"/>
      <c r="P4" s="125"/>
      <c r="Q4" s="125"/>
      <c r="R4" s="125"/>
      <c r="S4" s="125"/>
      <c r="T4" s="125"/>
      <c r="U4" s="125"/>
      <c r="V4" s="125"/>
    </row>
    <row r="5" spans="1:36" ht="43.2">
      <c r="A5" s="147" t="s">
        <v>7978</v>
      </c>
      <c r="B5" s="148" t="s">
        <v>7797</v>
      </c>
      <c r="C5" s="147" t="s">
        <v>7798</v>
      </c>
      <c r="D5" s="147" t="s">
        <v>7787</v>
      </c>
      <c r="E5" s="147" t="s">
        <v>6095</v>
      </c>
      <c r="F5" s="147" t="s">
        <v>6095</v>
      </c>
      <c r="G5" s="147" t="s">
        <v>0</v>
      </c>
      <c r="H5" s="147" t="s">
        <v>7783</v>
      </c>
      <c r="I5" s="147" t="s">
        <v>7778</v>
      </c>
      <c r="J5" s="149">
        <v>293777</v>
      </c>
      <c r="K5" s="125"/>
      <c r="L5" s="125"/>
      <c r="M5" s="125"/>
      <c r="N5" s="125"/>
      <c r="O5" s="125"/>
      <c r="P5" s="125"/>
      <c r="Q5" s="125"/>
      <c r="R5" s="125"/>
      <c r="S5" s="125"/>
      <c r="T5" s="125"/>
      <c r="U5" s="125"/>
      <c r="V5" s="125"/>
    </row>
    <row r="6" spans="1:36">
      <c r="A6" s="147" t="s">
        <v>7978</v>
      </c>
      <c r="B6" s="148" t="s">
        <v>7799</v>
      </c>
      <c r="C6" s="147" t="s">
        <v>7800</v>
      </c>
      <c r="D6" s="147" t="s">
        <v>7787</v>
      </c>
      <c r="E6" s="147" t="s">
        <v>7238</v>
      </c>
      <c r="F6" s="147" t="s">
        <v>5183</v>
      </c>
      <c r="G6" s="147" t="s">
        <v>0</v>
      </c>
      <c r="H6" s="147" t="s">
        <v>7780</v>
      </c>
      <c r="I6" s="147" t="s">
        <v>7778</v>
      </c>
      <c r="J6" s="149">
        <v>127175</v>
      </c>
      <c r="K6" s="125"/>
      <c r="L6" s="125"/>
      <c r="M6" s="125"/>
      <c r="N6" s="125"/>
      <c r="O6" s="125"/>
      <c r="P6" s="125"/>
      <c r="Q6" s="125"/>
      <c r="R6" s="125"/>
      <c r="S6" s="125"/>
      <c r="T6" s="125"/>
      <c r="U6" s="125"/>
      <c r="V6" s="125"/>
    </row>
    <row r="7" spans="1:36">
      <c r="A7" s="147" t="s">
        <v>7978</v>
      </c>
      <c r="B7" s="148" t="s">
        <v>7799</v>
      </c>
      <c r="C7" s="147" t="s">
        <v>7800</v>
      </c>
      <c r="D7" s="147" t="s">
        <v>7787</v>
      </c>
      <c r="E7" s="147" t="s">
        <v>5181</v>
      </c>
      <c r="F7" s="147" t="s">
        <v>5183</v>
      </c>
      <c r="G7" s="147" t="s">
        <v>0</v>
      </c>
      <c r="H7" s="147" t="s">
        <v>7780</v>
      </c>
      <c r="I7" s="147" t="s">
        <v>7778</v>
      </c>
      <c r="J7" s="149">
        <v>965000</v>
      </c>
      <c r="K7" s="125"/>
      <c r="L7" s="125"/>
      <c r="M7" s="125"/>
      <c r="N7" s="125"/>
      <c r="O7" s="125"/>
      <c r="P7" s="125"/>
      <c r="Q7" s="125"/>
      <c r="R7" s="125"/>
      <c r="S7" s="125"/>
      <c r="T7" s="125"/>
      <c r="U7" s="125"/>
      <c r="V7" s="125"/>
    </row>
    <row r="8" spans="1:36" ht="43.2">
      <c r="A8" s="147" t="s">
        <v>7978</v>
      </c>
      <c r="B8" s="148" t="s">
        <v>7801</v>
      </c>
      <c r="C8" s="147" t="s">
        <v>7802</v>
      </c>
      <c r="D8" s="147" t="s">
        <v>7787</v>
      </c>
      <c r="E8" s="147" t="s">
        <v>5967</v>
      </c>
      <c r="F8" s="147" t="s">
        <v>5967</v>
      </c>
      <c r="G8" s="147" t="s">
        <v>7777</v>
      </c>
      <c r="H8" s="147" t="s">
        <v>7803</v>
      </c>
      <c r="I8" s="147" t="s">
        <v>7778</v>
      </c>
      <c r="J8" s="149">
        <v>7028615</v>
      </c>
      <c r="K8" s="125"/>
      <c r="L8" s="125"/>
      <c r="M8" s="125"/>
      <c r="N8" s="125"/>
      <c r="O8" s="125"/>
      <c r="P8" s="125"/>
      <c r="Q8" s="125"/>
      <c r="R8" s="125"/>
      <c r="S8" s="125"/>
      <c r="T8" s="125"/>
      <c r="U8" s="125"/>
      <c r="V8" s="125"/>
    </row>
    <row r="9" spans="1:36">
      <c r="A9" s="147" t="s">
        <v>7978</v>
      </c>
      <c r="B9" s="148" t="s">
        <v>7804</v>
      </c>
      <c r="C9" s="147" t="s">
        <v>7805</v>
      </c>
      <c r="D9" s="147" t="s">
        <v>7787</v>
      </c>
      <c r="E9" s="147" t="s">
        <v>6250</v>
      </c>
      <c r="F9" s="147" t="s">
        <v>7806</v>
      </c>
      <c r="G9" s="147" t="s">
        <v>7777</v>
      </c>
      <c r="H9" s="147" t="s">
        <v>7807</v>
      </c>
      <c r="I9" s="147" t="s">
        <v>7778</v>
      </c>
      <c r="J9" s="149">
        <v>27500000</v>
      </c>
      <c r="K9" s="125"/>
      <c r="L9" s="125"/>
      <c r="M9" s="125"/>
      <c r="N9" s="125"/>
      <c r="O9" s="125"/>
      <c r="P9" s="125"/>
      <c r="Q9" s="125"/>
      <c r="R9" s="125"/>
      <c r="S9" s="125"/>
      <c r="T9" s="125"/>
      <c r="U9" s="125"/>
      <c r="V9" s="125"/>
    </row>
    <row r="10" spans="1:36" ht="28.8">
      <c r="A10" s="147" t="s">
        <v>7978</v>
      </c>
      <c r="B10" s="148" t="s">
        <v>7808</v>
      </c>
      <c r="C10" s="147" t="s">
        <v>7809</v>
      </c>
      <c r="D10" s="147" t="s">
        <v>7787</v>
      </c>
      <c r="E10" s="147" t="s">
        <v>5233</v>
      </c>
      <c r="F10" s="147" t="s">
        <v>5233</v>
      </c>
      <c r="G10" s="147" t="s">
        <v>7777</v>
      </c>
      <c r="H10" s="147" t="s">
        <v>7810</v>
      </c>
      <c r="I10" s="147" t="s">
        <v>7778</v>
      </c>
      <c r="J10" s="149">
        <v>1809232</v>
      </c>
      <c r="K10" s="125"/>
      <c r="L10" s="125"/>
      <c r="M10" s="125"/>
      <c r="N10" s="125"/>
      <c r="O10" s="125"/>
      <c r="P10" s="125"/>
      <c r="Q10" s="125"/>
      <c r="R10" s="125"/>
      <c r="S10" s="125"/>
      <c r="T10" s="125"/>
      <c r="U10" s="125"/>
      <c r="V10" s="125"/>
    </row>
    <row r="11" spans="1:36">
      <c r="A11" s="147" t="s">
        <v>7978</v>
      </c>
      <c r="B11" s="148" t="s">
        <v>7811</v>
      </c>
      <c r="C11" s="147" t="s">
        <v>7812</v>
      </c>
      <c r="D11" s="147" t="s">
        <v>7787</v>
      </c>
      <c r="E11" s="147" t="s">
        <v>6485</v>
      </c>
      <c r="F11" s="147" t="s">
        <v>7022</v>
      </c>
      <c r="G11" s="147" t="s">
        <v>7777</v>
      </c>
      <c r="H11" s="147" t="s">
        <v>7813</v>
      </c>
      <c r="I11" s="147" t="s">
        <v>7778</v>
      </c>
      <c r="J11" s="149">
        <v>254356</v>
      </c>
      <c r="K11" s="125"/>
      <c r="L11" s="125"/>
      <c r="M11" s="125"/>
      <c r="N11" s="125"/>
      <c r="O11" s="125"/>
      <c r="P11" s="125"/>
      <c r="Q11" s="125"/>
      <c r="R11" s="125"/>
      <c r="S11" s="125"/>
      <c r="T11" s="125"/>
      <c r="U11" s="125"/>
      <c r="V11" s="125"/>
    </row>
    <row r="12" spans="1:36">
      <c r="A12" s="147" t="s">
        <v>7978</v>
      </c>
      <c r="B12" s="148" t="s">
        <v>7814</v>
      </c>
      <c r="C12" s="147" t="s">
        <v>7815</v>
      </c>
      <c r="D12" s="147" t="s">
        <v>7787</v>
      </c>
      <c r="E12" s="147" t="s">
        <v>5299</v>
      </c>
      <c r="F12" s="147" t="s">
        <v>5026</v>
      </c>
      <c r="G12" s="147" t="s">
        <v>7777</v>
      </c>
      <c r="H12" s="147" t="s">
        <v>7816</v>
      </c>
      <c r="I12" s="147" t="s">
        <v>7778</v>
      </c>
      <c r="J12" s="149">
        <v>1892830</v>
      </c>
      <c r="K12" s="125"/>
      <c r="L12" s="125"/>
      <c r="M12" s="125"/>
      <c r="N12" s="125"/>
      <c r="O12" s="125"/>
      <c r="P12" s="125"/>
      <c r="Q12" s="125"/>
      <c r="R12" s="125"/>
      <c r="S12" s="125"/>
      <c r="T12" s="125"/>
      <c r="U12" s="125"/>
      <c r="V12" s="125"/>
    </row>
    <row r="13" spans="1:36">
      <c r="A13" s="147" t="s">
        <v>7978</v>
      </c>
      <c r="B13" s="148" t="s">
        <v>7817</v>
      </c>
      <c r="C13" s="147" t="s">
        <v>7818</v>
      </c>
      <c r="D13" s="147" t="s">
        <v>7787</v>
      </c>
      <c r="E13" s="147" t="s">
        <v>5034</v>
      </c>
      <c r="F13" s="147" t="s">
        <v>7819</v>
      </c>
      <c r="G13" s="147" t="s">
        <v>0</v>
      </c>
      <c r="H13" s="147" t="s">
        <v>7820</v>
      </c>
      <c r="I13" s="147" t="s">
        <v>7778</v>
      </c>
      <c r="J13" s="149">
        <v>1127518</v>
      </c>
      <c r="K13" s="125"/>
      <c r="L13" s="125"/>
      <c r="M13" s="125"/>
      <c r="N13" s="125"/>
      <c r="O13" s="125"/>
      <c r="P13" s="125"/>
      <c r="Q13" s="125"/>
      <c r="R13" s="125"/>
      <c r="S13" s="125"/>
      <c r="T13" s="125"/>
      <c r="U13" s="125"/>
      <c r="V13" s="125"/>
    </row>
    <row r="14" spans="1:36" ht="28.8">
      <c r="A14" s="147" t="s">
        <v>7978</v>
      </c>
      <c r="B14" s="148" t="s">
        <v>7821</v>
      </c>
      <c r="C14" s="147" t="s">
        <v>7822</v>
      </c>
      <c r="D14" s="147" t="s">
        <v>7787</v>
      </c>
      <c r="E14" s="147" t="s">
        <v>5147</v>
      </c>
      <c r="F14" s="147" t="s">
        <v>7823</v>
      </c>
      <c r="G14" s="147" t="s">
        <v>7777</v>
      </c>
      <c r="H14" s="147" t="s">
        <v>7824</v>
      </c>
      <c r="I14" s="147" t="s">
        <v>7778</v>
      </c>
      <c r="J14" s="149">
        <v>19160199</v>
      </c>
      <c r="K14" s="125"/>
      <c r="L14" s="125"/>
      <c r="M14" s="125"/>
      <c r="N14" s="125"/>
      <c r="O14" s="125"/>
      <c r="P14" s="125"/>
      <c r="Q14" s="125"/>
      <c r="R14" s="125"/>
      <c r="S14" s="125"/>
      <c r="T14" s="125"/>
      <c r="U14" s="125"/>
      <c r="V14" s="125"/>
    </row>
    <row r="15" spans="1:36" ht="28.8">
      <c r="A15" s="147" t="s">
        <v>7978</v>
      </c>
      <c r="B15" s="148" t="s">
        <v>7782</v>
      </c>
      <c r="C15" s="147" t="s">
        <v>7825</v>
      </c>
      <c r="D15" s="147" t="s">
        <v>7787</v>
      </c>
      <c r="E15" s="147" t="s">
        <v>5259</v>
      </c>
      <c r="F15" s="147" t="s">
        <v>6169</v>
      </c>
      <c r="G15" s="147" t="s">
        <v>7777</v>
      </c>
      <c r="H15" s="147" t="s">
        <v>7826</v>
      </c>
      <c r="I15" s="147" t="s">
        <v>7778</v>
      </c>
      <c r="J15" s="149">
        <v>1804720</v>
      </c>
      <c r="K15" s="125"/>
      <c r="L15" s="125"/>
      <c r="M15" s="125"/>
      <c r="N15" s="125"/>
      <c r="O15" s="125"/>
      <c r="P15" s="125"/>
      <c r="Q15" s="125"/>
      <c r="R15" s="125"/>
      <c r="S15" s="125"/>
      <c r="T15" s="125"/>
      <c r="U15" s="125"/>
      <c r="V15" s="125"/>
    </row>
    <row r="16" spans="1:36" ht="28.8">
      <c r="A16" s="147" t="s">
        <v>7978</v>
      </c>
      <c r="B16" s="148" t="s">
        <v>7827</v>
      </c>
      <c r="C16" s="147" t="s">
        <v>7828</v>
      </c>
      <c r="D16" s="147" t="s">
        <v>7787</v>
      </c>
      <c r="E16" s="147" t="s">
        <v>5272</v>
      </c>
      <c r="F16" s="147" t="s">
        <v>6180</v>
      </c>
      <c r="G16" s="147" t="s">
        <v>7777</v>
      </c>
      <c r="H16" s="147" t="s">
        <v>7829</v>
      </c>
      <c r="I16" s="147" t="s">
        <v>7779</v>
      </c>
      <c r="J16" s="149">
        <v>37973470</v>
      </c>
      <c r="K16" s="125"/>
      <c r="L16" s="125"/>
      <c r="M16" s="125"/>
      <c r="N16" s="125"/>
      <c r="O16" s="125"/>
      <c r="P16" s="125"/>
      <c r="Q16" s="125"/>
      <c r="R16" s="125"/>
      <c r="S16" s="125"/>
      <c r="T16" s="125"/>
      <c r="U16" s="125"/>
      <c r="V16" s="125"/>
    </row>
    <row r="17" spans="1:22">
      <c r="A17" s="147" t="s">
        <v>7978</v>
      </c>
      <c r="B17" s="148" t="s">
        <v>7830</v>
      </c>
      <c r="C17" s="147" t="s">
        <v>7831</v>
      </c>
      <c r="D17" s="147" t="s">
        <v>7787</v>
      </c>
      <c r="E17" s="147" t="s">
        <v>6042</v>
      </c>
      <c r="F17" s="147" t="s">
        <v>6312</v>
      </c>
      <c r="G17" s="147" t="s">
        <v>0</v>
      </c>
      <c r="H17" s="147" t="s">
        <v>7832</v>
      </c>
      <c r="I17" s="147" t="s">
        <v>7779</v>
      </c>
      <c r="J17" s="149">
        <v>1234500</v>
      </c>
      <c r="K17" s="125"/>
      <c r="L17" s="125"/>
      <c r="M17" s="125"/>
      <c r="N17" s="125"/>
      <c r="O17" s="125"/>
      <c r="P17" s="125"/>
      <c r="Q17" s="125"/>
      <c r="R17" s="125"/>
      <c r="S17" s="125"/>
      <c r="T17" s="125"/>
      <c r="U17" s="125"/>
      <c r="V17" s="125"/>
    </row>
    <row r="18" spans="1:22" ht="28.8">
      <c r="A18" s="147" t="s">
        <v>7978</v>
      </c>
      <c r="B18" s="148" t="s">
        <v>7833</v>
      </c>
      <c r="C18" s="147" t="s">
        <v>7834</v>
      </c>
      <c r="D18" s="147" t="s">
        <v>7787</v>
      </c>
      <c r="E18" s="147" t="s">
        <v>4992</v>
      </c>
      <c r="F18" s="147" t="s">
        <v>7835</v>
      </c>
      <c r="G18" s="147" t="s">
        <v>7777</v>
      </c>
      <c r="H18" s="147" t="s">
        <v>7836</v>
      </c>
      <c r="I18" s="147" t="s">
        <v>7778</v>
      </c>
      <c r="J18" s="149">
        <v>7304077</v>
      </c>
      <c r="K18" s="125"/>
      <c r="L18" s="125"/>
      <c r="M18" s="125"/>
      <c r="N18" s="125"/>
      <c r="O18" s="125"/>
      <c r="P18" s="125"/>
      <c r="Q18" s="125"/>
      <c r="R18" s="125"/>
      <c r="S18" s="125"/>
      <c r="T18" s="125"/>
      <c r="U18" s="125"/>
      <c r="V18" s="125"/>
    </row>
    <row r="19" spans="1:22">
      <c r="A19" s="147" t="s">
        <v>7978</v>
      </c>
      <c r="B19" s="148" t="s">
        <v>7837</v>
      </c>
      <c r="C19" s="147" t="s">
        <v>7838</v>
      </c>
      <c r="D19" s="147" t="s">
        <v>7787</v>
      </c>
      <c r="E19" s="147" t="s">
        <v>5321</v>
      </c>
      <c r="F19" s="147" t="s">
        <v>5321</v>
      </c>
      <c r="G19" s="147" t="s">
        <v>0</v>
      </c>
      <c r="H19" s="147" t="s">
        <v>7839</v>
      </c>
      <c r="I19" s="147" t="s">
        <v>7778</v>
      </c>
      <c r="J19" s="149">
        <v>210988</v>
      </c>
      <c r="K19" s="125"/>
      <c r="L19" s="125"/>
      <c r="M19" s="125"/>
      <c r="N19" s="125"/>
      <c r="O19" s="125"/>
      <c r="P19" s="125"/>
      <c r="Q19" s="125"/>
      <c r="R19" s="125"/>
      <c r="S19" s="125"/>
      <c r="T19" s="125"/>
      <c r="U19" s="125"/>
      <c r="V19" s="125"/>
    </row>
    <row r="20" spans="1:22" ht="28.8">
      <c r="A20" s="147" t="s">
        <v>7978</v>
      </c>
      <c r="B20" s="148" t="s">
        <v>7840</v>
      </c>
      <c r="C20" s="147" t="s">
        <v>7841</v>
      </c>
      <c r="D20" s="147" t="s">
        <v>7787</v>
      </c>
      <c r="E20" s="147" t="s">
        <v>7231</v>
      </c>
      <c r="F20" s="147" t="s">
        <v>7231</v>
      </c>
      <c r="G20" s="147" t="s">
        <v>7777</v>
      </c>
      <c r="H20" s="147" t="s">
        <v>7842</v>
      </c>
      <c r="I20" s="147" t="s">
        <v>7778</v>
      </c>
      <c r="J20" s="149">
        <v>145921</v>
      </c>
      <c r="K20" s="125"/>
      <c r="L20" s="125"/>
      <c r="M20" s="125"/>
      <c r="N20" s="125"/>
      <c r="O20" s="125"/>
      <c r="P20" s="125"/>
      <c r="Q20" s="125"/>
      <c r="R20" s="125"/>
      <c r="S20" s="125"/>
      <c r="T20" s="125"/>
      <c r="U20" s="125"/>
      <c r="V20" s="125"/>
    </row>
    <row r="21" spans="1:22" ht="28.8">
      <c r="A21" s="147" t="s">
        <v>7978</v>
      </c>
      <c r="B21" s="148" t="s">
        <v>7843</v>
      </c>
      <c r="C21" s="147" t="s">
        <v>7844</v>
      </c>
      <c r="D21" s="147" t="s">
        <v>7787</v>
      </c>
      <c r="E21" s="147" t="s">
        <v>5104</v>
      </c>
      <c r="F21" s="147" t="s">
        <v>7781</v>
      </c>
      <c r="G21" s="147" t="s">
        <v>0</v>
      </c>
      <c r="H21" s="147" t="s">
        <v>7784</v>
      </c>
      <c r="I21" s="147" t="s">
        <v>7778</v>
      </c>
      <c r="J21" s="149">
        <v>852804</v>
      </c>
      <c r="K21" s="125"/>
      <c r="L21" s="125"/>
      <c r="M21" s="125"/>
      <c r="N21" s="125"/>
      <c r="O21" s="125"/>
      <c r="P21" s="125"/>
      <c r="Q21" s="125"/>
      <c r="R21" s="125"/>
      <c r="S21" s="125"/>
      <c r="T21" s="125"/>
      <c r="U21" s="125"/>
      <c r="V21" s="125"/>
    </row>
  </sheetData>
  <conditionalFormatting sqref="C2:C21">
    <cfRule type="duplicateValues" dxfId="103" priority="441"/>
  </conditionalFormatting>
  <conditionalFormatting sqref="J2:V2">
    <cfRule type="colorScale" priority="18">
      <colorScale>
        <cfvo type="min"/>
        <cfvo type="percentile" val="50"/>
        <cfvo type="max"/>
        <color rgb="FFF8696B"/>
        <color rgb="FFFFEB84"/>
        <color rgb="FF63BE7B"/>
      </colorScale>
    </cfRule>
  </conditionalFormatting>
  <conditionalFormatting sqref="J3:V3">
    <cfRule type="colorScale" priority="17">
      <colorScale>
        <cfvo type="min"/>
        <cfvo type="percentile" val="50"/>
        <cfvo type="max"/>
        <color rgb="FFF8696B"/>
        <color rgb="FFFFEB84"/>
        <color rgb="FF63BE7B"/>
      </colorScale>
    </cfRule>
  </conditionalFormatting>
  <conditionalFormatting sqref="J4:V4">
    <cfRule type="colorScale" priority="23">
      <colorScale>
        <cfvo type="min"/>
        <cfvo type="percentile" val="50"/>
        <cfvo type="max"/>
        <color rgb="FFF8696B"/>
        <color rgb="FFFFEB84"/>
        <color rgb="FF63BE7B"/>
      </colorScale>
    </cfRule>
  </conditionalFormatting>
  <conditionalFormatting sqref="J5:V5">
    <cfRule type="colorScale" priority="15">
      <colorScale>
        <cfvo type="min"/>
        <cfvo type="percentile" val="50"/>
        <cfvo type="max"/>
        <color rgb="FFF8696B"/>
        <color rgb="FFFFEB84"/>
        <color rgb="FF63BE7B"/>
      </colorScale>
    </cfRule>
  </conditionalFormatting>
  <conditionalFormatting sqref="J6:V6">
    <cfRule type="colorScale" priority="22">
      <colorScale>
        <cfvo type="min"/>
        <cfvo type="percentile" val="50"/>
        <cfvo type="max"/>
        <color rgb="FFF8696B"/>
        <color rgb="FFFFEB84"/>
        <color rgb="FF63BE7B"/>
      </colorScale>
    </cfRule>
  </conditionalFormatting>
  <conditionalFormatting sqref="J7:V7">
    <cfRule type="colorScale" priority="14">
      <colorScale>
        <cfvo type="min"/>
        <cfvo type="percentile" val="50"/>
        <cfvo type="max"/>
        <color rgb="FFF8696B"/>
        <color rgb="FFFFEB84"/>
        <color rgb="FF63BE7B"/>
      </colorScale>
    </cfRule>
  </conditionalFormatting>
  <conditionalFormatting sqref="J8:V8">
    <cfRule type="colorScale" priority="21">
      <colorScale>
        <cfvo type="min"/>
        <cfvo type="percentile" val="50"/>
        <cfvo type="max"/>
        <color rgb="FFF8696B"/>
        <color rgb="FFFFEB84"/>
        <color rgb="FF63BE7B"/>
      </colorScale>
    </cfRule>
  </conditionalFormatting>
  <conditionalFormatting sqref="J9:V9">
    <cfRule type="colorScale" priority="13">
      <colorScale>
        <cfvo type="min"/>
        <cfvo type="percentile" val="50"/>
        <cfvo type="max"/>
        <color rgb="FFF8696B"/>
        <color rgb="FFFFEB84"/>
        <color rgb="FF63BE7B"/>
      </colorScale>
    </cfRule>
  </conditionalFormatting>
  <conditionalFormatting sqref="J10:V10">
    <cfRule type="colorScale" priority="20">
      <colorScale>
        <cfvo type="min"/>
        <cfvo type="percentile" val="50"/>
        <cfvo type="max"/>
        <color rgb="FFF8696B"/>
        <color rgb="FFFFEB84"/>
        <color rgb="FF63BE7B"/>
      </colorScale>
    </cfRule>
  </conditionalFormatting>
  <conditionalFormatting sqref="J11:V11">
    <cfRule type="colorScale" priority="12">
      <colorScale>
        <cfvo type="min"/>
        <cfvo type="percentile" val="50"/>
        <cfvo type="max"/>
        <color rgb="FFF8696B"/>
        <color rgb="FFFFEB84"/>
        <color rgb="FF63BE7B"/>
      </colorScale>
    </cfRule>
  </conditionalFormatting>
  <conditionalFormatting sqref="J12:V12">
    <cfRule type="colorScale" priority="7">
      <colorScale>
        <cfvo type="min"/>
        <cfvo type="percentile" val="50"/>
        <cfvo type="max"/>
        <color rgb="FFF8696B"/>
        <color rgb="FFFFEB84"/>
        <color rgb="FF63BE7B"/>
      </colorScale>
    </cfRule>
  </conditionalFormatting>
  <conditionalFormatting sqref="J13:V13">
    <cfRule type="colorScale" priority="8">
      <colorScale>
        <cfvo type="min"/>
        <cfvo type="percentile" val="50"/>
        <cfvo type="max"/>
        <color rgb="FFF8696B"/>
        <color rgb="FFFFEB84"/>
        <color rgb="FF63BE7B"/>
      </colorScale>
    </cfRule>
  </conditionalFormatting>
  <conditionalFormatting sqref="J14:V14">
    <cfRule type="colorScale" priority="11">
      <colorScale>
        <cfvo type="min"/>
        <cfvo type="percentile" val="50"/>
        <cfvo type="max"/>
        <color rgb="FFF8696B"/>
        <color rgb="FFFFEB84"/>
        <color rgb="FF63BE7B"/>
      </colorScale>
    </cfRule>
  </conditionalFormatting>
  <conditionalFormatting sqref="J15:V15">
    <cfRule type="colorScale" priority="9">
      <colorScale>
        <cfvo type="min"/>
        <cfvo type="percentile" val="50"/>
        <cfvo type="max"/>
        <color rgb="FFF8696B"/>
        <color rgb="FFFFEB84"/>
        <color rgb="FF63BE7B"/>
      </colorScale>
    </cfRule>
  </conditionalFormatting>
  <conditionalFormatting sqref="J16:V16">
    <cfRule type="colorScale" priority="3">
      <colorScale>
        <cfvo type="min"/>
        <cfvo type="percentile" val="50"/>
        <cfvo type="max"/>
        <color rgb="FFF8696B"/>
        <color rgb="FFFFEB84"/>
        <color rgb="FF63BE7B"/>
      </colorScale>
    </cfRule>
  </conditionalFormatting>
  <conditionalFormatting sqref="J17:V17">
    <cfRule type="colorScale" priority="6">
      <colorScale>
        <cfvo type="min"/>
        <cfvo type="percentile" val="50"/>
        <cfvo type="max"/>
        <color rgb="FFF8696B"/>
        <color rgb="FFFFEB84"/>
        <color rgb="FF63BE7B"/>
      </colorScale>
    </cfRule>
  </conditionalFormatting>
  <conditionalFormatting sqref="J18:V18">
    <cfRule type="colorScale" priority="4">
      <colorScale>
        <cfvo type="min"/>
        <cfvo type="percentile" val="50"/>
        <cfvo type="max"/>
        <color rgb="FFF8696B"/>
        <color rgb="FFFFEB84"/>
        <color rgb="FF63BE7B"/>
      </colorScale>
    </cfRule>
  </conditionalFormatting>
  <conditionalFormatting sqref="J19:V19">
    <cfRule type="colorScale" priority="10">
      <colorScale>
        <cfvo type="min"/>
        <cfvo type="percentile" val="50"/>
        <cfvo type="max"/>
        <color rgb="FFF8696B"/>
        <color rgb="FFFFEB84"/>
        <color rgb="FF63BE7B"/>
      </colorScale>
    </cfRule>
  </conditionalFormatting>
  <conditionalFormatting sqref="J20:V20">
    <cfRule type="colorScale" priority="5">
      <colorScale>
        <cfvo type="min"/>
        <cfvo type="percentile" val="50"/>
        <cfvo type="max"/>
        <color rgb="FFF8696B"/>
        <color rgb="FFFFEB84"/>
        <color rgb="FF63BE7B"/>
      </colorScale>
    </cfRule>
  </conditionalFormatting>
  <conditionalFormatting sqref="J21:V21">
    <cfRule type="colorScale" priority="2">
      <colorScale>
        <cfvo type="min"/>
        <cfvo type="percentile" val="50"/>
        <cfvo type="max"/>
        <color rgb="FFF8696B"/>
        <color rgb="FFFFEB84"/>
        <color rgb="FF63BE7B"/>
      </colorScale>
    </cfRule>
  </conditionalFormatting>
  <pageMargins left="0" right="0" top="0.75" bottom="0.75" header="0.3" footer="0.3"/>
  <pageSetup paperSize="8" scale="54" fitToHeight="0"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6769-4697-4889-AACA-B1284A422C5F}">
  <dimension ref="A1:F46"/>
  <sheetViews>
    <sheetView workbookViewId="0">
      <selection activeCell="A2" sqref="A2"/>
    </sheetView>
  </sheetViews>
  <sheetFormatPr defaultRowHeight="14.4"/>
  <cols>
    <col min="1" max="1" width="98.41796875" bestFit="1" customWidth="1"/>
    <col min="2" max="2" width="23" bestFit="1" customWidth="1"/>
    <col min="3" max="3" width="9.15625" bestFit="1" customWidth="1"/>
    <col min="4" max="4" width="10.15625" bestFit="1" customWidth="1"/>
    <col min="5" max="5" width="63.41796875" bestFit="1" customWidth="1"/>
    <col min="6" max="6" width="23" bestFit="1" customWidth="1"/>
  </cols>
  <sheetData>
    <row r="1" spans="1:6">
      <c r="A1" s="186" t="s">
        <v>7329</v>
      </c>
      <c r="B1" t="s">
        <v>8407</v>
      </c>
      <c r="E1" s="186" t="s">
        <v>7329</v>
      </c>
      <c r="F1" t="s">
        <v>8407</v>
      </c>
    </row>
    <row r="2" spans="1:6">
      <c r="A2" s="186" t="s">
        <v>8196</v>
      </c>
      <c r="B2" t="s">
        <v>8012</v>
      </c>
      <c r="E2" s="186" t="s">
        <v>8196</v>
      </c>
      <c r="F2" t="s">
        <v>8011</v>
      </c>
    </row>
    <row r="4" spans="1:6">
      <c r="A4" s="186" t="s">
        <v>8280</v>
      </c>
      <c r="B4" t="s">
        <v>8377</v>
      </c>
      <c r="E4" s="186" t="s">
        <v>8280</v>
      </c>
      <c r="F4" t="s">
        <v>8377</v>
      </c>
    </row>
    <row r="5" spans="1:6">
      <c r="A5" s="187" t="s">
        <v>8318</v>
      </c>
      <c r="B5">
        <v>173</v>
      </c>
      <c r="E5" s="187" t="s">
        <v>8363</v>
      </c>
      <c r="F5">
        <v>25077</v>
      </c>
    </row>
    <row r="6" spans="1:6">
      <c r="A6" s="187" t="s">
        <v>8364</v>
      </c>
      <c r="B6">
        <v>9803</v>
      </c>
      <c r="E6" s="206" t="s">
        <v>8405</v>
      </c>
      <c r="F6">
        <v>311</v>
      </c>
    </row>
    <row r="7" spans="1:6">
      <c r="A7" s="187" t="s">
        <v>8323</v>
      </c>
      <c r="B7">
        <v>2</v>
      </c>
      <c r="E7" s="187" t="s">
        <v>8413</v>
      </c>
      <c r="F7">
        <v>44</v>
      </c>
    </row>
    <row r="8" spans="1:6">
      <c r="A8" s="187" t="s">
        <v>8316</v>
      </c>
      <c r="B8">
        <v>46</v>
      </c>
      <c r="E8" s="187" t="s">
        <v>8281</v>
      </c>
      <c r="F8">
        <v>25432</v>
      </c>
    </row>
    <row r="9" spans="1:6">
      <c r="A9" s="187" t="s">
        <v>8403</v>
      </c>
      <c r="B9">
        <v>198</v>
      </c>
    </row>
    <row r="10" spans="1:6">
      <c r="A10" s="187" t="s">
        <v>8365</v>
      </c>
      <c r="B10">
        <v>30377</v>
      </c>
    </row>
    <row r="11" spans="1:6">
      <c r="A11" s="187" t="s">
        <v>8312</v>
      </c>
      <c r="B11">
        <v>71210</v>
      </c>
    </row>
    <row r="12" spans="1:6">
      <c r="A12" s="187" t="s">
        <v>8281</v>
      </c>
      <c r="B12">
        <v>111809</v>
      </c>
    </row>
    <row r="33" spans="1:6">
      <c r="E33" s="186" t="s">
        <v>7329</v>
      </c>
      <c r="F33" t="s">
        <v>8407</v>
      </c>
    </row>
    <row r="34" spans="1:6">
      <c r="A34" s="186" t="s">
        <v>7329</v>
      </c>
      <c r="B34" t="s">
        <v>8407</v>
      </c>
      <c r="E34" s="186" t="s">
        <v>8196</v>
      </c>
      <c r="F34" t="s">
        <v>8014</v>
      </c>
    </row>
    <row r="35" spans="1:6">
      <c r="A35" s="186" t="s">
        <v>8196</v>
      </c>
      <c r="B35" t="s">
        <v>8013</v>
      </c>
    </row>
    <row r="36" spans="1:6">
      <c r="E36" s="186" t="s">
        <v>8280</v>
      </c>
      <c r="F36" t="s">
        <v>8377</v>
      </c>
    </row>
    <row r="37" spans="1:6">
      <c r="A37" s="186" t="s">
        <v>8280</v>
      </c>
      <c r="B37" t="s">
        <v>8377</v>
      </c>
      <c r="E37" s="187" t="s">
        <v>8404</v>
      </c>
      <c r="F37">
        <v>1940</v>
      </c>
    </row>
    <row r="38" spans="1:6">
      <c r="A38" s="187" t="s">
        <v>8286</v>
      </c>
      <c r="B38">
        <v>41767</v>
      </c>
      <c r="E38" s="187" t="s">
        <v>8401</v>
      </c>
      <c r="F38" s="76">
        <v>304561</v>
      </c>
    </row>
    <row r="39" spans="1:6">
      <c r="A39" s="187" t="s">
        <v>8288</v>
      </c>
      <c r="B39">
        <v>226</v>
      </c>
      <c r="E39" s="187" t="s">
        <v>8242</v>
      </c>
      <c r="F39">
        <v>27</v>
      </c>
    </row>
    <row r="40" spans="1:6">
      <c r="A40" s="187" t="s">
        <v>8402</v>
      </c>
      <c r="B40">
        <v>7470</v>
      </c>
      <c r="E40" s="187" t="s">
        <v>8313</v>
      </c>
      <c r="F40">
        <v>843</v>
      </c>
    </row>
    <row r="41" spans="1:6">
      <c r="A41" s="187" t="s">
        <v>8287</v>
      </c>
      <c r="B41">
        <v>466565</v>
      </c>
      <c r="E41" s="187" t="s">
        <v>8435</v>
      </c>
      <c r="F41">
        <v>2</v>
      </c>
    </row>
    <row r="42" spans="1:6">
      <c r="A42" s="187" t="s">
        <v>8327</v>
      </c>
      <c r="B42">
        <v>1065</v>
      </c>
      <c r="E42" s="187" t="s">
        <v>8412</v>
      </c>
      <c r="F42" s="76">
        <v>279460</v>
      </c>
    </row>
    <row r="43" spans="1:6">
      <c r="A43" s="187" t="s">
        <v>8338</v>
      </c>
      <c r="B43">
        <v>123905</v>
      </c>
      <c r="E43" s="187" t="s">
        <v>8414</v>
      </c>
      <c r="F43">
        <v>1064</v>
      </c>
    </row>
    <row r="44" spans="1:6">
      <c r="A44" s="187" t="s">
        <v>8322</v>
      </c>
      <c r="B44">
        <v>96548</v>
      </c>
      <c r="E44" s="187" t="s">
        <v>8281</v>
      </c>
      <c r="F44">
        <v>587897</v>
      </c>
    </row>
    <row r="45" spans="1:6">
      <c r="A45" s="187" t="s">
        <v>8435</v>
      </c>
      <c r="B45">
        <v>4490</v>
      </c>
    </row>
    <row r="46" spans="1:6">
      <c r="A46" s="187" t="s">
        <v>8281</v>
      </c>
      <c r="B46">
        <v>742036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F252"/>
  <sheetViews>
    <sheetView workbookViewId="0"/>
  </sheetViews>
  <sheetFormatPr defaultRowHeight="14.4"/>
  <cols>
    <col min="1" max="1" width="14.578125" style="103" bestFit="1" customWidth="1"/>
    <col min="2" max="2" width="17.578125" style="103" bestFit="1" customWidth="1"/>
    <col min="3" max="3" width="12.26171875" style="103" hidden="1" customWidth="1"/>
    <col min="4" max="4" width="4.26171875" style="105" hidden="1" customWidth="1"/>
    <col min="5" max="5" width="12.15625" style="105" hidden="1" customWidth="1"/>
    <col min="6" max="6" width="159.41796875" style="105" customWidth="1"/>
  </cols>
  <sheetData>
    <row r="1" spans="1:6" ht="15.6">
      <c r="A1" s="128" t="s">
        <v>7336</v>
      </c>
      <c r="B1" s="128" t="s">
        <v>7337</v>
      </c>
      <c r="C1" s="128" t="s">
        <v>7975</v>
      </c>
      <c r="D1" s="116" t="s">
        <v>7338</v>
      </c>
      <c r="E1" s="104" t="s">
        <v>7976</v>
      </c>
      <c r="F1" s="116" t="s">
        <v>7325</v>
      </c>
    </row>
    <row r="2" spans="1:6">
      <c r="A2" s="103" t="s">
        <v>7691</v>
      </c>
      <c r="B2" s="103" t="s">
        <v>32</v>
      </c>
      <c r="C2" s="103" t="s">
        <v>7345</v>
      </c>
      <c r="D2" s="103" t="s">
        <v>7692</v>
      </c>
      <c r="E2" s="103" t="s">
        <v>7346</v>
      </c>
      <c r="F2" s="112" t="s">
        <v>7473</v>
      </c>
    </row>
    <row r="3" spans="1:6">
      <c r="A3" s="103" t="s">
        <v>7693</v>
      </c>
      <c r="B3" s="103" t="s">
        <v>32</v>
      </c>
      <c r="C3" s="103" t="s">
        <v>7345</v>
      </c>
      <c r="D3" s="103" t="s">
        <v>7692</v>
      </c>
      <c r="E3" s="103" t="s">
        <v>7348</v>
      </c>
      <c r="F3" s="129" t="s">
        <v>7474</v>
      </c>
    </row>
    <row r="4" spans="1:6">
      <c r="A4" s="103" t="s">
        <v>7694</v>
      </c>
      <c r="B4" s="103" t="s">
        <v>32</v>
      </c>
      <c r="C4" s="103" t="s">
        <v>7345</v>
      </c>
      <c r="D4" s="103" t="s">
        <v>7692</v>
      </c>
      <c r="E4" s="103" t="s">
        <v>7350</v>
      </c>
      <c r="F4" s="113" t="s">
        <v>7476</v>
      </c>
    </row>
    <row r="5" spans="1:6">
      <c r="A5" s="103" t="s">
        <v>7695</v>
      </c>
      <c r="B5" s="103" t="s">
        <v>32</v>
      </c>
      <c r="C5" s="103" t="s">
        <v>7345</v>
      </c>
      <c r="D5" s="103" t="s">
        <v>7692</v>
      </c>
      <c r="E5" s="103" t="s">
        <v>7361</v>
      </c>
      <c r="F5" s="113" t="s">
        <v>7477</v>
      </c>
    </row>
    <row r="6" spans="1:6">
      <c r="A6" s="103" t="s">
        <v>7696</v>
      </c>
      <c r="B6" s="103" t="s">
        <v>32</v>
      </c>
      <c r="C6" s="103" t="s">
        <v>7353</v>
      </c>
      <c r="D6" s="103" t="s">
        <v>7697</v>
      </c>
      <c r="E6" s="103" t="s">
        <v>7346</v>
      </c>
      <c r="F6" s="129" t="s">
        <v>7478</v>
      </c>
    </row>
    <row r="7" spans="1:6">
      <c r="A7" s="103" t="s">
        <v>7698</v>
      </c>
      <c r="B7" s="103" t="s">
        <v>32</v>
      </c>
      <c r="C7" s="103" t="s">
        <v>7353</v>
      </c>
      <c r="D7" s="103" t="s">
        <v>7697</v>
      </c>
      <c r="E7" s="103" t="s">
        <v>7348</v>
      </c>
      <c r="F7" s="112" t="s">
        <v>7479</v>
      </c>
    </row>
    <row r="8" spans="1:6">
      <c r="A8" s="103" t="s">
        <v>7699</v>
      </c>
      <c r="B8" s="103" t="s">
        <v>32</v>
      </c>
      <c r="C8" s="103" t="s">
        <v>7353</v>
      </c>
      <c r="D8" s="103" t="s">
        <v>7697</v>
      </c>
      <c r="E8" s="103" t="s">
        <v>7350</v>
      </c>
      <c r="F8" s="129" t="s">
        <v>7888</v>
      </c>
    </row>
    <row r="9" spans="1:6">
      <c r="A9" s="103" t="s">
        <v>7700</v>
      </c>
      <c r="B9" s="103" t="s">
        <v>32</v>
      </c>
      <c r="C9" s="103" t="s">
        <v>7353</v>
      </c>
      <c r="D9" s="103" t="s">
        <v>7697</v>
      </c>
      <c r="E9" s="103" t="s">
        <v>7361</v>
      </c>
      <c r="F9" s="113" t="s">
        <v>7480</v>
      </c>
    </row>
    <row r="10" spans="1:6">
      <c r="A10" s="103" t="s">
        <v>7889</v>
      </c>
      <c r="B10" s="103" t="s">
        <v>32</v>
      </c>
      <c r="C10" s="103" t="s">
        <v>7353</v>
      </c>
      <c r="D10" s="103" t="s">
        <v>7697</v>
      </c>
      <c r="E10" s="103" t="s">
        <v>7363</v>
      </c>
      <c r="F10" s="113" t="s">
        <v>7481</v>
      </c>
    </row>
    <row r="11" spans="1:6">
      <c r="A11" s="103" t="s">
        <v>7701</v>
      </c>
      <c r="B11" s="103" t="s">
        <v>32</v>
      </c>
      <c r="C11" s="103" t="s">
        <v>7355</v>
      </c>
      <c r="D11" s="103" t="s">
        <v>7702</v>
      </c>
      <c r="E11" s="103" t="s">
        <v>7346</v>
      </c>
      <c r="F11" s="112" t="s">
        <v>7482</v>
      </c>
    </row>
    <row r="12" spans="1:6">
      <c r="A12" s="103" t="s">
        <v>7703</v>
      </c>
      <c r="B12" s="103" t="s">
        <v>32</v>
      </c>
      <c r="C12" s="103" t="s">
        <v>7355</v>
      </c>
      <c r="D12" s="103" t="s">
        <v>7702</v>
      </c>
      <c r="E12" s="103" t="s">
        <v>7348</v>
      </c>
      <c r="F12" s="112" t="s">
        <v>7890</v>
      </c>
    </row>
    <row r="13" spans="1:6">
      <c r="A13" s="103" t="s">
        <v>7704</v>
      </c>
      <c r="B13" s="103" t="s">
        <v>32</v>
      </c>
      <c r="C13" s="103" t="s">
        <v>7355</v>
      </c>
      <c r="D13" s="103" t="s">
        <v>7702</v>
      </c>
      <c r="E13" s="103" t="s">
        <v>7350</v>
      </c>
      <c r="F13" s="112" t="s">
        <v>7472</v>
      </c>
    </row>
    <row r="14" spans="1:6">
      <c r="A14" s="103" t="s">
        <v>7705</v>
      </c>
      <c r="B14" s="103" t="s">
        <v>32</v>
      </c>
      <c r="C14" s="103" t="s">
        <v>7355</v>
      </c>
      <c r="D14" s="103" t="s">
        <v>7702</v>
      </c>
      <c r="E14" s="103" t="s">
        <v>7361</v>
      </c>
      <c r="F14" s="112" t="s">
        <v>7891</v>
      </c>
    </row>
    <row r="15" spans="1:6">
      <c r="A15" s="103" t="s">
        <v>7892</v>
      </c>
      <c r="B15" s="103" t="s">
        <v>7974</v>
      </c>
      <c r="C15" s="103" t="s">
        <v>7355</v>
      </c>
      <c r="D15" s="103" t="s">
        <v>7702</v>
      </c>
      <c r="E15" s="103" t="s">
        <v>7363</v>
      </c>
      <c r="F15" s="113" t="s">
        <v>7483</v>
      </c>
    </row>
    <row r="16" spans="1:6">
      <c r="A16" s="103" t="s">
        <v>7706</v>
      </c>
      <c r="B16" s="103" t="s">
        <v>7974</v>
      </c>
      <c r="C16" s="103" t="s">
        <v>7422</v>
      </c>
      <c r="D16" s="103" t="s">
        <v>7707</v>
      </c>
      <c r="E16" s="103" t="s">
        <v>7346</v>
      </c>
      <c r="F16" s="112" t="s">
        <v>7484</v>
      </c>
    </row>
    <row r="17" spans="1:6">
      <c r="A17" s="103" t="s">
        <v>7708</v>
      </c>
      <c r="B17" s="103" t="s">
        <v>7974</v>
      </c>
      <c r="C17" s="103" t="s">
        <v>7422</v>
      </c>
      <c r="D17" s="103" t="s">
        <v>7707</v>
      </c>
      <c r="E17" s="103" t="s">
        <v>7348</v>
      </c>
      <c r="F17" s="129" t="s">
        <v>7485</v>
      </c>
    </row>
    <row r="18" spans="1:6">
      <c r="A18" s="103" t="s">
        <v>7709</v>
      </c>
      <c r="B18" s="103" t="s">
        <v>7974</v>
      </c>
      <c r="C18" s="103" t="s">
        <v>7422</v>
      </c>
      <c r="D18" s="103" t="s">
        <v>7707</v>
      </c>
      <c r="E18" s="103" t="s">
        <v>7350</v>
      </c>
      <c r="F18" s="112" t="s">
        <v>7486</v>
      </c>
    </row>
    <row r="19" spans="1:6">
      <c r="A19" s="103" t="s">
        <v>7710</v>
      </c>
      <c r="B19" s="103" t="s">
        <v>7974</v>
      </c>
      <c r="C19" s="103" t="s">
        <v>7422</v>
      </c>
      <c r="D19" s="103" t="s">
        <v>7707</v>
      </c>
      <c r="E19" s="103" t="s">
        <v>7361</v>
      </c>
      <c r="F19" s="129" t="s">
        <v>7487</v>
      </c>
    </row>
    <row r="20" spans="1:6">
      <c r="A20" s="103" t="s">
        <v>7711</v>
      </c>
      <c r="B20" s="103" t="s">
        <v>7974</v>
      </c>
      <c r="C20" s="103" t="s">
        <v>7422</v>
      </c>
      <c r="D20" s="103" t="s">
        <v>7707</v>
      </c>
      <c r="E20" s="103" t="s">
        <v>7363</v>
      </c>
      <c r="F20" s="113" t="s">
        <v>7488</v>
      </c>
    </row>
    <row r="21" spans="1:6">
      <c r="A21" s="103" t="s">
        <v>7712</v>
      </c>
      <c r="B21" s="103" t="s">
        <v>7974</v>
      </c>
      <c r="C21" s="103" t="s">
        <v>7422</v>
      </c>
      <c r="D21" s="103" t="s">
        <v>7707</v>
      </c>
      <c r="E21" s="103" t="s">
        <v>7365</v>
      </c>
      <c r="F21" s="129" t="s">
        <v>7489</v>
      </c>
    </row>
    <row r="22" spans="1:6">
      <c r="A22" s="103" t="s">
        <v>7893</v>
      </c>
      <c r="B22" s="103" t="s">
        <v>7974</v>
      </c>
      <c r="C22" s="103" t="s">
        <v>7422</v>
      </c>
      <c r="D22" s="103" t="s">
        <v>7894</v>
      </c>
      <c r="E22" s="103" t="s">
        <v>7367</v>
      </c>
      <c r="F22" s="112" t="s">
        <v>7895</v>
      </c>
    </row>
    <row r="23" spans="1:6">
      <c r="A23" s="103" t="s">
        <v>7713</v>
      </c>
      <c r="B23" s="103" t="s">
        <v>31</v>
      </c>
      <c r="C23" s="103" t="s">
        <v>7490</v>
      </c>
      <c r="D23" s="103" t="s">
        <v>7714</v>
      </c>
      <c r="E23" s="103" t="s">
        <v>7346</v>
      </c>
      <c r="F23" s="112" t="s">
        <v>7896</v>
      </c>
    </row>
    <row r="24" spans="1:6">
      <c r="A24" s="103" t="s">
        <v>7715</v>
      </c>
      <c r="B24" s="103" t="s">
        <v>31</v>
      </c>
      <c r="C24" s="103" t="s">
        <v>7490</v>
      </c>
      <c r="D24" s="103" t="s">
        <v>7714</v>
      </c>
      <c r="E24" s="103" t="s">
        <v>7348</v>
      </c>
      <c r="F24" s="129" t="s">
        <v>7491</v>
      </c>
    </row>
    <row r="25" spans="1:6">
      <c r="A25" s="103" t="s">
        <v>7716</v>
      </c>
      <c r="B25" s="103" t="s">
        <v>31</v>
      </c>
      <c r="C25" s="103" t="s">
        <v>7490</v>
      </c>
      <c r="D25" s="103" t="s">
        <v>7714</v>
      </c>
      <c r="E25" s="103" t="s">
        <v>7350</v>
      </c>
      <c r="F25" s="129" t="s">
        <v>7492</v>
      </c>
    </row>
    <row r="26" spans="1:6">
      <c r="A26" s="103" t="s">
        <v>7717</v>
      </c>
      <c r="B26" s="103" t="s">
        <v>31</v>
      </c>
      <c r="C26" s="103" t="s">
        <v>7490</v>
      </c>
      <c r="D26" s="103" t="s">
        <v>7714</v>
      </c>
      <c r="E26" s="103" t="s">
        <v>7361</v>
      </c>
      <c r="F26" s="113" t="s">
        <v>7493</v>
      </c>
    </row>
    <row r="27" spans="1:6">
      <c r="A27" s="103" t="s">
        <v>7718</v>
      </c>
      <c r="B27" s="103" t="s">
        <v>31</v>
      </c>
      <c r="C27" s="103" t="s">
        <v>7490</v>
      </c>
      <c r="D27" s="103" t="s">
        <v>7714</v>
      </c>
      <c r="E27" s="103" t="s">
        <v>7363</v>
      </c>
      <c r="F27" s="112" t="s">
        <v>7494</v>
      </c>
    </row>
    <row r="28" spans="1:6">
      <c r="A28" s="103" t="s">
        <v>7719</v>
      </c>
      <c r="B28" s="103" t="s">
        <v>31</v>
      </c>
      <c r="C28" s="103" t="s">
        <v>7490</v>
      </c>
      <c r="D28" s="103" t="s">
        <v>7714</v>
      </c>
      <c r="E28" s="103" t="s">
        <v>7365</v>
      </c>
      <c r="F28" s="113" t="s">
        <v>7496</v>
      </c>
    </row>
    <row r="29" spans="1:6">
      <c r="A29" s="103" t="s">
        <v>7720</v>
      </c>
      <c r="B29" s="103" t="s">
        <v>31</v>
      </c>
      <c r="C29" s="103" t="s">
        <v>7490</v>
      </c>
      <c r="D29" s="103" t="s">
        <v>7714</v>
      </c>
      <c r="E29" s="103" t="s">
        <v>7367</v>
      </c>
      <c r="F29" s="129" t="s">
        <v>7897</v>
      </c>
    </row>
    <row r="30" spans="1:6">
      <c r="A30" s="103" t="s">
        <v>7721</v>
      </c>
      <c r="B30" s="103" t="s">
        <v>32</v>
      </c>
      <c r="C30" s="103" t="s">
        <v>7497</v>
      </c>
      <c r="D30" s="103" t="s">
        <v>7722</v>
      </c>
      <c r="E30" s="103" t="s">
        <v>7346</v>
      </c>
      <c r="F30" s="113" t="s">
        <v>7498</v>
      </c>
    </row>
    <row r="31" spans="1:6">
      <c r="A31" s="103" t="s">
        <v>7723</v>
      </c>
      <c r="B31" s="103" t="s">
        <v>32</v>
      </c>
      <c r="C31" s="103" t="s">
        <v>7497</v>
      </c>
      <c r="D31" s="103" t="s">
        <v>7722</v>
      </c>
      <c r="E31" s="103" t="s">
        <v>7348</v>
      </c>
      <c r="F31" s="129" t="s">
        <v>7499</v>
      </c>
    </row>
    <row r="32" spans="1:6">
      <c r="A32" s="103" t="s">
        <v>7724</v>
      </c>
      <c r="B32" s="103" t="s">
        <v>32</v>
      </c>
      <c r="C32" s="103" t="s">
        <v>7497</v>
      </c>
      <c r="D32" s="103" t="s">
        <v>7722</v>
      </c>
      <c r="E32" s="103" t="s">
        <v>7350</v>
      </c>
      <c r="F32" s="113" t="s">
        <v>7500</v>
      </c>
    </row>
    <row r="33" spans="1:6">
      <c r="A33" s="103" t="s">
        <v>7725</v>
      </c>
      <c r="B33" s="103" t="s">
        <v>32</v>
      </c>
      <c r="C33" s="103" t="s">
        <v>7497</v>
      </c>
      <c r="D33" s="103" t="s">
        <v>7722</v>
      </c>
      <c r="E33" s="103" t="s">
        <v>7361</v>
      </c>
      <c r="F33" s="113" t="s">
        <v>7501</v>
      </c>
    </row>
    <row r="34" spans="1:6">
      <c r="A34" s="103" t="s">
        <v>7898</v>
      </c>
      <c r="B34" s="103" t="s">
        <v>32</v>
      </c>
      <c r="C34" s="103" t="s">
        <v>7497</v>
      </c>
      <c r="D34" s="103" t="s">
        <v>7722</v>
      </c>
      <c r="E34" s="103" t="s">
        <v>7363</v>
      </c>
      <c r="F34" s="112" t="s">
        <v>7935</v>
      </c>
    </row>
    <row r="35" spans="1:6">
      <c r="A35" s="103" t="s">
        <v>7726</v>
      </c>
      <c r="B35" s="103" t="s">
        <v>32</v>
      </c>
      <c r="C35" s="103" t="s">
        <v>7357</v>
      </c>
      <c r="D35" s="103" t="s">
        <v>7577</v>
      </c>
      <c r="E35" s="103" t="s">
        <v>7346</v>
      </c>
      <c r="F35" s="117" t="s">
        <v>7383</v>
      </c>
    </row>
    <row r="36" spans="1:6">
      <c r="A36" s="103" t="s">
        <v>7727</v>
      </c>
      <c r="B36" s="103" t="s">
        <v>32</v>
      </c>
      <c r="C36" s="103" t="s">
        <v>7357</v>
      </c>
      <c r="D36" s="103" t="s">
        <v>7577</v>
      </c>
      <c r="E36" s="103" t="s">
        <v>7348</v>
      </c>
      <c r="F36" s="117" t="s">
        <v>7359</v>
      </c>
    </row>
    <row r="37" spans="1:6">
      <c r="A37" s="103" t="s">
        <v>7728</v>
      </c>
      <c r="B37" s="103" t="s">
        <v>32</v>
      </c>
      <c r="C37" s="103" t="s">
        <v>7357</v>
      </c>
      <c r="D37" s="103" t="s">
        <v>7577</v>
      </c>
      <c r="E37" s="103" t="s">
        <v>7350</v>
      </c>
      <c r="F37" s="117" t="s">
        <v>7384</v>
      </c>
    </row>
    <row r="38" spans="1:6">
      <c r="A38" s="103" t="s">
        <v>7729</v>
      </c>
      <c r="B38" s="103" t="s">
        <v>32</v>
      </c>
      <c r="C38" s="103" t="s">
        <v>7357</v>
      </c>
      <c r="D38" s="103" t="s">
        <v>7577</v>
      </c>
      <c r="E38" s="103" t="s">
        <v>7361</v>
      </c>
      <c r="F38" s="117" t="s">
        <v>7362</v>
      </c>
    </row>
    <row r="39" spans="1:6">
      <c r="A39" s="103" t="s">
        <v>7730</v>
      </c>
      <c r="B39" s="103" t="s">
        <v>32</v>
      </c>
      <c r="C39" s="103" t="s">
        <v>7357</v>
      </c>
      <c r="D39" s="103" t="s">
        <v>7577</v>
      </c>
      <c r="E39" s="103" t="s">
        <v>7363</v>
      </c>
      <c r="F39" s="117" t="s">
        <v>7899</v>
      </c>
    </row>
    <row r="40" spans="1:6">
      <c r="A40" s="103" t="s">
        <v>7731</v>
      </c>
      <c r="B40" s="103" t="s">
        <v>32</v>
      </c>
      <c r="C40" s="103" t="s">
        <v>7357</v>
      </c>
      <c r="D40" s="103" t="s">
        <v>7577</v>
      </c>
      <c r="E40" s="103" t="s">
        <v>7365</v>
      </c>
      <c r="F40" s="117" t="s">
        <v>7900</v>
      </c>
    </row>
    <row r="41" spans="1:6">
      <c r="A41" s="103" t="s">
        <v>7732</v>
      </c>
      <c r="B41" s="103" t="s">
        <v>32</v>
      </c>
      <c r="C41" s="103" t="s">
        <v>7357</v>
      </c>
      <c r="D41" s="103" t="s">
        <v>7577</v>
      </c>
      <c r="E41" s="103" t="s">
        <v>7367</v>
      </c>
      <c r="F41" s="117" t="s">
        <v>7901</v>
      </c>
    </row>
    <row r="42" spans="1:6">
      <c r="A42" s="103" t="s">
        <v>7874</v>
      </c>
      <c r="B42" s="103" t="s">
        <v>33</v>
      </c>
      <c r="C42" s="103" t="s">
        <v>7345</v>
      </c>
      <c r="D42" s="103" t="s">
        <v>7468</v>
      </c>
      <c r="E42" s="103" t="s">
        <v>7346</v>
      </c>
      <c r="F42" s="113" t="s">
        <v>7875</v>
      </c>
    </row>
    <row r="43" spans="1:6">
      <c r="A43" s="103" t="s">
        <v>7677</v>
      </c>
      <c r="B43" s="103" t="s">
        <v>33</v>
      </c>
      <c r="C43" s="103" t="s">
        <v>7345</v>
      </c>
      <c r="D43" s="103" t="s">
        <v>7468</v>
      </c>
      <c r="E43" s="103" t="s">
        <v>7348</v>
      </c>
      <c r="F43" s="113" t="s">
        <v>7876</v>
      </c>
    </row>
    <row r="44" spans="1:6">
      <c r="A44" s="103" t="s">
        <v>7678</v>
      </c>
      <c r="B44" s="103" t="s">
        <v>33</v>
      </c>
      <c r="C44" s="103" t="s">
        <v>7345</v>
      </c>
      <c r="D44" s="103" t="s">
        <v>7468</v>
      </c>
      <c r="E44" s="103" t="s">
        <v>7350</v>
      </c>
      <c r="F44" s="129" t="s">
        <v>7961</v>
      </c>
    </row>
    <row r="45" spans="1:6">
      <c r="A45" s="103" t="s">
        <v>7679</v>
      </c>
      <c r="B45" s="103" t="s">
        <v>33</v>
      </c>
      <c r="C45" s="103" t="s">
        <v>7345</v>
      </c>
      <c r="D45" s="103" t="s">
        <v>7468</v>
      </c>
      <c r="E45" s="103" t="s">
        <v>7361</v>
      </c>
      <c r="F45" s="129" t="s">
        <v>7469</v>
      </c>
    </row>
    <row r="46" spans="1:6">
      <c r="A46" s="103" t="s">
        <v>7680</v>
      </c>
      <c r="B46" s="103" t="s">
        <v>33</v>
      </c>
      <c r="C46" s="103" t="s">
        <v>7353</v>
      </c>
      <c r="D46" s="103" t="s">
        <v>7877</v>
      </c>
      <c r="E46" s="103" t="s">
        <v>7346</v>
      </c>
      <c r="F46" s="129" t="s">
        <v>7878</v>
      </c>
    </row>
    <row r="47" spans="1:6">
      <c r="A47" s="103" t="s">
        <v>7681</v>
      </c>
      <c r="B47" s="103" t="s">
        <v>33</v>
      </c>
      <c r="C47" s="103" t="s">
        <v>7353</v>
      </c>
      <c r="D47" s="103" t="s">
        <v>7877</v>
      </c>
      <c r="E47" s="103" t="s">
        <v>7348</v>
      </c>
      <c r="F47" s="113" t="s">
        <v>7879</v>
      </c>
    </row>
    <row r="48" spans="1:6">
      <c r="A48" s="103" t="s">
        <v>7880</v>
      </c>
      <c r="B48" s="103" t="s">
        <v>33</v>
      </c>
      <c r="C48" s="103" t="s">
        <v>7353</v>
      </c>
      <c r="D48" s="103" t="s">
        <v>7877</v>
      </c>
      <c r="E48" s="103" t="s">
        <v>7350</v>
      </c>
      <c r="F48" s="113" t="s">
        <v>7470</v>
      </c>
    </row>
    <row r="49" spans="1:6">
      <c r="A49" s="103" t="s">
        <v>7881</v>
      </c>
      <c r="B49" s="103" t="s">
        <v>33</v>
      </c>
      <c r="C49" s="103" t="s">
        <v>7355</v>
      </c>
      <c r="D49" s="103" t="s">
        <v>7471</v>
      </c>
      <c r="E49" s="103" t="s">
        <v>7346</v>
      </c>
      <c r="F49" s="112" t="s">
        <v>7882</v>
      </c>
    </row>
    <row r="50" spans="1:6">
      <c r="A50" s="103" t="s">
        <v>7682</v>
      </c>
      <c r="B50" s="103" t="s">
        <v>33</v>
      </c>
      <c r="C50" s="103" t="s">
        <v>7355</v>
      </c>
      <c r="D50" s="103" t="s">
        <v>7471</v>
      </c>
      <c r="E50" s="103" t="s">
        <v>7348</v>
      </c>
      <c r="F50" s="129" t="s">
        <v>7883</v>
      </c>
    </row>
    <row r="51" spans="1:6">
      <c r="A51" s="103" t="s">
        <v>7683</v>
      </c>
      <c r="B51" s="103" t="s">
        <v>33</v>
      </c>
      <c r="C51" s="103" t="s">
        <v>7355</v>
      </c>
      <c r="D51" s="103" t="s">
        <v>7471</v>
      </c>
      <c r="E51" s="103" t="s">
        <v>7350</v>
      </c>
      <c r="F51" s="112" t="s">
        <v>7472</v>
      </c>
    </row>
    <row r="52" spans="1:6">
      <c r="A52" s="103" t="s">
        <v>7884</v>
      </c>
      <c r="B52" s="103" t="s">
        <v>33</v>
      </c>
      <c r="C52" s="103" t="s">
        <v>7355</v>
      </c>
      <c r="D52" s="103" t="s">
        <v>7471</v>
      </c>
      <c r="E52" s="103" t="s">
        <v>7361</v>
      </c>
      <c r="F52" s="112" t="s">
        <v>7885</v>
      </c>
    </row>
    <row r="53" spans="1:6">
      <c r="A53" s="103" t="s">
        <v>7886</v>
      </c>
      <c r="B53" s="103" t="s">
        <v>33</v>
      </c>
      <c r="C53" s="103" t="s">
        <v>7355</v>
      </c>
      <c r="D53" s="103" t="s">
        <v>7471</v>
      </c>
      <c r="E53" s="103" t="s">
        <v>7363</v>
      </c>
      <c r="F53" s="129" t="s">
        <v>7887</v>
      </c>
    </row>
    <row r="54" spans="1:6">
      <c r="A54" s="103" t="s">
        <v>7684</v>
      </c>
      <c r="B54" s="103" t="s">
        <v>33</v>
      </c>
      <c r="C54" s="103" t="s">
        <v>7357</v>
      </c>
      <c r="D54" s="103" t="s">
        <v>7577</v>
      </c>
      <c r="E54" s="103" t="s">
        <v>7346</v>
      </c>
      <c r="F54" s="117" t="s">
        <v>7383</v>
      </c>
    </row>
    <row r="55" spans="1:6">
      <c r="A55" s="103" t="s">
        <v>7685</v>
      </c>
      <c r="B55" s="103" t="s">
        <v>33</v>
      </c>
      <c r="C55" s="103" t="s">
        <v>7357</v>
      </c>
      <c r="D55" s="103" t="s">
        <v>7577</v>
      </c>
      <c r="E55" s="103" t="s">
        <v>7348</v>
      </c>
      <c r="F55" s="117" t="s">
        <v>7920</v>
      </c>
    </row>
    <row r="56" spans="1:6">
      <c r="A56" s="103" t="s">
        <v>7686</v>
      </c>
      <c r="B56" s="103" t="s">
        <v>33</v>
      </c>
      <c r="C56" s="103" t="s">
        <v>7357</v>
      </c>
      <c r="D56" s="103" t="s">
        <v>7577</v>
      </c>
      <c r="E56" s="103" t="s">
        <v>7350</v>
      </c>
      <c r="F56" s="117" t="s">
        <v>7384</v>
      </c>
    </row>
    <row r="57" spans="1:6">
      <c r="A57" s="103" t="s">
        <v>7687</v>
      </c>
      <c r="B57" s="103" t="s">
        <v>33</v>
      </c>
      <c r="C57" s="103" t="s">
        <v>7357</v>
      </c>
      <c r="D57" s="103" t="s">
        <v>7577</v>
      </c>
      <c r="E57" s="103" t="s">
        <v>7361</v>
      </c>
      <c r="F57" s="117" t="s">
        <v>7921</v>
      </c>
    </row>
    <row r="58" spans="1:6">
      <c r="A58" s="103" t="s">
        <v>7688</v>
      </c>
      <c r="B58" s="103" t="s">
        <v>33</v>
      </c>
      <c r="C58" s="103" t="s">
        <v>7357</v>
      </c>
      <c r="D58" s="103" t="s">
        <v>7577</v>
      </c>
      <c r="E58" s="103" t="s">
        <v>7363</v>
      </c>
      <c r="F58" s="117" t="s">
        <v>7934</v>
      </c>
    </row>
    <row r="59" spans="1:6">
      <c r="A59" s="103" t="s">
        <v>7689</v>
      </c>
      <c r="B59" s="103" t="s">
        <v>33</v>
      </c>
      <c r="C59" s="103" t="s">
        <v>7357</v>
      </c>
      <c r="D59" s="103" t="s">
        <v>7577</v>
      </c>
      <c r="E59" s="103" t="s">
        <v>7365</v>
      </c>
      <c r="F59" s="117" t="s">
        <v>7914</v>
      </c>
    </row>
    <row r="60" spans="1:6">
      <c r="A60" s="103" t="s">
        <v>7690</v>
      </c>
      <c r="B60" s="103" t="s">
        <v>33</v>
      </c>
      <c r="C60" s="103" t="s">
        <v>7357</v>
      </c>
      <c r="D60" s="103" t="s">
        <v>7577</v>
      </c>
      <c r="E60" s="103" t="s">
        <v>7367</v>
      </c>
      <c r="F60" s="117" t="s">
        <v>7388</v>
      </c>
    </row>
    <row r="61" spans="1:6">
      <c r="A61" s="105" t="s">
        <v>7564</v>
      </c>
      <c r="B61" s="105" t="s">
        <v>24</v>
      </c>
      <c r="C61" s="105" t="s">
        <v>7345</v>
      </c>
      <c r="D61" s="105" t="s">
        <v>7390</v>
      </c>
      <c r="E61" s="105" t="s">
        <v>7346</v>
      </c>
      <c r="F61" s="130" t="s">
        <v>7565</v>
      </c>
    </row>
    <row r="62" spans="1:6">
      <c r="A62" s="105" t="s">
        <v>7566</v>
      </c>
      <c r="B62" s="105" t="s">
        <v>24</v>
      </c>
      <c r="C62" s="105" t="s">
        <v>7345</v>
      </c>
      <c r="D62" s="105" t="s">
        <v>7390</v>
      </c>
      <c r="E62" s="105" t="s">
        <v>7348</v>
      </c>
      <c r="F62" s="110" t="s">
        <v>7391</v>
      </c>
    </row>
    <row r="63" spans="1:6">
      <c r="A63" s="105" t="s">
        <v>7567</v>
      </c>
      <c r="B63" s="105" t="s">
        <v>24</v>
      </c>
      <c r="C63" s="105" t="s">
        <v>7345</v>
      </c>
      <c r="D63" s="105" t="s">
        <v>7390</v>
      </c>
      <c r="E63" s="105" t="s">
        <v>7350</v>
      </c>
      <c r="F63" s="130" t="s">
        <v>7940</v>
      </c>
    </row>
    <row r="64" spans="1:6">
      <c r="A64" s="105" t="s">
        <v>7568</v>
      </c>
      <c r="B64" s="105" t="s">
        <v>24</v>
      </c>
      <c r="C64" s="105" t="s">
        <v>7345</v>
      </c>
      <c r="D64" s="105" t="s">
        <v>7390</v>
      </c>
      <c r="E64" s="105" t="s">
        <v>7361</v>
      </c>
      <c r="F64" s="110" t="s">
        <v>7392</v>
      </c>
    </row>
    <row r="65" spans="1:6">
      <c r="A65" s="105" t="s">
        <v>7569</v>
      </c>
      <c r="B65" s="105" t="s">
        <v>24</v>
      </c>
      <c r="C65" s="105" t="s">
        <v>7345</v>
      </c>
      <c r="D65" s="105" t="s">
        <v>7390</v>
      </c>
      <c r="E65" s="105" t="s">
        <v>7363</v>
      </c>
      <c r="F65" s="110" t="s">
        <v>7393</v>
      </c>
    </row>
    <row r="66" spans="1:6">
      <c r="A66" s="105" t="s">
        <v>7903</v>
      </c>
      <c r="B66" s="105" t="s">
        <v>24</v>
      </c>
      <c r="C66" s="105" t="s">
        <v>7345</v>
      </c>
      <c r="D66" s="105" t="s">
        <v>7390</v>
      </c>
      <c r="E66" s="105" t="s">
        <v>7365</v>
      </c>
      <c r="F66" s="107" t="s">
        <v>7394</v>
      </c>
    </row>
    <row r="67" spans="1:6">
      <c r="A67" s="105" t="s">
        <v>7570</v>
      </c>
      <c r="B67" s="105" t="s">
        <v>24</v>
      </c>
      <c r="C67" s="105" t="s">
        <v>7353</v>
      </c>
      <c r="D67" s="105" t="s">
        <v>7904</v>
      </c>
      <c r="E67" s="105" t="s">
        <v>7346</v>
      </c>
      <c r="F67" s="106" t="s">
        <v>7396</v>
      </c>
    </row>
    <row r="68" spans="1:6">
      <c r="A68" s="105" t="s">
        <v>7571</v>
      </c>
      <c r="B68" s="105" t="s">
        <v>24</v>
      </c>
      <c r="C68" s="105" t="s">
        <v>7353</v>
      </c>
      <c r="D68" s="105" t="s">
        <v>7904</v>
      </c>
      <c r="E68" s="105" t="s">
        <v>7348</v>
      </c>
      <c r="F68" s="107" t="s">
        <v>7941</v>
      </c>
    </row>
    <row r="69" spans="1:6">
      <c r="A69" s="105" t="s">
        <v>7572</v>
      </c>
      <c r="B69" s="105" t="s">
        <v>24</v>
      </c>
      <c r="C69" s="105" t="s">
        <v>7353</v>
      </c>
      <c r="D69" s="105" t="s">
        <v>7904</v>
      </c>
      <c r="E69" s="105" t="s">
        <v>7350</v>
      </c>
      <c r="F69" s="109" t="s">
        <v>7397</v>
      </c>
    </row>
    <row r="70" spans="1:6">
      <c r="A70" s="105" t="s">
        <v>7573</v>
      </c>
      <c r="B70" s="105" t="s">
        <v>24</v>
      </c>
      <c r="C70" s="105" t="s">
        <v>7355</v>
      </c>
      <c r="D70" s="105" t="s">
        <v>7398</v>
      </c>
      <c r="E70" s="105" t="s">
        <v>7346</v>
      </c>
      <c r="F70" s="108" t="s">
        <v>7399</v>
      </c>
    </row>
    <row r="71" spans="1:6">
      <c r="A71" s="105" t="s">
        <v>7574</v>
      </c>
      <c r="B71" s="105" t="s">
        <v>24</v>
      </c>
      <c r="C71" s="105" t="s">
        <v>7355</v>
      </c>
      <c r="D71" s="105" t="s">
        <v>7398</v>
      </c>
      <c r="E71" s="105" t="s">
        <v>7348</v>
      </c>
      <c r="F71" s="131" t="s">
        <v>7942</v>
      </c>
    </row>
    <row r="72" spans="1:6">
      <c r="A72" s="105" t="s">
        <v>7575</v>
      </c>
      <c r="B72" s="105" t="s">
        <v>24</v>
      </c>
      <c r="C72" s="105" t="s">
        <v>7355</v>
      </c>
      <c r="D72" s="105" t="s">
        <v>7398</v>
      </c>
      <c r="E72" s="105" t="s">
        <v>7350</v>
      </c>
      <c r="F72" s="108" t="s">
        <v>7400</v>
      </c>
    </row>
    <row r="73" spans="1:6">
      <c r="A73" s="105" t="s">
        <v>7905</v>
      </c>
      <c r="B73" s="105" t="s">
        <v>24</v>
      </c>
      <c r="C73" s="105" t="s">
        <v>7355</v>
      </c>
      <c r="D73" s="105" t="s">
        <v>7398</v>
      </c>
      <c r="E73" s="105" t="s">
        <v>7361</v>
      </c>
      <c r="F73" s="131" t="s">
        <v>7943</v>
      </c>
    </row>
    <row r="74" spans="1:6">
      <c r="A74" s="105" t="s">
        <v>7576</v>
      </c>
      <c r="B74" s="105" t="s">
        <v>24</v>
      </c>
      <c r="C74" s="105" t="s">
        <v>7357</v>
      </c>
      <c r="D74" s="105" t="s">
        <v>7577</v>
      </c>
      <c r="E74" s="105" t="s">
        <v>7346</v>
      </c>
      <c r="F74" s="119" t="s">
        <v>7401</v>
      </c>
    </row>
    <row r="75" spans="1:6">
      <c r="A75" s="105" t="s">
        <v>7578</v>
      </c>
      <c r="B75" s="105" t="s">
        <v>24</v>
      </c>
      <c r="C75" s="105" t="s">
        <v>7357</v>
      </c>
      <c r="D75" s="105" t="s">
        <v>7577</v>
      </c>
      <c r="E75" s="105" t="s">
        <v>7348</v>
      </c>
      <c r="F75" s="119" t="s">
        <v>7402</v>
      </c>
    </row>
    <row r="76" spans="1:6">
      <c r="A76" s="105" t="s">
        <v>7579</v>
      </c>
      <c r="B76" s="105" t="s">
        <v>24</v>
      </c>
      <c r="C76" s="105" t="s">
        <v>7357</v>
      </c>
      <c r="D76" s="105" t="s">
        <v>7577</v>
      </c>
      <c r="E76" s="105" t="s">
        <v>7350</v>
      </c>
      <c r="F76" s="119" t="s">
        <v>7359</v>
      </c>
    </row>
    <row r="77" spans="1:6">
      <c r="A77" s="105" t="s">
        <v>7580</v>
      </c>
      <c r="B77" s="105" t="s">
        <v>24</v>
      </c>
      <c r="C77" s="105" t="s">
        <v>7357</v>
      </c>
      <c r="D77" s="105" t="s">
        <v>7577</v>
      </c>
      <c r="E77" s="105" t="s">
        <v>7361</v>
      </c>
      <c r="F77" s="119" t="s">
        <v>7384</v>
      </c>
    </row>
    <row r="78" spans="1:6">
      <c r="A78" s="105" t="s">
        <v>7581</v>
      </c>
      <c r="B78" s="105" t="s">
        <v>24</v>
      </c>
      <c r="C78" s="105" t="s">
        <v>7357</v>
      </c>
      <c r="D78" s="105" t="s">
        <v>7577</v>
      </c>
      <c r="E78" s="105" t="s">
        <v>7363</v>
      </c>
      <c r="F78" s="119" t="s">
        <v>7403</v>
      </c>
    </row>
    <row r="79" spans="1:6">
      <c r="A79" s="105" t="s">
        <v>7582</v>
      </c>
      <c r="B79" s="105" t="s">
        <v>24</v>
      </c>
      <c r="C79" s="105" t="s">
        <v>7357</v>
      </c>
      <c r="D79" s="105" t="s">
        <v>7577</v>
      </c>
      <c r="E79" s="105" t="s">
        <v>7365</v>
      </c>
      <c r="F79" s="119" t="s">
        <v>7404</v>
      </c>
    </row>
    <row r="80" spans="1:6">
      <c r="A80" s="105" t="s">
        <v>7583</v>
      </c>
      <c r="B80" s="105" t="s">
        <v>24</v>
      </c>
      <c r="C80" s="105" t="s">
        <v>7357</v>
      </c>
      <c r="D80" s="105" t="s">
        <v>7577</v>
      </c>
      <c r="E80" s="105" t="s">
        <v>7367</v>
      </c>
      <c r="F80" s="119" t="s">
        <v>7405</v>
      </c>
    </row>
    <row r="81" spans="1:6">
      <c r="A81" s="103" t="s">
        <v>7594</v>
      </c>
      <c r="B81" s="103" t="s">
        <v>25</v>
      </c>
      <c r="C81" s="103" t="s">
        <v>7345</v>
      </c>
      <c r="D81" s="103" t="s">
        <v>7413</v>
      </c>
      <c r="E81" s="103" t="s">
        <v>7346</v>
      </c>
      <c r="F81" s="121" t="s">
        <v>7906</v>
      </c>
    </row>
    <row r="82" spans="1:6">
      <c r="A82" s="103" t="s">
        <v>7595</v>
      </c>
      <c r="B82" s="103" t="s">
        <v>25</v>
      </c>
      <c r="C82" s="103" t="s">
        <v>7345</v>
      </c>
      <c r="D82" s="103" t="s">
        <v>7413</v>
      </c>
      <c r="E82" s="103" t="s">
        <v>7348</v>
      </c>
      <c r="F82" s="108" t="s">
        <v>7414</v>
      </c>
    </row>
    <row r="83" spans="1:6">
      <c r="A83" s="103" t="s">
        <v>7596</v>
      </c>
      <c r="B83" s="103" t="s">
        <v>25</v>
      </c>
      <c r="C83" s="103" t="s">
        <v>7345</v>
      </c>
      <c r="D83" s="103" t="s">
        <v>7413</v>
      </c>
      <c r="E83" s="103" t="s">
        <v>7350</v>
      </c>
      <c r="F83" s="111" t="s">
        <v>7957</v>
      </c>
    </row>
    <row r="84" spans="1:6">
      <c r="A84" s="103" t="s">
        <v>7597</v>
      </c>
      <c r="B84" s="103" t="s">
        <v>25</v>
      </c>
      <c r="C84" s="103" t="s">
        <v>7345</v>
      </c>
      <c r="D84" s="103" t="s">
        <v>7413</v>
      </c>
      <c r="E84" s="103" t="s">
        <v>7361</v>
      </c>
      <c r="F84" s="111" t="s">
        <v>7958</v>
      </c>
    </row>
    <row r="85" spans="1:6">
      <c r="A85" s="103" t="s">
        <v>7907</v>
      </c>
      <c r="B85" s="103" t="s">
        <v>25</v>
      </c>
      <c r="C85" s="103" t="s">
        <v>7345</v>
      </c>
      <c r="D85" s="103" t="s">
        <v>7413</v>
      </c>
      <c r="E85" s="103" t="s">
        <v>7363</v>
      </c>
      <c r="F85" s="131" t="s">
        <v>7944</v>
      </c>
    </row>
    <row r="86" spans="1:6">
      <c r="A86" s="103" t="s">
        <v>7908</v>
      </c>
      <c r="B86" s="103" t="s">
        <v>25</v>
      </c>
      <c r="C86" s="103" t="s">
        <v>7345</v>
      </c>
      <c r="D86" s="103" t="s">
        <v>7413</v>
      </c>
      <c r="E86" s="103" t="s">
        <v>7365</v>
      </c>
      <c r="F86" s="108" t="s">
        <v>7945</v>
      </c>
    </row>
    <row r="87" spans="1:6">
      <c r="A87" s="103" t="s">
        <v>7598</v>
      </c>
      <c r="B87" s="103" t="s">
        <v>25</v>
      </c>
      <c r="C87" s="103" t="s">
        <v>7353</v>
      </c>
      <c r="D87" s="103" t="s">
        <v>7415</v>
      </c>
      <c r="E87" s="103" t="s">
        <v>7346</v>
      </c>
      <c r="F87" s="129" t="s">
        <v>7416</v>
      </c>
    </row>
    <row r="88" spans="1:6">
      <c r="A88" s="103" t="s">
        <v>7599</v>
      </c>
      <c r="B88" s="103" t="s">
        <v>25</v>
      </c>
      <c r="C88" s="103" t="s">
        <v>7353</v>
      </c>
      <c r="D88" s="103" t="s">
        <v>7415</v>
      </c>
      <c r="E88" s="103" t="s">
        <v>7348</v>
      </c>
      <c r="F88" s="122" t="s">
        <v>7909</v>
      </c>
    </row>
    <row r="89" spans="1:6">
      <c r="A89" s="103" t="s">
        <v>7600</v>
      </c>
      <c r="B89" s="103" t="s">
        <v>25</v>
      </c>
      <c r="C89" s="103" t="s">
        <v>7353</v>
      </c>
      <c r="D89" s="103" t="s">
        <v>7415</v>
      </c>
      <c r="E89" s="103" t="s">
        <v>7350</v>
      </c>
      <c r="F89" s="122" t="s">
        <v>7910</v>
      </c>
    </row>
    <row r="90" spans="1:6">
      <c r="A90" s="103" t="s">
        <v>7601</v>
      </c>
      <c r="B90" s="103" t="s">
        <v>25</v>
      </c>
      <c r="C90" s="103" t="s">
        <v>7355</v>
      </c>
      <c r="D90" s="103" t="s">
        <v>7417</v>
      </c>
      <c r="E90" s="103" t="s">
        <v>7346</v>
      </c>
      <c r="F90" s="113" t="s">
        <v>7418</v>
      </c>
    </row>
    <row r="91" spans="1:6">
      <c r="A91" s="103" t="s">
        <v>7602</v>
      </c>
      <c r="B91" s="103" t="s">
        <v>25</v>
      </c>
      <c r="C91" s="103" t="s">
        <v>7355</v>
      </c>
      <c r="D91" s="103" t="s">
        <v>7417</v>
      </c>
      <c r="E91" s="103" t="s">
        <v>7348</v>
      </c>
      <c r="F91" s="113" t="s">
        <v>7419</v>
      </c>
    </row>
    <row r="92" spans="1:6">
      <c r="A92" s="103" t="s">
        <v>7603</v>
      </c>
      <c r="B92" s="103" t="s">
        <v>25</v>
      </c>
      <c r="C92" s="103" t="s">
        <v>7355</v>
      </c>
      <c r="D92" s="103" t="s">
        <v>7417</v>
      </c>
      <c r="E92" s="103" t="s">
        <v>7350</v>
      </c>
      <c r="F92" s="113" t="s">
        <v>7420</v>
      </c>
    </row>
    <row r="93" spans="1:6">
      <c r="A93" s="103" t="s">
        <v>7604</v>
      </c>
      <c r="B93" s="103" t="s">
        <v>25</v>
      </c>
      <c r="C93" s="103" t="s">
        <v>7355</v>
      </c>
      <c r="D93" s="103" t="s">
        <v>7417</v>
      </c>
      <c r="E93" s="103" t="s">
        <v>7361</v>
      </c>
      <c r="F93" s="112" t="s">
        <v>7421</v>
      </c>
    </row>
    <row r="94" spans="1:6">
      <c r="A94" s="103" t="s">
        <v>7911</v>
      </c>
      <c r="B94" s="103" t="s">
        <v>25</v>
      </c>
      <c r="C94" s="103" t="s">
        <v>7355</v>
      </c>
      <c r="D94" s="103" t="s">
        <v>7417</v>
      </c>
      <c r="E94" s="103" t="s">
        <v>7363</v>
      </c>
      <c r="F94" s="129" t="s">
        <v>7946</v>
      </c>
    </row>
    <row r="95" spans="1:6">
      <c r="A95" s="103" t="s">
        <v>7912</v>
      </c>
      <c r="B95" s="103" t="s">
        <v>25</v>
      </c>
      <c r="C95" s="103" t="s">
        <v>7355</v>
      </c>
      <c r="D95" s="103" t="s">
        <v>7417</v>
      </c>
      <c r="E95" s="103" t="s">
        <v>7365</v>
      </c>
      <c r="F95" s="112" t="s">
        <v>7947</v>
      </c>
    </row>
    <row r="96" spans="1:6">
      <c r="A96" s="103" t="s">
        <v>7605</v>
      </c>
      <c r="B96" s="103" t="s">
        <v>25</v>
      </c>
      <c r="C96" s="103" t="s">
        <v>7422</v>
      </c>
      <c r="D96" s="103" t="s">
        <v>7423</v>
      </c>
      <c r="E96" s="103" t="s">
        <v>7346</v>
      </c>
      <c r="F96" s="113" t="s">
        <v>7959</v>
      </c>
    </row>
    <row r="97" spans="1:6">
      <c r="A97" s="103" t="s">
        <v>7606</v>
      </c>
      <c r="B97" s="103" t="s">
        <v>25</v>
      </c>
      <c r="C97" s="103" t="s">
        <v>7422</v>
      </c>
      <c r="D97" s="103" t="s">
        <v>7423</v>
      </c>
      <c r="E97" s="103" t="s">
        <v>7348</v>
      </c>
      <c r="F97" s="112" t="s">
        <v>7424</v>
      </c>
    </row>
    <row r="98" spans="1:6">
      <c r="A98" s="103" t="s">
        <v>7607</v>
      </c>
      <c r="B98" s="103" t="s">
        <v>25</v>
      </c>
      <c r="C98" s="103" t="s">
        <v>7422</v>
      </c>
      <c r="D98" s="103" t="s">
        <v>7423</v>
      </c>
      <c r="E98" s="103" t="s">
        <v>7350</v>
      </c>
      <c r="F98" s="122" t="s">
        <v>7425</v>
      </c>
    </row>
    <row r="99" spans="1:6">
      <c r="A99" s="103" t="s">
        <v>7608</v>
      </c>
      <c r="B99" s="103" t="s">
        <v>25</v>
      </c>
      <c r="C99" s="103" t="s">
        <v>7422</v>
      </c>
      <c r="D99" s="103" t="s">
        <v>7423</v>
      </c>
      <c r="E99" s="103" t="s">
        <v>7361</v>
      </c>
      <c r="F99" s="113" t="s">
        <v>7426</v>
      </c>
    </row>
    <row r="100" spans="1:6">
      <c r="A100" s="103" t="s">
        <v>7609</v>
      </c>
      <c r="B100" s="103" t="s">
        <v>25</v>
      </c>
      <c r="C100" s="103" t="s">
        <v>7357</v>
      </c>
      <c r="D100" s="103" t="s">
        <v>7577</v>
      </c>
      <c r="E100" s="103" t="s">
        <v>7346</v>
      </c>
      <c r="F100" s="118" t="s">
        <v>7383</v>
      </c>
    </row>
    <row r="101" spans="1:6">
      <c r="A101" s="103" t="s">
        <v>7610</v>
      </c>
      <c r="B101" s="103" t="s">
        <v>25</v>
      </c>
      <c r="C101" s="103" t="s">
        <v>7357</v>
      </c>
      <c r="D101" s="103" t="s">
        <v>7577</v>
      </c>
      <c r="E101" s="103" t="s">
        <v>7348</v>
      </c>
      <c r="F101" s="118" t="s">
        <v>7920</v>
      </c>
    </row>
    <row r="102" spans="1:6">
      <c r="A102" s="103" t="s">
        <v>7611</v>
      </c>
      <c r="B102" s="103" t="s">
        <v>25</v>
      </c>
      <c r="C102" s="103" t="s">
        <v>7357</v>
      </c>
      <c r="D102" s="103" t="s">
        <v>7577</v>
      </c>
      <c r="E102" s="103" t="s">
        <v>7350</v>
      </c>
      <c r="F102" s="118" t="s">
        <v>7384</v>
      </c>
    </row>
    <row r="103" spans="1:6">
      <c r="A103" s="103" t="s">
        <v>7612</v>
      </c>
      <c r="B103" s="103" t="s">
        <v>25</v>
      </c>
      <c r="C103" s="103" t="s">
        <v>7357</v>
      </c>
      <c r="D103" s="103" t="s">
        <v>7577</v>
      </c>
      <c r="E103" s="103" t="s">
        <v>7361</v>
      </c>
      <c r="F103" s="118" t="s">
        <v>7921</v>
      </c>
    </row>
    <row r="104" spans="1:6">
      <c r="A104" s="103" t="s">
        <v>7613</v>
      </c>
      <c r="B104" s="103" t="s">
        <v>25</v>
      </c>
      <c r="C104" s="103" t="s">
        <v>7357</v>
      </c>
      <c r="D104" s="103" t="s">
        <v>7577</v>
      </c>
      <c r="E104" s="103" t="s">
        <v>7363</v>
      </c>
      <c r="F104" s="118" t="s">
        <v>7899</v>
      </c>
    </row>
    <row r="105" spans="1:6">
      <c r="A105" s="103" t="s">
        <v>7614</v>
      </c>
      <c r="B105" s="103" t="s">
        <v>25</v>
      </c>
      <c r="C105" s="103" t="s">
        <v>7357</v>
      </c>
      <c r="D105" s="103" t="s">
        <v>7577</v>
      </c>
      <c r="E105" s="103" t="s">
        <v>7365</v>
      </c>
      <c r="F105" s="118" t="s">
        <v>7900</v>
      </c>
    </row>
    <row r="106" spans="1:6">
      <c r="A106" s="103" t="s">
        <v>7615</v>
      </c>
      <c r="B106" s="103" t="s">
        <v>25</v>
      </c>
      <c r="C106" s="103" t="s">
        <v>7357</v>
      </c>
      <c r="D106" s="103" t="s">
        <v>7577</v>
      </c>
      <c r="E106" s="103" t="s">
        <v>7367</v>
      </c>
      <c r="F106" s="118" t="s">
        <v>7901</v>
      </c>
    </row>
    <row r="107" spans="1:6">
      <c r="A107" s="103" t="s">
        <v>7733</v>
      </c>
      <c r="B107" s="103" t="s">
        <v>27</v>
      </c>
      <c r="C107" s="103" t="s">
        <v>7345</v>
      </c>
      <c r="D107" s="103" t="s">
        <v>7502</v>
      </c>
      <c r="E107" s="105" t="s">
        <v>7346</v>
      </c>
      <c r="F107" s="132" t="s">
        <v>7503</v>
      </c>
    </row>
    <row r="108" spans="1:6">
      <c r="A108" s="103" t="s">
        <v>7734</v>
      </c>
      <c r="B108" s="103" t="s">
        <v>27</v>
      </c>
      <c r="C108" s="103" t="s">
        <v>7345</v>
      </c>
      <c r="D108" s="103" t="s">
        <v>7502</v>
      </c>
      <c r="E108" s="105" t="s">
        <v>7348</v>
      </c>
      <c r="F108" s="115" t="s">
        <v>7505</v>
      </c>
    </row>
    <row r="109" spans="1:6">
      <c r="A109" s="103" t="s">
        <v>7735</v>
      </c>
      <c r="B109" s="103" t="s">
        <v>27</v>
      </c>
      <c r="C109" s="103" t="s">
        <v>7345</v>
      </c>
      <c r="D109" s="103" t="s">
        <v>7502</v>
      </c>
      <c r="E109" s="105" t="s">
        <v>7350</v>
      </c>
      <c r="F109" s="132" t="s">
        <v>7925</v>
      </c>
    </row>
    <row r="110" spans="1:6">
      <c r="A110" s="103" t="s">
        <v>7736</v>
      </c>
      <c r="B110" s="103" t="s">
        <v>27</v>
      </c>
      <c r="C110" s="103" t="s">
        <v>7353</v>
      </c>
      <c r="D110" s="103" t="s">
        <v>7510</v>
      </c>
      <c r="E110" s="105" t="s">
        <v>7346</v>
      </c>
      <c r="F110" s="132" t="s">
        <v>7926</v>
      </c>
    </row>
    <row r="111" spans="1:6">
      <c r="A111" s="103" t="s">
        <v>7737</v>
      </c>
      <c r="B111" s="103" t="s">
        <v>27</v>
      </c>
      <c r="C111" s="103" t="s">
        <v>7353</v>
      </c>
      <c r="D111" s="103" t="s">
        <v>7510</v>
      </c>
      <c r="E111" s="105" t="s">
        <v>7348</v>
      </c>
      <c r="F111" s="115" t="s">
        <v>7511</v>
      </c>
    </row>
    <row r="112" spans="1:6">
      <c r="A112" s="103" t="s">
        <v>7738</v>
      </c>
      <c r="B112" s="103" t="s">
        <v>27</v>
      </c>
      <c r="C112" s="103" t="s">
        <v>7353</v>
      </c>
      <c r="D112" s="103" t="s">
        <v>7510</v>
      </c>
      <c r="E112" s="105" t="s">
        <v>7350</v>
      </c>
      <c r="F112" s="132" t="s">
        <v>7514</v>
      </c>
    </row>
    <row r="113" spans="1:6">
      <c r="A113" s="103" t="s">
        <v>7739</v>
      </c>
      <c r="B113" s="103" t="s">
        <v>27</v>
      </c>
      <c r="C113" s="103" t="s">
        <v>7355</v>
      </c>
      <c r="D113" s="103" t="s">
        <v>7517</v>
      </c>
      <c r="E113" s="105" t="s">
        <v>7346</v>
      </c>
      <c r="F113" s="115" t="s">
        <v>7518</v>
      </c>
    </row>
    <row r="114" spans="1:6">
      <c r="A114" s="103" t="s">
        <v>7740</v>
      </c>
      <c r="B114" s="103" t="s">
        <v>27</v>
      </c>
      <c r="C114" s="103" t="s">
        <v>7355</v>
      </c>
      <c r="D114" s="103" t="s">
        <v>7517</v>
      </c>
      <c r="E114" s="105" t="s">
        <v>7348</v>
      </c>
      <c r="F114" s="115" t="s">
        <v>7522</v>
      </c>
    </row>
    <row r="115" spans="1:6">
      <c r="A115" s="103" t="s">
        <v>7741</v>
      </c>
      <c r="B115" s="103" t="s">
        <v>27</v>
      </c>
      <c r="C115" s="103" t="s">
        <v>7355</v>
      </c>
      <c r="D115" s="103" t="s">
        <v>7517</v>
      </c>
      <c r="E115" s="105" t="s">
        <v>7350</v>
      </c>
      <c r="F115" s="115" t="s">
        <v>7524</v>
      </c>
    </row>
    <row r="116" spans="1:6">
      <c r="A116" s="103" t="s">
        <v>7742</v>
      </c>
      <c r="B116" s="103" t="s">
        <v>27</v>
      </c>
      <c r="C116" s="103" t="s">
        <v>7355</v>
      </c>
      <c r="D116" s="103" t="s">
        <v>7517</v>
      </c>
      <c r="E116" s="105" t="s">
        <v>7361</v>
      </c>
      <c r="F116" s="132" t="s">
        <v>7927</v>
      </c>
    </row>
    <row r="117" spans="1:6">
      <c r="A117" s="103" t="s">
        <v>7743</v>
      </c>
      <c r="B117" s="103" t="s">
        <v>27</v>
      </c>
      <c r="C117" s="103" t="s">
        <v>7357</v>
      </c>
      <c r="D117" s="105" t="s">
        <v>7577</v>
      </c>
      <c r="E117" s="105" t="s">
        <v>7346</v>
      </c>
      <c r="F117" s="118" t="s">
        <v>7383</v>
      </c>
    </row>
    <row r="118" spans="1:6">
      <c r="A118" s="103" t="s">
        <v>7744</v>
      </c>
      <c r="B118" s="103" t="s">
        <v>27</v>
      </c>
      <c r="C118" s="103" t="s">
        <v>7357</v>
      </c>
      <c r="D118" s="105" t="s">
        <v>7577</v>
      </c>
      <c r="E118" s="105" t="s">
        <v>7348</v>
      </c>
      <c r="F118" s="118" t="s">
        <v>7920</v>
      </c>
    </row>
    <row r="119" spans="1:6">
      <c r="A119" s="103" t="s">
        <v>7745</v>
      </c>
      <c r="B119" s="103" t="s">
        <v>27</v>
      </c>
      <c r="C119" s="103" t="s">
        <v>7357</v>
      </c>
      <c r="D119" s="105" t="s">
        <v>7577</v>
      </c>
      <c r="E119" s="105" t="s">
        <v>7350</v>
      </c>
      <c r="F119" s="118" t="s">
        <v>7384</v>
      </c>
    </row>
    <row r="120" spans="1:6">
      <c r="A120" s="103" t="s">
        <v>7746</v>
      </c>
      <c r="B120" s="103" t="s">
        <v>27</v>
      </c>
      <c r="C120" s="103" t="s">
        <v>7357</v>
      </c>
      <c r="D120" s="105" t="s">
        <v>7577</v>
      </c>
      <c r="E120" s="105" t="s">
        <v>7361</v>
      </c>
      <c r="F120" s="118" t="s">
        <v>7921</v>
      </c>
    </row>
    <row r="121" spans="1:6">
      <c r="A121" s="103" t="s">
        <v>7747</v>
      </c>
      <c r="B121" s="103" t="s">
        <v>27</v>
      </c>
      <c r="C121" s="103" t="s">
        <v>7357</v>
      </c>
      <c r="D121" s="105" t="s">
        <v>7577</v>
      </c>
      <c r="E121" s="105" t="s">
        <v>7363</v>
      </c>
      <c r="F121" s="118" t="s">
        <v>7899</v>
      </c>
    </row>
    <row r="122" spans="1:6">
      <c r="A122" s="103" t="s">
        <v>7748</v>
      </c>
      <c r="B122" s="103" t="s">
        <v>27</v>
      </c>
      <c r="C122" s="103" t="s">
        <v>7357</v>
      </c>
      <c r="D122" s="105" t="s">
        <v>7577</v>
      </c>
      <c r="E122" s="105" t="s">
        <v>7365</v>
      </c>
      <c r="F122" s="118" t="s">
        <v>7900</v>
      </c>
    </row>
    <row r="123" spans="1:6">
      <c r="A123" s="103" t="s">
        <v>7749</v>
      </c>
      <c r="B123" s="103" t="s">
        <v>27</v>
      </c>
      <c r="C123" s="103" t="s">
        <v>7357</v>
      </c>
      <c r="D123" s="105" t="s">
        <v>7577</v>
      </c>
      <c r="E123" s="105" t="s">
        <v>7367</v>
      </c>
      <c r="F123" s="118" t="s">
        <v>7901</v>
      </c>
    </row>
    <row r="124" spans="1:6">
      <c r="A124" s="103" t="s">
        <v>7528</v>
      </c>
      <c r="B124" s="103" t="s">
        <v>6780</v>
      </c>
      <c r="C124" s="103" t="s">
        <v>7345</v>
      </c>
      <c r="D124" s="123" t="s">
        <v>7870</v>
      </c>
      <c r="E124" s="105" t="s">
        <v>7346</v>
      </c>
      <c r="F124" s="133" t="s">
        <v>7354</v>
      </c>
    </row>
    <row r="125" spans="1:6">
      <c r="A125" s="103" t="s">
        <v>7529</v>
      </c>
      <c r="B125" s="103" t="s">
        <v>6780</v>
      </c>
      <c r="C125" s="103" t="s">
        <v>7345</v>
      </c>
      <c r="D125" s="123" t="s">
        <v>7870</v>
      </c>
      <c r="E125" s="105" t="s">
        <v>7348</v>
      </c>
      <c r="F125" s="133" t="s">
        <v>7953</v>
      </c>
    </row>
    <row r="126" spans="1:6">
      <c r="A126" s="103" t="s">
        <v>7530</v>
      </c>
      <c r="B126" s="103" t="s">
        <v>6780</v>
      </c>
      <c r="C126" s="103" t="s">
        <v>7345</v>
      </c>
      <c r="D126" s="123" t="s">
        <v>7870</v>
      </c>
      <c r="E126" s="105" t="s">
        <v>7350</v>
      </c>
      <c r="F126" s="133" t="s">
        <v>7954</v>
      </c>
    </row>
    <row r="127" spans="1:6">
      <c r="A127" s="103" t="s">
        <v>7531</v>
      </c>
      <c r="B127" s="103" t="s">
        <v>6780</v>
      </c>
      <c r="C127" s="103" t="s">
        <v>7353</v>
      </c>
      <c r="D127" s="123" t="s">
        <v>7871</v>
      </c>
      <c r="E127" s="105" t="s">
        <v>7346</v>
      </c>
      <c r="F127" s="112" t="s">
        <v>7915</v>
      </c>
    </row>
    <row r="128" spans="1:6">
      <c r="A128" s="103" t="s">
        <v>7532</v>
      </c>
      <c r="B128" s="103" t="s">
        <v>6780</v>
      </c>
      <c r="C128" s="103" t="s">
        <v>7353</v>
      </c>
      <c r="D128" s="123" t="s">
        <v>7871</v>
      </c>
      <c r="E128" s="105" t="s">
        <v>7348</v>
      </c>
      <c r="F128" s="112" t="s">
        <v>7356</v>
      </c>
    </row>
    <row r="129" spans="1:6">
      <c r="A129" s="103" t="s">
        <v>7533</v>
      </c>
      <c r="B129" s="103" t="s">
        <v>6780</v>
      </c>
      <c r="C129" s="103" t="s">
        <v>7353</v>
      </c>
      <c r="D129" s="123" t="s">
        <v>7871</v>
      </c>
      <c r="E129" s="105" t="s">
        <v>7350</v>
      </c>
      <c r="F129" s="129" t="s">
        <v>7955</v>
      </c>
    </row>
    <row r="130" spans="1:6">
      <c r="A130" s="103" t="s">
        <v>7534</v>
      </c>
      <c r="B130" s="103" t="s">
        <v>6780</v>
      </c>
      <c r="C130" s="103" t="s">
        <v>7355</v>
      </c>
      <c r="D130" s="123" t="s">
        <v>7872</v>
      </c>
      <c r="E130" s="105" t="s">
        <v>7346</v>
      </c>
      <c r="F130" s="112" t="s">
        <v>7347</v>
      </c>
    </row>
    <row r="131" spans="1:6">
      <c r="A131" s="103" t="s">
        <v>7535</v>
      </c>
      <c r="B131" s="103" t="s">
        <v>6780</v>
      </c>
      <c r="C131" s="103" t="s">
        <v>7355</v>
      </c>
      <c r="D131" s="123" t="s">
        <v>7872</v>
      </c>
      <c r="E131" s="105" t="s">
        <v>7348</v>
      </c>
      <c r="F131" s="129" t="s">
        <v>7349</v>
      </c>
    </row>
    <row r="132" spans="1:6">
      <c r="A132" s="103" t="s">
        <v>7536</v>
      </c>
      <c r="B132" s="103" t="s">
        <v>6780</v>
      </c>
      <c r="C132" s="103" t="s">
        <v>7355</v>
      </c>
      <c r="D132" s="123" t="s">
        <v>7872</v>
      </c>
      <c r="E132" s="105" t="s">
        <v>7350</v>
      </c>
      <c r="F132" s="112" t="s">
        <v>7351</v>
      </c>
    </row>
    <row r="133" spans="1:6">
      <c r="A133" s="103" t="s">
        <v>7537</v>
      </c>
      <c r="B133" s="103" t="s">
        <v>6780</v>
      </c>
      <c r="C133" s="103" t="s">
        <v>7357</v>
      </c>
      <c r="D133" s="105" t="s">
        <v>7577</v>
      </c>
      <c r="E133" s="105" t="s">
        <v>7346</v>
      </c>
      <c r="F133" s="117" t="s">
        <v>7358</v>
      </c>
    </row>
    <row r="134" spans="1:6">
      <c r="A134" s="103" t="s">
        <v>7538</v>
      </c>
      <c r="B134" s="103" t="s">
        <v>6780</v>
      </c>
      <c r="C134" s="103" t="s">
        <v>7357</v>
      </c>
      <c r="D134" s="105" t="s">
        <v>7577</v>
      </c>
      <c r="E134" s="105" t="s">
        <v>7348</v>
      </c>
      <c r="F134" s="117" t="s">
        <v>7359</v>
      </c>
    </row>
    <row r="135" spans="1:6">
      <c r="A135" s="103" t="s">
        <v>7539</v>
      </c>
      <c r="B135" s="103" t="s">
        <v>6780</v>
      </c>
      <c r="C135" s="103" t="s">
        <v>7357</v>
      </c>
      <c r="D135" s="105" t="s">
        <v>7577</v>
      </c>
      <c r="E135" s="105" t="s">
        <v>7350</v>
      </c>
      <c r="F135" s="117" t="s">
        <v>7360</v>
      </c>
    </row>
    <row r="136" spans="1:6">
      <c r="A136" s="103" t="s">
        <v>7540</v>
      </c>
      <c r="B136" s="103" t="s">
        <v>6780</v>
      </c>
      <c r="C136" s="103" t="s">
        <v>7357</v>
      </c>
      <c r="D136" s="105" t="s">
        <v>7577</v>
      </c>
      <c r="E136" s="105" t="s">
        <v>7361</v>
      </c>
      <c r="F136" s="117" t="s">
        <v>7362</v>
      </c>
    </row>
    <row r="137" spans="1:6">
      <c r="A137" s="103" t="s">
        <v>7541</v>
      </c>
      <c r="B137" s="103" t="s">
        <v>6780</v>
      </c>
      <c r="C137" s="103" t="s">
        <v>7357</v>
      </c>
      <c r="D137" s="105" t="s">
        <v>7577</v>
      </c>
      <c r="E137" s="105" t="s">
        <v>7363</v>
      </c>
      <c r="F137" s="117" t="s">
        <v>7364</v>
      </c>
    </row>
    <row r="138" spans="1:6">
      <c r="A138" s="103" t="s">
        <v>7542</v>
      </c>
      <c r="B138" s="103" t="s">
        <v>6780</v>
      </c>
      <c r="C138" s="103" t="s">
        <v>7357</v>
      </c>
      <c r="D138" s="105" t="s">
        <v>7577</v>
      </c>
      <c r="E138" s="105" t="s">
        <v>7365</v>
      </c>
      <c r="F138" s="117" t="s">
        <v>7366</v>
      </c>
    </row>
    <row r="139" spans="1:6">
      <c r="A139" s="103" t="s">
        <v>7543</v>
      </c>
      <c r="B139" s="103" t="s">
        <v>6780</v>
      </c>
      <c r="C139" s="103" t="s">
        <v>7357</v>
      </c>
      <c r="D139" s="105" t="s">
        <v>7577</v>
      </c>
      <c r="E139" s="105" t="s">
        <v>7367</v>
      </c>
      <c r="F139" s="117" t="s">
        <v>7368</v>
      </c>
    </row>
    <row r="140" spans="1:6">
      <c r="A140" s="103" t="s">
        <v>7544</v>
      </c>
      <c r="B140" s="103" t="s">
        <v>6780</v>
      </c>
      <c r="C140" s="103" t="s">
        <v>7357</v>
      </c>
      <c r="D140" s="105" t="s">
        <v>7577</v>
      </c>
      <c r="E140" s="105" t="s">
        <v>7369</v>
      </c>
      <c r="F140" s="117" t="s">
        <v>7370</v>
      </c>
    </row>
    <row r="141" spans="1:6">
      <c r="A141" s="103" t="s">
        <v>7616</v>
      </c>
      <c r="B141" s="103" t="s">
        <v>7750</v>
      </c>
      <c r="C141" s="103" t="s">
        <v>7345</v>
      </c>
      <c r="D141" s="105" t="s">
        <v>7427</v>
      </c>
      <c r="E141" s="105" t="s">
        <v>7346</v>
      </c>
      <c r="F141" s="106" t="s">
        <v>7917</v>
      </c>
    </row>
    <row r="142" spans="1:6">
      <c r="A142" s="103" t="s">
        <v>7617</v>
      </c>
      <c r="B142" s="103" t="s">
        <v>7750</v>
      </c>
      <c r="C142" s="103" t="s">
        <v>7345</v>
      </c>
      <c r="D142" s="105" t="s">
        <v>7427</v>
      </c>
      <c r="E142" s="105" t="s">
        <v>7348</v>
      </c>
      <c r="F142" s="106" t="s">
        <v>7428</v>
      </c>
    </row>
    <row r="143" spans="1:6">
      <c r="A143" s="103" t="s">
        <v>7618</v>
      </c>
      <c r="B143" s="103" t="s">
        <v>7750</v>
      </c>
      <c r="C143" s="103" t="s">
        <v>7345</v>
      </c>
      <c r="D143" s="105" t="s">
        <v>7427</v>
      </c>
      <c r="E143" s="105" t="s">
        <v>7350</v>
      </c>
      <c r="F143" s="110" t="s">
        <v>7429</v>
      </c>
    </row>
    <row r="144" spans="1:6">
      <c r="A144" s="103" t="s">
        <v>7619</v>
      </c>
      <c r="B144" s="103" t="s">
        <v>7750</v>
      </c>
      <c r="C144" s="103" t="s">
        <v>7345</v>
      </c>
      <c r="D144" s="105" t="s">
        <v>7427</v>
      </c>
      <c r="E144" s="105" t="s">
        <v>7361</v>
      </c>
      <c r="F144" s="106" t="s">
        <v>7430</v>
      </c>
    </row>
    <row r="145" spans="1:6">
      <c r="A145" s="103" t="s">
        <v>7966</v>
      </c>
      <c r="B145" s="103" t="s">
        <v>7750</v>
      </c>
      <c r="C145" s="103" t="s">
        <v>7345</v>
      </c>
      <c r="D145" s="105" t="s">
        <v>7427</v>
      </c>
      <c r="E145" s="105" t="s">
        <v>7363</v>
      </c>
      <c r="F145" s="130" t="s">
        <v>7918</v>
      </c>
    </row>
    <row r="146" spans="1:6">
      <c r="A146" s="103" t="s">
        <v>7620</v>
      </c>
      <c r="B146" s="103" t="s">
        <v>7750</v>
      </c>
      <c r="C146" s="103" t="s">
        <v>7353</v>
      </c>
      <c r="D146" s="105" t="s">
        <v>7431</v>
      </c>
      <c r="E146" s="105" t="s">
        <v>7346</v>
      </c>
      <c r="F146" s="112" t="s">
        <v>7432</v>
      </c>
    </row>
    <row r="147" spans="1:6">
      <c r="A147" s="103" t="s">
        <v>7621</v>
      </c>
      <c r="B147" s="103" t="s">
        <v>7750</v>
      </c>
      <c r="C147" s="103" t="s">
        <v>7353</v>
      </c>
      <c r="D147" s="105" t="s">
        <v>7431</v>
      </c>
      <c r="E147" s="105" t="s">
        <v>7348</v>
      </c>
      <c r="F147" s="113" t="s">
        <v>7433</v>
      </c>
    </row>
    <row r="148" spans="1:6">
      <c r="A148" s="103" t="s">
        <v>7622</v>
      </c>
      <c r="B148" s="103" t="s">
        <v>7750</v>
      </c>
      <c r="C148" s="103" t="s">
        <v>7353</v>
      </c>
      <c r="D148" s="105" t="s">
        <v>7431</v>
      </c>
      <c r="E148" s="105" t="s">
        <v>7350</v>
      </c>
      <c r="F148" s="112" t="s">
        <v>7434</v>
      </c>
    </row>
    <row r="149" spans="1:6">
      <c r="A149" s="103" t="s">
        <v>7623</v>
      </c>
      <c r="B149" s="103" t="s">
        <v>7750</v>
      </c>
      <c r="C149" s="103" t="s">
        <v>7353</v>
      </c>
      <c r="D149" s="105" t="s">
        <v>7431</v>
      </c>
      <c r="E149" s="105" t="s">
        <v>7361</v>
      </c>
      <c r="F149" s="112" t="s">
        <v>7919</v>
      </c>
    </row>
    <row r="150" spans="1:6">
      <c r="A150" s="103" t="s">
        <v>7624</v>
      </c>
      <c r="B150" s="103" t="s">
        <v>7750</v>
      </c>
      <c r="C150" s="103" t="s">
        <v>7355</v>
      </c>
      <c r="D150" s="105" t="s">
        <v>7435</v>
      </c>
      <c r="E150" s="105" t="s">
        <v>7346</v>
      </c>
      <c r="F150" s="110" t="s">
        <v>7436</v>
      </c>
    </row>
    <row r="151" spans="1:6">
      <c r="A151" s="103" t="s">
        <v>7625</v>
      </c>
      <c r="B151" s="103" t="s">
        <v>7750</v>
      </c>
      <c r="C151" s="103" t="s">
        <v>7355</v>
      </c>
      <c r="D151" s="105" t="s">
        <v>7435</v>
      </c>
      <c r="E151" s="105" t="s">
        <v>7348</v>
      </c>
      <c r="F151" s="130" t="s">
        <v>7437</v>
      </c>
    </row>
    <row r="152" spans="1:6">
      <c r="A152" s="103" t="s">
        <v>7626</v>
      </c>
      <c r="B152" s="103" t="s">
        <v>7750</v>
      </c>
      <c r="C152" s="103" t="s">
        <v>7355</v>
      </c>
      <c r="D152" s="105" t="s">
        <v>7435</v>
      </c>
      <c r="E152" s="105" t="s">
        <v>7350</v>
      </c>
      <c r="F152" s="130" t="s">
        <v>7438</v>
      </c>
    </row>
    <row r="153" spans="1:6">
      <c r="A153" s="103" t="s">
        <v>7627</v>
      </c>
      <c r="B153" s="103" t="s">
        <v>7750</v>
      </c>
      <c r="C153" s="103" t="s">
        <v>7355</v>
      </c>
      <c r="D153" s="105" t="s">
        <v>7435</v>
      </c>
      <c r="E153" s="105" t="s">
        <v>7361</v>
      </c>
      <c r="F153" s="106" t="s">
        <v>7439</v>
      </c>
    </row>
    <row r="154" spans="1:6">
      <c r="A154" s="103" t="s">
        <v>7628</v>
      </c>
      <c r="B154" s="103" t="s">
        <v>7750</v>
      </c>
      <c r="C154" s="103" t="s">
        <v>7357</v>
      </c>
      <c r="D154" s="105" t="s">
        <v>7577</v>
      </c>
      <c r="E154" s="105" t="s">
        <v>7346</v>
      </c>
      <c r="F154" s="118" t="s">
        <v>7383</v>
      </c>
    </row>
    <row r="155" spans="1:6">
      <c r="A155" s="103" t="s">
        <v>7629</v>
      </c>
      <c r="B155" s="103" t="s">
        <v>7750</v>
      </c>
      <c r="C155" s="103" t="s">
        <v>7357</v>
      </c>
      <c r="D155" s="105" t="s">
        <v>7577</v>
      </c>
      <c r="E155" s="105" t="s">
        <v>7348</v>
      </c>
      <c r="F155" s="118" t="s">
        <v>7920</v>
      </c>
    </row>
    <row r="156" spans="1:6">
      <c r="A156" s="103" t="s">
        <v>7630</v>
      </c>
      <c r="B156" s="103" t="s">
        <v>7750</v>
      </c>
      <c r="C156" s="103" t="s">
        <v>7357</v>
      </c>
      <c r="D156" s="105" t="s">
        <v>7577</v>
      </c>
      <c r="E156" s="105" t="s">
        <v>7350</v>
      </c>
      <c r="F156" s="118" t="s">
        <v>7384</v>
      </c>
    </row>
    <row r="157" spans="1:6">
      <c r="A157" s="103" t="s">
        <v>7631</v>
      </c>
      <c r="B157" s="103" t="s">
        <v>7750</v>
      </c>
      <c r="C157" s="103" t="s">
        <v>7357</v>
      </c>
      <c r="D157" s="105" t="s">
        <v>7577</v>
      </c>
      <c r="E157" s="105" t="s">
        <v>7361</v>
      </c>
      <c r="F157" s="118" t="s">
        <v>7921</v>
      </c>
    </row>
    <row r="158" spans="1:6">
      <c r="A158" s="103" t="s">
        <v>7632</v>
      </c>
      <c r="B158" s="103" t="s">
        <v>7750</v>
      </c>
      <c r="C158" s="103" t="s">
        <v>7357</v>
      </c>
      <c r="D158" s="105" t="s">
        <v>7577</v>
      </c>
      <c r="E158" s="105" t="s">
        <v>7363</v>
      </c>
      <c r="F158" s="118" t="s">
        <v>7899</v>
      </c>
    </row>
    <row r="159" spans="1:6">
      <c r="A159" s="103" t="s">
        <v>7633</v>
      </c>
      <c r="B159" s="103" t="s">
        <v>7750</v>
      </c>
      <c r="C159" s="103" t="s">
        <v>7357</v>
      </c>
      <c r="D159" s="105" t="s">
        <v>7577</v>
      </c>
      <c r="E159" s="105" t="s">
        <v>7365</v>
      </c>
      <c r="F159" s="118" t="s">
        <v>7900</v>
      </c>
    </row>
    <row r="160" spans="1:6">
      <c r="A160" s="103" t="s">
        <v>7634</v>
      </c>
      <c r="B160" s="103" t="s">
        <v>7750</v>
      </c>
      <c r="C160" s="103" t="s">
        <v>7357</v>
      </c>
      <c r="D160" s="105" t="s">
        <v>7577</v>
      </c>
      <c r="E160" s="105" t="s">
        <v>7367</v>
      </c>
      <c r="F160" s="118" t="s">
        <v>7901</v>
      </c>
    </row>
    <row r="161" spans="1:6">
      <c r="A161" s="103" t="s">
        <v>7584</v>
      </c>
      <c r="B161" s="103" t="s">
        <v>7406</v>
      </c>
      <c r="C161" s="103" t="s">
        <v>7345</v>
      </c>
      <c r="D161" s="105" t="s">
        <v>7407</v>
      </c>
      <c r="E161" s="105" t="s">
        <v>7346</v>
      </c>
      <c r="F161" s="120" t="s">
        <v>7408</v>
      </c>
    </row>
    <row r="162" spans="1:6">
      <c r="A162" s="103" t="s">
        <v>7963</v>
      </c>
      <c r="B162" s="103" t="s">
        <v>7406</v>
      </c>
      <c r="C162" s="103" t="s">
        <v>7353</v>
      </c>
      <c r="D162" s="105" t="s">
        <v>7409</v>
      </c>
      <c r="E162" s="105" t="s">
        <v>7346</v>
      </c>
      <c r="F162" s="120" t="s">
        <v>7410</v>
      </c>
    </row>
    <row r="163" spans="1:6">
      <c r="A163" s="103" t="s">
        <v>7585</v>
      </c>
      <c r="B163" s="103" t="s">
        <v>7406</v>
      </c>
      <c r="C163" s="103" t="s">
        <v>7353</v>
      </c>
      <c r="D163" s="105" t="s">
        <v>7409</v>
      </c>
      <c r="E163" s="105" t="s">
        <v>7348</v>
      </c>
      <c r="F163" s="120" t="s">
        <v>7873</v>
      </c>
    </row>
    <row r="164" spans="1:6">
      <c r="A164" s="103" t="s">
        <v>7964</v>
      </c>
      <c r="B164" s="103" t="s">
        <v>7406</v>
      </c>
      <c r="C164" s="103" t="s">
        <v>7355</v>
      </c>
      <c r="D164" s="105" t="s">
        <v>7411</v>
      </c>
      <c r="E164" s="105" t="s">
        <v>7346</v>
      </c>
      <c r="F164" s="120" t="s">
        <v>7412</v>
      </c>
    </row>
    <row r="165" spans="1:6">
      <c r="A165" s="103" t="s">
        <v>7965</v>
      </c>
      <c r="B165" s="103" t="s">
        <v>7406</v>
      </c>
      <c r="C165" s="103" t="s">
        <v>7355</v>
      </c>
      <c r="D165" s="105" t="s">
        <v>7411</v>
      </c>
      <c r="E165" s="105" t="s">
        <v>7348</v>
      </c>
      <c r="F165" s="114" t="s">
        <v>7916</v>
      </c>
    </row>
    <row r="166" spans="1:6">
      <c r="A166" s="103" t="s">
        <v>7586</v>
      </c>
      <c r="B166" s="103" t="s">
        <v>7406</v>
      </c>
      <c r="C166" s="103" t="s">
        <v>7357</v>
      </c>
      <c r="D166" s="105" t="s">
        <v>7577</v>
      </c>
      <c r="E166" s="105" t="s">
        <v>7346</v>
      </c>
      <c r="F166" s="117" t="s">
        <v>7383</v>
      </c>
    </row>
    <row r="167" spans="1:6">
      <c r="A167" s="103" t="s">
        <v>7587</v>
      </c>
      <c r="B167" s="103" t="s">
        <v>7406</v>
      </c>
      <c r="C167" s="103" t="s">
        <v>7357</v>
      </c>
      <c r="D167" s="105" t="s">
        <v>7577</v>
      </c>
      <c r="E167" s="105" t="s">
        <v>7348</v>
      </c>
      <c r="F167" s="117" t="s">
        <v>7359</v>
      </c>
    </row>
    <row r="168" spans="1:6">
      <c r="A168" s="103" t="s">
        <v>7588</v>
      </c>
      <c r="B168" s="103" t="s">
        <v>7406</v>
      </c>
      <c r="C168" s="103" t="s">
        <v>7357</v>
      </c>
      <c r="D168" s="105" t="s">
        <v>7577</v>
      </c>
      <c r="E168" s="105" t="s">
        <v>7350</v>
      </c>
      <c r="F168" s="117" t="s">
        <v>7384</v>
      </c>
    </row>
    <row r="169" spans="1:6">
      <c r="A169" s="103" t="s">
        <v>7589</v>
      </c>
      <c r="B169" s="103" t="s">
        <v>7406</v>
      </c>
      <c r="C169" s="103" t="s">
        <v>7357</v>
      </c>
      <c r="D169" s="105" t="s">
        <v>7577</v>
      </c>
      <c r="E169" s="105" t="s">
        <v>7361</v>
      </c>
      <c r="F169" s="117" t="s">
        <v>7362</v>
      </c>
    </row>
    <row r="170" spans="1:6">
      <c r="A170" s="103" t="s">
        <v>7590</v>
      </c>
      <c r="B170" s="103" t="s">
        <v>7406</v>
      </c>
      <c r="C170" s="103" t="s">
        <v>7357</v>
      </c>
      <c r="D170" s="105" t="s">
        <v>7577</v>
      </c>
      <c r="E170" s="105" t="s">
        <v>7363</v>
      </c>
      <c r="F170" s="117" t="s">
        <v>7385</v>
      </c>
    </row>
    <row r="171" spans="1:6">
      <c r="A171" s="103" t="s">
        <v>7591</v>
      </c>
      <c r="B171" s="103" t="s">
        <v>7406</v>
      </c>
      <c r="C171" s="103" t="s">
        <v>7357</v>
      </c>
      <c r="D171" s="105" t="s">
        <v>7577</v>
      </c>
      <c r="E171" s="105" t="s">
        <v>7365</v>
      </c>
      <c r="F171" s="117" t="s">
        <v>7386</v>
      </c>
    </row>
    <row r="172" spans="1:6">
      <c r="A172" s="103" t="s">
        <v>7592</v>
      </c>
      <c r="B172" s="103" t="s">
        <v>7406</v>
      </c>
      <c r="C172" s="103" t="s">
        <v>7357</v>
      </c>
      <c r="D172" s="105" t="s">
        <v>7577</v>
      </c>
      <c r="E172" s="105" t="s">
        <v>7367</v>
      </c>
      <c r="F172" s="117" t="s">
        <v>7387</v>
      </c>
    </row>
    <row r="173" spans="1:6">
      <c r="A173" s="103" t="s">
        <v>7593</v>
      </c>
      <c r="B173" s="103" t="s">
        <v>7406</v>
      </c>
      <c r="C173" s="103" t="s">
        <v>7357</v>
      </c>
      <c r="D173" s="105" t="s">
        <v>7577</v>
      </c>
      <c r="E173" s="105" t="s">
        <v>7369</v>
      </c>
      <c r="F173" s="117" t="s">
        <v>7388</v>
      </c>
    </row>
    <row r="174" spans="1:6">
      <c r="A174" s="103" t="s">
        <v>7759</v>
      </c>
      <c r="B174" s="103" t="s">
        <v>7758</v>
      </c>
      <c r="C174" s="103" t="s">
        <v>7345</v>
      </c>
      <c r="E174" s="105" t="s">
        <v>7346</v>
      </c>
      <c r="F174" s="106" t="s">
        <v>7751</v>
      </c>
    </row>
    <row r="175" spans="1:6">
      <c r="A175" s="103" t="s">
        <v>7760</v>
      </c>
      <c r="B175" s="103" t="s">
        <v>7758</v>
      </c>
      <c r="C175" s="103" t="s">
        <v>7345</v>
      </c>
      <c r="E175" s="105" t="s">
        <v>7348</v>
      </c>
      <c r="F175" s="106" t="s">
        <v>7752</v>
      </c>
    </row>
    <row r="176" spans="1:6">
      <c r="A176" s="103" t="s">
        <v>7761</v>
      </c>
      <c r="B176" s="103" t="s">
        <v>7758</v>
      </c>
      <c r="C176" s="103" t="s">
        <v>7345</v>
      </c>
      <c r="E176" s="105" t="s">
        <v>7350</v>
      </c>
      <c r="F176" s="106" t="s">
        <v>7753</v>
      </c>
    </row>
    <row r="177" spans="1:6">
      <c r="A177" s="103" t="s">
        <v>7762</v>
      </c>
      <c r="B177" s="103" t="s">
        <v>7758</v>
      </c>
      <c r="C177" s="103" t="s">
        <v>7345</v>
      </c>
      <c r="E177" s="105" t="s">
        <v>7361</v>
      </c>
      <c r="F177" s="106" t="s">
        <v>7754</v>
      </c>
    </row>
    <row r="178" spans="1:6">
      <c r="A178" s="103" t="s">
        <v>7971</v>
      </c>
      <c r="B178" s="103" t="s">
        <v>7758</v>
      </c>
      <c r="C178" s="103" t="s">
        <v>7345</v>
      </c>
      <c r="E178" s="105" t="s">
        <v>7363</v>
      </c>
      <c r="F178" s="106" t="s">
        <v>7928</v>
      </c>
    </row>
    <row r="179" spans="1:6">
      <c r="A179" s="103" t="s">
        <v>7763</v>
      </c>
      <c r="B179" s="103" t="s">
        <v>7758</v>
      </c>
      <c r="C179" s="103" t="s">
        <v>7353</v>
      </c>
      <c r="E179" s="105" t="s">
        <v>7346</v>
      </c>
      <c r="F179" s="106" t="s">
        <v>7755</v>
      </c>
    </row>
    <row r="180" spans="1:6">
      <c r="A180" s="103" t="s">
        <v>7764</v>
      </c>
      <c r="B180" s="103" t="s">
        <v>7758</v>
      </c>
      <c r="C180" s="103" t="s">
        <v>7353</v>
      </c>
      <c r="E180" s="105" t="s">
        <v>7348</v>
      </c>
      <c r="F180" s="106" t="s">
        <v>7929</v>
      </c>
    </row>
    <row r="181" spans="1:6">
      <c r="A181" s="103" t="s">
        <v>7972</v>
      </c>
      <c r="B181" s="103" t="s">
        <v>7758</v>
      </c>
      <c r="C181" s="103" t="s">
        <v>7353</v>
      </c>
      <c r="E181" s="105" t="s">
        <v>7350</v>
      </c>
      <c r="F181" s="106" t="s">
        <v>7930</v>
      </c>
    </row>
    <row r="182" spans="1:6">
      <c r="A182" s="103" t="s">
        <v>7766</v>
      </c>
      <c r="B182" s="103" t="s">
        <v>7758</v>
      </c>
      <c r="C182" s="103" t="s">
        <v>7355</v>
      </c>
      <c r="E182" s="105" t="s">
        <v>7346</v>
      </c>
      <c r="F182" s="106" t="s">
        <v>7756</v>
      </c>
    </row>
    <row r="183" spans="1:6">
      <c r="A183" s="103" t="s">
        <v>7767</v>
      </c>
      <c r="B183" s="103" t="s">
        <v>7758</v>
      </c>
      <c r="C183" s="103" t="s">
        <v>7355</v>
      </c>
      <c r="E183" s="105" t="s">
        <v>7348</v>
      </c>
      <c r="F183" s="106" t="s">
        <v>7757</v>
      </c>
    </row>
    <row r="184" spans="1:6">
      <c r="A184" s="103" t="s">
        <v>7765</v>
      </c>
      <c r="B184" s="103" t="s">
        <v>7758</v>
      </c>
      <c r="C184" s="103" t="s">
        <v>7355</v>
      </c>
      <c r="E184" s="105" t="s">
        <v>7350</v>
      </c>
      <c r="F184" s="106" t="s">
        <v>7931</v>
      </c>
    </row>
    <row r="185" spans="1:6">
      <c r="A185" s="103" t="s">
        <v>7768</v>
      </c>
      <c r="B185" s="103" t="s">
        <v>7758</v>
      </c>
      <c r="C185" s="103" t="s">
        <v>7355</v>
      </c>
      <c r="E185" s="105" t="s">
        <v>7361</v>
      </c>
      <c r="F185" s="106" t="s">
        <v>7932</v>
      </c>
    </row>
    <row r="186" spans="1:6">
      <c r="A186" s="103" t="s">
        <v>7973</v>
      </c>
      <c r="B186" s="103" t="s">
        <v>7758</v>
      </c>
      <c r="C186" s="103" t="s">
        <v>7355</v>
      </c>
      <c r="E186" s="105" t="s">
        <v>7363</v>
      </c>
      <c r="F186" s="106" t="s">
        <v>7933</v>
      </c>
    </row>
    <row r="187" spans="1:6">
      <c r="A187" s="103" t="s">
        <v>7545</v>
      </c>
      <c r="B187" s="103" t="s">
        <v>23</v>
      </c>
      <c r="C187" s="103" t="s">
        <v>7345</v>
      </c>
      <c r="D187" s="103" t="s">
        <v>7371</v>
      </c>
      <c r="E187" s="103" t="s">
        <v>7346</v>
      </c>
      <c r="F187" s="131" t="s">
        <v>7372</v>
      </c>
    </row>
    <row r="188" spans="1:6">
      <c r="A188" s="103" t="s">
        <v>7546</v>
      </c>
      <c r="B188" s="103" t="s">
        <v>23</v>
      </c>
      <c r="C188" s="103" t="s">
        <v>7345</v>
      </c>
      <c r="D188" s="103" t="s">
        <v>7371</v>
      </c>
      <c r="E188" s="103" t="s">
        <v>7348</v>
      </c>
      <c r="F188" s="131" t="s">
        <v>7936</v>
      </c>
    </row>
    <row r="189" spans="1:6">
      <c r="A189" s="103" t="s">
        <v>7547</v>
      </c>
      <c r="B189" s="103" t="s">
        <v>23</v>
      </c>
      <c r="C189" s="103" t="s">
        <v>7345</v>
      </c>
      <c r="D189" s="103" t="s">
        <v>7371</v>
      </c>
      <c r="E189" s="103" t="s">
        <v>7350</v>
      </c>
      <c r="F189" s="131" t="s">
        <v>7373</v>
      </c>
    </row>
    <row r="190" spans="1:6">
      <c r="A190" s="103" t="s">
        <v>7548</v>
      </c>
      <c r="B190" s="103" t="s">
        <v>23</v>
      </c>
      <c r="C190" s="103" t="s">
        <v>7345</v>
      </c>
      <c r="D190" s="103" t="s">
        <v>7371</v>
      </c>
      <c r="E190" s="103" t="s">
        <v>7361</v>
      </c>
      <c r="F190" s="131" t="s">
        <v>7374</v>
      </c>
    </row>
    <row r="191" spans="1:6">
      <c r="A191" s="103" t="s">
        <v>7549</v>
      </c>
      <c r="B191" s="103" t="s">
        <v>23</v>
      </c>
      <c r="C191" s="103" t="s">
        <v>7353</v>
      </c>
      <c r="D191" s="103" t="s">
        <v>7375</v>
      </c>
      <c r="E191" s="103" t="s">
        <v>7346</v>
      </c>
      <c r="F191" s="131" t="s">
        <v>7376</v>
      </c>
    </row>
    <row r="192" spans="1:6">
      <c r="A192" s="103" t="s">
        <v>7550</v>
      </c>
      <c r="B192" s="103" t="s">
        <v>23</v>
      </c>
      <c r="C192" s="103" t="s">
        <v>7353</v>
      </c>
      <c r="D192" s="103" t="s">
        <v>7375</v>
      </c>
      <c r="E192" s="103" t="s">
        <v>7348</v>
      </c>
      <c r="F192" s="108" t="s">
        <v>7377</v>
      </c>
    </row>
    <row r="193" spans="1:6">
      <c r="A193" s="103" t="s">
        <v>7551</v>
      </c>
      <c r="B193" s="103" t="s">
        <v>23</v>
      </c>
      <c r="C193" s="103" t="s">
        <v>7353</v>
      </c>
      <c r="D193" s="103" t="s">
        <v>7375</v>
      </c>
      <c r="E193" s="103" t="s">
        <v>7350</v>
      </c>
      <c r="F193" s="111" t="s">
        <v>7378</v>
      </c>
    </row>
    <row r="194" spans="1:6">
      <c r="A194" s="103" t="s">
        <v>7552</v>
      </c>
      <c r="B194" s="103" t="s">
        <v>23</v>
      </c>
      <c r="C194" s="103" t="s">
        <v>7353</v>
      </c>
      <c r="D194" s="103" t="s">
        <v>7375</v>
      </c>
      <c r="E194" s="103" t="s">
        <v>7361</v>
      </c>
      <c r="F194" s="108" t="s">
        <v>7379</v>
      </c>
    </row>
    <row r="195" spans="1:6">
      <c r="A195" s="103" t="s">
        <v>7553</v>
      </c>
      <c r="B195" s="103" t="s">
        <v>23</v>
      </c>
      <c r="C195" s="103" t="s">
        <v>7355</v>
      </c>
      <c r="D195" s="103" t="s">
        <v>7380</v>
      </c>
      <c r="E195" s="103" t="s">
        <v>7346</v>
      </c>
      <c r="F195" s="108" t="s">
        <v>7381</v>
      </c>
    </row>
    <row r="196" spans="1:6">
      <c r="A196" s="103" t="s">
        <v>7554</v>
      </c>
      <c r="B196" s="103" t="s">
        <v>23</v>
      </c>
      <c r="C196" s="103" t="s">
        <v>7355</v>
      </c>
      <c r="D196" s="103" t="s">
        <v>7380</v>
      </c>
      <c r="E196" s="103" t="s">
        <v>7348</v>
      </c>
      <c r="F196" s="108" t="s">
        <v>7382</v>
      </c>
    </row>
    <row r="197" spans="1:6">
      <c r="A197" s="103" t="s">
        <v>7555</v>
      </c>
      <c r="B197" s="103" t="s">
        <v>23</v>
      </c>
      <c r="C197" s="103" t="s">
        <v>7355</v>
      </c>
      <c r="D197" s="103" t="s">
        <v>7380</v>
      </c>
      <c r="E197" s="103" t="s">
        <v>7350</v>
      </c>
      <c r="F197" s="108" t="s">
        <v>7937</v>
      </c>
    </row>
    <row r="198" spans="1:6">
      <c r="A198" s="103" t="s">
        <v>7556</v>
      </c>
      <c r="B198" s="103" t="s">
        <v>23</v>
      </c>
      <c r="C198" s="103" t="s">
        <v>7355</v>
      </c>
      <c r="D198" s="103" t="s">
        <v>7380</v>
      </c>
      <c r="E198" s="103" t="s">
        <v>7361</v>
      </c>
      <c r="F198" s="108" t="s">
        <v>7938</v>
      </c>
    </row>
    <row r="199" spans="1:6">
      <c r="A199" s="103" t="s">
        <v>7902</v>
      </c>
      <c r="B199" s="103" t="s">
        <v>23</v>
      </c>
      <c r="C199" s="103" t="s">
        <v>7355</v>
      </c>
      <c r="D199" s="103" t="s">
        <v>7380</v>
      </c>
      <c r="E199" s="103" t="s">
        <v>7363</v>
      </c>
      <c r="F199" s="108" t="s">
        <v>7939</v>
      </c>
    </row>
    <row r="200" spans="1:6">
      <c r="A200" s="103" t="s">
        <v>7557</v>
      </c>
      <c r="B200" s="103" t="s">
        <v>23</v>
      </c>
      <c r="C200" s="103" t="s">
        <v>7357</v>
      </c>
      <c r="D200" s="103" t="s">
        <v>7577</v>
      </c>
      <c r="E200" s="103" t="s">
        <v>7346</v>
      </c>
      <c r="F200" s="118" t="s">
        <v>7383</v>
      </c>
    </row>
    <row r="201" spans="1:6">
      <c r="A201" s="103" t="s">
        <v>7558</v>
      </c>
      <c r="B201" s="103" t="s">
        <v>23</v>
      </c>
      <c r="C201" s="103" t="s">
        <v>7357</v>
      </c>
      <c r="D201" s="103" t="s">
        <v>7577</v>
      </c>
      <c r="E201" s="103" t="s">
        <v>7348</v>
      </c>
      <c r="F201" s="118" t="s">
        <v>7920</v>
      </c>
    </row>
    <row r="202" spans="1:6">
      <c r="A202" s="103" t="s">
        <v>7559</v>
      </c>
      <c r="B202" s="103" t="s">
        <v>23</v>
      </c>
      <c r="C202" s="103" t="s">
        <v>7357</v>
      </c>
      <c r="D202" s="103" t="s">
        <v>7577</v>
      </c>
      <c r="E202" s="103" t="s">
        <v>7350</v>
      </c>
      <c r="F202" s="118" t="s">
        <v>7384</v>
      </c>
    </row>
    <row r="203" spans="1:6">
      <c r="A203" s="103" t="s">
        <v>7560</v>
      </c>
      <c r="B203" s="103" t="s">
        <v>23</v>
      </c>
      <c r="C203" s="103" t="s">
        <v>7357</v>
      </c>
      <c r="D203" s="103" t="s">
        <v>7577</v>
      </c>
      <c r="E203" s="103" t="s">
        <v>7361</v>
      </c>
      <c r="F203" s="118" t="s">
        <v>7921</v>
      </c>
    </row>
    <row r="204" spans="1:6">
      <c r="A204" s="103" t="s">
        <v>7561</v>
      </c>
      <c r="B204" s="103" t="s">
        <v>23</v>
      </c>
      <c r="C204" s="103" t="s">
        <v>7357</v>
      </c>
      <c r="D204" s="103" t="s">
        <v>7577</v>
      </c>
      <c r="E204" s="103" t="s">
        <v>7363</v>
      </c>
      <c r="F204" s="118" t="s">
        <v>7899</v>
      </c>
    </row>
    <row r="205" spans="1:6">
      <c r="A205" s="103" t="s">
        <v>7562</v>
      </c>
      <c r="B205" s="103" t="s">
        <v>23</v>
      </c>
      <c r="C205" s="103" t="s">
        <v>7357</v>
      </c>
      <c r="D205" s="103" t="s">
        <v>7577</v>
      </c>
      <c r="E205" s="103" t="s">
        <v>7365</v>
      </c>
      <c r="F205" s="118" t="s">
        <v>7900</v>
      </c>
    </row>
    <row r="206" spans="1:6">
      <c r="A206" s="103" t="s">
        <v>7563</v>
      </c>
      <c r="B206" s="103" t="s">
        <v>23</v>
      </c>
      <c r="C206" s="103" t="s">
        <v>7357</v>
      </c>
      <c r="D206" s="103" t="s">
        <v>7577</v>
      </c>
      <c r="E206" s="103" t="s">
        <v>7367</v>
      </c>
      <c r="F206" s="118" t="s">
        <v>7901</v>
      </c>
    </row>
    <row r="207" spans="1:6">
      <c r="A207" s="103" t="s">
        <v>7657</v>
      </c>
      <c r="B207" s="103" t="s">
        <v>29</v>
      </c>
      <c r="C207" s="103" t="s">
        <v>7345</v>
      </c>
      <c r="D207" s="105" t="s">
        <v>7456</v>
      </c>
      <c r="E207" s="105" t="s">
        <v>7346</v>
      </c>
      <c r="F207" s="113" t="s">
        <v>7956</v>
      </c>
    </row>
    <row r="208" spans="1:6">
      <c r="A208" s="103" t="s">
        <v>7658</v>
      </c>
      <c r="B208" s="103" t="s">
        <v>29</v>
      </c>
      <c r="C208" s="103" t="s">
        <v>7345</v>
      </c>
      <c r="D208" s="105" t="s">
        <v>7456</v>
      </c>
      <c r="E208" s="105" t="s">
        <v>7348</v>
      </c>
      <c r="F208" s="113" t="s">
        <v>7457</v>
      </c>
    </row>
    <row r="209" spans="1:6">
      <c r="A209" s="103" t="s">
        <v>7659</v>
      </c>
      <c r="B209" s="103" t="s">
        <v>29</v>
      </c>
      <c r="C209" s="103" t="s">
        <v>7345</v>
      </c>
      <c r="D209" s="105" t="s">
        <v>7456</v>
      </c>
      <c r="E209" s="105" t="s">
        <v>7350</v>
      </c>
      <c r="F209" s="129" t="s">
        <v>7458</v>
      </c>
    </row>
    <row r="210" spans="1:6">
      <c r="A210" s="103" t="s">
        <v>7660</v>
      </c>
      <c r="B210" s="103" t="s">
        <v>29</v>
      </c>
      <c r="C210" s="103" t="s">
        <v>7345</v>
      </c>
      <c r="D210" s="105" t="s">
        <v>7456</v>
      </c>
      <c r="E210" s="105" t="s">
        <v>7361</v>
      </c>
      <c r="F210" s="113" t="s">
        <v>7459</v>
      </c>
    </row>
    <row r="211" spans="1:6">
      <c r="A211" s="103" t="s">
        <v>7967</v>
      </c>
      <c r="B211" s="103" t="s">
        <v>29</v>
      </c>
      <c r="C211" s="103" t="s">
        <v>7345</v>
      </c>
      <c r="D211" s="105" t="s">
        <v>7456</v>
      </c>
      <c r="E211" s="105" t="s">
        <v>7363</v>
      </c>
      <c r="F211" s="113" t="s">
        <v>7460</v>
      </c>
    </row>
    <row r="212" spans="1:6">
      <c r="A212" s="103" t="s">
        <v>7968</v>
      </c>
      <c r="B212" s="103" t="s">
        <v>29</v>
      </c>
      <c r="C212" s="103" t="s">
        <v>7345</v>
      </c>
      <c r="D212" s="105" t="s">
        <v>7456</v>
      </c>
      <c r="E212" s="105" t="s">
        <v>7365</v>
      </c>
      <c r="F212" s="113" t="s">
        <v>7461</v>
      </c>
    </row>
    <row r="213" spans="1:6">
      <c r="A213" s="103" t="s">
        <v>7969</v>
      </c>
      <c r="B213" s="103" t="s">
        <v>29</v>
      </c>
      <c r="C213" s="103" t="s">
        <v>7345</v>
      </c>
      <c r="D213" s="105" t="s">
        <v>7456</v>
      </c>
      <c r="E213" s="105" t="s">
        <v>7367</v>
      </c>
      <c r="F213" s="113" t="s">
        <v>7462</v>
      </c>
    </row>
    <row r="214" spans="1:6">
      <c r="A214" s="103" t="s">
        <v>7970</v>
      </c>
      <c r="B214" s="103" t="s">
        <v>29</v>
      </c>
      <c r="C214" s="103" t="s">
        <v>7345</v>
      </c>
      <c r="D214" s="105" t="s">
        <v>7456</v>
      </c>
      <c r="E214" s="105" t="s">
        <v>7369</v>
      </c>
      <c r="F214" s="129" t="s">
        <v>7922</v>
      </c>
    </row>
    <row r="215" spans="1:6">
      <c r="A215" s="103" t="s">
        <v>7661</v>
      </c>
      <c r="B215" s="103" t="s">
        <v>29</v>
      </c>
      <c r="C215" s="103" t="s">
        <v>7353</v>
      </c>
      <c r="D215" s="105" t="s">
        <v>7463</v>
      </c>
      <c r="E215" s="105" t="s">
        <v>7346</v>
      </c>
      <c r="F215" s="130" t="s">
        <v>7923</v>
      </c>
    </row>
    <row r="216" spans="1:6">
      <c r="A216" s="103" t="s">
        <v>7662</v>
      </c>
      <c r="B216" s="103" t="s">
        <v>29</v>
      </c>
      <c r="C216" s="103" t="s">
        <v>7353</v>
      </c>
      <c r="D216" s="105" t="s">
        <v>7463</v>
      </c>
      <c r="E216" s="105" t="s">
        <v>7348</v>
      </c>
      <c r="F216" s="106" t="s">
        <v>7464</v>
      </c>
    </row>
    <row r="217" spans="1:6">
      <c r="A217" s="103" t="s">
        <v>7663</v>
      </c>
      <c r="B217" s="103" t="s">
        <v>29</v>
      </c>
      <c r="C217" s="103" t="s">
        <v>7353</v>
      </c>
      <c r="D217" s="105" t="s">
        <v>7463</v>
      </c>
      <c r="E217" s="105" t="s">
        <v>7350</v>
      </c>
      <c r="F217" s="130" t="s">
        <v>7465</v>
      </c>
    </row>
    <row r="218" spans="1:6">
      <c r="A218" s="103" t="s">
        <v>7664</v>
      </c>
      <c r="B218" s="103" t="s">
        <v>29</v>
      </c>
      <c r="C218" s="103" t="s">
        <v>7353</v>
      </c>
      <c r="D218" s="105" t="s">
        <v>7463</v>
      </c>
      <c r="E218" s="105" t="s">
        <v>7361</v>
      </c>
      <c r="F218" s="106" t="s">
        <v>7466</v>
      </c>
    </row>
    <row r="219" spans="1:6">
      <c r="A219" s="103" t="s">
        <v>7665</v>
      </c>
      <c r="B219" s="103" t="s">
        <v>29</v>
      </c>
      <c r="C219" s="103" t="s">
        <v>7353</v>
      </c>
      <c r="D219" s="105" t="s">
        <v>7463</v>
      </c>
      <c r="E219" s="105" t="s">
        <v>7363</v>
      </c>
      <c r="F219" s="106" t="s">
        <v>7467</v>
      </c>
    </row>
    <row r="220" spans="1:6">
      <c r="A220" s="103" t="s">
        <v>7666</v>
      </c>
      <c r="B220" s="103" t="s">
        <v>29</v>
      </c>
      <c r="C220" s="103" t="s">
        <v>7355</v>
      </c>
      <c r="D220" s="105" t="s">
        <v>7451</v>
      </c>
      <c r="E220" s="105" t="s">
        <v>7346</v>
      </c>
      <c r="F220" s="112" t="s">
        <v>7924</v>
      </c>
    </row>
    <row r="221" spans="1:6">
      <c r="A221" s="103" t="s">
        <v>7667</v>
      </c>
      <c r="B221" s="103" t="s">
        <v>29</v>
      </c>
      <c r="C221" s="103" t="s">
        <v>7355</v>
      </c>
      <c r="D221" s="105" t="s">
        <v>7451</v>
      </c>
      <c r="E221" s="105" t="s">
        <v>7348</v>
      </c>
      <c r="F221" s="112" t="s">
        <v>7452</v>
      </c>
    </row>
    <row r="222" spans="1:6">
      <c r="A222" s="103" t="s">
        <v>7668</v>
      </c>
      <c r="B222" s="103" t="s">
        <v>29</v>
      </c>
      <c r="C222" s="103" t="s">
        <v>7355</v>
      </c>
      <c r="D222" s="105" t="s">
        <v>7451</v>
      </c>
      <c r="E222" s="105" t="s">
        <v>7350</v>
      </c>
      <c r="F222" s="113" t="s">
        <v>7453</v>
      </c>
    </row>
    <row r="223" spans="1:6">
      <c r="A223" s="103" t="s">
        <v>7669</v>
      </c>
      <c r="B223" s="103" t="s">
        <v>29</v>
      </c>
      <c r="C223" s="103" t="s">
        <v>7355</v>
      </c>
      <c r="D223" s="105" t="s">
        <v>7451</v>
      </c>
      <c r="E223" s="105" t="s">
        <v>7361</v>
      </c>
      <c r="F223" s="113" t="s">
        <v>7455</v>
      </c>
    </row>
    <row r="224" spans="1:6">
      <c r="A224" s="103" t="s">
        <v>7670</v>
      </c>
      <c r="B224" s="103" t="s">
        <v>29</v>
      </c>
      <c r="C224" s="103" t="s">
        <v>7357</v>
      </c>
      <c r="D224" s="105" t="s">
        <v>7577</v>
      </c>
      <c r="E224" s="105" t="s">
        <v>7346</v>
      </c>
      <c r="F224" s="118" t="s">
        <v>7383</v>
      </c>
    </row>
    <row r="225" spans="1:6">
      <c r="A225" s="103" t="s">
        <v>7671</v>
      </c>
      <c r="B225" s="103" t="s">
        <v>29</v>
      </c>
      <c r="C225" s="103" t="s">
        <v>7357</v>
      </c>
      <c r="D225" s="105" t="s">
        <v>7577</v>
      </c>
      <c r="E225" s="105" t="s">
        <v>7348</v>
      </c>
      <c r="F225" s="118" t="s">
        <v>7920</v>
      </c>
    </row>
    <row r="226" spans="1:6">
      <c r="A226" s="103" t="s">
        <v>7672</v>
      </c>
      <c r="B226" s="103" t="s">
        <v>29</v>
      </c>
      <c r="C226" s="103" t="s">
        <v>7357</v>
      </c>
      <c r="D226" s="105" t="s">
        <v>7577</v>
      </c>
      <c r="E226" s="105" t="s">
        <v>7350</v>
      </c>
      <c r="F226" s="118" t="s">
        <v>7384</v>
      </c>
    </row>
    <row r="227" spans="1:6">
      <c r="A227" s="103" t="s">
        <v>7673</v>
      </c>
      <c r="B227" s="103" t="s">
        <v>29</v>
      </c>
      <c r="C227" s="103" t="s">
        <v>7357</v>
      </c>
      <c r="D227" s="105" t="s">
        <v>7577</v>
      </c>
      <c r="E227" s="105" t="s">
        <v>7361</v>
      </c>
      <c r="F227" s="118" t="s">
        <v>7921</v>
      </c>
    </row>
    <row r="228" spans="1:6">
      <c r="A228" s="103" t="s">
        <v>7674</v>
      </c>
      <c r="B228" s="103" t="s">
        <v>29</v>
      </c>
      <c r="C228" s="103" t="s">
        <v>7357</v>
      </c>
      <c r="D228" s="105" t="s">
        <v>7577</v>
      </c>
      <c r="E228" s="105" t="s">
        <v>7363</v>
      </c>
      <c r="F228" s="118" t="s">
        <v>7899</v>
      </c>
    </row>
    <row r="229" spans="1:6">
      <c r="A229" s="103" t="s">
        <v>7675</v>
      </c>
      <c r="B229" s="103" t="s">
        <v>29</v>
      </c>
      <c r="C229" s="103" t="s">
        <v>7357</v>
      </c>
      <c r="D229" s="105" t="s">
        <v>7577</v>
      </c>
      <c r="E229" s="105" t="s">
        <v>7365</v>
      </c>
      <c r="F229" s="118" t="s">
        <v>7900</v>
      </c>
    </row>
    <row r="230" spans="1:6">
      <c r="A230" s="103" t="s">
        <v>7676</v>
      </c>
      <c r="B230" s="103" t="s">
        <v>29</v>
      </c>
      <c r="C230" s="103" t="s">
        <v>7357</v>
      </c>
      <c r="D230" s="105" t="s">
        <v>7577</v>
      </c>
      <c r="E230" s="105" t="s">
        <v>7367</v>
      </c>
      <c r="F230" s="118" t="s">
        <v>7901</v>
      </c>
    </row>
    <row r="231" spans="1:6">
      <c r="A231" s="103" t="s">
        <v>7635</v>
      </c>
      <c r="B231" s="103" t="s">
        <v>30</v>
      </c>
      <c r="C231" s="103" t="s">
        <v>7345</v>
      </c>
      <c r="D231" s="103" t="s">
        <v>7440</v>
      </c>
      <c r="E231" s="103" t="s">
        <v>7346</v>
      </c>
      <c r="F231" s="108" t="s">
        <v>7441</v>
      </c>
    </row>
    <row r="232" spans="1:6">
      <c r="A232" s="103" t="s">
        <v>7636</v>
      </c>
      <c r="B232" s="103" t="s">
        <v>30</v>
      </c>
      <c r="C232" s="103" t="s">
        <v>7345</v>
      </c>
      <c r="D232" s="103" t="s">
        <v>7440</v>
      </c>
      <c r="E232" s="103" t="s">
        <v>7348</v>
      </c>
      <c r="F232" s="108" t="s">
        <v>7948</v>
      </c>
    </row>
    <row r="233" spans="1:6">
      <c r="A233" s="103" t="s">
        <v>7637</v>
      </c>
      <c r="B233" s="103" t="s">
        <v>30</v>
      </c>
      <c r="C233" s="103" t="s">
        <v>7345</v>
      </c>
      <c r="D233" s="103" t="s">
        <v>7440</v>
      </c>
      <c r="E233" s="103" t="s">
        <v>7350</v>
      </c>
      <c r="F233" s="131" t="s">
        <v>7960</v>
      </c>
    </row>
    <row r="234" spans="1:6">
      <c r="A234" s="103" t="s">
        <v>7638</v>
      </c>
      <c r="B234" s="103" t="s">
        <v>30</v>
      </c>
      <c r="C234" s="103" t="s">
        <v>7345</v>
      </c>
      <c r="D234" s="103" t="s">
        <v>7440</v>
      </c>
      <c r="E234" s="103" t="s">
        <v>7361</v>
      </c>
      <c r="F234" s="121" t="s">
        <v>7443</v>
      </c>
    </row>
    <row r="235" spans="1:6">
      <c r="A235" s="103" t="s">
        <v>7639</v>
      </c>
      <c r="B235" s="103" t="s">
        <v>30</v>
      </c>
      <c r="C235" s="103" t="s">
        <v>7345</v>
      </c>
      <c r="D235" s="103" t="s">
        <v>7440</v>
      </c>
      <c r="E235" s="103" t="s">
        <v>7363</v>
      </c>
      <c r="F235" s="131" t="s">
        <v>7949</v>
      </c>
    </row>
    <row r="236" spans="1:6">
      <c r="A236" s="103" t="s">
        <v>7640</v>
      </c>
      <c r="B236" s="103" t="s">
        <v>30</v>
      </c>
      <c r="C236" s="103" t="s">
        <v>7353</v>
      </c>
      <c r="D236" s="103" t="s">
        <v>7444</v>
      </c>
      <c r="E236" s="103" t="s">
        <v>7346</v>
      </c>
      <c r="F236" s="108" t="s">
        <v>7950</v>
      </c>
    </row>
    <row r="237" spans="1:6">
      <c r="A237" s="103" t="s">
        <v>7641</v>
      </c>
      <c r="B237" s="103" t="s">
        <v>30</v>
      </c>
      <c r="C237" s="103" t="s">
        <v>7353</v>
      </c>
      <c r="D237" s="103" t="s">
        <v>7444</v>
      </c>
      <c r="E237" s="103" t="s">
        <v>7348</v>
      </c>
      <c r="F237" s="131" t="s">
        <v>7445</v>
      </c>
    </row>
    <row r="238" spans="1:6">
      <c r="A238" s="103" t="s">
        <v>7642</v>
      </c>
      <c r="B238" s="103" t="s">
        <v>30</v>
      </c>
      <c r="C238" s="103" t="s">
        <v>7353</v>
      </c>
      <c r="D238" s="103" t="s">
        <v>7444</v>
      </c>
      <c r="E238" s="103" t="s">
        <v>7350</v>
      </c>
      <c r="F238" s="131" t="s">
        <v>7446</v>
      </c>
    </row>
    <row r="239" spans="1:6">
      <c r="A239" s="103" t="s">
        <v>7643</v>
      </c>
      <c r="B239" s="103" t="s">
        <v>30</v>
      </c>
      <c r="C239" s="103" t="s">
        <v>7353</v>
      </c>
      <c r="D239" s="103" t="s">
        <v>7444</v>
      </c>
      <c r="E239" s="103" t="s">
        <v>7361</v>
      </c>
      <c r="F239" s="108" t="s">
        <v>7962</v>
      </c>
    </row>
    <row r="240" spans="1:6">
      <c r="A240" s="103" t="s">
        <v>7644</v>
      </c>
      <c r="B240" s="103" t="s">
        <v>30</v>
      </c>
      <c r="C240" s="103" t="s">
        <v>7355</v>
      </c>
      <c r="D240" s="103" t="s">
        <v>7447</v>
      </c>
      <c r="E240" s="103" t="s">
        <v>7346</v>
      </c>
      <c r="F240" s="108" t="s">
        <v>7448</v>
      </c>
    </row>
    <row r="241" spans="1:6">
      <c r="A241" s="103" t="s">
        <v>7645</v>
      </c>
      <c r="B241" s="103" t="s">
        <v>30</v>
      </c>
      <c r="C241" s="103" t="s">
        <v>7355</v>
      </c>
      <c r="D241" s="103" t="s">
        <v>7447</v>
      </c>
      <c r="E241" s="103" t="s">
        <v>7348</v>
      </c>
      <c r="F241" s="108" t="s">
        <v>7449</v>
      </c>
    </row>
    <row r="242" spans="1:6">
      <c r="A242" s="103" t="s">
        <v>7646</v>
      </c>
      <c r="B242" s="103" t="s">
        <v>30</v>
      </c>
      <c r="C242" s="103" t="s">
        <v>7355</v>
      </c>
      <c r="D242" s="103" t="s">
        <v>7447</v>
      </c>
      <c r="E242" s="103" t="s">
        <v>7350</v>
      </c>
      <c r="F242" s="111" t="s">
        <v>7450</v>
      </c>
    </row>
    <row r="243" spans="1:6">
      <c r="A243" s="103" t="s">
        <v>7647</v>
      </c>
      <c r="B243" s="103" t="s">
        <v>30</v>
      </c>
      <c r="C243" s="103" t="s">
        <v>7355</v>
      </c>
      <c r="D243" s="103" t="s">
        <v>7447</v>
      </c>
      <c r="E243" s="103" t="s">
        <v>7361</v>
      </c>
      <c r="F243" s="108" t="s">
        <v>7951</v>
      </c>
    </row>
    <row r="244" spans="1:6">
      <c r="A244" s="103" t="s">
        <v>7648</v>
      </c>
      <c r="B244" s="103" t="s">
        <v>30</v>
      </c>
      <c r="C244" s="103" t="s">
        <v>7355</v>
      </c>
      <c r="D244" s="103" t="s">
        <v>7447</v>
      </c>
      <c r="E244" s="103" t="s">
        <v>7363</v>
      </c>
      <c r="F244" s="111" t="s">
        <v>7649</v>
      </c>
    </row>
    <row r="245" spans="1:6">
      <c r="A245" s="103" t="s">
        <v>7913</v>
      </c>
      <c r="B245" s="103" t="s">
        <v>30</v>
      </c>
      <c r="C245" s="103" t="s">
        <v>7355</v>
      </c>
      <c r="D245" s="103" t="s">
        <v>7447</v>
      </c>
      <c r="E245" s="103" t="s">
        <v>7365</v>
      </c>
      <c r="F245" s="108" t="s">
        <v>7952</v>
      </c>
    </row>
    <row r="246" spans="1:6">
      <c r="A246" s="103" t="s">
        <v>7650</v>
      </c>
      <c r="B246" s="103" t="s">
        <v>30</v>
      </c>
      <c r="C246" s="103" t="s">
        <v>7357</v>
      </c>
      <c r="D246" s="103" t="s">
        <v>7577</v>
      </c>
      <c r="E246" s="103" t="s">
        <v>7346</v>
      </c>
      <c r="F246" s="118" t="s">
        <v>7383</v>
      </c>
    </row>
    <row r="247" spans="1:6">
      <c r="A247" s="103" t="s">
        <v>7651</v>
      </c>
      <c r="B247" s="103" t="s">
        <v>30</v>
      </c>
      <c r="C247" s="103" t="s">
        <v>7357</v>
      </c>
      <c r="D247" s="103" t="s">
        <v>7577</v>
      </c>
      <c r="E247" s="103" t="s">
        <v>7348</v>
      </c>
      <c r="F247" s="118" t="s">
        <v>7920</v>
      </c>
    </row>
    <row r="248" spans="1:6">
      <c r="A248" s="103" t="s">
        <v>7652</v>
      </c>
      <c r="B248" s="103" t="s">
        <v>30</v>
      </c>
      <c r="C248" s="103" t="s">
        <v>7357</v>
      </c>
      <c r="D248" s="103" t="s">
        <v>7577</v>
      </c>
      <c r="E248" s="103" t="s">
        <v>7350</v>
      </c>
      <c r="F248" s="118" t="s">
        <v>7384</v>
      </c>
    </row>
    <row r="249" spans="1:6">
      <c r="A249" s="103" t="s">
        <v>7653</v>
      </c>
      <c r="B249" s="103" t="s">
        <v>30</v>
      </c>
      <c r="C249" s="103" t="s">
        <v>7357</v>
      </c>
      <c r="D249" s="103" t="s">
        <v>7577</v>
      </c>
      <c r="E249" s="103" t="s">
        <v>7361</v>
      </c>
      <c r="F249" s="118" t="s">
        <v>7921</v>
      </c>
    </row>
    <row r="250" spans="1:6">
      <c r="A250" s="103" t="s">
        <v>7654</v>
      </c>
      <c r="B250" s="103" t="s">
        <v>30</v>
      </c>
      <c r="C250" s="103" t="s">
        <v>7357</v>
      </c>
      <c r="D250" s="103" t="s">
        <v>7577</v>
      </c>
      <c r="E250" s="103" t="s">
        <v>7363</v>
      </c>
      <c r="F250" s="118" t="s">
        <v>7899</v>
      </c>
    </row>
    <row r="251" spans="1:6">
      <c r="A251" s="103" t="s">
        <v>7655</v>
      </c>
      <c r="B251" s="103" t="s">
        <v>30</v>
      </c>
      <c r="C251" s="103" t="s">
        <v>7357</v>
      </c>
      <c r="D251" s="103" t="s">
        <v>7577</v>
      </c>
      <c r="E251" s="103" t="s">
        <v>7365</v>
      </c>
      <c r="F251" s="118" t="s">
        <v>7900</v>
      </c>
    </row>
    <row r="252" spans="1:6">
      <c r="A252" s="103" t="s">
        <v>7656</v>
      </c>
      <c r="B252" s="103" t="s">
        <v>30</v>
      </c>
      <c r="C252" s="103" t="s">
        <v>7357</v>
      </c>
      <c r="D252" s="103" t="s">
        <v>7577</v>
      </c>
      <c r="E252" s="103" t="s">
        <v>7367</v>
      </c>
      <c r="F252" s="118" t="s">
        <v>7901</v>
      </c>
    </row>
  </sheetData>
  <autoFilter ref="A1:F252" xr:uid="{00000000-0009-0000-0000-00000800000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rgb="FF92D050"/>
  </sheetPr>
  <dimension ref="B1:E836"/>
  <sheetViews>
    <sheetView workbookViewId="0"/>
  </sheetViews>
  <sheetFormatPr defaultColWidth="8.68359375" defaultRowHeight="14.4"/>
  <cols>
    <col min="2" max="2" width="49.41796875" bestFit="1" customWidth="1"/>
    <col min="3" max="3" width="28.68359375" bestFit="1" customWidth="1"/>
    <col min="4" max="4" width="75" bestFit="1" customWidth="1"/>
    <col min="5" max="5" width="12" bestFit="1" customWidth="1"/>
  </cols>
  <sheetData>
    <row r="1" spans="2:5" ht="28.2">
      <c r="B1" s="54" t="s">
        <v>5303</v>
      </c>
      <c r="C1" s="307" t="s">
        <v>5304</v>
      </c>
      <c r="D1" s="307"/>
      <c r="E1" s="307"/>
    </row>
    <row r="2" spans="2:5">
      <c r="B2" t="s">
        <v>4982</v>
      </c>
      <c r="C2" t="s">
        <v>4983</v>
      </c>
      <c r="D2" t="s">
        <v>4984</v>
      </c>
      <c r="E2" t="s">
        <v>5305</v>
      </c>
    </row>
    <row r="3" spans="2:5">
      <c r="B3" s="30" t="s">
        <v>6783</v>
      </c>
      <c r="C3" s="31" t="s">
        <v>4787</v>
      </c>
      <c r="D3" s="31" t="s">
        <v>6783</v>
      </c>
      <c r="E3" s="31" t="s">
        <v>5061</v>
      </c>
    </row>
    <row r="4" spans="2:5">
      <c r="B4" s="30" t="s">
        <v>5059</v>
      </c>
      <c r="C4" s="31" t="s">
        <v>5060</v>
      </c>
      <c r="D4" s="31" t="s">
        <v>5059</v>
      </c>
      <c r="E4" s="31" t="s">
        <v>5061</v>
      </c>
    </row>
    <row r="5" spans="2:5">
      <c r="B5" s="30" t="s">
        <v>5060</v>
      </c>
      <c r="C5" s="31" t="s">
        <v>5060</v>
      </c>
      <c r="D5" s="31" t="s">
        <v>5059</v>
      </c>
      <c r="E5" s="31" t="s">
        <v>5061</v>
      </c>
    </row>
    <row r="6" spans="2:5">
      <c r="B6" s="30" t="s">
        <v>7249</v>
      </c>
      <c r="C6" s="31" t="s">
        <v>7250</v>
      </c>
      <c r="D6" s="31" t="s">
        <v>7251</v>
      </c>
      <c r="E6" s="31" t="s">
        <v>5061</v>
      </c>
    </row>
    <row r="7" spans="2:5">
      <c r="B7" s="30" t="s">
        <v>7310</v>
      </c>
      <c r="C7" s="31" t="s">
        <v>7250</v>
      </c>
      <c r="D7" s="31" t="s">
        <v>7251</v>
      </c>
      <c r="E7" s="31" t="s">
        <v>5061</v>
      </c>
    </row>
    <row r="8" spans="2:5">
      <c r="B8" s="30" t="s">
        <v>5064</v>
      </c>
      <c r="C8" s="31" t="s">
        <v>5997</v>
      </c>
      <c r="D8" s="31" t="s">
        <v>5064</v>
      </c>
      <c r="E8" s="31" t="s">
        <v>5061</v>
      </c>
    </row>
    <row r="9" spans="2:5">
      <c r="B9" s="30" t="s">
        <v>5065</v>
      </c>
      <c r="C9" s="31" t="s">
        <v>5997</v>
      </c>
      <c r="D9" s="31" t="s">
        <v>5064</v>
      </c>
      <c r="E9" s="31" t="s">
        <v>5061</v>
      </c>
    </row>
    <row r="10" spans="2:5">
      <c r="B10" s="30" t="s">
        <v>5077</v>
      </c>
      <c r="C10" s="31" t="s">
        <v>5077</v>
      </c>
      <c r="D10" s="31" t="s">
        <v>5076</v>
      </c>
      <c r="E10" s="31" t="s">
        <v>5061</v>
      </c>
    </row>
    <row r="11" spans="2:5">
      <c r="B11" s="30" t="s">
        <v>5329</v>
      </c>
      <c r="C11" s="31" t="s">
        <v>5077</v>
      </c>
      <c r="D11" s="31" t="s">
        <v>5076</v>
      </c>
      <c r="E11" s="31" t="s">
        <v>5061</v>
      </c>
    </row>
    <row r="12" spans="2:5">
      <c r="B12" s="30" t="s">
        <v>5076</v>
      </c>
      <c r="C12" s="31" t="s">
        <v>5077</v>
      </c>
      <c r="D12" s="31" t="s">
        <v>5076</v>
      </c>
      <c r="E12" s="31" t="s">
        <v>5061</v>
      </c>
    </row>
    <row r="13" spans="2:5">
      <c r="B13" s="30" t="s">
        <v>7271</v>
      </c>
      <c r="C13" s="31" t="s">
        <v>7272</v>
      </c>
      <c r="D13" s="31" t="s">
        <v>7271</v>
      </c>
      <c r="E13" s="31" t="s">
        <v>5061</v>
      </c>
    </row>
    <row r="14" spans="2:5">
      <c r="B14" s="30" t="s">
        <v>7274</v>
      </c>
      <c r="C14" s="31" t="s">
        <v>7275</v>
      </c>
      <c r="D14" s="31" t="s">
        <v>7276</v>
      </c>
      <c r="E14" s="31" t="s">
        <v>5061</v>
      </c>
    </row>
    <row r="15" spans="2:5">
      <c r="B15" s="30" t="s">
        <v>5330</v>
      </c>
      <c r="C15" s="31" t="s">
        <v>5079</v>
      </c>
      <c r="D15" s="31" t="s">
        <v>5078</v>
      </c>
      <c r="E15" s="31" t="s">
        <v>5061</v>
      </c>
    </row>
    <row r="16" spans="2:5">
      <c r="B16" s="30" t="s">
        <v>5078</v>
      </c>
      <c r="C16" s="31" t="s">
        <v>5079</v>
      </c>
      <c r="D16" s="31" t="s">
        <v>5078</v>
      </c>
      <c r="E16" s="31" t="s">
        <v>5061</v>
      </c>
    </row>
    <row r="17" spans="2:5">
      <c r="B17" s="30" t="s">
        <v>5331</v>
      </c>
      <c r="C17" s="31" t="s">
        <v>5079</v>
      </c>
      <c r="D17" s="31" t="s">
        <v>5078</v>
      </c>
      <c r="E17" s="31" t="s">
        <v>5061</v>
      </c>
    </row>
    <row r="18" spans="2:5">
      <c r="B18" s="30" t="s">
        <v>5079</v>
      </c>
      <c r="C18" s="31" t="s">
        <v>5079</v>
      </c>
      <c r="D18" s="31" t="s">
        <v>5078</v>
      </c>
      <c r="E18" s="31" t="s">
        <v>5061</v>
      </c>
    </row>
    <row r="19" spans="2:5">
      <c r="B19" s="89" t="s">
        <v>7229</v>
      </c>
      <c r="C19" s="96" t="s">
        <v>5079</v>
      </c>
      <c r="D19" s="97" t="s">
        <v>5078</v>
      </c>
      <c r="E19" s="96" t="s">
        <v>5061</v>
      </c>
    </row>
    <row r="20" spans="2:5">
      <c r="B20" s="30" t="s">
        <v>7311</v>
      </c>
      <c r="C20" s="31" t="s">
        <v>5079</v>
      </c>
      <c r="D20" s="31" t="s">
        <v>5078</v>
      </c>
      <c r="E20" s="31" t="s">
        <v>5061</v>
      </c>
    </row>
    <row r="21" spans="2:5">
      <c r="B21" s="30" t="s">
        <v>5874</v>
      </c>
      <c r="C21" s="31" t="s">
        <v>5874</v>
      </c>
      <c r="D21" s="31" t="s">
        <v>5875</v>
      </c>
      <c r="E21" s="31" t="s">
        <v>5061</v>
      </c>
    </row>
    <row r="22" spans="2:5">
      <c r="B22" s="30" t="s">
        <v>7273</v>
      </c>
      <c r="C22" s="31" t="s">
        <v>5874</v>
      </c>
      <c r="D22" s="31" t="s">
        <v>5875</v>
      </c>
      <c r="E22" s="31" t="s">
        <v>5061</v>
      </c>
    </row>
    <row r="23" spans="2:5">
      <c r="B23" s="30" t="s">
        <v>5081</v>
      </c>
      <c r="C23" s="31" t="s">
        <v>5082</v>
      </c>
      <c r="D23" s="31" t="s">
        <v>5081</v>
      </c>
      <c r="E23" s="31" t="s">
        <v>5061</v>
      </c>
    </row>
    <row r="24" spans="2:5">
      <c r="B24" s="30" t="s">
        <v>5082</v>
      </c>
      <c r="C24" s="31" t="s">
        <v>5082</v>
      </c>
      <c r="D24" s="31" t="s">
        <v>5081</v>
      </c>
      <c r="E24" s="31" t="s">
        <v>5061</v>
      </c>
    </row>
    <row r="25" spans="2:5">
      <c r="B25" s="30" t="s">
        <v>5083</v>
      </c>
      <c r="C25" s="31" t="s">
        <v>5084</v>
      </c>
      <c r="D25" s="31" t="s">
        <v>5083</v>
      </c>
      <c r="E25" s="31" t="s">
        <v>5061</v>
      </c>
    </row>
    <row r="26" spans="2:5">
      <c r="B26" s="30" t="s">
        <v>5084</v>
      </c>
      <c r="C26" s="31" t="s">
        <v>5084</v>
      </c>
      <c r="D26" s="31" t="s">
        <v>5083</v>
      </c>
      <c r="E26" s="31" t="s">
        <v>5061</v>
      </c>
    </row>
    <row r="27" spans="2:5">
      <c r="B27" s="30" t="s">
        <v>6025</v>
      </c>
      <c r="C27" s="31" t="s">
        <v>6026</v>
      </c>
      <c r="D27" s="31" t="s">
        <v>6025</v>
      </c>
      <c r="E27" s="31" t="s">
        <v>5061</v>
      </c>
    </row>
    <row r="28" spans="2:5">
      <c r="B28" s="30" t="s">
        <v>6026</v>
      </c>
      <c r="C28" s="31" t="s">
        <v>6026</v>
      </c>
      <c r="D28" s="31" t="s">
        <v>6025</v>
      </c>
      <c r="E28" s="31" t="s">
        <v>5061</v>
      </c>
    </row>
    <row r="29" spans="2:5">
      <c r="B29" s="30" t="s">
        <v>7277</v>
      </c>
      <c r="C29" s="31" t="s">
        <v>6026</v>
      </c>
      <c r="D29" s="31" t="s">
        <v>7278</v>
      </c>
      <c r="E29" s="31" t="s">
        <v>5061</v>
      </c>
    </row>
    <row r="30" spans="2:5">
      <c r="B30" s="30" t="s">
        <v>5367</v>
      </c>
      <c r="C30" s="31" t="s">
        <v>5170</v>
      </c>
      <c r="D30" s="31" t="s">
        <v>5169</v>
      </c>
      <c r="E30" s="31" t="s">
        <v>5061</v>
      </c>
    </row>
    <row r="31" spans="2:5">
      <c r="B31" s="30" t="s">
        <v>5172</v>
      </c>
      <c r="C31" s="31" t="s">
        <v>5172</v>
      </c>
      <c r="D31" s="31" t="s">
        <v>5171</v>
      </c>
      <c r="E31" s="31" t="s">
        <v>5061</v>
      </c>
    </row>
    <row r="32" spans="2:5">
      <c r="B32" s="30" t="s">
        <v>5174</v>
      </c>
      <c r="C32" s="31" t="s">
        <v>5174</v>
      </c>
      <c r="D32" s="31" t="s">
        <v>5173</v>
      </c>
      <c r="E32" s="31" t="s">
        <v>5061</v>
      </c>
    </row>
    <row r="33" spans="2:5">
      <c r="B33" s="30" t="s">
        <v>6089</v>
      </c>
      <c r="C33" s="31" t="s">
        <v>6090</v>
      </c>
      <c r="D33" s="31" t="s">
        <v>6089</v>
      </c>
      <c r="E33" s="31" t="s">
        <v>5061</v>
      </c>
    </row>
    <row r="34" spans="2:5">
      <c r="B34" s="30" t="s">
        <v>7293</v>
      </c>
      <c r="C34" s="31" t="s">
        <v>6090</v>
      </c>
      <c r="D34" s="31" t="s">
        <v>6089</v>
      </c>
      <c r="E34" s="31" t="s">
        <v>5061</v>
      </c>
    </row>
    <row r="35" spans="2:5">
      <c r="B35" s="30" t="s">
        <v>6123</v>
      </c>
      <c r="C35" s="31" t="s">
        <v>6123</v>
      </c>
      <c r="D35" s="31" t="s">
        <v>6254</v>
      </c>
      <c r="E35" s="31" t="s">
        <v>5061</v>
      </c>
    </row>
    <row r="36" spans="2:5">
      <c r="B36" s="30" t="s">
        <v>6130</v>
      </c>
      <c r="C36" s="31" t="s">
        <v>6131</v>
      </c>
      <c r="D36" s="31" t="s">
        <v>5221</v>
      </c>
      <c r="E36" s="31" t="s">
        <v>5061</v>
      </c>
    </row>
    <row r="37" spans="2:5">
      <c r="B37" s="30" t="s">
        <v>5222</v>
      </c>
      <c r="C37" s="31" t="s">
        <v>6131</v>
      </c>
      <c r="D37" s="31" t="s">
        <v>6135</v>
      </c>
      <c r="E37" s="31" t="s">
        <v>5061</v>
      </c>
    </row>
    <row r="38" spans="2:5">
      <c r="B38" s="30" t="s">
        <v>6883</v>
      </c>
      <c r="C38" s="31" t="s">
        <v>6131</v>
      </c>
      <c r="D38" s="31" t="s">
        <v>5221</v>
      </c>
      <c r="E38" s="31" t="s">
        <v>5061</v>
      </c>
    </row>
    <row r="39" spans="2:5">
      <c r="B39" s="30" t="s">
        <v>5220</v>
      </c>
      <c r="C39" s="31" t="s">
        <v>5220</v>
      </c>
      <c r="D39" s="31" t="s">
        <v>6135</v>
      </c>
      <c r="E39" s="31" t="s">
        <v>5061</v>
      </c>
    </row>
    <row r="40" spans="2:5">
      <c r="B40" s="30" t="s">
        <v>6021</v>
      </c>
      <c r="C40" s="31" t="s">
        <v>5090</v>
      </c>
      <c r="D40" s="31" t="s">
        <v>6022</v>
      </c>
      <c r="E40" s="31" t="s">
        <v>5091</v>
      </c>
    </row>
    <row r="41" spans="2:5">
      <c r="B41" s="30" t="s">
        <v>5090</v>
      </c>
      <c r="C41" s="31" t="s">
        <v>5090</v>
      </c>
      <c r="D41" s="31" t="s">
        <v>6022</v>
      </c>
      <c r="E41" s="31" t="s">
        <v>5091</v>
      </c>
    </row>
    <row r="42" spans="2:5">
      <c r="B42" s="30" t="s">
        <v>5333</v>
      </c>
      <c r="C42" s="31" t="s">
        <v>5090</v>
      </c>
      <c r="D42" s="31" t="s">
        <v>6022</v>
      </c>
      <c r="E42" s="31" t="s">
        <v>5091</v>
      </c>
    </row>
    <row r="43" spans="2:5">
      <c r="B43" s="30" t="s">
        <v>6023</v>
      </c>
      <c r="C43" s="31" t="s">
        <v>5090</v>
      </c>
      <c r="D43" s="31" t="s">
        <v>6022</v>
      </c>
      <c r="E43" s="31" t="s">
        <v>5091</v>
      </c>
    </row>
    <row r="44" spans="2:5">
      <c r="B44" s="30" t="s">
        <v>6022</v>
      </c>
      <c r="C44" s="31" t="s">
        <v>5090</v>
      </c>
      <c r="D44" s="31" t="s">
        <v>6022</v>
      </c>
      <c r="E44" s="31" t="s">
        <v>5091</v>
      </c>
    </row>
    <row r="45" spans="2:5">
      <c r="B45" s="30" t="s">
        <v>5147</v>
      </c>
      <c r="C45" s="31" t="s">
        <v>5148</v>
      </c>
      <c r="D45" s="31" t="s">
        <v>5147</v>
      </c>
      <c r="E45" s="31" t="s">
        <v>5091</v>
      </c>
    </row>
    <row r="46" spans="2:5">
      <c r="B46" s="30" t="s">
        <v>5148</v>
      </c>
      <c r="C46" s="31" t="s">
        <v>5148</v>
      </c>
      <c r="D46" s="31" t="s">
        <v>5147</v>
      </c>
      <c r="E46" s="31" t="s">
        <v>5091</v>
      </c>
    </row>
    <row r="47" spans="2:5">
      <c r="B47" s="30" t="s">
        <v>6068</v>
      </c>
      <c r="C47" s="31" t="s">
        <v>5148</v>
      </c>
      <c r="D47" s="31" t="s">
        <v>5147</v>
      </c>
      <c r="E47" s="31" t="s">
        <v>5091</v>
      </c>
    </row>
    <row r="48" spans="2:5">
      <c r="B48" s="30" t="s">
        <v>6069</v>
      </c>
      <c r="C48" s="31" t="s">
        <v>5148</v>
      </c>
      <c r="D48" s="31" t="s">
        <v>5147</v>
      </c>
      <c r="E48" s="31" t="s">
        <v>5091</v>
      </c>
    </row>
    <row r="49" spans="2:5">
      <c r="B49" s="30" t="s">
        <v>5190</v>
      </c>
      <c r="C49" s="31" t="s">
        <v>5190</v>
      </c>
      <c r="D49" s="31" t="s">
        <v>5377</v>
      </c>
      <c r="E49" s="31" t="s">
        <v>5091</v>
      </c>
    </row>
    <row r="50" spans="2:5">
      <c r="B50" s="30" t="s">
        <v>5268</v>
      </c>
      <c r="C50" s="31" t="s">
        <v>5268</v>
      </c>
      <c r="D50" s="31" t="s">
        <v>5267</v>
      </c>
      <c r="E50" s="31" t="s">
        <v>5091</v>
      </c>
    </row>
    <row r="51" spans="2:5">
      <c r="B51" s="30" t="s">
        <v>5270</v>
      </c>
      <c r="C51" s="31" t="s">
        <v>5270</v>
      </c>
      <c r="D51" s="31" t="s">
        <v>5269</v>
      </c>
      <c r="E51" s="31" t="s">
        <v>5091</v>
      </c>
    </row>
    <row r="52" spans="2:5">
      <c r="B52" s="30" t="s">
        <v>5269</v>
      </c>
      <c r="C52" s="31" t="s">
        <v>5270</v>
      </c>
      <c r="D52" s="31" t="s">
        <v>5269</v>
      </c>
      <c r="E52" s="31" t="s">
        <v>5091</v>
      </c>
    </row>
    <row r="53" spans="2:5">
      <c r="B53" s="30" t="s">
        <v>6179</v>
      </c>
      <c r="C53" s="31" t="s">
        <v>5270</v>
      </c>
      <c r="D53" s="31" t="s">
        <v>5269</v>
      </c>
      <c r="E53" s="31" t="s">
        <v>5091</v>
      </c>
    </row>
    <row r="54" spans="2:5">
      <c r="B54" s="30" t="s">
        <v>6250</v>
      </c>
      <c r="C54" s="31" t="s">
        <v>5270</v>
      </c>
      <c r="D54" s="31" t="s">
        <v>5269</v>
      </c>
      <c r="E54" s="31" t="s">
        <v>5091</v>
      </c>
    </row>
    <row r="55" spans="2:5">
      <c r="B55" s="30" t="s">
        <v>5271</v>
      </c>
      <c r="C55" s="31" t="s">
        <v>5271</v>
      </c>
      <c r="D55" s="31" t="s">
        <v>5271</v>
      </c>
      <c r="E55" s="31" t="s">
        <v>5091</v>
      </c>
    </row>
    <row r="56" spans="2:5">
      <c r="B56" s="30" t="s">
        <v>5273</v>
      </c>
      <c r="C56" s="31" t="s">
        <v>5273</v>
      </c>
      <c r="D56" s="31" t="s">
        <v>5272</v>
      </c>
      <c r="E56" s="31" t="s">
        <v>5091</v>
      </c>
    </row>
    <row r="57" spans="2:5">
      <c r="B57" s="30" t="s">
        <v>5272</v>
      </c>
      <c r="C57" s="56" t="s">
        <v>5273</v>
      </c>
      <c r="D57" s="68" t="s">
        <v>5272</v>
      </c>
      <c r="E57" s="67" t="s">
        <v>5091</v>
      </c>
    </row>
    <row r="58" spans="2:5">
      <c r="B58" s="30" t="s">
        <v>6180</v>
      </c>
      <c r="C58" s="31" t="s">
        <v>5273</v>
      </c>
      <c r="D58" s="31" t="s">
        <v>5272</v>
      </c>
      <c r="E58" s="31" t="s">
        <v>5091</v>
      </c>
    </row>
    <row r="59" spans="2:5">
      <c r="B59" s="30" t="s">
        <v>6181</v>
      </c>
      <c r="C59" s="56" t="s">
        <v>5273</v>
      </c>
      <c r="D59" s="68" t="s">
        <v>5272</v>
      </c>
      <c r="E59" s="67" t="s">
        <v>5091</v>
      </c>
    </row>
    <row r="60" spans="2:5">
      <c r="B60" s="30" t="s">
        <v>5275</v>
      </c>
      <c r="C60" s="56" t="s">
        <v>5275</v>
      </c>
      <c r="D60" s="68" t="s">
        <v>6250</v>
      </c>
      <c r="E60" s="67" t="s">
        <v>5091</v>
      </c>
    </row>
    <row r="61" spans="2:5">
      <c r="B61" s="30" t="s">
        <v>5274</v>
      </c>
      <c r="C61" s="31" t="s">
        <v>5275</v>
      </c>
      <c r="D61" s="31" t="s">
        <v>6250</v>
      </c>
      <c r="E61" s="31" t="s">
        <v>5091</v>
      </c>
    </row>
    <row r="62" spans="2:5">
      <c r="B62" s="30" t="s">
        <v>6182</v>
      </c>
      <c r="C62" s="56" t="s">
        <v>5275</v>
      </c>
      <c r="D62" s="68" t="s">
        <v>6250</v>
      </c>
      <c r="E62" s="67" t="s">
        <v>5091</v>
      </c>
    </row>
    <row r="63" spans="2:5">
      <c r="B63" s="30" t="s">
        <v>6183</v>
      </c>
      <c r="C63" s="56" t="s">
        <v>5275</v>
      </c>
      <c r="D63" s="68" t="s">
        <v>6250</v>
      </c>
      <c r="E63" s="67" t="s">
        <v>5091</v>
      </c>
    </row>
    <row r="64" spans="2:5">
      <c r="B64" s="74" t="s">
        <v>5392</v>
      </c>
      <c r="C64" s="31" t="s">
        <v>5275</v>
      </c>
      <c r="D64" s="31" t="s">
        <v>6250</v>
      </c>
      <c r="E64" s="56" t="s">
        <v>5091</v>
      </c>
    </row>
    <row r="65" spans="2:5">
      <c r="B65" s="74" t="s">
        <v>5393</v>
      </c>
      <c r="C65" s="31" t="s">
        <v>5275</v>
      </c>
      <c r="D65" s="31" t="s">
        <v>6250</v>
      </c>
      <c r="E65" s="31" t="s">
        <v>5091</v>
      </c>
    </row>
    <row r="66" spans="2:5">
      <c r="B66" s="74" t="s">
        <v>6784</v>
      </c>
      <c r="C66" s="56" t="s">
        <v>5275</v>
      </c>
      <c r="D66" s="31" t="s">
        <v>6250</v>
      </c>
      <c r="E66" s="56" t="s">
        <v>5091</v>
      </c>
    </row>
    <row r="67" spans="2:5">
      <c r="B67" s="74" t="s">
        <v>5395</v>
      </c>
      <c r="C67" s="31" t="s">
        <v>5277</v>
      </c>
      <c r="D67" s="31" t="s">
        <v>5277</v>
      </c>
      <c r="E67" s="31" t="s">
        <v>5091</v>
      </c>
    </row>
    <row r="68" spans="2:5">
      <c r="B68" s="74" t="s">
        <v>5277</v>
      </c>
      <c r="C68" s="56" t="s">
        <v>5277</v>
      </c>
      <c r="D68" s="31" t="s">
        <v>5277</v>
      </c>
      <c r="E68" s="56" t="s">
        <v>5091</v>
      </c>
    </row>
    <row r="69" spans="2:5">
      <c r="B69" s="48" t="s">
        <v>6185</v>
      </c>
      <c r="C69" s="31" t="s">
        <v>5277</v>
      </c>
      <c r="D69" s="31" t="s">
        <v>5277</v>
      </c>
      <c r="E69" s="56" t="s">
        <v>5091</v>
      </c>
    </row>
    <row r="70" spans="2:5">
      <c r="B70" s="74" t="s">
        <v>5288</v>
      </c>
      <c r="C70" s="67" t="s">
        <v>5288</v>
      </c>
      <c r="D70" s="68" t="s">
        <v>5287</v>
      </c>
      <c r="E70" s="67" t="s">
        <v>5091</v>
      </c>
    </row>
    <row r="71" spans="2:5">
      <c r="B71" s="74" t="s">
        <v>5397</v>
      </c>
      <c r="C71" s="67" t="s">
        <v>5288</v>
      </c>
      <c r="D71" s="68" t="s">
        <v>5287</v>
      </c>
      <c r="E71" s="67" t="s">
        <v>5091</v>
      </c>
    </row>
    <row r="72" spans="2:5">
      <c r="B72" s="74" t="s">
        <v>5289</v>
      </c>
      <c r="C72" s="56" t="s">
        <v>5288</v>
      </c>
      <c r="D72" s="56" t="s">
        <v>5287</v>
      </c>
      <c r="E72" s="67" t="s">
        <v>5091</v>
      </c>
    </row>
    <row r="73" spans="2:5">
      <c r="B73" s="74" t="s">
        <v>6197</v>
      </c>
      <c r="C73" s="56" t="s">
        <v>5288</v>
      </c>
      <c r="D73" s="31" t="s">
        <v>5287</v>
      </c>
      <c r="E73" s="56" t="s">
        <v>5091</v>
      </c>
    </row>
    <row r="74" spans="2:5">
      <c r="B74" s="30" t="s">
        <v>5287</v>
      </c>
      <c r="C74" s="31" t="s">
        <v>5288</v>
      </c>
      <c r="D74" s="31" t="s">
        <v>5287</v>
      </c>
      <c r="E74" s="31" t="s">
        <v>5091</v>
      </c>
    </row>
    <row r="75" spans="2:5">
      <c r="B75" s="74" t="s">
        <v>5294</v>
      </c>
      <c r="C75" s="31" t="s">
        <v>5294</v>
      </c>
      <c r="D75" s="31" t="s">
        <v>5293</v>
      </c>
      <c r="E75" s="31" t="s">
        <v>5091</v>
      </c>
    </row>
    <row r="76" spans="2:5">
      <c r="B76" s="74" t="s">
        <v>5293</v>
      </c>
      <c r="C76" s="31" t="s">
        <v>5294</v>
      </c>
      <c r="D76" s="68" t="s">
        <v>5293</v>
      </c>
      <c r="E76" s="67" t="s">
        <v>5091</v>
      </c>
    </row>
    <row r="77" spans="2:5">
      <c r="B77" s="74" t="s">
        <v>6198</v>
      </c>
      <c r="C77" s="31" t="s">
        <v>5294</v>
      </c>
      <c r="D77" s="31" t="s">
        <v>5293</v>
      </c>
      <c r="E77" s="56" t="s">
        <v>5091</v>
      </c>
    </row>
    <row r="78" spans="2:5">
      <c r="B78" s="30" t="s">
        <v>4986</v>
      </c>
      <c r="C78" s="31" t="s">
        <v>4986</v>
      </c>
      <c r="D78" s="31" t="s">
        <v>4985</v>
      </c>
      <c r="E78" s="31" t="s">
        <v>4987</v>
      </c>
    </row>
    <row r="79" spans="2:5">
      <c r="B79" s="30" t="s">
        <v>5306</v>
      </c>
      <c r="C79" s="67" t="s">
        <v>4986</v>
      </c>
      <c r="D79" s="31" t="s">
        <v>4985</v>
      </c>
      <c r="E79" s="31" t="s">
        <v>4987</v>
      </c>
    </row>
    <row r="80" spans="2:5">
      <c r="B80" s="30" t="s">
        <v>5307</v>
      </c>
      <c r="C80" s="67" t="s">
        <v>4986</v>
      </c>
      <c r="D80" s="31" t="s">
        <v>4985</v>
      </c>
      <c r="E80" s="31" t="s">
        <v>4987</v>
      </c>
    </row>
    <row r="81" spans="2:5">
      <c r="B81" s="30" t="s">
        <v>5923</v>
      </c>
      <c r="C81" s="67" t="s">
        <v>4986</v>
      </c>
      <c r="D81" s="31" t="s">
        <v>4985</v>
      </c>
      <c r="E81" s="31" t="s">
        <v>4987</v>
      </c>
    </row>
    <row r="82" spans="2:5">
      <c r="B82" s="30" t="s">
        <v>4985</v>
      </c>
      <c r="C82" s="31" t="s">
        <v>4986</v>
      </c>
      <c r="D82" s="31" t="s">
        <v>4985</v>
      </c>
      <c r="E82" s="31" t="s">
        <v>4987</v>
      </c>
    </row>
    <row r="83" spans="2:5">
      <c r="B83" s="30" t="s">
        <v>5308</v>
      </c>
      <c r="C83" s="31" t="s">
        <v>4986</v>
      </c>
      <c r="D83" s="31" t="s">
        <v>4985</v>
      </c>
      <c r="E83" s="31" t="s">
        <v>4987</v>
      </c>
    </row>
    <row r="84" spans="2:5">
      <c r="B84" s="30" t="s">
        <v>5309</v>
      </c>
      <c r="C84" s="31" t="s">
        <v>4986</v>
      </c>
      <c r="D84" s="31" t="s">
        <v>4985</v>
      </c>
      <c r="E84" s="31" t="s">
        <v>4987</v>
      </c>
    </row>
    <row r="85" spans="2:5">
      <c r="B85" s="30" t="s">
        <v>4988</v>
      </c>
      <c r="C85" s="31" t="s">
        <v>4986</v>
      </c>
      <c r="D85" s="31" t="s">
        <v>4985</v>
      </c>
      <c r="E85" s="31" t="s">
        <v>4987</v>
      </c>
    </row>
    <row r="86" spans="2:5">
      <c r="B86" s="30" t="s">
        <v>5310</v>
      </c>
      <c r="C86" s="31" t="s">
        <v>4986</v>
      </c>
      <c r="D86" s="31" t="s">
        <v>4985</v>
      </c>
      <c r="E86" s="31" t="s">
        <v>4987</v>
      </c>
    </row>
    <row r="87" spans="2:5">
      <c r="B87" s="30" t="s">
        <v>6470</v>
      </c>
      <c r="C87" s="31" t="s">
        <v>4986</v>
      </c>
      <c r="D87" s="31" t="s">
        <v>4985</v>
      </c>
      <c r="E87" s="31" t="s">
        <v>4987</v>
      </c>
    </row>
    <row r="88" spans="2:5">
      <c r="B88" s="30" t="s">
        <v>7092</v>
      </c>
      <c r="C88" s="31" t="s">
        <v>4986</v>
      </c>
      <c r="D88" s="31" t="s">
        <v>4985</v>
      </c>
      <c r="E88" s="31" t="s">
        <v>4987</v>
      </c>
    </row>
    <row r="89" spans="2:5">
      <c r="B89" s="30" t="s">
        <v>7242</v>
      </c>
      <c r="C89" s="31" t="s">
        <v>4986</v>
      </c>
      <c r="D89" s="31" t="s">
        <v>4985</v>
      </c>
      <c r="E89" s="31" t="s">
        <v>4987</v>
      </c>
    </row>
    <row r="90" spans="2:5">
      <c r="B90" s="30" t="s">
        <v>7260</v>
      </c>
      <c r="C90" s="31" t="s">
        <v>4986</v>
      </c>
      <c r="D90" s="31" t="s">
        <v>4985</v>
      </c>
      <c r="E90" s="31" t="s">
        <v>4987</v>
      </c>
    </row>
    <row r="91" spans="2:5">
      <c r="B91" s="30" t="s">
        <v>5924</v>
      </c>
      <c r="C91" s="31" t="s">
        <v>5925</v>
      </c>
      <c r="D91" s="31" t="s">
        <v>5924</v>
      </c>
      <c r="E91" s="31" t="s">
        <v>4987</v>
      </c>
    </row>
    <row r="92" spans="2:5">
      <c r="B92" s="30" t="s">
        <v>5925</v>
      </c>
      <c r="C92" s="31" t="s">
        <v>5925</v>
      </c>
      <c r="D92" s="31" t="s">
        <v>7262</v>
      </c>
      <c r="E92" s="31" t="s">
        <v>4987</v>
      </c>
    </row>
    <row r="93" spans="2:5">
      <c r="B93" s="30" t="s">
        <v>4990</v>
      </c>
      <c r="C93" s="31" t="s">
        <v>7237</v>
      </c>
      <c r="D93" s="31" t="s">
        <v>4989</v>
      </c>
      <c r="E93" s="31" t="s">
        <v>4987</v>
      </c>
    </row>
    <row r="94" spans="2:5">
      <c r="B94" s="30" t="s">
        <v>5311</v>
      </c>
      <c r="C94" s="31" t="s">
        <v>7237</v>
      </c>
      <c r="D94" s="31" t="s">
        <v>4989</v>
      </c>
      <c r="E94" s="31" t="s">
        <v>4987</v>
      </c>
    </row>
    <row r="95" spans="2:5">
      <c r="B95" s="30" t="s">
        <v>4989</v>
      </c>
      <c r="C95" s="31" t="s">
        <v>7237</v>
      </c>
      <c r="D95" s="31" t="s">
        <v>4989</v>
      </c>
      <c r="E95" s="31" t="s">
        <v>4987</v>
      </c>
    </row>
    <row r="96" spans="2:5">
      <c r="B96" s="30" t="s">
        <v>7236</v>
      </c>
      <c r="C96" s="31" t="s">
        <v>7237</v>
      </c>
      <c r="D96" s="31" t="s">
        <v>4989</v>
      </c>
      <c r="E96" s="31" t="s">
        <v>4987</v>
      </c>
    </row>
    <row r="97" spans="2:5">
      <c r="B97" s="30" t="s">
        <v>7238</v>
      </c>
      <c r="C97" s="31" t="s">
        <v>7237</v>
      </c>
      <c r="D97" s="31" t="s">
        <v>4989</v>
      </c>
      <c r="E97" s="31" t="s">
        <v>4987</v>
      </c>
    </row>
    <row r="98" spans="2:5">
      <c r="B98" s="30" t="s">
        <v>4993</v>
      </c>
      <c r="C98" s="31" t="s">
        <v>4993</v>
      </c>
      <c r="D98" s="31" t="s">
        <v>4992</v>
      </c>
      <c r="E98" s="31" t="s">
        <v>4987</v>
      </c>
    </row>
    <row r="99" spans="2:5">
      <c r="B99" s="30" t="s">
        <v>5929</v>
      </c>
      <c r="C99" s="31" t="s">
        <v>4993</v>
      </c>
      <c r="D99" s="31" t="s">
        <v>4992</v>
      </c>
      <c r="E99" s="31" t="s">
        <v>4987</v>
      </c>
    </row>
    <row r="100" spans="2:5">
      <c r="B100" s="30" t="s">
        <v>5312</v>
      </c>
      <c r="C100" s="31" t="s">
        <v>4993</v>
      </c>
      <c r="D100" s="31" t="s">
        <v>4992</v>
      </c>
      <c r="E100" s="31" t="s">
        <v>4987</v>
      </c>
    </row>
    <row r="101" spans="2:5">
      <c r="B101" s="30" t="s">
        <v>5930</v>
      </c>
      <c r="C101" s="31" t="s">
        <v>4993</v>
      </c>
      <c r="D101" s="31" t="s">
        <v>4992</v>
      </c>
      <c r="E101" s="31" t="s">
        <v>4987</v>
      </c>
    </row>
    <row r="102" spans="2:5">
      <c r="B102" s="30" t="s">
        <v>5931</v>
      </c>
      <c r="C102" s="31" t="s">
        <v>4993</v>
      </c>
      <c r="D102" s="31" t="s">
        <v>4992</v>
      </c>
      <c r="E102" s="31" t="s">
        <v>4987</v>
      </c>
    </row>
    <row r="103" spans="2:5">
      <c r="B103" s="30" t="s">
        <v>5932</v>
      </c>
      <c r="C103" s="31" t="s">
        <v>4993</v>
      </c>
      <c r="D103" s="31" t="s">
        <v>4992</v>
      </c>
      <c r="E103" s="31" t="s">
        <v>4987</v>
      </c>
    </row>
    <row r="104" spans="2:5">
      <c r="B104" s="30" t="s">
        <v>4992</v>
      </c>
      <c r="C104" s="31" t="s">
        <v>4993</v>
      </c>
      <c r="D104" s="31" t="s">
        <v>4992</v>
      </c>
      <c r="E104" s="31" t="s">
        <v>4987</v>
      </c>
    </row>
    <row r="105" spans="2:5">
      <c r="B105" s="30" t="s">
        <v>5933</v>
      </c>
      <c r="C105" s="31" t="s">
        <v>4993</v>
      </c>
      <c r="D105" s="31" t="s">
        <v>4992</v>
      </c>
      <c r="E105" s="31" t="s">
        <v>4987</v>
      </c>
    </row>
    <row r="106" spans="2:5">
      <c r="B106" s="30" t="s">
        <v>6782</v>
      </c>
      <c r="C106" s="31" t="s">
        <v>4993</v>
      </c>
      <c r="D106" s="31" t="s">
        <v>4992</v>
      </c>
      <c r="E106" s="31" t="s">
        <v>4987</v>
      </c>
    </row>
    <row r="107" spans="2:5">
      <c r="B107" s="30" t="s">
        <v>6996</v>
      </c>
      <c r="C107" s="31" t="s">
        <v>4993</v>
      </c>
      <c r="D107" s="31" t="s">
        <v>4992</v>
      </c>
      <c r="E107" s="31" t="s">
        <v>4987</v>
      </c>
    </row>
    <row r="108" spans="2:5">
      <c r="B108" s="30" t="s">
        <v>7252</v>
      </c>
      <c r="C108" s="31" t="s">
        <v>4993</v>
      </c>
      <c r="D108" s="31" t="s">
        <v>4992</v>
      </c>
      <c r="E108" s="31" t="s">
        <v>4987</v>
      </c>
    </row>
    <row r="109" spans="2:5">
      <c r="B109" s="30" t="s">
        <v>4997</v>
      </c>
      <c r="C109" s="31" t="s">
        <v>4997</v>
      </c>
      <c r="D109" s="31" t="s">
        <v>4996</v>
      </c>
      <c r="E109" s="31" t="s">
        <v>4987</v>
      </c>
    </row>
    <row r="110" spans="2:5">
      <c r="B110" s="30" t="s">
        <v>5934</v>
      </c>
      <c r="C110" s="31" t="s">
        <v>4997</v>
      </c>
      <c r="D110" s="31" t="s">
        <v>4996</v>
      </c>
      <c r="E110" s="31" t="s">
        <v>4987</v>
      </c>
    </row>
    <row r="111" spans="2:5">
      <c r="B111" s="30" t="s">
        <v>4999</v>
      </c>
      <c r="C111" s="31" t="s">
        <v>4999</v>
      </c>
      <c r="D111" s="31" t="s">
        <v>4998</v>
      </c>
      <c r="E111" s="31" t="s">
        <v>4987</v>
      </c>
    </row>
    <row r="112" spans="2:5">
      <c r="B112" s="30" t="s">
        <v>4998</v>
      </c>
      <c r="C112" s="31" t="s">
        <v>4999</v>
      </c>
      <c r="D112" s="31" t="s">
        <v>4998</v>
      </c>
      <c r="E112" s="31" t="s">
        <v>4987</v>
      </c>
    </row>
    <row r="113" spans="2:5">
      <c r="B113" s="30" t="s">
        <v>5935</v>
      </c>
      <c r="C113" s="31" t="s">
        <v>4999</v>
      </c>
      <c r="D113" s="31" t="s">
        <v>4998</v>
      </c>
      <c r="E113" s="31" t="s">
        <v>4987</v>
      </c>
    </row>
    <row r="114" spans="2:5">
      <c r="B114" s="30" t="s">
        <v>5001</v>
      </c>
      <c r="C114" s="31" t="s">
        <v>5001</v>
      </c>
      <c r="D114" s="31" t="s">
        <v>5000</v>
      </c>
      <c r="E114" s="31" t="s">
        <v>4987</v>
      </c>
    </row>
    <row r="115" spans="2:5">
      <c r="B115" s="30" t="s">
        <v>5000</v>
      </c>
      <c r="C115" s="31" t="s">
        <v>5001</v>
      </c>
      <c r="D115" s="31" t="s">
        <v>5000</v>
      </c>
      <c r="E115" s="31" t="s">
        <v>4987</v>
      </c>
    </row>
    <row r="116" spans="2:5">
      <c r="B116" s="30" t="s">
        <v>5941</v>
      </c>
      <c r="C116" s="31" t="s">
        <v>5942</v>
      </c>
      <c r="D116" s="31" t="s">
        <v>5941</v>
      </c>
      <c r="E116" s="31" t="s">
        <v>4987</v>
      </c>
    </row>
    <row r="117" spans="2:5">
      <c r="B117" s="30" t="s">
        <v>5810</v>
      </c>
      <c r="C117" s="31" t="s">
        <v>5810</v>
      </c>
      <c r="D117" s="31" t="s">
        <v>5811</v>
      </c>
      <c r="E117" s="31" t="s">
        <v>4987</v>
      </c>
    </row>
    <row r="118" spans="2:5">
      <c r="B118" s="30" t="s">
        <v>5003</v>
      </c>
      <c r="C118" s="31" t="s">
        <v>5003</v>
      </c>
      <c r="D118" s="31" t="s">
        <v>5002</v>
      </c>
      <c r="E118" s="31" t="s">
        <v>4987</v>
      </c>
    </row>
    <row r="119" spans="2:5">
      <c r="B119" s="30" t="s">
        <v>5002</v>
      </c>
      <c r="C119" s="31" t="s">
        <v>5003</v>
      </c>
      <c r="D119" s="31" t="s">
        <v>5002</v>
      </c>
      <c r="E119" s="31" t="s">
        <v>4987</v>
      </c>
    </row>
    <row r="120" spans="2:5">
      <c r="B120" s="30" t="s">
        <v>5005</v>
      </c>
      <c r="C120" s="31" t="s">
        <v>5005</v>
      </c>
      <c r="D120" s="31" t="s">
        <v>5005</v>
      </c>
      <c r="E120" s="31" t="s">
        <v>4987</v>
      </c>
    </row>
    <row r="121" spans="2:5">
      <c r="B121" s="30" t="s">
        <v>5944</v>
      </c>
      <c r="C121" s="31" t="s">
        <v>5945</v>
      </c>
      <c r="D121" s="31" t="s">
        <v>5944</v>
      </c>
      <c r="E121" s="31" t="s">
        <v>4987</v>
      </c>
    </row>
    <row r="122" spans="2:5">
      <c r="B122" s="30" t="s">
        <v>5945</v>
      </c>
      <c r="C122" s="31" t="s">
        <v>5945</v>
      </c>
      <c r="D122" s="31" t="s">
        <v>5944</v>
      </c>
      <c r="E122" s="31" t="s">
        <v>4987</v>
      </c>
    </row>
    <row r="123" spans="2:5">
      <c r="B123" s="30" t="s">
        <v>6420</v>
      </c>
      <c r="C123" s="31" t="s">
        <v>6421</v>
      </c>
      <c r="D123" s="31" t="s">
        <v>6420</v>
      </c>
      <c r="E123" s="31" t="s">
        <v>4987</v>
      </c>
    </row>
    <row r="124" spans="2:5">
      <c r="B124" s="30" t="s">
        <v>5008</v>
      </c>
      <c r="C124" s="31" t="s">
        <v>5008</v>
      </c>
      <c r="D124" s="31" t="s">
        <v>5007</v>
      </c>
      <c r="E124" s="31" t="s">
        <v>4987</v>
      </c>
    </row>
    <row r="125" spans="2:5">
      <c r="B125" s="30" t="s">
        <v>5007</v>
      </c>
      <c r="C125" s="31" t="s">
        <v>5008</v>
      </c>
      <c r="D125" s="31" t="s">
        <v>5007</v>
      </c>
      <c r="E125" s="31" t="s">
        <v>4987</v>
      </c>
    </row>
    <row r="126" spans="2:5">
      <c r="B126" s="30" t="s">
        <v>5010</v>
      </c>
      <c r="C126" s="31" t="s">
        <v>5011</v>
      </c>
      <c r="D126" s="31" t="s">
        <v>5010</v>
      </c>
      <c r="E126" s="31" t="s">
        <v>4987</v>
      </c>
    </row>
    <row r="127" spans="2:5">
      <c r="B127" s="30" t="s">
        <v>5011</v>
      </c>
      <c r="C127" s="31" t="s">
        <v>5011</v>
      </c>
      <c r="D127" s="31" t="s">
        <v>5010</v>
      </c>
      <c r="E127" s="31" t="s">
        <v>4987</v>
      </c>
    </row>
    <row r="128" spans="2:5">
      <c r="B128" s="30" t="s">
        <v>5948</v>
      </c>
      <c r="C128" s="31" t="s">
        <v>5948</v>
      </c>
      <c r="D128" s="31" t="s">
        <v>5949</v>
      </c>
      <c r="E128" s="31" t="s">
        <v>4987</v>
      </c>
    </row>
    <row r="129" spans="2:5">
      <c r="B129" s="30" t="s">
        <v>5015</v>
      </c>
      <c r="C129" s="31" t="s">
        <v>5015</v>
      </c>
      <c r="D129" s="31" t="s">
        <v>5014</v>
      </c>
      <c r="E129" s="31" t="s">
        <v>4987</v>
      </c>
    </row>
    <row r="130" spans="2:5">
      <c r="B130" s="30" t="s">
        <v>5014</v>
      </c>
      <c r="C130" s="31" t="s">
        <v>5015</v>
      </c>
      <c r="D130" s="31" t="s">
        <v>5014</v>
      </c>
      <c r="E130" s="31" t="s">
        <v>4987</v>
      </c>
    </row>
    <row r="131" spans="2:5">
      <c r="B131" s="30" t="s">
        <v>5950</v>
      </c>
      <c r="C131" s="31" t="s">
        <v>5951</v>
      </c>
      <c r="D131" s="31" t="s">
        <v>5018</v>
      </c>
      <c r="E131" s="31" t="s">
        <v>4987</v>
      </c>
    </row>
    <row r="132" spans="2:5">
      <c r="B132" s="30" t="s">
        <v>5018</v>
      </c>
      <c r="C132" s="31" t="s">
        <v>5951</v>
      </c>
      <c r="D132" s="31" t="s">
        <v>5018</v>
      </c>
      <c r="E132" s="31" t="s">
        <v>4987</v>
      </c>
    </row>
    <row r="133" spans="2:5">
      <c r="B133" s="30" t="s">
        <v>5951</v>
      </c>
      <c r="C133" s="31" t="s">
        <v>5951</v>
      </c>
      <c r="D133" s="31" t="s">
        <v>5018</v>
      </c>
      <c r="E133" s="31" t="s">
        <v>4987</v>
      </c>
    </row>
    <row r="134" spans="2:5">
      <c r="B134" s="30" t="s">
        <v>5952</v>
      </c>
      <c r="C134" s="31" t="s">
        <v>5951</v>
      </c>
      <c r="D134" s="31" t="s">
        <v>5018</v>
      </c>
      <c r="E134" s="31" t="s">
        <v>4987</v>
      </c>
    </row>
    <row r="135" spans="2:5">
      <c r="B135" s="30" t="s">
        <v>6927</v>
      </c>
      <c r="C135" s="31" t="s">
        <v>5951</v>
      </c>
      <c r="D135" s="31" t="s">
        <v>5018</v>
      </c>
      <c r="E135" s="31" t="s">
        <v>4987</v>
      </c>
    </row>
    <row r="136" spans="2:5">
      <c r="B136" s="30" t="s">
        <v>6997</v>
      </c>
      <c r="C136" s="31" t="s">
        <v>5951</v>
      </c>
      <c r="D136" s="31" t="s">
        <v>5018</v>
      </c>
      <c r="E136" s="31" t="s">
        <v>4987</v>
      </c>
    </row>
    <row r="137" spans="2:5">
      <c r="B137" s="30" t="s">
        <v>5953</v>
      </c>
      <c r="C137" s="31" t="s">
        <v>5954</v>
      </c>
      <c r="D137" s="31" t="s">
        <v>5953</v>
      </c>
      <c r="E137" s="31" t="s">
        <v>4987</v>
      </c>
    </row>
    <row r="138" spans="2:5">
      <c r="B138" s="30" t="s">
        <v>5784</v>
      </c>
      <c r="C138" s="31" t="s">
        <v>5784</v>
      </c>
      <c r="D138" s="31" t="s">
        <v>5785</v>
      </c>
      <c r="E138" s="31" t="s">
        <v>4987</v>
      </c>
    </row>
    <row r="139" spans="2:5">
      <c r="B139" s="30" t="s">
        <v>5785</v>
      </c>
      <c r="C139" s="31" t="s">
        <v>5784</v>
      </c>
      <c r="D139" s="31" t="s">
        <v>5785</v>
      </c>
      <c r="E139" s="31" t="s">
        <v>4987</v>
      </c>
    </row>
    <row r="140" spans="2:5">
      <c r="B140" s="30" t="s">
        <v>5029</v>
      </c>
      <c r="C140" s="31" t="s">
        <v>5030</v>
      </c>
      <c r="D140" s="31" t="s">
        <v>5029</v>
      </c>
      <c r="E140" s="31" t="s">
        <v>4987</v>
      </c>
    </row>
    <row r="141" spans="2:5">
      <c r="B141" s="30" t="s">
        <v>5030</v>
      </c>
      <c r="C141" s="31" t="s">
        <v>5030</v>
      </c>
      <c r="D141" s="31" t="s">
        <v>5029</v>
      </c>
      <c r="E141" s="31" t="s">
        <v>4987</v>
      </c>
    </row>
    <row r="142" spans="2:5">
      <c r="B142" s="30" t="s">
        <v>5790</v>
      </c>
      <c r="C142" s="31" t="s">
        <v>5790</v>
      </c>
      <c r="D142" s="31" t="s">
        <v>5791</v>
      </c>
      <c r="E142" s="31" t="s">
        <v>4987</v>
      </c>
    </row>
    <row r="143" spans="2:5">
      <c r="B143" s="30" t="s">
        <v>5791</v>
      </c>
      <c r="C143" s="31" t="s">
        <v>5790</v>
      </c>
      <c r="D143" s="31" t="s">
        <v>5791</v>
      </c>
      <c r="E143" s="31" t="s">
        <v>4987</v>
      </c>
    </row>
    <row r="144" spans="2:5">
      <c r="B144" s="30" t="s">
        <v>5037</v>
      </c>
      <c r="C144" s="31" t="s">
        <v>5037</v>
      </c>
      <c r="D144" s="31" t="s">
        <v>5036</v>
      </c>
      <c r="E144" s="31" t="s">
        <v>4987</v>
      </c>
    </row>
    <row r="145" spans="2:5">
      <c r="B145" s="30" t="s">
        <v>5036</v>
      </c>
      <c r="C145" s="31" t="s">
        <v>5037</v>
      </c>
      <c r="D145" s="31" t="s">
        <v>5036</v>
      </c>
      <c r="E145" s="31" t="s">
        <v>4987</v>
      </c>
    </row>
    <row r="146" spans="2:5">
      <c r="B146" s="30" t="s">
        <v>5972</v>
      </c>
      <c r="C146" s="31" t="s">
        <v>5038</v>
      </c>
      <c r="D146" s="31" t="s">
        <v>5034</v>
      </c>
      <c r="E146" s="31" t="s">
        <v>4987</v>
      </c>
    </row>
    <row r="147" spans="2:5">
      <c r="B147" s="30" t="s">
        <v>5035</v>
      </c>
      <c r="C147" s="31" t="s">
        <v>5038</v>
      </c>
      <c r="D147" s="31" t="s">
        <v>5034</v>
      </c>
      <c r="E147" s="31" t="s">
        <v>4987</v>
      </c>
    </row>
    <row r="148" spans="2:5">
      <c r="B148" s="30" t="s">
        <v>5038</v>
      </c>
      <c r="C148" s="31" t="s">
        <v>5038</v>
      </c>
      <c r="D148" s="31" t="s">
        <v>5034</v>
      </c>
      <c r="E148" s="31" t="s">
        <v>4987</v>
      </c>
    </row>
    <row r="149" spans="2:5">
      <c r="B149" s="30" t="s">
        <v>5034</v>
      </c>
      <c r="C149" s="31" t="s">
        <v>5038</v>
      </c>
      <c r="D149" s="31" t="s">
        <v>5034</v>
      </c>
      <c r="E149" s="31" t="s">
        <v>4987</v>
      </c>
    </row>
    <row r="150" spans="2:5">
      <c r="B150" s="30" t="s">
        <v>5318</v>
      </c>
      <c r="C150" s="31" t="s">
        <v>5038</v>
      </c>
      <c r="D150" s="31" t="s">
        <v>5034</v>
      </c>
      <c r="E150" s="31" t="s">
        <v>4987</v>
      </c>
    </row>
    <row r="151" spans="2:5">
      <c r="B151" s="30" t="s">
        <v>5973</v>
      </c>
      <c r="C151" s="31" t="s">
        <v>5038</v>
      </c>
      <c r="D151" s="31" t="s">
        <v>5034</v>
      </c>
      <c r="E151" s="31" t="s">
        <v>4987</v>
      </c>
    </row>
    <row r="152" spans="2:5">
      <c r="B152" s="30" t="s">
        <v>6422</v>
      </c>
      <c r="C152" s="31" t="s">
        <v>6423</v>
      </c>
      <c r="D152" s="31" t="s">
        <v>6422</v>
      </c>
      <c r="E152" s="31" t="s">
        <v>4987</v>
      </c>
    </row>
    <row r="153" spans="2:5">
      <c r="B153" s="30" t="s">
        <v>5039</v>
      </c>
      <c r="C153" s="31" t="s">
        <v>5039</v>
      </c>
      <c r="D153" s="31" t="s">
        <v>5974</v>
      </c>
      <c r="E153" s="31" t="s">
        <v>4987</v>
      </c>
    </row>
    <row r="154" spans="2:5">
      <c r="B154" s="30" t="s">
        <v>5319</v>
      </c>
      <c r="C154" s="31" t="s">
        <v>5039</v>
      </c>
      <c r="D154" s="31" t="s">
        <v>5974</v>
      </c>
      <c r="E154" s="31" t="s">
        <v>4987</v>
      </c>
    </row>
    <row r="155" spans="2:5">
      <c r="B155" s="30" t="s">
        <v>5975</v>
      </c>
      <c r="C155" s="31" t="s">
        <v>5039</v>
      </c>
      <c r="D155" s="31" t="s">
        <v>5974</v>
      </c>
      <c r="E155" s="31" t="s">
        <v>4987</v>
      </c>
    </row>
    <row r="156" spans="2:5">
      <c r="B156" s="30" t="s">
        <v>5320</v>
      </c>
      <c r="C156" s="31" t="s">
        <v>5039</v>
      </c>
      <c r="D156" s="31" t="s">
        <v>5974</v>
      </c>
      <c r="E156" s="31" t="s">
        <v>4987</v>
      </c>
    </row>
    <row r="157" spans="2:5">
      <c r="B157" s="30" t="s">
        <v>6671</v>
      </c>
      <c r="C157" s="31" t="s">
        <v>5039</v>
      </c>
      <c r="D157" s="31" t="s">
        <v>5974</v>
      </c>
      <c r="E157" s="31" t="s">
        <v>4987</v>
      </c>
    </row>
    <row r="158" spans="2:5">
      <c r="B158" s="30" t="s">
        <v>7255</v>
      </c>
      <c r="C158" s="31" t="s">
        <v>5039</v>
      </c>
      <c r="D158" s="31" t="s">
        <v>5974</v>
      </c>
      <c r="E158" s="31" t="s">
        <v>4987</v>
      </c>
    </row>
    <row r="159" spans="2:5">
      <c r="B159" s="30" t="s">
        <v>5041</v>
      </c>
      <c r="C159" s="31" t="s">
        <v>5042</v>
      </c>
      <c r="D159" s="31" t="s">
        <v>5976</v>
      </c>
      <c r="E159" s="31" t="s">
        <v>4987</v>
      </c>
    </row>
    <row r="160" spans="2:5">
      <c r="B160" s="30" t="s">
        <v>5042</v>
      </c>
      <c r="C160" s="31" t="s">
        <v>5042</v>
      </c>
      <c r="D160" s="31" t="s">
        <v>5976</v>
      </c>
      <c r="E160" s="31" t="s">
        <v>4987</v>
      </c>
    </row>
    <row r="161" spans="2:5">
      <c r="B161" s="30" t="s">
        <v>5977</v>
      </c>
      <c r="C161" s="31" t="s">
        <v>5042</v>
      </c>
      <c r="D161" s="31" t="s">
        <v>5976</v>
      </c>
      <c r="E161" s="31" t="s">
        <v>4987</v>
      </c>
    </row>
    <row r="162" spans="2:5">
      <c r="B162" s="30" t="s">
        <v>5978</v>
      </c>
      <c r="C162" s="31" t="s">
        <v>5042</v>
      </c>
      <c r="D162" s="31" t="s">
        <v>5976</v>
      </c>
      <c r="E162" s="31" t="s">
        <v>4987</v>
      </c>
    </row>
    <row r="163" spans="2:5">
      <c r="B163" s="30" t="s">
        <v>5976</v>
      </c>
      <c r="C163" s="31" t="s">
        <v>5042</v>
      </c>
      <c r="D163" s="31" t="s">
        <v>5976</v>
      </c>
      <c r="E163" s="31" t="s">
        <v>4987</v>
      </c>
    </row>
    <row r="164" spans="2:5">
      <c r="B164" s="30" t="s">
        <v>5047</v>
      </c>
      <c r="C164" s="31" t="s">
        <v>5047</v>
      </c>
      <c r="D164" s="31" t="s">
        <v>5046</v>
      </c>
      <c r="E164" s="31" t="s">
        <v>4987</v>
      </c>
    </row>
    <row r="165" spans="2:5">
      <c r="B165" s="30" t="s">
        <v>5046</v>
      </c>
      <c r="C165" s="31" t="s">
        <v>5047</v>
      </c>
      <c r="D165" s="31" t="s">
        <v>5046</v>
      </c>
      <c r="E165" s="31" t="s">
        <v>4987</v>
      </c>
    </row>
    <row r="166" spans="2:5">
      <c r="B166" s="30" t="s">
        <v>5982</v>
      </c>
      <c r="C166" s="31" t="s">
        <v>5047</v>
      </c>
      <c r="D166" s="31" t="s">
        <v>5046</v>
      </c>
      <c r="E166" s="31" t="s">
        <v>4987</v>
      </c>
    </row>
    <row r="167" spans="2:5">
      <c r="B167" s="30" t="s">
        <v>5049</v>
      </c>
      <c r="C167" s="31" t="s">
        <v>5323</v>
      </c>
      <c r="D167" s="31" t="s">
        <v>5048</v>
      </c>
      <c r="E167" s="31" t="s">
        <v>4987</v>
      </c>
    </row>
    <row r="168" spans="2:5">
      <c r="B168" s="30" t="s">
        <v>5048</v>
      </c>
      <c r="C168" s="31" t="s">
        <v>5323</v>
      </c>
      <c r="D168" s="31" t="s">
        <v>5048</v>
      </c>
      <c r="E168" s="31" t="s">
        <v>4987</v>
      </c>
    </row>
    <row r="169" spans="2:5">
      <c r="B169" s="30" t="s">
        <v>6639</v>
      </c>
      <c r="C169" s="31" t="s">
        <v>6639</v>
      </c>
      <c r="D169" s="31" t="s">
        <v>7096</v>
      </c>
      <c r="E169" s="31" t="s">
        <v>4987</v>
      </c>
    </row>
    <row r="170" spans="2:5">
      <c r="B170" s="30" t="s">
        <v>6995</v>
      </c>
      <c r="C170" s="31" t="s">
        <v>6639</v>
      </c>
      <c r="D170" s="31" t="s">
        <v>7096</v>
      </c>
      <c r="E170" s="31" t="s">
        <v>4987</v>
      </c>
    </row>
    <row r="171" spans="2:5">
      <c r="B171" s="30" t="s">
        <v>5991</v>
      </c>
      <c r="C171" s="31" t="s">
        <v>6639</v>
      </c>
      <c r="D171" s="31" t="s">
        <v>7096</v>
      </c>
      <c r="E171" s="31" t="s">
        <v>4987</v>
      </c>
    </row>
    <row r="172" spans="2:5">
      <c r="B172" s="30" t="s">
        <v>5778</v>
      </c>
      <c r="C172" s="31" t="s">
        <v>5778</v>
      </c>
      <c r="D172" s="31" t="s">
        <v>5778</v>
      </c>
      <c r="E172" s="31" t="s">
        <v>4987</v>
      </c>
    </row>
    <row r="173" spans="2:5">
      <c r="B173" s="30" t="s">
        <v>5055</v>
      </c>
      <c r="C173" s="31" t="s">
        <v>5056</v>
      </c>
      <c r="D173" s="31" t="s">
        <v>5055</v>
      </c>
      <c r="E173" s="31" t="s">
        <v>4987</v>
      </c>
    </row>
    <row r="174" spans="2:5">
      <c r="B174" s="30" t="s">
        <v>5056</v>
      </c>
      <c r="C174" s="31" t="s">
        <v>5056</v>
      </c>
      <c r="D174" s="31" t="s">
        <v>5055</v>
      </c>
      <c r="E174" s="31" t="s">
        <v>4987</v>
      </c>
    </row>
    <row r="175" spans="2:5">
      <c r="B175" s="30" t="s">
        <v>5057</v>
      </c>
      <c r="C175" s="31" t="s">
        <v>5058</v>
      </c>
      <c r="D175" s="31" t="s">
        <v>5057</v>
      </c>
      <c r="E175" s="31" t="s">
        <v>4987</v>
      </c>
    </row>
    <row r="176" spans="2:5">
      <c r="B176" s="30" t="s">
        <v>5058</v>
      </c>
      <c r="C176" s="31" t="s">
        <v>5058</v>
      </c>
      <c r="D176" s="31" t="s">
        <v>5057</v>
      </c>
      <c r="E176" s="31" t="s">
        <v>4987</v>
      </c>
    </row>
    <row r="177" spans="2:5">
      <c r="B177" s="30" t="s">
        <v>5992</v>
      </c>
      <c r="C177" s="31" t="s">
        <v>5058</v>
      </c>
      <c r="D177" s="31" t="s">
        <v>5057</v>
      </c>
      <c r="E177" s="31" t="s">
        <v>4987</v>
      </c>
    </row>
    <row r="178" spans="2:5">
      <c r="B178" s="30" t="s">
        <v>5993</v>
      </c>
      <c r="C178" s="31" t="s">
        <v>5993</v>
      </c>
      <c r="D178" s="31" t="s">
        <v>5994</v>
      </c>
      <c r="E178" s="31" t="s">
        <v>4987</v>
      </c>
    </row>
    <row r="179" spans="2:5">
      <c r="B179" s="30" t="s">
        <v>6434</v>
      </c>
      <c r="C179" s="31" t="s">
        <v>6435</v>
      </c>
      <c r="D179" s="31" t="s">
        <v>6434</v>
      </c>
      <c r="E179" s="31" t="s">
        <v>4987</v>
      </c>
    </row>
    <row r="180" spans="2:5">
      <c r="B180" s="30" t="s">
        <v>5995</v>
      </c>
      <c r="C180" s="31" t="s">
        <v>5909</v>
      </c>
      <c r="D180" s="31" t="s">
        <v>5910</v>
      </c>
      <c r="E180" s="31" t="s">
        <v>4987</v>
      </c>
    </row>
    <row r="181" spans="2:5">
      <c r="B181" s="30" t="s">
        <v>5909</v>
      </c>
      <c r="C181" s="31" t="s">
        <v>5909</v>
      </c>
      <c r="D181" s="31" t="s">
        <v>5910</v>
      </c>
      <c r="E181" s="31" t="s">
        <v>4987</v>
      </c>
    </row>
    <row r="182" spans="2:5">
      <c r="B182" s="30" t="s">
        <v>5062</v>
      </c>
      <c r="C182" s="31" t="s">
        <v>5325</v>
      </c>
      <c r="D182" s="31" t="s">
        <v>5062</v>
      </c>
      <c r="E182" s="31" t="s">
        <v>4987</v>
      </c>
    </row>
    <row r="183" spans="2:5">
      <c r="B183" s="30" t="s">
        <v>5996</v>
      </c>
      <c r="C183" s="31" t="s">
        <v>5325</v>
      </c>
      <c r="D183" s="31" t="s">
        <v>5062</v>
      </c>
      <c r="E183" s="31" t="s">
        <v>4987</v>
      </c>
    </row>
    <row r="184" spans="2:5">
      <c r="B184" s="30" t="s">
        <v>5326</v>
      </c>
      <c r="C184" s="31" t="s">
        <v>5325</v>
      </c>
      <c r="D184" s="31" t="s">
        <v>5062</v>
      </c>
      <c r="E184" s="31" t="s">
        <v>4987</v>
      </c>
    </row>
    <row r="185" spans="2:5">
      <c r="B185" s="30" t="s">
        <v>5063</v>
      </c>
      <c r="C185" s="31" t="s">
        <v>5325</v>
      </c>
      <c r="D185" s="31" t="s">
        <v>5062</v>
      </c>
      <c r="E185" s="31" t="s">
        <v>4987</v>
      </c>
    </row>
    <row r="186" spans="2:5">
      <c r="B186" s="30" t="s">
        <v>5325</v>
      </c>
      <c r="C186" s="31" t="s">
        <v>5325</v>
      </c>
      <c r="D186" s="31" t="s">
        <v>5062</v>
      </c>
      <c r="E186" s="31" t="s">
        <v>4987</v>
      </c>
    </row>
    <row r="187" spans="2:5">
      <c r="B187" s="89" t="s">
        <v>7230</v>
      </c>
      <c r="C187" s="96" t="s">
        <v>5325</v>
      </c>
      <c r="D187" s="97" t="s">
        <v>5062</v>
      </c>
      <c r="E187" s="96" t="s">
        <v>4987</v>
      </c>
    </row>
    <row r="188" spans="2:5">
      <c r="B188" s="30" t="s">
        <v>7308</v>
      </c>
      <c r="C188" s="31" t="s">
        <v>5325</v>
      </c>
      <c r="D188" s="31" t="s">
        <v>5062</v>
      </c>
      <c r="E188" s="31" t="s">
        <v>4987</v>
      </c>
    </row>
    <row r="189" spans="2:5">
      <c r="B189" s="30" t="s">
        <v>6424</v>
      </c>
      <c r="C189" s="31" t="s">
        <v>6425</v>
      </c>
      <c r="D189" s="31" t="s">
        <v>6424</v>
      </c>
      <c r="E189" s="31" t="s">
        <v>4987</v>
      </c>
    </row>
    <row r="190" spans="2:5">
      <c r="B190" s="30" t="s">
        <v>6003</v>
      </c>
      <c r="C190" s="31" t="s">
        <v>5071</v>
      </c>
      <c r="D190" s="31" t="s">
        <v>7769</v>
      </c>
      <c r="E190" s="31" t="s">
        <v>4987</v>
      </c>
    </row>
    <row r="191" spans="2:5">
      <c r="B191" s="30" t="s">
        <v>6001</v>
      </c>
      <c r="C191" s="31" t="s">
        <v>5071</v>
      </c>
      <c r="D191" s="31" t="s">
        <v>7769</v>
      </c>
      <c r="E191" s="31" t="s">
        <v>4987</v>
      </c>
    </row>
    <row r="192" spans="2:5">
      <c r="B192" s="30" t="s">
        <v>5070</v>
      </c>
      <c r="C192" s="31" t="s">
        <v>5071</v>
      </c>
      <c r="D192" s="31" t="s">
        <v>7769</v>
      </c>
      <c r="E192" s="31" t="s">
        <v>4987</v>
      </c>
    </row>
    <row r="193" spans="2:5">
      <c r="B193" s="30" t="s">
        <v>6002</v>
      </c>
      <c r="C193" s="31" t="s">
        <v>5071</v>
      </c>
      <c r="D193" s="31" t="s">
        <v>7769</v>
      </c>
      <c r="E193" s="31" t="s">
        <v>4987</v>
      </c>
    </row>
    <row r="194" spans="2:5">
      <c r="B194" s="30" t="s">
        <v>5071</v>
      </c>
      <c r="C194" s="31" t="s">
        <v>5071</v>
      </c>
      <c r="D194" s="31" t="s">
        <v>7769</v>
      </c>
      <c r="E194" s="31" t="s">
        <v>4987</v>
      </c>
    </row>
    <row r="195" spans="2:5">
      <c r="B195" s="30" t="s">
        <v>7297</v>
      </c>
      <c r="C195" s="31" t="s">
        <v>5071</v>
      </c>
      <c r="D195" s="31" t="s">
        <v>7769</v>
      </c>
      <c r="E195" s="31" t="s">
        <v>4987</v>
      </c>
    </row>
    <row r="196" spans="2:5">
      <c r="B196" s="30" t="s">
        <v>7769</v>
      </c>
      <c r="C196" s="31" t="s">
        <v>5071</v>
      </c>
      <c r="D196" s="31" t="s">
        <v>7769</v>
      </c>
      <c r="E196" s="31" t="s">
        <v>4987</v>
      </c>
    </row>
    <row r="197" spans="2:5">
      <c r="B197" s="30" t="s">
        <v>6004</v>
      </c>
      <c r="C197" s="31" t="s">
        <v>6004</v>
      </c>
      <c r="D197" s="31" t="s">
        <v>6252</v>
      </c>
      <c r="E197" s="31" t="s">
        <v>4987</v>
      </c>
    </row>
    <row r="198" spans="2:5">
      <c r="B198" s="30" t="s">
        <v>6005</v>
      </c>
      <c r="C198" s="31" t="s">
        <v>6005</v>
      </c>
      <c r="D198" s="31" t="s">
        <v>6006</v>
      </c>
      <c r="E198" s="31" t="s">
        <v>4987</v>
      </c>
    </row>
    <row r="199" spans="2:5">
      <c r="B199" s="30" t="s">
        <v>6007</v>
      </c>
      <c r="C199" s="31" t="s">
        <v>6008</v>
      </c>
      <c r="D199" s="31" t="s">
        <v>6009</v>
      </c>
      <c r="E199" s="31" t="s">
        <v>4987</v>
      </c>
    </row>
    <row r="200" spans="2:5">
      <c r="B200" s="30" t="s">
        <v>5823</v>
      </c>
      <c r="C200" s="31" t="s">
        <v>5823</v>
      </c>
      <c r="D200" s="31" t="s">
        <v>5823</v>
      </c>
      <c r="E200" s="31" t="s">
        <v>4987</v>
      </c>
    </row>
    <row r="201" spans="2:5">
      <c r="B201" s="30" t="s">
        <v>5080</v>
      </c>
      <c r="C201" s="31" t="s">
        <v>5080</v>
      </c>
      <c r="D201" s="31" t="s">
        <v>5080</v>
      </c>
      <c r="E201" s="31" t="s">
        <v>4987</v>
      </c>
    </row>
    <row r="202" spans="2:5">
      <c r="B202" s="30" t="s">
        <v>5332</v>
      </c>
      <c r="C202" s="31" t="s">
        <v>5080</v>
      </c>
      <c r="D202" s="31" t="s">
        <v>5080</v>
      </c>
      <c r="E202" s="31" t="s">
        <v>4987</v>
      </c>
    </row>
    <row r="203" spans="2:5">
      <c r="B203" s="30" t="s">
        <v>5085</v>
      </c>
      <c r="C203" s="31" t="s">
        <v>5086</v>
      </c>
      <c r="D203" s="31" t="s">
        <v>5085</v>
      </c>
      <c r="E203" s="31" t="s">
        <v>4987</v>
      </c>
    </row>
    <row r="204" spans="2:5">
      <c r="B204" s="30" t="s">
        <v>6010</v>
      </c>
      <c r="C204" s="31" t="s">
        <v>5086</v>
      </c>
      <c r="D204" s="31" t="s">
        <v>5085</v>
      </c>
      <c r="E204" s="31" t="s">
        <v>4987</v>
      </c>
    </row>
    <row r="205" spans="2:5">
      <c r="B205" s="30" t="s">
        <v>5086</v>
      </c>
      <c r="C205" s="31" t="s">
        <v>5086</v>
      </c>
      <c r="D205" s="31" t="s">
        <v>5085</v>
      </c>
      <c r="E205" s="31" t="s">
        <v>4987</v>
      </c>
    </row>
    <row r="206" spans="2:5">
      <c r="B206" s="30" t="s">
        <v>6786</v>
      </c>
      <c r="C206" s="31" t="s">
        <v>5086</v>
      </c>
      <c r="D206" s="31" t="s">
        <v>5085</v>
      </c>
      <c r="E206" s="31" t="s">
        <v>4987</v>
      </c>
    </row>
    <row r="207" spans="2:5">
      <c r="B207" s="30" t="s">
        <v>6011</v>
      </c>
      <c r="C207" s="31" t="s">
        <v>6011</v>
      </c>
      <c r="D207" s="31" t="s">
        <v>6012</v>
      </c>
      <c r="E207" s="31" t="s">
        <v>4987</v>
      </c>
    </row>
    <row r="208" spans="2:5">
      <c r="B208" s="30" t="s">
        <v>6015</v>
      </c>
      <c r="C208" s="31" t="s">
        <v>6016</v>
      </c>
      <c r="D208" s="31" t="s">
        <v>6015</v>
      </c>
      <c r="E208" s="31" t="s">
        <v>4987</v>
      </c>
    </row>
    <row r="209" spans="2:5">
      <c r="B209" s="30" t="s">
        <v>7304</v>
      </c>
      <c r="C209" s="31" t="s">
        <v>6016</v>
      </c>
      <c r="D209" s="31" t="s">
        <v>6015</v>
      </c>
      <c r="E209" s="31" t="s">
        <v>4987</v>
      </c>
    </row>
    <row r="210" spans="2:5">
      <c r="B210" s="48" t="s">
        <v>7197</v>
      </c>
      <c r="C210" s="56" t="s">
        <v>7197</v>
      </c>
      <c r="D210" s="31" t="s">
        <v>7197</v>
      </c>
      <c r="E210" s="31" t="s">
        <v>4987</v>
      </c>
    </row>
    <row r="211" spans="2:5">
      <c r="B211" s="89" t="s">
        <v>7234</v>
      </c>
      <c r="C211" s="96" t="s">
        <v>7197</v>
      </c>
      <c r="D211" s="97" t="s">
        <v>7235</v>
      </c>
      <c r="E211" s="96" t="s">
        <v>4987</v>
      </c>
    </row>
    <row r="212" spans="2:5">
      <c r="B212" s="30" t="s">
        <v>7235</v>
      </c>
      <c r="C212" s="31" t="s">
        <v>7197</v>
      </c>
      <c r="D212" s="31" t="s">
        <v>7235</v>
      </c>
      <c r="E212" s="31" t="s">
        <v>4987</v>
      </c>
    </row>
    <row r="213" spans="2:5">
      <c r="B213" s="30" t="s">
        <v>5821</v>
      </c>
      <c r="C213" s="31" t="s">
        <v>5822</v>
      </c>
      <c r="D213" s="31" t="s">
        <v>5821</v>
      </c>
      <c r="E213" s="31" t="s">
        <v>4987</v>
      </c>
    </row>
    <row r="214" spans="2:5">
      <c r="B214" s="30" t="s">
        <v>5822</v>
      </c>
      <c r="C214" s="31" t="s">
        <v>5822</v>
      </c>
      <c r="D214" s="31" t="s">
        <v>5821</v>
      </c>
      <c r="E214" s="31" t="s">
        <v>4987</v>
      </c>
    </row>
    <row r="215" spans="2:5">
      <c r="B215" s="30" t="s">
        <v>5089</v>
      </c>
      <c r="C215" s="31" t="s">
        <v>6020</v>
      </c>
      <c r="D215" s="31" t="s">
        <v>5089</v>
      </c>
      <c r="E215" s="31" t="s">
        <v>4987</v>
      </c>
    </row>
    <row r="216" spans="2:5">
      <c r="B216" s="30" t="s">
        <v>5092</v>
      </c>
      <c r="C216" s="31" t="s">
        <v>5092</v>
      </c>
      <c r="D216" s="31" t="s">
        <v>6024</v>
      </c>
      <c r="E216" s="31" t="s">
        <v>4987</v>
      </c>
    </row>
    <row r="217" spans="2:5">
      <c r="B217" s="30" t="s">
        <v>6024</v>
      </c>
      <c r="C217" s="31" t="s">
        <v>5092</v>
      </c>
      <c r="D217" s="31" t="s">
        <v>6024</v>
      </c>
      <c r="E217" s="31" t="s">
        <v>4987</v>
      </c>
    </row>
    <row r="218" spans="2:5">
      <c r="B218" s="30" t="s">
        <v>6446</v>
      </c>
      <c r="C218" s="31" t="s">
        <v>6446</v>
      </c>
      <c r="D218" s="31" t="s">
        <v>6487</v>
      </c>
      <c r="E218" s="31" t="s">
        <v>4987</v>
      </c>
    </row>
    <row r="219" spans="2:5">
      <c r="B219" s="30" t="s">
        <v>5096</v>
      </c>
      <c r="C219" s="31" t="s">
        <v>5096</v>
      </c>
      <c r="D219" s="31" t="s">
        <v>5095</v>
      </c>
      <c r="E219" s="31" t="s">
        <v>4987</v>
      </c>
    </row>
    <row r="220" spans="2:5">
      <c r="B220" s="30" t="s">
        <v>5095</v>
      </c>
      <c r="C220" s="31" t="s">
        <v>5096</v>
      </c>
      <c r="D220" s="31" t="s">
        <v>5095</v>
      </c>
      <c r="E220" s="31" t="s">
        <v>4987</v>
      </c>
    </row>
    <row r="221" spans="2:5">
      <c r="B221" s="30" t="s">
        <v>5099</v>
      </c>
      <c r="C221" s="31" t="s">
        <v>5099</v>
      </c>
      <c r="D221" s="31" t="s">
        <v>5098</v>
      </c>
      <c r="E221" s="31" t="s">
        <v>4987</v>
      </c>
    </row>
    <row r="222" spans="2:5">
      <c r="B222" s="30" t="s">
        <v>6430</v>
      </c>
      <c r="C222" s="31" t="s">
        <v>6431</v>
      </c>
      <c r="D222" s="31" t="s">
        <v>6430</v>
      </c>
      <c r="E222" s="31" t="s">
        <v>4987</v>
      </c>
    </row>
    <row r="223" spans="2:5">
      <c r="B223" s="30" t="s">
        <v>5105</v>
      </c>
      <c r="C223" s="31" t="s">
        <v>5105</v>
      </c>
      <c r="D223" s="31" t="s">
        <v>5335</v>
      </c>
      <c r="E223" s="31" t="s">
        <v>4987</v>
      </c>
    </row>
    <row r="224" spans="2:5">
      <c r="B224" s="30" t="s">
        <v>6030</v>
      </c>
      <c r="C224" s="31" t="s">
        <v>6031</v>
      </c>
      <c r="D224" s="31" t="s">
        <v>6030</v>
      </c>
      <c r="E224" s="31" t="s">
        <v>4987</v>
      </c>
    </row>
    <row r="225" spans="2:5">
      <c r="B225" s="30" t="s">
        <v>6032</v>
      </c>
      <c r="C225" s="31" t="s">
        <v>6032</v>
      </c>
      <c r="D225" s="31" t="s">
        <v>6033</v>
      </c>
      <c r="E225" s="31" t="s">
        <v>4987</v>
      </c>
    </row>
    <row r="226" spans="2:5">
      <c r="B226" s="30" t="s">
        <v>5337</v>
      </c>
      <c r="C226" s="31" t="s">
        <v>6035</v>
      </c>
      <c r="D226" s="31" t="s">
        <v>5108</v>
      </c>
      <c r="E226" s="31" t="s">
        <v>4987</v>
      </c>
    </row>
    <row r="227" spans="2:5">
      <c r="B227" s="30" t="s">
        <v>5108</v>
      </c>
      <c r="C227" s="31" t="s">
        <v>6035</v>
      </c>
      <c r="D227" s="31" t="s">
        <v>5108</v>
      </c>
      <c r="E227" s="31" t="s">
        <v>4987</v>
      </c>
    </row>
    <row r="228" spans="2:5">
      <c r="B228" s="30" t="s">
        <v>6036</v>
      </c>
      <c r="C228" s="31" t="s">
        <v>6037</v>
      </c>
      <c r="D228" s="31" t="s">
        <v>6692</v>
      </c>
      <c r="E228" s="31" t="s">
        <v>4987</v>
      </c>
    </row>
    <row r="229" spans="2:5">
      <c r="B229" s="30" t="s">
        <v>5110</v>
      </c>
      <c r="C229" s="31" t="s">
        <v>5110</v>
      </c>
      <c r="D229" s="31" t="s">
        <v>6436</v>
      </c>
      <c r="E229" s="31" t="s">
        <v>4987</v>
      </c>
    </row>
    <row r="230" spans="2:5">
      <c r="B230" s="89" t="s">
        <v>7226</v>
      </c>
      <c r="C230" s="96" t="s">
        <v>7227</v>
      </c>
      <c r="D230" s="97" t="s">
        <v>7226</v>
      </c>
      <c r="E230" s="96" t="s">
        <v>4987</v>
      </c>
    </row>
    <row r="231" spans="2:5">
      <c r="B231" s="30" t="s">
        <v>5117</v>
      </c>
      <c r="C231" s="31" t="s">
        <v>5117</v>
      </c>
      <c r="D231" s="31" t="s">
        <v>5116</v>
      </c>
      <c r="E231" s="31" t="s">
        <v>4987</v>
      </c>
    </row>
    <row r="232" spans="2:5">
      <c r="B232" s="30" t="s">
        <v>5339</v>
      </c>
      <c r="C232" s="31" t="s">
        <v>5117</v>
      </c>
      <c r="D232" s="31" t="s">
        <v>5116</v>
      </c>
      <c r="E232" s="31" t="s">
        <v>4987</v>
      </c>
    </row>
    <row r="233" spans="2:5">
      <c r="B233" s="30" t="s">
        <v>5119</v>
      </c>
      <c r="C233" s="31" t="s">
        <v>5119</v>
      </c>
      <c r="D233" s="31" t="s">
        <v>5118</v>
      </c>
      <c r="E233" s="31" t="s">
        <v>4987</v>
      </c>
    </row>
    <row r="234" spans="2:5">
      <c r="B234" s="30" t="s">
        <v>6040</v>
      </c>
      <c r="C234" s="31" t="s">
        <v>6312</v>
      </c>
      <c r="D234" s="31" t="s">
        <v>6042</v>
      </c>
      <c r="E234" s="31" t="s">
        <v>4987</v>
      </c>
    </row>
    <row r="235" spans="2:5">
      <c r="B235" s="30" t="s">
        <v>6041</v>
      </c>
      <c r="C235" s="31" t="s">
        <v>6312</v>
      </c>
      <c r="D235" s="31" t="s">
        <v>6042</v>
      </c>
      <c r="E235" s="31" t="s">
        <v>4987</v>
      </c>
    </row>
    <row r="236" spans="2:5">
      <c r="B236" s="30" t="s">
        <v>6642</v>
      </c>
      <c r="C236" s="31" t="s">
        <v>6312</v>
      </c>
      <c r="D236" s="31" t="s">
        <v>6042</v>
      </c>
      <c r="E236" s="31" t="s">
        <v>4987</v>
      </c>
    </row>
    <row r="237" spans="2:5">
      <c r="B237" s="30" t="s">
        <v>6312</v>
      </c>
      <c r="C237" s="31" t="s">
        <v>6312</v>
      </c>
      <c r="D237" s="31" t="s">
        <v>6042</v>
      </c>
      <c r="E237" s="31" t="s">
        <v>4987</v>
      </c>
    </row>
    <row r="238" spans="2:5">
      <c r="B238" s="30" t="s">
        <v>7257</v>
      </c>
      <c r="C238" s="31" t="s">
        <v>6312</v>
      </c>
      <c r="D238" s="31" t="s">
        <v>6042</v>
      </c>
      <c r="E238" s="31" t="s">
        <v>4987</v>
      </c>
    </row>
    <row r="239" spans="2:5">
      <c r="B239" s="30" t="s">
        <v>6042</v>
      </c>
      <c r="C239" s="31" t="s">
        <v>6312</v>
      </c>
      <c r="D239" s="31" t="s">
        <v>6042</v>
      </c>
      <c r="E239" s="31" t="s">
        <v>4987</v>
      </c>
    </row>
    <row r="240" spans="2:5">
      <c r="B240" s="30" t="s">
        <v>5123</v>
      </c>
      <c r="C240" s="31" t="s">
        <v>5123</v>
      </c>
      <c r="D240" s="31" t="s">
        <v>5122</v>
      </c>
      <c r="E240" s="31" t="s">
        <v>4987</v>
      </c>
    </row>
    <row r="241" spans="2:5">
      <c r="B241" s="30" t="s">
        <v>5125</v>
      </c>
      <c r="C241" s="31" t="s">
        <v>5125</v>
      </c>
      <c r="D241" s="31" t="s">
        <v>5124</v>
      </c>
      <c r="E241" s="31" t="s">
        <v>4987</v>
      </c>
    </row>
    <row r="242" spans="2:5">
      <c r="B242" s="30" t="s">
        <v>6043</v>
      </c>
      <c r="C242" s="31" t="s">
        <v>5125</v>
      </c>
      <c r="D242" s="31" t="s">
        <v>5124</v>
      </c>
      <c r="E242" s="31" t="s">
        <v>4987</v>
      </c>
    </row>
    <row r="243" spans="2:5">
      <c r="B243" s="30" t="s">
        <v>6674</v>
      </c>
      <c r="C243" s="31" t="s">
        <v>5125</v>
      </c>
      <c r="D243" s="31" t="s">
        <v>5124</v>
      </c>
      <c r="E243" s="31" t="s">
        <v>4987</v>
      </c>
    </row>
    <row r="244" spans="2:5">
      <c r="B244" s="30" t="s">
        <v>5135</v>
      </c>
      <c r="C244" s="31" t="s">
        <v>6051</v>
      </c>
      <c r="D244" s="31" t="s">
        <v>5135</v>
      </c>
      <c r="E244" s="31" t="s">
        <v>4987</v>
      </c>
    </row>
    <row r="245" spans="2:5">
      <c r="B245" s="30" t="s">
        <v>5400</v>
      </c>
      <c r="C245" s="31" t="s">
        <v>5400</v>
      </c>
      <c r="D245" s="31" t="s">
        <v>5401</v>
      </c>
      <c r="E245" s="31" t="s">
        <v>4987</v>
      </c>
    </row>
    <row r="246" spans="2:5">
      <c r="B246" s="30" t="s">
        <v>5128</v>
      </c>
      <c r="C246" s="31" t="s">
        <v>5129</v>
      </c>
      <c r="D246" s="31" t="s">
        <v>5128</v>
      </c>
      <c r="E246" s="31" t="s">
        <v>4987</v>
      </c>
    </row>
    <row r="247" spans="2:5">
      <c r="B247" s="30" t="s">
        <v>6044</v>
      </c>
      <c r="C247" s="31" t="s">
        <v>5129</v>
      </c>
      <c r="D247" s="31" t="s">
        <v>5128</v>
      </c>
      <c r="E247" s="31" t="s">
        <v>4987</v>
      </c>
    </row>
    <row r="248" spans="2:5">
      <c r="B248" s="30" t="s">
        <v>5129</v>
      </c>
      <c r="C248" s="31" t="s">
        <v>5129</v>
      </c>
      <c r="D248" s="31" t="s">
        <v>5128</v>
      </c>
      <c r="E248" s="31" t="s">
        <v>4987</v>
      </c>
    </row>
    <row r="249" spans="2:5">
      <c r="B249" s="30" t="s">
        <v>7244</v>
      </c>
      <c r="C249" s="31" t="s">
        <v>5129</v>
      </c>
      <c r="D249" s="31" t="s">
        <v>5128</v>
      </c>
      <c r="E249" s="31" t="s">
        <v>4987</v>
      </c>
    </row>
    <row r="250" spans="2:5">
      <c r="B250" s="30" t="s">
        <v>6045</v>
      </c>
      <c r="C250" s="31" t="s">
        <v>6045</v>
      </c>
      <c r="D250" s="31" t="s">
        <v>6046</v>
      </c>
      <c r="E250" s="31" t="s">
        <v>4987</v>
      </c>
    </row>
    <row r="251" spans="2:5">
      <c r="B251" s="30" t="s">
        <v>6781</v>
      </c>
      <c r="C251" s="31" t="s">
        <v>6892</v>
      </c>
      <c r="D251" s="31" t="s">
        <v>6781</v>
      </c>
      <c r="E251" s="31" t="s">
        <v>4987</v>
      </c>
    </row>
    <row r="252" spans="2:5">
      <c r="B252" s="30" t="s">
        <v>7289</v>
      </c>
      <c r="C252" s="31" t="s">
        <v>7290</v>
      </c>
      <c r="D252" s="31" t="s">
        <v>7289</v>
      </c>
      <c r="E252" s="31" t="s">
        <v>4987</v>
      </c>
    </row>
    <row r="253" spans="2:5">
      <c r="B253" s="30" t="s">
        <v>6510</v>
      </c>
      <c r="C253" s="31" t="s">
        <v>6521</v>
      </c>
      <c r="D253" s="31" t="s">
        <v>6510</v>
      </c>
      <c r="E253" s="31" t="s">
        <v>4987</v>
      </c>
    </row>
    <row r="254" spans="2:5">
      <c r="B254" s="30" t="s">
        <v>6047</v>
      </c>
      <c r="C254" s="31" t="s">
        <v>5132</v>
      </c>
      <c r="D254" s="31" t="s">
        <v>6048</v>
      </c>
      <c r="E254" s="31" t="s">
        <v>4987</v>
      </c>
    </row>
    <row r="255" spans="2:5">
      <c r="B255" s="30" t="s">
        <v>5342</v>
      </c>
      <c r="C255" s="31" t="s">
        <v>5132</v>
      </c>
      <c r="D255" s="31" t="s">
        <v>6048</v>
      </c>
      <c r="E255" s="31" t="s">
        <v>4987</v>
      </c>
    </row>
    <row r="256" spans="2:5">
      <c r="B256" s="30" t="s">
        <v>6049</v>
      </c>
      <c r="C256" s="31" t="s">
        <v>5132</v>
      </c>
      <c r="D256" s="31" t="s">
        <v>6048</v>
      </c>
      <c r="E256" s="31" t="s">
        <v>4987</v>
      </c>
    </row>
    <row r="257" spans="2:5">
      <c r="B257" s="30" t="s">
        <v>5132</v>
      </c>
      <c r="C257" s="31" t="s">
        <v>5132</v>
      </c>
      <c r="D257" s="31" t="s">
        <v>6048</v>
      </c>
      <c r="E257" s="31" t="s">
        <v>4987</v>
      </c>
    </row>
    <row r="258" spans="2:5">
      <c r="B258" s="30" t="s">
        <v>7318</v>
      </c>
      <c r="C258" s="31" t="s">
        <v>5132</v>
      </c>
      <c r="D258" s="31" t="s">
        <v>6048</v>
      </c>
      <c r="E258" s="31" t="s">
        <v>4987</v>
      </c>
    </row>
    <row r="259" spans="2:5">
      <c r="B259" s="30" t="s">
        <v>5134</v>
      </c>
      <c r="C259" s="31" t="s">
        <v>5134</v>
      </c>
      <c r="D259" s="31" t="s">
        <v>5133</v>
      </c>
      <c r="E259" s="31" t="s">
        <v>4987</v>
      </c>
    </row>
    <row r="260" spans="2:5">
      <c r="B260" s="30" t="s">
        <v>5343</v>
      </c>
      <c r="C260" s="31" t="s">
        <v>5134</v>
      </c>
      <c r="D260" s="31" t="s">
        <v>5133</v>
      </c>
      <c r="E260" s="31" t="s">
        <v>4987</v>
      </c>
    </row>
    <row r="261" spans="2:5">
      <c r="B261" s="30" t="s">
        <v>6050</v>
      </c>
      <c r="C261" s="31" t="s">
        <v>5134</v>
      </c>
      <c r="D261" s="31" t="s">
        <v>5133</v>
      </c>
      <c r="E261" s="31" t="s">
        <v>4987</v>
      </c>
    </row>
    <row r="262" spans="2:5">
      <c r="B262" s="30" t="s">
        <v>6986</v>
      </c>
      <c r="C262" s="31" t="s">
        <v>7021</v>
      </c>
      <c r="D262" s="31" t="s">
        <v>7095</v>
      </c>
      <c r="E262" s="31" t="s">
        <v>4987</v>
      </c>
    </row>
    <row r="263" spans="2:5">
      <c r="B263" s="30" t="s">
        <v>7021</v>
      </c>
      <c r="C263" s="31" t="s">
        <v>7021</v>
      </c>
      <c r="D263" s="31" t="s">
        <v>7095</v>
      </c>
      <c r="E263" s="31" t="s">
        <v>4987</v>
      </c>
    </row>
    <row r="264" spans="2:5">
      <c r="B264" s="30" t="s">
        <v>5138</v>
      </c>
      <c r="C264" s="31" t="s">
        <v>5138</v>
      </c>
      <c r="D264" s="31" t="s">
        <v>6054</v>
      </c>
      <c r="E264" s="31" t="s">
        <v>4987</v>
      </c>
    </row>
    <row r="265" spans="2:5">
      <c r="B265" s="30" t="s">
        <v>5809</v>
      </c>
      <c r="C265" s="31" t="s">
        <v>5138</v>
      </c>
      <c r="D265" s="31" t="s">
        <v>6054</v>
      </c>
      <c r="E265" s="31" t="s">
        <v>4987</v>
      </c>
    </row>
    <row r="266" spans="2:5">
      <c r="B266" s="30" t="s">
        <v>5410</v>
      </c>
      <c r="C266" s="31" t="s">
        <v>5138</v>
      </c>
      <c r="D266" s="31" t="s">
        <v>6054</v>
      </c>
      <c r="E266" s="31" t="s">
        <v>4987</v>
      </c>
    </row>
    <row r="267" spans="2:5">
      <c r="B267" s="30" t="s">
        <v>5901</v>
      </c>
      <c r="C267" s="31" t="s">
        <v>5138</v>
      </c>
      <c r="D267" s="31" t="s">
        <v>6054</v>
      </c>
      <c r="E267" s="31" t="s">
        <v>4987</v>
      </c>
    </row>
    <row r="268" spans="2:5">
      <c r="B268" s="30" t="s">
        <v>6053</v>
      </c>
      <c r="C268" s="31" t="s">
        <v>5138</v>
      </c>
      <c r="D268" s="31" t="s">
        <v>6054</v>
      </c>
      <c r="E268" s="31" t="s">
        <v>4987</v>
      </c>
    </row>
    <row r="269" spans="2:5">
      <c r="B269" s="30" t="s">
        <v>5344</v>
      </c>
      <c r="C269" s="31" t="s">
        <v>5138</v>
      </c>
      <c r="D269" s="31" t="s">
        <v>6054</v>
      </c>
      <c r="E269" s="31" t="s">
        <v>4987</v>
      </c>
    </row>
    <row r="270" spans="2:5">
      <c r="B270" s="30" t="s">
        <v>6052</v>
      </c>
      <c r="C270" s="31" t="s">
        <v>5138</v>
      </c>
      <c r="D270" s="31" t="s">
        <v>6054</v>
      </c>
      <c r="E270" s="31" t="s">
        <v>4987</v>
      </c>
    </row>
    <row r="271" spans="2:5">
      <c r="B271" s="30" t="s">
        <v>6054</v>
      </c>
      <c r="C271" s="31" t="s">
        <v>5138</v>
      </c>
      <c r="D271" s="31" t="s">
        <v>6054</v>
      </c>
      <c r="E271" s="31" t="s">
        <v>4987</v>
      </c>
    </row>
    <row r="272" spans="2:5">
      <c r="B272" s="30" t="s">
        <v>5403</v>
      </c>
      <c r="C272" s="31" t="s">
        <v>5403</v>
      </c>
      <c r="D272" s="31" t="s">
        <v>5404</v>
      </c>
      <c r="E272" s="31" t="s">
        <v>4987</v>
      </c>
    </row>
    <row r="273" spans="2:5">
      <c r="B273" s="30" t="s">
        <v>5876</v>
      </c>
      <c r="C273" s="31" t="s">
        <v>5403</v>
      </c>
      <c r="D273" s="31" t="s">
        <v>5404</v>
      </c>
      <c r="E273" s="31" t="s">
        <v>4987</v>
      </c>
    </row>
    <row r="274" spans="2:5">
      <c r="B274" s="30" t="s">
        <v>5402</v>
      </c>
      <c r="C274" s="31" t="s">
        <v>5403</v>
      </c>
      <c r="D274" s="31" t="s">
        <v>5404</v>
      </c>
      <c r="E274" s="31" t="s">
        <v>4987</v>
      </c>
    </row>
    <row r="275" spans="2:5">
      <c r="B275" s="30" t="s">
        <v>5141</v>
      </c>
      <c r="C275" s="31" t="s">
        <v>5141</v>
      </c>
      <c r="D275" s="31" t="s">
        <v>5140</v>
      </c>
      <c r="E275" s="31" t="s">
        <v>4987</v>
      </c>
    </row>
    <row r="276" spans="2:5">
      <c r="B276" s="30" t="s">
        <v>5140</v>
      </c>
      <c r="C276" s="31" t="s">
        <v>5141</v>
      </c>
      <c r="D276" s="31" t="s">
        <v>5140</v>
      </c>
      <c r="E276" s="31" t="s">
        <v>4987</v>
      </c>
    </row>
    <row r="277" spans="2:5">
      <c r="B277" s="30" t="s">
        <v>7319</v>
      </c>
      <c r="C277" s="31" t="s">
        <v>7320</v>
      </c>
      <c r="D277" s="31" t="s">
        <v>7321</v>
      </c>
      <c r="E277" s="31" t="s">
        <v>4987</v>
      </c>
    </row>
    <row r="278" spans="2:5">
      <c r="B278" s="30" t="s">
        <v>5143</v>
      </c>
      <c r="C278" s="31" t="s">
        <v>5143</v>
      </c>
      <c r="D278" s="31" t="s">
        <v>5142</v>
      </c>
      <c r="E278" s="31" t="s">
        <v>4987</v>
      </c>
    </row>
    <row r="279" spans="2:5">
      <c r="B279" s="30" t="s">
        <v>5347</v>
      </c>
      <c r="C279" s="31" t="s">
        <v>5143</v>
      </c>
      <c r="D279" s="31" t="s">
        <v>5142</v>
      </c>
      <c r="E279" s="31" t="s">
        <v>4987</v>
      </c>
    </row>
    <row r="280" spans="2:5">
      <c r="B280" s="30" t="s">
        <v>5145</v>
      </c>
      <c r="C280" s="31" t="s">
        <v>5145</v>
      </c>
      <c r="D280" s="31" t="s">
        <v>5144</v>
      </c>
      <c r="E280" s="31" t="s">
        <v>4987</v>
      </c>
    </row>
    <row r="281" spans="2:5">
      <c r="B281" s="30" t="s">
        <v>5348</v>
      </c>
      <c r="C281" s="31" t="s">
        <v>5348</v>
      </c>
      <c r="D281" s="31" t="s">
        <v>5349</v>
      </c>
      <c r="E281" s="31" t="s">
        <v>4987</v>
      </c>
    </row>
    <row r="282" spans="2:5">
      <c r="B282" s="30" t="s">
        <v>6059</v>
      </c>
      <c r="C282" s="31" t="s">
        <v>6059</v>
      </c>
      <c r="D282" s="31" t="s">
        <v>6059</v>
      </c>
      <c r="E282" s="31" t="s">
        <v>4987</v>
      </c>
    </row>
    <row r="283" spans="2:5">
      <c r="B283" s="30" t="s">
        <v>6060</v>
      </c>
      <c r="C283" s="31" t="s">
        <v>6061</v>
      </c>
      <c r="D283" s="31" t="s">
        <v>6060</v>
      </c>
      <c r="E283" s="31" t="s">
        <v>4987</v>
      </c>
    </row>
    <row r="284" spans="2:5">
      <c r="B284" s="30" t="s">
        <v>5146</v>
      </c>
      <c r="C284" s="31" t="s">
        <v>5146</v>
      </c>
      <c r="D284" s="31" t="s">
        <v>5146</v>
      </c>
      <c r="E284" s="31" t="s">
        <v>4987</v>
      </c>
    </row>
    <row r="285" spans="2:5">
      <c r="B285" s="30" t="s">
        <v>6062</v>
      </c>
      <c r="C285" s="31" t="s">
        <v>5146</v>
      </c>
      <c r="D285" s="31" t="s">
        <v>5146</v>
      </c>
      <c r="E285" s="31" t="s">
        <v>4987</v>
      </c>
    </row>
    <row r="286" spans="2:5">
      <c r="B286" s="30" t="s">
        <v>5149</v>
      </c>
      <c r="C286" s="31" t="s">
        <v>5149</v>
      </c>
      <c r="D286" s="31" t="s">
        <v>5149</v>
      </c>
      <c r="E286" s="31" t="s">
        <v>4987</v>
      </c>
    </row>
    <row r="287" spans="2:5">
      <c r="B287" s="30" t="s">
        <v>6070</v>
      </c>
      <c r="C287" s="31" t="s">
        <v>5149</v>
      </c>
      <c r="D287" s="31" t="s">
        <v>5149</v>
      </c>
      <c r="E287" s="31" t="s">
        <v>4987</v>
      </c>
    </row>
    <row r="288" spans="2:5">
      <c r="B288" s="30" t="s">
        <v>5150</v>
      </c>
      <c r="C288" s="31" t="s">
        <v>5151</v>
      </c>
      <c r="D288" s="31" t="s">
        <v>5150</v>
      </c>
      <c r="E288" s="31" t="s">
        <v>4987</v>
      </c>
    </row>
    <row r="289" spans="2:5">
      <c r="B289" s="30" t="s">
        <v>6071</v>
      </c>
      <c r="C289" s="31" t="s">
        <v>5151</v>
      </c>
      <c r="D289" s="31" t="s">
        <v>5150</v>
      </c>
      <c r="E289" s="31" t="s">
        <v>4987</v>
      </c>
    </row>
    <row r="290" spans="2:5">
      <c r="B290" s="30" t="s">
        <v>5151</v>
      </c>
      <c r="C290" s="31" t="s">
        <v>5151</v>
      </c>
      <c r="D290" s="31" t="s">
        <v>5150</v>
      </c>
      <c r="E290" s="31" t="s">
        <v>4987</v>
      </c>
    </row>
    <row r="291" spans="2:5">
      <c r="B291" s="30" t="s">
        <v>6882</v>
      </c>
      <c r="C291" s="31" t="s">
        <v>5151</v>
      </c>
      <c r="D291" s="31" t="s">
        <v>5150</v>
      </c>
      <c r="E291" s="31" t="s">
        <v>4987</v>
      </c>
    </row>
    <row r="292" spans="2:5">
      <c r="B292" s="30" t="s">
        <v>7298</v>
      </c>
      <c r="C292" s="31" t="s">
        <v>5151</v>
      </c>
      <c r="D292" s="31" t="s">
        <v>5150</v>
      </c>
      <c r="E292" s="31" t="s">
        <v>4987</v>
      </c>
    </row>
    <row r="293" spans="2:5">
      <c r="B293" s="30" t="s">
        <v>6437</v>
      </c>
      <c r="C293" s="31" t="s">
        <v>6438</v>
      </c>
      <c r="D293" s="31" t="s">
        <v>6437</v>
      </c>
      <c r="E293" s="31" t="s">
        <v>4987</v>
      </c>
    </row>
    <row r="294" spans="2:5">
      <c r="B294" s="89" t="s">
        <v>7022</v>
      </c>
      <c r="C294" s="31" t="s">
        <v>7022</v>
      </c>
      <c r="D294" s="31" t="s">
        <v>7022</v>
      </c>
      <c r="E294" s="31" t="s">
        <v>4987</v>
      </c>
    </row>
    <row r="295" spans="2:5">
      <c r="B295" s="30" t="s">
        <v>6072</v>
      </c>
      <c r="C295" s="31" t="s">
        <v>6072</v>
      </c>
      <c r="D295" s="31" t="s">
        <v>6073</v>
      </c>
      <c r="E295" s="31" t="s">
        <v>4987</v>
      </c>
    </row>
    <row r="296" spans="2:5">
      <c r="B296" s="30" t="s">
        <v>6074</v>
      </c>
      <c r="C296" s="31" t="s">
        <v>6075</v>
      </c>
      <c r="D296" s="31" t="s">
        <v>6076</v>
      </c>
      <c r="E296" s="31" t="s">
        <v>4987</v>
      </c>
    </row>
    <row r="297" spans="2:5">
      <c r="B297" s="30" t="s">
        <v>5155</v>
      </c>
      <c r="C297" s="31" t="s">
        <v>6079</v>
      </c>
      <c r="D297" s="31" t="s">
        <v>6080</v>
      </c>
      <c r="E297" s="31" t="s">
        <v>4987</v>
      </c>
    </row>
    <row r="298" spans="2:5">
      <c r="B298" s="30" t="s">
        <v>6079</v>
      </c>
      <c r="C298" s="31" t="s">
        <v>6079</v>
      </c>
      <c r="D298" s="31" t="s">
        <v>6080</v>
      </c>
      <c r="E298" s="31" t="s">
        <v>4987</v>
      </c>
    </row>
    <row r="299" spans="2:5">
      <c r="B299" s="30" t="s">
        <v>5156</v>
      </c>
      <c r="C299" s="31" t="s">
        <v>7106</v>
      </c>
      <c r="D299" s="31" t="s">
        <v>5156</v>
      </c>
      <c r="E299" s="31" t="s">
        <v>4987</v>
      </c>
    </row>
    <row r="300" spans="2:5">
      <c r="B300" s="30" t="s">
        <v>5157</v>
      </c>
      <c r="C300" s="31" t="s">
        <v>7106</v>
      </c>
      <c r="D300" s="31" t="s">
        <v>5156</v>
      </c>
      <c r="E300" s="31" t="s">
        <v>4987</v>
      </c>
    </row>
    <row r="301" spans="2:5">
      <c r="B301" s="30" t="s">
        <v>5779</v>
      </c>
      <c r="C301" s="31" t="s">
        <v>5779</v>
      </c>
      <c r="D301" s="31" t="s">
        <v>5780</v>
      </c>
      <c r="E301" s="31" t="s">
        <v>4987</v>
      </c>
    </row>
    <row r="302" spans="2:5">
      <c r="B302" s="30" t="s">
        <v>6427</v>
      </c>
      <c r="C302" s="31" t="s">
        <v>6428</v>
      </c>
      <c r="D302" s="31" t="s">
        <v>6427</v>
      </c>
      <c r="E302" s="31" t="s">
        <v>4987</v>
      </c>
    </row>
    <row r="303" spans="2:5">
      <c r="B303" s="30" t="s">
        <v>5813</v>
      </c>
      <c r="C303" s="31" t="s">
        <v>5813</v>
      </c>
      <c r="D303" s="31" t="s">
        <v>5814</v>
      </c>
      <c r="E303" s="31" t="s">
        <v>4987</v>
      </c>
    </row>
    <row r="304" spans="2:5">
      <c r="B304" s="89" t="s">
        <v>7196</v>
      </c>
      <c r="C304" s="56" t="s">
        <v>7217</v>
      </c>
      <c r="D304" s="31" t="s">
        <v>7216</v>
      </c>
      <c r="E304" s="31" t="s">
        <v>4987</v>
      </c>
    </row>
    <row r="305" spans="2:5">
      <c r="B305" s="30" t="s">
        <v>7004</v>
      </c>
      <c r="C305" s="31" t="s">
        <v>7004</v>
      </c>
      <c r="D305" s="31" t="s">
        <v>7013</v>
      </c>
      <c r="E305" s="31" t="s">
        <v>4987</v>
      </c>
    </row>
    <row r="306" spans="2:5" s="48" customFormat="1">
      <c r="B306" s="30" t="s">
        <v>6084</v>
      </c>
      <c r="C306" s="31" t="s">
        <v>6085</v>
      </c>
      <c r="D306" s="31" t="s">
        <v>6084</v>
      </c>
      <c r="E306" s="31" t="s">
        <v>4987</v>
      </c>
    </row>
    <row r="307" spans="2:5">
      <c r="B307" s="30" t="s">
        <v>6447</v>
      </c>
      <c r="C307" s="31" t="s">
        <v>6085</v>
      </c>
      <c r="D307" s="31" t="s">
        <v>6084</v>
      </c>
      <c r="E307" s="31" t="s">
        <v>4987</v>
      </c>
    </row>
    <row r="308" spans="2:5" s="48" customFormat="1">
      <c r="B308" s="30" t="s">
        <v>5159</v>
      </c>
      <c r="C308" s="31" t="s">
        <v>5159</v>
      </c>
      <c r="D308" s="31" t="s">
        <v>5158</v>
      </c>
      <c r="E308" s="31" t="s">
        <v>4987</v>
      </c>
    </row>
    <row r="309" spans="2:5">
      <c r="B309" s="30" t="s">
        <v>5160</v>
      </c>
      <c r="C309" s="31" t="s">
        <v>5160</v>
      </c>
      <c r="D309" s="31" t="s">
        <v>5160</v>
      </c>
      <c r="E309" s="31" t="s">
        <v>4987</v>
      </c>
    </row>
    <row r="310" spans="2:5">
      <c r="B310" s="30" t="s">
        <v>5363</v>
      </c>
      <c r="C310" s="31" t="s">
        <v>6087</v>
      </c>
      <c r="D310" s="31" t="s">
        <v>5364</v>
      </c>
      <c r="E310" s="31" t="s">
        <v>4987</v>
      </c>
    </row>
    <row r="311" spans="2:5">
      <c r="B311" s="30" t="s">
        <v>5164</v>
      </c>
      <c r="C311" s="31" t="s">
        <v>5164</v>
      </c>
      <c r="D311" s="31" t="s">
        <v>5163</v>
      </c>
      <c r="E311" s="31" t="s">
        <v>4987</v>
      </c>
    </row>
    <row r="312" spans="2:5">
      <c r="B312" s="30" t="s">
        <v>5365</v>
      </c>
      <c r="C312" s="31" t="s">
        <v>5164</v>
      </c>
      <c r="D312" s="31" t="s">
        <v>5163</v>
      </c>
      <c r="E312" s="31" t="s">
        <v>4987</v>
      </c>
    </row>
    <row r="313" spans="2:5">
      <c r="B313" s="30" t="s">
        <v>5163</v>
      </c>
      <c r="C313" s="31" t="s">
        <v>5164</v>
      </c>
      <c r="D313" s="31" t="s">
        <v>5163</v>
      </c>
      <c r="E313" s="31" t="s">
        <v>4987</v>
      </c>
    </row>
    <row r="314" spans="2:5">
      <c r="B314" s="30" t="s">
        <v>5165</v>
      </c>
      <c r="C314" s="31" t="s">
        <v>5166</v>
      </c>
      <c r="D314" s="31" t="s">
        <v>5165</v>
      </c>
      <c r="E314" s="31" t="s">
        <v>4987</v>
      </c>
    </row>
    <row r="315" spans="2:5">
      <c r="B315" s="30" t="s">
        <v>5366</v>
      </c>
      <c r="C315" s="31" t="s">
        <v>5166</v>
      </c>
      <c r="D315" s="31" t="s">
        <v>5165</v>
      </c>
      <c r="E315" s="31" t="s">
        <v>4987</v>
      </c>
    </row>
    <row r="316" spans="2:5">
      <c r="B316" s="30" t="s">
        <v>5166</v>
      </c>
      <c r="C316" s="31" t="s">
        <v>5166</v>
      </c>
      <c r="D316" s="31" t="s">
        <v>5165</v>
      </c>
      <c r="E316" s="31" t="s">
        <v>4987</v>
      </c>
    </row>
    <row r="317" spans="2:5">
      <c r="B317" s="30" t="s">
        <v>5162</v>
      </c>
      <c r="C317" s="31" t="s">
        <v>4898</v>
      </c>
      <c r="D317" s="31" t="s">
        <v>5162</v>
      </c>
      <c r="E317" s="31" t="s">
        <v>4987</v>
      </c>
    </row>
    <row r="318" spans="2:5">
      <c r="B318" s="30" t="s">
        <v>5168</v>
      </c>
      <c r="C318" s="31" t="s">
        <v>5168</v>
      </c>
      <c r="D318" s="31" t="s">
        <v>5167</v>
      </c>
      <c r="E318" s="31" t="s">
        <v>4987</v>
      </c>
    </row>
    <row r="319" spans="2:5">
      <c r="B319" s="30" t="s">
        <v>5176</v>
      </c>
      <c r="C319" s="31" t="s">
        <v>5176</v>
      </c>
      <c r="D319" s="31" t="s">
        <v>5175</v>
      </c>
      <c r="E319" s="31" t="s">
        <v>4987</v>
      </c>
    </row>
    <row r="320" spans="2:5">
      <c r="B320" s="30" t="s">
        <v>5398</v>
      </c>
      <c r="C320" s="31" t="s">
        <v>5176</v>
      </c>
      <c r="D320" s="31" t="s">
        <v>5175</v>
      </c>
      <c r="E320" s="31" t="s">
        <v>4987</v>
      </c>
    </row>
    <row r="321" spans="2:5">
      <c r="B321" s="30" t="s">
        <v>5372</v>
      </c>
      <c r="C321" s="31" t="s">
        <v>5176</v>
      </c>
      <c r="D321" s="31" t="s">
        <v>5175</v>
      </c>
      <c r="E321" s="31" t="s">
        <v>4987</v>
      </c>
    </row>
    <row r="322" spans="2:5">
      <c r="B322" s="30" t="s">
        <v>5399</v>
      </c>
      <c r="C322" s="31" t="s">
        <v>5176</v>
      </c>
      <c r="D322" s="31" t="s">
        <v>5175</v>
      </c>
      <c r="E322" s="31" t="s">
        <v>4987</v>
      </c>
    </row>
    <row r="323" spans="2:5">
      <c r="B323" s="30" t="s">
        <v>5373</v>
      </c>
      <c r="C323" s="31" t="s">
        <v>5176</v>
      </c>
      <c r="D323" s="31" t="s">
        <v>5175</v>
      </c>
      <c r="E323" s="31" t="s">
        <v>4987</v>
      </c>
    </row>
    <row r="324" spans="2:5">
      <c r="B324" s="30" t="s">
        <v>5368</v>
      </c>
      <c r="C324" s="31" t="s">
        <v>5176</v>
      </c>
      <c r="D324" s="31" t="s">
        <v>5175</v>
      </c>
      <c r="E324" s="31" t="s">
        <v>4987</v>
      </c>
    </row>
    <row r="325" spans="2:5">
      <c r="B325" s="30" t="s">
        <v>5369</v>
      </c>
      <c r="C325" s="31" t="s">
        <v>5176</v>
      </c>
      <c r="D325" s="31" t="s">
        <v>5175</v>
      </c>
      <c r="E325" s="31" t="s">
        <v>4987</v>
      </c>
    </row>
    <row r="326" spans="2:5">
      <c r="B326" s="30" t="s">
        <v>5370</v>
      </c>
      <c r="C326" s="31" t="s">
        <v>5176</v>
      </c>
      <c r="D326" s="31" t="s">
        <v>5175</v>
      </c>
      <c r="E326" s="31" t="s">
        <v>4987</v>
      </c>
    </row>
    <row r="327" spans="2:5">
      <c r="B327" s="30" t="s">
        <v>5371</v>
      </c>
      <c r="C327" s="31" t="s">
        <v>5176</v>
      </c>
      <c r="D327" s="31" t="s">
        <v>5175</v>
      </c>
      <c r="E327" s="31" t="s">
        <v>4987</v>
      </c>
    </row>
    <row r="328" spans="2:5">
      <c r="B328" s="30" t="s">
        <v>6678</v>
      </c>
      <c r="C328" s="31" t="s">
        <v>5176</v>
      </c>
      <c r="D328" s="31" t="s">
        <v>5175</v>
      </c>
      <c r="E328" s="31" t="s">
        <v>4987</v>
      </c>
    </row>
    <row r="329" spans="2:5">
      <c r="B329" s="30" t="s">
        <v>6680</v>
      </c>
      <c r="C329" s="31" t="s">
        <v>5176</v>
      </c>
      <c r="D329" s="31" t="s">
        <v>5175</v>
      </c>
      <c r="E329" s="31" t="s">
        <v>4987</v>
      </c>
    </row>
    <row r="330" spans="2:5">
      <c r="B330" s="30" t="s">
        <v>6880</v>
      </c>
      <c r="C330" s="31" t="s">
        <v>5176</v>
      </c>
      <c r="D330" s="31" t="s">
        <v>5175</v>
      </c>
      <c r="E330" s="31" t="s">
        <v>4987</v>
      </c>
    </row>
    <row r="331" spans="2:5">
      <c r="B331" s="30" t="s">
        <v>5177</v>
      </c>
      <c r="C331" s="31" t="s">
        <v>5178</v>
      </c>
      <c r="D331" s="31" t="s">
        <v>5177</v>
      </c>
      <c r="E331" s="31" t="s">
        <v>4987</v>
      </c>
    </row>
    <row r="332" spans="2:5">
      <c r="B332" s="30" t="s">
        <v>5178</v>
      </c>
      <c r="C332" s="31" t="s">
        <v>5178</v>
      </c>
      <c r="D332" s="31" t="s">
        <v>5177</v>
      </c>
      <c r="E332" s="31" t="s">
        <v>4987</v>
      </c>
    </row>
    <row r="333" spans="2:5">
      <c r="B333" s="30" t="s">
        <v>5818</v>
      </c>
      <c r="C333" s="31" t="s">
        <v>6093</v>
      </c>
      <c r="D333" s="31" t="s">
        <v>6094</v>
      </c>
      <c r="E333" s="31" t="s">
        <v>4987</v>
      </c>
    </row>
    <row r="334" spans="2:5">
      <c r="B334" s="30" t="s">
        <v>6093</v>
      </c>
      <c r="C334" s="31" t="s">
        <v>6093</v>
      </c>
      <c r="D334" s="31" t="s">
        <v>6094</v>
      </c>
      <c r="E334" s="31" t="s">
        <v>4987</v>
      </c>
    </row>
    <row r="335" spans="2:5">
      <c r="B335" s="30" t="s">
        <v>5182</v>
      </c>
      <c r="C335" s="31" t="s">
        <v>5182</v>
      </c>
      <c r="D335" s="31" t="s">
        <v>5181</v>
      </c>
      <c r="E335" s="31" t="s">
        <v>4987</v>
      </c>
    </row>
    <row r="336" spans="2:5">
      <c r="B336" s="30" t="s">
        <v>5181</v>
      </c>
      <c r="C336" s="31" t="s">
        <v>5182</v>
      </c>
      <c r="D336" s="31" t="s">
        <v>5181</v>
      </c>
      <c r="E336" s="31" t="s">
        <v>4987</v>
      </c>
    </row>
    <row r="337" spans="2:5">
      <c r="B337" s="30" t="s">
        <v>6096</v>
      </c>
      <c r="C337" s="31" t="s">
        <v>5182</v>
      </c>
      <c r="D337" s="31" t="s">
        <v>5181</v>
      </c>
      <c r="E337" s="31" t="s">
        <v>4987</v>
      </c>
    </row>
    <row r="338" spans="2:5">
      <c r="B338" s="30" t="s">
        <v>7240</v>
      </c>
      <c r="C338" s="31" t="s">
        <v>5182</v>
      </c>
      <c r="D338" s="31" t="s">
        <v>5181</v>
      </c>
      <c r="E338" s="31" t="s">
        <v>4987</v>
      </c>
    </row>
    <row r="339" spans="2:5">
      <c r="B339" s="30" t="s">
        <v>7270</v>
      </c>
      <c r="C339" s="31" t="s">
        <v>5182</v>
      </c>
      <c r="D339" s="31" t="s">
        <v>5181</v>
      </c>
      <c r="E339" s="31" t="s">
        <v>4987</v>
      </c>
    </row>
    <row r="340" spans="2:5">
      <c r="B340" s="30" t="s">
        <v>6432</v>
      </c>
      <c r="C340" s="31" t="s">
        <v>6433</v>
      </c>
      <c r="D340" s="31" t="s">
        <v>6432</v>
      </c>
      <c r="E340" s="31" t="s">
        <v>4987</v>
      </c>
    </row>
    <row r="341" spans="2:5">
      <c r="B341" s="30" t="s">
        <v>5186</v>
      </c>
      <c r="C341" s="31" t="s">
        <v>5187</v>
      </c>
      <c r="D341" s="31" t="s">
        <v>5186</v>
      </c>
      <c r="E341" s="31" t="s">
        <v>4987</v>
      </c>
    </row>
    <row r="342" spans="2:5">
      <c r="B342" s="30" t="s">
        <v>6099</v>
      </c>
      <c r="C342" s="31" t="s">
        <v>5187</v>
      </c>
      <c r="D342" s="31" t="s">
        <v>5186</v>
      </c>
      <c r="E342" s="31" t="s">
        <v>4987</v>
      </c>
    </row>
    <row r="343" spans="2:5">
      <c r="B343" s="30" t="s">
        <v>5187</v>
      </c>
      <c r="C343" s="31" t="s">
        <v>5187</v>
      </c>
      <c r="D343" s="31" t="s">
        <v>5186</v>
      </c>
      <c r="E343" s="31" t="s">
        <v>4987</v>
      </c>
    </row>
    <row r="344" spans="2:5">
      <c r="B344" s="30" t="s">
        <v>6100</v>
      </c>
      <c r="C344" s="31" t="s">
        <v>5187</v>
      </c>
      <c r="D344" s="31" t="s">
        <v>5186</v>
      </c>
      <c r="E344" s="31" t="s">
        <v>4987</v>
      </c>
    </row>
    <row r="345" spans="2:5">
      <c r="B345" s="30" t="s">
        <v>6101</v>
      </c>
      <c r="C345" s="31" t="s">
        <v>5187</v>
      </c>
      <c r="D345" s="31" t="s">
        <v>5186</v>
      </c>
      <c r="E345" s="31" t="s">
        <v>4987</v>
      </c>
    </row>
    <row r="346" spans="2:5">
      <c r="B346" s="30" t="s">
        <v>5189</v>
      </c>
      <c r="C346" s="31" t="s">
        <v>5189</v>
      </c>
      <c r="D346" s="31" t="s">
        <v>5188</v>
      </c>
      <c r="E346" s="31" t="s">
        <v>4987</v>
      </c>
    </row>
    <row r="347" spans="2:5">
      <c r="B347" s="30" t="s">
        <v>5413</v>
      </c>
      <c r="C347" s="31" t="s">
        <v>5189</v>
      </c>
      <c r="D347" s="31" t="s">
        <v>5188</v>
      </c>
      <c r="E347" s="31" t="s">
        <v>4987</v>
      </c>
    </row>
    <row r="348" spans="2:5">
      <c r="B348" s="30" t="s">
        <v>5188</v>
      </c>
      <c r="C348" s="31" t="s">
        <v>5189</v>
      </c>
      <c r="D348" s="31" t="s">
        <v>5188</v>
      </c>
      <c r="E348" s="31" t="s">
        <v>4987</v>
      </c>
    </row>
    <row r="349" spans="2:5">
      <c r="B349" s="30" t="s">
        <v>5817</v>
      </c>
      <c r="C349" s="31" t="s">
        <v>6102</v>
      </c>
      <c r="D349" s="31" t="s">
        <v>5817</v>
      </c>
      <c r="E349" s="31" t="s">
        <v>4987</v>
      </c>
    </row>
    <row r="350" spans="2:5">
      <c r="B350" s="30" t="s">
        <v>5903</v>
      </c>
      <c r="C350" s="31" t="s">
        <v>5905</v>
      </c>
      <c r="D350" s="31" t="s">
        <v>5903</v>
      </c>
      <c r="E350" s="31" t="s">
        <v>4987</v>
      </c>
    </row>
    <row r="351" spans="2:5">
      <c r="B351" s="30" t="s">
        <v>6103</v>
      </c>
      <c r="C351" s="31" t="s">
        <v>5905</v>
      </c>
      <c r="D351" s="31" t="s">
        <v>5903</v>
      </c>
      <c r="E351" s="31" t="s">
        <v>4987</v>
      </c>
    </row>
    <row r="352" spans="2:5">
      <c r="B352" s="30" t="s">
        <v>6681</v>
      </c>
      <c r="C352" s="31" t="s">
        <v>5905</v>
      </c>
      <c r="D352" s="31" t="s">
        <v>5903</v>
      </c>
      <c r="E352" s="31" t="s">
        <v>4987</v>
      </c>
    </row>
    <row r="353" spans="2:5">
      <c r="B353" s="30" t="s">
        <v>5192</v>
      </c>
      <c r="C353" s="31" t="s">
        <v>5192</v>
      </c>
      <c r="D353" s="31" t="s">
        <v>5192</v>
      </c>
      <c r="E353" s="31" t="s">
        <v>4987</v>
      </c>
    </row>
    <row r="354" spans="2:5">
      <c r="B354" s="30" t="s">
        <v>6105</v>
      </c>
      <c r="C354" s="31" t="s">
        <v>5192</v>
      </c>
      <c r="D354" s="31" t="s">
        <v>5192</v>
      </c>
      <c r="E354" s="31" t="s">
        <v>4987</v>
      </c>
    </row>
    <row r="355" spans="2:5">
      <c r="B355" s="30" t="s">
        <v>5193</v>
      </c>
      <c r="C355" s="31" t="s">
        <v>5194</v>
      </c>
      <c r="D355" s="31" t="s">
        <v>5193</v>
      </c>
      <c r="E355" s="31" t="s">
        <v>4987</v>
      </c>
    </row>
    <row r="356" spans="2:5">
      <c r="B356" s="30" t="s">
        <v>5194</v>
      </c>
      <c r="C356" s="31" t="s">
        <v>5194</v>
      </c>
      <c r="D356" s="31" t="s">
        <v>5193</v>
      </c>
      <c r="E356" s="31" t="s">
        <v>4987</v>
      </c>
    </row>
    <row r="357" spans="2:5">
      <c r="B357" s="30" t="s">
        <v>5900</v>
      </c>
      <c r="C357" s="31" t="s">
        <v>5899</v>
      </c>
      <c r="D357" s="31" t="s">
        <v>5900</v>
      </c>
      <c r="E357" s="31" t="s">
        <v>4987</v>
      </c>
    </row>
    <row r="358" spans="2:5">
      <c r="B358" s="30" t="s">
        <v>5899</v>
      </c>
      <c r="C358" s="31" t="s">
        <v>5899</v>
      </c>
      <c r="D358" s="31" t="s">
        <v>5900</v>
      </c>
      <c r="E358" s="31" t="s">
        <v>4987</v>
      </c>
    </row>
    <row r="359" spans="2:5">
      <c r="B359" s="30" t="s">
        <v>5200</v>
      </c>
      <c r="C359" s="31" t="s">
        <v>5200</v>
      </c>
      <c r="D359" s="31" t="s">
        <v>6111</v>
      </c>
      <c r="E359" s="31" t="s">
        <v>4987</v>
      </c>
    </row>
    <row r="360" spans="2:5">
      <c r="B360" s="30" t="s">
        <v>5378</v>
      </c>
      <c r="C360" s="31" t="s">
        <v>5200</v>
      </c>
      <c r="D360" s="31" t="s">
        <v>6111</v>
      </c>
      <c r="E360" s="31" t="s">
        <v>4987</v>
      </c>
    </row>
    <row r="361" spans="2:5">
      <c r="B361" s="30" t="s">
        <v>5379</v>
      </c>
      <c r="C361" s="31" t="s">
        <v>5200</v>
      </c>
      <c r="D361" s="31" t="s">
        <v>6111</v>
      </c>
      <c r="E361" s="31" t="s">
        <v>4987</v>
      </c>
    </row>
    <row r="362" spans="2:5">
      <c r="B362" s="30" t="s">
        <v>5877</v>
      </c>
      <c r="C362" s="31" t="s">
        <v>5200</v>
      </c>
      <c r="D362" s="31" t="s">
        <v>6111</v>
      </c>
      <c r="E362" s="31" t="s">
        <v>4987</v>
      </c>
    </row>
    <row r="363" spans="2:5">
      <c r="B363" s="30" t="s">
        <v>6111</v>
      </c>
      <c r="C363" s="31" t="s">
        <v>5200</v>
      </c>
      <c r="D363" s="31" t="s">
        <v>6111</v>
      </c>
      <c r="E363" s="31" t="s">
        <v>4987</v>
      </c>
    </row>
    <row r="364" spans="2:5">
      <c r="B364" s="30" t="s">
        <v>6112</v>
      </c>
      <c r="C364" s="31" t="s">
        <v>5200</v>
      </c>
      <c r="D364" s="31" t="s">
        <v>6111</v>
      </c>
      <c r="E364" s="31" t="s">
        <v>4987</v>
      </c>
    </row>
    <row r="365" spans="2:5">
      <c r="B365" s="30" t="s">
        <v>7239</v>
      </c>
      <c r="C365" s="31" t="s">
        <v>5200</v>
      </c>
      <c r="D365" s="31" t="s">
        <v>6111</v>
      </c>
      <c r="E365" s="31" t="s">
        <v>4987</v>
      </c>
    </row>
    <row r="366" spans="2:5">
      <c r="B366" s="30" t="s">
        <v>6116</v>
      </c>
      <c r="C366" s="31" t="s">
        <v>5203</v>
      </c>
      <c r="D366" s="31" t="s">
        <v>5202</v>
      </c>
      <c r="E366" s="31" t="s">
        <v>4987</v>
      </c>
    </row>
    <row r="367" spans="2:5">
      <c r="B367" s="30" t="s">
        <v>5202</v>
      </c>
      <c r="C367" s="31" t="s">
        <v>5203</v>
      </c>
      <c r="D367" s="31" t="s">
        <v>5202</v>
      </c>
      <c r="E367" s="31" t="s">
        <v>4987</v>
      </c>
    </row>
    <row r="368" spans="2:5">
      <c r="B368" s="30" t="s">
        <v>5203</v>
      </c>
      <c r="C368" s="31" t="s">
        <v>5203</v>
      </c>
      <c r="D368" s="31" t="s">
        <v>5202</v>
      </c>
      <c r="E368" s="31" t="s">
        <v>4987</v>
      </c>
    </row>
    <row r="369" spans="2:5">
      <c r="B369" s="30" t="s">
        <v>6117</v>
      </c>
      <c r="C369" s="31" t="s">
        <v>5203</v>
      </c>
      <c r="D369" s="31" t="s">
        <v>5202</v>
      </c>
      <c r="E369" s="31" t="s">
        <v>4987</v>
      </c>
    </row>
    <row r="370" spans="2:5">
      <c r="B370" s="30" t="s">
        <v>5206</v>
      </c>
      <c r="C370" s="31" t="s">
        <v>5207</v>
      </c>
      <c r="D370" s="31" t="s">
        <v>5206</v>
      </c>
      <c r="E370" s="31" t="s">
        <v>4987</v>
      </c>
    </row>
    <row r="371" spans="2:5">
      <c r="B371" s="30" t="s">
        <v>5207</v>
      </c>
      <c r="C371" s="31" t="s">
        <v>5207</v>
      </c>
      <c r="D371" s="31" t="s">
        <v>5206</v>
      </c>
      <c r="E371" s="31" t="s">
        <v>4987</v>
      </c>
    </row>
    <row r="372" spans="2:5">
      <c r="B372" s="30" t="s">
        <v>6119</v>
      </c>
      <c r="C372" s="31" t="s">
        <v>5207</v>
      </c>
      <c r="D372" s="31" t="s">
        <v>5206</v>
      </c>
      <c r="E372" s="31" t="s">
        <v>4987</v>
      </c>
    </row>
    <row r="373" spans="2:5">
      <c r="B373" s="30" t="s">
        <v>6120</v>
      </c>
      <c r="C373" s="31" t="s">
        <v>6682</v>
      </c>
      <c r="D373" s="31" t="s">
        <v>6120</v>
      </c>
      <c r="E373" s="31" t="s">
        <v>4987</v>
      </c>
    </row>
    <row r="374" spans="2:5">
      <c r="B374" s="30" t="s">
        <v>6682</v>
      </c>
      <c r="C374" s="31" t="s">
        <v>6682</v>
      </c>
      <c r="D374" s="31" t="s">
        <v>6120</v>
      </c>
      <c r="E374" s="31" t="s">
        <v>4987</v>
      </c>
    </row>
    <row r="375" spans="2:5">
      <c r="B375" s="30" t="s">
        <v>5795</v>
      </c>
      <c r="C375" s="31" t="s">
        <v>7107</v>
      </c>
      <c r="D375" s="31" t="s">
        <v>7108</v>
      </c>
      <c r="E375" s="31" t="s">
        <v>4987</v>
      </c>
    </row>
    <row r="376" spans="2:5">
      <c r="B376" s="30" t="s">
        <v>6121</v>
      </c>
      <c r="C376" s="31" t="s">
        <v>6122</v>
      </c>
      <c r="D376" s="31" t="s">
        <v>6121</v>
      </c>
      <c r="E376" s="31" t="s">
        <v>4987</v>
      </c>
    </row>
    <row r="377" spans="2:5">
      <c r="B377" s="30" t="s">
        <v>5211</v>
      </c>
      <c r="C377" s="31" t="s">
        <v>5211</v>
      </c>
      <c r="D377" s="31" t="s">
        <v>5210</v>
      </c>
      <c r="E377" s="31" t="s">
        <v>4987</v>
      </c>
    </row>
    <row r="378" spans="2:5">
      <c r="B378" s="30" t="s">
        <v>5212</v>
      </c>
      <c r="C378" s="31" t="s">
        <v>5213</v>
      </c>
      <c r="D378" s="31" t="s">
        <v>5212</v>
      </c>
      <c r="E378" s="31" t="s">
        <v>4987</v>
      </c>
    </row>
    <row r="379" spans="2:5">
      <c r="B379" s="30" t="s">
        <v>5381</v>
      </c>
      <c r="C379" s="31" t="s">
        <v>5213</v>
      </c>
      <c r="D379" s="31" t="s">
        <v>5212</v>
      </c>
      <c r="E379" s="31" t="s">
        <v>4987</v>
      </c>
    </row>
    <row r="380" spans="2:5">
      <c r="B380" s="30" t="s">
        <v>6132</v>
      </c>
      <c r="C380" s="31" t="s">
        <v>5213</v>
      </c>
      <c r="D380" s="31" t="s">
        <v>5212</v>
      </c>
      <c r="E380" s="31" t="s">
        <v>4987</v>
      </c>
    </row>
    <row r="381" spans="2:5">
      <c r="B381" s="30" t="s">
        <v>5382</v>
      </c>
      <c r="C381" s="31" t="s">
        <v>5213</v>
      </c>
      <c r="D381" s="31" t="s">
        <v>5212</v>
      </c>
      <c r="E381" s="31" t="s">
        <v>4987</v>
      </c>
    </row>
    <row r="382" spans="2:5">
      <c r="B382" s="30" t="s">
        <v>5213</v>
      </c>
      <c r="C382" s="31" t="s">
        <v>5213</v>
      </c>
      <c r="D382" s="31" t="s">
        <v>5212</v>
      </c>
      <c r="E382" s="31" t="s">
        <v>4987</v>
      </c>
    </row>
    <row r="383" spans="2:5">
      <c r="B383" s="30" t="s">
        <v>5230</v>
      </c>
      <c r="C383" s="31" t="s">
        <v>5230</v>
      </c>
      <c r="D383" s="31" t="s">
        <v>5229</v>
      </c>
      <c r="E383" s="31" t="s">
        <v>4987</v>
      </c>
    </row>
    <row r="384" spans="2:5">
      <c r="B384" s="30" t="s">
        <v>5387</v>
      </c>
      <c r="C384" s="31" t="s">
        <v>6157</v>
      </c>
      <c r="D384" s="31" t="s">
        <v>5239</v>
      </c>
      <c r="E384" s="31" t="s">
        <v>4987</v>
      </c>
    </row>
    <row r="385" spans="2:5">
      <c r="B385" s="30" t="s">
        <v>5239</v>
      </c>
      <c r="C385" s="31" t="s">
        <v>6157</v>
      </c>
      <c r="D385" s="31" t="s">
        <v>5239</v>
      </c>
      <c r="E385" s="31" t="s">
        <v>4987</v>
      </c>
    </row>
    <row r="386" spans="2:5">
      <c r="B386" s="30" t="s">
        <v>6357</v>
      </c>
      <c r="C386" s="31" t="s">
        <v>6357</v>
      </c>
      <c r="D386" s="31" t="s">
        <v>6357</v>
      </c>
      <c r="E386" s="31" t="s">
        <v>4987</v>
      </c>
    </row>
    <row r="387" spans="2:5">
      <c r="B387" s="30" t="s">
        <v>5385</v>
      </c>
      <c r="C387" s="31" t="s">
        <v>5234</v>
      </c>
      <c r="D387" s="31" t="s">
        <v>5233</v>
      </c>
      <c r="E387" s="31" t="s">
        <v>4987</v>
      </c>
    </row>
    <row r="388" spans="2:5">
      <c r="B388" s="30" t="s">
        <v>5233</v>
      </c>
      <c r="C388" s="31" t="s">
        <v>5234</v>
      </c>
      <c r="D388" s="31" t="s">
        <v>5233</v>
      </c>
      <c r="E388" s="31" t="s">
        <v>4987</v>
      </c>
    </row>
    <row r="389" spans="2:5">
      <c r="B389" s="30" t="s">
        <v>6149</v>
      </c>
      <c r="C389" s="31" t="s">
        <v>5234</v>
      </c>
      <c r="D389" s="31" t="s">
        <v>5233</v>
      </c>
      <c r="E389" s="31" t="s">
        <v>4987</v>
      </c>
    </row>
    <row r="390" spans="2:5">
      <c r="B390" s="30" t="s">
        <v>6150</v>
      </c>
      <c r="C390" s="31" t="s">
        <v>5234</v>
      </c>
      <c r="D390" s="31" t="s">
        <v>5233</v>
      </c>
      <c r="E390" s="31" t="s">
        <v>4987</v>
      </c>
    </row>
    <row r="391" spans="2:5">
      <c r="B391" s="30" t="s">
        <v>6151</v>
      </c>
      <c r="C391" s="31" t="s">
        <v>5234</v>
      </c>
      <c r="D391" s="31" t="s">
        <v>5233</v>
      </c>
      <c r="E391" s="31" t="s">
        <v>4987</v>
      </c>
    </row>
    <row r="392" spans="2:5">
      <c r="B392" s="30" t="s">
        <v>6152</v>
      </c>
      <c r="C392" s="31" t="s">
        <v>5234</v>
      </c>
      <c r="D392" s="31" t="s">
        <v>5233</v>
      </c>
      <c r="E392" s="31" t="s">
        <v>4987</v>
      </c>
    </row>
    <row r="393" spans="2:5">
      <c r="B393" s="30" t="s">
        <v>5386</v>
      </c>
      <c r="C393" s="31" t="s">
        <v>5234</v>
      </c>
      <c r="D393" s="31" t="s">
        <v>5233</v>
      </c>
      <c r="E393" s="31" t="s">
        <v>4987</v>
      </c>
    </row>
    <row r="394" spans="2:5">
      <c r="B394" s="30" t="s">
        <v>5234</v>
      </c>
      <c r="C394" s="31" t="s">
        <v>5234</v>
      </c>
      <c r="D394" s="31" t="s">
        <v>5233</v>
      </c>
      <c r="E394" s="31" t="s">
        <v>4987</v>
      </c>
    </row>
    <row r="395" spans="2:5">
      <c r="B395" s="30" t="s">
        <v>5236</v>
      </c>
      <c r="C395" s="57" t="s">
        <v>5236</v>
      </c>
      <c r="D395" s="57" t="s">
        <v>5235</v>
      </c>
      <c r="E395" s="31" t="s">
        <v>4987</v>
      </c>
    </row>
    <row r="396" spans="2:5">
      <c r="B396" s="30" t="s">
        <v>5242</v>
      </c>
      <c r="C396" s="57" t="s">
        <v>5242</v>
      </c>
      <c r="D396" s="57" t="s">
        <v>5241</v>
      </c>
      <c r="E396" s="31" t="s">
        <v>4987</v>
      </c>
    </row>
    <row r="397" spans="2:5">
      <c r="B397" s="30" t="s">
        <v>6159</v>
      </c>
      <c r="C397" s="57" t="s">
        <v>5242</v>
      </c>
      <c r="D397" s="57" t="s">
        <v>5241</v>
      </c>
      <c r="E397" s="31" t="s">
        <v>4987</v>
      </c>
    </row>
    <row r="398" spans="2:5">
      <c r="B398" s="30" t="s">
        <v>5388</v>
      </c>
      <c r="C398" s="57" t="s">
        <v>5242</v>
      </c>
      <c r="D398" s="57" t="s">
        <v>5241</v>
      </c>
      <c r="E398" s="31" t="s">
        <v>4987</v>
      </c>
    </row>
    <row r="399" spans="2:5">
      <c r="B399" s="30" t="s">
        <v>5241</v>
      </c>
      <c r="C399" s="57" t="s">
        <v>5242</v>
      </c>
      <c r="D399" s="57" t="s">
        <v>5241</v>
      </c>
      <c r="E399" s="31" t="s">
        <v>4987</v>
      </c>
    </row>
    <row r="400" spans="2:5">
      <c r="B400" s="30" t="s">
        <v>6160</v>
      </c>
      <c r="C400" s="57" t="s">
        <v>5242</v>
      </c>
      <c r="D400" s="57" t="s">
        <v>5241</v>
      </c>
      <c r="E400" s="31" t="s">
        <v>4987</v>
      </c>
    </row>
    <row r="401" spans="2:5">
      <c r="B401" s="30" t="s">
        <v>6161</v>
      </c>
      <c r="C401" s="57" t="s">
        <v>6161</v>
      </c>
      <c r="D401" s="57" t="s">
        <v>6162</v>
      </c>
      <c r="E401" s="31" t="s">
        <v>4987</v>
      </c>
    </row>
    <row r="402" spans="2:5">
      <c r="B402" s="30" t="s">
        <v>5411</v>
      </c>
      <c r="C402" s="56" t="s">
        <v>5411</v>
      </c>
      <c r="D402" s="31" t="s">
        <v>5412</v>
      </c>
      <c r="E402" s="56" t="s">
        <v>4987</v>
      </c>
    </row>
    <row r="403" spans="2:5">
      <c r="B403" s="30" t="s">
        <v>5412</v>
      </c>
      <c r="C403" s="56" t="s">
        <v>5411</v>
      </c>
      <c r="D403" s="31" t="s">
        <v>5412</v>
      </c>
      <c r="E403" s="56" t="s">
        <v>4987</v>
      </c>
    </row>
    <row r="404" spans="2:5">
      <c r="B404" s="30" t="s">
        <v>5249</v>
      </c>
      <c r="C404" s="31" t="s">
        <v>5250</v>
      </c>
      <c r="D404" s="31" t="s">
        <v>5249</v>
      </c>
      <c r="E404" s="31" t="s">
        <v>4987</v>
      </c>
    </row>
    <row r="405" spans="2:5">
      <c r="B405" s="30" t="s">
        <v>5250</v>
      </c>
      <c r="C405" s="56" t="s">
        <v>5250</v>
      </c>
      <c r="D405" s="31" t="s">
        <v>5249</v>
      </c>
      <c r="E405" s="56" t="s">
        <v>4987</v>
      </c>
    </row>
    <row r="406" spans="2:5">
      <c r="B406" s="30" t="s">
        <v>6982</v>
      </c>
      <c r="C406" s="56" t="s">
        <v>4946</v>
      </c>
      <c r="D406" s="31" t="s">
        <v>6982</v>
      </c>
      <c r="E406" s="56" t="s">
        <v>4987</v>
      </c>
    </row>
    <row r="407" spans="2:5">
      <c r="B407" s="30" t="s">
        <v>6429</v>
      </c>
      <c r="C407" s="31" t="s">
        <v>6314</v>
      </c>
      <c r="D407" s="31" t="s">
        <v>6429</v>
      </c>
      <c r="E407" s="31" t="s">
        <v>4987</v>
      </c>
    </row>
    <row r="408" spans="2:5">
      <c r="B408" s="30" t="s">
        <v>5796</v>
      </c>
      <c r="C408" s="31" t="s">
        <v>6511</v>
      </c>
      <c r="D408" s="31" t="s">
        <v>5797</v>
      </c>
      <c r="E408" s="31" t="s">
        <v>4987</v>
      </c>
    </row>
    <row r="409" spans="2:5">
      <c r="B409" s="30" t="s">
        <v>6511</v>
      </c>
      <c r="C409" s="67" t="s">
        <v>6511</v>
      </c>
      <c r="D409" s="68" t="s">
        <v>5797</v>
      </c>
      <c r="E409" s="67" t="s">
        <v>4987</v>
      </c>
    </row>
    <row r="410" spans="2:5">
      <c r="B410" s="30" t="s">
        <v>7282</v>
      </c>
      <c r="C410" s="31" t="s">
        <v>7283</v>
      </c>
      <c r="D410" s="31" t="s">
        <v>7284</v>
      </c>
      <c r="E410" s="31" t="s">
        <v>4987</v>
      </c>
    </row>
    <row r="411" spans="2:5">
      <c r="B411" s="30" t="s">
        <v>5258</v>
      </c>
      <c r="C411" s="56" t="s">
        <v>5258</v>
      </c>
      <c r="D411" s="31" t="s">
        <v>5257</v>
      </c>
      <c r="E411" s="56" t="s">
        <v>4987</v>
      </c>
    </row>
    <row r="412" spans="2:5">
      <c r="B412" s="30" t="s">
        <v>5257</v>
      </c>
      <c r="C412" s="56" t="s">
        <v>5258</v>
      </c>
      <c r="D412" s="68" t="s">
        <v>5257</v>
      </c>
      <c r="E412" s="67" t="s">
        <v>4987</v>
      </c>
    </row>
    <row r="413" spans="2:5">
      <c r="B413" s="30" t="s">
        <v>5389</v>
      </c>
      <c r="C413" s="67" t="s">
        <v>5258</v>
      </c>
      <c r="D413" s="68" t="s">
        <v>5257</v>
      </c>
      <c r="E413" s="67" t="s">
        <v>4987</v>
      </c>
    </row>
    <row r="414" spans="2:5">
      <c r="B414" s="30" t="s">
        <v>5260</v>
      </c>
      <c r="C414" s="56" t="s">
        <v>5260</v>
      </c>
      <c r="D414" s="68" t="s">
        <v>5259</v>
      </c>
      <c r="E414" s="67" t="s">
        <v>4987</v>
      </c>
    </row>
    <row r="415" spans="2:5">
      <c r="B415" s="30" t="s">
        <v>6168</v>
      </c>
      <c r="C415" s="56" t="s">
        <v>5260</v>
      </c>
      <c r="D415" s="31" t="s">
        <v>5259</v>
      </c>
      <c r="E415" s="56" t="s">
        <v>4987</v>
      </c>
    </row>
    <row r="416" spans="2:5">
      <c r="B416" s="30" t="s">
        <v>5390</v>
      </c>
      <c r="C416" s="56" t="s">
        <v>5260</v>
      </c>
      <c r="D416" s="68" t="s">
        <v>5259</v>
      </c>
      <c r="E416" s="67" t="s">
        <v>4987</v>
      </c>
    </row>
    <row r="417" spans="2:5">
      <c r="B417" s="30" t="s">
        <v>6169</v>
      </c>
      <c r="C417" s="56" t="s">
        <v>5260</v>
      </c>
      <c r="D417" s="31" t="s">
        <v>5259</v>
      </c>
      <c r="E417" s="56" t="s">
        <v>4987</v>
      </c>
    </row>
    <row r="418" spans="2:5">
      <c r="B418" s="30" t="s">
        <v>6170</v>
      </c>
      <c r="C418" s="56" t="s">
        <v>5260</v>
      </c>
      <c r="D418" s="68" t="s">
        <v>5259</v>
      </c>
      <c r="E418" s="67" t="s">
        <v>4987</v>
      </c>
    </row>
    <row r="419" spans="2:5">
      <c r="B419" s="30" t="s">
        <v>5261</v>
      </c>
      <c r="C419" s="56" t="s">
        <v>5261</v>
      </c>
      <c r="D419" s="68" t="s">
        <v>5261</v>
      </c>
      <c r="E419" s="67" t="s">
        <v>4987</v>
      </c>
    </row>
    <row r="420" spans="2:5">
      <c r="B420" s="30" t="s">
        <v>6171</v>
      </c>
      <c r="C420" s="31" t="s">
        <v>6172</v>
      </c>
      <c r="D420" s="31" t="s">
        <v>6171</v>
      </c>
      <c r="E420" s="31" t="s">
        <v>4987</v>
      </c>
    </row>
    <row r="421" spans="2:5">
      <c r="B421" s="30" t="s">
        <v>6172</v>
      </c>
      <c r="C421" s="57" t="s">
        <v>6172</v>
      </c>
      <c r="D421" s="57" t="s">
        <v>6171</v>
      </c>
      <c r="E421" s="31" t="s">
        <v>4987</v>
      </c>
    </row>
    <row r="422" spans="2:5">
      <c r="B422" s="30" t="s">
        <v>5263</v>
      </c>
      <c r="C422" s="31" t="s">
        <v>5263</v>
      </c>
      <c r="D422" s="31" t="s">
        <v>5262</v>
      </c>
      <c r="E422" s="31" t="s">
        <v>4987</v>
      </c>
    </row>
    <row r="423" spans="2:5">
      <c r="B423" s="30" t="s">
        <v>5391</v>
      </c>
      <c r="C423" s="56" t="s">
        <v>5263</v>
      </c>
      <c r="D423" s="68" t="s">
        <v>5262</v>
      </c>
      <c r="E423" s="67" t="s">
        <v>4987</v>
      </c>
    </row>
    <row r="424" spans="2:5">
      <c r="B424" s="30" t="s">
        <v>5265</v>
      </c>
      <c r="C424" s="67" t="s">
        <v>5265</v>
      </c>
      <c r="D424" s="57" t="s">
        <v>5264</v>
      </c>
      <c r="E424" s="56" t="s">
        <v>4987</v>
      </c>
    </row>
    <row r="425" spans="2:5">
      <c r="B425" s="30" t="s">
        <v>5406</v>
      </c>
      <c r="C425" s="56" t="s">
        <v>5407</v>
      </c>
      <c r="D425" s="57" t="s">
        <v>6426</v>
      </c>
      <c r="E425" s="67" t="s">
        <v>4987</v>
      </c>
    </row>
    <row r="426" spans="2:5">
      <c r="B426" s="30" t="s">
        <v>5407</v>
      </c>
      <c r="C426" s="31" t="s">
        <v>5407</v>
      </c>
      <c r="D426" s="31" t="s">
        <v>6426</v>
      </c>
      <c r="E426" s="31" t="s">
        <v>4987</v>
      </c>
    </row>
    <row r="427" spans="2:5">
      <c r="B427" s="30" t="s">
        <v>6173</v>
      </c>
      <c r="C427" s="31" t="s">
        <v>6174</v>
      </c>
      <c r="D427" s="31" t="s">
        <v>6173</v>
      </c>
      <c r="E427" s="31" t="s">
        <v>4987</v>
      </c>
    </row>
    <row r="428" spans="2:5">
      <c r="B428" s="30" t="s">
        <v>6175</v>
      </c>
      <c r="C428" s="31" t="s">
        <v>5266</v>
      </c>
      <c r="D428" s="31" t="s">
        <v>7109</v>
      </c>
      <c r="E428" s="31" t="s">
        <v>4987</v>
      </c>
    </row>
    <row r="429" spans="2:5">
      <c r="B429" s="30" t="s">
        <v>6176</v>
      </c>
      <c r="C429" s="31" t="s">
        <v>5266</v>
      </c>
      <c r="D429" s="31" t="s">
        <v>7109</v>
      </c>
      <c r="E429" s="31" t="s">
        <v>4987</v>
      </c>
    </row>
    <row r="430" spans="2:5">
      <c r="B430" s="30" t="s">
        <v>5266</v>
      </c>
      <c r="C430" s="31" t="s">
        <v>5266</v>
      </c>
      <c r="D430" s="31" t="s">
        <v>7109</v>
      </c>
      <c r="E430" s="31" t="s">
        <v>4987</v>
      </c>
    </row>
    <row r="431" spans="2:5">
      <c r="B431" s="74" t="s">
        <v>5278</v>
      </c>
      <c r="C431" s="56" t="s">
        <v>5278</v>
      </c>
      <c r="D431" s="31" t="s">
        <v>6186</v>
      </c>
      <c r="E431" s="56" t="s">
        <v>4987</v>
      </c>
    </row>
    <row r="432" spans="2:5">
      <c r="B432" s="74" t="s">
        <v>6186</v>
      </c>
      <c r="C432" s="31" t="s">
        <v>5278</v>
      </c>
      <c r="D432" s="31" t="s">
        <v>6186</v>
      </c>
      <c r="E432" s="31" t="s">
        <v>4987</v>
      </c>
    </row>
    <row r="433" spans="2:5">
      <c r="B433" s="74" t="s">
        <v>6187</v>
      </c>
      <c r="C433" s="56" t="s">
        <v>5278</v>
      </c>
      <c r="D433" s="31" t="s">
        <v>6186</v>
      </c>
      <c r="E433" s="31" t="s">
        <v>4987</v>
      </c>
    </row>
    <row r="434" spans="2:5">
      <c r="B434" s="74" t="s">
        <v>5276</v>
      </c>
      <c r="C434" s="56" t="s">
        <v>6184</v>
      </c>
      <c r="D434" s="68" t="s">
        <v>5276</v>
      </c>
      <c r="E434" s="67" t="s">
        <v>4987</v>
      </c>
    </row>
    <row r="435" spans="2:5">
      <c r="B435" s="74" t="s">
        <v>5394</v>
      </c>
      <c r="C435" s="56" t="s">
        <v>6184</v>
      </c>
      <c r="D435" s="31" t="s">
        <v>5276</v>
      </c>
      <c r="E435" s="31" t="s">
        <v>4987</v>
      </c>
    </row>
    <row r="436" spans="2:5">
      <c r="B436" s="74" t="s">
        <v>6189</v>
      </c>
      <c r="C436" s="56" t="s">
        <v>6189</v>
      </c>
      <c r="D436" s="31" t="s">
        <v>6190</v>
      </c>
      <c r="E436" s="31" t="s">
        <v>4987</v>
      </c>
    </row>
    <row r="437" spans="2:5">
      <c r="B437" s="48" t="s">
        <v>5282</v>
      </c>
      <c r="C437" s="31" t="s">
        <v>5282</v>
      </c>
      <c r="D437" s="31" t="s">
        <v>5281</v>
      </c>
      <c r="E437" s="56" t="s">
        <v>4987</v>
      </c>
    </row>
    <row r="438" spans="2:5">
      <c r="B438" s="30" t="s">
        <v>5281</v>
      </c>
      <c r="C438" s="31" t="s">
        <v>5282</v>
      </c>
      <c r="D438" s="31" t="s">
        <v>5281</v>
      </c>
      <c r="E438" s="31" t="s">
        <v>4987</v>
      </c>
    </row>
    <row r="439" spans="2:5">
      <c r="B439" s="48" t="s">
        <v>5283</v>
      </c>
      <c r="C439" s="56" t="s">
        <v>6195</v>
      </c>
      <c r="D439" s="31" t="s">
        <v>5283</v>
      </c>
      <c r="E439" s="56" t="s">
        <v>4987</v>
      </c>
    </row>
    <row r="440" spans="2:5">
      <c r="B440" s="48" t="s">
        <v>5284</v>
      </c>
      <c r="C440" s="31" t="s">
        <v>6195</v>
      </c>
      <c r="D440" s="31" t="s">
        <v>5283</v>
      </c>
      <c r="E440" s="31" t="s">
        <v>4987</v>
      </c>
    </row>
    <row r="441" spans="2:5">
      <c r="B441" s="48" t="s">
        <v>5396</v>
      </c>
      <c r="C441" s="56" t="s">
        <v>6195</v>
      </c>
      <c r="D441" s="31" t="s">
        <v>5283</v>
      </c>
      <c r="E441" s="56" t="s">
        <v>4987</v>
      </c>
    </row>
    <row r="442" spans="2:5">
      <c r="B442" s="48" t="s">
        <v>27</v>
      </c>
      <c r="C442" s="31" t="s">
        <v>6193</v>
      </c>
      <c r="D442" s="31" t="s">
        <v>6194</v>
      </c>
      <c r="E442" s="31" t="s">
        <v>4987</v>
      </c>
    </row>
    <row r="443" spans="2:5">
      <c r="B443" s="74" t="s">
        <v>5286</v>
      </c>
      <c r="C443" s="31" t="s">
        <v>5286</v>
      </c>
      <c r="D443" s="31" t="s">
        <v>6196</v>
      </c>
      <c r="E443" s="31" t="s">
        <v>4987</v>
      </c>
    </row>
    <row r="444" spans="2:5">
      <c r="B444" s="74" t="s">
        <v>5285</v>
      </c>
      <c r="C444" s="56" t="s">
        <v>5286</v>
      </c>
      <c r="D444" s="68" t="s">
        <v>6196</v>
      </c>
      <c r="E444" s="56" t="s">
        <v>4987</v>
      </c>
    </row>
    <row r="445" spans="2:5">
      <c r="B445" s="74" t="s">
        <v>6196</v>
      </c>
      <c r="C445" s="56" t="s">
        <v>5286</v>
      </c>
      <c r="D445" s="31" t="s">
        <v>6196</v>
      </c>
      <c r="E445" s="56" t="s">
        <v>4987</v>
      </c>
    </row>
    <row r="446" spans="2:5">
      <c r="B446" s="30" t="s">
        <v>7309</v>
      </c>
      <c r="C446" s="31" t="s">
        <v>5286</v>
      </c>
      <c r="D446" s="31" t="s">
        <v>6196</v>
      </c>
      <c r="E446" s="31" t="s">
        <v>4987</v>
      </c>
    </row>
    <row r="447" spans="2:5">
      <c r="B447" s="74" t="s">
        <v>5292</v>
      </c>
      <c r="C447" s="56" t="s">
        <v>5292</v>
      </c>
      <c r="D447" s="68" t="s">
        <v>5291</v>
      </c>
      <c r="E447" s="67" t="s">
        <v>4987</v>
      </c>
    </row>
    <row r="448" spans="2:5">
      <c r="B448" s="30" t="s">
        <v>5291</v>
      </c>
      <c r="C448" s="31" t="s">
        <v>5292</v>
      </c>
      <c r="D448" s="31" t="s">
        <v>7261</v>
      </c>
      <c r="E448" s="31" t="s">
        <v>4987</v>
      </c>
    </row>
    <row r="449" spans="2:5">
      <c r="B449" s="74" t="s">
        <v>5295</v>
      </c>
      <c r="C449" s="31" t="s">
        <v>5295</v>
      </c>
      <c r="D449" s="31" t="s">
        <v>6199</v>
      </c>
      <c r="E449" s="31" t="s">
        <v>4987</v>
      </c>
    </row>
    <row r="450" spans="2:5">
      <c r="B450" s="74" t="s">
        <v>6199</v>
      </c>
      <c r="C450" s="56" t="s">
        <v>5295</v>
      </c>
      <c r="D450" s="68" t="s">
        <v>6199</v>
      </c>
      <c r="E450" s="67" t="s">
        <v>4987</v>
      </c>
    </row>
    <row r="451" spans="2:5">
      <c r="B451" s="74" t="s">
        <v>5296</v>
      </c>
      <c r="C451" s="56" t="s">
        <v>5296</v>
      </c>
      <c r="D451" s="68" t="s">
        <v>5296</v>
      </c>
      <c r="E451" s="67" t="s">
        <v>4987</v>
      </c>
    </row>
    <row r="452" spans="2:5">
      <c r="B452" s="74" t="s">
        <v>5297</v>
      </c>
      <c r="C452" s="56" t="s">
        <v>5298</v>
      </c>
      <c r="D452" s="68" t="s">
        <v>5297</v>
      </c>
      <c r="E452" s="67" t="s">
        <v>4987</v>
      </c>
    </row>
    <row r="453" spans="2:5">
      <c r="B453" s="74" t="s">
        <v>5298</v>
      </c>
      <c r="C453" s="56" t="s">
        <v>5298</v>
      </c>
      <c r="D453" s="68" t="s">
        <v>5297</v>
      </c>
      <c r="E453" s="67" t="s">
        <v>4987</v>
      </c>
    </row>
    <row r="454" spans="2:5">
      <c r="B454" s="74" t="s">
        <v>6200</v>
      </c>
      <c r="C454" s="56" t="s">
        <v>5300</v>
      </c>
      <c r="D454" s="68" t="s">
        <v>5299</v>
      </c>
      <c r="E454" s="67" t="s">
        <v>4987</v>
      </c>
    </row>
    <row r="455" spans="2:5">
      <c r="B455" s="74" t="s">
        <v>6201</v>
      </c>
      <c r="C455" s="56" t="s">
        <v>5300</v>
      </c>
      <c r="D455" s="68" t="s">
        <v>5299</v>
      </c>
      <c r="E455" s="67" t="s">
        <v>4987</v>
      </c>
    </row>
    <row r="456" spans="2:5">
      <c r="B456" s="74" t="s">
        <v>5299</v>
      </c>
      <c r="C456" s="31" t="s">
        <v>5300</v>
      </c>
      <c r="D456" s="31" t="s">
        <v>5299</v>
      </c>
      <c r="E456" s="31" t="s">
        <v>4987</v>
      </c>
    </row>
    <row r="457" spans="2:5">
      <c r="B457" s="74" t="s">
        <v>5300</v>
      </c>
      <c r="C457" s="56" t="s">
        <v>5300</v>
      </c>
      <c r="D457" s="67" t="s">
        <v>5299</v>
      </c>
      <c r="E457" s="56" t="s">
        <v>4987</v>
      </c>
    </row>
    <row r="458" spans="2:5">
      <c r="B458" s="77" t="s">
        <v>6998</v>
      </c>
      <c r="C458" s="56" t="s">
        <v>5300</v>
      </c>
      <c r="D458" s="79" t="s">
        <v>5299</v>
      </c>
      <c r="E458" s="78" t="s">
        <v>4987</v>
      </c>
    </row>
    <row r="459" spans="2:5">
      <c r="B459" s="30" t="s">
        <v>7292</v>
      </c>
      <c r="C459" s="31" t="s">
        <v>5300</v>
      </c>
      <c r="D459" s="31" t="s">
        <v>5299</v>
      </c>
      <c r="E459" s="31" t="s">
        <v>4987</v>
      </c>
    </row>
    <row r="460" spans="2:5">
      <c r="B460" s="30" t="s">
        <v>7312</v>
      </c>
      <c r="C460" s="31" t="s">
        <v>5300</v>
      </c>
      <c r="D460" s="31" t="s">
        <v>5299</v>
      </c>
      <c r="E460" s="31" t="s">
        <v>4987</v>
      </c>
    </row>
    <row r="461" spans="2:5">
      <c r="B461" s="30" t="s">
        <v>7322</v>
      </c>
      <c r="C461" s="31" t="s">
        <v>5300</v>
      </c>
      <c r="D461" s="31" t="s">
        <v>5299</v>
      </c>
      <c r="E461" s="31" t="s">
        <v>4987</v>
      </c>
    </row>
    <row r="462" spans="2:5">
      <c r="B462" s="30" t="s">
        <v>5926</v>
      </c>
      <c r="C462" s="31" t="s">
        <v>5927</v>
      </c>
      <c r="D462" s="31" t="s">
        <v>5928</v>
      </c>
      <c r="E462" s="31" t="s">
        <v>4991</v>
      </c>
    </row>
    <row r="463" spans="2:5">
      <c r="B463" s="30" t="s">
        <v>5927</v>
      </c>
      <c r="C463" s="31" t="s">
        <v>5927</v>
      </c>
      <c r="D463" s="31" t="s">
        <v>5928</v>
      </c>
      <c r="E463" s="31" t="s">
        <v>4991</v>
      </c>
    </row>
    <row r="464" spans="2:5">
      <c r="B464" s="30" t="s">
        <v>7295</v>
      </c>
      <c r="C464" s="31" t="s">
        <v>5927</v>
      </c>
      <c r="D464" s="31" t="s">
        <v>5928</v>
      </c>
      <c r="E464" s="31" t="s">
        <v>4991</v>
      </c>
    </row>
    <row r="465" spans="2:5">
      <c r="B465" s="30" t="s">
        <v>4995</v>
      </c>
      <c r="C465" s="31" t="s">
        <v>4995</v>
      </c>
      <c r="D465" s="31" t="s">
        <v>4994</v>
      </c>
      <c r="E465" s="31" t="s">
        <v>4991</v>
      </c>
    </row>
    <row r="466" spans="2:5">
      <c r="B466" s="30" t="s">
        <v>4994</v>
      </c>
      <c r="C466" s="31" t="s">
        <v>4995</v>
      </c>
      <c r="D466" s="31" t="s">
        <v>4994</v>
      </c>
      <c r="E466" s="31" t="s">
        <v>4991</v>
      </c>
    </row>
    <row r="467" spans="2:5">
      <c r="B467" s="30" t="s">
        <v>6512</v>
      </c>
      <c r="C467" s="31" t="s">
        <v>6512</v>
      </c>
      <c r="D467" s="31" t="s">
        <v>6520</v>
      </c>
      <c r="E467" s="31" t="s">
        <v>4991</v>
      </c>
    </row>
    <row r="468" spans="2:5">
      <c r="B468" s="30" t="s">
        <v>5938</v>
      </c>
      <c r="C468" s="31" t="s">
        <v>5939</v>
      </c>
      <c r="D468" s="31" t="s">
        <v>5940</v>
      </c>
      <c r="E468" s="31" t="s">
        <v>4991</v>
      </c>
    </row>
    <row r="469" spans="2:5">
      <c r="B469" s="30" t="s">
        <v>6471</v>
      </c>
      <c r="C469" s="31" t="s">
        <v>5939</v>
      </c>
      <c r="D469" s="31" t="s">
        <v>5940</v>
      </c>
      <c r="E469" s="31" t="s">
        <v>4991</v>
      </c>
    </row>
    <row r="470" spans="2:5">
      <c r="B470" s="30" t="s">
        <v>7279</v>
      </c>
      <c r="C470" s="31" t="s">
        <v>5939</v>
      </c>
      <c r="D470" s="31" t="s">
        <v>5940</v>
      </c>
      <c r="E470" s="31" t="s">
        <v>4991</v>
      </c>
    </row>
    <row r="471" spans="2:5">
      <c r="B471" s="30" t="s">
        <v>7269</v>
      </c>
      <c r="C471" s="31" t="s">
        <v>5003</v>
      </c>
      <c r="D471" s="31" t="s">
        <v>5002</v>
      </c>
      <c r="E471" s="31" t="s">
        <v>4991</v>
      </c>
    </row>
    <row r="472" spans="2:5">
      <c r="B472" s="30" t="s">
        <v>5004</v>
      </c>
      <c r="C472" s="31" t="s">
        <v>5004</v>
      </c>
      <c r="D472" s="31" t="s">
        <v>5004</v>
      </c>
      <c r="E472" s="31" t="s">
        <v>4991</v>
      </c>
    </row>
    <row r="473" spans="2:5">
      <c r="B473" s="30" t="s">
        <v>5943</v>
      </c>
      <c r="C473" s="31" t="s">
        <v>5004</v>
      </c>
      <c r="D473" s="31" t="s">
        <v>5004</v>
      </c>
      <c r="E473" s="31" t="s">
        <v>4991</v>
      </c>
    </row>
    <row r="474" spans="2:5">
      <c r="B474" s="30" t="s">
        <v>5006</v>
      </c>
      <c r="C474" s="31" t="s">
        <v>5006</v>
      </c>
      <c r="D474" s="31" t="s">
        <v>5006</v>
      </c>
      <c r="E474" s="31" t="s">
        <v>4991</v>
      </c>
    </row>
    <row r="475" spans="2:5">
      <c r="B475" s="30" t="s">
        <v>5314</v>
      </c>
      <c r="C475" s="31" t="s">
        <v>5006</v>
      </c>
      <c r="D475" s="31" t="s">
        <v>5006</v>
      </c>
      <c r="E475" s="31" t="s">
        <v>4991</v>
      </c>
    </row>
    <row r="476" spans="2:5">
      <c r="B476" s="30" t="s">
        <v>5313</v>
      </c>
      <c r="C476" s="31" t="s">
        <v>5946</v>
      </c>
      <c r="D476" s="31" t="s">
        <v>5947</v>
      </c>
      <c r="E476" s="31" t="s">
        <v>4991</v>
      </c>
    </row>
    <row r="477" spans="2:5">
      <c r="B477" s="30" t="s">
        <v>5812</v>
      </c>
      <c r="C477" s="31" t="s">
        <v>5946</v>
      </c>
      <c r="D477" s="31" t="s">
        <v>5947</v>
      </c>
      <c r="E477" s="31" t="s">
        <v>4991</v>
      </c>
    </row>
    <row r="478" spans="2:5">
      <c r="B478" s="30" t="s">
        <v>5009</v>
      </c>
      <c r="C478" s="31" t="s">
        <v>5009</v>
      </c>
      <c r="D478" s="31" t="s">
        <v>5009</v>
      </c>
      <c r="E478" s="31" t="s">
        <v>4991</v>
      </c>
    </row>
    <row r="479" spans="2:5">
      <c r="B479" s="30" t="s">
        <v>5013</v>
      </c>
      <c r="C479" s="31" t="s">
        <v>5013</v>
      </c>
      <c r="D479" s="31" t="s">
        <v>5012</v>
      </c>
      <c r="E479" s="31" t="s">
        <v>4991</v>
      </c>
    </row>
    <row r="480" spans="2:5">
      <c r="B480" s="30" t="s">
        <v>5012</v>
      </c>
      <c r="C480" s="31" t="s">
        <v>5013</v>
      </c>
      <c r="D480" s="31" t="s">
        <v>5012</v>
      </c>
      <c r="E480" s="31" t="s">
        <v>4991</v>
      </c>
    </row>
    <row r="481" spans="2:5">
      <c r="B481" s="30" t="s">
        <v>7300</v>
      </c>
      <c r="C481" s="31" t="s">
        <v>7300</v>
      </c>
      <c r="D481" s="31" t="s">
        <v>7300</v>
      </c>
      <c r="E481" s="31" t="s">
        <v>4991</v>
      </c>
    </row>
    <row r="482" spans="2:5">
      <c r="B482" s="30" t="s">
        <v>5017</v>
      </c>
      <c r="C482" s="31" t="s">
        <v>5017</v>
      </c>
      <c r="D482" s="31" t="s">
        <v>5016</v>
      </c>
      <c r="E482" s="31" t="s">
        <v>4991</v>
      </c>
    </row>
    <row r="483" spans="2:5">
      <c r="B483" s="30" t="s">
        <v>5019</v>
      </c>
      <c r="C483" s="31" t="s">
        <v>5020</v>
      </c>
      <c r="D483" s="31" t="s">
        <v>5019</v>
      </c>
      <c r="E483" s="31" t="s">
        <v>4991</v>
      </c>
    </row>
    <row r="484" spans="2:5">
      <c r="B484" s="30" t="s">
        <v>5020</v>
      </c>
      <c r="C484" s="31" t="s">
        <v>5020</v>
      </c>
      <c r="D484" s="31" t="s">
        <v>5019</v>
      </c>
      <c r="E484" s="31" t="s">
        <v>4991</v>
      </c>
    </row>
    <row r="485" spans="2:5">
      <c r="B485" s="30" t="s">
        <v>5021</v>
      </c>
      <c r="C485" s="31" t="s">
        <v>5022</v>
      </c>
      <c r="D485" s="31" t="s">
        <v>5955</v>
      </c>
      <c r="E485" s="31" t="s">
        <v>4991</v>
      </c>
    </row>
    <row r="486" spans="2:5">
      <c r="B486" s="30" t="s">
        <v>5022</v>
      </c>
      <c r="C486" s="31" t="s">
        <v>5022</v>
      </c>
      <c r="D486" s="31" t="s">
        <v>5955</v>
      </c>
      <c r="E486" s="31" t="s">
        <v>4991</v>
      </c>
    </row>
    <row r="487" spans="2:5">
      <c r="B487" s="30" t="s">
        <v>5316</v>
      </c>
      <c r="C487" s="31" t="s">
        <v>5024</v>
      </c>
      <c r="D487" s="31" t="s">
        <v>5023</v>
      </c>
      <c r="E487" s="31" t="s">
        <v>4991</v>
      </c>
    </row>
    <row r="488" spans="2:5">
      <c r="B488" s="30" t="s">
        <v>5023</v>
      </c>
      <c r="C488" s="31" t="s">
        <v>5024</v>
      </c>
      <c r="D488" s="31" t="s">
        <v>5023</v>
      </c>
      <c r="E488" s="31" t="s">
        <v>4991</v>
      </c>
    </row>
    <row r="489" spans="2:5">
      <c r="B489" s="30" t="s">
        <v>5024</v>
      </c>
      <c r="C489" s="31" t="s">
        <v>5024</v>
      </c>
      <c r="D489" s="31" t="s">
        <v>5023</v>
      </c>
      <c r="E489" s="31" t="s">
        <v>4991</v>
      </c>
    </row>
    <row r="490" spans="2:5">
      <c r="B490" s="30" t="s">
        <v>5317</v>
      </c>
      <c r="C490" s="31" t="s">
        <v>5024</v>
      </c>
      <c r="D490" s="31" t="s">
        <v>5023</v>
      </c>
      <c r="E490" s="31" t="s">
        <v>4991</v>
      </c>
    </row>
    <row r="491" spans="2:5">
      <c r="B491" s="30" t="s">
        <v>5025</v>
      </c>
      <c r="C491" s="31" t="s">
        <v>5026</v>
      </c>
      <c r="D491" s="31" t="s">
        <v>5025</v>
      </c>
      <c r="E491" s="31" t="s">
        <v>4991</v>
      </c>
    </row>
    <row r="492" spans="2:5">
      <c r="B492" s="30" t="s">
        <v>5026</v>
      </c>
      <c r="C492" s="31" t="s">
        <v>5026</v>
      </c>
      <c r="D492" s="31" t="s">
        <v>5025</v>
      </c>
      <c r="E492" s="31" t="s">
        <v>4991</v>
      </c>
    </row>
    <row r="493" spans="2:5">
      <c r="B493" s="30" t="s">
        <v>7305</v>
      </c>
      <c r="C493" s="31" t="s">
        <v>5026</v>
      </c>
      <c r="D493" s="31" t="s">
        <v>5025</v>
      </c>
      <c r="E493" s="31" t="s">
        <v>4991</v>
      </c>
    </row>
    <row r="494" spans="2:5">
      <c r="B494" s="30" t="s">
        <v>5959</v>
      </c>
      <c r="C494" s="31" t="s">
        <v>5028</v>
      </c>
      <c r="D494" s="31" t="s">
        <v>5027</v>
      </c>
      <c r="E494" s="31" t="s">
        <v>4991</v>
      </c>
    </row>
    <row r="495" spans="2:5">
      <c r="B495" s="30" t="s">
        <v>5960</v>
      </c>
      <c r="C495" s="31" t="s">
        <v>5028</v>
      </c>
      <c r="D495" s="31" t="s">
        <v>5027</v>
      </c>
      <c r="E495" s="31" t="s">
        <v>4991</v>
      </c>
    </row>
    <row r="496" spans="2:5">
      <c r="B496" s="30" t="s">
        <v>5028</v>
      </c>
      <c r="C496" s="31" t="s">
        <v>5028</v>
      </c>
      <c r="D496" s="31" t="s">
        <v>5027</v>
      </c>
      <c r="E496" s="31" t="s">
        <v>4991</v>
      </c>
    </row>
    <row r="497" spans="2:5">
      <c r="B497" s="30" t="s">
        <v>5027</v>
      </c>
      <c r="C497" s="31" t="s">
        <v>5028</v>
      </c>
      <c r="D497" s="31" t="s">
        <v>5027</v>
      </c>
      <c r="E497" s="31" t="s">
        <v>4991</v>
      </c>
    </row>
    <row r="498" spans="2:5">
      <c r="B498" s="30" t="s">
        <v>6785</v>
      </c>
      <c r="C498" s="31" t="s">
        <v>5028</v>
      </c>
      <c r="D498" s="31" t="s">
        <v>5027</v>
      </c>
      <c r="E498" s="31" t="s">
        <v>4991</v>
      </c>
    </row>
    <row r="499" spans="2:5">
      <c r="B499" s="30" t="s">
        <v>7294</v>
      </c>
      <c r="C499" s="31" t="s">
        <v>5028</v>
      </c>
      <c r="D499" s="31" t="s">
        <v>5027</v>
      </c>
      <c r="E499" s="31" t="s">
        <v>4991</v>
      </c>
    </row>
    <row r="500" spans="2:5">
      <c r="B500" s="30" t="s">
        <v>7253</v>
      </c>
      <c r="C500" s="31" t="s">
        <v>7253</v>
      </c>
      <c r="D500" s="31" t="s">
        <v>7254</v>
      </c>
      <c r="E500" s="31" t="s">
        <v>4991</v>
      </c>
    </row>
    <row r="501" spans="2:5">
      <c r="B501" s="30" t="s">
        <v>7254</v>
      </c>
      <c r="C501" s="31" t="s">
        <v>7253</v>
      </c>
      <c r="D501" s="31" t="s">
        <v>7254</v>
      </c>
      <c r="E501" s="31" t="s">
        <v>4991</v>
      </c>
    </row>
    <row r="502" spans="2:5">
      <c r="B502" s="30" t="s">
        <v>5961</v>
      </c>
      <c r="C502" s="31" t="s">
        <v>5962</v>
      </c>
      <c r="D502" s="31" t="s">
        <v>5961</v>
      </c>
      <c r="E502" s="31" t="s">
        <v>4991</v>
      </c>
    </row>
    <row r="503" spans="2:5">
      <c r="B503" s="30" t="s">
        <v>5962</v>
      </c>
      <c r="C503" s="31" t="s">
        <v>5962</v>
      </c>
      <c r="D503" s="31" t="s">
        <v>5961</v>
      </c>
      <c r="E503" s="31" t="s">
        <v>4991</v>
      </c>
    </row>
    <row r="504" spans="2:5">
      <c r="B504" s="30" t="s">
        <v>5963</v>
      </c>
      <c r="C504" s="31" t="s">
        <v>5032</v>
      </c>
      <c r="D504" s="31" t="s">
        <v>5964</v>
      </c>
      <c r="E504" s="31" t="s">
        <v>4991</v>
      </c>
    </row>
    <row r="505" spans="2:5">
      <c r="B505" s="30" t="s">
        <v>5031</v>
      </c>
      <c r="C505" s="31" t="s">
        <v>5032</v>
      </c>
      <c r="D505" s="31" t="s">
        <v>5964</v>
      </c>
      <c r="E505" s="31" t="s">
        <v>4991</v>
      </c>
    </row>
    <row r="506" spans="2:5">
      <c r="B506" s="30" t="s">
        <v>5965</v>
      </c>
      <c r="C506" s="31" t="s">
        <v>5032</v>
      </c>
      <c r="D506" s="31" t="s">
        <v>5964</v>
      </c>
      <c r="E506" s="31" t="s">
        <v>4991</v>
      </c>
    </row>
    <row r="507" spans="2:5">
      <c r="B507" s="30" t="s">
        <v>5966</v>
      </c>
      <c r="C507" s="31" t="s">
        <v>5032</v>
      </c>
      <c r="D507" s="31" t="s">
        <v>5964</v>
      </c>
      <c r="E507" s="31" t="s">
        <v>4991</v>
      </c>
    </row>
    <row r="508" spans="2:5">
      <c r="B508" s="30" t="s">
        <v>5032</v>
      </c>
      <c r="C508" s="31" t="s">
        <v>5032</v>
      </c>
      <c r="D508" s="31" t="s">
        <v>5964</v>
      </c>
      <c r="E508" s="31" t="s">
        <v>4991</v>
      </c>
    </row>
    <row r="509" spans="2:5">
      <c r="B509" s="30" t="s">
        <v>7291</v>
      </c>
      <c r="C509" s="31" t="s">
        <v>5032</v>
      </c>
      <c r="D509" s="31" t="s">
        <v>5964</v>
      </c>
      <c r="E509" s="31" t="s">
        <v>4991</v>
      </c>
    </row>
    <row r="510" spans="2:5">
      <c r="B510" s="30" t="s">
        <v>5967</v>
      </c>
      <c r="C510" s="31" t="s">
        <v>5033</v>
      </c>
      <c r="D510" s="31" t="s">
        <v>5967</v>
      </c>
      <c r="E510" s="31" t="s">
        <v>4991</v>
      </c>
    </row>
    <row r="511" spans="2:5">
      <c r="B511" s="30" t="s">
        <v>5033</v>
      </c>
      <c r="C511" s="31" t="s">
        <v>5033</v>
      </c>
      <c r="D511" s="31" t="s">
        <v>5967</v>
      </c>
      <c r="E511" s="31" t="s">
        <v>4991</v>
      </c>
    </row>
    <row r="512" spans="2:5">
      <c r="B512" s="30" t="s">
        <v>5968</v>
      </c>
      <c r="C512" s="31" t="s">
        <v>5033</v>
      </c>
      <c r="D512" s="31" t="s">
        <v>5967</v>
      </c>
      <c r="E512" s="31" t="s">
        <v>4991</v>
      </c>
    </row>
    <row r="513" spans="2:5">
      <c r="B513" s="30" t="s">
        <v>5969</v>
      </c>
      <c r="C513" s="31" t="s">
        <v>5033</v>
      </c>
      <c r="D513" s="31" t="s">
        <v>5967</v>
      </c>
      <c r="E513" s="31" t="s">
        <v>4991</v>
      </c>
    </row>
    <row r="514" spans="2:5">
      <c r="B514" s="30" t="s">
        <v>5970</v>
      </c>
      <c r="C514" s="31" t="s">
        <v>5033</v>
      </c>
      <c r="D514" s="31" t="s">
        <v>5970</v>
      </c>
      <c r="E514" s="31" t="s">
        <v>4991</v>
      </c>
    </row>
    <row r="515" spans="2:5">
      <c r="B515" s="30" t="s">
        <v>5971</v>
      </c>
      <c r="C515" s="31" t="s">
        <v>5033</v>
      </c>
      <c r="D515" s="31" t="s">
        <v>5970</v>
      </c>
      <c r="E515" s="31" t="s">
        <v>4991</v>
      </c>
    </row>
    <row r="516" spans="2:5">
      <c r="B516" s="30" t="s">
        <v>6645</v>
      </c>
      <c r="C516" s="31" t="s">
        <v>5033</v>
      </c>
      <c r="D516" s="31" t="s">
        <v>5967</v>
      </c>
      <c r="E516" s="31" t="s">
        <v>4991</v>
      </c>
    </row>
    <row r="517" spans="2:5">
      <c r="B517" s="30" t="s">
        <v>7241</v>
      </c>
      <c r="C517" s="31" t="s">
        <v>5033</v>
      </c>
      <c r="D517" s="31" t="s">
        <v>6645</v>
      </c>
      <c r="E517" s="31" t="s">
        <v>4991</v>
      </c>
    </row>
    <row r="518" spans="2:5">
      <c r="B518" s="30" t="s">
        <v>5040</v>
      </c>
      <c r="C518" s="31" t="s">
        <v>5040</v>
      </c>
      <c r="D518" s="31" t="s">
        <v>5040</v>
      </c>
      <c r="E518" s="31" t="s">
        <v>4991</v>
      </c>
    </row>
    <row r="519" spans="2:5">
      <c r="B519" s="30" t="s">
        <v>5321</v>
      </c>
      <c r="C519" s="31" t="s">
        <v>5040</v>
      </c>
      <c r="D519" s="31" t="s">
        <v>5040</v>
      </c>
      <c r="E519" s="31" t="s">
        <v>4991</v>
      </c>
    </row>
    <row r="520" spans="2:5">
      <c r="B520" s="30" t="s">
        <v>5322</v>
      </c>
      <c r="C520" s="31" t="s">
        <v>5040</v>
      </c>
      <c r="D520" s="31" t="s">
        <v>5040</v>
      </c>
      <c r="E520" s="31" t="s">
        <v>4991</v>
      </c>
    </row>
    <row r="521" spans="2:5">
      <c r="B521" s="30" t="s">
        <v>5907</v>
      </c>
      <c r="C521" s="31" t="s">
        <v>5908</v>
      </c>
      <c r="D521" s="31" t="s">
        <v>5907</v>
      </c>
      <c r="E521" s="31" t="s">
        <v>4991</v>
      </c>
    </row>
    <row r="522" spans="2:5">
      <c r="B522" s="30" t="s">
        <v>5044</v>
      </c>
      <c r="C522" s="31" t="s">
        <v>5044</v>
      </c>
      <c r="D522" s="31" t="s">
        <v>5043</v>
      </c>
      <c r="E522" s="31" t="s">
        <v>4991</v>
      </c>
    </row>
    <row r="523" spans="2:5">
      <c r="B523" s="30" t="s">
        <v>5043</v>
      </c>
      <c r="C523" s="31" t="s">
        <v>5044</v>
      </c>
      <c r="D523" s="31" t="s">
        <v>5043</v>
      </c>
      <c r="E523" s="31" t="s">
        <v>4991</v>
      </c>
    </row>
    <row r="524" spans="2:5">
      <c r="B524" s="30" t="s">
        <v>5980</v>
      </c>
      <c r="C524" s="31" t="s">
        <v>5980</v>
      </c>
      <c r="D524" s="31" t="s">
        <v>5981</v>
      </c>
      <c r="E524" s="31" t="s">
        <v>4991</v>
      </c>
    </row>
    <row r="525" spans="2:5">
      <c r="B525" s="30" t="s">
        <v>5051</v>
      </c>
      <c r="C525" s="31" t="s">
        <v>5792</v>
      </c>
      <c r="D525" s="31" t="s">
        <v>5050</v>
      </c>
      <c r="E525" s="31" t="s">
        <v>4991</v>
      </c>
    </row>
    <row r="526" spans="2:5">
      <c r="B526" s="30" t="s">
        <v>5050</v>
      </c>
      <c r="C526" s="31" t="s">
        <v>5792</v>
      </c>
      <c r="D526" s="31" t="s">
        <v>5050</v>
      </c>
      <c r="E526" s="31" t="s">
        <v>4991</v>
      </c>
    </row>
    <row r="527" spans="2:5">
      <c r="B527" s="30" t="s">
        <v>5983</v>
      </c>
      <c r="C527" s="31" t="s">
        <v>5984</v>
      </c>
      <c r="D527" s="31" t="s">
        <v>5985</v>
      </c>
      <c r="E527" s="31" t="s">
        <v>4991</v>
      </c>
    </row>
    <row r="528" spans="2:5">
      <c r="B528" s="30" t="s">
        <v>5986</v>
      </c>
      <c r="C528" s="31" t="s">
        <v>5987</v>
      </c>
      <c r="D528" s="31" t="s">
        <v>5988</v>
      </c>
      <c r="E528" s="31" t="s">
        <v>4991</v>
      </c>
    </row>
    <row r="529" spans="2:5">
      <c r="B529" s="30" t="s">
        <v>5987</v>
      </c>
      <c r="C529" s="31" t="s">
        <v>5987</v>
      </c>
      <c r="D529" s="31" t="s">
        <v>5988</v>
      </c>
      <c r="E529" s="31" t="s">
        <v>4991</v>
      </c>
    </row>
    <row r="530" spans="2:5">
      <c r="B530" s="30" t="s">
        <v>7003</v>
      </c>
      <c r="C530" s="31" t="s">
        <v>5987</v>
      </c>
      <c r="D530" s="31" t="s">
        <v>5988</v>
      </c>
      <c r="E530" s="31" t="s">
        <v>4991</v>
      </c>
    </row>
    <row r="531" spans="2:5">
      <c r="B531" s="30" t="s">
        <v>7280</v>
      </c>
      <c r="C531" s="31" t="s">
        <v>5987</v>
      </c>
      <c r="D531" s="31" t="s">
        <v>5988</v>
      </c>
      <c r="E531" s="31" t="s">
        <v>4991</v>
      </c>
    </row>
    <row r="532" spans="2:5">
      <c r="B532" s="30" t="s">
        <v>5053</v>
      </c>
      <c r="C532" s="31" t="s">
        <v>5053</v>
      </c>
      <c r="D532" s="31" t="s">
        <v>5052</v>
      </c>
      <c r="E532" s="31" t="s">
        <v>4991</v>
      </c>
    </row>
    <row r="533" spans="2:5">
      <c r="B533" s="30" t="s">
        <v>5989</v>
      </c>
      <c r="C533" s="31" t="s">
        <v>5053</v>
      </c>
      <c r="D533" s="31" t="s">
        <v>5052</v>
      </c>
      <c r="E533" s="31" t="s">
        <v>4991</v>
      </c>
    </row>
    <row r="534" spans="2:5">
      <c r="B534" s="30" t="s">
        <v>5052</v>
      </c>
      <c r="C534" s="31" t="s">
        <v>5053</v>
      </c>
      <c r="D534" s="31" t="s">
        <v>5052</v>
      </c>
      <c r="E534" s="31" t="s">
        <v>4991</v>
      </c>
    </row>
    <row r="535" spans="2:5">
      <c r="B535" s="30" t="s">
        <v>7306</v>
      </c>
      <c r="C535" s="31" t="s">
        <v>7307</v>
      </c>
      <c r="D535" s="31" t="s">
        <v>7306</v>
      </c>
      <c r="E535" s="31" t="s">
        <v>4991</v>
      </c>
    </row>
    <row r="536" spans="2:5">
      <c r="B536" s="30" t="s">
        <v>5054</v>
      </c>
      <c r="C536" s="31" t="s">
        <v>5054</v>
      </c>
      <c r="D536" s="31" t="s">
        <v>5054</v>
      </c>
      <c r="E536" s="31" t="s">
        <v>4991</v>
      </c>
    </row>
    <row r="537" spans="2:5">
      <c r="B537" s="30" t="s">
        <v>5324</v>
      </c>
      <c r="C537" s="31" t="s">
        <v>5054</v>
      </c>
      <c r="D537" s="31" t="s">
        <v>5054</v>
      </c>
      <c r="E537" s="31" t="s">
        <v>4991</v>
      </c>
    </row>
    <row r="538" spans="2:5">
      <c r="B538" s="30" t="s">
        <v>5990</v>
      </c>
      <c r="C538" s="31" t="s">
        <v>5054</v>
      </c>
      <c r="D538" s="31" t="s">
        <v>5054</v>
      </c>
      <c r="E538" s="31" t="s">
        <v>4991</v>
      </c>
    </row>
    <row r="539" spans="2:5">
      <c r="B539" s="30" t="s">
        <v>5327</v>
      </c>
      <c r="C539" s="31" t="s">
        <v>5067</v>
      </c>
      <c r="D539" s="31" t="s">
        <v>5066</v>
      </c>
      <c r="E539" s="31" t="s">
        <v>4991</v>
      </c>
    </row>
    <row r="540" spans="2:5">
      <c r="B540" s="30" t="s">
        <v>5067</v>
      </c>
      <c r="C540" s="31" t="s">
        <v>5067</v>
      </c>
      <c r="D540" s="31" t="s">
        <v>5328</v>
      </c>
      <c r="E540" s="31" t="s">
        <v>4991</v>
      </c>
    </row>
    <row r="541" spans="2:5">
      <c r="B541" s="30" t="s">
        <v>5066</v>
      </c>
      <c r="C541" s="31" t="s">
        <v>5067</v>
      </c>
      <c r="D541" s="31" t="s">
        <v>5066</v>
      </c>
      <c r="E541" s="31" t="s">
        <v>4991</v>
      </c>
    </row>
    <row r="542" spans="2:5">
      <c r="B542" s="30" t="s">
        <v>5793</v>
      </c>
      <c r="C542" s="31" t="s">
        <v>5793</v>
      </c>
      <c r="D542" s="31" t="s">
        <v>5794</v>
      </c>
      <c r="E542" s="31" t="s">
        <v>4991</v>
      </c>
    </row>
    <row r="543" spans="2:5">
      <c r="B543" s="30" t="s">
        <v>5794</v>
      </c>
      <c r="C543" s="31" t="s">
        <v>5793</v>
      </c>
      <c r="D543" s="31" t="s">
        <v>5794</v>
      </c>
      <c r="E543" s="31" t="s">
        <v>4991</v>
      </c>
    </row>
    <row r="544" spans="2:5">
      <c r="B544" s="30" t="s">
        <v>5069</v>
      </c>
      <c r="C544" s="31" t="s">
        <v>5069</v>
      </c>
      <c r="D544" s="31" t="s">
        <v>5068</v>
      </c>
      <c r="E544" s="31" t="s">
        <v>4991</v>
      </c>
    </row>
    <row r="545" spans="2:5">
      <c r="B545" s="30" t="s">
        <v>5998</v>
      </c>
      <c r="C545" s="31" t="s">
        <v>5069</v>
      </c>
      <c r="D545" s="31" t="s">
        <v>5068</v>
      </c>
      <c r="E545" s="31" t="s">
        <v>4991</v>
      </c>
    </row>
    <row r="546" spans="2:5">
      <c r="B546" s="30" t="s">
        <v>5999</v>
      </c>
      <c r="C546" s="31" t="s">
        <v>5069</v>
      </c>
      <c r="D546" s="31" t="s">
        <v>5068</v>
      </c>
      <c r="E546" s="31" t="s">
        <v>4991</v>
      </c>
    </row>
    <row r="547" spans="2:5">
      <c r="B547" s="30" t="s">
        <v>6000</v>
      </c>
      <c r="C547" s="31" t="s">
        <v>5069</v>
      </c>
      <c r="D547" s="31" t="s">
        <v>5068</v>
      </c>
      <c r="E547" s="31" t="s">
        <v>4991</v>
      </c>
    </row>
    <row r="548" spans="2:5">
      <c r="B548" s="30" t="s">
        <v>5068</v>
      </c>
      <c r="C548" s="31" t="s">
        <v>5069</v>
      </c>
      <c r="D548" s="31" t="s">
        <v>5068</v>
      </c>
      <c r="E548" s="31" t="s">
        <v>4991</v>
      </c>
    </row>
    <row r="549" spans="2:5">
      <c r="B549" s="30" t="s">
        <v>7248</v>
      </c>
      <c r="C549" s="31" t="s">
        <v>5069</v>
      </c>
      <c r="D549" s="31" t="s">
        <v>5068</v>
      </c>
      <c r="E549" s="31" t="s">
        <v>4991</v>
      </c>
    </row>
    <row r="550" spans="2:5">
      <c r="B550" s="30" t="s">
        <v>5073</v>
      </c>
      <c r="C550" s="31" t="s">
        <v>5073</v>
      </c>
      <c r="D550" s="31" t="s">
        <v>5072</v>
      </c>
      <c r="E550" s="31" t="s">
        <v>4991</v>
      </c>
    </row>
    <row r="551" spans="2:5">
      <c r="B551" s="30" t="s">
        <v>5072</v>
      </c>
      <c r="C551" s="31" t="s">
        <v>5073</v>
      </c>
      <c r="D551" s="31" t="s">
        <v>5072</v>
      </c>
      <c r="E551" s="31" t="s">
        <v>4991</v>
      </c>
    </row>
    <row r="552" spans="2:5">
      <c r="B552" s="30" t="s">
        <v>7299</v>
      </c>
      <c r="C552" s="31" t="s">
        <v>5073</v>
      </c>
      <c r="D552" s="31" t="s">
        <v>5072</v>
      </c>
      <c r="E552" s="31" t="s">
        <v>4991</v>
      </c>
    </row>
    <row r="553" spans="2:5">
      <c r="B553" s="30" t="s">
        <v>5087</v>
      </c>
      <c r="C553" s="31" t="s">
        <v>5087</v>
      </c>
      <c r="D553" s="31" t="s">
        <v>6013</v>
      </c>
      <c r="E553" s="31" t="s">
        <v>4991</v>
      </c>
    </row>
    <row r="554" spans="2:5">
      <c r="B554" s="30" t="s">
        <v>6014</v>
      </c>
      <c r="C554" s="31" t="s">
        <v>5087</v>
      </c>
      <c r="D554" s="31" t="s">
        <v>6013</v>
      </c>
      <c r="E554" s="31" t="s">
        <v>4991</v>
      </c>
    </row>
    <row r="555" spans="2:5">
      <c r="B555" s="30" t="s">
        <v>6013</v>
      </c>
      <c r="C555" s="31" t="s">
        <v>5087</v>
      </c>
      <c r="D555" s="31" t="s">
        <v>6013</v>
      </c>
      <c r="E555" s="31" t="s">
        <v>4991</v>
      </c>
    </row>
    <row r="556" spans="2:5">
      <c r="B556" s="30" t="s">
        <v>7263</v>
      </c>
      <c r="C556" s="31" t="s">
        <v>5087</v>
      </c>
      <c r="D556" s="31" t="s">
        <v>6013</v>
      </c>
      <c r="E556" s="31" t="s">
        <v>4991</v>
      </c>
    </row>
    <row r="557" spans="2:5">
      <c r="B557" s="30" t="s">
        <v>7281</v>
      </c>
      <c r="C557" s="31" t="s">
        <v>5087</v>
      </c>
      <c r="D557" s="31" t="s">
        <v>6013</v>
      </c>
      <c r="E557" s="31" t="s">
        <v>4991</v>
      </c>
    </row>
    <row r="558" spans="2:5">
      <c r="B558" s="48" t="s">
        <v>7111</v>
      </c>
      <c r="C558" s="56" t="s">
        <v>7111</v>
      </c>
      <c r="D558" s="31" t="s">
        <v>7141</v>
      </c>
      <c r="E558" s="56" t="s">
        <v>4991</v>
      </c>
    </row>
    <row r="559" spans="2:5">
      <c r="B559" s="30" t="s">
        <v>6765</v>
      </c>
      <c r="C559" s="31" t="s">
        <v>6887</v>
      </c>
      <c r="D559" s="31" t="s">
        <v>6888</v>
      </c>
      <c r="E559" s="31" t="s">
        <v>4991</v>
      </c>
    </row>
    <row r="560" spans="2:5">
      <c r="B560" s="30" t="s">
        <v>6018</v>
      </c>
      <c r="C560" s="31" t="s">
        <v>6018</v>
      </c>
      <c r="D560" s="31" t="s">
        <v>6019</v>
      </c>
      <c r="E560" s="31" t="s">
        <v>4991</v>
      </c>
    </row>
    <row r="561" spans="2:5">
      <c r="B561" s="30" t="s">
        <v>5094</v>
      </c>
      <c r="C561" s="31" t="s">
        <v>5094</v>
      </c>
      <c r="D561" s="31" t="s">
        <v>5093</v>
      </c>
      <c r="E561" s="31" t="s">
        <v>4991</v>
      </c>
    </row>
    <row r="562" spans="2:5">
      <c r="B562" s="30" t="s">
        <v>5101</v>
      </c>
      <c r="C562" s="31" t="s">
        <v>5101</v>
      </c>
      <c r="D562" s="31" t="s">
        <v>5100</v>
      </c>
      <c r="E562" s="31" t="s">
        <v>4991</v>
      </c>
    </row>
    <row r="563" spans="2:5">
      <c r="B563" s="30" t="s">
        <v>5100</v>
      </c>
      <c r="C563" s="31" t="s">
        <v>5101</v>
      </c>
      <c r="D563" s="31" t="s">
        <v>5100</v>
      </c>
      <c r="E563" s="31" t="s">
        <v>4991</v>
      </c>
    </row>
    <row r="564" spans="2:5">
      <c r="B564" s="30" t="s">
        <v>6027</v>
      </c>
      <c r="C564" s="31" t="s">
        <v>5101</v>
      </c>
      <c r="D564" s="31" t="s">
        <v>5100</v>
      </c>
      <c r="E564" s="31" t="s">
        <v>4991</v>
      </c>
    </row>
    <row r="565" spans="2:5">
      <c r="B565" s="30" t="s">
        <v>5103</v>
      </c>
      <c r="C565" s="31" t="s">
        <v>5103</v>
      </c>
      <c r="D565" s="31" t="s">
        <v>5102</v>
      </c>
      <c r="E565" s="31" t="s">
        <v>4991</v>
      </c>
    </row>
    <row r="566" spans="2:5">
      <c r="B566" s="30" t="s">
        <v>7245</v>
      </c>
      <c r="C566" s="31" t="s">
        <v>5103</v>
      </c>
      <c r="D566" s="31" t="s">
        <v>5102</v>
      </c>
      <c r="E566" s="31" t="s">
        <v>4991</v>
      </c>
    </row>
    <row r="567" spans="2:5">
      <c r="B567" s="30" t="s">
        <v>6028</v>
      </c>
      <c r="C567" s="31" t="s">
        <v>5104</v>
      </c>
      <c r="D567" s="31" t="s">
        <v>5104</v>
      </c>
      <c r="E567" s="31" t="s">
        <v>4991</v>
      </c>
    </row>
    <row r="568" spans="2:5">
      <c r="B568" s="30" t="s">
        <v>5104</v>
      </c>
      <c r="C568" s="31" t="s">
        <v>5104</v>
      </c>
      <c r="D568" s="31" t="s">
        <v>5104</v>
      </c>
      <c r="E568" s="31" t="s">
        <v>4991</v>
      </c>
    </row>
    <row r="569" spans="2:5">
      <c r="B569" s="30" t="s">
        <v>6448</v>
      </c>
      <c r="C569" s="31" t="s">
        <v>5104</v>
      </c>
      <c r="D569" s="31" t="s">
        <v>5104</v>
      </c>
      <c r="E569" s="31" t="s">
        <v>4991</v>
      </c>
    </row>
    <row r="570" spans="2:5">
      <c r="B570" s="30" t="s">
        <v>7259</v>
      </c>
      <c r="C570" s="31" t="s">
        <v>5104</v>
      </c>
      <c r="D570" s="31" t="s">
        <v>5104</v>
      </c>
      <c r="E570" s="31" t="s">
        <v>4991</v>
      </c>
    </row>
    <row r="571" spans="2:5">
      <c r="B571" s="30" t="s">
        <v>5107</v>
      </c>
      <c r="C571" s="31" t="s">
        <v>5107</v>
      </c>
      <c r="D571" s="31" t="s">
        <v>5106</v>
      </c>
      <c r="E571" s="31" t="s">
        <v>4991</v>
      </c>
    </row>
    <row r="572" spans="2:5">
      <c r="B572" s="30" t="s">
        <v>6034</v>
      </c>
      <c r="C572" s="31" t="s">
        <v>5107</v>
      </c>
      <c r="D572" s="31" t="s">
        <v>5106</v>
      </c>
      <c r="E572" s="31" t="s">
        <v>4991</v>
      </c>
    </row>
    <row r="573" spans="2:5">
      <c r="B573" s="30" t="s">
        <v>5336</v>
      </c>
      <c r="C573" s="31" t="s">
        <v>5107</v>
      </c>
      <c r="D573" s="31" t="s">
        <v>5106</v>
      </c>
      <c r="E573" s="31" t="s">
        <v>4991</v>
      </c>
    </row>
    <row r="574" spans="2:5">
      <c r="B574" s="30" t="s">
        <v>6673</v>
      </c>
      <c r="C574" s="31" t="s">
        <v>5107</v>
      </c>
      <c r="D574" s="31" t="s">
        <v>5106</v>
      </c>
      <c r="E574" s="31" t="s">
        <v>4991</v>
      </c>
    </row>
    <row r="575" spans="2:5">
      <c r="B575" s="30" t="s">
        <v>6444</v>
      </c>
      <c r="C575" s="31" t="s">
        <v>6444</v>
      </c>
      <c r="D575" s="31" t="s">
        <v>6486</v>
      </c>
      <c r="E575" s="31" t="s">
        <v>4991</v>
      </c>
    </row>
    <row r="576" spans="2:5">
      <c r="B576" s="30" t="s">
        <v>6445</v>
      </c>
      <c r="C576" s="31" t="s">
        <v>6444</v>
      </c>
      <c r="D576" s="31" t="s">
        <v>6486</v>
      </c>
      <c r="E576" s="31" t="s">
        <v>4991</v>
      </c>
    </row>
    <row r="577" spans="2:5">
      <c r="B577" s="30" t="s">
        <v>6767</v>
      </c>
      <c r="C577" s="31" t="s">
        <v>6444</v>
      </c>
      <c r="D577" s="31" t="s">
        <v>6486</v>
      </c>
      <c r="E577" s="31" t="s">
        <v>4991</v>
      </c>
    </row>
    <row r="578" spans="2:5">
      <c r="B578" s="30" t="s">
        <v>6486</v>
      </c>
      <c r="C578" s="31" t="s">
        <v>6444</v>
      </c>
      <c r="D578" s="31" t="s">
        <v>6486</v>
      </c>
      <c r="E578" s="31" t="s">
        <v>4991</v>
      </c>
    </row>
    <row r="579" spans="2:5">
      <c r="B579" s="89" t="s">
        <v>7233</v>
      </c>
      <c r="C579" s="96" t="s">
        <v>6444</v>
      </c>
      <c r="D579" s="97" t="s">
        <v>6486</v>
      </c>
      <c r="E579" s="96" t="s">
        <v>4991</v>
      </c>
    </row>
    <row r="580" spans="2:5">
      <c r="B580" s="30" t="s">
        <v>5111</v>
      </c>
      <c r="C580" s="31" t="s">
        <v>5112</v>
      </c>
      <c r="D580" s="31" t="s">
        <v>5111</v>
      </c>
      <c r="E580" s="31" t="s">
        <v>4991</v>
      </c>
    </row>
    <row r="581" spans="2:5">
      <c r="B581" s="30" t="s">
        <v>6038</v>
      </c>
      <c r="C581" s="31" t="s">
        <v>5112</v>
      </c>
      <c r="D581" s="31" t="s">
        <v>5111</v>
      </c>
      <c r="E581" s="31" t="s">
        <v>4991</v>
      </c>
    </row>
    <row r="582" spans="2:5">
      <c r="B582" s="30" t="s">
        <v>5112</v>
      </c>
      <c r="C582" s="31" t="s">
        <v>5112</v>
      </c>
      <c r="D582" s="31" t="s">
        <v>5111</v>
      </c>
      <c r="E582" s="31" t="s">
        <v>4991</v>
      </c>
    </row>
    <row r="583" spans="2:5">
      <c r="B583" s="30" t="s">
        <v>7296</v>
      </c>
      <c r="C583" s="31" t="s">
        <v>5112</v>
      </c>
      <c r="D583" s="31" t="s">
        <v>5111</v>
      </c>
      <c r="E583" s="31" t="s">
        <v>4991</v>
      </c>
    </row>
    <row r="584" spans="2:5">
      <c r="B584" s="30" t="s">
        <v>5113</v>
      </c>
      <c r="C584" s="31" t="s">
        <v>5113</v>
      </c>
      <c r="D584" s="31" t="s">
        <v>5113</v>
      </c>
      <c r="E584" s="31" t="s">
        <v>4991</v>
      </c>
    </row>
    <row r="585" spans="2:5">
      <c r="B585" s="30" t="s">
        <v>5338</v>
      </c>
      <c r="C585" s="31" t="s">
        <v>5115</v>
      </c>
      <c r="D585" s="31" t="s">
        <v>5114</v>
      </c>
      <c r="E585" s="31" t="s">
        <v>4991</v>
      </c>
    </row>
    <row r="586" spans="2:5">
      <c r="B586" s="30" t="s">
        <v>5115</v>
      </c>
      <c r="C586" s="31" t="s">
        <v>5115</v>
      </c>
      <c r="D586" s="31" t="s">
        <v>5114</v>
      </c>
      <c r="E586" s="31" t="s">
        <v>4991</v>
      </c>
    </row>
    <row r="587" spans="2:5">
      <c r="B587" s="30" t="s">
        <v>5114</v>
      </c>
      <c r="C587" s="31" t="s">
        <v>5115</v>
      </c>
      <c r="D587" s="31" t="s">
        <v>5114</v>
      </c>
      <c r="E587" s="31" t="s">
        <v>4991</v>
      </c>
    </row>
    <row r="588" spans="2:5">
      <c r="B588" s="30" t="s">
        <v>6039</v>
      </c>
      <c r="C588" s="31" t="s">
        <v>5115</v>
      </c>
      <c r="D588" s="31" t="s">
        <v>5114</v>
      </c>
      <c r="E588" s="31" t="s">
        <v>4991</v>
      </c>
    </row>
    <row r="589" spans="2:5">
      <c r="B589" s="30" t="s">
        <v>5121</v>
      </c>
      <c r="C589" s="31" t="s">
        <v>5121</v>
      </c>
      <c r="D589" s="31" t="s">
        <v>5120</v>
      </c>
      <c r="E589" s="31" t="s">
        <v>4991</v>
      </c>
    </row>
    <row r="590" spans="2:5">
      <c r="B590" s="30" t="s">
        <v>5340</v>
      </c>
      <c r="C590" s="31" t="s">
        <v>5121</v>
      </c>
      <c r="D590" s="31" t="s">
        <v>5120</v>
      </c>
      <c r="E590" s="31" t="s">
        <v>4991</v>
      </c>
    </row>
    <row r="591" spans="2:5">
      <c r="B591" s="30" t="s">
        <v>6440</v>
      </c>
      <c r="C591" s="31" t="s">
        <v>6440</v>
      </c>
      <c r="D591" s="31" t="s">
        <v>6484</v>
      </c>
      <c r="E591" s="31" t="s">
        <v>4991</v>
      </c>
    </row>
    <row r="592" spans="2:5">
      <c r="B592" s="30" t="s">
        <v>6509</v>
      </c>
      <c r="C592" s="31" t="s">
        <v>6440</v>
      </c>
      <c r="D592" s="31" t="s">
        <v>6484</v>
      </c>
      <c r="E592" s="31" t="s">
        <v>4991</v>
      </c>
    </row>
    <row r="593" spans="2:5">
      <c r="B593" s="30" t="s">
        <v>6676</v>
      </c>
      <c r="C593" s="31" t="s">
        <v>6440</v>
      </c>
      <c r="D593" s="31" t="s">
        <v>6484</v>
      </c>
      <c r="E593" s="31" t="s">
        <v>4991</v>
      </c>
    </row>
    <row r="594" spans="2:5">
      <c r="B594" s="30" t="s">
        <v>5131</v>
      </c>
      <c r="C594" s="31" t="s">
        <v>5131</v>
      </c>
      <c r="D594" s="31" t="s">
        <v>5130</v>
      </c>
      <c r="E594" s="31" t="s">
        <v>4991</v>
      </c>
    </row>
    <row r="595" spans="2:5">
      <c r="B595" s="30" t="s">
        <v>5127</v>
      </c>
      <c r="C595" s="31" t="s">
        <v>5131</v>
      </c>
      <c r="D595" s="31" t="s">
        <v>5130</v>
      </c>
      <c r="E595" s="31" t="s">
        <v>4991</v>
      </c>
    </row>
    <row r="596" spans="2:5">
      <c r="B596" s="30" t="s">
        <v>5126</v>
      </c>
      <c r="C596" s="31" t="s">
        <v>5131</v>
      </c>
      <c r="D596" s="31" t="s">
        <v>5130</v>
      </c>
      <c r="E596" s="31" t="s">
        <v>4991</v>
      </c>
    </row>
    <row r="597" spans="2:5">
      <c r="B597" s="30" t="s">
        <v>5130</v>
      </c>
      <c r="C597" s="31" t="s">
        <v>5131</v>
      </c>
      <c r="D597" s="31" t="s">
        <v>5130</v>
      </c>
      <c r="E597" s="31" t="s">
        <v>4991</v>
      </c>
    </row>
    <row r="598" spans="2:5">
      <c r="B598" s="30" t="s">
        <v>5341</v>
      </c>
      <c r="C598" s="31" t="s">
        <v>5131</v>
      </c>
      <c r="D598" s="31" t="s">
        <v>5130</v>
      </c>
      <c r="E598" s="31" t="s">
        <v>4991</v>
      </c>
    </row>
    <row r="599" spans="2:5">
      <c r="B599" s="30" t="s">
        <v>6677</v>
      </c>
      <c r="C599" s="31" t="s">
        <v>5131</v>
      </c>
      <c r="D599" s="31" t="s">
        <v>5130</v>
      </c>
      <c r="E599" s="31" t="s">
        <v>4991</v>
      </c>
    </row>
    <row r="600" spans="2:5">
      <c r="B600" s="30" t="s">
        <v>7246</v>
      </c>
      <c r="C600" s="31" t="s">
        <v>5131</v>
      </c>
      <c r="D600" s="31" t="s">
        <v>7247</v>
      </c>
      <c r="E600" s="31" t="s">
        <v>4991</v>
      </c>
    </row>
    <row r="601" spans="2:5">
      <c r="B601" s="30" t="s">
        <v>5137</v>
      </c>
      <c r="C601" s="31" t="s">
        <v>5137</v>
      </c>
      <c r="D601" s="31" t="s">
        <v>5136</v>
      </c>
      <c r="E601" s="31" t="s">
        <v>4991</v>
      </c>
    </row>
    <row r="602" spans="2:5">
      <c r="B602" s="30" t="s">
        <v>5139</v>
      </c>
      <c r="C602" s="31" t="s">
        <v>5345</v>
      </c>
      <c r="D602" s="31" t="s">
        <v>5139</v>
      </c>
      <c r="E602" s="31" t="s">
        <v>4991</v>
      </c>
    </row>
    <row r="603" spans="2:5">
      <c r="B603" s="30" t="s">
        <v>6055</v>
      </c>
      <c r="C603" s="31" t="s">
        <v>5345</v>
      </c>
      <c r="D603" s="31" t="s">
        <v>5139</v>
      </c>
      <c r="E603" s="31" t="s">
        <v>4991</v>
      </c>
    </row>
    <row r="604" spans="2:5">
      <c r="B604" s="30" t="s">
        <v>6056</v>
      </c>
      <c r="C604" s="31" t="s">
        <v>5345</v>
      </c>
      <c r="D604" s="31" t="s">
        <v>5139</v>
      </c>
      <c r="E604" s="31" t="s">
        <v>4991</v>
      </c>
    </row>
    <row r="605" spans="2:5">
      <c r="B605" s="30" t="s">
        <v>6057</v>
      </c>
      <c r="C605" s="31" t="s">
        <v>6057</v>
      </c>
      <c r="D605" s="31" t="s">
        <v>6058</v>
      </c>
      <c r="E605" s="31" t="s">
        <v>4991</v>
      </c>
    </row>
    <row r="606" spans="2:5">
      <c r="B606" s="30" t="s">
        <v>5153</v>
      </c>
      <c r="C606" s="31" t="s">
        <v>5361</v>
      </c>
      <c r="D606" s="31" t="s">
        <v>5153</v>
      </c>
      <c r="E606" s="31" t="s">
        <v>4991</v>
      </c>
    </row>
    <row r="607" spans="2:5">
      <c r="B607" s="30" t="s">
        <v>5362</v>
      </c>
      <c r="C607" s="31" t="s">
        <v>5361</v>
      </c>
      <c r="D607" s="31" t="s">
        <v>5153</v>
      </c>
      <c r="E607" s="31" t="s">
        <v>4991</v>
      </c>
    </row>
    <row r="608" spans="2:5">
      <c r="B608" s="30" t="s">
        <v>5154</v>
      </c>
      <c r="C608" s="31" t="s">
        <v>5361</v>
      </c>
      <c r="D608" s="31" t="s">
        <v>5153</v>
      </c>
      <c r="E608" s="31" t="s">
        <v>4991</v>
      </c>
    </row>
    <row r="609" spans="2:5">
      <c r="B609" s="30" t="s">
        <v>5361</v>
      </c>
      <c r="C609" s="31" t="s">
        <v>5361</v>
      </c>
      <c r="D609" s="31" t="s">
        <v>5153</v>
      </c>
      <c r="E609" s="31" t="s">
        <v>4991</v>
      </c>
    </row>
    <row r="610" spans="2:5">
      <c r="B610" s="30" t="s">
        <v>7258</v>
      </c>
      <c r="C610" s="31" t="s">
        <v>5361</v>
      </c>
      <c r="D610" s="31" t="s">
        <v>5153</v>
      </c>
      <c r="E610" s="31" t="s">
        <v>4991</v>
      </c>
    </row>
    <row r="611" spans="2:5">
      <c r="B611" s="30" t="s">
        <v>7268</v>
      </c>
      <c r="C611" s="31" t="s">
        <v>5361</v>
      </c>
      <c r="D611" s="31" t="s">
        <v>5153</v>
      </c>
      <c r="E611" s="31" t="s">
        <v>4991</v>
      </c>
    </row>
    <row r="612" spans="2:5">
      <c r="B612" s="30" t="s">
        <v>7313</v>
      </c>
      <c r="C612" s="31" t="s">
        <v>7314</v>
      </c>
      <c r="D612" s="31" t="s">
        <v>7314</v>
      </c>
      <c r="E612" s="31" t="s">
        <v>4991</v>
      </c>
    </row>
    <row r="613" spans="2:5">
      <c r="B613" s="30" t="s">
        <v>6077</v>
      </c>
      <c r="C613" s="31" t="s">
        <v>6078</v>
      </c>
      <c r="D613" s="31" t="s">
        <v>6077</v>
      </c>
      <c r="E613" s="31" t="s">
        <v>4991</v>
      </c>
    </row>
    <row r="614" spans="2:5">
      <c r="B614" s="30" t="s">
        <v>6078</v>
      </c>
      <c r="C614" s="31" t="s">
        <v>6078</v>
      </c>
      <c r="D614" s="31" t="s">
        <v>6077</v>
      </c>
      <c r="E614" s="31" t="s">
        <v>4991</v>
      </c>
    </row>
    <row r="615" spans="2:5">
      <c r="B615" s="30" t="s">
        <v>7323</v>
      </c>
      <c r="C615" s="31" t="s">
        <v>6078</v>
      </c>
      <c r="D615" s="31" t="s">
        <v>6077</v>
      </c>
      <c r="E615" s="31" t="s">
        <v>4991</v>
      </c>
    </row>
    <row r="616" spans="2:5">
      <c r="B616" s="30" t="s">
        <v>6081</v>
      </c>
      <c r="C616" s="31" t="s">
        <v>6082</v>
      </c>
      <c r="D616" s="31" t="s">
        <v>6083</v>
      </c>
      <c r="E616" s="31" t="s">
        <v>4991</v>
      </c>
    </row>
    <row r="617" spans="2:5">
      <c r="B617" s="30" t="s">
        <v>6083</v>
      </c>
      <c r="C617" s="31" t="s">
        <v>6082</v>
      </c>
      <c r="D617" s="31" t="s">
        <v>6083</v>
      </c>
      <c r="E617" s="31" t="s">
        <v>4991</v>
      </c>
    </row>
    <row r="618" spans="2:5">
      <c r="B618" s="30" t="s">
        <v>7303</v>
      </c>
      <c r="C618" s="31" t="s">
        <v>6082</v>
      </c>
      <c r="D618" s="31" t="s">
        <v>6083</v>
      </c>
      <c r="E618" s="31" t="s">
        <v>4991</v>
      </c>
    </row>
    <row r="619" spans="2:5">
      <c r="B619" s="89" t="s">
        <v>7231</v>
      </c>
      <c r="C619" s="96" t="s">
        <v>7232</v>
      </c>
      <c r="D619" s="97" t="s">
        <v>7231</v>
      </c>
      <c r="E619" s="96" t="s">
        <v>4991</v>
      </c>
    </row>
    <row r="620" spans="2:5">
      <c r="B620" s="89" t="s">
        <v>7232</v>
      </c>
      <c r="C620" s="96" t="s">
        <v>7232</v>
      </c>
      <c r="D620" s="97" t="s">
        <v>7231</v>
      </c>
      <c r="E620" s="96" t="s">
        <v>4991</v>
      </c>
    </row>
    <row r="621" spans="2:5">
      <c r="B621" s="30" t="s">
        <v>6764</v>
      </c>
      <c r="C621" s="31" t="s">
        <v>6886</v>
      </c>
      <c r="D621" s="31" t="s">
        <v>6885</v>
      </c>
      <c r="E621" s="31" t="s">
        <v>4991</v>
      </c>
    </row>
    <row r="622" spans="2:5">
      <c r="B622" s="30" t="s">
        <v>6886</v>
      </c>
      <c r="C622" s="31" t="s">
        <v>6886</v>
      </c>
      <c r="D622" s="31" t="s">
        <v>6885</v>
      </c>
      <c r="E622" s="31" t="s">
        <v>4991</v>
      </c>
    </row>
    <row r="623" spans="2:5">
      <c r="B623" s="30" t="s">
        <v>6086</v>
      </c>
      <c r="C623" s="31" t="s">
        <v>6086</v>
      </c>
      <c r="D623" s="31" t="s">
        <v>6086</v>
      </c>
      <c r="E623" s="31" t="s">
        <v>4991</v>
      </c>
    </row>
    <row r="624" spans="2:5">
      <c r="B624" s="30" t="s">
        <v>5180</v>
      </c>
      <c r="C624" s="31" t="s">
        <v>5180</v>
      </c>
      <c r="D624" s="31" t="s">
        <v>5179</v>
      </c>
      <c r="E624" s="31" t="s">
        <v>4991</v>
      </c>
    </row>
    <row r="625" spans="2:5">
      <c r="B625" s="30" t="s">
        <v>6091</v>
      </c>
      <c r="C625" s="31" t="s">
        <v>5180</v>
      </c>
      <c r="D625" s="31" t="s">
        <v>5179</v>
      </c>
      <c r="E625" s="31" t="s">
        <v>4991</v>
      </c>
    </row>
    <row r="626" spans="2:5">
      <c r="B626" s="30" t="s">
        <v>5374</v>
      </c>
      <c r="C626" s="31" t="s">
        <v>5180</v>
      </c>
      <c r="D626" s="31" t="s">
        <v>5179</v>
      </c>
      <c r="E626" s="31" t="s">
        <v>4991</v>
      </c>
    </row>
    <row r="627" spans="2:5">
      <c r="B627" s="30" t="s">
        <v>6092</v>
      </c>
      <c r="C627" s="31" t="s">
        <v>5180</v>
      </c>
      <c r="D627" s="31" t="s">
        <v>5179</v>
      </c>
      <c r="E627" s="31" t="s">
        <v>4991</v>
      </c>
    </row>
    <row r="628" spans="2:5">
      <c r="B628" s="30" t="s">
        <v>5375</v>
      </c>
      <c r="C628" s="31" t="s">
        <v>5180</v>
      </c>
      <c r="D628" s="31" t="s">
        <v>5179</v>
      </c>
      <c r="E628" s="31" t="s">
        <v>4991</v>
      </c>
    </row>
    <row r="629" spans="2:5">
      <c r="B629" s="30" t="s">
        <v>5376</v>
      </c>
      <c r="C629" s="31" t="s">
        <v>5180</v>
      </c>
      <c r="D629" s="31" t="s">
        <v>5179</v>
      </c>
      <c r="E629" s="31" t="s">
        <v>4991</v>
      </c>
    </row>
    <row r="630" spans="2:5">
      <c r="B630" s="30" t="s">
        <v>7265</v>
      </c>
      <c r="C630" s="31" t="s">
        <v>5180</v>
      </c>
      <c r="D630" s="31" t="s">
        <v>5179</v>
      </c>
      <c r="E630" s="31" t="s">
        <v>4991</v>
      </c>
    </row>
    <row r="631" spans="2:5">
      <c r="B631" s="30" t="s">
        <v>5819</v>
      </c>
      <c r="C631" s="31" t="s">
        <v>5819</v>
      </c>
      <c r="D631" s="31" t="s">
        <v>5820</v>
      </c>
      <c r="E631" s="31" t="s">
        <v>4991</v>
      </c>
    </row>
    <row r="632" spans="2:5">
      <c r="B632" s="30" t="s">
        <v>6095</v>
      </c>
      <c r="C632" s="31" t="s">
        <v>6095</v>
      </c>
      <c r="D632" s="31" t="s">
        <v>6095</v>
      </c>
      <c r="E632" s="31" t="s">
        <v>4991</v>
      </c>
    </row>
    <row r="633" spans="2:5">
      <c r="B633" s="30" t="s">
        <v>7287</v>
      </c>
      <c r="C633" s="31" t="s">
        <v>7287</v>
      </c>
      <c r="D633" s="31" t="s">
        <v>7288</v>
      </c>
      <c r="E633" s="31" t="s">
        <v>4991</v>
      </c>
    </row>
    <row r="634" spans="2:5">
      <c r="B634" s="30" t="s">
        <v>5408</v>
      </c>
      <c r="C634" s="31" t="s">
        <v>5409</v>
      </c>
      <c r="D634" s="31" t="s">
        <v>5408</v>
      </c>
      <c r="E634" s="31" t="s">
        <v>4991</v>
      </c>
    </row>
    <row r="635" spans="2:5">
      <c r="B635" s="30" t="s">
        <v>5409</v>
      </c>
      <c r="C635" s="31" t="s">
        <v>5409</v>
      </c>
      <c r="D635" s="31" t="s">
        <v>5408</v>
      </c>
      <c r="E635" s="31" t="s">
        <v>4991</v>
      </c>
    </row>
    <row r="636" spans="2:5">
      <c r="B636" s="30" t="s">
        <v>6097</v>
      </c>
      <c r="C636" s="31" t="s">
        <v>5184</v>
      </c>
      <c r="D636" s="31" t="s">
        <v>5183</v>
      </c>
      <c r="E636" s="31" t="s">
        <v>4991</v>
      </c>
    </row>
    <row r="637" spans="2:5">
      <c r="B637" s="30" t="s">
        <v>5184</v>
      </c>
      <c r="C637" s="31" t="s">
        <v>5184</v>
      </c>
      <c r="D637" s="31" t="s">
        <v>5183</v>
      </c>
      <c r="E637" s="31" t="s">
        <v>4991</v>
      </c>
    </row>
    <row r="638" spans="2:5">
      <c r="B638" s="30" t="s">
        <v>5183</v>
      </c>
      <c r="C638" s="31" t="s">
        <v>5184</v>
      </c>
      <c r="D638" s="31" t="s">
        <v>5183</v>
      </c>
      <c r="E638" s="31" t="s">
        <v>4991</v>
      </c>
    </row>
    <row r="639" spans="2:5">
      <c r="B639" s="30" t="s">
        <v>5185</v>
      </c>
      <c r="C639" s="31" t="s">
        <v>6098</v>
      </c>
      <c r="D639" s="31" t="s">
        <v>5185</v>
      </c>
      <c r="E639" s="31" t="s">
        <v>4991</v>
      </c>
    </row>
    <row r="640" spans="2:5">
      <c r="B640" s="30" t="s">
        <v>6768</v>
      </c>
      <c r="C640" s="31" t="s">
        <v>6768</v>
      </c>
      <c r="D640" s="31" t="s">
        <v>6768</v>
      </c>
      <c r="E640" s="31" t="s">
        <v>4991</v>
      </c>
    </row>
    <row r="641" spans="2:5">
      <c r="B641" s="30" t="s">
        <v>7315</v>
      </c>
      <c r="C641" s="31" t="s">
        <v>7316</v>
      </c>
      <c r="D641" s="31" t="s">
        <v>7315</v>
      </c>
      <c r="E641" s="31" t="s">
        <v>4991</v>
      </c>
    </row>
    <row r="642" spans="2:5">
      <c r="B642" s="30" t="s">
        <v>5191</v>
      </c>
      <c r="C642" s="31" t="s">
        <v>5191</v>
      </c>
      <c r="D642" s="31" t="s">
        <v>5191</v>
      </c>
      <c r="E642" s="31" t="s">
        <v>4991</v>
      </c>
    </row>
    <row r="643" spans="2:5">
      <c r="B643" s="30" t="s">
        <v>5195</v>
      </c>
      <c r="C643" s="31" t="s">
        <v>5195</v>
      </c>
      <c r="D643" s="31" t="s">
        <v>6108</v>
      </c>
      <c r="E643" s="31" t="s">
        <v>4991</v>
      </c>
    </row>
    <row r="644" spans="2:5">
      <c r="B644" s="30" t="s">
        <v>6109</v>
      </c>
      <c r="C644" s="31" t="s">
        <v>5197</v>
      </c>
      <c r="D644" s="31" t="s">
        <v>5196</v>
      </c>
      <c r="E644" s="31" t="s">
        <v>4991</v>
      </c>
    </row>
    <row r="645" spans="2:5">
      <c r="B645" s="30" t="s">
        <v>6110</v>
      </c>
      <c r="C645" s="31" t="s">
        <v>5197</v>
      </c>
      <c r="D645" s="31" t="s">
        <v>5196</v>
      </c>
      <c r="E645" s="31" t="s">
        <v>4991</v>
      </c>
    </row>
    <row r="646" spans="2:5">
      <c r="B646" s="30" t="s">
        <v>5197</v>
      </c>
      <c r="C646" s="31" t="s">
        <v>5197</v>
      </c>
      <c r="D646" s="31" t="s">
        <v>5196</v>
      </c>
      <c r="E646" s="31" t="s">
        <v>4991</v>
      </c>
    </row>
    <row r="647" spans="2:5">
      <c r="B647" s="30" t="s">
        <v>5199</v>
      </c>
      <c r="C647" s="31" t="s">
        <v>5199</v>
      </c>
      <c r="D647" s="31" t="s">
        <v>5198</v>
      </c>
      <c r="E647" s="31" t="s">
        <v>4991</v>
      </c>
    </row>
    <row r="648" spans="2:5">
      <c r="B648" s="30" t="s">
        <v>5906</v>
      </c>
      <c r="C648" s="31" t="s">
        <v>5906</v>
      </c>
      <c r="D648" s="31" t="s">
        <v>5906</v>
      </c>
      <c r="E648" s="31" t="s">
        <v>4991</v>
      </c>
    </row>
    <row r="649" spans="2:5">
      <c r="B649" s="30" t="s">
        <v>7266</v>
      </c>
      <c r="C649" s="31" t="s">
        <v>7267</v>
      </c>
      <c r="D649" s="31" t="s">
        <v>7266</v>
      </c>
      <c r="E649" s="31" t="s">
        <v>4991</v>
      </c>
    </row>
    <row r="650" spans="2:5">
      <c r="B650" s="30" t="s">
        <v>5201</v>
      </c>
      <c r="C650" s="31" t="s">
        <v>5201</v>
      </c>
      <c r="D650" s="31" t="s">
        <v>5201</v>
      </c>
      <c r="E650" s="31" t="s">
        <v>4991</v>
      </c>
    </row>
    <row r="651" spans="2:5">
      <c r="B651" s="30" t="s">
        <v>7093</v>
      </c>
      <c r="C651" s="31" t="s">
        <v>5201</v>
      </c>
      <c r="D651" s="31" t="s">
        <v>5201</v>
      </c>
      <c r="E651" s="31" t="s">
        <v>4991</v>
      </c>
    </row>
    <row r="652" spans="2:5">
      <c r="B652" s="30" t="s">
        <v>5205</v>
      </c>
      <c r="C652" s="31" t="s">
        <v>5205</v>
      </c>
      <c r="D652" s="31" t="s">
        <v>5204</v>
      </c>
      <c r="E652" s="31" t="s">
        <v>4991</v>
      </c>
    </row>
    <row r="653" spans="2:5">
      <c r="B653" s="30" t="s">
        <v>6118</v>
      </c>
      <c r="C653" s="31" t="s">
        <v>5205</v>
      </c>
      <c r="D653" s="31" t="s">
        <v>5204</v>
      </c>
      <c r="E653" s="31" t="s">
        <v>4991</v>
      </c>
    </row>
    <row r="654" spans="2:5">
      <c r="B654" s="30" t="s">
        <v>5380</v>
      </c>
      <c r="C654" s="31" t="s">
        <v>5205</v>
      </c>
      <c r="D654" s="31" t="s">
        <v>5204</v>
      </c>
      <c r="E654" s="31" t="s">
        <v>4991</v>
      </c>
    </row>
    <row r="655" spans="2:5">
      <c r="B655" s="30" t="s">
        <v>5204</v>
      </c>
      <c r="C655" s="31" t="s">
        <v>5205</v>
      </c>
      <c r="D655" s="31" t="s">
        <v>5204</v>
      </c>
      <c r="E655" s="31" t="s">
        <v>4991</v>
      </c>
    </row>
    <row r="656" spans="2:5">
      <c r="B656" s="30" t="s">
        <v>5209</v>
      </c>
      <c r="C656" s="31" t="s">
        <v>5209</v>
      </c>
      <c r="D656" s="31" t="s">
        <v>5208</v>
      </c>
      <c r="E656" s="31" t="s">
        <v>4991</v>
      </c>
    </row>
    <row r="657" spans="2:5">
      <c r="B657" s="30" t="s">
        <v>6126</v>
      </c>
      <c r="C657" s="31" t="s">
        <v>6127</v>
      </c>
      <c r="D657" s="31" t="s">
        <v>6128</v>
      </c>
      <c r="E657" s="31" t="s">
        <v>4991</v>
      </c>
    </row>
    <row r="658" spans="2:5">
      <c r="B658" s="30" t="s">
        <v>6128</v>
      </c>
      <c r="C658" s="31" t="s">
        <v>6127</v>
      </c>
      <c r="D658" s="31" t="s">
        <v>6128</v>
      </c>
      <c r="E658" s="31" t="s">
        <v>4991</v>
      </c>
    </row>
    <row r="659" spans="2:5">
      <c r="B659" s="30" t="s">
        <v>6129</v>
      </c>
      <c r="C659" s="31" t="s">
        <v>6127</v>
      </c>
      <c r="D659" s="31" t="s">
        <v>6128</v>
      </c>
      <c r="E659" s="31" t="s">
        <v>4991</v>
      </c>
    </row>
    <row r="660" spans="2:5">
      <c r="B660" s="30" t="s">
        <v>6133</v>
      </c>
      <c r="C660" s="31" t="s">
        <v>5215</v>
      </c>
      <c r="D660" s="31" t="s">
        <v>5214</v>
      </c>
      <c r="E660" s="31" t="s">
        <v>4991</v>
      </c>
    </row>
    <row r="661" spans="2:5">
      <c r="B661" s="30" t="s">
        <v>6134</v>
      </c>
      <c r="C661" s="31" t="s">
        <v>5215</v>
      </c>
      <c r="D661" s="31" t="s">
        <v>5214</v>
      </c>
      <c r="E661" s="31" t="s">
        <v>4991</v>
      </c>
    </row>
    <row r="662" spans="2:5">
      <c r="B662" s="30" t="s">
        <v>5214</v>
      </c>
      <c r="C662" s="31" t="s">
        <v>5215</v>
      </c>
      <c r="D662" s="31" t="s">
        <v>5214</v>
      </c>
      <c r="E662" s="31" t="s">
        <v>4991</v>
      </c>
    </row>
    <row r="663" spans="2:5">
      <c r="B663" s="30" t="s">
        <v>5215</v>
      </c>
      <c r="C663" s="31" t="s">
        <v>5215</v>
      </c>
      <c r="D663" s="31" t="s">
        <v>5214</v>
      </c>
      <c r="E663" s="31" t="s">
        <v>4991</v>
      </c>
    </row>
    <row r="664" spans="2:5">
      <c r="B664" s="30" t="s">
        <v>5383</v>
      </c>
      <c r="C664" s="31" t="s">
        <v>5215</v>
      </c>
      <c r="D664" s="31" t="s">
        <v>5214</v>
      </c>
      <c r="E664" s="31" t="s">
        <v>4991</v>
      </c>
    </row>
    <row r="665" spans="2:5">
      <c r="B665" s="30" t="s">
        <v>5217</v>
      </c>
      <c r="C665" s="31" t="s">
        <v>5217</v>
      </c>
      <c r="D665" s="31" t="s">
        <v>5216</v>
      </c>
      <c r="E665" s="31" t="s">
        <v>4991</v>
      </c>
    </row>
    <row r="666" spans="2:5">
      <c r="B666" s="30" t="s">
        <v>5219</v>
      </c>
      <c r="C666" s="31" t="s">
        <v>5219</v>
      </c>
      <c r="D666" s="31" t="s">
        <v>5218</v>
      </c>
      <c r="E666" s="31" t="s">
        <v>4991</v>
      </c>
    </row>
    <row r="667" spans="2:5">
      <c r="B667" s="30" t="s">
        <v>6439</v>
      </c>
      <c r="C667" s="31" t="s">
        <v>6439</v>
      </c>
      <c r="D667" s="31" t="s">
        <v>6485</v>
      </c>
      <c r="E667" s="31" t="s">
        <v>4991</v>
      </c>
    </row>
    <row r="668" spans="2:5">
      <c r="B668" s="89" t="s">
        <v>6485</v>
      </c>
      <c r="C668" s="31" t="s">
        <v>6439</v>
      </c>
      <c r="D668" s="31" t="s">
        <v>6485</v>
      </c>
      <c r="E668" s="31" t="s">
        <v>4991</v>
      </c>
    </row>
    <row r="669" spans="2:5">
      <c r="B669" s="30" t="s">
        <v>6136</v>
      </c>
      <c r="C669" s="31" t="s">
        <v>5224</v>
      </c>
      <c r="D669" s="31" t="s">
        <v>5223</v>
      </c>
      <c r="E669" s="31" t="s">
        <v>4991</v>
      </c>
    </row>
    <row r="670" spans="2:5">
      <c r="B670" s="30" t="s">
        <v>6137</v>
      </c>
      <c r="C670" s="31" t="s">
        <v>5224</v>
      </c>
      <c r="D670" s="31" t="s">
        <v>5223</v>
      </c>
      <c r="E670" s="31" t="s">
        <v>4991</v>
      </c>
    </row>
    <row r="671" spans="2:5">
      <c r="B671" s="30" t="s">
        <v>6138</v>
      </c>
      <c r="C671" s="31" t="s">
        <v>5224</v>
      </c>
      <c r="D671" s="31" t="s">
        <v>5223</v>
      </c>
      <c r="E671" s="31" t="s">
        <v>4991</v>
      </c>
    </row>
    <row r="672" spans="2:5">
      <c r="B672" s="30" t="s">
        <v>6139</v>
      </c>
      <c r="C672" s="31" t="s">
        <v>5224</v>
      </c>
      <c r="D672" s="31" t="s">
        <v>5223</v>
      </c>
      <c r="E672" s="31" t="s">
        <v>4991</v>
      </c>
    </row>
    <row r="673" spans="2:5">
      <c r="B673" s="30" t="s">
        <v>5384</v>
      </c>
      <c r="C673" s="31" t="s">
        <v>5224</v>
      </c>
      <c r="D673" s="31" t="s">
        <v>5223</v>
      </c>
      <c r="E673" s="31" t="s">
        <v>4991</v>
      </c>
    </row>
    <row r="674" spans="2:5">
      <c r="B674" s="30" t="s">
        <v>5224</v>
      </c>
      <c r="C674" s="31" t="s">
        <v>5224</v>
      </c>
      <c r="D674" s="31" t="s">
        <v>5223</v>
      </c>
      <c r="E674" s="31" t="s">
        <v>4991</v>
      </c>
    </row>
    <row r="675" spans="2:5">
      <c r="B675" s="30" t="s">
        <v>6140</v>
      </c>
      <c r="C675" s="31" t="s">
        <v>5224</v>
      </c>
      <c r="D675" s="31" t="s">
        <v>5223</v>
      </c>
      <c r="E675" s="31" t="s">
        <v>4991</v>
      </c>
    </row>
    <row r="676" spans="2:5">
      <c r="B676" s="30" t="s">
        <v>6141</v>
      </c>
      <c r="C676" s="31" t="s">
        <v>5224</v>
      </c>
      <c r="D676" s="31" t="s">
        <v>5223</v>
      </c>
      <c r="E676" s="31" t="s">
        <v>4991</v>
      </c>
    </row>
    <row r="677" spans="2:5">
      <c r="B677" s="30" t="s">
        <v>6142</v>
      </c>
      <c r="C677" s="31" t="s">
        <v>5224</v>
      </c>
      <c r="D677" s="31" t="s">
        <v>5223</v>
      </c>
      <c r="E677" s="31" t="s">
        <v>4991</v>
      </c>
    </row>
    <row r="678" spans="2:5">
      <c r="B678" s="30" t="s">
        <v>7243</v>
      </c>
      <c r="C678" s="31" t="s">
        <v>5224</v>
      </c>
      <c r="D678" s="31" t="s">
        <v>5223</v>
      </c>
      <c r="E678" s="31" t="s">
        <v>4991</v>
      </c>
    </row>
    <row r="679" spans="2:5">
      <c r="B679" s="30" t="s">
        <v>6143</v>
      </c>
      <c r="C679" s="31" t="s">
        <v>6144</v>
      </c>
      <c r="D679" s="31" t="s">
        <v>6145</v>
      </c>
      <c r="E679" s="31" t="s">
        <v>4991</v>
      </c>
    </row>
    <row r="680" spans="2:5">
      <c r="B680" s="30" t="s">
        <v>6146</v>
      </c>
      <c r="C680" s="31" t="s">
        <v>6146</v>
      </c>
      <c r="D680" s="31" t="s">
        <v>6146</v>
      </c>
      <c r="E680" s="31" t="s">
        <v>4991</v>
      </c>
    </row>
    <row r="681" spans="2:5">
      <c r="B681" s="30" t="s">
        <v>5226</v>
      </c>
      <c r="C681" s="31" t="s">
        <v>6889</v>
      </c>
      <c r="D681" s="31" t="s">
        <v>5225</v>
      </c>
      <c r="E681" s="31" t="s">
        <v>4991</v>
      </c>
    </row>
    <row r="682" spans="2:5">
      <c r="B682" s="30" t="s">
        <v>6879</v>
      </c>
      <c r="C682" s="31" t="s">
        <v>6889</v>
      </c>
      <c r="D682" s="31" t="s">
        <v>5225</v>
      </c>
      <c r="E682" s="31" t="s">
        <v>4991</v>
      </c>
    </row>
    <row r="683" spans="2:5">
      <c r="B683" s="30" t="s">
        <v>5228</v>
      </c>
      <c r="C683" s="31" t="s">
        <v>5228</v>
      </c>
      <c r="D683" s="31" t="s">
        <v>5227</v>
      </c>
      <c r="E683" s="31" t="s">
        <v>4991</v>
      </c>
    </row>
    <row r="684" spans="2:5">
      <c r="B684" s="30" t="s">
        <v>6684</v>
      </c>
      <c r="C684" s="31" t="s">
        <v>5228</v>
      </c>
      <c r="D684" s="31" t="s">
        <v>5227</v>
      </c>
      <c r="E684" s="31" t="s">
        <v>4991</v>
      </c>
    </row>
    <row r="685" spans="2:5">
      <c r="B685" s="30" t="s">
        <v>5232</v>
      </c>
      <c r="C685" s="31" t="s">
        <v>5232</v>
      </c>
      <c r="D685" s="31" t="s">
        <v>5231</v>
      </c>
      <c r="E685" s="31" t="s">
        <v>4991</v>
      </c>
    </row>
    <row r="686" spans="2:5">
      <c r="B686" s="30" t="s">
        <v>6147</v>
      </c>
      <c r="C686" s="31" t="s">
        <v>5232</v>
      </c>
      <c r="D686" s="31" t="s">
        <v>5231</v>
      </c>
      <c r="E686" s="31" t="s">
        <v>4991</v>
      </c>
    </row>
    <row r="687" spans="2:5">
      <c r="B687" s="30" t="s">
        <v>6148</v>
      </c>
      <c r="C687" s="31" t="s">
        <v>5232</v>
      </c>
      <c r="D687" s="31" t="s">
        <v>5231</v>
      </c>
      <c r="E687" s="31" t="s">
        <v>4991</v>
      </c>
    </row>
    <row r="688" spans="2:5">
      <c r="B688" s="30" t="s">
        <v>6663</v>
      </c>
      <c r="C688" s="31" t="s">
        <v>6663</v>
      </c>
      <c r="D688" s="31" t="s">
        <v>6691</v>
      </c>
      <c r="E688" s="31" t="s">
        <v>4991</v>
      </c>
    </row>
    <row r="689" spans="2:5">
      <c r="B689" s="30" t="s">
        <v>6691</v>
      </c>
      <c r="C689" s="31" t="s">
        <v>6663</v>
      </c>
      <c r="D689" s="31" t="s">
        <v>6691</v>
      </c>
      <c r="E689" s="31" t="s">
        <v>4991</v>
      </c>
    </row>
    <row r="690" spans="2:5">
      <c r="B690" s="30" t="s">
        <v>5238</v>
      </c>
      <c r="C690" s="57" t="s">
        <v>5238</v>
      </c>
      <c r="D690" s="57" t="s">
        <v>5237</v>
      </c>
      <c r="E690" s="31" t="s">
        <v>4991</v>
      </c>
    </row>
    <row r="691" spans="2:5">
      <c r="B691" s="30" t="s">
        <v>6154</v>
      </c>
      <c r="C691" s="57" t="s">
        <v>5238</v>
      </c>
      <c r="D691" s="57" t="s">
        <v>5237</v>
      </c>
      <c r="E691" s="31" t="s">
        <v>4991</v>
      </c>
    </row>
    <row r="692" spans="2:5">
      <c r="B692" s="30" t="s">
        <v>6155</v>
      </c>
      <c r="C692" s="57" t="s">
        <v>5238</v>
      </c>
      <c r="D692" s="57" t="s">
        <v>5237</v>
      </c>
      <c r="E692" s="31" t="s">
        <v>4991</v>
      </c>
    </row>
    <row r="693" spans="2:5">
      <c r="B693" s="30" t="s">
        <v>5237</v>
      </c>
      <c r="C693" s="57" t="s">
        <v>5238</v>
      </c>
      <c r="D693" s="57" t="s">
        <v>5237</v>
      </c>
      <c r="E693" s="31" t="s">
        <v>4991</v>
      </c>
    </row>
    <row r="694" spans="2:5">
      <c r="B694" s="30" t="s">
        <v>6156</v>
      </c>
      <c r="C694" s="57" t="s">
        <v>5238</v>
      </c>
      <c r="D694" s="57" t="s">
        <v>5237</v>
      </c>
      <c r="E694" s="31" t="s">
        <v>4991</v>
      </c>
    </row>
    <row r="695" spans="2:5">
      <c r="B695" s="30" t="s">
        <v>5240</v>
      </c>
      <c r="C695" s="57" t="s">
        <v>5240</v>
      </c>
      <c r="D695" s="57" t="s">
        <v>5240</v>
      </c>
      <c r="E695" s="31" t="s">
        <v>4991</v>
      </c>
    </row>
    <row r="696" spans="2:5">
      <c r="B696" s="30" t="s">
        <v>6158</v>
      </c>
      <c r="C696" s="57" t="s">
        <v>5240</v>
      </c>
      <c r="D696" s="57" t="s">
        <v>5240</v>
      </c>
      <c r="E696" s="31" t="s">
        <v>4991</v>
      </c>
    </row>
    <row r="697" spans="2:5">
      <c r="B697" s="30" t="s">
        <v>5405</v>
      </c>
      <c r="C697" s="57" t="s">
        <v>5240</v>
      </c>
      <c r="D697" s="57" t="s">
        <v>5240</v>
      </c>
      <c r="E697" s="31" t="s">
        <v>4991</v>
      </c>
    </row>
    <row r="698" spans="2:5">
      <c r="B698" s="30" t="s">
        <v>5244</v>
      </c>
      <c r="C698" s="57" t="s">
        <v>5244</v>
      </c>
      <c r="D698" s="57" t="s">
        <v>5243</v>
      </c>
      <c r="E698" s="31" t="s">
        <v>4991</v>
      </c>
    </row>
    <row r="699" spans="2:5">
      <c r="B699" s="30" t="s">
        <v>5246</v>
      </c>
      <c r="C699" s="57" t="s">
        <v>5246</v>
      </c>
      <c r="D699" s="57" t="s">
        <v>5245</v>
      </c>
      <c r="E699" s="31" t="s">
        <v>4991</v>
      </c>
    </row>
    <row r="700" spans="2:5">
      <c r="B700" s="30" t="s">
        <v>5248</v>
      </c>
      <c r="C700" s="56" t="s">
        <v>5248</v>
      </c>
      <c r="D700" s="31" t="s">
        <v>5247</v>
      </c>
      <c r="E700" s="56" t="s">
        <v>4991</v>
      </c>
    </row>
    <row r="701" spans="2:5">
      <c r="B701" s="30" t="s">
        <v>5252</v>
      </c>
      <c r="C701" s="56" t="s">
        <v>5252</v>
      </c>
      <c r="D701" s="31" t="s">
        <v>5251</v>
      </c>
      <c r="E701" s="56" t="s">
        <v>4991</v>
      </c>
    </row>
    <row r="702" spans="2:5">
      <c r="B702" s="30" t="s">
        <v>5254</v>
      </c>
      <c r="C702" s="57" t="s">
        <v>5254</v>
      </c>
      <c r="D702" s="57" t="s">
        <v>5253</v>
      </c>
      <c r="E702" s="31" t="s">
        <v>4991</v>
      </c>
    </row>
    <row r="703" spans="2:5">
      <c r="B703" s="30" t="s">
        <v>6165</v>
      </c>
      <c r="C703" s="31" t="s">
        <v>6166</v>
      </c>
      <c r="D703" s="31" t="s">
        <v>6165</v>
      </c>
      <c r="E703" s="31" t="s">
        <v>4991</v>
      </c>
    </row>
    <row r="704" spans="2:5">
      <c r="B704" s="30" t="s">
        <v>5256</v>
      </c>
      <c r="C704" s="56" t="s">
        <v>5256</v>
      </c>
      <c r="D704" s="68" t="s">
        <v>5255</v>
      </c>
      <c r="E704" s="67" t="s">
        <v>4991</v>
      </c>
    </row>
    <row r="705" spans="2:5">
      <c r="B705" s="30" t="s">
        <v>5255</v>
      </c>
      <c r="C705" s="56" t="s">
        <v>5256</v>
      </c>
      <c r="D705" s="68" t="s">
        <v>5255</v>
      </c>
      <c r="E705" s="56" t="s">
        <v>4991</v>
      </c>
    </row>
    <row r="706" spans="2:5">
      <c r="B706" s="30" t="s">
        <v>6167</v>
      </c>
      <c r="C706" s="56" t="s">
        <v>5256</v>
      </c>
      <c r="D706" s="31" t="s">
        <v>5255</v>
      </c>
      <c r="E706" s="56" t="s">
        <v>4991</v>
      </c>
    </row>
    <row r="707" spans="2:5">
      <c r="B707" s="30" t="s">
        <v>7285</v>
      </c>
      <c r="C707" s="31" t="s">
        <v>7286</v>
      </c>
      <c r="D707" s="31" t="s">
        <v>7285</v>
      </c>
      <c r="E707" s="31" t="s">
        <v>4991</v>
      </c>
    </row>
    <row r="708" spans="2:5">
      <c r="B708" s="48" t="s">
        <v>7146</v>
      </c>
      <c r="C708" s="56" t="s">
        <v>7146</v>
      </c>
      <c r="D708" s="31" t="s">
        <v>7218</v>
      </c>
      <c r="E708" s="56" t="s">
        <v>4991</v>
      </c>
    </row>
    <row r="709" spans="2:5">
      <c r="B709" s="30" t="s">
        <v>7218</v>
      </c>
      <c r="C709" s="31" t="s">
        <v>7146</v>
      </c>
      <c r="D709" s="31" t="s">
        <v>7218</v>
      </c>
      <c r="E709" s="31" t="s">
        <v>4991</v>
      </c>
    </row>
    <row r="710" spans="2:5">
      <c r="B710" s="30" t="s">
        <v>7264</v>
      </c>
      <c r="C710" s="31" t="s">
        <v>7146</v>
      </c>
      <c r="D710" s="31" t="s">
        <v>7218</v>
      </c>
      <c r="E710" s="31" t="s">
        <v>4991</v>
      </c>
    </row>
    <row r="711" spans="2:5">
      <c r="B711" s="48" t="s">
        <v>6188</v>
      </c>
      <c r="C711" s="31" t="s">
        <v>6188</v>
      </c>
      <c r="D711" s="31" t="s">
        <v>6188</v>
      </c>
      <c r="E711" s="31" t="s">
        <v>4991</v>
      </c>
    </row>
    <row r="712" spans="2:5">
      <c r="B712" s="30" t="s">
        <v>7256</v>
      </c>
      <c r="C712" s="31" t="s">
        <v>6188</v>
      </c>
      <c r="D712" s="31" t="s">
        <v>6188</v>
      </c>
      <c r="E712" s="31" t="s">
        <v>4991</v>
      </c>
    </row>
    <row r="713" spans="2:5">
      <c r="B713" s="74" t="s">
        <v>5280</v>
      </c>
      <c r="C713" s="31" t="s">
        <v>5280</v>
      </c>
      <c r="D713" s="68" t="s">
        <v>5279</v>
      </c>
      <c r="E713" s="67" t="s">
        <v>4991</v>
      </c>
    </row>
    <row r="714" spans="2:5">
      <c r="B714" s="48" t="s">
        <v>6191</v>
      </c>
      <c r="C714" s="31" t="s">
        <v>5280</v>
      </c>
      <c r="D714" s="31" t="s">
        <v>5279</v>
      </c>
      <c r="E714" s="31" t="s">
        <v>4991</v>
      </c>
    </row>
    <row r="715" spans="2:5">
      <c r="B715" s="48" t="s">
        <v>6202</v>
      </c>
      <c r="C715" s="56" t="s">
        <v>5302</v>
      </c>
      <c r="D715" s="31" t="s">
        <v>5301</v>
      </c>
      <c r="E715" s="56" t="s">
        <v>4991</v>
      </c>
    </row>
    <row r="716" spans="2:5">
      <c r="B716" s="77" t="s">
        <v>6203</v>
      </c>
      <c r="C716" s="56" t="s">
        <v>5302</v>
      </c>
      <c r="D716" s="79" t="s">
        <v>5301</v>
      </c>
      <c r="E716" s="78" t="s">
        <v>4991</v>
      </c>
    </row>
    <row r="717" spans="2:5">
      <c r="B717" s="48" t="s">
        <v>6204</v>
      </c>
      <c r="C717" s="56" t="s">
        <v>5302</v>
      </c>
      <c r="D717" s="31" t="s">
        <v>5301</v>
      </c>
      <c r="E717" s="56" t="s">
        <v>4991</v>
      </c>
    </row>
    <row r="718" spans="2:5">
      <c r="B718" s="48" t="s">
        <v>5302</v>
      </c>
      <c r="C718" s="31" t="s">
        <v>5302</v>
      </c>
      <c r="D718" s="31" t="s">
        <v>5301</v>
      </c>
      <c r="E718" s="31" t="s">
        <v>4991</v>
      </c>
    </row>
    <row r="719" spans="2:5">
      <c r="B719" s="89" t="s">
        <v>7228</v>
      </c>
      <c r="C719" s="96" t="s">
        <v>5302</v>
      </c>
      <c r="D719" s="97" t="s">
        <v>5301</v>
      </c>
      <c r="E719" s="96" t="s">
        <v>4991</v>
      </c>
    </row>
    <row r="720" spans="2:5">
      <c r="B720" s="30" t="s">
        <v>5936</v>
      </c>
      <c r="C720" s="31" t="s">
        <v>5936</v>
      </c>
      <c r="D720" s="31" t="s">
        <v>5937</v>
      </c>
      <c r="E720" s="31" t="s">
        <v>2</v>
      </c>
    </row>
    <row r="721" spans="2:5">
      <c r="B721" s="30" t="s">
        <v>6313</v>
      </c>
      <c r="C721" s="31" t="s">
        <v>6313</v>
      </c>
      <c r="D721" s="31" t="s">
        <v>6635</v>
      </c>
      <c r="E721" s="31" t="s">
        <v>2</v>
      </c>
    </row>
    <row r="722" spans="2:5">
      <c r="B722" s="48" t="s">
        <v>7014</v>
      </c>
      <c r="C722" s="56" t="s">
        <v>7014</v>
      </c>
      <c r="D722" s="31" t="s">
        <v>7219</v>
      </c>
      <c r="E722" s="56" t="s">
        <v>2</v>
      </c>
    </row>
    <row r="723" spans="2:5">
      <c r="B723" s="30" t="s">
        <v>5074</v>
      </c>
      <c r="C723" s="31" t="s">
        <v>5075</v>
      </c>
      <c r="D723" s="31" t="s">
        <v>6251</v>
      </c>
      <c r="E723" s="31" t="s">
        <v>2</v>
      </c>
    </row>
    <row r="724" spans="2:5">
      <c r="B724" s="30" t="s">
        <v>5075</v>
      </c>
      <c r="C724" s="31" t="s">
        <v>5075</v>
      </c>
      <c r="D724" s="31" t="s">
        <v>6251</v>
      </c>
      <c r="E724" s="31" t="s">
        <v>2</v>
      </c>
    </row>
    <row r="725" spans="2:5">
      <c r="B725" s="30" t="s">
        <v>6017</v>
      </c>
      <c r="C725" s="31" t="s">
        <v>6017</v>
      </c>
      <c r="D725" s="31" t="s">
        <v>6253</v>
      </c>
      <c r="E725" s="31" t="s">
        <v>2</v>
      </c>
    </row>
    <row r="726" spans="2:5">
      <c r="B726" s="30" t="s">
        <v>6648</v>
      </c>
      <c r="C726" s="31" t="s">
        <v>6693</v>
      </c>
      <c r="D726" s="31" t="s">
        <v>6693</v>
      </c>
      <c r="E726" s="31"/>
    </row>
    <row r="727" spans="2:5">
      <c r="B727" s="30" t="s">
        <v>5799</v>
      </c>
      <c r="C727" s="31" t="s">
        <v>5799</v>
      </c>
      <c r="D727" s="31" t="s">
        <v>5799</v>
      </c>
      <c r="E727" s="31"/>
    </row>
    <row r="728" spans="2:5">
      <c r="B728" s="30" t="s">
        <v>5414</v>
      </c>
      <c r="C728" s="31" t="s">
        <v>5799</v>
      </c>
      <c r="D728" s="31" t="s">
        <v>5799</v>
      </c>
      <c r="E728" s="31"/>
    </row>
    <row r="729" spans="2:5">
      <c r="B729" s="30" t="s">
        <v>6985</v>
      </c>
      <c r="C729" s="31" t="s">
        <v>6989</v>
      </c>
      <c r="D729" s="31" t="s">
        <v>6989</v>
      </c>
      <c r="E729" s="31"/>
    </row>
    <row r="730" spans="2:5">
      <c r="B730" s="30" t="s">
        <v>5872</v>
      </c>
      <c r="C730" s="31" t="s">
        <v>5872</v>
      </c>
      <c r="D730" s="31" t="s">
        <v>5872</v>
      </c>
      <c r="E730" s="31"/>
    </row>
    <row r="731" spans="2:5">
      <c r="B731" s="30" t="s">
        <v>6928</v>
      </c>
      <c r="C731" s="31" t="s">
        <v>6987</v>
      </c>
      <c r="D731" s="31" t="s">
        <v>6987</v>
      </c>
      <c r="E731" s="31"/>
    </row>
    <row r="732" spans="2:5">
      <c r="B732" s="30" t="s">
        <v>7008</v>
      </c>
      <c r="C732" s="31" t="s">
        <v>7011</v>
      </c>
      <c r="D732" s="31" t="s">
        <v>7011</v>
      </c>
      <c r="E732" s="31"/>
    </row>
    <row r="733" spans="2:5">
      <c r="B733" s="48" t="s">
        <v>7148</v>
      </c>
      <c r="C733" s="56" t="s">
        <v>7011</v>
      </c>
      <c r="D733" s="56" t="s">
        <v>7011</v>
      </c>
      <c r="E733" s="56"/>
    </row>
    <row r="734" spans="2:5">
      <c r="B734" s="30" t="s">
        <v>5315</v>
      </c>
      <c r="C734" s="31" t="s">
        <v>5315</v>
      </c>
      <c r="D734" s="31" t="s">
        <v>5315</v>
      </c>
      <c r="E734" s="31"/>
    </row>
    <row r="735" spans="2:5">
      <c r="B735" s="30" t="s">
        <v>6884</v>
      </c>
      <c r="C735" s="31" t="s">
        <v>5315</v>
      </c>
      <c r="D735" s="31" t="s">
        <v>5315</v>
      </c>
      <c r="E735" s="31"/>
    </row>
    <row r="736" spans="2:5">
      <c r="B736" s="30" t="s">
        <v>6335</v>
      </c>
      <c r="C736" s="31" t="s">
        <v>7103</v>
      </c>
      <c r="D736" s="31" t="s">
        <v>7103</v>
      </c>
      <c r="E736" s="31"/>
    </row>
    <row r="737" spans="2:5">
      <c r="B737" s="30" t="s">
        <v>6337</v>
      </c>
      <c r="C737" s="31" t="s">
        <v>6356</v>
      </c>
      <c r="D737" s="31" t="s">
        <v>6356</v>
      </c>
      <c r="E737" s="31"/>
    </row>
    <row r="738" spans="2:5">
      <c r="B738" s="30" t="s">
        <v>5956</v>
      </c>
      <c r="C738" s="31" t="s">
        <v>5957</v>
      </c>
      <c r="D738" s="31" t="s">
        <v>5957</v>
      </c>
      <c r="E738" s="31"/>
    </row>
    <row r="739" spans="2:5">
      <c r="B739" s="30" t="s">
        <v>5781</v>
      </c>
      <c r="C739" s="31" t="s">
        <v>5831</v>
      </c>
      <c r="D739" s="31" t="s">
        <v>5831</v>
      </c>
      <c r="E739" s="31"/>
    </row>
    <row r="740" spans="2:5">
      <c r="B740" s="30" t="s">
        <v>5800</v>
      </c>
      <c r="C740" s="31" t="s">
        <v>5831</v>
      </c>
      <c r="D740" s="31" t="s">
        <v>5831</v>
      </c>
      <c r="E740" s="31"/>
    </row>
    <row r="741" spans="2:5">
      <c r="B741" s="30" t="s">
        <v>5958</v>
      </c>
      <c r="C741" s="31" t="s">
        <v>5831</v>
      </c>
      <c r="D741" s="31" t="s">
        <v>5831</v>
      </c>
      <c r="E741" s="31"/>
    </row>
    <row r="742" spans="2:5">
      <c r="B742" s="30" t="s">
        <v>6338</v>
      </c>
      <c r="C742" s="31" t="s">
        <v>6355</v>
      </c>
      <c r="D742" s="31" t="s">
        <v>6355</v>
      </c>
      <c r="E742" s="31"/>
    </row>
    <row r="743" spans="2:5">
      <c r="B743" s="30" t="s">
        <v>6339</v>
      </c>
      <c r="C743" s="31" t="s">
        <v>7102</v>
      </c>
      <c r="D743" s="31" t="s">
        <v>7102</v>
      </c>
      <c r="E743" s="31"/>
    </row>
    <row r="744" spans="2:5">
      <c r="B744" s="30" t="s">
        <v>5827</v>
      </c>
      <c r="C744" s="31" t="s">
        <v>5827</v>
      </c>
      <c r="D744" s="31" t="s">
        <v>5827</v>
      </c>
      <c r="E744" s="31"/>
    </row>
    <row r="745" spans="2:5">
      <c r="B745" s="30" t="s">
        <v>7007</v>
      </c>
      <c r="C745" s="31" t="s">
        <v>7010</v>
      </c>
      <c r="D745" s="31" t="s">
        <v>7010</v>
      </c>
      <c r="E745" s="31"/>
    </row>
    <row r="746" spans="2:5">
      <c r="B746" s="48" t="s">
        <v>7147</v>
      </c>
      <c r="C746" s="56" t="s">
        <v>7010</v>
      </c>
      <c r="D746" s="56" t="s">
        <v>7010</v>
      </c>
      <c r="E746" s="56"/>
    </row>
    <row r="747" spans="2:5">
      <c r="B747" s="30" t="s">
        <v>6515</v>
      </c>
      <c r="C747" s="31" t="s">
        <v>6518</v>
      </c>
      <c r="D747" s="31" t="s">
        <v>6518</v>
      </c>
      <c r="E747" s="31"/>
    </row>
    <row r="748" spans="2:5">
      <c r="B748" s="30" t="s">
        <v>7002</v>
      </c>
      <c r="C748" s="31" t="s">
        <v>7006</v>
      </c>
      <c r="D748" s="31" t="s">
        <v>7006</v>
      </c>
      <c r="E748" s="31"/>
    </row>
    <row r="749" spans="2:5">
      <c r="B749" s="30" t="s">
        <v>5837</v>
      </c>
      <c r="C749" s="31" t="s">
        <v>5837</v>
      </c>
      <c r="D749" s="31" t="s">
        <v>5837</v>
      </c>
      <c r="E749" s="31"/>
    </row>
    <row r="750" spans="2:5">
      <c r="B750" s="30" t="s">
        <v>5824</v>
      </c>
      <c r="C750" s="31" t="s">
        <v>5824</v>
      </c>
      <c r="D750" s="31" t="s">
        <v>5824</v>
      </c>
      <c r="E750" s="31"/>
    </row>
    <row r="751" spans="2:5">
      <c r="B751" s="30" t="s">
        <v>5802</v>
      </c>
      <c r="C751" s="31" t="s">
        <v>5802</v>
      </c>
      <c r="D751" s="31" t="s">
        <v>5802</v>
      </c>
      <c r="E751" s="31"/>
    </row>
    <row r="752" spans="2:5">
      <c r="B752" s="30" t="s">
        <v>5801</v>
      </c>
      <c r="C752" s="31" t="s">
        <v>5802</v>
      </c>
      <c r="D752" s="31" t="s">
        <v>5802</v>
      </c>
      <c r="E752" s="31"/>
    </row>
    <row r="753" spans="2:5">
      <c r="B753" s="30" t="s">
        <v>7009</v>
      </c>
      <c r="C753" s="31" t="s">
        <v>7012</v>
      </c>
      <c r="D753" s="31" t="s">
        <v>7012</v>
      </c>
      <c r="E753" s="31"/>
    </row>
    <row r="754" spans="2:5">
      <c r="B754" s="48" t="s">
        <v>7149</v>
      </c>
      <c r="C754" s="56" t="s">
        <v>7012</v>
      </c>
      <c r="D754" s="56" t="s">
        <v>7012</v>
      </c>
      <c r="E754" s="56"/>
    </row>
    <row r="755" spans="2:5">
      <c r="B755" s="30" t="s">
        <v>7317</v>
      </c>
      <c r="C755" s="31" t="s">
        <v>7317</v>
      </c>
      <c r="D755" s="31" t="s">
        <v>7317</v>
      </c>
      <c r="E755" s="31"/>
    </row>
    <row r="756" spans="2:5">
      <c r="B756" s="30" t="s">
        <v>5045</v>
      </c>
      <c r="C756" s="31" t="s">
        <v>5979</v>
      </c>
      <c r="D756" s="31" t="s">
        <v>5979</v>
      </c>
      <c r="E756" s="31"/>
    </row>
    <row r="757" spans="2:5">
      <c r="B757" s="30" t="s">
        <v>5832</v>
      </c>
      <c r="C757" s="31" t="s">
        <v>5833</v>
      </c>
      <c r="D757" s="31" t="s">
        <v>5833</v>
      </c>
      <c r="E757" s="31"/>
    </row>
    <row r="758" spans="2:5">
      <c r="B758" s="30" t="s">
        <v>5834</v>
      </c>
      <c r="C758" s="31" t="s">
        <v>5835</v>
      </c>
      <c r="D758" s="31" t="s">
        <v>5835</v>
      </c>
      <c r="E758" s="31"/>
    </row>
    <row r="759" spans="2:5">
      <c r="B759" s="30" t="s">
        <v>5835</v>
      </c>
      <c r="C759" s="31" t="s">
        <v>5835</v>
      </c>
      <c r="D759" s="31" t="s">
        <v>5835</v>
      </c>
      <c r="E759" s="31"/>
    </row>
    <row r="760" spans="2:5">
      <c r="B760" s="30" t="s">
        <v>6359</v>
      </c>
      <c r="C760" s="31" t="s">
        <v>6402</v>
      </c>
      <c r="D760" s="31" t="s">
        <v>6402</v>
      </c>
      <c r="E760" s="31"/>
    </row>
    <row r="761" spans="2:5">
      <c r="B761" s="30" t="s">
        <v>5829</v>
      </c>
      <c r="C761" s="31" t="s">
        <v>5830</v>
      </c>
      <c r="D761" s="31" t="s">
        <v>5830</v>
      </c>
      <c r="E761" s="31"/>
    </row>
    <row r="762" spans="2:5">
      <c r="B762" s="30" t="s">
        <v>6647</v>
      </c>
      <c r="C762" s="31" t="s">
        <v>6685</v>
      </c>
      <c r="D762" s="31" t="s">
        <v>6685</v>
      </c>
      <c r="E762" s="31"/>
    </row>
    <row r="763" spans="2:5">
      <c r="B763" s="30" t="s">
        <v>7005</v>
      </c>
      <c r="C763" s="31" t="s">
        <v>6685</v>
      </c>
      <c r="D763" s="31" t="s">
        <v>6685</v>
      </c>
      <c r="E763" s="31"/>
    </row>
    <row r="764" spans="2:5">
      <c r="B764" s="30" t="s">
        <v>5088</v>
      </c>
      <c r="C764" s="31" t="s">
        <v>7104</v>
      </c>
      <c r="D764" s="31" t="s">
        <v>7104</v>
      </c>
      <c r="E764" s="31"/>
    </row>
    <row r="765" spans="2:5">
      <c r="B765" s="30" t="s">
        <v>7301</v>
      </c>
      <c r="C765" s="31" t="s">
        <v>7302</v>
      </c>
      <c r="D765" s="31" t="s">
        <v>7302</v>
      </c>
      <c r="E765" s="31"/>
    </row>
    <row r="766" spans="2:5">
      <c r="B766" s="30" t="s">
        <v>5097</v>
      </c>
      <c r="C766" s="31" t="s">
        <v>5097</v>
      </c>
      <c r="D766" s="31" t="s">
        <v>5097</v>
      </c>
      <c r="E766" s="31"/>
    </row>
    <row r="767" spans="2:5">
      <c r="B767" s="30" t="s">
        <v>5816</v>
      </c>
      <c r="C767" s="31" t="s">
        <v>5816</v>
      </c>
      <c r="D767" s="31" t="s">
        <v>5816</v>
      </c>
      <c r="E767" s="31"/>
    </row>
    <row r="768" spans="2:5">
      <c r="B768" s="30" t="s">
        <v>5815</v>
      </c>
      <c r="C768" s="31" t="s">
        <v>5816</v>
      </c>
      <c r="D768" s="31" t="s">
        <v>5816</v>
      </c>
      <c r="E768" s="31"/>
    </row>
    <row r="769" spans="2:5">
      <c r="B769" s="30" t="s">
        <v>5334</v>
      </c>
      <c r="C769" s="31" t="s">
        <v>6029</v>
      </c>
      <c r="D769" s="31" t="s">
        <v>6029</v>
      </c>
      <c r="E769" s="31"/>
    </row>
    <row r="770" spans="2:5">
      <c r="B770" s="30" t="s">
        <v>6672</v>
      </c>
      <c r="C770" s="31" t="s">
        <v>6688</v>
      </c>
      <c r="D770" s="31" t="s">
        <v>6688</v>
      </c>
      <c r="E770" s="31"/>
    </row>
    <row r="771" spans="2:5">
      <c r="B771" s="30" t="s">
        <v>6641</v>
      </c>
      <c r="C771" s="31" t="s">
        <v>6687</v>
      </c>
      <c r="D771" s="31" t="s">
        <v>6687</v>
      </c>
      <c r="E771" s="31"/>
    </row>
    <row r="772" spans="2:5">
      <c r="B772" s="30" t="s">
        <v>6687</v>
      </c>
      <c r="C772" s="31" t="s">
        <v>6687</v>
      </c>
      <c r="D772" s="31" t="s">
        <v>6687</v>
      </c>
      <c r="E772" s="31"/>
    </row>
    <row r="773" spans="2:5">
      <c r="B773" s="30" t="s">
        <v>6516</v>
      </c>
      <c r="C773" s="31" t="s">
        <v>6687</v>
      </c>
      <c r="D773" s="31" t="s">
        <v>6687</v>
      </c>
      <c r="E773" s="31"/>
    </row>
    <row r="774" spans="2:5">
      <c r="B774" s="30" t="s">
        <v>5346</v>
      </c>
      <c r="C774" s="31" t="s">
        <v>6256</v>
      </c>
      <c r="D774" s="31" t="s">
        <v>6256</v>
      </c>
      <c r="E774" s="31"/>
    </row>
    <row r="775" spans="2:5">
      <c r="B775" s="30" t="s">
        <v>5350</v>
      </c>
      <c r="C775" s="31" t="s">
        <v>6063</v>
      </c>
      <c r="D775" s="31" t="s">
        <v>6063</v>
      </c>
      <c r="E775" s="31"/>
    </row>
    <row r="776" spans="2:5">
      <c r="B776" s="30" t="s">
        <v>6513</v>
      </c>
      <c r="C776" s="31" t="s">
        <v>6522</v>
      </c>
      <c r="D776" s="31" t="s">
        <v>6522</v>
      </c>
      <c r="E776" s="31"/>
    </row>
    <row r="777" spans="2:5">
      <c r="B777" s="30" t="s">
        <v>5352</v>
      </c>
      <c r="C777" s="31" t="s">
        <v>7105</v>
      </c>
      <c r="D777" s="31" t="s">
        <v>7105</v>
      </c>
      <c r="E777" s="31"/>
    </row>
    <row r="778" spans="2:5">
      <c r="B778" s="30" t="s">
        <v>5351</v>
      </c>
      <c r="C778" s="31" t="s">
        <v>6525</v>
      </c>
      <c r="D778" s="31" t="s">
        <v>6525</v>
      </c>
      <c r="E778" s="31"/>
    </row>
    <row r="779" spans="2:5">
      <c r="B779" s="30" t="s">
        <v>5353</v>
      </c>
      <c r="C779" s="31" t="s">
        <v>6525</v>
      </c>
      <c r="D779" s="31" t="s">
        <v>6525</v>
      </c>
      <c r="E779" s="31"/>
    </row>
    <row r="780" spans="2:5">
      <c r="B780" s="30" t="s">
        <v>6517</v>
      </c>
      <c r="C780" s="31" t="s">
        <v>6525</v>
      </c>
      <c r="D780" s="31" t="s">
        <v>6525</v>
      </c>
      <c r="E780" s="31"/>
    </row>
    <row r="781" spans="2:5">
      <c r="B781" s="30" t="s">
        <v>6525</v>
      </c>
      <c r="C781" s="31" t="s">
        <v>6525</v>
      </c>
      <c r="D781" s="31" t="s">
        <v>6525</v>
      </c>
      <c r="E781" s="31"/>
    </row>
    <row r="782" spans="2:5">
      <c r="B782" s="30" t="s">
        <v>6514</v>
      </c>
      <c r="C782" s="31" t="s">
        <v>6524</v>
      </c>
      <c r="D782" s="31" t="s">
        <v>6524</v>
      </c>
      <c r="E782" s="31"/>
    </row>
    <row r="783" spans="2:5">
      <c r="B783" s="30" t="s">
        <v>6640</v>
      </c>
      <c r="C783" s="31" t="s">
        <v>6689</v>
      </c>
      <c r="D783" s="31" t="s">
        <v>6689</v>
      </c>
      <c r="E783" s="31"/>
    </row>
    <row r="784" spans="2:5">
      <c r="B784" s="30" t="s">
        <v>5356</v>
      </c>
      <c r="C784" s="31" t="s">
        <v>6066</v>
      </c>
      <c r="D784" s="31" t="s">
        <v>6066</v>
      </c>
      <c r="E784" s="31"/>
    </row>
    <row r="785" spans="2:5">
      <c r="B785" s="30" t="s">
        <v>5354</v>
      </c>
      <c r="C785" s="31" t="s">
        <v>6064</v>
      </c>
      <c r="D785" s="31" t="s">
        <v>6064</v>
      </c>
      <c r="E785" s="31"/>
    </row>
    <row r="786" spans="2:5">
      <c r="B786" s="30" t="s">
        <v>5357</v>
      </c>
      <c r="C786" s="31" t="s">
        <v>6064</v>
      </c>
      <c r="D786" s="31" t="s">
        <v>6064</v>
      </c>
      <c r="E786" s="31"/>
    </row>
    <row r="787" spans="2:5">
      <c r="B787" s="30" t="s">
        <v>5870</v>
      </c>
      <c r="C787" s="31" t="s">
        <v>6523</v>
      </c>
      <c r="D787" s="31" t="s">
        <v>6523</v>
      </c>
      <c r="E787" s="31"/>
    </row>
    <row r="788" spans="2:5">
      <c r="B788" s="30" t="s">
        <v>5358</v>
      </c>
      <c r="C788" s="31" t="s">
        <v>6067</v>
      </c>
      <c r="D788" s="31" t="s">
        <v>6067</v>
      </c>
      <c r="E788" s="31"/>
    </row>
    <row r="789" spans="2:5">
      <c r="B789" s="30" t="s">
        <v>5355</v>
      </c>
      <c r="C789" s="31" t="s">
        <v>6065</v>
      </c>
      <c r="D789" s="31" t="s">
        <v>6065</v>
      </c>
      <c r="E789" s="31"/>
    </row>
    <row r="790" spans="2:5">
      <c r="B790" s="30" t="s">
        <v>5360</v>
      </c>
      <c r="C790" s="31" t="s">
        <v>6065</v>
      </c>
      <c r="D790" s="31" t="s">
        <v>6065</v>
      </c>
      <c r="E790" s="31"/>
    </row>
    <row r="791" spans="2:5">
      <c r="B791" s="30" t="s">
        <v>5152</v>
      </c>
      <c r="C791" s="31" t="s">
        <v>5152</v>
      </c>
      <c r="D791" s="31" t="s">
        <v>5152</v>
      </c>
      <c r="E791" s="31"/>
    </row>
    <row r="792" spans="2:5">
      <c r="B792" s="30" t="s">
        <v>7015</v>
      </c>
      <c r="C792" s="31" t="s">
        <v>7094</v>
      </c>
      <c r="D792" s="31" t="s">
        <v>7094</v>
      </c>
      <c r="E792" s="31"/>
    </row>
    <row r="793" spans="2:5">
      <c r="B793" s="30" t="s">
        <v>5161</v>
      </c>
      <c r="C793" s="31" t="s">
        <v>6088</v>
      </c>
      <c r="D793" s="31" t="s">
        <v>6088</v>
      </c>
      <c r="E793" s="31"/>
    </row>
    <row r="794" spans="2:5">
      <c r="B794" s="30" t="s">
        <v>6787</v>
      </c>
      <c r="C794" s="31" t="s">
        <v>6890</v>
      </c>
      <c r="D794" s="31" t="s">
        <v>6890</v>
      </c>
      <c r="E794" s="31"/>
    </row>
    <row r="795" spans="2:5">
      <c r="B795" s="30" t="s">
        <v>5783</v>
      </c>
      <c r="C795" s="31" t="s">
        <v>5803</v>
      </c>
      <c r="D795" s="31" t="s">
        <v>5803</v>
      </c>
      <c r="E795" s="31"/>
    </row>
    <row r="796" spans="2:5">
      <c r="B796" s="30" t="s">
        <v>5803</v>
      </c>
      <c r="C796" s="31" t="s">
        <v>5803</v>
      </c>
      <c r="D796" s="31" t="s">
        <v>5803</v>
      </c>
      <c r="E796" s="31"/>
    </row>
    <row r="797" spans="2:5">
      <c r="B797" s="30" t="s">
        <v>5902</v>
      </c>
      <c r="C797" s="31" t="s">
        <v>6104</v>
      </c>
      <c r="D797" s="31" t="s">
        <v>6104</v>
      </c>
      <c r="E797" s="31"/>
    </row>
    <row r="798" spans="2:5">
      <c r="B798" s="30" t="s">
        <v>6106</v>
      </c>
      <c r="C798" s="31" t="s">
        <v>6107</v>
      </c>
      <c r="D798" s="31" t="s">
        <v>6107</v>
      </c>
      <c r="E798" s="31"/>
    </row>
    <row r="799" spans="2:5">
      <c r="B799" s="30" t="s">
        <v>6646</v>
      </c>
      <c r="C799" s="31" t="s">
        <v>6114</v>
      </c>
      <c r="D799" s="31" t="s">
        <v>6114</v>
      </c>
      <c r="E799" s="31"/>
    </row>
    <row r="800" spans="2:5">
      <c r="B800" s="30" t="s">
        <v>6113</v>
      </c>
      <c r="C800" s="31" t="s">
        <v>6114</v>
      </c>
      <c r="D800" s="31" t="s">
        <v>6114</v>
      </c>
      <c r="E800" s="31"/>
    </row>
    <row r="801" spans="2:5">
      <c r="B801" s="30" t="s">
        <v>6115</v>
      </c>
      <c r="C801" s="31" t="s">
        <v>6114</v>
      </c>
      <c r="D801" s="31" t="s">
        <v>6114</v>
      </c>
      <c r="E801" s="31"/>
    </row>
    <row r="802" spans="2:5">
      <c r="B802" s="30" t="s">
        <v>5805</v>
      </c>
      <c r="C802" s="31" t="s">
        <v>5805</v>
      </c>
      <c r="D802" s="31" t="s">
        <v>5805</v>
      </c>
      <c r="E802" s="31"/>
    </row>
    <row r="803" spans="2:5">
      <c r="B803" s="30" t="s">
        <v>5804</v>
      </c>
      <c r="C803" s="31" t="s">
        <v>5805</v>
      </c>
      <c r="D803" s="31" t="s">
        <v>5805</v>
      </c>
      <c r="E803" s="31"/>
    </row>
    <row r="804" spans="2:5">
      <c r="B804" s="30" t="s">
        <v>6124</v>
      </c>
      <c r="C804" s="31" t="s">
        <v>6125</v>
      </c>
      <c r="D804" s="31" t="s">
        <v>6125</v>
      </c>
      <c r="E804" s="31"/>
    </row>
    <row r="805" spans="2:5">
      <c r="B805" s="30" t="s">
        <v>5873</v>
      </c>
      <c r="C805" s="31" t="s">
        <v>5825</v>
      </c>
      <c r="D805" s="31" t="s">
        <v>5825</v>
      </c>
      <c r="E805" s="31"/>
    </row>
    <row r="806" spans="2:5">
      <c r="B806" s="30" t="s">
        <v>5825</v>
      </c>
      <c r="C806" s="31" t="s">
        <v>5825</v>
      </c>
      <c r="D806" s="31" t="s">
        <v>5825</v>
      </c>
      <c r="E806" s="31"/>
    </row>
    <row r="807" spans="2:5">
      <c r="B807" s="30" t="s">
        <v>6988</v>
      </c>
      <c r="C807" s="31" t="s">
        <v>6988</v>
      </c>
      <c r="D807" s="31" t="s">
        <v>6988</v>
      </c>
      <c r="E807" s="31"/>
    </row>
    <row r="808" spans="2:5">
      <c r="B808" s="30" t="s">
        <v>6984</v>
      </c>
      <c r="C808" s="31" t="s">
        <v>6988</v>
      </c>
      <c r="D808" s="31" t="s">
        <v>6988</v>
      </c>
      <c r="E808" s="31"/>
    </row>
    <row r="809" spans="2:5">
      <c r="B809" s="30" t="s">
        <v>6675</v>
      </c>
      <c r="C809" s="31" t="s">
        <v>6686</v>
      </c>
      <c r="D809" s="31" t="s">
        <v>6686</v>
      </c>
      <c r="E809" s="31"/>
    </row>
    <row r="810" spans="2:5">
      <c r="B810" s="30" t="s">
        <v>5807</v>
      </c>
      <c r="C810" s="31" t="s">
        <v>5807</v>
      </c>
      <c r="D810" s="31" t="s">
        <v>5807</v>
      </c>
      <c r="E810" s="31"/>
    </row>
    <row r="811" spans="2:5">
      <c r="B811" s="30" t="s">
        <v>5806</v>
      </c>
      <c r="C811" s="31" t="s">
        <v>5807</v>
      </c>
      <c r="D811" s="31" t="s">
        <v>5807</v>
      </c>
      <c r="E811" s="31"/>
    </row>
    <row r="812" spans="2:5">
      <c r="B812" s="30" t="s">
        <v>5828</v>
      </c>
      <c r="C812" s="31" t="s">
        <v>5828</v>
      </c>
      <c r="D812" s="31" t="s">
        <v>5828</v>
      </c>
      <c r="E812" s="31"/>
    </row>
    <row r="813" spans="2:5">
      <c r="B813" s="30" t="s">
        <v>6683</v>
      </c>
      <c r="C813" s="31" t="s">
        <v>5828</v>
      </c>
      <c r="D813" s="31" t="s">
        <v>5828</v>
      </c>
      <c r="E813" s="31"/>
    </row>
    <row r="814" spans="2:5">
      <c r="B814" s="30" t="s">
        <v>6358</v>
      </c>
      <c r="C814" s="31" t="s">
        <v>6401</v>
      </c>
      <c r="D814" s="31" t="s">
        <v>6401</v>
      </c>
      <c r="E814" s="31"/>
    </row>
    <row r="815" spans="2:5">
      <c r="B815" s="30" t="s">
        <v>6401</v>
      </c>
      <c r="C815" s="31" t="s">
        <v>6401</v>
      </c>
      <c r="D815" s="31" t="s">
        <v>6401</v>
      </c>
      <c r="E815" s="31"/>
    </row>
    <row r="816" spans="2:5">
      <c r="B816" s="30" t="s">
        <v>5808</v>
      </c>
      <c r="C816" s="31" t="s">
        <v>5808</v>
      </c>
      <c r="D816" s="31" t="s">
        <v>5808</v>
      </c>
      <c r="E816" s="31"/>
    </row>
    <row r="817" spans="2:5">
      <c r="B817" s="30" t="s">
        <v>5782</v>
      </c>
      <c r="C817" s="31" t="s">
        <v>5808</v>
      </c>
      <c r="D817" s="31" t="s">
        <v>5808</v>
      </c>
      <c r="E817" s="31"/>
    </row>
    <row r="818" spans="2:5">
      <c r="B818" s="30" t="s">
        <v>6153</v>
      </c>
      <c r="C818" s="31" t="s">
        <v>6153</v>
      </c>
      <c r="D818" s="31" t="s">
        <v>6153</v>
      </c>
      <c r="E818" s="31"/>
    </row>
    <row r="819" spans="2:5">
      <c r="B819" s="30" t="s">
        <v>6529</v>
      </c>
      <c r="C819" s="57" t="s">
        <v>6153</v>
      </c>
      <c r="D819" s="57" t="s">
        <v>6153</v>
      </c>
      <c r="E819" s="31"/>
    </row>
    <row r="820" spans="2:5">
      <c r="B820" s="30" t="s">
        <v>5904</v>
      </c>
      <c r="C820" s="57" t="s">
        <v>6519</v>
      </c>
      <c r="D820" s="57" t="s">
        <v>6519</v>
      </c>
      <c r="E820" s="31"/>
    </row>
    <row r="821" spans="2:5">
      <c r="B821" s="30" t="s">
        <v>6924</v>
      </c>
      <c r="C821" s="31" t="s">
        <v>6924</v>
      </c>
      <c r="D821" s="31" t="s">
        <v>6924</v>
      </c>
      <c r="E821" s="31"/>
    </row>
    <row r="822" spans="2:5">
      <c r="B822" s="30" t="s">
        <v>5836</v>
      </c>
      <c r="C822" s="56" t="s">
        <v>5836</v>
      </c>
      <c r="D822" s="56" t="s">
        <v>5836</v>
      </c>
      <c r="E822" s="56"/>
    </row>
    <row r="823" spans="2:5">
      <c r="B823" s="30" t="s">
        <v>5871</v>
      </c>
      <c r="C823" s="56" t="s">
        <v>5826</v>
      </c>
      <c r="D823" s="56" t="s">
        <v>5826</v>
      </c>
      <c r="E823" s="56"/>
    </row>
    <row r="824" spans="2:5">
      <c r="B824" s="30" t="s">
        <v>5826</v>
      </c>
      <c r="C824" s="56" t="s">
        <v>5826</v>
      </c>
      <c r="D824" s="56" t="s">
        <v>5826</v>
      </c>
      <c r="E824" s="56"/>
    </row>
    <row r="825" spans="2:5">
      <c r="B825" s="30" t="s">
        <v>6649</v>
      </c>
      <c r="C825" s="56" t="s">
        <v>6690</v>
      </c>
      <c r="D825" s="56" t="s">
        <v>6690</v>
      </c>
      <c r="E825" s="67"/>
    </row>
    <row r="826" spans="2:5">
      <c r="B826" s="30" t="s">
        <v>6881</v>
      </c>
      <c r="C826" s="31" t="s">
        <v>6891</v>
      </c>
      <c r="D826" s="31" t="s">
        <v>6891</v>
      </c>
      <c r="E826" s="67"/>
    </row>
    <row r="827" spans="2:5">
      <c r="B827" s="74" t="s">
        <v>6177</v>
      </c>
      <c r="C827" s="31" t="s">
        <v>6178</v>
      </c>
      <c r="D827" s="31" t="s">
        <v>6178</v>
      </c>
      <c r="E827" s="31"/>
    </row>
    <row r="828" spans="2:5">
      <c r="B828" s="74" t="s">
        <v>6527</v>
      </c>
      <c r="C828" s="31" t="s">
        <v>6178</v>
      </c>
      <c r="D828" s="31" t="s">
        <v>6178</v>
      </c>
      <c r="E828" s="31"/>
    </row>
    <row r="829" spans="2:5">
      <c r="B829" s="48" t="s">
        <v>6192</v>
      </c>
      <c r="C829" s="31" t="s">
        <v>7110</v>
      </c>
      <c r="D829" s="31" t="s">
        <v>7110</v>
      </c>
      <c r="E829" s="31"/>
    </row>
    <row r="830" spans="2:5">
      <c r="B830" s="74" t="s">
        <v>5798</v>
      </c>
      <c r="C830" s="67" t="s">
        <v>5798</v>
      </c>
      <c r="D830" s="67" t="s">
        <v>5798</v>
      </c>
      <c r="E830" s="67"/>
    </row>
    <row r="831" spans="2:5">
      <c r="B831" s="74" t="s">
        <v>5359</v>
      </c>
      <c r="C831" s="56" t="s">
        <v>5798</v>
      </c>
      <c r="D831" s="56" t="s">
        <v>5798</v>
      </c>
      <c r="E831" s="67"/>
    </row>
    <row r="832" spans="2:5">
      <c r="B832" s="74" t="s">
        <v>6528</v>
      </c>
      <c r="C832" s="31" t="s">
        <v>6633</v>
      </c>
      <c r="D832" s="31" t="s">
        <v>6633</v>
      </c>
      <c r="E832" s="31"/>
    </row>
    <row r="833" spans="2:5">
      <c r="B833" s="74" t="s">
        <v>5290</v>
      </c>
      <c r="C833" s="31" t="s">
        <v>5290</v>
      </c>
      <c r="D833" s="31" t="s">
        <v>5290</v>
      </c>
      <c r="E833" s="31"/>
    </row>
    <row r="834" spans="2:5">
      <c r="B834" s="30" t="s">
        <v>6163</v>
      </c>
      <c r="C834" s="57" t="s">
        <v>6163</v>
      </c>
      <c r="D834" s="57" t="s">
        <v>6164</v>
      </c>
      <c r="E834" s="31" t="s">
        <v>6308</v>
      </c>
    </row>
    <row r="835" spans="2:5">
      <c r="B835" s="30" t="s">
        <v>6668</v>
      </c>
      <c r="C835" s="31" t="s">
        <v>6037</v>
      </c>
      <c r="D835" s="31" t="s">
        <v>6692</v>
      </c>
      <c r="E835" s="31" t="s">
        <v>6037</v>
      </c>
    </row>
    <row r="836" spans="2:5">
      <c r="B836" s="30" t="s">
        <v>6679</v>
      </c>
      <c r="C836" s="31" t="s">
        <v>6679</v>
      </c>
      <c r="D836" s="31"/>
      <c r="E836" s="31" t="s">
        <v>7395</v>
      </c>
    </row>
  </sheetData>
  <protectedRanges>
    <protectedRange algorithmName="SHA-512" hashValue="XmZgN6XvgyL2sJAfSRAGQHJMWMgDcaQWv2k+PRA7JLQ8HTqZo1lPgA8KzbiABF89uQBO3fXhlv8+D2MhaRgU3A==" saltValue="m9qsLh9ltGWkvV5Y+u39sA==" spinCount="100000" sqref="D18 C27:E27 C30:E30 B48:E50 B89:E90 C47:E47 D158 B6:D6 B5:E5 D12:E12 C29:D29 C691:E691 C720:E720" name="OrgName_1_2_1_1_1"/>
    <protectedRange algorithmName="SHA-512" hashValue="XmZgN6XvgyL2sJAfSRAGQHJMWMgDcaQWv2k+PRA7JLQ8HTqZo1lPgA8KzbiABF89uQBO3fXhlv8+D2MhaRgU3A==" saltValue="m9qsLh9ltGWkvV5Y+u39sA==" spinCount="100000" sqref="B104:C104 B106:C124 C173 C204 C266 B345:C345 D108 C650" name="OrgName_2_1_1_1_1_1"/>
    <protectedRange algorithmName="SHA-512" hashValue="XmZgN6XvgyL2sJAfSRAGQHJMWMgDcaQWv2k+PRA7JLQ8HTqZo1lPgA8KzbiABF89uQBO3fXhlv8+D2MhaRgU3A==" saltValue="m9qsLh9ltGWkvV5Y+u39sA==" spinCount="100000" sqref="E104 E173 E204 E266 E345 E106:E124 E650" name="OrgName_4_1_1_1_1_1"/>
    <protectedRange algorithmName="SHA-512" hashValue="XmZgN6XvgyL2sJAfSRAGQHJMWMgDcaQWv2k+PRA7JLQ8HTqZo1lPgA8KzbiABF89uQBO3fXhlv8+D2MhaRgU3A==" saltValue="m9qsLh9ltGWkvV5Y+u39sA==" spinCount="100000" sqref="E136 E365 E320 E723" name="OrgName_1_1_1_1_1_1"/>
  </protectedRanges>
  <mergeCells count="1">
    <mergeCell ref="C1:E1"/>
  </mergeCells>
  <conditionalFormatting sqref="B3:B82 B84:B757">
    <cfRule type="duplicateValues" dxfId="102" priority="439"/>
  </conditionalFormatting>
  <conditionalFormatting sqref="B83">
    <cfRule type="duplicateValues" dxfId="101" priority="3"/>
  </conditionalFormatting>
  <conditionalFormatting sqref="B758:B822">
    <cfRule type="duplicateValues" dxfId="100" priority="440"/>
  </conditionalFormatting>
  <conditionalFormatting sqref="B823:B836">
    <cfRule type="duplicateValues" dxfId="99" priority="1"/>
  </conditionalFormatting>
  <dataValidations disablePrompts="1" count="2">
    <dataValidation type="list" allowBlank="1" showInputMessage="1" showErrorMessage="1" promptTitle="Programme Partner" prompt="Please select Programme Partner from the drop-down list, this is the partner who is responsible for the programme and donor reporting" sqref="B134 B160:B161" xr:uid="{00000000-0002-0000-0900-000000000000}">
      <formula1>ORG_Short</formula1>
    </dataValidation>
    <dataValidation type="list" allowBlank="1" showInputMessage="1" showErrorMessage="1" sqref="B243" xr:uid="{00000000-0002-0000-0900-000001000000}">
      <formula1>ORG_List_Short</formula1>
    </dataValidation>
  </dataValidation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rgb="FF92D050"/>
  </sheetPr>
  <dimension ref="B1:I1464"/>
  <sheetViews>
    <sheetView workbookViewId="0">
      <selection activeCell="B2" sqref="B2"/>
    </sheetView>
  </sheetViews>
  <sheetFormatPr defaultRowHeight="14.4"/>
  <cols>
    <col min="2" max="2" width="49.83984375" bestFit="1" customWidth="1"/>
    <col min="3" max="3" width="19.578125" bestFit="1" customWidth="1"/>
    <col min="4" max="4" width="18.578125" bestFit="1" customWidth="1"/>
    <col min="5" max="5" width="18.83984375" bestFit="1" customWidth="1"/>
    <col min="6" max="6" width="21.578125" bestFit="1" customWidth="1"/>
    <col min="7" max="7" width="32.26171875" customWidth="1"/>
    <col min="8" max="8" width="30" bestFit="1" customWidth="1"/>
    <col min="9" max="9" width="8.15625" bestFit="1" customWidth="1"/>
  </cols>
  <sheetData>
    <row r="1" spans="2:9" ht="28.2">
      <c r="B1" s="54" t="s">
        <v>5303</v>
      </c>
      <c r="C1" s="307" t="s">
        <v>5304</v>
      </c>
      <c r="D1" s="307"/>
      <c r="E1" s="307"/>
      <c r="F1" s="307"/>
      <c r="G1" s="307"/>
      <c r="H1" s="307"/>
    </row>
    <row r="2" spans="2:9">
      <c r="B2" t="s">
        <v>4773</v>
      </c>
      <c r="C2" t="s">
        <v>4774</v>
      </c>
      <c r="D2" t="s">
        <v>4775</v>
      </c>
      <c r="E2" t="s">
        <v>4776</v>
      </c>
      <c r="F2" t="s">
        <v>4777</v>
      </c>
      <c r="G2" t="s">
        <v>4778</v>
      </c>
      <c r="H2" t="s">
        <v>5415</v>
      </c>
      <c r="I2" t="s">
        <v>4645</v>
      </c>
    </row>
    <row r="3" spans="2:9">
      <c r="B3" s="38" t="s">
        <v>5416</v>
      </c>
      <c r="C3" s="29" t="s">
        <v>13</v>
      </c>
      <c r="D3" s="29" t="s">
        <v>14</v>
      </c>
      <c r="E3" s="29" t="s">
        <v>309</v>
      </c>
      <c r="F3" s="29" t="s">
        <v>1606</v>
      </c>
      <c r="G3" s="29" t="s">
        <v>4781</v>
      </c>
      <c r="H3" s="29" t="s">
        <v>4674</v>
      </c>
      <c r="I3" s="29" t="s">
        <v>4673</v>
      </c>
    </row>
    <row r="4" spans="2:9">
      <c r="B4" s="38" t="s">
        <v>4674</v>
      </c>
      <c r="C4" s="29" t="s">
        <v>13</v>
      </c>
      <c r="D4" s="29" t="s">
        <v>14</v>
      </c>
      <c r="E4" s="29" t="s">
        <v>309</v>
      </c>
      <c r="F4" s="29" t="s">
        <v>1606</v>
      </c>
      <c r="G4" s="29" t="s">
        <v>4781</v>
      </c>
      <c r="H4" s="29" t="s">
        <v>4674</v>
      </c>
      <c r="I4" s="29" t="s">
        <v>4673</v>
      </c>
    </row>
    <row r="5" spans="2:9">
      <c r="B5" s="38" t="s">
        <v>5417</v>
      </c>
      <c r="C5" s="29" t="s">
        <v>13</v>
      </c>
      <c r="D5" s="29" t="s">
        <v>14</v>
      </c>
      <c r="E5" s="29" t="s">
        <v>309</v>
      </c>
      <c r="F5" s="29" t="s">
        <v>1606</v>
      </c>
      <c r="G5" s="29" t="s">
        <v>4781</v>
      </c>
      <c r="H5" s="29" t="s">
        <v>4674</v>
      </c>
      <c r="I5" s="29" t="s">
        <v>4673</v>
      </c>
    </row>
    <row r="6" spans="2:9">
      <c r="B6" s="38" t="s">
        <v>5418</v>
      </c>
      <c r="C6" s="29" t="s">
        <v>13</v>
      </c>
      <c r="D6" s="29" t="s">
        <v>14</v>
      </c>
      <c r="E6" s="29" t="s">
        <v>309</v>
      </c>
      <c r="F6" s="29" t="s">
        <v>1606</v>
      </c>
      <c r="G6" s="29" t="s">
        <v>4781</v>
      </c>
      <c r="H6" s="29" t="s">
        <v>4674</v>
      </c>
      <c r="I6" s="29" t="s">
        <v>4673</v>
      </c>
    </row>
    <row r="7" spans="2:9">
      <c r="B7" s="38" t="s">
        <v>5419</v>
      </c>
      <c r="C7" s="29" t="s">
        <v>13</v>
      </c>
      <c r="D7" s="29" t="s">
        <v>14</v>
      </c>
      <c r="E7" s="29" t="s">
        <v>309</v>
      </c>
      <c r="F7" s="29" t="s">
        <v>1606</v>
      </c>
      <c r="G7" s="29" t="s">
        <v>4781</v>
      </c>
      <c r="H7" s="29" t="s">
        <v>4674</v>
      </c>
      <c r="I7" s="29" t="s">
        <v>4673</v>
      </c>
    </row>
    <row r="8" spans="2:9">
      <c r="B8" s="38" t="s">
        <v>5420</v>
      </c>
      <c r="C8" s="29" t="s">
        <v>13</v>
      </c>
      <c r="D8" s="29" t="s">
        <v>14</v>
      </c>
      <c r="E8" s="29" t="s">
        <v>309</v>
      </c>
      <c r="F8" s="29" t="s">
        <v>1607</v>
      </c>
      <c r="G8" s="29" t="s">
        <v>4781</v>
      </c>
      <c r="H8" s="29" t="s">
        <v>4674</v>
      </c>
      <c r="I8" s="29" t="s">
        <v>4673</v>
      </c>
    </row>
    <row r="9" spans="2:9">
      <c r="B9" s="38" t="s">
        <v>5421</v>
      </c>
      <c r="C9" s="29" t="s">
        <v>13</v>
      </c>
      <c r="D9" s="29" t="s">
        <v>14</v>
      </c>
      <c r="E9" s="29" t="s">
        <v>309</v>
      </c>
      <c r="F9" s="29" t="s">
        <v>1607</v>
      </c>
      <c r="G9" s="29" t="s">
        <v>4781</v>
      </c>
      <c r="H9" s="29" t="s">
        <v>4674</v>
      </c>
      <c r="I9" s="29" t="s">
        <v>4673</v>
      </c>
    </row>
    <row r="10" spans="2:9">
      <c r="B10" s="38" t="s">
        <v>5422</v>
      </c>
      <c r="C10" s="29" t="s">
        <v>13</v>
      </c>
      <c r="D10" s="29" t="s">
        <v>14</v>
      </c>
      <c r="E10" s="29" t="s">
        <v>309</v>
      </c>
      <c r="F10" s="29" t="s">
        <v>1607</v>
      </c>
      <c r="G10" s="29" t="s">
        <v>4781</v>
      </c>
      <c r="H10" s="29" t="s">
        <v>4674</v>
      </c>
      <c r="I10" s="29" t="s">
        <v>4673</v>
      </c>
    </row>
    <row r="11" spans="2:9">
      <c r="B11" s="38" t="s">
        <v>5423</v>
      </c>
      <c r="C11" s="29" t="s">
        <v>13</v>
      </c>
      <c r="D11" s="29" t="s">
        <v>14</v>
      </c>
      <c r="E11" s="29" t="s">
        <v>309</v>
      </c>
      <c r="F11" s="29" t="s">
        <v>1607</v>
      </c>
      <c r="G11" s="29" t="s">
        <v>4781</v>
      </c>
      <c r="H11" s="29" t="s">
        <v>4674</v>
      </c>
      <c r="I11" s="29" t="s">
        <v>4673</v>
      </c>
    </row>
    <row r="12" spans="2:9">
      <c r="B12" s="38" t="s">
        <v>5424</v>
      </c>
      <c r="C12" s="29" t="s">
        <v>13</v>
      </c>
      <c r="D12" s="29" t="s">
        <v>14</v>
      </c>
      <c r="E12" s="29" t="s">
        <v>309</v>
      </c>
      <c r="F12" s="29" t="s">
        <v>1606</v>
      </c>
      <c r="G12" s="29" t="s">
        <v>4781</v>
      </c>
      <c r="H12" s="29" t="s">
        <v>4676</v>
      </c>
      <c r="I12" s="29" t="s">
        <v>4675</v>
      </c>
    </row>
    <row r="13" spans="2:9">
      <c r="B13" s="38" t="s">
        <v>4676</v>
      </c>
      <c r="C13" s="29" t="s">
        <v>13</v>
      </c>
      <c r="D13" s="29" t="s">
        <v>14</v>
      </c>
      <c r="E13" s="29" t="s">
        <v>309</v>
      </c>
      <c r="F13" s="29" t="s">
        <v>1606</v>
      </c>
      <c r="G13" s="29" t="s">
        <v>4781</v>
      </c>
      <c r="H13" s="29" t="s">
        <v>4676</v>
      </c>
      <c r="I13" s="29" t="s">
        <v>4675</v>
      </c>
    </row>
    <row r="14" spans="2:9">
      <c r="B14" s="38" t="s">
        <v>5425</v>
      </c>
      <c r="C14" s="29" t="s">
        <v>13</v>
      </c>
      <c r="D14" s="29" t="s">
        <v>14</v>
      </c>
      <c r="E14" s="29" t="s">
        <v>309</v>
      </c>
      <c r="F14" s="29" t="s">
        <v>1606</v>
      </c>
      <c r="G14" s="29" t="s">
        <v>4781</v>
      </c>
      <c r="H14" s="29" t="s">
        <v>4676</v>
      </c>
      <c r="I14" s="29" t="s">
        <v>4675</v>
      </c>
    </row>
    <row r="15" spans="2:9">
      <c r="B15" s="38" t="s">
        <v>5426</v>
      </c>
      <c r="C15" s="29" t="s">
        <v>13</v>
      </c>
      <c r="D15" s="29" t="s">
        <v>14</v>
      </c>
      <c r="E15" s="29" t="s">
        <v>309</v>
      </c>
      <c r="F15" s="29" t="s">
        <v>1606</v>
      </c>
      <c r="G15" s="29" t="s">
        <v>4781</v>
      </c>
      <c r="H15" s="29" t="s">
        <v>4688</v>
      </c>
      <c r="I15" s="29" t="s">
        <v>4687</v>
      </c>
    </row>
    <row r="16" spans="2:9">
      <c r="B16" s="38" t="s">
        <v>5427</v>
      </c>
      <c r="C16" s="29" t="s">
        <v>13</v>
      </c>
      <c r="D16" s="29" t="s">
        <v>14</v>
      </c>
      <c r="E16" s="29" t="s">
        <v>309</v>
      </c>
      <c r="F16" s="29" t="s">
        <v>1606</v>
      </c>
      <c r="G16" s="29" t="s">
        <v>4781</v>
      </c>
      <c r="H16" s="29" t="s">
        <v>4688</v>
      </c>
      <c r="I16" s="29" t="s">
        <v>4687</v>
      </c>
    </row>
    <row r="17" spans="2:9">
      <c r="B17" s="38" t="s">
        <v>5428</v>
      </c>
      <c r="C17" s="29" t="s">
        <v>13</v>
      </c>
      <c r="D17" s="29" t="s">
        <v>14</v>
      </c>
      <c r="E17" s="29" t="s">
        <v>309</v>
      </c>
      <c r="F17" s="29" t="s">
        <v>1606</v>
      </c>
      <c r="G17" s="29" t="s">
        <v>4781</v>
      </c>
      <c r="H17" s="29" t="s">
        <v>4688</v>
      </c>
      <c r="I17" s="29" t="s">
        <v>4687</v>
      </c>
    </row>
    <row r="18" spans="2:9">
      <c r="B18" s="38" t="s">
        <v>4688</v>
      </c>
      <c r="C18" s="29" t="s">
        <v>13</v>
      </c>
      <c r="D18" s="29" t="s">
        <v>14</v>
      </c>
      <c r="E18" s="29" t="s">
        <v>309</v>
      </c>
      <c r="F18" s="29" t="s">
        <v>1606</v>
      </c>
      <c r="G18" s="29" t="s">
        <v>4781</v>
      </c>
      <c r="H18" s="29" t="s">
        <v>4688</v>
      </c>
      <c r="I18" s="29" t="s">
        <v>4687</v>
      </c>
    </row>
    <row r="19" spans="2:9">
      <c r="B19" s="38" t="s">
        <v>5429</v>
      </c>
      <c r="C19" s="29" t="s">
        <v>13</v>
      </c>
      <c r="D19" s="29" t="s">
        <v>14</v>
      </c>
      <c r="E19" s="29" t="s">
        <v>309</v>
      </c>
      <c r="F19" s="29" t="s">
        <v>1606</v>
      </c>
      <c r="G19" s="33" t="s">
        <v>4781</v>
      </c>
      <c r="H19" s="33" t="s">
        <v>4690</v>
      </c>
      <c r="I19" s="29" t="s">
        <v>4689</v>
      </c>
    </row>
    <row r="20" spans="2:9">
      <c r="B20" s="38" t="s">
        <v>5430</v>
      </c>
      <c r="C20" s="29" t="s">
        <v>13</v>
      </c>
      <c r="D20" s="29" t="s">
        <v>14</v>
      </c>
      <c r="E20" s="29" t="s">
        <v>309</v>
      </c>
      <c r="F20" s="29" t="s">
        <v>1606</v>
      </c>
      <c r="G20" s="29" t="s">
        <v>4781</v>
      </c>
      <c r="H20" s="29" t="s">
        <v>4690</v>
      </c>
      <c r="I20" s="29" t="s">
        <v>4689</v>
      </c>
    </row>
    <row r="21" spans="2:9">
      <c r="B21" s="38" t="s">
        <v>5431</v>
      </c>
      <c r="C21" s="29" t="s">
        <v>13</v>
      </c>
      <c r="D21" s="29" t="s">
        <v>14</v>
      </c>
      <c r="E21" s="29" t="s">
        <v>309</v>
      </c>
      <c r="F21" s="29" t="s">
        <v>1606</v>
      </c>
      <c r="G21" s="29" t="s">
        <v>4781</v>
      </c>
      <c r="H21" s="29" t="s">
        <v>4690</v>
      </c>
      <c r="I21" s="29" t="s">
        <v>4689</v>
      </c>
    </row>
    <row r="22" spans="2:9">
      <c r="B22" s="38" t="s">
        <v>5432</v>
      </c>
      <c r="C22" s="29" t="s">
        <v>13</v>
      </c>
      <c r="D22" s="29" t="s">
        <v>14</v>
      </c>
      <c r="E22" s="29" t="s">
        <v>309</v>
      </c>
      <c r="F22" s="29" t="s">
        <v>1606</v>
      </c>
      <c r="G22" s="29" t="s">
        <v>4781</v>
      </c>
      <c r="H22" s="29" t="s">
        <v>4690</v>
      </c>
      <c r="I22" s="29" t="s">
        <v>4689</v>
      </c>
    </row>
    <row r="23" spans="2:9">
      <c r="B23" s="38" t="s">
        <v>5433</v>
      </c>
      <c r="C23" s="29" t="s">
        <v>13</v>
      </c>
      <c r="D23" s="29" t="s">
        <v>14</v>
      </c>
      <c r="E23" s="29" t="s">
        <v>309</v>
      </c>
      <c r="F23" s="91" t="s">
        <v>1606</v>
      </c>
      <c r="G23" s="29" t="s">
        <v>4781</v>
      </c>
      <c r="H23" s="29" t="s">
        <v>4690</v>
      </c>
      <c r="I23" s="29" t="s">
        <v>4689</v>
      </c>
    </row>
    <row r="24" spans="2:9">
      <c r="B24" s="38" t="s">
        <v>5434</v>
      </c>
      <c r="C24" s="29" t="s">
        <v>13</v>
      </c>
      <c r="D24" s="29" t="s">
        <v>14</v>
      </c>
      <c r="E24" s="29" t="s">
        <v>309</v>
      </c>
      <c r="F24" s="91" t="s">
        <v>1606</v>
      </c>
      <c r="G24" s="29" t="s">
        <v>4781</v>
      </c>
      <c r="H24" s="29" t="s">
        <v>4690</v>
      </c>
      <c r="I24" s="29" t="s">
        <v>4689</v>
      </c>
    </row>
    <row r="25" spans="2:9">
      <c r="B25" s="38" t="s">
        <v>4690</v>
      </c>
      <c r="C25" s="29" t="s">
        <v>13</v>
      </c>
      <c r="D25" s="29" t="s">
        <v>14</v>
      </c>
      <c r="E25" s="29" t="s">
        <v>309</v>
      </c>
      <c r="F25" s="91" t="s">
        <v>1606</v>
      </c>
      <c r="G25" s="29" t="s">
        <v>4781</v>
      </c>
      <c r="H25" s="29" t="s">
        <v>4690</v>
      </c>
      <c r="I25" s="29" t="s">
        <v>4689</v>
      </c>
    </row>
    <row r="26" spans="2:9">
      <c r="B26" s="38" t="s">
        <v>5435</v>
      </c>
      <c r="C26" s="29" t="s">
        <v>13</v>
      </c>
      <c r="D26" s="29" t="s">
        <v>14</v>
      </c>
      <c r="E26" s="29" t="s">
        <v>309</v>
      </c>
      <c r="F26" s="91" t="s">
        <v>1606</v>
      </c>
      <c r="G26" s="29" t="s">
        <v>4781</v>
      </c>
      <c r="H26" s="29" t="s">
        <v>4690</v>
      </c>
      <c r="I26" s="29" t="s">
        <v>4689</v>
      </c>
    </row>
    <row r="27" spans="2:9">
      <c r="B27" s="38" t="s">
        <v>4692</v>
      </c>
      <c r="C27" s="29" t="s">
        <v>13</v>
      </c>
      <c r="D27" s="29" t="s">
        <v>14</v>
      </c>
      <c r="E27" s="29" t="s">
        <v>309</v>
      </c>
      <c r="F27" s="91" t="s">
        <v>1606</v>
      </c>
      <c r="G27" s="29" t="s">
        <v>4781</v>
      </c>
      <c r="H27" s="29" t="s">
        <v>4692</v>
      </c>
      <c r="I27" s="29" t="s">
        <v>4691</v>
      </c>
    </row>
    <row r="28" spans="2:9">
      <c r="B28" s="38" t="s">
        <v>5436</v>
      </c>
      <c r="C28" s="29" t="s">
        <v>13</v>
      </c>
      <c r="D28" s="29" t="s">
        <v>14</v>
      </c>
      <c r="E28" s="29" t="s">
        <v>309</v>
      </c>
      <c r="F28" s="91" t="s">
        <v>1606</v>
      </c>
      <c r="G28" s="29" t="s">
        <v>4781</v>
      </c>
      <c r="H28" s="29" t="s">
        <v>4692</v>
      </c>
      <c r="I28" s="29" t="s">
        <v>4691</v>
      </c>
    </row>
    <row r="29" spans="2:9">
      <c r="B29" s="38" t="s">
        <v>4694</v>
      </c>
      <c r="C29" s="29" t="s">
        <v>13</v>
      </c>
      <c r="D29" s="29" t="s">
        <v>14</v>
      </c>
      <c r="E29" s="29" t="s">
        <v>309</v>
      </c>
      <c r="F29" s="91" t="s">
        <v>1606</v>
      </c>
      <c r="G29" s="29" t="s">
        <v>4781</v>
      </c>
      <c r="H29" s="29" t="s">
        <v>4694</v>
      </c>
      <c r="I29" s="29" t="s">
        <v>4693</v>
      </c>
    </row>
    <row r="30" spans="2:9">
      <c r="B30" s="38" t="s">
        <v>5437</v>
      </c>
      <c r="C30" s="29" t="s">
        <v>13</v>
      </c>
      <c r="D30" s="29" t="s">
        <v>14</v>
      </c>
      <c r="E30" s="29" t="s">
        <v>309</v>
      </c>
      <c r="F30" s="91" t="s">
        <v>1606</v>
      </c>
      <c r="G30" s="29" t="s">
        <v>4781</v>
      </c>
      <c r="H30" s="29" t="s">
        <v>4694</v>
      </c>
      <c r="I30" s="29" t="s">
        <v>4693</v>
      </c>
    </row>
    <row r="31" spans="2:9">
      <c r="B31" s="38" t="s">
        <v>5438</v>
      </c>
      <c r="C31" s="29" t="s">
        <v>13</v>
      </c>
      <c r="D31" s="29" t="s">
        <v>14</v>
      </c>
      <c r="E31" s="29" t="s">
        <v>309</v>
      </c>
      <c r="F31" s="91" t="s">
        <v>1606</v>
      </c>
      <c r="G31" s="29" t="s">
        <v>4781</v>
      </c>
      <c r="H31" s="29" t="s">
        <v>4694</v>
      </c>
      <c r="I31" s="29" t="s">
        <v>4693</v>
      </c>
    </row>
    <row r="32" spans="2:9">
      <c r="B32" s="38" t="s">
        <v>4799</v>
      </c>
      <c r="C32" s="29" t="s">
        <v>13</v>
      </c>
      <c r="D32" s="29" t="s">
        <v>14</v>
      </c>
      <c r="E32" s="29" t="s">
        <v>309</v>
      </c>
      <c r="F32" s="91" t="s">
        <v>1606</v>
      </c>
      <c r="G32" s="29" t="s">
        <v>4781</v>
      </c>
      <c r="H32" s="29" t="s">
        <v>4694</v>
      </c>
      <c r="I32" s="29" t="s">
        <v>4693</v>
      </c>
    </row>
    <row r="33" spans="2:9">
      <c r="B33" s="38" t="s">
        <v>5439</v>
      </c>
      <c r="C33" s="29" t="s">
        <v>13</v>
      </c>
      <c r="D33" s="29" t="s">
        <v>14</v>
      </c>
      <c r="E33" s="29" t="s">
        <v>309</v>
      </c>
      <c r="F33" s="91" t="s">
        <v>1606</v>
      </c>
      <c r="G33" s="29" t="s">
        <v>4781</v>
      </c>
      <c r="H33" s="29" t="s">
        <v>4694</v>
      </c>
      <c r="I33" s="29" t="s">
        <v>4693</v>
      </c>
    </row>
    <row r="34" spans="2:9">
      <c r="B34" s="38" t="s">
        <v>4698</v>
      </c>
      <c r="C34" s="29" t="s">
        <v>13</v>
      </c>
      <c r="D34" s="29" t="s">
        <v>14</v>
      </c>
      <c r="E34" s="29" t="s">
        <v>309</v>
      </c>
      <c r="F34" s="91" t="s">
        <v>1606</v>
      </c>
      <c r="G34" s="29" t="s">
        <v>4781</v>
      </c>
      <c r="H34" s="29" t="s">
        <v>4698</v>
      </c>
      <c r="I34" s="29" t="s">
        <v>4697</v>
      </c>
    </row>
    <row r="35" spans="2:9">
      <c r="B35" s="38" t="s">
        <v>4838</v>
      </c>
      <c r="C35" s="29" t="s">
        <v>13</v>
      </c>
      <c r="D35" s="29" t="s">
        <v>14</v>
      </c>
      <c r="E35" s="29" t="s">
        <v>309</v>
      </c>
      <c r="F35" s="91" t="s">
        <v>1606</v>
      </c>
      <c r="G35" s="29" t="s">
        <v>4781</v>
      </c>
      <c r="H35" s="29" t="s">
        <v>4698</v>
      </c>
      <c r="I35" s="29" t="s">
        <v>4697</v>
      </c>
    </row>
    <row r="36" spans="2:9">
      <c r="B36" s="38" t="s">
        <v>4700</v>
      </c>
      <c r="C36" s="29" t="s">
        <v>13</v>
      </c>
      <c r="D36" s="29" t="s">
        <v>14</v>
      </c>
      <c r="E36" s="29" t="s">
        <v>309</v>
      </c>
      <c r="F36" s="91" t="s">
        <v>1606</v>
      </c>
      <c r="G36" s="29" t="s">
        <v>4781</v>
      </c>
      <c r="H36" s="29" t="s">
        <v>4700</v>
      </c>
      <c r="I36" s="29" t="s">
        <v>4699</v>
      </c>
    </row>
    <row r="37" spans="2:9">
      <c r="B37" s="38" t="s">
        <v>5440</v>
      </c>
      <c r="C37" s="29" t="s">
        <v>13</v>
      </c>
      <c r="D37" s="29" t="s">
        <v>14</v>
      </c>
      <c r="E37" s="29" t="s">
        <v>309</v>
      </c>
      <c r="F37" s="91" t="s">
        <v>1606</v>
      </c>
      <c r="G37" s="29" t="s">
        <v>4781</v>
      </c>
      <c r="H37" s="29" t="s">
        <v>4700</v>
      </c>
      <c r="I37" s="29" t="s">
        <v>4699</v>
      </c>
    </row>
    <row r="38" spans="2:9">
      <c r="B38" s="38" t="s">
        <v>5441</v>
      </c>
      <c r="C38" s="29" t="s">
        <v>13</v>
      </c>
      <c r="D38" s="29" t="s">
        <v>14</v>
      </c>
      <c r="E38" s="29" t="s">
        <v>309</v>
      </c>
      <c r="F38" s="29" t="s">
        <v>1606</v>
      </c>
      <c r="G38" s="29" t="s">
        <v>4781</v>
      </c>
      <c r="H38" s="29" t="s">
        <v>4700</v>
      </c>
      <c r="I38" s="29" t="s">
        <v>4699</v>
      </c>
    </row>
    <row r="39" spans="2:9">
      <c r="B39" s="38" t="s">
        <v>4702</v>
      </c>
      <c r="C39" s="29" t="s">
        <v>13</v>
      </c>
      <c r="D39" s="29" t="s">
        <v>14</v>
      </c>
      <c r="E39" s="29" t="s">
        <v>309</v>
      </c>
      <c r="F39" s="29" t="s">
        <v>1606</v>
      </c>
      <c r="G39" s="29" t="s">
        <v>4781</v>
      </c>
      <c r="H39" s="29" t="s">
        <v>4702</v>
      </c>
      <c r="I39" s="29" t="s">
        <v>4701</v>
      </c>
    </row>
    <row r="40" spans="2:9">
      <c r="B40" s="38" t="s">
        <v>4704</v>
      </c>
      <c r="C40" s="29" t="s">
        <v>13</v>
      </c>
      <c r="D40" s="29" t="s">
        <v>14</v>
      </c>
      <c r="E40" s="29" t="s">
        <v>309</v>
      </c>
      <c r="F40" s="29" t="s">
        <v>1606</v>
      </c>
      <c r="G40" s="29" t="s">
        <v>4781</v>
      </c>
      <c r="H40" s="29" t="s">
        <v>4704</v>
      </c>
      <c r="I40" s="29" t="s">
        <v>4703</v>
      </c>
    </row>
    <row r="41" spans="2:9">
      <c r="B41" s="38" t="s">
        <v>5442</v>
      </c>
      <c r="C41" s="29" t="s">
        <v>13</v>
      </c>
      <c r="D41" s="29" t="s">
        <v>14</v>
      </c>
      <c r="E41" s="29" t="s">
        <v>309</v>
      </c>
      <c r="F41" s="29" t="s">
        <v>1606</v>
      </c>
      <c r="G41" s="29" t="s">
        <v>4781</v>
      </c>
      <c r="H41" s="29" t="s">
        <v>4704</v>
      </c>
      <c r="I41" s="29" t="s">
        <v>4703</v>
      </c>
    </row>
    <row r="42" spans="2:9">
      <c r="B42" s="38" t="s">
        <v>4706</v>
      </c>
      <c r="C42" s="29" t="s">
        <v>13</v>
      </c>
      <c r="D42" s="29" t="s">
        <v>14</v>
      </c>
      <c r="E42" s="29" t="s">
        <v>309</v>
      </c>
      <c r="F42" s="29" t="s">
        <v>1606</v>
      </c>
      <c r="G42" s="29" t="s">
        <v>4781</v>
      </c>
      <c r="H42" s="29" t="s">
        <v>4706</v>
      </c>
      <c r="I42" s="29" t="s">
        <v>4705</v>
      </c>
    </row>
    <row r="43" spans="2:9">
      <c r="B43" s="38" t="s">
        <v>5443</v>
      </c>
      <c r="C43" s="29" t="s">
        <v>13</v>
      </c>
      <c r="D43" s="29" t="s">
        <v>14</v>
      </c>
      <c r="E43" s="29" t="s">
        <v>309</v>
      </c>
      <c r="F43" s="29" t="s">
        <v>1606</v>
      </c>
      <c r="G43" s="29" t="s">
        <v>4781</v>
      </c>
      <c r="H43" s="29" t="s">
        <v>4706</v>
      </c>
      <c r="I43" s="29" t="s">
        <v>4705</v>
      </c>
    </row>
    <row r="44" spans="2:9">
      <c r="B44" s="38" t="s">
        <v>4863</v>
      </c>
      <c r="C44" s="29" t="s">
        <v>13</v>
      </c>
      <c r="D44" s="29" t="s">
        <v>14</v>
      </c>
      <c r="E44" s="29" t="s">
        <v>309</v>
      </c>
      <c r="F44" s="29" t="s">
        <v>1606</v>
      </c>
      <c r="G44" s="29" t="s">
        <v>4781</v>
      </c>
      <c r="H44" s="29" t="s">
        <v>4706</v>
      </c>
      <c r="I44" s="29" t="s">
        <v>4705</v>
      </c>
    </row>
    <row r="45" spans="2:9">
      <c r="B45" s="38" t="s">
        <v>4887</v>
      </c>
      <c r="C45" s="29" t="s">
        <v>13</v>
      </c>
      <c r="D45" s="29" t="s">
        <v>14</v>
      </c>
      <c r="E45" s="29" t="s">
        <v>309</v>
      </c>
      <c r="F45" s="29" t="s">
        <v>1606</v>
      </c>
      <c r="G45" s="29" t="s">
        <v>4781</v>
      </c>
      <c r="H45" s="29" t="s">
        <v>4708</v>
      </c>
      <c r="I45" s="29" t="s">
        <v>4707</v>
      </c>
    </row>
    <row r="46" spans="2:9">
      <c r="B46" s="38" t="s">
        <v>5444</v>
      </c>
      <c r="C46" s="29" t="s">
        <v>13</v>
      </c>
      <c r="D46" s="29" t="s">
        <v>14</v>
      </c>
      <c r="E46" s="29" t="s">
        <v>309</v>
      </c>
      <c r="F46" s="29" t="s">
        <v>1606</v>
      </c>
      <c r="G46" s="29" t="s">
        <v>4781</v>
      </c>
      <c r="H46" s="29" t="s">
        <v>4708</v>
      </c>
      <c r="I46" s="29" t="s">
        <v>4707</v>
      </c>
    </row>
    <row r="47" spans="2:9">
      <c r="B47" s="38" t="s">
        <v>5445</v>
      </c>
      <c r="C47" s="29" t="s">
        <v>13</v>
      </c>
      <c r="D47" s="29" t="s">
        <v>14</v>
      </c>
      <c r="E47" s="29" t="s">
        <v>309</v>
      </c>
      <c r="F47" s="29" t="s">
        <v>1606</v>
      </c>
      <c r="G47" s="29" t="s">
        <v>4781</v>
      </c>
      <c r="H47" s="29" t="s">
        <v>4708</v>
      </c>
      <c r="I47" s="29" t="s">
        <v>4707</v>
      </c>
    </row>
    <row r="48" spans="2:9">
      <c r="B48" s="38" t="s">
        <v>5446</v>
      </c>
      <c r="C48" s="29" t="s">
        <v>13</v>
      </c>
      <c r="D48" s="29" t="s">
        <v>14</v>
      </c>
      <c r="E48" s="29" t="s">
        <v>309</v>
      </c>
      <c r="F48" s="29" t="s">
        <v>1606</v>
      </c>
      <c r="G48" s="29" t="s">
        <v>4781</v>
      </c>
      <c r="H48" s="29" t="s">
        <v>4708</v>
      </c>
      <c r="I48" s="29" t="s">
        <v>4707</v>
      </c>
    </row>
    <row r="49" spans="2:9">
      <c r="B49" s="38" t="s">
        <v>5447</v>
      </c>
      <c r="C49" s="29" t="s">
        <v>13</v>
      </c>
      <c r="D49" s="29" t="s">
        <v>14</v>
      </c>
      <c r="E49" s="29" t="s">
        <v>309</v>
      </c>
      <c r="F49" s="29" t="s">
        <v>1606</v>
      </c>
      <c r="G49" s="29" t="s">
        <v>4781</v>
      </c>
      <c r="H49" s="29" t="s">
        <v>4708</v>
      </c>
      <c r="I49" s="29" t="s">
        <v>4707</v>
      </c>
    </row>
    <row r="50" spans="2:9">
      <c r="B50" s="38" t="s">
        <v>1853</v>
      </c>
      <c r="C50" s="29" t="s">
        <v>13</v>
      </c>
      <c r="D50" s="29" t="s">
        <v>14</v>
      </c>
      <c r="E50" s="29" t="s">
        <v>309</v>
      </c>
      <c r="F50" s="29" t="s">
        <v>1606</v>
      </c>
      <c r="G50" s="29" t="s">
        <v>4781</v>
      </c>
      <c r="H50" s="29" t="s">
        <v>4708</v>
      </c>
      <c r="I50" s="29" t="s">
        <v>4707</v>
      </c>
    </row>
    <row r="51" spans="2:9">
      <c r="B51" s="38" t="s">
        <v>5448</v>
      </c>
      <c r="C51" s="29" t="s">
        <v>13</v>
      </c>
      <c r="D51" s="29" t="s">
        <v>14</v>
      </c>
      <c r="E51" s="29" t="s">
        <v>309</v>
      </c>
      <c r="F51" s="29" t="s">
        <v>1606</v>
      </c>
      <c r="G51" s="29" t="s">
        <v>4781</v>
      </c>
      <c r="H51" s="29" t="s">
        <v>4708</v>
      </c>
      <c r="I51" s="29" t="s">
        <v>4707</v>
      </c>
    </row>
    <row r="52" spans="2:9">
      <c r="B52" s="38" t="s">
        <v>5449</v>
      </c>
      <c r="C52" s="29" t="s">
        <v>13</v>
      </c>
      <c r="D52" s="29" t="s">
        <v>14</v>
      </c>
      <c r="E52" s="29" t="s">
        <v>309</v>
      </c>
      <c r="F52" s="29" t="s">
        <v>1606</v>
      </c>
      <c r="G52" s="29" t="s">
        <v>4781</v>
      </c>
      <c r="H52" s="29" t="s">
        <v>4708</v>
      </c>
      <c r="I52" s="29" t="s">
        <v>4707</v>
      </c>
    </row>
    <row r="53" spans="2:9">
      <c r="B53" s="38" t="s">
        <v>5450</v>
      </c>
      <c r="C53" s="29" t="s">
        <v>13</v>
      </c>
      <c r="D53" s="29" t="s">
        <v>14</v>
      </c>
      <c r="E53" s="29" t="s">
        <v>309</v>
      </c>
      <c r="F53" s="29" t="s">
        <v>1606</v>
      </c>
      <c r="G53" s="29" t="s">
        <v>4781</v>
      </c>
      <c r="H53" s="29" t="s">
        <v>4708</v>
      </c>
      <c r="I53" s="29" t="s">
        <v>4707</v>
      </c>
    </row>
    <row r="54" spans="2:9">
      <c r="B54" s="38" t="s">
        <v>5451</v>
      </c>
      <c r="C54" s="29" t="s">
        <v>13</v>
      </c>
      <c r="D54" s="29" t="s">
        <v>14</v>
      </c>
      <c r="E54" s="29" t="s">
        <v>309</v>
      </c>
      <c r="F54" s="29" t="s">
        <v>1606</v>
      </c>
      <c r="G54" s="29" t="s">
        <v>4781</v>
      </c>
      <c r="H54" s="29" t="s">
        <v>4708</v>
      </c>
      <c r="I54" s="29" t="s">
        <v>4707</v>
      </c>
    </row>
    <row r="55" spans="2:9">
      <c r="B55" s="38" t="s">
        <v>5452</v>
      </c>
      <c r="C55" s="29" t="s">
        <v>13</v>
      </c>
      <c r="D55" s="29" t="s">
        <v>14</v>
      </c>
      <c r="E55" s="29" t="s">
        <v>309</v>
      </c>
      <c r="F55" s="29" t="s">
        <v>1606</v>
      </c>
      <c r="G55" s="29" t="s">
        <v>4781</v>
      </c>
      <c r="H55" s="29" t="s">
        <v>4708</v>
      </c>
      <c r="I55" s="29" t="s">
        <v>4707</v>
      </c>
    </row>
    <row r="56" spans="2:9">
      <c r="B56" s="38" t="s">
        <v>5453</v>
      </c>
      <c r="C56" s="29" t="s">
        <v>13</v>
      </c>
      <c r="D56" s="29" t="s">
        <v>14</v>
      </c>
      <c r="E56" s="29" t="s">
        <v>309</v>
      </c>
      <c r="F56" s="29" t="s">
        <v>1606</v>
      </c>
      <c r="G56" s="29" t="s">
        <v>4781</v>
      </c>
      <c r="H56" s="29" t="s">
        <v>4708</v>
      </c>
      <c r="I56" s="29" t="s">
        <v>4707</v>
      </c>
    </row>
    <row r="57" spans="2:9">
      <c r="B57" s="38" t="s">
        <v>5454</v>
      </c>
      <c r="C57" s="29" t="s">
        <v>13</v>
      </c>
      <c r="D57" s="29" t="s">
        <v>14</v>
      </c>
      <c r="E57" s="29" t="s">
        <v>309</v>
      </c>
      <c r="F57" s="29" t="s">
        <v>1606</v>
      </c>
      <c r="G57" s="29" t="s">
        <v>4781</v>
      </c>
      <c r="H57" s="29" t="s">
        <v>4708</v>
      </c>
      <c r="I57" s="29" t="s">
        <v>4707</v>
      </c>
    </row>
    <row r="58" spans="2:9">
      <c r="B58" s="38" t="s">
        <v>5455</v>
      </c>
      <c r="C58" s="29" t="s">
        <v>13</v>
      </c>
      <c r="D58" s="29" t="s">
        <v>14</v>
      </c>
      <c r="E58" s="29" t="s">
        <v>309</v>
      </c>
      <c r="F58" s="29" t="s">
        <v>1606</v>
      </c>
      <c r="G58" s="29" t="s">
        <v>4781</v>
      </c>
      <c r="H58" s="29" t="s">
        <v>4708</v>
      </c>
      <c r="I58" s="29" t="s">
        <v>4707</v>
      </c>
    </row>
    <row r="59" spans="2:9">
      <c r="B59" s="38" t="s">
        <v>5456</v>
      </c>
      <c r="C59" s="29" t="s">
        <v>13</v>
      </c>
      <c r="D59" s="29" t="s">
        <v>14</v>
      </c>
      <c r="E59" s="29" t="s">
        <v>309</v>
      </c>
      <c r="F59" s="29" t="s">
        <v>1606</v>
      </c>
      <c r="G59" s="29" t="s">
        <v>4781</v>
      </c>
      <c r="H59" s="29" t="s">
        <v>4708</v>
      </c>
      <c r="I59" s="29" t="s">
        <v>4707</v>
      </c>
    </row>
    <row r="60" spans="2:9">
      <c r="B60" s="38" t="s">
        <v>5457</v>
      </c>
      <c r="C60" s="29" t="s">
        <v>13</v>
      </c>
      <c r="D60" s="29" t="s">
        <v>14</v>
      </c>
      <c r="E60" s="29" t="s">
        <v>309</v>
      </c>
      <c r="F60" s="29" t="s">
        <v>1606</v>
      </c>
      <c r="G60" s="29" t="s">
        <v>4781</v>
      </c>
      <c r="H60" s="29" t="s">
        <v>4708</v>
      </c>
      <c r="I60" s="29" t="s">
        <v>4707</v>
      </c>
    </row>
    <row r="61" spans="2:9">
      <c r="B61" s="38" t="s">
        <v>4878</v>
      </c>
      <c r="C61" s="29" t="s">
        <v>13</v>
      </c>
      <c r="D61" s="29" t="s">
        <v>14</v>
      </c>
      <c r="E61" s="29" t="s">
        <v>309</v>
      </c>
      <c r="F61" s="29" t="s">
        <v>1606</v>
      </c>
      <c r="G61" s="29" t="s">
        <v>4781</v>
      </c>
      <c r="H61" s="29" t="s">
        <v>4708</v>
      </c>
      <c r="I61" s="29" t="s">
        <v>4707</v>
      </c>
    </row>
    <row r="62" spans="2:9">
      <c r="B62" s="38" t="s">
        <v>5458</v>
      </c>
      <c r="C62" s="29" t="s">
        <v>13</v>
      </c>
      <c r="D62" s="29" t="s">
        <v>14</v>
      </c>
      <c r="E62" s="29" t="s">
        <v>309</v>
      </c>
      <c r="F62" s="29" t="s">
        <v>1606</v>
      </c>
      <c r="G62" s="29" t="s">
        <v>4781</v>
      </c>
      <c r="H62" s="29" t="s">
        <v>4708</v>
      </c>
      <c r="I62" s="29" t="s">
        <v>4707</v>
      </c>
    </row>
    <row r="63" spans="2:9">
      <c r="B63" s="38" t="s">
        <v>5459</v>
      </c>
      <c r="C63" s="29" t="s">
        <v>13</v>
      </c>
      <c r="D63" s="29" t="s">
        <v>14</v>
      </c>
      <c r="E63" s="29" t="s">
        <v>309</v>
      </c>
      <c r="F63" s="29" t="s">
        <v>1606</v>
      </c>
      <c r="G63" s="29" t="s">
        <v>4781</v>
      </c>
      <c r="H63" s="29" t="s">
        <v>4708</v>
      </c>
      <c r="I63" s="29" t="s">
        <v>4707</v>
      </c>
    </row>
    <row r="64" spans="2:9">
      <c r="B64" s="38" t="s">
        <v>5460</v>
      </c>
      <c r="C64" s="29" t="s">
        <v>13</v>
      </c>
      <c r="D64" s="29" t="s">
        <v>14</v>
      </c>
      <c r="E64" s="29" t="s">
        <v>309</v>
      </c>
      <c r="F64" s="29" t="s">
        <v>1606</v>
      </c>
      <c r="G64" s="29" t="s">
        <v>4781</v>
      </c>
      <c r="H64" s="29" t="s">
        <v>4708</v>
      </c>
      <c r="I64" s="29" t="s">
        <v>4707</v>
      </c>
    </row>
    <row r="65" spans="2:9">
      <c r="B65" s="38" t="s">
        <v>5461</v>
      </c>
      <c r="C65" s="29" t="s">
        <v>13</v>
      </c>
      <c r="D65" s="29" t="s">
        <v>14</v>
      </c>
      <c r="E65" s="29" t="s">
        <v>309</v>
      </c>
      <c r="F65" s="29" t="s">
        <v>1606</v>
      </c>
      <c r="G65" s="29" t="s">
        <v>4781</v>
      </c>
      <c r="H65" s="29" t="s">
        <v>4708</v>
      </c>
      <c r="I65" s="29" t="s">
        <v>4707</v>
      </c>
    </row>
    <row r="66" spans="2:9">
      <c r="B66" s="38" t="s">
        <v>4708</v>
      </c>
      <c r="C66" s="29" t="s">
        <v>13</v>
      </c>
      <c r="D66" s="29" t="s">
        <v>14</v>
      </c>
      <c r="E66" s="29" t="s">
        <v>309</v>
      </c>
      <c r="F66" s="29" t="s">
        <v>1606</v>
      </c>
      <c r="G66" s="29" t="s">
        <v>4781</v>
      </c>
      <c r="H66" s="29" t="s">
        <v>4708</v>
      </c>
      <c r="I66" s="29" t="s">
        <v>4707</v>
      </c>
    </row>
    <row r="67" spans="2:9">
      <c r="B67" s="38" t="s">
        <v>4883</v>
      </c>
      <c r="C67" s="29" t="s">
        <v>13</v>
      </c>
      <c r="D67" s="29" t="s">
        <v>14</v>
      </c>
      <c r="E67" s="29" t="s">
        <v>309</v>
      </c>
      <c r="F67" s="29" t="s">
        <v>1606</v>
      </c>
      <c r="G67" s="29" t="s">
        <v>4781</v>
      </c>
      <c r="H67" s="29" t="s">
        <v>4708</v>
      </c>
      <c r="I67" s="29" t="s">
        <v>4707</v>
      </c>
    </row>
    <row r="68" spans="2:9">
      <c r="B68" s="38" t="s">
        <v>4886</v>
      </c>
      <c r="C68" s="29" t="s">
        <v>13</v>
      </c>
      <c r="D68" s="29" t="s">
        <v>14</v>
      </c>
      <c r="E68" s="29" t="s">
        <v>309</v>
      </c>
      <c r="F68" s="29" t="s">
        <v>1606</v>
      </c>
      <c r="G68" s="29" t="s">
        <v>4781</v>
      </c>
      <c r="H68" s="29" t="s">
        <v>4708</v>
      </c>
      <c r="I68" s="29" t="s">
        <v>4707</v>
      </c>
    </row>
    <row r="69" spans="2:9">
      <c r="B69" s="38" t="s">
        <v>4887</v>
      </c>
      <c r="C69" s="29" t="s">
        <v>13</v>
      </c>
      <c r="D69" s="29" t="s">
        <v>14</v>
      </c>
      <c r="E69" s="29" t="s">
        <v>309</v>
      </c>
      <c r="F69" s="29" t="s">
        <v>1606</v>
      </c>
      <c r="G69" s="29" t="s">
        <v>4781</v>
      </c>
      <c r="H69" s="29" t="s">
        <v>4708</v>
      </c>
      <c r="I69" s="29" t="s">
        <v>4707</v>
      </c>
    </row>
    <row r="70" spans="2:9">
      <c r="B70" s="38" t="s">
        <v>4888</v>
      </c>
      <c r="C70" s="29" t="s">
        <v>13</v>
      </c>
      <c r="D70" s="29" t="s">
        <v>14</v>
      </c>
      <c r="E70" s="29" t="s">
        <v>309</v>
      </c>
      <c r="F70" s="29" t="s">
        <v>1606</v>
      </c>
      <c r="G70" s="29" t="s">
        <v>4781</v>
      </c>
      <c r="H70" s="29" t="s">
        <v>4708</v>
      </c>
      <c r="I70" s="29" t="s">
        <v>4707</v>
      </c>
    </row>
    <row r="71" spans="2:9">
      <c r="B71" s="38" t="s">
        <v>5462</v>
      </c>
      <c r="C71" s="29" t="s">
        <v>13</v>
      </c>
      <c r="D71" s="29" t="s">
        <v>14</v>
      </c>
      <c r="E71" s="29" t="s">
        <v>309</v>
      </c>
      <c r="F71" s="29" t="s">
        <v>1606</v>
      </c>
      <c r="G71" s="29" t="s">
        <v>4781</v>
      </c>
      <c r="H71" s="29" t="s">
        <v>4708</v>
      </c>
      <c r="I71" s="29" t="s">
        <v>4707</v>
      </c>
    </row>
    <row r="72" spans="2:9">
      <c r="B72" s="38" t="s">
        <v>17</v>
      </c>
      <c r="C72" s="29" t="s">
        <v>13</v>
      </c>
      <c r="D72" s="29" t="s">
        <v>14</v>
      </c>
      <c r="E72" s="29" t="s">
        <v>309</v>
      </c>
      <c r="F72" s="29" t="s">
        <v>1606</v>
      </c>
      <c r="G72" s="29" t="s">
        <v>4781</v>
      </c>
      <c r="H72" s="29" t="s">
        <v>17</v>
      </c>
      <c r="I72" s="29" t="s">
        <v>4650</v>
      </c>
    </row>
    <row r="73" spans="2:9">
      <c r="B73" s="38" t="s">
        <v>5463</v>
      </c>
      <c r="C73" s="29" t="s">
        <v>13</v>
      </c>
      <c r="D73" s="29" t="s">
        <v>14</v>
      </c>
      <c r="E73" s="29" t="s">
        <v>309</v>
      </c>
      <c r="F73" s="29" t="s">
        <v>1606</v>
      </c>
      <c r="G73" s="29" t="s">
        <v>4781</v>
      </c>
      <c r="H73" s="29" t="s">
        <v>17</v>
      </c>
      <c r="I73" s="29" t="s">
        <v>4650</v>
      </c>
    </row>
    <row r="74" spans="2:9">
      <c r="B74" s="38" t="s">
        <v>20</v>
      </c>
      <c r="C74" s="29" t="s">
        <v>13</v>
      </c>
      <c r="D74" s="29" t="s">
        <v>14</v>
      </c>
      <c r="E74" s="29" t="s">
        <v>309</v>
      </c>
      <c r="F74" s="29" t="s">
        <v>1606</v>
      </c>
      <c r="G74" s="29" t="s">
        <v>4781</v>
      </c>
      <c r="H74" s="29" t="s">
        <v>20</v>
      </c>
      <c r="I74" s="29" t="s">
        <v>4652</v>
      </c>
    </row>
    <row r="75" spans="2:9">
      <c r="B75" s="38" t="s">
        <v>5464</v>
      </c>
      <c r="C75" s="29" t="s">
        <v>13</v>
      </c>
      <c r="D75" s="29" t="s">
        <v>14</v>
      </c>
      <c r="E75" s="29" t="s">
        <v>309</v>
      </c>
      <c r="F75" s="29" t="s">
        <v>1606</v>
      </c>
      <c r="G75" s="29" t="s">
        <v>4781</v>
      </c>
      <c r="H75" s="29" t="s">
        <v>20</v>
      </c>
      <c r="I75" s="29" t="s">
        <v>4652</v>
      </c>
    </row>
    <row r="76" spans="2:9">
      <c r="B76" s="38" t="s">
        <v>5465</v>
      </c>
      <c r="C76" s="29" t="s">
        <v>13</v>
      </c>
      <c r="D76" s="29" t="s">
        <v>14</v>
      </c>
      <c r="E76" s="29" t="s">
        <v>309</v>
      </c>
      <c r="F76" s="29" t="s">
        <v>1606</v>
      </c>
      <c r="G76" s="29" t="s">
        <v>4781</v>
      </c>
      <c r="H76" s="29" t="s">
        <v>20</v>
      </c>
      <c r="I76" s="29" t="s">
        <v>4652</v>
      </c>
    </row>
    <row r="77" spans="2:9">
      <c r="B77" s="38" t="s">
        <v>5466</v>
      </c>
      <c r="C77" s="29" t="s">
        <v>13</v>
      </c>
      <c r="D77" s="29" t="s">
        <v>14</v>
      </c>
      <c r="E77" s="29" t="s">
        <v>309</v>
      </c>
      <c r="F77" s="29" t="s">
        <v>1606</v>
      </c>
      <c r="G77" s="29" t="s">
        <v>4781</v>
      </c>
      <c r="H77" s="29" t="s">
        <v>20</v>
      </c>
      <c r="I77" s="29" t="s">
        <v>4652</v>
      </c>
    </row>
    <row r="78" spans="2:9">
      <c r="B78" s="38" t="s">
        <v>4654</v>
      </c>
      <c r="C78" s="29" t="s">
        <v>13</v>
      </c>
      <c r="D78" s="29" t="s">
        <v>14</v>
      </c>
      <c r="E78" s="29" t="s">
        <v>309</v>
      </c>
      <c r="F78" s="29" t="s">
        <v>1606</v>
      </c>
      <c r="G78" s="29" t="s">
        <v>4781</v>
      </c>
      <c r="H78" s="29" t="s">
        <v>4654</v>
      </c>
      <c r="I78" s="29" t="s">
        <v>4653</v>
      </c>
    </row>
    <row r="79" spans="2:9">
      <c r="B79" s="38" t="s">
        <v>5467</v>
      </c>
      <c r="C79" s="29" t="s">
        <v>13</v>
      </c>
      <c r="D79" s="29" t="s">
        <v>14</v>
      </c>
      <c r="E79" s="29" t="s">
        <v>309</v>
      </c>
      <c r="F79" s="29" t="s">
        <v>1606</v>
      </c>
      <c r="G79" s="29" t="s">
        <v>4781</v>
      </c>
      <c r="H79" s="29" t="s">
        <v>4656</v>
      </c>
      <c r="I79" s="29" t="s">
        <v>4655</v>
      </c>
    </row>
    <row r="80" spans="2:9">
      <c r="B80" s="38" t="s">
        <v>5468</v>
      </c>
      <c r="C80" s="29" t="s">
        <v>13</v>
      </c>
      <c r="D80" s="29" t="s">
        <v>14</v>
      </c>
      <c r="E80" s="29" t="s">
        <v>309</v>
      </c>
      <c r="F80" s="29" t="s">
        <v>1606</v>
      </c>
      <c r="G80" s="29" t="s">
        <v>4781</v>
      </c>
      <c r="H80" s="29" t="s">
        <v>4656</v>
      </c>
      <c r="I80" s="29" t="s">
        <v>4655</v>
      </c>
    </row>
    <row r="81" spans="2:9">
      <c r="B81" s="38" t="s">
        <v>5469</v>
      </c>
      <c r="C81" s="29" t="s">
        <v>13</v>
      </c>
      <c r="D81" s="29" t="s">
        <v>14</v>
      </c>
      <c r="E81" s="29" t="s">
        <v>309</v>
      </c>
      <c r="F81" s="29" t="s">
        <v>1606</v>
      </c>
      <c r="G81" s="29" t="s">
        <v>4781</v>
      </c>
      <c r="H81" s="29" t="s">
        <v>4656</v>
      </c>
      <c r="I81" s="29" t="s">
        <v>4655</v>
      </c>
    </row>
    <row r="82" spans="2:9">
      <c r="B82" s="38" t="s">
        <v>5470</v>
      </c>
      <c r="C82" s="29" t="s">
        <v>13</v>
      </c>
      <c r="D82" s="29" t="s">
        <v>14</v>
      </c>
      <c r="E82" s="29" t="s">
        <v>309</v>
      </c>
      <c r="F82" s="29" t="s">
        <v>1606</v>
      </c>
      <c r="G82" s="29" t="s">
        <v>4781</v>
      </c>
      <c r="H82" s="29" t="s">
        <v>4656</v>
      </c>
      <c r="I82" s="29" t="s">
        <v>4655</v>
      </c>
    </row>
    <row r="83" spans="2:9">
      <c r="B83" s="38" t="s">
        <v>5471</v>
      </c>
      <c r="C83" s="29" t="s">
        <v>13</v>
      </c>
      <c r="D83" s="29" t="s">
        <v>14</v>
      </c>
      <c r="E83" s="29" t="s">
        <v>309</v>
      </c>
      <c r="F83" s="29" t="s">
        <v>1606</v>
      </c>
      <c r="G83" s="29" t="s">
        <v>4781</v>
      </c>
      <c r="H83" s="29" t="s">
        <v>4656</v>
      </c>
      <c r="I83" s="29" t="s">
        <v>4655</v>
      </c>
    </row>
    <row r="84" spans="2:9">
      <c r="B84" s="38" t="s">
        <v>5472</v>
      </c>
      <c r="C84" s="29" t="s">
        <v>13</v>
      </c>
      <c r="D84" s="29" t="s">
        <v>14</v>
      </c>
      <c r="E84" s="29" t="s">
        <v>309</v>
      </c>
      <c r="F84" s="29" t="s">
        <v>1606</v>
      </c>
      <c r="G84" s="29" t="s">
        <v>4781</v>
      </c>
      <c r="H84" s="29" t="s">
        <v>4656</v>
      </c>
      <c r="I84" s="29" t="s">
        <v>4655</v>
      </c>
    </row>
    <row r="85" spans="2:9">
      <c r="B85" s="38" t="s">
        <v>4656</v>
      </c>
      <c r="C85" s="29" t="s">
        <v>13</v>
      </c>
      <c r="D85" s="29" t="s">
        <v>14</v>
      </c>
      <c r="E85" s="29" t="s">
        <v>309</v>
      </c>
      <c r="F85" s="29" t="s">
        <v>1606</v>
      </c>
      <c r="G85" s="29" t="s">
        <v>4781</v>
      </c>
      <c r="H85" s="29" t="s">
        <v>4656</v>
      </c>
      <c r="I85" s="29" t="s">
        <v>4655</v>
      </c>
    </row>
    <row r="86" spans="2:9">
      <c r="B86" s="38" t="s">
        <v>5473</v>
      </c>
      <c r="C86" s="29" t="s">
        <v>13</v>
      </c>
      <c r="D86" s="29" t="s">
        <v>14</v>
      </c>
      <c r="E86" s="29" t="s">
        <v>309</v>
      </c>
      <c r="F86" s="29" t="s">
        <v>1606</v>
      </c>
      <c r="G86" s="29" t="s">
        <v>4781</v>
      </c>
      <c r="H86" s="29" t="s">
        <v>4656</v>
      </c>
      <c r="I86" s="29" t="s">
        <v>4655</v>
      </c>
    </row>
    <row r="87" spans="2:9">
      <c r="B87" s="38" t="s">
        <v>5474</v>
      </c>
      <c r="C87" s="29" t="s">
        <v>13</v>
      </c>
      <c r="D87" s="29" t="s">
        <v>14</v>
      </c>
      <c r="E87" s="29" t="s">
        <v>309</v>
      </c>
      <c r="F87" s="29" t="s">
        <v>1606</v>
      </c>
      <c r="G87" s="29" t="s">
        <v>4781</v>
      </c>
      <c r="H87" s="29" t="s">
        <v>4656</v>
      </c>
      <c r="I87" s="29" t="s">
        <v>4655</v>
      </c>
    </row>
    <row r="88" spans="2:9">
      <c r="B88" s="38" t="s">
        <v>5475</v>
      </c>
      <c r="C88" s="29" t="s">
        <v>13</v>
      </c>
      <c r="D88" s="29" t="s">
        <v>14</v>
      </c>
      <c r="E88" s="29" t="s">
        <v>309</v>
      </c>
      <c r="F88" s="29" t="s">
        <v>1606</v>
      </c>
      <c r="G88" s="29" t="s">
        <v>4781</v>
      </c>
      <c r="H88" s="29" t="s">
        <v>4656</v>
      </c>
      <c r="I88" s="29" t="s">
        <v>4655</v>
      </c>
    </row>
    <row r="89" spans="2:9">
      <c r="B89" s="38" t="s">
        <v>5476</v>
      </c>
      <c r="C89" s="29" t="s">
        <v>13</v>
      </c>
      <c r="D89" s="29" t="s">
        <v>14</v>
      </c>
      <c r="E89" s="29" t="s">
        <v>309</v>
      </c>
      <c r="F89" s="29" t="s">
        <v>1606</v>
      </c>
      <c r="G89" s="29" t="s">
        <v>4781</v>
      </c>
      <c r="H89" s="29" t="s">
        <v>4656</v>
      </c>
      <c r="I89" s="29" t="s">
        <v>4655</v>
      </c>
    </row>
    <row r="90" spans="2:9">
      <c r="B90" s="38" t="s">
        <v>5477</v>
      </c>
      <c r="C90" s="29" t="s">
        <v>13</v>
      </c>
      <c r="D90" s="29" t="s">
        <v>14</v>
      </c>
      <c r="E90" s="29" t="s">
        <v>309</v>
      </c>
      <c r="F90" s="29" t="s">
        <v>1606</v>
      </c>
      <c r="G90" s="29" t="s">
        <v>4781</v>
      </c>
      <c r="H90" s="29" t="s">
        <v>4656</v>
      </c>
      <c r="I90" s="29" t="s">
        <v>4655</v>
      </c>
    </row>
    <row r="91" spans="2:9">
      <c r="B91" s="38" t="s">
        <v>5478</v>
      </c>
      <c r="C91" s="29" t="s">
        <v>13</v>
      </c>
      <c r="D91" s="29" t="s">
        <v>14</v>
      </c>
      <c r="E91" s="29" t="s">
        <v>309</v>
      </c>
      <c r="F91" s="29" t="s">
        <v>1606</v>
      </c>
      <c r="G91" s="29" t="s">
        <v>4781</v>
      </c>
      <c r="H91" s="29" t="s">
        <v>4656</v>
      </c>
      <c r="I91" s="29" t="s">
        <v>4655</v>
      </c>
    </row>
    <row r="92" spans="2:9">
      <c r="B92" s="38" t="s">
        <v>5479</v>
      </c>
      <c r="C92" s="29" t="s">
        <v>13</v>
      </c>
      <c r="D92" s="29" t="s">
        <v>14</v>
      </c>
      <c r="E92" s="29" t="s">
        <v>309</v>
      </c>
      <c r="F92" s="29" t="s">
        <v>1606</v>
      </c>
      <c r="G92" s="29" t="s">
        <v>4781</v>
      </c>
      <c r="H92" s="29" t="s">
        <v>4656</v>
      </c>
      <c r="I92" s="29" t="s">
        <v>4655</v>
      </c>
    </row>
    <row r="93" spans="2:9">
      <c r="B93" s="38" t="s">
        <v>5480</v>
      </c>
      <c r="C93" s="29" t="s">
        <v>13</v>
      </c>
      <c r="D93" s="29" t="s">
        <v>14</v>
      </c>
      <c r="E93" s="29" t="s">
        <v>309</v>
      </c>
      <c r="F93" s="29" t="s">
        <v>1606</v>
      </c>
      <c r="G93" s="29" t="s">
        <v>4781</v>
      </c>
      <c r="H93" s="29" t="s">
        <v>4656</v>
      </c>
      <c r="I93" s="29" t="s">
        <v>4655</v>
      </c>
    </row>
    <row r="94" spans="2:9">
      <c r="B94" s="38" t="s">
        <v>5481</v>
      </c>
      <c r="C94" s="29" t="s">
        <v>13</v>
      </c>
      <c r="D94" s="29" t="s">
        <v>14</v>
      </c>
      <c r="E94" s="29" t="s">
        <v>309</v>
      </c>
      <c r="F94" s="29" t="s">
        <v>1606</v>
      </c>
      <c r="G94" s="29" t="s">
        <v>4781</v>
      </c>
      <c r="H94" s="29" t="s">
        <v>4656</v>
      </c>
      <c r="I94" s="29" t="s">
        <v>4655</v>
      </c>
    </row>
    <row r="95" spans="2:9">
      <c r="B95" s="38" t="s">
        <v>5482</v>
      </c>
      <c r="C95" s="29" t="s">
        <v>13</v>
      </c>
      <c r="D95" s="29" t="s">
        <v>14</v>
      </c>
      <c r="E95" s="29" t="s">
        <v>309</v>
      </c>
      <c r="F95" s="29" t="s">
        <v>1606</v>
      </c>
      <c r="G95" s="29" t="s">
        <v>4781</v>
      </c>
      <c r="H95" s="29" t="s">
        <v>4656</v>
      </c>
      <c r="I95" s="29" t="s">
        <v>4655</v>
      </c>
    </row>
    <row r="96" spans="2:9">
      <c r="B96" s="38" t="s">
        <v>5483</v>
      </c>
      <c r="C96" s="29" t="s">
        <v>13</v>
      </c>
      <c r="D96" s="29" t="s">
        <v>14</v>
      </c>
      <c r="E96" s="29" t="s">
        <v>309</v>
      </c>
      <c r="F96" s="29" t="s">
        <v>1606</v>
      </c>
      <c r="G96" s="29" t="s">
        <v>4781</v>
      </c>
      <c r="H96" s="29" t="s">
        <v>4656</v>
      </c>
      <c r="I96" s="29" t="s">
        <v>4655</v>
      </c>
    </row>
    <row r="97" spans="2:9">
      <c r="B97" s="38" t="s">
        <v>5484</v>
      </c>
      <c r="C97" s="29" t="s">
        <v>13</v>
      </c>
      <c r="D97" s="29" t="s">
        <v>14</v>
      </c>
      <c r="E97" s="29" t="s">
        <v>309</v>
      </c>
      <c r="F97" s="29" t="s">
        <v>1606</v>
      </c>
      <c r="G97" s="29" t="s">
        <v>4781</v>
      </c>
      <c r="H97" s="29" t="s">
        <v>4656</v>
      </c>
      <c r="I97" s="29" t="s">
        <v>4655</v>
      </c>
    </row>
    <row r="98" spans="2:9">
      <c r="B98" s="38" t="s">
        <v>4668</v>
      </c>
      <c r="C98" s="29" t="s">
        <v>13</v>
      </c>
      <c r="D98" s="29" t="s">
        <v>14</v>
      </c>
      <c r="E98" s="29" t="s">
        <v>309</v>
      </c>
      <c r="F98" s="29" t="s">
        <v>1606</v>
      </c>
      <c r="G98" s="29" t="s">
        <v>4781</v>
      </c>
      <c r="H98" s="29" t="s">
        <v>4668</v>
      </c>
      <c r="I98" s="29" t="s">
        <v>4667</v>
      </c>
    </row>
    <row r="99" spans="2:9">
      <c r="B99" s="38" t="s">
        <v>5485</v>
      </c>
      <c r="C99" s="29" t="s">
        <v>13</v>
      </c>
      <c r="D99" s="29" t="s">
        <v>14</v>
      </c>
      <c r="E99" s="29" t="s">
        <v>309</v>
      </c>
      <c r="F99" s="29" t="s">
        <v>1606</v>
      </c>
      <c r="G99" s="29" t="s">
        <v>4781</v>
      </c>
      <c r="H99" s="29" t="s">
        <v>4668</v>
      </c>
      <c r="I99" s="29" t="s">
        <v>4667</v>
      </c>
    </row>
    <row r="100" spans="2:9">
      <c r="B100" s="38" t="s">
        <v>4670</v>
      </c>
      <c r="C100" s="29" t="s">
        <v>13</v>
      </c>
      <c r="D100" s="29" t="s">
        <v>14</v>
      </c>
      <c r="E100" s="29" t="s">
        <v>309</v>
      </c>
      <c r="F100" s="29" t="s">
        <v>1606</v>
      </c>
      <c r="G100" s="29" t="s">
        <v>4781</v>
      </c>
      <c r="H100" s="29" t="s">
        <v>4670</v>
      </c>
      <c r="I100" s="29" t="s">
        <v>4669</v>
      </c>
    </row>
    <row r="101" spans="2:9">
      <c r="B101" s="38" t="s">
        <v>4672</v>
      </c>
      <c r="C101" s="29" t="s">
        <v>13</v>
      </c>
      <c r="D101" s="29" t="s">
        <v>14</v>
      </c>
      <c r="E101" s="29" t="s">
        <v>309</v>
      </c>
      <c r="F101" s="29" t="s">
        <v>1606</v>
      </c>
      <c r="G101" s="29" t="s">
        <v>4781</v>
      </c>
      <c r="H101" s="29" t="s">
        <v>4672</v>
      </c>
      <c r="I101" s="29" t="s">
        <v>4671</v>
      </c>
    </row>
    <row r="102" spans="2:9">
      <c r="B102" s="38" t="s">
        <v>4678</v>
      </c>
      <c r="C102" s="29" t="s">
        <v>13</v>
      </c>
      <c r="D102" s="29" t="s">
        <v>14</v>
      </c>
      <c r="E102" s="29" t="s">
        <v>309</v>
      </c>
      <c r="F102" s="29" t="s">
        <v>1606</v>
      </c>
      <c r="G102" s="29" t="s">
        <v>4781</v>
      </c>
      <c r="H102" s="29" t="s">
        <v>4678</v>
      </c>
      <c r="I102" s="29" t="s">
        <v>4677</v>
      </c>
    </row>
    <row r="103" spans="2:9">
      <c r="B103" s="38" t="s">
        <v>5486</v>
      </c>
      <c r="C103" s="29" t="s">
        <v>13</v>
      </c>
      <c r="D103" s="29" t="s">
        <v>14</v>
      </c>
      <c r="E103" s="29" t="s">
        <v>309</v>
      </c>
      <c r="F103" s="29" t="s">
        <v>1607</v>
      </c>
      <c r="G103" s="29" t="s">
        <v>4710</v>
      </c>
      <c r="H103" s="29" t="s">
        <v>4710</v>
      </c>
      <c r="I103" s="29" t="s">
        <v>4709</v>
      </c>
    </row>
    <row r="104" spans="2:9">
      <c r="B104" s="38" t="s">
        <v>5487</v>
      </c>
      <c r="C104" s="29" t="s">
        <v>13</v>
      </c>
      <c r="D104" s="29" t="s">
        <v>14</v>
      </c>
      <c r="E104" s="29" t="s">
        <v>309</v>
      </c>
      <c r="F104" s="29" t="s">
        <v>1607</v>
      </c>
      <c r="G104" s="29" t="s">
        <v>4710</v>
      </c>
      <c r="H104" s="29" t="s">
        <v>4710</v>
      </c>
      <c r="I104" s="29" t="s">
        <v>4709</v>
      </c>
    </row>
    <row r="105" spans="2:9">
      <c r="B105" s="38" t="s">
        <v>5488</v>
      </c>
      <c r="C105" s="29" t="s">
        <v>13</v>
      </c>
      <c r="D105" s="29" t="s">
        <v>14</v>
      </c>
      <c r="E105" s="29" t="s">
        <v>309</v>
      </c>
      <c r="F105" s="29" t="s">
        <v>1607</v>
      </c>
      <c r="G105" s="29" t="s">
        <v>4710</v>
      </c>
      <c r="H105" s="29" t="s">
        <v>4710</v>
      </c>
      <c r="I105" s="29" t="s">
        <v>4709</v>
      </c>
    </row>
    <row r="106" spans="2:9">
      <c r="B106" s="38" t="s">
        <v>5489</v>
      </c>
      <c r="C106" s="29" t="s">
        <v>13</v>
      </c>
      <c r="D106" s="29" t="s">
        <v>14</v>
      </c>
      <c r="E106" s="29" t="s">
        <v>309</v>
      </c>
      <c r="F106" s="29" t="s">
        <v>1607</v>
      </c>
      <c r="G106" s="29" t="s">
        <v>4710</v>
      </c>
      <c r="H106" s="29" t="s">
        <v>4710</v>
      </c>
      <c r="I106" s="29" t="s">
        <v>4709</v>
      </c>
    </row>
    <row r="107" spans="2:9">
      <c r="B107" s="38" t="s">
        <v>4710</v>
      </c>
      <c r="C107" s="29" t="s">
        <v>13</v>
      </c>
      <c r="D107" s="29" t="s">
        <v>14</v>
      </c>
      <c r="E107" s="29" t="s">
        <v>309</v>
      </c>
      <c r="F107" s="29" t="s">
        <v>1607</v>
      </c>
      <c r="G107" s="29" t="s">
        <v>4710</v>
      </c>
      <c r="H107" s="29" t="s">
        <v>4710</v>
      </c>
      <c r="I107" s="29" t="s">
        <v>4709</v>
      </c>
    </row>
    <row r="108" spans="2:9">
      <c r="B108" s="38" t="s">
        <v>5490</v>
      </c>
      <c r="C108" s="29" t="s">
        <v>13</v>
      </c>
      <c r="D108" s="29" t="s">
        <v>14</v>
      </c>
      <c r="E108" s="29" t="s">
        <v>309</v>
      </c>
      <c r="F108" s="29" t="s">
        <v>1607</v>
      </c>
      <c r="G108" s="29" t="s">
        <v>4710</v>
      </c>
      <c r="H108" s="29" t="s">
        <v>4710</v>
      </c>
      <c r="I108" s="29" t="s">
        <v>4709</v>
      </c>
    </row>
    <row r="109" spans="2:9">
      <c r="B109" s="39" t="s">
        <v>5491</v>
      </c>
      <c r="C109" s="33" t="s">
        <v>13</v>
      </c>
      <c r="D109" s="33" t="s">
        <v>14</v>
      </c>
      <c r="E109" s="33" t="s">
        <v>309</v>
      </c>
      <c r="F109" s="33" t="s">
        <v>1607</v>
      </c>
      <c r="G109" s="33" t="s">
        <v>4710</v>
      </c>
      <c r="H109" s="29" t="s">
        <v>4710</v>
      </c>
      <c r="I109" s="29" t="s">
        <v>4709</v>
      </c>
    </row>
    <row r="110" spans="2:9">
      <c r="B110" s="39" t="s">
        <v>4659</v>
      </c>
      <c r="C110" s="33" t="s">
        <v>13</v>
      </c>
      <c r="D110" s="33" t="s">
        <v>14</v>
      </c>
      <c r="E110" s="33" t="s">
        <v>309</v>
      </c>
      <c r="F110" s="33" t="s">
        <v>1606</v>
      </c>
      <c r="G110" s="33" t="s">
        <v>4659</v>
      </c>
      <c r="H110" s="29" t="s">
        <v>4659</v>
      </c>
      <c r="I110" s="29" t="s">
        <v>4658</v>
      </c>
    </row>
    <row r="111" spans="2:9">
      <c r="B111" s="38" t="s">
        <v>5492</v>
      </c>
      <c r="C111" s="29" t="s">
        <v>13</v>
      </c>
      <c r="D111" s="29" t="s">
        <v>14</v>
      </c>
      <c r="E111" s="29" t="s">
        <v>309</v>
      </c>
      <c r="F111" s="29" t="s">
        <v>1606</v>
      </c>
      <c r="G111" s="29" t="s">
        <v>4659</v>
      </c>
      <c r="H111" s="29" t="s">
        <v>4659</v>
      </c>
      <c r="I111" s="29" t="s">
        <v>4658</v>
      </c>
    </row>
    <row r="112" spans="2:9">
      <c r="B112" s="38" t="s">
        <v>4660</v>
      </c>
      <c r="C112" s="29" t="s">
        <v>13</v>
      </c>
      <c r="D112" s="29" t="s">
        <v>14</v>
      </c>
      <c r="E112" s="29" t="s">
        <v>309</v>
      </c>
      <c r="F112" s="29" t="s">
        <v>1606</v>
      </c>
      <c r="G112" s="29" t="s">
        <v>4659</v>
      </c>
      <c r="H112" s="29" t="s">
        <v>4659</v>
      </c>
      <c r="I112" s="29" t="s">
        <v>4658</v>
      </c>
    </row>
    <row r="113" spans="2:9">
      <c r="B113" s="38" t="s">
        <v>5493</v>
      </c>
      <c r="C113" s="29" t="s">
        <v>13</v>
      </c>
      <c r="D113" s="29" t="s">
        <v>14</v>
      </c>
      <c r="E113" s="29" t="s">
        <v>309</v>
      </c>
      <c r="F113" s="29" t="s">
        <v>1606</v>
      </c>
      <c r="G113" s="29" t="s">
        <v>4659</v>
      </c>
      <c r="H113" s="29" t="s">
        <v>4659</v>
      </c>
      <c r="I113" s="29" t="s">
        <v>4658</v>
      </c>
    </row>
    <row r="114" spans="2:9">
      <c r="B114" s="38" t="s">
        <v>5494</v>
      </c>
      <c r="C114" s="29" t="s">
        <v>13</v>
      </c>
      <c r="D114" s="29" t="s">
        <v>14</v>
      </c>
      <c r="E114" s="29" t="s">
        <v>309</v>
      </c>
      <c r="F114" s="29" t="s">
        <v>1606</v>
      </c>
      <c r="G114" s="29" t="s">
        <v>4659</v>
      </c>
      <c r="H114" s="29" t="s">
        <v>4659</v>
      </c>
      <c r="I114" s="29" t="s">
        <v>4658</v>
      </c>
    </row>
    <row r="115" spans="2:9">
      <c r="B115" s="38" t="s">
        <v>5495</v>
      </c>
      <c r="C115" s="29" t="s">
        <v>13</v>
      </c>
      <c r="D115" s="29" t="s">
        <v>14</v>
      </c>
      <c r="E115" s="29" t="s">
        <v>309</v>
      </c>
      <c r="F115" s="29" t="s">
        <v>1606</v>
      </c>
      <c r="G115" s="29" t="s">
        <v>4659</v>
      </c>
      <c r="H115" s="29" t="s">
        <v>4659</v>
      </c>
      <c r="I115" s="29" t="s">
        <v>4658</v>
      </c>
    </row>
    <row r="116" spans="2:9">
      <c r="B116" s="38" t="s">
        <v>4662</v>
      </c>
      <c r="C116" s="29" t="s">
        <v>13</v>
      </c>
      <c r="D116" s="29" t="s">
        <v>14</v>
      </c>
      <c r="E116" s="29" t="s">
        <v>309</v>
      </c>
      <c r="F116" s="29" t="s">
        <v>1606</v>
      </c>
      <c r="G116" s="29" t="s">
        <v>4662</v>
      </c>
      <c r="H116" s="29" t="s">
        <v>4662</v>
      </c>
      <c r="I116" s="29" t="s">
        <v>4661</v>
      </c>
    </row>
    <row r="117" spans="2:9">
      <c r="B117" s="38" t="s">
        <v>5496</v>
      </c>
      <c r="C117" s="29" t="s">
        <v>13</v>
      </c>
      <c r="D117" s="29" t="s">
        <v>14</v>
      </c>
      <c r="E117" s="29" t="s">
        <v>309</v>
      </c>
      <c r="F117" s="29" t="s">
        <v>1606</v>
      </c>
      <c r="G117" s="29" t="s">
        <v>4662</v>
      </c>
      <c r="H117" s="29" t="s">
        <v>4662</v>
      </c>
      <c r="I117" s="29" t="s">
        <v>4661</v>
      </c>
    </row>
    <row r="118" spans="2:9">
      <c r="B118" s="38" t="s">
        <v>4663</v>
      </c>
      <c r="C118" s="29" t="s">
        <v>13</v>
      </c>
      <c r="D118" s="29" t="s">
        <v>14</v>
      </c>
      <c r="E118" s="29" t="s">
        <v>309</v>
      </c>
      <c r="F118" s="29" t="s">
        <v>1606</v>
      </c>
      <c r="G118" s="29" t="s">
        <v>4662</v>
      </c>
      <c r="H118" s="29" t="s">
        <v>4662</v>
      </c>
      <c r="I118" s="29" t="s">
        <v>4661</v>
      </c>
    </row>
    <row r="119" spans="2:9">
      <c r="B119" s="38" t="s">
        <v>5497</v>
      </c>
      <c r="C119" s="29" t="s">
        <v>13</v>
      </c>
      <c r="D119" s="29" t="s">
        <v>14</v>
      </c>
      <c r="E119" s="29" t="s">
        <v>309</v>
      </c>
      <c r="F119" s="29" t="s">
        <v>1606</v>
      </c>
      <c r="G119" s="29" t="s">
        <v>4662</v>
      </c>
      <c r="H119" s="29" t="s">
        <v>4662</v>
      </c>
      <c r="I119" s="29" t="s">
        <v>4661</v>
      </c>
    </row>
    <row r="120" spans="2:9">
      <c r="B120" s="38" t="s">
        <v>5498</v>
      </c>
      <c r="C120" s="29" t="s">
        <v>13</v>
      </c>
      <c r="D120" s="29" t="s">
        <v>14</v>
      </c>
      <c r="E120" s="29" t="s">
        <v>309</v>
      </c>
      <c r="F120" s="29" t="s">
        <v>1606</v>
      </c>
      <c r="G120" s="29" t="s">
        <v>4662</v>
      </c>
      <c r="H120" s="29" t="s">
        <v>4662</v>
      </c>
      <c r="I120" s="29" t="s">
        <v>4661</v>
      </c>
    </row>
    <row r="121" spans="2:9">
      <c r="B121" s="38" t="s">
        <v>5499</v>
      </c>
      <c r="C121" s="29" t="s">
        <v>13</v>
      </c>
      <c r="D121" s="29" t="s">
        <v>14</v>
      </c>
      <c r="E121" s="29" t="s">
        <v>309</v>
      </c>
      <c r="F121" s="29" t="s">
        <v>1606</v>
      </c>
      <c r="G121" s="29" t="s">
        <v>4662</v>
      </c>
      <c r="H121" s="29" t="s">
        <v>4662</v>
      </c>
      <c r="I121" s="29" t="s">
        <v>4661</v>
      </c>
    </row>
    <row r="122" spans="2:9">
      <c r="B122" s="38" t="s">
        <v>5500</v>
      </c>
      <c r="C122" s="29" t="s">
        <v>13</v>
      </c>
      <c r="D122" s="29" t="s">
        <v>14</v>
      </c>
      <c r="E122" s="29" t="s">
        <v>309</v>
      </c>
      <c r="F122" s="29" t="s">
        <v>1606</v>
      </c>
      <c r="G122" s="29" t="s">
        <v>4662</v>
      </c>
      <c r="H122" s="29" t="s">
        <v>4662</v>
      </c>
      <c r="I122" s="29" t="s">
        <v>4661</v>
      </c>
    </row>
    <row r="123" spans="2:9">
      <c r="B123" s="38" t="s">
        <v>5501</v>
      </c>
      <c r="C123" s="29" t="s">
        <v>13</v>
      </c>
      <c r="D123" s="29" t="s">
        <v>14</v>
      </c>
      <c r="E123" s="29" t="s">
        <v>309</v>
      </c>
      <c r="F123" s="29" t="s">
        <v>1606</v>
      </c>
      <c r="G123" s="29" t="s">
        <v>4662</v>
      </c>
      <c r="H123" s="29" t="s">
        <v>4662</v>
      </c>
      <c r="I123" s="29" t="s">
        <v>4661</v>
      </c>
    </row>
    <row r="124" spans="2:9">
      <c r="B124" s="38" t="s">
        <v>5502</v>
      </c>
      <c r="C124" s="29" t="s">
        <v>13</v>
      </c>
      <c r="D124" s="29" t="s">
        <v>14</v>
      </c>
      <c r="E124" s="29" t="s">
        <v>309</v>
      </c>
      <c r="F124" s="29" t="s">
        <v>1606</v>
      </c>
      <c r="G124" s="29" t="s">
        <v>4665</v>
      </c>
      <c r="H124" s="29" t="s">
        <v>4665</v>
      </c>
      <c r="I124" s="29" t="s">
        <v>4664</v>
      </c>
    </row>
    <row r="125" spans="2:9">
      <c r="B125" s="38" t="s">
        <v>4666</v>
      </c>
      <c r="C125" s="29" t="s">
        <v>13</v>
      </c>
      <c r="D125" s="29" t="s">
        <v>14</v>
      </c>
      <c r="E125" s="29" t="s">
        <v>309</v>
      </c>
      <c r="F125" s="29" t="s">
        <v>1606</v>
      </c>
      <c r="G125" s="29" t="s">
        <v>4665</v>
      </c>
      <c r="H125" s="29" t="s">
        <v>4665</v>
      </c>
      <c r="I125" s="29" t="s">
        <v>4664</v>
      </c>
    </row>
    <row r="126" spans="2:9">
      <c r="B126" s="38" t="s">
        <v>5503</v>
      </c>
      <c r="C126" s="29" t="s">
        <v>13</v>
      </c>
      <c r="D126" s="29" t="s">
        <v>14</v>
      </c>
      <c r="E126" s="29" t="s">
        <v>309</v>
      </c>
      <c r="F126" s="29" t="s">
        <v>1606</v>
      </c>
      <c r="G126" s="29" t="s">
        <v>4665</v>
      </c>
      <c r="H126" s="29" t="s">
        <v>4665</v>
      </c>
      <c r="I126" s="29" t="s">
        <v>4664</v>
      </c>
    </row>
    <row r="127" spans="2:9">
      <c r="B127" s="38" t="s">
        <v>5504</v>
      </c>
      <c r="C127" s="29" t="s">
        <v>13</v>
      </c>
      <c r="D127" s="29" t="s">
        <v>14</v>
      </c>
      <c r="E127" s="29" t="s">
        <v>309</v>
      </c>
      <c r="F127" s="29" t="s">
        <v>1606</v>
      </c>
      <c r="G127" s="29" t="s">
        <v>4665</v>
      </c>
      <c r="H127" s="29" t="s">
        <v>4665</v>
      </c>
      <c r="I127" s="29" t="s">
        <v>4664</v>
      </c>
    </row>
    <row r="128" spans="2:9">
      <c r="B128" s="38" t="s">
        <v>5505</v>
      </c>
      <c r="C128" s="29" t="s">
        <v>13</v>
      </c>
      <c r="D128" s="29" t="s">
        <v>14</v>
      </c>
      <c r="E128" s="29" t="s">
        <v>309</v>
      </c>
      <c r="F128" s="29" t="s">
        <v>1606</v>
      </c>
      <c r="G128" s="29" t="s">
        <v>4665</v>
      </c>
      <c r="H128" s="29" t="s">
        <v>4665</v>
      </c>
      <c r="I128" s="29" t="s">
        <v>4664</v>
      </c>
    </row>
    <row r="129" spans="2:9">
      <c r="B129" s="38" t="s">
        <v>5506</v>
      </c>
      <c r="C129" s="29" t="s">
        <v>13</v>
      </c>
      <c r="D129" s="29" t="s">
        <v>14</v>
      </c>
      <c r="E129" s="29" t="s">
        <v>309</v>
      </c>
      <c r="F129" s="29" t="s">
        <v>1606</v>
      </c>
      <c r="G129" s="29" t="s">
        <v>4665</v>
      </c>
      <c r="H129" s="29" t="s">
        <v>4665</v>
      </c>
      <c r="I129" s="29" t="s">
        <v>4664</v>
      </c>
    </row>
    <row r="130" spans="2:9">
      <c r="B130" s="38" t="s">
        <v>5507</v>
      </c>
      <c r="C130" s="29" t="s">
        <v>13</v>
      </c>
      <c r="D130" s="29" t="s">
        <v>14</v>
      </c>
      <c r="E130" s="29" t="s">
        <v>309</v>
      </c>
      <c r="F130" s="29" t="s">
        <v>1606</v>
      </c>
      <c r="G130" s="29" t="s">
        <v>4665</v>
      </c>
      <c r="H130" s="29" t="s">
        <v>4665</v>
      </c>
      <c r="I130" s="29" t="s">
        <v>4664</v>
      </c>
    </row>
    <row r="131" spans="2:9">
      <c r="B131" s="38" t="s">
        <v>4665</v>
      </c>
      <c r="C131" s="29" t="s">
        <v>13</v>
      </c>
      <c r="D131" s="29" t="s">
        <v>14</v>
      </c>
      <c r="E131" s="29" t="s">
        <v>309</v>
      </c>
      <c r="F131" s="29" t="s">
        <v>1606</v>
      </c>
      <c r="G131" s="29" t="s">
        <v>4665</v>
      </c>
      <c r="H131" s="29" t="s">
        <v>4665</v>
      </c>
      <c r="I131" s="29" t="s">
        <v>4664</v>
      </c>
    </row>
    <row r="132" spans="2:9">
      <c r="B132" s="38" t="s">
        <v>5508</v>
      </c>
      <c r="C132" s="29" t="s">
        <v>13</v>
      </c>
      <c r="D132" s="29" t="s">
        <v>14</v>
      </c>
      <c r="E132" s="29" t="s">
        <v>309</v>
      </c>
      <c r="F132" s="29" t="s">
        <v>1606</v>
      </c>
      <c r="G132" s="29" t="s">
        <v>4665</v>
      </c>
      <c r="H132" s="29" t="s">
        <v>4665</v>
      </c>
      <c r="I132" s="29" t="s">
        <v>4664</v>
      </c>
    </row>
    <row r="133" spans="2:9">
      <c r="B133" s="38" t="s">
        <v>5509</v>
      </c>
      <c r="C133" s="29" t="s">
        <v>13</v>
      </c>
      <c r="D133" s="29" t="s">
        <v>14</v>
      </c>
      <c r="E133" s="29" t="s">
        <v>309</v>
      </c>
      <c r="F133" s="29" t="s">
        <v>1606</v>
      </c>
      <c r="G133" s="29" t="s">
        <v>4665</v>
      </c>
      <c r="H133" s="29" t="s">
        <v>4665</v>
      </c>
      <c r="I133" s="29" t="s">
        <v>4664</v>
      </c>
    </row>
    <row r="134" spans="2:9">
      <c r="B134" s="38" t="s">
        <v>5510</v>
      </c>
      <c r="C134" s="29" t="s">
        <v>13</v>
      </c>
      <c r="D134" s="29" t="s">
        <v>14</v>
      </c>
      <c r="E134" s="29" t="s">
        <v>309</v>
      </c>
      <c r="F134" s="29" t="s">
        <v>1606</v>
      </c>
      <c r="G134" s="29" t="s">
        <v>4665</v>
      </c>
      <c r="H134" s="29" t="s">
        <v>4665</v>
      </c>
      <c r="I134" s="29" t="s">
        <v>4664</v>
      </c>
    </row>
    <row r="135" spans="2:9">
      <c r="B135" s="38" t="s">
        <v>5511</v>
      </c>
      <c r="C135" s="29" t="s">
        <v>13</v>
      </c>
      <c r="D135" s="29" t="s">
        <v>14</v>
      </c>
      <c r="E135" s="29" t="s">
        <v>309</v>
      </c>
      <c r="F135" s="29" t="s">
        <v>1606</v>
      </c>
      <c r="G135" s="29" t="s">
        <v>4665</v>
      </c>
      <c r="H135" s="29" t="s">
        <v>4665</v>
      </c>
      <c r="I135" s="29" t="s">
        <v>4664</v>
      </c>
    </row>
    <row r="136" spans="2:9">
      <c r="B136" s="38" t="s">
        <v>5512</v>
      </c>
      <c r="C136" s="29" t="s">
        <v>13</v>
      </c>
      <c r="D136" s="29" t="s">
        <v>14</v>
      </c>
      <c r="E136" s="29" t="s">
        <v>309</v>
      </c>
      <c r="F136" s="29" t="s">
        <v>1606</v>
      </c>
      <c r="G136" s="29" t="s">
        <v>4665</v>
      </c>
      <c r="H136" s="29" t="s">
        <v>4665</v>
      </c>
      <c r="I136" s="29" t="s">
        <v>4664</v>
      </c>
    </row>
    <row r="137" spans="2:9">
      <c r="B137" s="38" t="s">
        <v>5513</v>
      </c>
      <c r="C137" s="29" t="s">
        <v>13</v>
      </c>
      <c r="D137" s="29" t="s">
        <v>14</v>
      </c>
      <c r="E137" s="29" t="s">
        <v>309</v>
      </c>
      <c r="F137" s="29" t="s">
        <v>1606</v>
      </c>
      <c r="G137" s="33" t="s">
        <v>4665</v>
      </c>
      <c r="H137" s="33" t="s">
        <v>4665</v>
      </c>
      <c r="I137" s="29" t="s">
        <v>4664</v>
      </c>
    </row>
    <row r="138" spans="2:9">
      <c r="B138" s="38" t="s">
        <v>5514</v>
      </c>
      <c r="C138" s="29" t="s">
        <v>13</v>
      </c>
      <c r="D138" s="29" t="s">
        <v>14</v>
      </c>
      <c r="E138" s="29" t="s">
        <v>309</v>
      </c>
      <c r="F138" s="29" t="s">
        <v>1606</v>
      </c>
      <c r="G138" s="29" t="s">
        <v>4665</v>
      </c>
      <c r="H138" s="29" t="s">
        <v>4665</v>
      </c>
      <c r="I138" s="29" t="s">
        <v>4664</v>
      </c>
    </row>
    <row r="139" spans="2:9">
      <c r="B139" s="38" t="s">
        <v>5515</v>
      </c>
      <c r="C139" s="29" t="s">
        <v>13</v>
      </c>
      <c r="D139" s="29" t="s">
        <v>14</v>
      </c>
      <c r="E139" s="29" t="s">
        <v>309</v>
      </c>
      <c r="F139" s="29" t="s">
        <v>1606</v>
      </c>
      <c r="G139" s="29" t="s">
        <v>4665</v>
      </c>
      <c r="H139" s="29" t="s">
        <v>4665</v>
      </c>
      <c r="I139" s="29" t="s">
        <v>4664</v>
      </c>
    </row>
    <row r="140" spans="2:9">
      <c r="B140" s="38" t="s">
        <v>5516</v>
      </c>
      <c r="C140" s="29" t="s">
        <v>13</v>
      </c>
      <c r="D140" s="29" t="s">
        <v>14</v>
      </c>
      <c r="E140" s="29" t="s">
        <v>309</v>
      </c>
      <c r="F140" s="29" t="s">
        <v>1606</v>
      </c>
      <c r="G140" s="29" t="s">
        <v>4665</v>
      </c>
      <c r="H140" s="29" t="s">
        <v>4665</v>
      </c>
      <c r="I140" s="29" t="s">
        <v>4664</v>
      </c>
    </row>
    <row r="141" spans="2:9">
      <c r="B141" s="38" t="s">
        <v>5517</v>
      </c>
      <c r="C141" s="29" t="s">
        <v>13</v>
      </c>
      <c r="D141" s="29" t="s">
        <v>14</v>
      </c>
      <c r="E141" s="29" t="s">
        <v>309</v>
      </c>
      <c r="F141" s="29" t="s">
        <v>1606</v>
      </c>
      <c r="G141" s="29" t="s">
        <v>4665</v>
      </c>
      <c r="H141" s="29" t="s">
        <v>4665</v>
      </c>
      <c r="I141" s="29" t="s">
        <v>4664</v>
      </c>
    </row>
    <row r="142" spans="2:9">
      <c r="B142" s="38" t="s">
        <v>5518</v>
      </c>
      <c r="C142" s="29" t="s">
        <v>13</v>
      </c>
      <c r="D142" s="29" t="s">
        <v>14</v>
      </c>
      <c r="E142" s="29" t="s">
        <v>307</v>
      </c>
      <c r="F142" s="33" t="s">
        <v>1603</v>
      </c>
      <c r="G142" s="29" t="s">
        <v>4682</v>
      </c>
      <c r="H142" s="29" t="s">
        <v>4682</v>
      </c>
      <c r="I142" s="29" t="s">
        <v>4681</v>
      </c>
    </row>
    <row r="143" spans="2:9">
      <c r="B143" s="38" t="s">
        <v>1588</v>
      </c>
      <c r="C143" s="29" t="s">
        <v>13</v>
      </c>
      <c r="D143" s="29" t="s">
        <v>14</v>
      </c>
      <c r="E143" s="29" t="s">
        <v>307</v>
      </c>
      <c r="F143" s="33" t="s">
        <v>1603</v>
      </c>
      <c r="G143" s="29" t="s">
        <v>4682</v>
      </c>
      <c r="H143" s="29" t="s">
        <v>4682</v>
      </c>
      <c r="I143" s="29" t="s">
        <v>4681</v>
      </c>
    </row>
    <row r="144" spans="2:9">
      <c r="B144" s="38" t="s">
        <v>5519</v>
      </c>
      <c r="C144" s="29" t="s">
        <v>13</v>
      </c>
      <c r="D144" s="29" t="s">
        <v>14</v>
      </c>
      <c r="E144" s="29" t="s">
        <v>307</v>
      </c>
      <c r="F144" s="33" t="s">
        <v>1603</v>
      </c>
      <c r="G144" s="29" t="s">
        <v>4682</v>
      </c>
      <c r="H144" s="29" t="s">
        <v>4682</v>
      </c>
      <c r="I144" s="29" t="s">
        <v>4681</v>
      </c>
    </row>
    <row r="145" spans="2:9">
      <c r="B145" s="38" t="s">
        <v>5520</v>
      </c>
      <c r="C145" s="29" t="s">
        <v>13</v>
      </c>
      <c r="D145" s="29" t="s">
        <v>14</v>
      </c>
      <c r="E145" s="29" t="s">
        <v>307</v>
      </c>
      <c r="F145" s="33" t="s">
        <v>1603</v>
      </c>
      <c r="G145" s="29" t="s">
        <v>4682</v>
      </c>
      <c r="H145" s="29" t="s">
        <v>4682</v>
      </c>
      <c r="I145" s="29" t="s">
        <v>4681</v>
      </c>
    </row>
    <row r="146" spans="2:9">
      <c r="B146" s="38" t="s">
        <v>4683</v>
      </c>
      <c r="C146" s="29" t="s">
        <v>13</v>
      </c>
      <c r="D146" s="29" t="s">
        <v>14</v>
      </c>
      <c r="E146" s="29" t="s">
        <v>307</v>
      </c>
      <c r="F146" s="33" t="s">
        <v>1603</v>
      </c>
      <c r="G146" s="29" t="s">
        <v>4682</v>
      </c>
      <c r="H146" s="29" t="s">
        <v>4682</v>
      </c>
      <c r="I146" s="29" t="s">
        <v>4681</v>
      </c>
    </row>
    <row r="147" spans="2:9">
      <c r="B147" s="38" t="s">
        <v>5521</v>
      </c>
      <c r="C147" s="29" t="s">
        <v>13</v>
      </c>
      <c r="D147" s="29" t="s">
        <v>14</v>
      </c>
      <c r="E147" s="29" t="s">
        <v>307</v>
      </c>
      <c r="F147" s="33" t="s">
        <v>1603</v>
      </c>
      <c r="G147" s="29" t="s">
        <v>4682</v>
      </c>
      <c r="H147" s="29" t="s">
        <v>4682</v>
      </c>
      <c r="I147" s="29" t="s">
        <v>4681</v>
      </c>
    </row>
    <row r="148" spans="2:9">
      <c r="B148" s="38" t="s">
        <v>5522</v>
      </c>
      <c r="C148" s="29" t="s">
        <v>13</v>
      </c>
      <c r="D148" s="29" t="s">
        <v>14</v>
      </c>
      <c r="E148" s="29" t="s">
        <v>307</v>
      </c>
      <c r="F148" s="33" t="s">
        <v>1603</v>
      </c>
      <c r="G148" s="29" t="s">
        <v>4682</v>
      </c>
      <c r="H148" s="29" t="s">
        <v>4682</v>
      </c>
      <c r="I148" s="29" t="s">
        <v>4681</v>
      </c>
    </row>
    <row r="149" spans="2:9">
      <c r="B149" s="38" t="s">
        <v>4682</v>
      </c>
      <c r="C149" s="29" t="s">
        <v>13</v>
      </c>
      <c r="D149" s="29" t="s">
        <v>14</v>
      </c>
      <c r="E149" s="29" t="s">
        <v>307</v>
      </c>
      <c r="F149" s="33" t="s">
        <v>1603</v>
      </c>
      <c r="G149" s="29" t="s">
        <v>4682</v>
      </c>
      <c r="H149" s="29" t="s">
        <v>4682</v>
      </c>
      <c r="I149" s="29" t="s">
        <v>4681</v>
      </c>
    </row>
    <row r="150" spans="2:9">
      <c r="B150" s="38" t="s">
        <v>5523</v>
      </c>
      <c r="C150" s="29" t="s">
        <v>13</v>
      </c>
      <c r="D150" s="29" t="s">
        <v>14</v>
      </c>
      <c r="E150" s="29" t="s">
        <v>307</v>
      </c>
      <c r="F150" s="33" t="s">
        <v>1603</v>
      </c>
      <c r="G150" s="29" t="s">
        <v>4685</v>
      </c>
      <c r="H150" s="29" t="s">
        <v>4685</v>
      </c>
      <c r="I150" s="29" t="s">
        <v>4684</v>
      </c>
    </row>
    <row r="151" spans="2:9">
      <c r="B151" s="38" t="s">
        <v>5524</v>
      </c>
      <c r="C151" s="29" t="s">
        <v>13</v>
      </c>
      <c r="D151" s="29" t="s">
        <v>14</v>
      </c>
      <c r="E151" s="29" t="s">
        <v>307</v>
      </c>
      <c r="F151" s="33" t="s">
        <v>1603</v>
      </c>
      <c r="G151" s="29" t="s">
        <v>4685</v>
      </c>
      <c r="H151" s="29" t="s">
        <v>4685</v>
      </c>
      <c r="I151" s="29" t="s">
        <v>4684</v>
      </c>
    </row>
    <row r="152" spans="2:9">
      <c r="B152" s="38" t="s">
        <v>5525</v>
      </c>
      <c r="C152" s="29" t="s">
        <v>13</v>
      </c>
      <c r="D152" s="29" t="s">
        <v>14</v>
      </c>
      <c r="E152" s="29" t="s">
        <v>307</v>
      </c>
      <c r="F152" s="33" t="s">
        <v>1603</v>
      </c>
      <c r="G152" s="29" t="s">
        <v>4685</v>
      </c>
      <c r="H152" s="29" t="s">
        <v>4685</v>
      </c>
      <c r="I152" s="29" t="s">
        <v>4684</v>
      </c>
    </row>
    <row r="153" spans="2:9">
      <c r="B153" s="38" t="s">
        <v>5526</v>
      </c>
      <c r="C153" s="29" t="s">
        <v>13</v>
      </c>
      <c r="D153" s="29" t="s">
        <v>14</v>
      </c>
      <c r="E153" s="29" t="s">
        <v>307</v>
      </c>
      <c r="F153" s="33" t="s">
        <v>1603</v>
      </c>
      <c r="G153" s="29" t="s">
        <v>4685</v>
      </c>
      <c r="H153" s="29" t="s">
        <v>4685</v>
      </c>
      <c r="I153" s="29" t="s">
        <v>4684</v>
      </c>
    </row>
    <row r="154" spans="2:9">
      <c r="B154" s="38" t="s">
        <v>5527</v>
      </c>
      <c r="C154" s="29" t="s">
        <v>13</v>
      </c>
      <c r="D154" s="29" t="s">
        <v>14</v>
      </c>
      <c r="E154" s="29" t="s">
        <v>307</v>
      </c>
      <c r="F154" s="33" t="s">
        <v>1603</v>
      </c>
      <c r="G154" s="29" t="s">
        <v>4685</v>
      </c>
      <c r="H154" s="29" t="s">
        <v>4685</v>
      </c>
      <c r="I154" s="29" t="s">
        <v>4684</v>
      </c>
    </row>
    <row r="155" spans="2:9">
      <c r="B155" s="38" t="s">
        <v>5528</v>
      </c>
      <c r="C155" s="29" t="s">
        <v>13</v>
      </c>
      <c r="D155" s="29" t="s">
        <v>14</v>
      </c>
      <c r="E155" s="29" t="s">
        <v>307</v>
      </c>
      <c r="F155" s="33" t="s">
        <v>1603</v>
      </c>
      <c r="G155" s="29" t="s">
        <v>4685</v>
      </c>
      <c r="H155" s="29" t="s">
        <v>4685</v>
      </c>
      <c r="I155" s="29" t="s">
        <v>4684</v>
      </c>
    </row>
    <row r="156" spans="2:9">
      <c r="B156" s="38" t="s">
        <v>5529</v>
      </c>
      <c r="C156" s="29" t="s">
        <v>13</v>
      </c>
      <c r="D156" s="29" t="s">
        <v>14</v>
      </c>
      <c r="E156" s="29" t="s">
        <v>307</v>
      </c>
      <c r="F156" s="33" t="s">
        <v>1603</v>
      </c>
      <c r="G156" s="29" t="s">
        <v>4685</v>
      </c>
      <c r="H156" s="29" t="s">
        <v>4685</v>
      </c>
      <c r="I156" s="29" t="s">
        <v>4684</v>
      </c>
    </row>
    <row r="157" spans="2:9">
      <c r="B157" s="38" t="s">
        <v>4686</v>
      </c>
      <c r="C157" s="29" t="s">
        <v>13</v>
      </c>
      <c r="D157" s="29" t="s">
        <v>14</v>
      </c>
      <c r="E157" s="29" t="s">
        <v>307</v>
      </c>
      <c r="F157" s="33" t="s">
        <v>1603</v>
      </c>
      <c r="G157" s="29" t="s">
        <v>4685</v>
      </c>
      <c r="H157" s="29" t="s">
        <v>4685</v>
      </c>
      <c r="I157" s="29" t="s">
        <v>4684</v>
      </c>
    </row>
    <row r="158" spans="2:9">
      <c r="B158" s="38" t="s">
        <v>5530</v>
      </c>
      <c r="C158" s="29" t="s">
        <v>13</v>
      </c>
      <c r="D158" s="29" t="s">
        <v>14</v>
      </c>
      <c r="E158" s="29" t="s">
        <v>307</v>
      </c>
      <c r="F158" s="33" t="s">
        <v>1603</v>
      </c>
      <c r="G158" s="29" t="s">
        <v>4685</v>
      </c>
      <c r="H158" s="29" t="s">
        <v>4685</v>
      </c>
      <c r="I158" s="29" t="s">
        <v>4684</v>
      </c>
    </row>
    <row r="159" spans="2:9">
      <c r="B159" s="38" t="s">
        <v>5531</v>
      </c>
      <c r="C159" s="29" t="s">
        <v>13</v>
      </c>
      <c r="D159" s="29" t="s">
        <v>14</v>
      </c>
      <c r="E159" s="29" t="s">
        <v>307</v>
      </c>
      <c r="F159" s="33" t="s">
        <v>1603</v>
      </c>
      <c r="G159" s="29" t="s">
        <v>4685</v>
      </c>
      <c r="H159" s="29" t="s">
        <v>4685</v>
      </c>
      <c r="I159" s="29" t="s">
        <v>4684</v>
      </c>
    </row>
    <row r="160" spans="2:9">
      <c r="B160" s="38" t="s">
        <v>5532</v>
      </c>
      <c r="C160" s="29" t="s">
        <v>13</v>
      </c>
      <c r="D160" s="29" t="s">
        <v>14</v>
      </c>
      <c r="E160" s="29" t="s">
        <v>307</v>
      </c>
      <c r="F160" s="33" t="s">
        <v>1603</v>
      </c>
      <c r="G160" s="29" t="s">
        <v>4685</v>
      </c>
      <c r="H160" s="29" t="s">
        <v>4685</v>
      </c>
      <c r="I160" s="29" t="s">
        <v>4684</v>
      </c>
    </row>
    <row r="161" spans="2:9">
      <c r="B161" s="38" t="s">
        <v>5533</v>
      </c>
      <c r="C161" s="29" t="s">
        <v>13</v>
      </c>
      <c r="D161" s="29" t="s">
        <v>14</v>
      </c>
      <c r="E161" s="29" t="s">
        <v>307</v>
      </c>
      <c r="F161" s="33" t="s">
        <v>1603</v>
      </c>
      <c r="G161" s="29" t="s">
        <v>4685</v>
      </c>
      <c r="H161" s="29" t="s">
        <v>4685</v>
      </c>
      <c r="I161" s="29" t="s">
        <v>4684</v>
      </c>
    </row>
    <row r="162" spans="2:9">
      <c r="B162" s="38" t="s">
        <v>5534</v>
      </c>
      <c r="C162" s="29" t="s">
        <v>13</v>
      </c>
      <c r="D162" s="29" t="s">
        <v>14</v>
      </c>
      <c r="E162" s="29" t="s">
        <v>307</v>
      </c>
      <c r="F162" s="33" t="s">
        <v>1603</v>
      </c>
      <c r="G162" s="29" t="s">
        <v>4685</v>
      </c>
      <c r="H162" s="29" t="s">
        <v>4685</v>
      </c>
      <c r="I162" s="29" t="s">
        <v>4684</v>
      </c>
    </row>
    <row r="163" spans="2:9">
      <c r="B163" s="38" t="s">
        <v>4685</v>
      </c>
      <c r="C163" s="29" t="s">
        <v>13</v>
      </c>
      <c r="D163" s="29" t="s">
        <v>14</v>
      </c>
      <c r="E163" s="29" t="s">
        <v>307</v>
      </c>
      <c r="F163" s="33" t="s">
        <v>1603</v>
      </c>
      <c r="G163" s="29" t="s">
        <v>4685</v>
      </c>
      <c r="H163" s="29" t="s">
        <v>4685</v>
      </c>
      <c r="I163" s="29" t="s">
        <v>4684</v>
      </c>
    </row>
    <row r="164" spans="2:9">
      <c r="B164" s="38" t="s">
        <v>5535</v>
      </c>
      <c r="C164" s="29" t="s">
        <v>13</v>
      </c>
      <c r="D164" s="29" t="s">
        <v>14</v>
      </c>
      <c r="E164" s="29" t="s">
        <v>307</v>
      </c>
      <c r="F164" s="29" t="s">
        <v>1179</v>
      </c>
      <c r="G164" s="29" t="s">
        <v>4713</v>
      </c>
      <c r="H164" s="29" t="s">
        <v>4713</v>
      </c>
      <c r="I164" s="29" t="s">
        <v>4712</v>
      </c>
    </row>
    <row r="165" spans="2:9">
      <c r="B165" s="38" t="s">
        <v>5536</v>
      </c>
      <c r="C165" s="29" t="s">
        <v>13</v>
      </c>
      <c r="D165" s="29" t="s">
        <v>14</v>
      </c>
      <c r="E165" s="29" t="s">
        <v>307</v>
      </c>
      <c r="F165" s="29" t="s">
        <v>1179</v>
      </c>
      <c r="G165" s="29" t="s">
        <v>4713</v>
      </c>
      <c r="H165" s="29" t="s">
        <v>4713</v>
      </c>
      <c r="I165" s="29" t="s">
        <v>4712</v>
      </c>
    </row>
    <row r="166" spans="2:9">
      <c r="B166" s="38" t="s">
        <v>4714</v>
      </c>
      <c r="C166" s="29" t="s">
        <v>13</v>
      </c>
      <c r="D166" s="29" t="s">
        <v>14</v>
      </c>
      <c r="E166" s="29" t="s">
        <v>307</v>
      </c>
      <c r="F166" s="29" t="s">
        <v>1179</v>
      </c>
      <c r="G166" s="29" t="s">
        <v>4713</v>
      </c>
      <c r="H166" s="29" t="s">
        <v>4713</v>
      </c>
      <c r="I166" s="29" t="s">
        <v>4712</v>
      </c>
    </row>
    <row r="167" spans="2:9">
      <c r="B167" s="38" t="s">
        <v>5537</v>
      </c>
      <c r="C167" s="29" t="s">
        <v>13</v>
      </c>
      <c r="D167" s="29" t="s">
        <v>14</v>
      </c>
      <c r="E167" s="29" t="s">
        <v>307</v>
      </c>
      <c r="F167" s="29" t="s">
        <v>1179</v>
      </c>
      <c r="G167" s="29" t="s">
        <v>4713</v>
      </c>
      <c r="H167" s="29" t="s">
        <v>4713</v>
      </c>
      <c r="I167" s="29" t="s">
        <v>4712</v>
      </c>
    </row>
    <row r="168" spans="2:9">
      <c r="B168" s="38" t="s">
        <v>5538</v>
      </c>
      <c r="C168" s="29" t="s">
        <v>13</v>
      </c>
      <c r="D168" s="29" t="s">
        <v>14</v>
      </c>
      <c r="E168" s="29" t="s">
        <v>307</v>
      </c>
      <c r="F168" s="29" t="s">
        <v>1179</v>
      </c>
      <c r="G168" s="29" t="s">
        <v>4713</v>
      </c>
      <c r="H168" s="29" t="s">
        <v>4713</v>
      </c>
      <c r="I168" s="29" t="s">
        <v>4712</v>
      </c>
    </row>
    <row r="169" spans="2:9">
      <c r="B169" s="38" t="s">
        <v>4713</v>
      </c>
      <c r="C169" s="29" t="s">
        <v>13</v>
      </c>
      <c r="D169" s="29" t="s">
        <v>14</v>
      </c>
      <c r="E169" s="29" t="s">
        <v>307</v>
      </c>
      <c r="F169" s="29" t="s">
        <v>1179</v>
      </c>
      <c r="G169" s="29" t="s">
        <v>4713</v>
      </c>
      <c r="H169" s="29" t="s">
        <v>4713</v>
      </c>
      <c r="I169" s="29" t="s">
        <v>4712</v>
      </c>
    </row>
    <row r="170" spans="2:9">
      <c r="B170" s="38" t="s">
        <v>5539</v>
      </c>
      <c r="C170" s="29" t="s">
        <v>13</v>
      </c>
      <c r="D170" s="29" t="s">
        <v>14</v>
      </c>
      <c r="E170" s="29" t="s">
        <v>307</v>
      </c>
      <c r="F170" s="29" t="s">
        <v>1179</v>
      </c>
      <c r="G170" s="29" t="s">
        <v>4713</v>
      </c>
      <c r="H170" s="29" t="s">
        <v>4713</v>
      </c>
      <c r="I170" s="29" t="s">
        <v>4712</v>
      </c>
    </row>
    <row r="171" spans="2:9">
      <c r="B171" s="55" t="s">
        <v>5540</v>
      </c>
      <c r="C171" s="29" t="s">
        <v>13</v>
      </c>
      <c r="D171" s="29" t="s">
        <v>14</v>
      </c>
      <c r="E171" s="29" t="s">
        <v>307</v>
      </c>
      <c r="F171" s="29" t="s">
        <v>1179</v>
      </c>
      <c r="G171" s="29" t="s">
        <v>4713</v>
      </c>
      <c r="H171" s="29" t="s">
        <v>4713</v>
      </c>
      <c r="I171" s="29" t="s">
        <v>4712</v>
      </c>
    </row>
    <row r="172" spans="2:9">
      <c r="B172" s="38" t="s">
        <v>5541</v>
      </c>
      <c r="C172" s="29" t="s">
        <v>13</v>
      </c>
      <c r="D172" s="29" t="s">
        <v>14</v>
      </c>
      <c r="E172" s="29" t="s">
        <v>307</v>
      </c>
      <c r="F172" s="29" t="s">
        <v>1599</v>
      </c>
      <c r="G172" s="29" t="s">
        <v>4717</v>
      </c>
      <c r="H172" s="29" t="s">
        <v>4717</v>
      </c>
      <c r="I172" s="29" t="s">
        <v>4716</v>
      </c>
    </row>
    <row r="173" spans="2:9">
      <c r="B173" s="38" t="s">
        <v>5542</v>
      </c>
      <c r="C173" s="29" t="s">
        <v>13</v>
      </c>
      <c r="D173" s="29" t="s">
        <v>14</v>
      </c>
      <c r="E173" s="29" t="s">
        <v>307</v>
      </c>
      <c r="F173" s="29" t="s">
        <v>1599</v>
      </c>
      <c r="G173" s="29" t="s">
        <v>4717</v>
      </c>
      <c r="H173" s="29" t="s">
        <v>4717</v>
      </c>
      <c r="I173" s="29" t="s">
        <v>4716</v>
      </c>
    </row>
    <row r="174" spans="2:9">
      <c r="B174" s="38" t="s">
        <v>5543</v>
      </c>
      <c r="C174" s="29" t="s">
        <v>13</v>
      </c>
      <c r="D174" s="29" t="s">
        <v>14</v>
      </c>
      <c r="E174" s="29" t="s">
        <v>307</v>
      </c>
      <c r="F174" s="29" t="s">
        <v>1599</v>
      </c>
      <c r="G174" s="29" t="s">
        <v>4717</v>
      </c>
      <c r="H174" s="29" t="s">
        <v>4717</v>
      </c>
      <c r="I174" s="29" t="s">
        <v>4716</v>
      </c>
    </row>
    <row r="175" spans="2:9">
      <c r="B175" s="38" t="s">
        <v>4718</v>
      </c>
      <c r="C175" s="29" t="s">
        <v>13</v>
      </c>
      <c r="D175" s="29" t="s">
        <v>14</v>
      </c>
      <c r="E175" s="29" t="s">
        <v>307</v>
      </c>
      <c r="F175" s="29" t="s">
        <v>1599</v>
      </c>
      <c r="G175" s="29" t="s">
        <v>4718</v>
      </c>
      <c r="H175" s="29" t="s">
        <v>4717</v>
      </c>
      <c r="I175" s="29" t="s">
        <v>4716</v>
      </c>
    </row>
    <row r="176" spans="2:9">
      <c r="B176" s="38" t="s">
        <v>5544</v>
      </c>
      <c r="C176" s="29" t="s">
        <v>13</v>
      </c>
      <c r="D176" s="29" t="s">
        <v>14</v>
      </c>
      <c r="E176" s="29" t="s">
        <v>307</v>
      </c>
      <c r="F176" s="29" t="s">
        <v>1599</v>
      </c>
      <c r="G176" s="29" t="s">
        <v>4717</v>
      </c>
      <c r="H176" s="29" t="s">
        <v>4717</v>
      </c>
      <c r="I176" s="29" t="s">
        <v>4716</v>
      </c>
    </row>
    <row r="177" spans="2:9">
      <c r="B177" s="38" t="s">
        <v>5545</v>
      </c>
      <c r="C177" s="29" t="s">
        <v>13</v>
      </c>
      <c r="D177" s="29" t="s">
        <v>14</v>
      </c>
      <c r="E177" s="29" t="s">
        <v>307</v>
      </c>
      <c r="F177" s="29" t="s">
        <v>1599</v>
      </c>
      <c r="G177" s="29" t="s">
        <v>4717</v>
      </c>
      <c r="H177" s="29" t="s">
        <v>4717</v>
      </c>
      <c r="I177" s="29" t="s">
        <v>4716</v>
      </c>
    </row>
    <row r="178" spans="2:9">
      <c r="B178" s="38" t="s">
        <v>5546</v>
      </c>
      <c r="C178" s="29" t="s">
        <v>13</v>
      </c>
      <c r="D178" s="29" t="s">
        <v>14</v>
      </c>
      <c r="E178" s="29" t="s">
        <v>307</v>
      </c>
      <c r="F178" s="29" t="s">
        <v>1599</v>
      </c>
      <c r="G178" s="29" t="s">
        <v>4717</v>
      </c>
      <c r="H178" s="29" t="s">
        <v>4717</v>
      </c>
      <c r="I178" s="29" t="s">
        <v>4716</v>
      </c>
    </row>
    <row r="179" spans="2:9">
      <c r="B179" s="38" t="s">
        <v>5547</v>
      </c>
      <c r="C179" s="29" t="s">
        <v>13</v>
      </c>
      <c r="D179" s="29" t="s">
        <v>14</v>
      </c>
      <c r="E179" s="29" t="s">
        <v>307</v>
      </c>
      <c r="F179" s="29" t="s">
        <v>1599</v>
      </c>
      <c r="G179" s="29" t="s">
        <v>4717</v>
      </c>
      <c r="H179" s="29" t="s">
        <v>4717</v>
      </c>
      <c r="I179" s="29" t="s">
        <v>4716</v>
      </c>
    </row>
    <row r="180" spans="2:9">
      <c r="B180" s="38" t="s">
        <v>5548</v>
      </c>
      <c r="C180" s="29" t="s">
        <v>13</v>
      </c>
      <c r="D180" s="29" t="s">
        <v>14</v>
      </c>
      <c r="E180" s="29" t="s">
        <v>307</v>
      </c>
      <c r="F180" s="29" t="s">
        <v>1599</v>
      </c>
      <c r="G180" s="29" t="s">
        <v>4717</v>
      </c>
      <c r="H180" s="29" t="s">
        <v>4717</v>
      </c>
      <c r="I180" s="29" t="s">
        <v>4716</v>
      </c>
    </row>
    <row r="181" spans="2:9">
      <c r="B181" s="38" t="s">
        <v>5549</v>
      </c>
      <c r="C181" s="29" t="s">
        <v>13</v>
      </c>
      <c r="D181" s="29" t="s">
        <v>14</v>
      </c>
      <c r="E181" s="29" t="s">
        <v>307</v>
      </c>
      <c r="F181" s="29" t="s">
        <v>1599</v>
      </c>
      <c r="G181" s="29" t="s">
        <v>4717</v>
      </c>
      <c r="H181" s="29" t="s">
        <v>4717</v>
      </c>
      <c r="I181" s="29" t="s">
        <v>4716</v>
      </c>
    </row>
    <row r="182" spans="2:9">
      <c r="B182" s="38" t="s">
        <v>5550</v>
      </c>
      <c r="C182" s="29" t="s">
        <v>13</v>
      </c>
      <c r="D182" s="29" t="s">
        <v>14</v>
      </c>
      <c r="E182" s="29" t="s">
        <v>307</v>
      </c>
      <c r="F182" s="29" t="s">
        <v>1599</v>
      </c>
      <c r="G182" s="29" t="s">
        <v>4717</v>
      </c>
      <c r="H182" s="29" t="s">
        <v>4717</v>
      </c>
      <c r="I182" s="29" t="s">
        <v>4716</v>
      </c>
    </row>
    <row r="183" spans="2:9">
      <c r="B183" s="38" t="s">
        <v>5551</v>
      </c>
      <c r="C183" s="29" t="s">
        <v>13</v>
      </c>
      <c r="D183" s="29" t="s">
        <v>14</v>
      </c>
      <c r="E183" s="29" t="s">
        <v>307</v>
      </c>
      <c r="F183" s="29" t="s">
        <v>1599</v>
      </c>
      <c r="G183" s="29" t="s">
        <v>4717</v>
      </c>
      <c r="H183" s="29" t="s">
        <v>4717</v>
      </c>
      <c r="I183" s="29" t="s">
        <v>4716</v>
      </c>
    </row>
    <row r="184" spans="2:9">
      <c r="B184" s="38" t="s">
        <v>5552</v>
      </c>
      <c r="C184" s="29" t="s">
        <v>13</v>
      </c>
      <c r="D184" s="29" t="s">
        <v>14</v>
      </c>
      <c r="E184" s="29" t="s">
        <v>307</v>
      </c>
      <c r="F184" s="29" t="s">
        <v>1599</v>
      </c>
      <c r="G184" s="29" t="s">
        <v>4717</v>
      </c>
      <c r="H184" s="29" t="s">
        <v>4717</v>
      </c>
      <c r="I184" s="29" t="s">
        <v>4716</v>
      </c>
    </row>
    <row r="185" spans="2:9">
      <c r="B185" s="38" t="s">
        <v>4717</v>
      </c>
      <c r="C185" s="29" t="s">
        <v>13</v>
      </c>
      <c r="D185" s="29" t="s">
        <v>14</v>
      </c>
      <c r="E185" s="29" t="s">
        <v>307</v>
      </c>
      <c r="F185" s="29" t="s">
        <v>1599</v>
      </c>
      <c r="G185" s="29" t="s">
        <v>4717</v>
      </c>
      <c r="H185" s="29" t="s">
        <v>4717</v>
      </c>
      <c r="I185" s="29" t="s">
        <v>4716</v>
      </c>
    </row>
    <row r="186" spans="2:9">
      <c r="B186" s="38" t="s">
        <v>5553</v>
      </c>
      <c r="C186" s="29" t="s">
        <v>13</v>
      </c>
      <c r="D186" s="29" t="s">
        <v>14</v>
      </c>
      <c r="E186" s="29" t="s">
        <v>307</v>
      </c>
      <c r="F186" s="29" t="s">
        <v>1599</v>
      </c>
      <c r="G186" s="29" t="s">
        <v>4717</v>
      </c>
      <c r="H186" s="29" t="s">
        <v>4717</v>
      </c>
      <c r="I186" s="29" t="s">
        <v>4716</v>
      </c>
    </row>
    <row r="187" spans="2:9">
      <c r="B187" s="38" t="s">
        <v>5554</v>
      </c>
      <c r="C187" s="29" t="s">
        <v>13</v>
      </c>
      <c r="D187" s="29" t="s">
        <v>14</v>
      </c>
      <c r="E187" s="29" t="s">
        <v>307</v>
      </c>
      <c r="F187" s="29" t="s">
        <v>1599</v>
      </c>
      <c r="G187" s="29" t="s">
        <v>4720</v>
      </c>
      <c r="H187" s="29" t="s">
        <v>4720</v>
      </c>
      <c r="I187" s="29" t="s">
        <v>4719</v>
      </c>
    </row>
    <row r="188" spans="2:9">
      <c r="B188" s="38" t="s">
        <v>4721</v>
      </c>
      <c r="C188" s="29" t="s">
        <v>13</v>
      </c>
      <c r="D188" s="29" t="s">
        <v>14</v>
      </c>
      <c r="E188" s="29" t="s">
        <v>307</v>
      </c>
      <c r="F188" s="29" t="s">
        <v>1599</v>
      </c>
      <c r="G188" s="29" t="s">
        <v>4720</v>
      </c>
      <c r="H188" s="29" t="s">
        <v>4720</v>
      </c>
      <c r="I188" s="29" t="s">
        <v>4719</v>
      </c>
    </row>
    <row r="189" spans="2:9">
      <c r="B189" s="38" t="s">
        <v>5555</v>
      </c>
      <c r="C189" s="29" t="s">
        <v>13</v>
      </c>
      <c r="D189" s="29" t="s">
        <v>14</v>
      </c>
      <c r="E189" s="29" t="s">
        <v>307</v>
      </c>
      <c r="F189" s="29" t="s">
        <v>1599</v>
      </c>
      <c r="G189" s="29" t="s">
        <v>4720</v>
      </c>
      <c r="H189" s="29" t="s">
        <v>4720</v>
      </c>
      <c r="I189" s="29" t="s">
        <v>4719</v>
      </c>
    </row>
    <row r="190" spans="2:9">
      <c r="B190" s="38" t="s">
        <v>5556</v>
      </c>
      <c r="C190" s="29" t="s">
        <v>13</v>
      </c>
      <c r="D190" s="29" t="s">
        <v>14</v>
      </c>
      <c r="E190" s="29" t="s">
        <v>307</v>
      </c>
      <c r="F190" s="29" t="s">
        <v>1599</v>
      </c>
      <c r="G190" s="29" t="s">
        <v>4720</v>
      </c>
      <c r="H190" s="29" t="s">
        <v>4720</v>
      </c>
      <c r="I190" s="29" t="s">
        <v>4719</v>
      </c>
    </row>
    <row r="191" spans="2:9">
      <c r="B191" s="38" t="s">
        <v>5557</v>
      </c>
      <c r="C191" s="29" t="s">
        <v>13</v>
      </c>
      <c r="D191" s="29" t="s">
        <v>14</v>
      </c>
      <c r="E191" s="29" t="s">
        <v>307</v>
      </c>
      <c r="F191" s="29" t="s">
        <v>1599</v>
      </c>
      <c r="G191" s="29" t="s">
        <v>4720</v>
      </c>
      <c r="H191" s="29" t="s">
        <v>4720</v>
      </c>
      <c r="I191" s="29" t="s">
        <v>4719</v>
      </c>
    </row>
    <row r="192" spans="2:9">
      <c r="B192" s="38" t="s">
        <v>5558</v>
      </c>
      <c r="C192" s="29" t="s">
        <v>13</v>
      </c>
      <c r="D192" s="29" t="s">
        <v>14</v>
      </c>
      <c r="E192" s="29" t="s">
        <v>307</v>
      </c>
      <c r="F192" s="29" t="s">
        <v>1599</v>
      </c>
      <c r="G192" s="29" t="s">
        <v>4720</v>
      </c>
      <c r="H192" s="29" t="s">
        <v>4720</v>
      </c>
      <c r="I192" s="29" t="s">
        <v>4719</v>
      </c>
    </row>
    <row r="193" spans="2:9">
      <c r="B193" s="38" t="s">
        <v>4720</v>
      </c>
      <c r="C193" s="29" t="s">
        <v>13</v>
      </c>
      <c r="D193" s="29" t="s">
        <v>14</v>
      </c>
      <c r="E193" s="29" t="s">
        <v>307</v>
      </c>
      <c r="F193" s="29" t="s">
        <v>1599</v>
      </c>
      <c r="G193" s="29" t="s">
        <v>4720</v>
      </c>
      <c r="H193" s="29" t="s">
        <v>4720</v>
      </c>
      <c r="I193" s="29" t="s">
        <v>4719</v>
      </c>
    </row>
    <row r="194" spans="2:9">
      <c r="B194" s="38" t="s">
        <v>5559</v>
      </c>
      <c r="C194" s="29" t="s">
        <v>13</v>
      </c>
      <c r="D194" s="29" t="s">
        <v>14</v>
      </c>
      <c r="E194" s="29" t="s">
        <v>307</v>
      </c>
      <c r="F194" s="29" t="s">
        <v>1599</v>
      </c>
      <c r="G194" s="29" t="s">
        <v>4723</v>
      </c>
      <c r="H194" s="29" t="s">
        <v>4723</v>
      </c>
      <c r="I194" s="29" t="s">
        <v>4722</v>
      </c>
    </row>
    <row r="195" spans="2:9">
      <c r="B195" s="38" t="s">
        <v>5560</v>
      </c>
      <c r="C195" s="29" t="s">
        <v>13</v>
      </c>
      <c r="D195" s="29" t="s">
        <v>14</v>
      </c>
      <c r="E195" s="29" t="s">
        <v>307</v>
      </c>
      <c r="F195" s="29" t="s">
        <v>1599</v>
      </c>
      <c r="G195" s="29" t="s">
        <v>4723</v>
      </c>
      <c r="H195" s="29" t="s">
        <v>4723</v>
      </c>
      <c r="I195" s="29" t="s">
        <v>4722</v>
      </c>
    </row>
    <row r="196" spans="2:9">
      <c r="B196" s="38" t="s">
        <v>5561</v>
      </c>
      <c r="C196" s="29" t="s">
        <v>13</v>
      </c>
      <c r="D196" s="29" t="s">
        <v>14</v>
      </c>
      <c r="E196" s="29" t="s">
        <v>307</v>
      </c>
      <c r="F196" s="29" t="s">
        <v>1599</v>
      </c>
      <c r="G196" s="29" t="s">
        <v>4723</v>
      </c>
      <c r="H196" s="29" t="s">
        <v>4723</v>
      </c>
      <c r="I196" s="29" t="s">
        <v>4722</v>
      </c>
    </row>
    <row r="197" spans="2:9">
      <c r="B197" s="38" t="s">
        <v>5562</v>
      </c>
      <c r="C197" s="29" t="s">
        <v>13</v>
      </c>
      <c r="D197" s="29" t="s">
        <v>14</v>
      </c>
      <c r="E197" s="29" t="s">
        <v>307</v>
      </c>
      <c r="F197" s="29" t="s">
        <v>1599</v>
      </c>
      <c r="G197" s="29" t="s">
        <v>4723</v>
      </c>
      <c r="H197" s="29" t="s">
        <v>4723</v>
      </c>
      <c r="I197" s="29" t="s">
        <v>4722</v>
      </c>
    </row>
    <row r="198" spans="2:9">
      <c r="B198" s="38" t="s">
        <v>5563</v>
      </c>
      <c r="C198" s="29" t="s">
        <v>13</v>
      </c>
      <c r="D198" s="29" t="s">
        <v>14</v>
      </c>
      <c r="E198" s="29" t="s">
        <v>307</v>
      </c>
      <c r="F198" s="29" t="s">
        <v>1599</v>
      </c>
      <c r="G198" s="29" t="s">
        <v>4723</v>
      </c>
      <c r="H198" s="29" t="s">
        <v>4723</v>
      </c>
      <c r="I198" s="29" t="s">
        <v>4722</v>
      </c>
    </row>
    <row r="199" spans="2:9">
      <c r="B199" s="38" t="s">
        <v>5564</v>
      </c>
      <c r="C199" s="29" t="s">
        <v>13</v>
      </c>
      <c r="D199" s="29" t="s">
        <v>14</v>
      </c>
      <c r="E199" s="29" t="s">
        <v>307</v>
      </c>
      <c r="F199" s="29" t="s">
        <v>1599</v>
      </c>
      <c r="G199" s="29" t="s">
        <v>4723</v>
      </c>
      <c r="H199" s="29" t="s">
        <v>4723</v>
      </c>
      <c r="I199" s="29" t="s">
        <v>4722</v>
      </c>
    </row>
    <row r="200" spans="2:9">
      <c r="B200" s="38" t="s">
        <v>5565</v>
      </c>
      <c r="C200" s="29" t="s">
        <v>13</v>
      </c>
      <c r="D200" s="29" t="s">
        <v>14</v>
      </c>
      <c r="E200" s="29" t="s">
        <v>307</v>
      </c>
      <c r="F200" s="29" t="s">
        <v>1599</v>
      </c>
      <c r="G200" s="29" t="s">
        <v>4723</v>
      </c>
      <c r="H200" s="29" t="s">
        <v>4723</v>
      </c>
      <c r="I200" s="29" t="s">
        <v>4722</v>
      </c>
    </row>
    <row r="201" spans="2:9">
      <c r="B201" s="38" t="s">
        <v>5566</v>
      </c>
      <c r="C201" s="29" t="s">
        <v>13</v>
      </c>
      <c r="D201" s="29" t="s">
        <v>14</v>
      </c>
      <c r="E201" s="29" t="s">
        <v>307</v>
      </c>
      <c r="F201" s="29" t="s">
        <v>1599</v>
      </c>
      <c r="G201" s="29" t="s">
        <v>4723</v>
      </c>
      <c r="H201" s="29" t="s">
        <v>4723</v>
      </c>
      <c r="I201" s="29" t="s">
        <v>4722</v>
      </c>
    </row>
    <row r="202" spans="2:9">
      <c r="B202" s="38" t="s">
        <v>5567</v>
      </c>
      <c r="C202" s="29" t="s">
        <v>13</v>
      </c>
      <c r="D202" s="29" t="s">
        <v>14</v>
      </c>
      <c r="E202" s="29" t="s">
        <v>307</v>
      </c>
      <c r="F202" s="29" t="s">
        <v>1599</v>
      </c>
      <c r="G202" s="29" t="s">
        <v>4723</v>
      </c>
      <c r="H202" s="29" t="s">
        <v>4723</v>
      </c>
      <c r="I202" s="29" t="s">
        <v>4722</v>
      </c>
    </row>
    <row r="203" spans="2:9">
      <c r="B203" s="38" t="s">
        <v>5568</v>
      </c>
      <c r="C203" s="29" t="s">
        <v>13</v>
      </c>
      <c r="D203" s="29" t="s">
        <v>14</v>
      </c>
      <c r="E203" s="29" t="s">
        <v>307</v>
      </c>
      <c r="F203" s="29" t="s">
        <v>1599</v>
      </c>
      <c r="G203" s="29" t="s">
        <v>4723</v>
      </c>
      <c r="H203" s="29" t="s">
        <v>4723</v>
      </c>
      <c r="I203" s="29" t="s">
        <v>4722</v>
      </c>
    </row>
    <row r="204" spans="2:9">
      <c r="B204" s="39" t="s">
        <v>5569</v>
      </c>
      <c r="C204" s="29" t="s">
        <v>13</v>
      </c>
      <c r="D204" s="29" t="s">
        <v>14</v>
      </c>
      <c r="E204" s="29" t="s">
        <v>307</v>
      </c>
      <c r="F204" s="29" t="s">
        <v>1599</v>
      </c>
      <c r="G204" s="29" t="s">
        <v>4723</v>
      </c>
      <c r="H204" s="29" t="s">
        <v>4723</v>
      </c>
      <c r="I204" s="29" t="s">
        <v>4722</v>
      </c>
    </row>
    <row r="205" spans="2:9">
      <c r="B205" s="38" t="s">
        <v>4724</v>
      </c>
      <c r="C205" s="29" t="s">
        <v>13</v>
      </c>
      <c r="D205" s="29" t="s">
        <v>14</v>
      </c>
      <c r="E205" s="29" t="s">
        <v>307</v>
      </c>
      <c r="F205" s="29" t="s">
        <v>1599</v>
      </c>
      <c r="G205" s="29" t="s">
        <v>4723</v>
      </c>
      <c r="H205" s="29" t="s">
        <v>4723</v>
      </c>
      <c r="I205" s="29" t="s">
        <v>4722</v>
      </c>
    </row>
    <row r="206" spans="2:9">
      <c r="B206" s="38" t="s">
        <v>5570</v>
      </c>
      <c r="C206" s="29" t="s">
        <v>13</v>
      </c>
      <c r="D206" s="29" t="s">
        <v>14</v>
      </c>
      <c r="E206" s="29" t="s">
        <v>307</v>
      </c>
      <c r="F206" s="29" t="s">
        <v>1599</v>
      </c>
      <c r="G206" s="29" t="s">
        <v>4723</v>
      </c>
      <c r="H206" s="29" t="s">
        <v>4723</v>
      </c>
      <c r="I206" s="29" t="s">
        <v>4722</v>
      </c>
    </row>
    <row r="207" spans="2:9">
      <c r="B207" s="38" t="s">
        <v>5571</v>
      </c>
      <c r="C207" s="29" t="s">
        <v>13</v>
      </c>
      <c r="D207" s="29" t="s">
        <v>14</v>
      </c>
      <c r="E207" s="29" t="s">
        <v>307</v>
      </c>
      <c r="F207" s="29" t="s">
        <v>1599</v>
      </c>
      <c r="G207" s="29" t="s">
        <v>4723</v>
      </c>
      <c r="H207" s="29" t="s">
        <v>4723</v>
      </c>
      <c r="I207" s="29" t="s">
        <v>4722</v>
      </c>
    </row>
    <row r="208" spans="2:9">
      <c r="B208" s="38" t="s">
        <v>5572</v>
      </c>
      <c r="C208" s="29" t="s">
        <v>13</v>
      </c>
      <c r="D208" s="29" t="s">
        <v>14</v>
      </c>
      <c r="E208" s="29" t="s">
        <v>307</v>
      </c>
      <c r="F208" s="29" t="s">
        <v>1599</v>
      </c>
      <c r="G208" s="29" t="s">
        <v>4723</v>
      </c>
      <c r="H208" s="29" t="s">
        <v>4723</v>
      </c>
      <c r="I208" s="29" t="s">
        <v>4722</v>
      </c>
    </row>
    <row r="209" spans="2:9">
      <c r="B209" s="38" t="s">
        <v>4723</v>
      </c>
      <c r="C209" s="29" t="s">
        <v>13</v>
      </c>
      <c r="D209" s="29" t="s">
        <v>14</v>
      </c>
      <c r="E209" s="29" t="s">
        <v>307</v>
      </c>
      <c r="F209" s="29" t="s">
        <v>1599</v>
      </c>
      <c r="G209" s="29" t="s">
        <v>4723</v>
      </c>
      <c r="H209" s="29" t="s">
        <v>4723</v>
      </c>
      <c r="I209" s="29" t="s">
        <v>4722</v>
      </c>
    </row>
    <row r="210" spans="2:9">
      <c r="B210" s="38" t="s">
        <v>5573</v>
      </c>
      <c r="C210" s="29" t="s">
        <v>13</v>
      </c>
      <c r="D210" s="29" t="s">
        <v>14</v>
      </c>
      <c r="E210" s="29" t="s">
        <v>307</v>
      </c>
      <c r="F210" s="29" t="s">
        <v>1599</v>
      </c>
      <c r="G210" s="29" t="s">
        <v>4723</v>
      </c>
      <c r="H210" s="29" t="s">
        <v>4723</v>
      </c>
      <c r="I210" s="29" t="s">
        <v>4722</v>
      </c>
    </row>
    <row r="211" spans="2:9">
      <c r="B211" s="38" t="s">
        <v>5574</v>
      </c>
      <c r="C211" s="29" t="s">
        <v>13</v>
      </c>
      <c r="D211" s="29" t="s">
        <v>14</v>
      </c>
      <c r="E211" s="29" t="s">
        <v>307</v>
      </c>
      <c r="F211" s="29" t="s">
        <v>1599</v>
      </c>
      <c r="G211" s="29" t="s">
        <v>4723</v>
      </c>
      <c r="H211" s="29" t="s">
        <v>4723</v>
      </c>
      <c r="I211" s="29" t="s">
        <v>4722</v>
      </c>
    </row>
    <row r="212" spans="2:9">
      <c r="B212" s="38" t="s">
        <v>5575</v>
      </c>
      <c r="C212" s="29" t="s">
        <v>13</v>
      </c>
      <c r="D212" s="29" t="s">
        <v>14</v>
      </c>
      <c r="E212" s="29" t="s">
        <v>307</v>
      </c>
      <c r="F212" s="29" t="s">
        <v>1599</v>
      </c>
      <c r="G212" s="29" t="s">
        <v>4726</v>
      </c>
      <c r="H212" s="29" t="s">
        <v>4726</v>
      </c>
      <c r="I212" s="29" t="s">
        <v>4725</v>
      </c>
    </row>
    <row r="213" spans="2:9">
      <c r="B213" s="38" t="s">
        <v>5576</v>
      </c>
      <c r="C213" s="29" t="s">
        <v>13</v>
      </c>
      <c r="D213" s="29" t="s">
        <v>14</v>
      </c>
      <c r="E213" s="29" t="s">
        <v>307</v>
      </c>
      <c r="F213" s="29" t="s">
        <v>1599</v>
      </c>
      <c r="G213" s="29" t="s">
        <v>4726</v>
      </c>
      <c r="H213" s="29" t="s">
        <v>4726</v>
      </c>
      <c r="I213" s="29" t="s">
        <v>4725</v>
      </c>
    </row>
    <row r="214" spans="2:9">
      <c r="B214" s="38" t="s">
        <v>4727</v>
      </c>
      <c r="C214" s="29" t="s">
        <v>13</v>
      </c>
      <c r="D214" s="29" t="s">
        <v>14</v>
      </c>
      <c r="E214" s="29" t="s">
        <v>307</v>
      </c>
      <c r="F214" s="29" t="s">
        <v>1599</v>
      </c>
      <c r="G214" s="29" t="s">
        <v>4726</v>
      </c>
      <c r="H214" s="29" t="s">
        <v>4726</v>
      </c>
      <c r="I214" s="29" t="s">
        <v>4725</v>
      </c>
    </row>
    <row r="215" spans="2:9">
      <c r="B215" s="38" t="s">
        <v>5577</v>
      </c>
      <c r="C215" s="29" t="s">
        <v>13</v>
      </c>
      <c r="D215" s="29" t="s">
        <v>14</v>
      </c>
      <c r="E215" s="29" t="s">
        <v>307</v>
      </c>
      <c r="F215" s="29" t="s">
        <v>1599</v>
      </c>
      <c r="G215" s="29" t="s">
        <v>4726</v>
      </c>
      <c r="H215" s="29" t="s">
        <v>4726</v>
      </c>
      <c r="I215" s="29" t="s">
        <v>4725</v>
      </c>
    </row>
    <row r="216" spans="2:9">
      <c r="B216" s="38" t="s">
        <v>5578</v>
      </c>
      <c r="C216" s="29" t="s">
        <v>13</v>
      </c>
      <c r="D216" s="29" t="s">
        <v>14</v>
      </c>
      <c r="E216" s="29" t="s">
        <v>307</v>
      </c>
      <c r="F216" s="29" t="s">
        <v>1599</v>
      </c>
      <c r="G216" s="29" t="s">
        <v>4726</v>
      </c>
      <c r="H216" s="29" t="s">
        <v>4726</v>
      </c>
      <c r="I216" s="29" t="s">
        <v>4725</v>
      </c>
    </row>
    <row r="217" spans="2:9">
      <c r="B217" s="38" t="s">
        <v>5579</v>
      </c>
      <c r="C217" s="29" t="s">
        <v>13</v>
      </c>
      <c r="D217" s="29" t="s">
        <v>14</v>
      </c>
      <c r="E217" s="29" t="s">
        <v>307</v>
      </c>
      <c r="F217" s="29" t="s">
        <v>1599</v>
      </c>
      <c r="G217" s="29" t="s">
        <v>4726</v>
      </c>
      <c r="H217" s="29" t="s">
        <v>4726</v>
      </c>
      <c r="I217" s="29" t="s">
        <v>4725</v>
      </c>
    </row>
    <row r="218" spans="2:9">
      <c r="B218" s="38" t="s">
        <v>5580</v>
      </c>
      <c r="C218" s="29" t="s">
        <v>13</v>
      </c>
      <c r="D218" s="29" t="s">
        <v>14</v>
      </c>
      <c r="E218" s="29" t="s">
        <v>307</v>
      </c>
      <c r="F218" s="29" t="s">
        <v>1599</v>
      </c>
      <c r="G218" s="29" t="s">
        <v>5581</v>
      </c>
      <c r="H218" s="29" t="s">
        <v>4726</v>
      </c>
      <c r="I218" s="29" t="s">
        <v>4725</v>
      </c>
    </row>
    <row r="219" spans="2:9">
      <c r="B219" s="38" t="s">
        <v>5581</v>
      </c>
      <c r="C219" s="29" t="s">
        <v>13</v>
      </c>
      <c r="D219" s="29" t="s">
        <v>14</v>
      </c>
      <c r="E219" s="29" t="s">
        <v>307</v>
      </c>
      <c r="F219" s="29" t="s">
        <v>1599</v>
      </c>
      <c r="G219" s="29" t="s">
        <v>5581</v>
      </c>
      <c r="H219" s="29" t="s">
        <v>4726</v>
      </c>
      <c r="I219" s="29" t="s">
        <v>4725</v>
      </c>
    </row>
    <row r="220" spans="2:9">
      <c r="B220" s="39" t="s">
        <v>5582</v>
      </c>
      <c r="C220" s="29" t="s">
        <v>13</v>
      </c>
      <c r="D220" s="33" t="s">
        <v>14</v>
      </c>
      <c r="E220" s="33" t="s">
        <v>307</v>
      </c>
      <c r="F220" s="33" t="s">
        <v>1599</v>
      </c>
      <c r="G220" s="29" t="s">
        <v>5581</v>
      </c>
      <c r="H220" s="29" t="s">
        <v>4726</v>
      </c>
      <c r="I220" s="29" t="s">
        <v>4725</v>
      </c>
    </row>
    <row r="221" spans="2:9">
      <c r="B221" s="39" t="s">
        <v>4726</v>
      </c>
      <c r="C221" s="29" t="s">
        <v>13</v>
      </c>
      <c r="D221" s="33" t="s">
        <v>14</v>
      </c>
      <c r="E221" s="33" t="s">
        <v>307</v>
      </c>
      <c r="F221" s="33" t="s">
        <v>1599</v>
      </c>
      <c r="G221" s="33" t="s">
        <v>4726</v>
      </c>
      <c r="H221" s="29" t="s">
        <v>4726</v>
      </c>
      <c r="I221" s="29" t="s">
        <v>4725</v>
      </c>
    </row>
    <row r="222" spans="2:9">
      <c r="B222" s="38" t="s">
        <v>5609</v>
      </c>
      <c r="C222" s="29" t="s">
        <v>13</v>
      </c>
      <c r="D222" s="29" t="s">
        <v>14</v>
      </c>
      <c r="E222" s="29" t="s">
        <v>309</v>
      </c>
      <c r="F222" s="29"/>
      <c r="G222" s="29"/>
      <c r="H222" s="29">
        <v>0</v>
      </c>
      <c r="I222" s="29"/>
    </row>
    <row r="223" spans="2:9">
      <c r="B223" s="38" t="s">
        <v>5610</v>
      </c>
      <c r="C223" s="29" t="s">
        <v>13</v>
      </c>
      <c r="D223" s="29" t="s">
        <v>14</v>
      </c>
      <c r="E223" s="29" t="s">
        <v>4732</v>
      </c>
      <c r="F223" s="29" t="s">
        <v>4731</v>
      </c>
      <c r="G223" s="29" t="s">
        <v>4732</v>
      </c>
      <c r="H223" s="29" t="s">
        <v>4732</v>
      </c>
      <c r="I223" s="29"/>
    </row>
    <row r="224" spans="2:9">
      <c r="B224" s="38" t="s">
        <v>5583</v>
      </c>
      <c r="C224" s="29" t="s">
        <v>13</v>
      </c>
      <c r="D224" s="29" t="s">
        <v>14</v>
      </c>
      <c r="E224" s="29" t="s">
        <v>309</v>
      </c>
      <c r="F224" s="29" t="s">
        <v>1606</v>
      </c>
      <c r="G224" s="29" t="s">
        <v>4781</v>
      </c>
      <c r="H224" s="29" t="s">
        <v>4781</v>
      </c>
      <c r="I224" s="29"/>
    </row>
    <row r="225" spans="2:9">
      <c r="B225" s="38" t="s">
        <v>5584</v>
      </c>
      <c r="C225" s="29" t="s">
        <v>13</v>
      </c>
      <c r="D225" s="29" t="s">
        <v>14</v>
      </c>
      <c r="E225" s="29" t="s">
        <v>309</v>
      </c>
      <c r="F225" s="29" t="s">
        <v>1606</v>
      </c>
      <c r="G225" s="29" t="s">
        <v>4781</v>
      </c>
      <c r="H225" s="29" t="s">
        <v>4781</v>
      </c>
      <c r="I225" s="29"/>
    </row>
    <row r="226" spans="2:9">
      <c r="B226" s="38" t="s">
        <v>5585</v>
      </c>
      <c r="C226" s="29" t="s">
        <v>13</v>
      </c>
      <c r="D226" s="29" t="s">
        <v>14</v>
      </c>
      <c r="E226" s="29" t="s">
        <v>309</v>
      </c>
      <c r="F226" s="29" t="s">
        <v>1606</v>
      </c>
      <c r="G226" s="29" t="s">
        <v>4781</v>
      </c>
      <c r="H226" s="29" t="s">
        <v>4781</v>
      </c>
      <c r="I226" s="29"/>
    </row>
    <row r="227" spans="2:9">
      <c r="B227" s="38" t="s">
        <v>5586</v>
      </c>
      <c r="C227" s="29" t="s">
        <v>13</v>
      </c>
      <c r="D227" s="29" t="s">
        <v>14</v>
      </c>
      <c r="E227" s="29" t="s">
        <v>309</v>
      </c>
      <c r="F227" s="29" t="s">
        <v>1606</v>
      </c>
      <c r="G227" s="29" t="s">
        <v>4781</v>
      </c>
      <c r="H227" s="29" t="s">
        <v>4708</v>
      </c>
      <c r="I227" s="29"/>
    </row>
    <row r="228" spans="2:9">
      <c r="B228" s="38" t="s">
        <v>5587</v>
      </c>
      <c r="C228" s="29" t="s">
        <v>13</v>
      </c>
      <c r="D228" s="29" t="s">
        <v>14</v>
      </c>
      <c r="E228" s="29" t="s">
        <v>309</v>
      </c>
      <c r="F228" s="29" t="s">
        <v>1606</v>
      </c>
      <c r="G228" s="29" t="s">
        <v>4781</v>
      </c>
      <c r="H228" s="29" t="s">
        <v>4781</v>
      </c>
      <c r="I228" s="29"/>
    </row>
    <row r="229" spans="2:9">
      <c r="B229" s="38" t="s">
        <v>5588</v>
      </c>
      <c r="C229" s="29" t="s">
        <v>13</v>
      </c>
      <c r="D229" s="29" t="s">
        <v>14</v>
      </c>
      <c r="E229" s="29" t="s">
        <v>309</v>
      </c>
      <c r="F229" s="29" t="s">
        <v>1606</v>
      </c>
      <c r="G229" s="29" t="s">
        <v>4781</v>
      </c>
      <c r="H229" s="29" t="s">
        <v>4781</v>
      </c>
      <c r="I229" s="29"/>
    </row>
    <row r="230" spans="2:9">
      <c r="B230" s="38" t="s">
        <v>5589</v>
      </c>
      <c r="C230" s="29" t="s">
        <v>13</v>
      </c>
      <c r="D230" s="29" t="s">
        <v>14</v>
      </c>
      <c r="E230" s="29" t="s">
        <v>309</v>
      </c>
      <c r="F230" s="29" t="s">
        <v>1606</v>
      </c>
      <c r="G230" s="29" t="s">
        <v>4781</v>
      </c>
      <c r="H230" s="29" t="s">
        <v>4781</v>
      </c>
      <c r="I230" s="29"/>
    </row>
    <row r="231" spans="2:9">
      <c r="B231" s="38" t="s">
        <v>5590</v>
      </c>
      <c r="C231" s="29" t="s">
        <v>13</v>
      </c>
      <c r="D231" s="29" t="s">
        <v>14</v>
      </c>
      <c r="E231" s="29" t="s">
        <v>309</v>
      </c>
      <c r="F231" s="29" t="s">
        <v>1606</v>
      </c>
      <c r="G231" s="29" t="s">
        <v>4781</v>
      </c>
      <c r="H231" s="29" t="s">
        <v>4781</v>
      </c>
      <c r="I231" s="29"/>
    </row>
    <row r="232" spans="2:9">
      <c r="B232" s="38" t="s">
        <v>5591</v>
      </c>
      <c r="C232" s="29" t="s">
        <v>13</v>
      </c>
      <c r="D232" s="29" t="s">
        <v>14</v>
      </c>
      <c r="E232" s="29" t="s">
        <v>309</v>
      </c>
      <c r="F232" s="29" t="s">
        <v>1606</v>
      </c>
      <c r="G232" s="29" t="s">
        <v>4781</v>
      </c>
      <c r="H232" s="29" t="s">
        <v>4781</v>
      </c>
      <c r="I232" s="29"/>
    </row>
    <row r="233" spans="2:9">
      <c r="B233" s="38" t="s">
        <v>4781</v>
      </c>
      <c r="C233" s="29" t="s">
        <v>13</v>
      </c>
      <c r="D233" s="29" t="s">
        <v>14</v>
      </c>
      <c r="E233" s="29" t="s">
        <v>309</v>
      </c>
      <c r="F233" s="29" t="s">
        <v>1606</v>
      </c>
      <c r="G233" s="29" t="s">
        <v>4781</v>
      </c>
      <c r="H233" s="29" t="s">
        <v>4781</v>
      </c>
      <c r="I233" s="29"/>
    </row>
    <row r="234" spans="2:9">
      <c r="B234" s="38" t="s">
        <v>5592</v>
      </c>
      <c r="C234" s="29" t="s">
        <v>13</v>
      </c>
      <c r="D234" s="29" t="s">
        <v>14</v>
      </c>
      <c r="E234" s="29" t="s">
        <v>309</v>
      </c>
      <c r="F234" s="29" t="s">
        <v>1606</v>
      </c>
      <c r="G234" s="29" t="s">
        <v>4781</v>
      </c>
      <c r="H234" s="29" t="s">
        <v>4781</v>
      </c>
      <c r="I234" s="29"/>
    </row>
    <row r="235" spans="2:9">
      <c r="B235" s="38" t="s">
        <v>5593</v>
      </c>
      <c r="C235" s="29" t="s">
        <v>13</v>
      </c>
      <c r="D235" s="29" t="s">
        <v>14</v>
      </c>
      <c r="E235" s="29" t="s">
        <v>309</v>
      </c>
      <c r="F235" s="29" t="s">
        <v>1606</v>
      </c>
      <c r="G235" s="29" t="s">
        <v>4781</v>
      </c>
      <c r="H235" s="29" t="s">
        <v>4781</v>
      </c>
      <c r="I235" s="29"/>
    </row>
    <row r="236" spans="2:9">
      <c r="B236" s="38" t="s">
        <v>5594</v>
      </c>
      <c r="C236" s="29" t="s">
        <v>13</v>
      </c>
      <c r="D236" s="29" t="s">
        <v>14</v>
      </c>
      <c r="E236" s="29" t="s">
        <v>309</v>
      </c>
      <c r="F236" s="29" t="s">
        <v>1606</v>
      </c>
      <c r="G236" s="29" t="s">
        <v>4781</v>
      </c>
      <c r="H236" s="29" t="s">
        <v>4781</v>
      </c>
      <c r="I236" s="29"/>
    </row>
    <row r="237" spans="2:9">
      <c r="B237" s="38" t="s">
        <v>5595</v>
      </c>
      <c r="C237" s="29" t="s">
        <v>13</v>
      </c>
      <c r="D237" s="29" t="s">
        <v>14</v>
      </c>
      <c r="E237" s="29" t="s">
        <v>309</v>
      </c>
      <c r="F237" s="29" t="s">
        <v>1606</v>
      </c>
      <c r="G237" s="29" t="s">
        <v>4781</v>
      </c>
      <c r="H237" s="29" t="s">
        <v>4781</v>
      </c>
      <c r="I237" s="29"/>
    </row>
    <row r="238" spans="2:9">
      <c r="B238" s="38" t="s">
        <v>5596</v>
      </c>
      <c r="C238" s="29" t="s">
        <v>13</v>
      </c>
      <c r="D238" s="29" t="s">
        <v>14</v>
      </c>
      <c r="E238" s="29" t="s">
        <v>309</v>
      </c>
      <c r="F238" s="29" t="s">
        <v>1606</v>
      </c>
      <c r="G238" s="29" t="s">
        <v>4781</v>
      </c>
      <c r="H238" s="29" t="s">
        <v>4781</v>
      </c>
      <c r="I238" s="29"/>
    </row>
    <row r="239" spans="2:9">
      <c r="B239" s="38" t="s">
        <v>5597</v>
      </c>
      <c r="C239" s="29" t="s">
        <v>13</v>
      </c>
      <c r="D239" s="29" t="s">
        <v>14</v>
      </c>
      <c r="E239" s="29" t="s">
        <v>309</v>
      </c>
      <c r="F239" s="29" t="s">
        <v>1606</v>
      </c>
      <c r="G239" s="29" t="s">
        <v>4781</v>
      </c>
      <c r="H239" s="29" t="s">
        <v>4781</v>
      </c>
      <c r="I239" s="29"/>
    </row>
    <row r="240" spans="2:9">
      <c r="B240" s="38" t="s">
        <v>5598</v>
      </c>
      <c r="C240" s="29" t="s">
        <v>13</v>
      </c>
      <c r="D240" s="29" t="s">
        <v>14</v>
      </c>
      <c r="E240" s="29" t="s">
        <v>309</v>
      </c>
      <c r="F240" s="29" t="s">
        <v>1606</v>
      </c>
      <c r="G240" s="29" t="s">
        <v>4781</v>
      </c>
      <c r="H240" s="29" t="s">
        <v>4781</v>
      </c>
      <c r="I240" s="29"/>
    </row>
    <row r="241" spans="2:9">
      <c r="B241" s="38" t="s">
        <v>4900</v>
      </c>
      <c r="C241" s="29" t="s">
        <v>13</v>
      </c>
      <c r="D241" s="29" t="s">
        <v>14</v>
      </c>
      <c r="E241" s="29" t="s">
        <v>309</v>
      </c>
      <c r="F241" s="29" t="s">
        <v>1606</v>
      </c>
      <c r="G241" s="29" t="s">
        <v>4781</v>
      </c>
      <c r="H241" s="29" t="s">
        <v>4781</v>
      </c>
      <c r="I241" s="29"/>
    </row>
    <row r="242" spans="2:9">
      <c r="B242" s="38" t="s">
        <v>4780</v>
      </c>
      <c r="C242" s="29" t="s">
        <v>13</v>
      </c>
      <c r="D242" s="29" t="s">
        <v>14</v>
      </c>
      <c r="E242" s="29" t="s">
        <v>309</v>
      </c>
      <c r="F242" s="29" t="s">
        <v>1606</v>
      </c>
      <c r="G242" s="29" t="s">
        <v>4781</v>
      </c>
      <c r="H242" s="29" t="s">
        <v>4781</v>
      </c>
      <c r="I242" s="29"/>
    </row>
    <row r="243" spans="2:9">
      <c r="B243" s="38" t="s">
        <v>5599</v>
      </c>
      <c r="C243" s="29" t="s">
        <v>13</v>
      </c>
      <c r="D243" s="29" t="s">
        <v>14</v>
      </c>
      <c r="E243" s="29" t="s">
        <v>309</v>
      </c>
      <c r="F243" s="29" t="s">
        <v>1606</v>
      </c>
      <c r="G243" s="29" t="s">
        <v>4781</v>
      </c>
      <c r="H243" s="29" t="s">
        <v>4781</v>
      </c>
      <c r="I243" s="29"/>
    </row>
    <row r="244" spans="2:9">
      <c r="B244" s="38" t="s">
        <v>4875</v>
      </c>
      <c r="C244" s="29" t="s">
        <v>13</v>
      </c>
      <c r="D244" s="29" t="s">
        <v>14</v>
      </c>
      <c r="E244" s="29" t="s">
        <v>309</v>
      </c>
      <c r="F244" s="29" t="s">
        <v>1606</v>
      </c>
      <c r="G244" s="29" t="s">
        <v>4781</v>
      </c>
      <c r="H244" s="29" t="s">
        <v>4781</v>
      </c>
      <c r="I244" s="29"/>
    </row>
    <row r="245" spans="2:9">
      <c r="B245" s="38" t="s">
        <v>4903</v>
      </c>
      <c r="C245" s="29" t="s">
        <v>13</v>
      </c>
      <c r="D245" s="29" t="s">
        <v>14</v>
      </c>
      <c r="E245" s="29" t="s">
        <v>309</v>
      </c>
      <c r="F245" s="29" t="s">
        <v>1606</v>
      </c>
      <c r="G245" s="29" t="s">
        <v>4781</v>
      </c>
      <c r="H245" s="29" t="s">
        <v>4781</v>
      </c>
      <c r="I245" s="29"/>
    </row>
    <row r="246" spans="2:9">
      <c r="B246" s="38" t="s">
        <v>4904</v>
      </c>
      <c r="C246" s="29" t="s">
        <v>13</v>
      </c>
      <c r="D246" s="29" t="s">
        <v>14</v>
      </c>
      <c r="E246" s="29" t="s">
        <v>309</v>
      </c>
      <c r="F246" s="29" t="s">
        <v>1606</v>
      </c>
      <c r="G246" s="29" t="s">
        <v>4781</v>
      </c>
      <c r="H246" s="29" t="s">
        <v>4781</v>
      </c>
      <c r="I246" s="29"/>
    </row>
    <row r="247" spans="2:9">
      <c r="B247" s="38" t="s">
        <v>4892</v>
      </c>
      <c r="C247" s="29" t="s">
        <v>13</v>
      </c>
      <c r="D247" s="29" t="s">
        <v>14</v>
      </c>
      <c r="E247" s="29" t="s">
        <v>309</v>
      </c>
      <c r="F247" s="29" t="s">
        <v>1606</v>
      </c>
      <c r="G247" s="29" t="s">
        <v>4781</v>
      </c>
      <c r="H247" s="29" t="s">
        <v>4781</v>
      </c>
      <c r="I247" s="29"/>
    </row>
    <row r="248" spans="2:9">
      <c r="B248" s="38" t="s">
        <v>4939</v>
      </c>
      <c r="C248" s="29" t="s">
        <v>13</v>
      </c>
      <c r="D248" s="29" t="s">
        <v>14</v>
      </c>
      <c r="E248" s="29" t="s">
        <v>309</v>
      </c>
      <c r="F248" s="29" t="s">
        <v>1606</v>
      </c>
      <c r="G248" s="29" t="s">
        <v>4781</v>
      </c>
      <c r="H248" s="29" t="s">
        <v>4781</v>
      </c>
      <c r="I248" s="29"/>
    </row>
    <row r="249" spans="2:9">
      <c r="B249" s="38" t="s">
        <v>4895</v>
      </c>
      <c r="C249" s="29" t="s">
        <v>13</v>
      </c>
      <c r="D249" s="29" t="s">
        <v>14</v>
      </c>
      <c r="E249" s="29" t="s">
        <v>309</v>
      </c>
      <c r="F249" s="29" t="s">
        <v>1606</v>
      </c>
      <c r="G249" s="29" t="s">
        <v>4781</v>
      </c>
      <c r="H249" s="29" t="s">
        <v>4781</v>
      </c>
      <c r="I249" s="29"/>
    </row>
    <row r="250" spans="2:9">
      <c r="B250" s="38" t="s">
        <v>4942</v>
      </c>
      <c r="C250" s="29" t="s">
        <v>13</v>
      </c>
      <c r="D250" s="29" t="s">
        <v>14</v>
      </c>
      <c r="E250" s="29" t="s">
        <v>309</v>
      </c>
      <c r="F250" s="29" t="s">
        <v>1606</v>
      </c>
      <c r="G250" s="29" t="s">
        <v>4781</v>
      </c>
      <c r="H250" s="29" t="s">
        <v>4781</v>
      </c>
      <c r="I250" s="29"/>
    </row>
    <row r="251" spans="2:9">
      <c r="B251" s="38" t="s">
        <v>4965</v>
      </c>
      <c r="C251" s="29" t="s">
        <v>13</v>
      </c>
      <c r="D251" s="29" t="s">
        <v>14</v>
      </c>
      <c r="E251" s="29" t="s">
        <v>309</v>
      </c>
      <c r="F251" s="29" t="s">
        <v>1606</v>
      </c>
      <c r="G251" s="29" t="s">
        <v>4781</v>
      </c>
      <c r="H251" s="29" t="s">
        <v>4781</v>
      </c>
      <c r="I251" s="29"/>
    </row>
    <row r="252" spans="2:9">
      <c r="B252" s="38" t="s">
        <v>4943</v>
      </c>
      <c r="C252" s="29" t="s">
        <v>13</v>
      </c>
      <c r="D252" s="29" t="s">
        <v>14</v>
      </c>
      <c r="E252" s="29" t="s">
        <v>309</v>
      </c>
      <c r="F252" s="29" t="s">
        <v>1606</v>
      </c>
      <c r="G252" s="29" t="s">
        <v>4781</v>
      </c>
      <c r="H252" s="29" t="s">
        <v>4781</v>
      </c>
      <c r="I252" s="29"/>
    </row>
    <row r="253" spans="2:9">
      <c r="B253" s="38" t="s">
        <v>4878</v>
      </c>
      <c r="C253" s="29" t="s">
        <v>13</v>
      </c>
      <c r="D253" s="29" t="s">
        <v>14</v>
      </c>
      <c r="E253" s="29" t="s">
        <v>309</v>
      </c>
      <c r="F253" s="29" t="s">
        <v>1606</v>
      </c>
      <c r="G253" s="29" t="s">
        <v>4781</v>
      </c>
      <c r="H253" s="29" t="s">
        <v>4781</v>
      </c>
      <c r="I253" s="29"/>
    </row>
    <row r="254" spans="2:9">
      <c r="B254" s="38" t="s">
        <v>4879</v>
      </c>
      <c r="C254" s="29" t="s">
        <v>13</v>
      </c>
      <c r="D254" s="29" t="s">
        <v>14</v>
      </c>
      <c r="E254" s="29" t="s">
        <v>309</v>
      </c>
      <c r="F254" s="29" t="s">
        <v>1606</v>
      </c>
      <c r="G254" s="29" t="s">
        <v>4781</v>
      </c>
      <c r="H254" s="29" t="s">
        <v>4781</v>
      </c>
      <c r="I254" s="29"/>
    </row>
    <row r="255" spans="2:9">
      <c r="B255" s="38" t="s">
        <v>4787</v>
      </c>
      <c r="C255" s="29" t="s">
        <v>13</v>
      </c>
      <c r="D255" s="29" t="s">
        <v>14</v>
      </c>
      <c r="E255" s="29" t="s">
        <v>309</v>
      </c>
      <c r="F255" s="29" t="s">
        <v>1606</v>
      </c>
      <c r="G255" s="29" t="s">
        <v>4781</v>
      </c>
      <c r="H255" s="29" t="s">
        <v>4781</v>
      </c>
      <c r="I255" s="29"/>
    </row>
    <row r="256" spans="2:9">
      <c r="B256" s="38" t="s">
        <v>5600</v>
      </c>
      <c r="C256" s="29" t="s">
        <v>13</v>
      </c>
      <c r="D256" s="29" t="s">
        <v>14</v>
      </c>
      <c r="E256" s="29" t="s">
        <v>309</v>
      </c>
      <c r="F256" s="29" t="s">
        <v>1606</v>
      </c>
      <c r="G256" s="29" t="s">
        <v>4781</v>
      </c>
      <c r="H256" s="29" t="s">
        <v>4781</v>
      </c>
      <c r="I256" s="29"/>
    </row>
    <row r="257" spans="2:9">
      <c r="B257" s="38" t="s">
        <v>4905</v>
      </c>
      <c r="C257" s="29" t="s">
        <v>13</v>
      </c>
      <c r="D257" s="29" t="s">
        <v>14</v>
      </c>
      <c r="E257" s="29" t="s">
        <v>309</v>
      </c>
      <c r="F257" s="29" t="s">
        <v>1606</v>
      </c>
      <c r="G257" s="29" t="s">
        <v>4781</v>
      </c>
      <c r="H257" s="29" t="s">
        <v>4708</v>
      </c>
      <c r="I257" s="29"/>
    </row>
    <row r="258" spans="2:9">
      <c r="B258" s="38" t="s">
        <v>4849</v>
      </c>
      <c r="C258" s="29" t="s">
        <v>13</v>
      </c>
      <c r="D258" s="29" t="s">
        <v>14</v>
      </c>
      <c r="E258" s="29" t="s">
        <v>309</v>
      </c>
      <c r="F258" s="29" t="s">
        <v>1606</v>
      </c>
      <c r="G258" s="29" t="s">
        <v>4781</v>
      </c>
      <c r="H258" s="29" t="s">
        <v>4781</v>
      </c>
      <c r="I258" s="29"/>
    </row>
    <row r="259" spans="2:9">
      <c r="B259" s="38" t="s">
        <v>4852</v>
      </c>
      <c r="C259" s="29" t="s">
        <v>13</v>
      </c>
      <c r="D259" s="29" t="s">
        <v>14</v>
      </c>
      <c r="E259" s="29" t="s">
        <v>309</v>
      </c>
      <c r="F259" s="29" t="s">
        <v>1606</v>
      </c>
      <c r="G259" s="29" t="s">
        <v>4781</v>
      </c>
      <c r="H259" s="29" t="s">
        <v>4781</v>
      </c>
      <c r="I259" s="29"/>
    </row>
    <row r="260" spans="2:9">
      <c r="B260" s="38" t="s">
        <v>5601</v>
      </c>
      <c r="C260" s="29" t="s">
        <v>13</v>
      </c>
      <c r="D260" s="29" t="s">
        <v>14</v>
      </c>
      <c r="E260" s="29" t="s">
        <v>309</v>
      </c>
      <c r="F260" s="29" t="s">
        <v>1606</v>
      </c>
      <c r="G260" s="29" t="s">
        <v>4781</v>
      </c>
      <c r="H260" s="29" t="s">
        <v>4781</v>
      </c>
      <c r="I260" s="29"/>
    </row>
    <row r="261" spans="2:9">
      <c r="B261" s="38" t="s">
        <v>5602</v>
      </c>
      <c r="C261" s="29" t="s">
        <v>13</v>
      </c>
      <c r="D261" s="29" t="s">
        <v>14</v>
      </c>
      <c r="E261" s="29" t="s">
        <v>309</v>
      </c>
      <c r="F261" s="29" t="s">
        <v>1606</v>
      </c>
      <c r="G261" s="29" t="s">
        <v>4781</v>
      </c>
      <c r="H261" s="29" t="s">
        <v>4781</v>
      </c>
      <c r="I261" s="29"/>
    </row>
    <row r="262" spans="2:9">
      <c r="B262" s="38" t="s">
        <v>4803</v>
      </c>
      <c r="C262" s="29" t="s">
        <v>13</v>
      </c>
      <c r="D262" s="29" t="s">
        <v>14</v>
      </c>
      <c r="E262" s="29" t="s">
        <v>309</v>
      </c>
      <c r="F262" s="29" t="s">
        <v>1606</v>
      </c>
      <c r="G262" s="29" t="s">
        <v>4781</v>
      </c>
      <c r="H262" s="29" t="s">
        <v>4781</v>
      </c>
      <c r="I262" s="29"/>
    </row>
    <row r="263" spans="2:9">
      <c r="B263" s="38" t="s">
        <v>4813</v>
      </c>
      <c r="C263" s="29" t="s">
        <v>13</v>
      </c>
      <c r="D263" s="29" t="s">
        <v>14</v>
      </c>
      <c r="E263" s="29" t="s">
        <v>309</v>
      </c>
      <c r="F263" s="29" t="s">
        <v>1606</v>
      </c>
      <c r="G263" s="29" t="s">
        <v>4781</v>
      </c>
      <c r="H263" s="29" t="s">
        <v>4781</v>
      </c>
      <c r="I263" s="29"/>
    </row>
    <row r="264" spans="2:9">
      <c r="B264" s="38" t="s">
        <v>4816</v>
      </c>
      <c r="C264" s="29" t="s">
        <v>13</v>
      </c>
      <c r="D264" s="29" t="s">
        <v>14</v>
      </c>
      <c r="E264" s="29" t="s">
        <v>309</v>
      </c>
      <c r="F264" s="29" t="s">
        <v>1606</v>
      </c>
      <c r="G264" s="29" t="s">
        <v>4781</v>
      </c>
      <c r="H264" s="29" t="s">
        <v>4781</v>
      </c>
      <c r="I264" s="29"/>
    </row>
    <row r="265" spans="2:9">
      <c r="B265" s="38" t="s">
        <v>4833</v>
      </c>
      <c r="C265" s="29" t="s">
        <v>13</v>
      </c>
      <c r="D265" s="29" t="s">
        <v>14</v>
      </c>
      <c r="E265" s="29" t="s">
        <v>309</v>
      </c>
      <c r="F265" s="29" t="s">
        <v>1606</v>
      </c>
      <c r="G265" s="29" t="s">
        <v>4781</v>
      </c>
      <c r="H265" s="29" t="s">
        <v>4781</v>
      </c>
      <c r="I265" s="29"/>
    </row>
    <row r="266" spans="2:9">
      <c r="B266" s="38" t="s">
        <v>4836</v>
      </c>
      <c r="C266" s="29" t="s">
        <v>13</v>
      </c>
      <c r="D266" s="29" t="s">
        <v>14</v>
      </c>
      <c r="E266" s="29" t="s">
        <v>309</v>
      </c>
      <c r="F266" s="29" t="s">
        <v>1606</v>
      </c>
      <c r="G266" s="29" t="s">
        <v>4781</v>
      </c>
      <c r="H266" s="29" t="s">
        <v>4781</v>
      </c>
      <c r="I266" s="29"/>
    </row>
    <row r="267" spans="2:9">
      <c r="B267" s="38" t="s">
        <v>4841</v>
      </c>
      <c r="C267" s="29" t="s">
        <v>13</v>
      </c>
      <c r="D267" s="29" t="s">
        <v>14</v>
      </c>
      <c r="E267" s="29" t="s">
        <v>309</v>
      </c>
      <c r="F267" s="29" t="s">
        <v>1606</v>
      </c>
      <c r="G267" s="29" t="s">
        <v>4781</v>
      </c>
      <c r="H267" s="29" t="s">
        <v>4781</v>
      </c>
      <c r="I267" s="29"/>
    </row>
    <row r="268" spans="2:9">
      <c r="B268" s="38" t="s">
        <v>4853</v>
      </c>
      <c r="C268" s="29" t="s">
        <v>13</v>
      </c>
      <c r="D268" s="29" t="s">
        <v>14</v>
      </c>
      <c r="E268" s="29" t="s">
        <v>309</v>
      </c>
      <c r="F268" s="29" t="s">
        <v>1606</v>
      </c>
      <c r="G268" s="29" t="s">
        <v>4781</v>
      </c>
      <c r="H268" s="29" t="s">
        <v>4781</v>
      </c>
      <c r="I268" s="29"/>
    </row>
    <row r="269" spans="2:9">
      <c r="B269" s="38" t="s">
        <v>4817</v>
      </c>
      <c r="C269" s="29" t="s">
        <v>13</v>
      </c>
      <c r="D269" s="29" t="s">
        <v>14</v>
      </c>
      <c r="E269" s="29" t="s">
        <v>309</v>
      </c>
      <c r="F269" s="29" t="s">
        <v>1606</v>
      </c>
      <c r="G269" s="29" t="s">
        <v>4781</v>
      </c>
      <c r="H269" s="29" t="s">
        <v>4781</v>
      </c>
      <c r="I269" s="29"/>
    </row>
    <row r="270" spans="2:9" ht="16.5" customHeight="1">
      <c r="B270" s="38" t="s">
        <v>4859</v>
      </c>
      <c r="C270" s="29" t="s">
        <v>13</v>
      </c>
      <c r="D270" s="29" t="s">
        <v>14</v>
      </c>
      <c r="E270" s="29" t="s">
        <v>309</v>
      </c>
      <c r="F270" s="29" t="s">
        <v>1606</v>
      </c>
      <c r="G270" s="29" t="s">
        <v>4781</v>
      </c>
      <c r="H270" s="29" t="s">
        <v>4781</v>
      </c>
      <c r="I270" s="29"/>
    </row>
    <row r="271" spans="2:9">
      <c r="B271" s="38" t="s">
        <v>4862</v>
      </c>
      <c r="C271" s="29" t="s">
        <v>13</v>
      </c>
      <c r="D271" s="29" t="s">
        <v>14</v>
      </c>
      <c r="E271" s="29" t="s">
        <v>309</v>
      </c>
      <c r="F271" s="29" t="s">
        <v>1606</v>
      </c>
      <c r="G271" s="29" t="s">
        <v>4781</v>
      </c>
      <c r="H271" s="29" t="s">
        <v>4781</v>
      </c>
      <c r="I271" s="29"/>
    </row>
    <row r="272" spans="2:9">
      <c r="B272" s="38" t="s">
        <v>4865</v>
      </c>
      <c r="C272" s="29" t="s">
        <v>13</v>
      </c>
      <c r="D272" s="29" t="s">
        <v>14</v>
      </c>
      <c r="E272" s="29" t="s">
        <v>309</v>
      </c>
      <c r="F272" s="29" t="s">
        <v>1606</v>
      </c>
      <c r="G272" s="29" t="s">
        <v>4781</v>
      </c>
      <c r="H272" s="29" t="s">
        <v>4781</v>
      </c>
      <c r="I272" s="29"/>
    </row>
    <row r="273" spans="2:9">
      <c r="B273" s="38" t="s">
        <v>4818</v>
      </c>
      <c r="C273" s="29" t="s">
        <v>13</v>
      </c>
      <c r="D273" s="29" t="s">
        <v>14</v>
      </c>
      <c r="E273" s="29" t="s">
        <v>309</v>
      </c>
      <c r="F273" s="29" t="s">
        <v>1606</v>
      </c>
      <c r="G273" s="29" t="s">
        <v>4781</v>
      </c>
      <c r="H273" s="29" t="s">
        <v>4781</v>
      </c>
      <c r="I273" s="29"/>
    </row>
    <row r="274" spans="2:9">
      <c r="B274" s="38" t="s">
        <v>4806</v>
      </c>
      <c r="C274" s="29" t="s">
        <v>13</v>
      </c>
      <c r="D274" s="29" t="s">
        <v>14</v>
      </c>
      <c r="E274" s="29" t="s">
        <v>309</v>
      </c>
      <c r="F274" s="29" t="s">
        <v>1606</v>
      </c>
      <c r="G274" s="29" t="s">
        <v>4781</v>
      </c>
      <c r="H274" s="29" t="s">
        <v>4781</v>
      </c>
      <c r="I274" s="29"/>
    </row>
    <row r="275" spans="2:9">
      <c r="B275" s="38" t="s">
        <v>4870</v>
      </c>
      <c r="C275" s="29" t="s">
        <v>13</v>
      </c>
      <c r="D275" s="29" t="s">
        <v>14</v>
      </c>
      <c r="E275" s="29" t="s">
        <v>309</v>
      </c>
      <c r="F275" s="29" t="s">
        <v>1606</v>
      </c>
      <c r="G275" s="29" t="s">
        <v>4781</v>
      </c>
      <c r="H275" s="29" t="s">
        <v>4781</v>
      </c>
      <c r="I275" s="29"/>
    </row>
    <row r="276" spans="2:9">
      <c r="B276" s="38" t="s">
        <v>4880</v>
      </c>
      <c r="C276" s="29" t="s">
        <v>13</v>
      </c>
      <c r="D276" s="29" t="s">
        <v>14</v>
      </c>
      <c r="E276" s="29" t="s">
        <v>309</v>
      </c>
      <c r="F276" s="29" t="s">
        <v>1606</v>
      </c>
      <c r="G276" s="29" t="s">
        <v>4781</v>
      </c>
      <c r="H276" s="33" t="s">
        <v>4781</v>
      </c>
      <c r="I276" s="29"/>
    </row>
    <row r="277" spans="2:9">
      <c r="B277" s="38" t="s">
        <v>4844</v>
      </c>
      <c r="C277" s="29" t="s">
        <v>13</v>
      </c>
      <c r="D277" s="29" t="s">
        <v>14</v>
      </c>
      <c r="E277" s="29" t="s">
        <v>309</v>
      </c>
      <c r="F277" s="29" t="s">
        <v>1606</v>
      </c>
      <c r="G277" s="29" t="s">
        <v>4781</v>
      </c>
      <c r="H277" s="33" t="s">
        <v>4781</v>
      </c>
      <c r="I277" s="29"/>
    </row>
    <row r="278" spans="2:9">
      <c r="B278" s="38" t="s">
        <v>4790</v>
      </c>
      <c r="C278" s="29" t="s">
        <v>13</v>
      </c>
      <c r="D278" s="29" t="s">
        <v>14</v>
      </c>
      <c r="E278" s="29" t="s">
        <v>309</v>
      </c>
      <c r="F278" s="29" t="s">
        <v>1606</v>
      </c>
      <c r="G278" s="29" t="s">
        <v>4781</v>
      </c>
      <c r="H278" s="33" t="s">
        <v>4781</v>
      </c>
      <c r="I278" s="29"/>
    </row>
    <row r="279" spans="2:9">
      <c r="B279" s="38" t="s">
        <v>4819</v>
      </c>
      <c r="C279" s="29" t="s">
        <v>13</v>
      </c>
      <c r="D279" s="29" t="s">
        <v>14</v>
      </c>
      <c r="E279" s="29" t="s">
        <v>309</v>
      </c>
      <c r="F279" s="29" t="s">
        <v>1606</v>
      </c>
      <c r="G279" s="29" t="s">
        <v>4781</v>
      </c>
      <c r="H279" s="29" t="s">
        <v>4781</v>
      </c>
      <c r="I279" s="29"/>
    </row>
    <row r="280" spans="2:9">
      <c r="B280" s="38" t="s">
        <v>4820</v>
      </c>
      <c r="C280" s="29" t="s">
        <v>13</v>
      </c>
      <c r="D280" s="29" t="s">
        <v>14</v>
      </c>
      <c r="E280" s="29" t="s">
        <v>309</v>
      </c>
      <c r="F280" s="29" t="s">
        <v>1606</v>
      </c>
      <c r="G280" s="29" t="s">
        <v>4781</v>
      </c>
      <c r="H280" s="29" t="s">
        <v>4781</v>
      </c>
      <c r="I280" s="29"/>
    </row>
    <row r="281" spans="2:9">
      <c r="B281" s="38" t="s">
        <v>4854</v>
      </c>
      <c r="C281" s="29" t="s">
        <v>13</v>
      </c>
      <c r="D281" s="29" t="s">
        <v>14</v>
      </c>
      <c r="E281" s="29" t="s">
        <v>309</v>
      </c>
      <c r="F281" s="29" t="s">
        <v>1606</v>
      </c>
      <c r="G281" s="29" t="s">
        <v>4781</v>
      </c>
      <c r="H281" s="29" t="s">
        <v>4781</v>
      </c>
      <c r="I281" s="29"/>
    </row>
    <row r="282" spans="2:9">
      <c r="B282" s="38" t="s">
        <v>4821</v>
      </c>
      <c r="C282" s="29" t="s">
        <v>13</v>
      </c>
      <c r="D282" s="29" t="s">
        <v>14</v>
      </c>
      <c r="E282" s="29" t="s">
        <v>309</v>
      </c>
      <c r="F282" s="29" t="s">
        <v>1606</v>
      </c>
      <c r="G282" s="29" t="s">
        <v>4781</v>
      </c>
      <c r="H282" s="29" t="s">
        <v>4781</v>
      </c>
      <c r="I282" s="29"/>
    </row>
    <row r="283" spans="2:9">
      <c r="B283" s="38" t="s">
        <v>4784</v>
      </c>
      <c r="C283" s="29" t="s">
        <v>13</v>
      </c>
      <c r="D283" s="29" t="s">
        <v>14</v>
      </c>
      <c r="E283" s="29" t="s">
        <v>309</v>
      </c>
      <c r="F283" s="29" t="s">
        <v>1606</v>
      </c>
      <c r="G283" s="29" t="s">
        <v>4781</v>
      </c>
      <c r="H283" s="29" t="s">
        <v>4781</v>
      </c>
      <c r="I283" s="29"/>
    </row>
    <row r="284" spans="2:9">
      <c r="B284" s="38" t="s">
        <v>4791</v>
      </c>
      <c r="C284" s="29" t="s">
        <v>13</v>
      </c>
      <c r="D284" s="29" t="s">
        <v>14</v>
      </c>
      <c r="E284" s="29" t="s">
        <v>309</v>
      </c>
      <c r="F284" s="29" t="s">
        <v>1606</v>
      </c>
      <c r="G284" s="29" t="s">
        <v>4781</v>
      </c>
      <c r="H284" s="29" t="s">
        <v>4781</v>
      </c>
      <c r="I284" s="29"/>
    </row>
    <row r="285" spans="2:9">
      <c r="B285" s="38" t="s">
        <v>4807</v>
      </c>
      <c r="C285" s="29" t="s">
        <v>13</v>
      </c>
      <c r="D285" s="29" t="s">
        <v>14</v>
      </c>
      <c r="E285" s="29" t="s">
        <v>309</v>
      </c>
      <c r="F285" s="29" t="s">
        <v>1606</v>
      </c>
      <c r="G285" s="29" t="s">
        <v>4781</v>
      </c>
      <c r="H285" s="29" t="s">
        <v>4781</v>
      </c>
      <c r="I285" s="29"/>
    </row>
    <row r="286" spans="2:9">
      <c r="B286" s="38" t="s">
        <v>4822</v>
      </c>
      <c r="C286" s="29" t="s">
        <v>13</v>
      </c>
      <c r="D286" s="29" t="s">
        <v>14</v>
      </c>
      <c r="E286" s="29" t="s">
        <v>309</v>
      </c>
      <c r="F286" s="29" t="s">
        <v>1606</v>
      </c>
      <c r="G286" s="29" t="s">
        <v>4781</v>
      </c>
      <c r="H286" s="29" t="s">
        <v>4781</v>
      </c>
      <c r="I286" s="29"/>
    </row>
    <row r="287" spans="2:9">
      <c r="B287" s="38" t="s">
        <v>4837</v>
      </c>
      <c r="C287" s="29" t="s">
        <v>13</v>
      </c>
      <c r="D287" s="29" t="s">
        <v>14</v>
      </c>
      <c r="E287" s="29" t="s">
        <v>309</v>
      </c>
      <c r="F287" s="29" t="s">
        <v>1606</v>
      </c>
      <c r="G287" s="29" t="s">
        <v>4781</v>
      </c>
      <c r="H287" s="29" t="s">
        <v>4781</v>
      </c>
      <c r="I287" s="29"/>
    </row>
    <row r="288" spans="2:9">
      <c r="B288" s="38" t="s">
        <v>4845</v>
      </c>
      <c r="C288" s="29" t="s">
        <v>13</v>
      </c>
      <c r="D288" s="29" t="s">
        <v>14</v>
      </c>
      <c r="E288" s="29" t="s">
        <v>309</v>
      </c>
      <c r="F288" s="29" t="s">
        <v>1606</v>
      </c>
      <c r="G288" s="29" t="s">
        <v>4781</v>
      </c>
      <c r="H288" s="29" t="s">
        <v>4781</v>
      </c>
      <c r="I288" s="29"/>
    </row>
    <row r="289" spans="2:9">
      <c r="B289" s="38" t="s">
        <v>4855</v>
      </c>
      <c r="C289" s="29" t="s">
        <v>13</v>
      </c>
      <c r="D289" s="29" t="s">
        <v>14</v>
      </c>
      <c r="E289" s="29" t="s">
        <v>309</v>
      </c>
      <c r="F289" s="29" t="s">
        <v>1606</v>
      </c>
      <c r="G289" s="29" t="s">
        <v>4781</v>
      </c>
      <c r="H289" s="29" t="s">
        <v>4781</v>
      </c>
      <c r="I289" s="29"/>
    </row>
    <row r="290" spans="2:9">
      <c r="B290" s="38" t="s">
        <v>4953</v>
      </c>
      <c r="C290" s="29" t="s">
        <v>13</v>
      </c>
      <c r="D290" s="29" t="s">
        <v>14</v>
      </c>
      <c r="E290" s="29" t="s">
        <v>309</v>
      </c>
      <c r="F290" s="29" t="s">
        <v>1606</v>
      </c>
      <c r="G290" s="29" t="s">
        <v>4781</v>
      </c>
      <c r="H290" s="29" t="s">
        <v>4781</v>
      </c>
      <c r="I290" s="29"/>
    </row>
    <row r="291" spans="2:9">
      <c r="B291" s="38" t="s">
        <v>4915</v>
      </c>
      <c r="C291" s="29" t="s">
        <v>13</v>
      </c>
      <c r="D291" s="29" t="s">
        <v>14</v>
      </c>
      <c r="E291" s="29" t="s">
        <v>309</v>
      </c>
      <c r="F291" s="29" t="s">
        <v>1606</v>
      </c>
      <c r="G291" s="29" t="s">
        <v>4781</v>
      </c>
      <c r="H291" s="29" t="s">
        <v>4781</v>
      </c>
      <c r="I291" s="29"/>
    </row>
    <row r="292" spans="2:9">
      <c r="B292" s="38" t="s">
        <v>4808</v>
      </c>
      <c r="C292" s="29" t="s">
        <v>13</v>
      </c>
      <c r="D292" s="29" t="s">
        <v>14</v>
      </c>
      <c r="E292" s="29" t="s">
        <v>309</v>
      </c>
      <c r="F292" s="29" t="s">
        <v>1606</v>
      </c>
      <c r="G292" s="29" t="s">
        <v>4781</v>
      </c>
      <c r="H292" s="29" t="s">
        <v>4781</v>
      </c>
      <c r="I292" s="29"/>
    </row>
    <row r="293" spans="2:9">
      <c r="B293" s="38" t="s">
        <v>4785</v>
      </c>
      <c r="C293" s="29" t="s">
        <v>13</v>
      </c>
      <c r="D293" s="29" t="s">
        <v>14</v>
      </c>
      <c r="E293" s="29" t="s">
        <v>309</v>
      </c>
      <c r="F293" s="29" t="s">
        <v>1606</v>
      </c>
      <c r="G293" s="29" t="s">
        <v>4781</v>
      </c>
      <c r="H293" s="29" t="s">
        <v>4781</v>
      </c>
      <c r="I293" s="29"/>
    </row>
    <row r="294" spans="2:9">
      <c r="B294" s="38" t="s">
        <v>4792</v>
      </c>
      <c r="C294" s="29" t="s">
        <v>13</v>
      </c>
      <c r="D294" s="29" t="s">
        <v>14</v>
      </c>
      <c r="E294" s="29" t="s">
        <v>309</v>
      </c>
      <c r="F294" s="29" t="s">
        <v>1606</v>
      </c>
      <c r="G294" s="29" t="s">
        <v>4781</v>
      </c>
      <c r="H294" s="29" t="s">
        <v>4781</v>
      </c>
      <c r="I294" s="29"/>
    </row>
    <row r="295" spans="2:9">
      <c r="B295" s="38" t="s">
        <v>4793</v>
      </c>
      <c r="C295" s="29" t="s">
        <v>13</v>
      </c>
      <c r="D295" s="29" t="s">
        <v>14</v>
      </c>
      <c r="E295" s="29" t="s">
        <v>309</v>
      </c>
      <c r="F295" s="29" t="s">
        <v>1606</v>
      </c>
      <c r="G295" s="29" t="s">
        <v>4781</v>
      </c>
      <c r="H295" s="29" t="s">
        <v>4781</v>
      </c>
      <c r="I295" s="29"/>
    </row>
    <row r="296" spans="2:9">
      <c r="B296" s="38" t="s">
        <v>4809</v>
      </c>
      <c r="C296" s="29" t="s">
        <v>13</v>
      </c>
      <c r="D296" s="29" t="s">
        <v>14</v>
      </c>
      <c r="E296" s="29" t="s">
        <v>309</v>
      </c>
      <c r="F296" s="29" t="s">
        <v>1606</v>
      </c>
      <c r="G296" s="29" t="s">
        <v>4781</v>
      </c>
      <c r="H296" s="29" t="s">
        <v>4781</v>
      </c>
      <c r="I296" s="29"/>
    </row>
    <row r="297" spans="2:9">
      <c r="B297" s="38" t="s">
        <v>4823</v>
      </c>
      <c r="C297" s="29" t="s">
        <v>13</v>
      </c>
      <c r="D297" s="29" t="s">
        <v>14</v>
      </c>
      <c r="E297" s="29" t="s">
        <v>309</v>
      </c>
      <c r="F297" s="29" t="s">
        <v>1606</v>
      </c>
      <c r="G297" s="29" t="s">
        <v>4781</v>
      </c>
      <c r="H297" s="29" t="s">
        <v>4781</v>
      </c>
      <c r="I297" s="29"/>
    </row>
    <row r="298" spans="2:9">
      <c r="B298" s="38" t="s">
        <v>4838</v>
      </c>
      <c r="C298" s="29" t="s">
        <v>13</v>
      </c>
      <c r="D298" s="29" t="s">
        <v>14</v>
      </c>
      <c r="E298" s="29" t="s">
        <v>309</v>
      </c>
      <c r="F298" s="29" t="s">
        <v>1606</v>
      </c>
      <c r="G298" s="29" t="s">
        <v>4781</v>
      </c>
      <c r="H298" s="29" t="s">
        <v>4781</v>
      </c>
      <c r="I298" s="29"/>
    </row>
    <row r="299" spans="2:9">
      <c r="B299" s="38" t="s">
        <v>4846</v>
      </c>
      <c r="C299" s="29" t="s">
        <v>13</v>
      </c>
      <c r="D299" s="29" t="s">
        <v>14</v>
      </c>
      <c r="E299" s="29" t="s">
        <v>309</v>
      </c>
      <c r="F299" s="29" t="s">
        <v>1606</v>
      </c>
      <c r="G299" s="29" t="s">
        <v>4781</v>
      </c>
      <c r="H299" s="29" t="s">
        <v>4781</v>
      </c>
      <c r="I299" s="29"/>
    </row>
    <row r="300" spans="2:9">
      <c r="B300" s="38" t="s">
        <v>4856</v>
      </c>
      <c r="C300" s="29" t="s">
        <v>13</v>
      </c>
      <c r="D300" s="29" t="s">
        <v>14</v>
      </c>
      <c r="E300" s="29" t="s">
        <v>309</v>
      </c>
      <c r="F300" s="29" t="s">
        <v>1606</v>
      </c>
      <c r="G300" s="29" t="s">
        <v>4781</v>
      </c>
      <c r="H300" s="29" t="s">
        <v>4781</v>
      </c>
      <c r="I300" s="29"/>
    </row>
    <row r="301" spans="2:9">
      <c r="B301" s="38" t="s">
        <v>4863</v>
      </c>
      <c r="C301" s="29" t="s">
        <v>13</v>
      </c>
      <c r="D301" s="29" t="s">
        <v>14</v>
      </c>
      <c r="E301" s="29" t="s">
        <v>309</v>
      </c>
      <c r="F301" s="29" t="s">
        <v>1606</v>
      </c>
      <c r="G301" s="29" t="s">
        <v>4781</v>
      </c>
      <c r="H301" s="29" t="s">
        <v>4781</v>
      </c>
      <c r="I301" s="29"/>
    </row>
    <row r="302" spans="2:9">
      <c r="B302" s="38" t="s">
        <v>4868</v>
      </c>
      <c r="C302" s="29" t="s">
        <v>13</v>
      </c>
      <c r="D302" s="29" t="s">
        <v>14</v>
      </c>
      <c r="E302" s="29" t="s">
        <v>309</v>
      </c>
      <c r="F302" s="29" t="s">
        <v>1606</v>
      </c>
      <c r="G302" s="29" t="s">
        <v>4781</v>
      </c>
      <c r="H302" s="29" t="s">
        <v>4781</v>
      </c>
      <c r="I302" s="29"/>
    </row>
    <row r="303" spans="2:9">
      <c r="B303" s="38" t="s">
        <v>4873</v>
      </c>
      <c r="C303" s="29" t="s">
        <v>13</v>
      </c>
      <c r="D303" s="29" t="s">
        <v>14</v>
      </c>
      <c r="E303" s="29" t="s">
        <v>309</v>
      </c>
      <c r="F303" s="29" t="s">
        <v>1606</v>
      </c>
      <c r="G303" s="29" t="s">
        <v>4781</v>
      </c>
      <c r="H303" s="29" t="s">
        <v>4781</v>
      </c>
      <c r="I303" s="29"/>
    </row>
    <row r="304" spans="2:9">
      <c r="B304" s="38" t="s">
        <v>4881</v>
      </c>
      <c r="C304" s="29" t="s">
        <v>13</v>
      </c>
      <c r="D304" s="29" t="s">
        <v>14</v>
      </c>
      <c r="E304" s="29" t="s">
        <v>309</v>
      </c>
      <c r="F304" s="29" t="s">
        <v>1606</v>
      </c>
      <c r="G304" s="29" t="s">
        <v>4781</v>
      </c>
      <c r="H304" s="29" t="s">
        <v>4781</v>
      </c>
      <c r="I304" s="29"/>
    </row>
    <row r="305" spans="2:9">
      <c r="B305" s="38" t="s">
        <v>4889</v>
      </c>
      <c r="C305" s="29" t="s">
        <v>13</v>
      </c>
      <c r="D305" s="29" t="s">
        <v>14</v>
      </c>
      <c r="E305" s="29" t="s">
        <v>309</v>
      </c>
      <c r="F305" s="29" t="s">
        <v>1606</v>
      </c>
      <c r="G305" s="29" t="s">
        <v>4781</v>
      </c>
      <c r="H305" s="29" t="s">
        <v>4781</v>
      </c>
      <c r="I305" s="29"/>
    </row>
    <row r="306" spans="2:9">
      <c r="B306" s="38" t="s">
        <v>4896</v>
      </c>
      <c r="C306" s="29" t="s">
        <v>13</v>
      </c>
      <c r="D306" s="29" t="s">
        <v>14</v>
      </c>
      <c r="E306" s="29" t="s">
        <v>309</v>
      </c>
      <c r="F306" s="29" t="s">
        <v>1606</v>
      </c>
      <c r="G306" s="29" t="s">
        <v>4781</v>
      </c>
      <c r="H306" s="29" t="s">
        <v>4781</v>
      </c>
      <c r="I306" s="29"/>
    </row>
    <row r="307" spans="2:9">
      <c r="B307" s="38" t="s">
        <v>4906</v>
      </c>
      <c r="C307" s="29" t="s">
        <v>13</v>
      </c>
      <c r="D307" s="29" t="s">
        <v>14</v>
      </c>
      <c r="E307" s="29" t="s">
        <v>309</v>
      </c>
      <c r="F307" s="29" t="s">
        <v>1606</v>
      </c>
      <c r="G307" s="29" t="s">
        <v>4781</v>
      </c>
      <c r="H307" s="29" t="s">
        <v>4781</v>
      </c>
      <c r="I307" s="29"/>
    </row>
    <row r="308" spans="2:9">
      <c r="B308" s="38" t="s">
        <v>4918</v>
      </c>
      <c r="C308" s="29" t="s">
        <v>13</v>
      </c>
      <c r="D308" s="29" t="s">
        <v>14</v>
      </c>
      <c r="E308" s="29" t="s">
        <v>309</v>
      </c>
      <c r="F308" s="29" t="s">
        <v>1606</v>
      </c>
      <c r="G308" s="29" t="s">
        <v>4781</v>
      </c>
      <c r="H308" s="29" t="s">
        <v>4781</v>
      </c>
      <c r="I308" s="29"/>
    </row>
    <row r="309" spans="2:9">
      <c r="B309" s="38" t="s">
        <v>4924</v>
      </c>
      <c r="C309" s="29" t="s">
        <v>13</v>
      </c>
      <c r="D309" s="29" t="s">
        <v>14</v>
      </c>
      <c r="E309" s="29" t="s">
        <v>309</v>
      </c>
      <c r="F309" s="29" t="s">
        <v>1606</v>
      </c>
      <c r="G309" s="29" t="s">
        <v>4781</v>
      </c>
      <c r="H309" s="29" t="s">
        <v>4781</v>
      </c>
      <c r="I309" s="29"/>
    </row>
    <row r="310" spans="2:9">
      <c r="B310" s="38" t="s">
        <v>4931</v>
      </c>
      <c r="C310" s="29" t="s">
        <v>13</v>
      </c>
      <c r="D310" s="29" t="s">
        <v>14</v>
      </c>
      <c r="E310" s="29" t="s">
        <v>309</v>
      </c>
      <c r="F310" s="29" t="s">
        <v>1606</v>
      </c>
      <c r="G310" s="29" t="s">
        <v>4781</v>
      </c>
      <c r="H310" s="29" t="s">
        <v>4781</v>
      </c>
      <c r="I310" s="29"/>
    </row>
    <row r="311" spans="2:9">
      <c r="B311" s="38" t="s">
        <v>4936</v>
      </c>
      <c r="C311" s="29" t="s">
        <v>13</v>
      </c>
      <c r="D311" s="29" t="s">
        <v>14</v>
      </c>
      <c r="E311" s="29" t="s">
        <v>309</v>
      </c>
      <c r="F311" s="29" t="s">
        <v>1606</v>
      </c>
      <c r="G311" s="29" t="s">
        <v>4781</v>
      </c>
      <c r="H311" s="29" t="s">
        <v>4781</v>
      </c>
      <c r="I311" s="29"/>
    </row>
    <row r="312" spans="2:9">
      <c r="B312" s="38" t="s">
        <v>4944</v>
      </c>
      <c r="C312" s="29" t="s">
        <v>13</v>
      </c>
      <c r="D312" s="29" t="s">
        <v>14</v>
      </c>
      <c r="E312" s="29" t="s">
        <v>309</v>
      </c>
      <c r="F312" s="29" t="s">
        <v>1606</v>
      </c>
      <c r="G312" s="29" t="s">
        <v>4781</v>
      </c>
      <c r="H312" s="29" t="s">
        <v>4781</v>
      </c>
      <c r="I312" s="29"/>
    </row>
    <row r="313" spans="2:9">
      <c r="B313" s="38" t="s">
        <v>4947</v>
      </c>
      <c r="C313" s="29" t="s">
        <v>13</v>
      </c>
      <c r="D313" s="29" t="s">
        <v>14</v>
      </c>
      <c r="E313" s="29" t="s">
        <v>309</v>
      </c>
      <c r="F313" s="29" t="s">
        <v>1606</v>
      </c>
      <c r="G313" s="29" t="s">
        <v>4781</v>
      </c>
      <c r="H313" s="29" t="s">
        <v>4781</v>
      </c>
      <c r="I313" s="29"/>
    </row>
    <row r="314" spans="2:9">
      <c r="B314" s="38" t="s">
        <v>4956</v>
      </c>
      <c r="C314" s="29" t="s">
        <v>13</v>
      </c>
      <c r="D314" s="29" t="s">
        <v>14</v>
      </c>
      <c r="E314" s="29" t="s">
        <v>309</v>
      </c>
      <c r="F314" s="29" t="s">
        <v>1606</v>
      </c>
      <c r="G314" s="29" t="s">
        <v>4781</v>
      </c>
      <c r="H314" s="29" t="s">
        <v>4781</v>
      </c>
      <c r="I314" s="29"/>
    </row>
    <row r="315" spans="2:9">
      <c r="B315" s="42" t="s">
        <v>4957</v>
      </c>
      <c r="C315" s="29" t="s">
        <v>13</v>
      </c>
      <c r="D315" s="29" t="s">
        <v>14</v>
      </c>
      <c r="E315" s="29" t="s">
        <v>309</v>
      </c>
      <c r="F315" s="29" t="s">
        <v>1606</v>
      </c>
      <c r="G315" s="29" t="s">
        <v>4781</v>
      </c>
      <c r="H315" s="29" t="s">
        <v>4781</v>
      </c>
      <c r="I315" s="29"/>
    </row>
    <row r="316" spans="2:9">
      <c r="B316" s="38" t="s">
        <v>4962</v>
      </c>
      <c r="C316" s="29" t="s">
        <v>13</v>
      </c>
      <c r="D316" s="29" t="s">
        <v>14</v>
      </c>
      <c r="E316" s="29" t="s">
        <v>309</v>
      </c>
      <c r="F316" s="29" t="s">
        <v>1606</v>
      </c>
      <c r="G316" s="29" t="s">
        <v>4781</v>
      </c>
      <c r="H316" s="29" t="s">
        <v>4781</v>
      </c>
      <c r="I316" s="29"/>
    </row>
    <row r="317" spans="2:9">
      <c r="B317" s="38" t="s">
        <v>4968</v>
      </c>
      <c r="C317" s="29" t="s">
        <v>13</v>
      </c>
      <c r="D317" s="29" t="s">
        <v>14</v>
      </c>
      <c r="E317" s="29" t="s">
        <v>309</v>
      </c>
      <c r="F317" s="29" t="s">
        <v>1606</v>
      </c>
      <c r="G317" s="29" t="s">
        <v>4781</v>
      </c>
      <c r="H317" s="29" t="s">
        <v>4781</v>
      </c>
      <c r="I317" s="29"/>
    </row>
    <row r="318" spans="2:9">
      <c r="B318" s="38" t="s">
        <v>4969</v>
      </c>
      <c r="C318" s="29" t="s">
        <v>13</v>
      </c>
      <c r="D318" s="29" t="s">
        <v>14</v>
      </c>
      <c r="E318" s="29" t="s">
        <v>309</v>
      </c>
      <c r="F318" s="29" t="s">
        <v>1606</v>
      </c>
      <c r="G318" s="29" t="s">
        <v>4781</v>
      </c>
      <c r="H318" s="29" t="s">
        <v>4781</v>
      </c>
      <c r="I318" s="29"/>
    </row>
    <row r="319" spans="2:9">
      <c r="B319" s="38" t="s">
        <v>4975</v>
      </c>
      <c r="C319" s="29" t="s">
        <v>13</v>
      </c>
      <c r="D319" s="29" t="s">
        <v>14</v>
      </c>
      <c r="E319" s="29" t="s">
        <v>309</v>
      </c>
      <c r="F319" s="29" t="s">
        <v>1606</v>
      </c>
      <c r="G319" s="29" t="s">
        <v>4781</v>
      </c>
      <c r="H319" s="29" t="s">
        <v>4781</v>
      </c>
      <c r="I319" s="29"/>
    </row>
    <row r="320" spans="2:9">
      <c r="B320" s="38" t="s">
        <v>4979</v>
      </c>
      <c r="C320" s="29" t="s">
        <v>13</v>
      </c>
      <c r="D320" s="29" t="s">
        <v>14</v>
      </c>
      <c r="E320" s="29" t="s">
        <v>309</v>
      </c>
      <c r="F320" s="29" t="s">
        <v>1606</v>
      </c>
      <c r="G320" s="29" t="s">
        <v>4781</v>
      </c>
      <c r="H320" s="29" t="s">
        <v>4781</v>
      </c>
      <c r="I320" s="29"/>
    </row>
    <row r="321" spans="2:9">
      <c r="B321" s="38" t="s">
        <v>4907</v>
      </c>
      <c r="C321" s="29" t="s">
        <v>13</v>
      </c>
      <c r="D321" s="29" t="s">
        <v>14</v>
      </c>
      <c r="E321" s="29" t="s">
        <v>309</v>
      </c>
      <c r="F321" s="29" t="s">
        <v>1606</v>
      </c>
      <c r="G321" s="29" t="s">
        <v>4781</v>
      </c>
      <c r="H321" s="29" t="s">
        <v>4781</v>
      </c>
      <c r="I321" s="29"/>
    </row>
    <row r="322" spans="2:9">
      <c r="B322" s="38" t="s">
        <v>4810</v>
      </c>
      <c r="C322" s="29" t="s">
        <v>13</v>
      </c>
      <c r="D322" s="29" t="s">
        <v>14</v>
      </c>
      <c r="E322" s="29" t="s">
        <v>309</v>
      </c>
      <c r="F322" s="29" t="s">
        <v>1606</v>
      </c>
      <c r="G322" s="29" t="s">
        <v>4781</v>
      </c>
      <c r="H322" s="29" t="s">
        <v>4781</v>
      </c>
      <c r="I322" s="29"/>
    </row>
    <row r="323" spans="2:9">
      <c r="B323" s="38" t="s">
        <v>4927</v>
      </c>
      <c r="C323" s="29" t="s">
        <v>13</v>
      </c>
      <c r="D323" s="29" t="s">
        <v>14</v>
      </c>
      <c r="E323" s="29" t="s">
        <v>309</v>
      </c>
      <c r="F323" s="29" t="s">
        <v>1606</v>
      </c>
      <c r="G323" s="29" t="s">
        <v>4781</v>
      </c>
      <c r="H323" s="29" t="s">
        <v>4781</v>
      </c>
      <c r="I323" s="29"/>
    </row>
    <row r="324" spans="2:9">
      <c r="B324" s="38" t="s">
        <v>4786</v>
      </c>
      <c r="C324" s="29" t="s">
        <v>13</v>
      </c>
      <c r="D324" s="29" t="s">
        <v>14</v>
      </c>
      <c r="E324" s="29" t="s">
        <v>309</v>
      </c>
      <c r="F324" s="29" t="s">
        <v>1606</v>
      </c>
      <c r="G324" s="29" t="s">
        <v>4781</v>
      </c>
      <c r="H324" s="29" t="s">
        <v>4781</v>
      </c>
      <c r="I324" s="29"/>
    </row>
    <row r="325" spans="2:9">
      <c r="B325" s="38" t="s">
        <v>4794</v>
      </c>
      <c r="C325" s="29" t="s">
        <v>13</v>
      </c>
      <c r="D325" s="29" t="s">
        <v>14</v>
      </c>
      <c r="E325" s="29" t="s">
        <v>309</v>
      </c>
      <c r="F325" s="29" t="s">
        <v>1606</v>
      </c>
      <c r="G325" s="29" t="s">
        <v>4781</v>
      </c>
      <c r="H325" s="29" t="s">
        <v>4781</v>
      </c>
      <c r="I325" s="29"/>
    </row>
    <row r="326" spans="2:9">
      <c r="B326" s="38" t="s">
        <v>4811</v>
      </c>
      <c r="C326" s="29" t="s">
        <v>13</v>
      </c>
      <c r="D326" s="29" t="s">
        <v>14</v>
      </c>
      <c r="E326" s="29" t="s">
        <v>309</v>
      </c>
      <c r="F326" s="29" t="s">
        <v>1606</v>
      </c>
      <c r="G326" s="29" t="s">
        <v>4781</v>
      </c>
      <c r="H326" s="29" t="s">
        <v>4781</v>
      </c>
      <c r="I326" s="29"/>
    </row>
    <row r="327" spans="2:9">
      <c r="B327" s="38" t="s">
        <v>4824</v>
      </c>
      <c r="C327" s="29" t="s">
        <v>13</v>
      </c>
      <c r="D327" s="29" t="s">
        <v>14</v>
      </c>
      <c r="E327" s="29" t="s">
        <v>309</v>
      </c>
      <c r="F327" s="29" t="s">
        <v>1606</v>
      </c>
      <c r="G327" s="29" t="s">
        <v>4781</v>
      </c>
      <c r="H327" s="33" t="s">
        <v>4781</v>
      </c>
      <c r="I327" s="29"/>
    </row>
    <row r="328" spans="2:9">
      <c r="B328" s="38" t="s">
        <v>4839</v>
      </c>
      <c r="C328" s="29" t="s">
        <v>13</v>
      </c>
      <c r="D328" s="29" t="s">
        <v>14</v>
      </c>
      <c r="E328" s="29" t="s">
        <v>309</v>
      </c>
      <c r="F328" s="29" t="s">
        <v>1606</v>
      </c>
      <c r="G328" s="29" t="s">
        <v>4781</v>
      </c>
      <c r="H328" s="33" t="s">
        <v>4781</v>
      </c>
      <c r="I328" s="29"/>
    </row>
    <row r="329" spans="2:9">
      <c r="B329" s="38" t="s">
        <v>4847</v>
      </c>
      <c r="C329" s="29" t="s">
        <v>13</v>
      </c>
      <c r="D329" s="29" t="s">
        <v>14</v>
      </c>
      <c r="E329" s="29" t="s">
        <v>309</v>
      </c>
      <c r="F329" s="29" t="s">
        <v>1606</v>
      </c>
      <c r="G329" s="29" t="s">
        <v>4781</v>
      </c>
      <c r="H329" s="29" t="s">
        <v>4781</v>
      </c>
      <c r="I329" s="29"/>
    </row>
    <row r="330" spans="2:9">
      <c r="B330" s="38" t="s">
        <v>4857</v>
      </c>
      <c r="C330" s="29" t="s">
        <v>13</v>
      </c>
      <c r="D330" s="29" t="s">
        <v>14</v>
      </c>
      <c r="E330" s="29" t="s">
        <v>309</v>
      </c>
      <c r="F330" s="29" t="s">
        <v>1606</v>
      </c>
      <c r="G330" s="29" t="s">
        <v>4781</v>
      </c>
      <c r="H330" s="29" t="s">
        <v>4781</v>
      </c>
      <c r="I330" s="29"/>
    </row>
    <row r="331" spans="2:9">
      <c r="B331" s="38" t="s">
        <v>4864</v>
      </c>
      <c r="C331" s="29" t="s">
        <v>13</v>
      </c>
      <c r="D331" s="29" t="s">
        <v>14</v>
      </c>
      <c r="E331" s="29" t="s">
        <v>309</v>
      </c>
      <c r="F331" s="29" t="s">
        <v>1606</v>
      </c>
      <c r="G331" s="29" t="s">
        <v>4781</v>
      </c>
      <c r="H331" s="29" t="s">
        <v>4781</v>
      </c>
      <c r="I331" s="29"/>
    </row>
    <row r="332" spans="2:9">
      <c r="B332" s="38" t="s">
        <v>4869</v>
      </c>
      <c r="C332" s="29" t="s">
        <v>13</v>
      </c>
      <c r="D332" s="29" t="s">
        <v>14</v>
      </c>
      <c r="E332" s="29" t="s">
        <v>309</v>
      </c>
      <c r="F332" s="29" t="s">
        <v>1606</v>
      </c>
      <c r="G332" s="29" t="s">
        <v>4781</v>
      </c>
      <c r="H332" s="29" t="s">
        <v>4781</v>
      </c>
      <c r="I332" s="29"/>
    </row>
    <row r="333" spans="2:9">
      <c r="B333" s="38" t="s">
        <v>4874</v>
      </c>
      <c r="C333" s="29" t="s">
        <v>13</v>
      </c>
      <c r="D333" s="29" t="s">
        <v>14</v>
      </c>
      <c r="E333" s="29" t="s">
        <v>309</v>
      </c>
      <c r="F333" s="29" t="s">
        <v>1606</v>
      </c>
      <c r="G333" s="29" t="s">
        <v>4781</v>
      </c>
      <c r="H333" s="29" t="s">
        <v>4781</v>
      </c>
      <c r="I333" s="29"/>
    </row>
    <row r="334" spans="2:9">
      <c r="B334" s="38" t="s">
        <v>4882</v>
      </c>
      <c r="C334" s="29" t="s">
        <v>13</v>
      </c>
      <c r="D334" s="29" t="s">
        <v>14</v>
      </c>
      <c r="E334" s="29" t="s">
        <v>309</v>
      </c>
      <c r="F334" s="29" t="s">
        <v>1606</v>
      </c>
      <c r="G334" s="29" t="s">
        <v>4781</v>
      </c>
      <c r="H334" s="29" t="s">
        <v>4781</v>
      </c>
      <c r="I334" s="29"/>
    </row>
    <row r="335" spans="2:9">
      <c r="B335" s="38" t="s">
        <v>4890</v>
      </c>
      <c r="C335" s="29" t="s">
        <v>13</v>
      </c>
      <c r="D335" s="29" t="s">
        <v>14</v>
      </c>
      <c r="E335" s="29" t="s">
        <v>309</v>
      </c>
      <c r="F335" s="29" t="s">
        <v>1606</v>
      </c>
      <c r="G335" s="29" t="s">
        <v>4781</v>
      </c>
      <c r="H335" s="29" t="s">
        <v>4781</v>
      </c>
      <c r="I335" s="29"/>
    </row>
    <row r="336" spans="2:9">
      <c r="B336" s="38" t="s">
        <v>4897</v>
      </c>
      <c r="C336" s="29" t="s">
        <v>13</v>
      </c>
      <c r="D336" s="29" t="s">
        <v>14</v>
      </c>
      <c r="E336" s="29" t="s">
        <v>309</v>
      </c>
      <c r="F336" s="29" t="s">
        <v>1606</v>
      </c>
      <c r="G336" s="29" t="s">
        <v>4781</v>
      </c>
      <c r="H336" s="29" t="s">
        <v>4781</v>
      </c>
      <c r="I336" s="29"/>
    </row>
    <row r="337" spans="2:9">
      <c r="B337" s="38" t="s">
        <v>4908</v>
      </c>
      <c r="C337" s="29" t="s">
        <v>13</v>
      </c>
      <c r="D337" s="29" t="s">
        <v>14</v>
      </c>
      <c r="E337" s="29" t="s">
        <v>309</v>
      </c>
      <c r="F337" s="29" t="s">
        <v>1606</v>
      </c>
      <c r="G337" s="29" t="s">
        <v>4781</v>
      </c>
      <c r="H337" s="29" t="s">
        <v>4781</v>
      </c>
      <c r="I337" s="29"/>
    </row>
    <row r="338" spans="2:9">
      <c r="B338" s="42" t="s">
        <v>4919</v>
      </c>
      <c r="C338" s="29" t="s">
        <v>13</v>
      </c>
      <c r="D338" s="29" t="s">
        <v>14</v>
      </c>
      <c r="E338" s="29" t="s">
        <v>309</v>
      </c>
      <c r="F338" s="29" t="s">
        <v>1606</v>
      </c>
      <c r="G338" s="29" t="s">
        <v>4781</v>
      </c>
      <c r="H338" s="29" t="s">
        <v>4781</v>
      </c>
      <c r="I338" s="29"/>
    </row>
    <row r="339" spans="2:9">
      <c r="B339" s="38" t="s">
        <v>4928</v>
      </c>
      <c r="C339" s="29" t="s">
        <v>13</v>
      </c>
      <c r="D339" s="29" t="s">
        <v>14</v>
      </c>
      <c r="E339" s="29" t="s">
        <v>309</v>
      </c>
      <c r="F339" s="29" t="s">
        <v>1606</v>
      </c>
      <c r="G339" s="29" t="s">
        <v>4781</v>
      </c>
      <c r="H339" s="29" t="s">
        <v>4781</v>
      </c>
      <c r="I339" s="29"/>
    </row>
    <row r="340" spans="2:9">
      <c r="B340" s="38" t="s">
        <v>4934</v>
      </c>
      <c r="C340" s="29" t="s">
        <v>13</v>
      </c>
      <c r="D340" s="29" t="s">
        <v>14</v>
      </c>
      <c r="E340" s="29" t="s">
        <v>309</v>
      </c>
      <c r="F340" s="29" t="s">
        <v>1606</v>
      </c>
      <c r="G340" s="29" t="s">
        <v>4781</v>
      </c>
      <c r="H340" s="29" t="s">
        <v>4781</v>
      </c>
      <c r="I340" s="29"/>
    </row>
    <row r="341" spans="2:9">
      <c r="B341" s="38" t="s">
        <v>4945</v>
      </c>
      <c r="C341" s="29" t="s">
        <v>13</v>
      </c>
      <c r="D341" s="29" t="s">
        <v>14</v>
      </c>
      <c r="E341" s="29" t="s">
        <v>309</v>
      </c>
      <c r="F341" s="29" t="s">
        <v>1606</v>
      </c>
      <c r="G341" s="29" t="s">
        <v>4781</v>
      </c>
      <c r="H341" s="29" t="s">
        <v>4781</v>
      </c>
      <c r="I341" s="29"/>
    </row>
    <row r="342" spans="2:9">
      <c r="B342" s="38" t="s">
        <v>4950</v>
      </c>
      <c r="C342" s="29" t="s">
        <v>13</v>
      </c>
      <c r="D342" s="29" t="s">
        <v>14</v>
      </c>
      <c r="E342" s="29" t="s">
        <v>309</v>
      </c>
      <c r="F342" s="29" t="s">
        <v>1606</v>
      </c>
      <c r="G342" s="29" t="s">
        <v>4781</v>
      </c>
      <c r="H342" s="29" t="s">
        <v>4781</v>
      </c>
      <c r="I342" s="29"/>
    </row>
    <row r="343" spans="2:9">
      <c r="B343" s="38" t="s">
        <v>4960</v>
      </c>
      <c r="C343" s="29" t="s">
        <v>13</v>
      </c>
      <c r="D343" s="29" t="s">
        <v>14</v>
      </c>
      <c r="E343" s="29" t="s">
        <v>309</v>
      </c>
      <c r="F343" s="29" t="s">
        <v>1606</v>
      </c>
      <c r="G343" s="29" t="s">
        <v>4781</v>
      </c>
      <c r="H343" s="29" t="s">
        <v>4781</v>
      </c>
      <c r="I343" s="29"/>
    </row>
    <row r="344" spans="2:9">
      <c r="B344" s="42" t="s">
        <v>4972</v>
      </c>
      <c r="C344" s="29" t="s">
        <v>13</v>
      </c>
      <c r="D344" s="29" t="s">
        <v>14</v>
      </c>
      <c r="E344" s="29" t="s">
        <v>309</v>
      </c>
      <c r="F344" s="29" t="s">
        <v>1606</v>
      </c>
      <c r="G344" s="29" t="s">
        <v>4781</v>
      </c>
      <c r="H344" s="29" t="s">
        <v>4781</v>
      </c>
      <c r="I344" s="29"/>
    </row>
    <row r="345" spans="2:9">
      <c r="B345" s="38" t="s">
        <v>4795</v>
      </c>
      <c r="C345" s="29" t="s">
        <v>13</v>
      </c>
      <c r="D345" s="29" t="s">
        <v>14</v>
      </c>
      <c r="E345" s="29" t="s">
        <v>309</v>
      </c>
      <c r="F345" s="29" t="s">
        <v>1606</v>
      </c>
      <c r="G345" s="29" t="s">
        <v>4781</v>
      </c>
      <c r="H345" s="29" t="s">
        <v>4781</v>
      </c>
      <c r="I345" s="29"/>
    </row>
    <row r="346" spans="2:9">
      <c r="B346" s="38" t="s">
        <v>4812</v>
      </c>
      <c r="C346" s="29" t="s">
        <v>13</v>
      </c>
      <c r="D346" s="29" t="s">
        <v>14</v>
      </c>
      <c r="E346" s="29" t="s">
        <v>309</v>
      </c>
      <c r="F346" s="29" t="s">
        <v>1606</v>
      </c>
      <c r="G346" s="29" t="s">
        <v>4781</v>
      </c>
      <c r="H346" s="29" t="s">
        <v>4781</v>
      </c>
      <c r="I346" s="29"/>
    </row>
    <row r="347" spans="2:9">
      <c r="B347" s="38" t="s">
        <v>4825</v>
      </c>
      <c r="C347" s="29" t="s">
        <v>13</v>
      </c>
      <c r="D347" s="29" t="s">
        <v>14</v>
      </c>
      <c r="E347" s="29" t="s">
        <v>309</v>
      </c>
      <c r="F347" s="29" t="s">
        <v>1606</v>
      </c>
      <c r="G347" s="29" t="s">
        <v>4781</v>
      </c>
      <c r="H347" s="29" t="s">
        <v>4781</v>
      </c>
      <c r="I347" s="29"/>
    </row>
    <row r="348" spans="2:9">
      <c r="B348" s="39" t="s">
        <v>4840</v>
      </c>
      <c r="C348" s="33" t="s">
        <v>13</v>
      </c>
      <c r="D348" s="33" t="s">
        <v>14</v>
      </c>
      <c r="E348" s="33" t="s">
        <v>309</v>
      </c>
      <c r="F348" s="33" t="s">
        <v>1606</v>
      </c>
      <c r="G348" s="33" t="s">
        <v>4781</v>
      </c>
      <c r="H348" s="29" t="s">
        <v>4781</v>
      </c>
      <c r="I348" s="29"/>
    </row>
    <row r="349" spans="2:9">
      <c r="B349" s="39" t="s">
        <v>4848</v>
      </c>
      <c r="C349" s="33" t="s">
        <v>13</v>
      </c>
      <c r="D349" s="33" t="s">
        <v>14</v>
      </c>
      <c r="E349" s="33" t="s">
        <v>309</v>
      </c>
      <c r="F349" s="33" t="s">
        <v>1606</v>
      </c>
      <c r="G349" s="33" t="s">
        <v>4781</v>
      </c>
      <c r="H349" s="29" t="s">
        <v>4781</v>
      </c>
      <c r="I349" s="29"/>
    </row>
    <row r="350" spans="2:9">
      <c r="B350" s="39" t="s">
        <v>4929</v>
      </c>
      <c r="C350" s="33" t="s">
        <v>13</v>
      </c>
      <c r="D350" s="33" t="s">
        <v>14</v>
      </c>
      <c r="E350" s="33" t="s">
        <v>309</v>
      </c>
      <c r="F350" s="33" t="s">
        <v>1606</v>
      </c>
      <c r="G350" s="33" t="s">
        <v>4781</v>
      </c>
      <c r="H350" s="29" t="s">
        <v>4781</v>
      </c>
      <c r="I350" s="29"/>
    </row>
    <row r="351" spans="2:9">
      <c r="B351" s="39" t="s">
        <v>4796</v>
      </c>
      <c r="C351" s="33" t="s">
        <v>13</v>
      </c>
      <c r="D351" s="33" t="s">
        <v>14</v>
      </c>
      <c r="E351" s="33" t="s">
        <v>309</v>
      </c>
      <c r="F351" s="33" t="s">
        <v>1606</v>
      </c>
      <c r="G351" s="33" t="s">
        <v>4781</v>
      </c>
      <c r="H351" s="29" t="s">
        <v>4781</v>
      </c>
      <c r="I351" s="29"/>
    </row>
    <row r="352" spans="2:9">
      <c r="B352" s="39" t="s">
        <v>4797</v>
      </c>
      <c r="C352" s="33" t="s">
        <v>13</v>
      </c>
      <c r="D352" s="33" t="s">
        <v>14</v>
      </c>
      <c r="E352" s="33" t="s">
        <v>309</v>
      </c>
      <c r="F352" s="33" t="s">
        <v>1606</v>
      </c>
      <c r="G352" s="33" t="s">
        <v>4781</v>
      </c>
      <c r="H352" s="29" t="s">
        <v>4781</v>
      </c>
      <c r="I352" s="29"/>
    </row>
    <row r="353" spans="2:9">
      <c r="B353" s="39" t="s">
        <v>4798</v>
      </c>
      <c r="C353" s="33" t="s">
        <v>13</v>
      </c>
      <c r="D353" s="33" t="s">
        <v>14</v>
      </c>
      <c r="E353" s="33" t="s">
        <v>309</v>
      </c>
      <c r="F353" s="33" t="s">
        <v>1606</v>
      </c>
      <c r="G353" s="33" t="s">
        <v>4781</v>
      </c>
      <c r="H353" s="29" t="s">
        <v>4781</v>
      </c>
      <c r="I353" s="29"/>
    </row>
    <row r="354" spans="2:9">
      <c r="B354" s="39" t="s">
        <v>4799</v>
      </c>
      <c r="C354" s="33" t="s">
        <v>13</v>
      </c>
      <c r="D354" s="33" t="s">
        <v>14</v>
      </c>
      <c r="E354" s="33" t="s">
        <v>309</v>
      </c>
      <c r="F354" s="33" t="s">
        <v>1606</v>
      </c>
      <c r="G354" s="33" t="s">
        <v>4781</v>
      </c>
      <c r="H354" s="29" t="s">
        <v>4781</v>
      </c>
      <c r="I354" s="29"/>
    </row>
    <row r="355" spans="2:9">
      <c r="B355" s="39" t="s">
        <v>4800</v>
      </c>
      <c r="C355" s="33" t="s">
        <v>13</v>
      </c>
      <c r="D355" s="33" t="s">
        <v>14</v>
      </c>
      <c r="E355" s="33" t="s">
        <v>309</v>
      </c>
      <c r="F355" s="33" t="s">
        <v>1606</v>
      </c>
      <c r="G355" s="33" t="s">
        <v>4781</v>
      </c>
      <c r="H355" s="29" t="s">
        <v>4781</v>
      </c>
      <c r="I355" s="29"/>
    </row>
    <row r="356" spans="2:9">
      <c r="B356" s="39" t="s">
        <v>4891</v>
      </c>
      <c r="C356" s="33" t="s">
        <v>13</v>
      </c>
      <c r="D356" s="33" t="s">
        <v>14</v>
      </c>
      <c r="E356" s="33" t="s">
        <v>309</v>
      </c>
      <c r="F356" s="33" t="s">
        <v>1606</v>
      </c>
      <c r="G356" s="33" t="s">
        <v>4781</v>
      </c>
      <c r="H356" s="29" t="s">
        <v>4781</v>
      </c>
      <c r="I356" s="29"/>
    </row>
    <row r="357" spans="2:9">
      <c r="B357" s="39" t="s">
        <v>4801</v>
      </c>
      <c r="C357" s="33" t="s">
        <v>13</v>
      </c>
      <c r="D357" s="33" t="s">
        <v>14</v>
      </c>
      <c r="E357" s="33" t="s">
        <v>309</v>
      </c>
      <c r="F357" s="33" t="s">
        <v>1606</v>
      </c>
      <c r="G357" s="33" t="s">
        <v>4781</v>
      </c>
      <c r="H357" s="29" t="s">
        <v>4781</v>
      </c>
      <c r="I357" s="29"/>
    </row>
    <row r="358" spans="2:9">
      <c r="B358" s="39" t="s">
        <v>4826</v>
      </c>
      <c r="C358" s="33" t="s">
        <v>13</v>
      </c>
      <c r="D358" s="33" t="s">
        <v>14</v>
      </c>
      <c r="E358" s="33" t="s">
        <v>309</v>
      </c>
      <c r="F358" s="33" t="s">
        <v>1606</v>
      </c>
      <c r="G358" s="33" t="s">
        <v>4781</v>
      </c>
      <c r="H358" s="29" t="s">
        <v>4781</v>
      </c>
      <c r="I358" s="29"/>
    </row>
    <row r="359" spans="2:9">
      <c r="B359" s="39" t="s">
        <v>4909</v>
      </c>
      <c r="C359" s="33" t="s">
        <v>13</v>
      </c>
      <c r="D359" s="33" t="s">
        <v>14</v>
      </c>
      <c r="E359" s="33" t="s">
        <v>309</v>
      </c>
      <c r="F359" s="33" t="s">
        <v>1606</v>
      </c>
      <c r="G359" s="33" t="s">
        <v>4781</v>
      </c>
      <c r="H359" s="29" t="s">
        <v>4781</v>
      </c>
      <c r="I359" s="29"/>
    </row>
    <row r="360" spans="2:9">
      <c r="B360" s="39" t="s">
        <v>4910</v>
      </c>
      <c r="C360" s="33" t="s">
        <v>13</v>
      </c>
      <c r="D360" s="33" t="s">
        <v>14</v>
      </c>
      <c r="E360" s="33" t="s">
        <v>309</v>
      </c>
      <c r="F360" s="33" t="s">
        <v>1606</v>
      </c>
      <c r="G360" s="33" t="s">
        <v>4781</v>
      </c>
      <c r="H360" s="29" t="s">
        <v>4781</v>
      </c>
      <c r="I360" s="29"/>
    </row>
    <row r="361" spans="2:9">
      <c r="B361" s="39" t="s">
        <v>4951</v>
      </c>
      <c r="C361" s="33" t="s">
        <v>13</v>
      </c>
      <c r="D361" s="33" t="s">
        <v>14</v>
      </c>
      <c r="E361" s="33" t="s">
        <v>309</v>
      </c>
      <c r="F361" s="33" t="s">
        <v>1606</v>
      </c>
      <c r="G361" s="33" t="s">
        <v>4781</v>
      </c>
      <c r="H361" s="29" t="s">
        <v>4781</v>
      </c>
      <c r="I361" s="29"/>
    </row>
    <row r="362" spans="2:9">
      <c r="B362" s="39" t="s">
        <v>4911</v>
      </c>
      <c r="C362" s="33" t="s">
        <v>13</v>
      </c>
      <c r="D362" s="33" t="s">
        <v>14</v>
      </c>
      <c r="E362" s="33" t="s">
        <v>309</v>
      </c>
      <c r="F362" s="33" t="s">
        <v>1606</v>
      </c>
      <c r="G362" s="33" t="s">
        <v>4781</v>
      </c>
      <c r="H362" s="29" t="s">
        <v>4781</v>
      </c>
      <c r="I362" s="29"/>
    </row>
    <row r="363" spans="2:9">
      <c r="B363" s="39" t="s">
        <v>4898</v>
      </c>
      <c r="C363" s="33" t="s">
        <v>13</v>
      </c>
      <c r="D363" s="33" t="s">
        <v>14</v>
      </c>
      <c r="E363" s="33" t="s">
        <v>309</v>
      </c>
      <c r="F363" s="33" t="s">
        <v>1606</v>
      </c>
      <c r="G363" s="33" t="s">
        <v>4781</v>
      </c>
      <c r="H363" s="29" t="s">
        <v>4781</v>
      </c>
      <c r="I363" s="29"/>
    </row>
    <row r="364" spans="2:9">
      <c r="B364" s="39" t="s">
        <v>4899</v>
      </c>
      <c r="C364" s="33" t="s">
        <v>13</v>
      </c>
      <c r="D364" s="33" t="s">
        <v>14</v>
      </c>
      <c r="E364" s="33" t="s">
        <v>309</v>
      </c>
      <c r="F364" s="33" t="s">
        <v>1606</v>
      </c>
      <c r="G364" s="33" t="s">
        <v>4781</v>
      </c>
      <c r="H364" s="29" t="s">
        <v>4781</v>
      </c>
      <c r="I364" s="29"/>
    </row>
    <row r="365" spans="2:9">
      <c r="B365" s="39" t="s">
        <v>4827</v>
      </c>
      <c r="C365" s="33" t="s">
        <v>13</v>
      </c>
      <c r="D365" s="33" t="s">
        <v>14</v>
      </c>
      <c r="E365" s="33" t="s">
        <v>309</v>
      </c>
      <c r="F365" s="33" t="s">
        <v>1606</v>
      </c>
      <c r="G365" s="33" t="s">
        <v>4781</v>
      </c>
      <c r="H365" s="29" t="s">
        <v>4781</v>
      </c>
      <c r="I365" s="29"/>
    </row>
    <row r="366" spans="2:9">
      <c r="B366" s="39" t="s">
        <v>4828</v>
      </c>
      <c r="C366" s="33" t="s">
        <v>13</v>
      </c>
      <c r="D366" s="33" t="s">
        <v>14</v>
      </c>
      <c r="E366" s="33" t="s">
        <v>309</v>
      </c>
      <c r="F366" s="33" t="s">
        <v>1606</v>
      </c>
      <c r="G366" s="33" t="s">
        <v>4781</v>
      </c>
      <c r="H366" s="29" t="s">
        <v>4781</v>
      </c>
      <c r="I366" s="29"/>
    </row>
    <row r="367" spans="2:9">
      <c r="B367" s="39" t="s">
        <v>4829</v>
      </c>
      <c r="C367" s="33" t="s">
        <v>13</v>
      </c>
      <c r="D367" s="33" t="s">
        <v>14</v>
      </c>
      <c r="E367" s="33" t="s">
        <v>309</v>
      </c>
      <c r="F367" s="33" t="s">
        <v>1606</v>
      </c>
      <c r="G367" s="33" t="s">
        <v>4781</v>
      </c>
      <c r="H367" s="29" t="s">
        <v>4781</v>
      </c>
      <c r="I367" s="29"/>
    </row>
    <row r="368" spans="2:9">
      <c r="B368" s="39" t="s">
        <v>4830</v>
      </c>
      <c r="C368" s="33" t="s">
        <v>13</v>
      </c>
      <c r="D368" s="33" t="s">
        <v>14</v>
      </c>
      <c r="E368" s="33" t="s">
        <v>309</v>
      </c>
      <c r="F368" s="33" t="s">
        <v>1606</v>
      </c>
      <c r="G368" s="33" t="s">
        <v>4781</v>
      </c>
      <c r="H368" s="29" t="s">
        <v>4781</v>
      </c>
      <c r="I368" s="29"/>
    </row>
    <row r="369" spans="2:9">
      <c r="B369" s="39" t="s">
        <v>4920</v>
      </c>
      <c r="C369" s="33" t="s">
        <v>13</v>
      </c>
      <c r="D369" s="33" t="s">
        <v>14</v>
      </c>
      <c r="E369" s="33" t="s">
        <v>309</v>
      </c>
      <c r="F369" s="33" t="s">
        <v>1606</v>
      </c>
      <c r="G369" s="33" t="s">
        <v>4781</v>
      </c>
      <c r="H369" s="29" t="s">
        <v>4781</v>
      </c>
      <c r="I369" s="29"/>
    </row>
    <row r="370" spans="2:9">
      <c r="B370" s="39" t="s">
        <v>4920</v>
      </c>
      <c r="C370" s="33" t="s">
        <v>13</v>
      </c>
      <c r="D370" s="33" t="s">
        <v>14</v>
      </c>
      <c r="E370" s="33" t="s">
        <v>309</v>
      </c>
      <c r="F370" s="33" t="s">
        <v>1606</v>
      </c>
      <c r="G370" s="33" t="s">
        <v>4781</v>
      </c>
      <c r="H370" s="29" t="s">
        <v>4781</v>
      </c>
      <c r="I370" s="29"/>
    </row>
    <row r="371" spans="2:9">
      <c r="B371" s="39" t="s">
        <v>4921</v>
      </c>
      <c r="C371" s="33" t="s">
        <v>13</v>
      </c>
      <c r="D371" s="33" t="s">
        <v>14</v>
      </c>
      <c r="E371" s="33" t="s">
        <v>309</v>
      </c>
      <c r="F371" s="33" t="s">
        <v>1606</v>
      </c>
      <c r="G371" s="33" t="s">
        <v>4781</v>
      </c>
      <c r="H371" s="29" t="s">
        <v>4781</v>
      </c>
      <c r="I371" s="29"/>
    </row>
    <row r="372" spans="2:9">
      <c r="B372" s="39" t="s">
        <v>4922</v>
      </c>
      <c r="C372" s="33" t="s">
        <v>13</v>
      </c>
      <c r="D372" s="33" t="s">
        <v>14</v>
      </c>
      <c r="E372" s="33" t="s">
        <v>309</v>
      </c>
      <c r="F372" s="33" t="s">
        <v>1606</v>
      </c>
      <c r="G372" s="33" t="s">
        <v>4781</v>
      </c>
      <c r="H372" s="29" t="s">
        <v>4781</v>
      </c>
      <c r="I372" s="29"/>
    </row>
    <row r="373" spans="2:9">
      <c r="B373" s="39" t="s">
        <v>4831</v>
      </c>
      <c r="C373" s="33" t="s">
        <v>13</v>
      </c>
      <c r="D373" s="33" t="s">
        <v>14</v>
      </c>
      <c r="E373" s="33" t="s">
        <v>309</v>
      </c>
      <c r="F373" s="33" t="s">
        <v>1606</v>
      </c>
      <c r="G373" s="33" t="s">
        <v>4781</v>
      </c>
      <c r="H373" s="29" t="s">
        <v>4781</v>
      </c>
      <c r="I373" s="29"/>
    </row>
    <row r="374" spans="2:9">
      <c r="B374" s="39" t="s">
        <v>4912</v>
      </c>
      <c r="C374" s="33" t="s">
        <v>13</v>
      </c>
      <c r="D374" s="33" t="s">
        <v>14</v>
      </c>
      <c r="E374" s="33" t="s">
        <v>309</v>
      </c>
      <c r="F374" s="33" t="s">
        <v>1606</v>
      </c>
      <c r="G374" s="33" t="s">
        <v>4781</v>
      </c>
      <c r="H374" s="29" t="s">
        <v>4781</v>
      </c>
      <c r="I374" s="29"/>
    </row>
    <row r="375" spans="2:9">
      <c r="B375" s="39" t="s">
        <v>4913</v>
      </c>
      <c r="C375" s="33" t="s">
        <v>13</v>
      </c>
      <c r="D375" s="33" t="s">
        <v>14</v>
      </c>
      <c r="E375" s="33" t="s">
        <v>309</v>
      </c>
      <c r="F375" s="33" t="s">
        <v>1606</v>
      </c>
      <c r="G375" s="33" t="s">
        <v>4781</v>
      </c>
      <c r="H375" s="29" t="s">
        <v>4781</v>
      </c>
      <c r="I375" s="29"/>
    </row>
    <row r="376" spans="2:9">
      <c r="B376" s="39" t="s">
        <v>5603</v>
      </c>
      <c r="C376" s="33" t="s">
        <v>13</v>
      </c>
      <c r="D376" s="33" t="s">
        <v>14</v>
      </c>
      <c r="E376" s="33" t="s">
        <v>309</v>
      </c>
      <c r="F376" s="33" t="s">
        <v>1606</v>
      </c>
      <c r="G376" s="33" t="s">
        <v>4781</v>
      </c>
      <c r="H376" s="29" t="s">
        <v>4781</v>
      </c>
      <c r="I376" s="29"/>
    </row>
    <row r="377" spans="2:9">
      <c r="B377" s="39" t="s">
        <v>4923</v>
      </c>
      <c r="C377" s="33" t="s">
        <v>13</v>
      </c>
      <c r="D377" s="33" t="s">
        <v>14</v>
      </c>
      <c r="E377" s="33" t="s">
        <v>309</v>
      </c>
      <c r="F377" s="33" t="s">
        <v>1606</v>
      </c>
      <c r="G377" s="33" t="s">
        <v>4781</v>
      </c>
      <c r="H377" s="29" t="s">
        <v>4781</v>
      </c>
      <c r="I377" s="29"/>
    </row>
    <row r="378" spans="2:9">
      <c r="B378" s="39" t="s">
        <v>4930</v>
      </c>
      <c r="C378" s="33" t="s">
        <v>13</v>
      </c>
      <c r="D378" s="33" t="s">
        <v>14</v>
      </c>
      <c r="E378" s="33" t="s">
        <v>309</v>
      </c>
      <c r="F378" s="33" t="s">
        <v>1606</v>
      </c>
      <c r="G378" s="33" t="s">
        <v>4781</v>
      </c>
      <c r="H378" s="29" t="s">
        <v>4781</v>
      </c>
      <c r="I378" s="29"/>
    </row>
    <row r="379" spans="2:9">
      <c r="B379" s="39" t="s">
        <v>4935</v>
      </c>
      <c r="C379" s="33" t="s">
        <v>13</v>
      </c>
      <c r="D379" s="33" t="s">
        <v>14</v>
      </c>
      <c r="E379" s="33" t="s">
        <v>309</v>
      </c>
      <c r="F379" s="33" t="s">
        <v>1606</v>
      </c>
      <c r="G379" s="33" t="s">
        <v>4781</v>
      </c>
      <c r="H379" s="29" t="s">
        <v>4781</v>
      </c>
      <c r="I379" s="29"/>
    </row>
    <row r="380" spans="2:9">
      <c r="B380" s="39" t="s">
        <v>4946</v>
      </c>
      <c r="C380" s="33" t="s">
        <v>13</v>
      </c>
      <c r="D380" s="33" t="s">
        <v>14</v>
      </c>
      <c r="E380" s="33" t="s">
        <v>309</v>
      </c>
      <c r="F380" s="33" t="s">
        <v>1606</v>
      </c>
      <c r="G380" s="33" t="s">
        <v>4781</v>
      </c>
      <c r="H380" s="29" t="s">
        <v>4781</v>
      </c>
      <c r="I380" s="29"/>
    </row>
    <row r="381" spans="2:9">
      <c r="B381" s="39" t="s">
        <v>4973</v>
      </c>
      <c r="C381" s="33" t="s">
        <v>13</v>
      </c>
      <c r="D381" s="33" t="s">
        <v>14</v>
      </c>
      <c r="E381" s="33" t="s">
        <v>309</v>
      </c>
      <c r="F381" s="33" t="s">
        <v>1606</v>
      </c>
      <c r="G381" s="29" t="s">
        <v>4781</v>
      </c>
      <c r="H381" s="29" t="s">
        <v>4656</v>
      </c>
      <c r="I381" s="29" t="s">
        <v>4655</v>
      </c>
    </row>
    <row r="382" spans="2:9">
      <c r="B382" s="39" t="s">
        <v>4952</v>
      </c>
      <c r="C382" s="33" t="s">
        <v>13</v>
      </c>
      <c r="D382" s="33" t="s">
        <v>14</v>
      </c>
      <c r="E382" s="33" t="s">
        <v>309</v>
      </c>
      <c r="F382" s="33" t="s">
        <v>1606</v>
      </c>
      <c r="G382" s="33" t="s">
        <v>4781</v>
      </c>
      <c r="H382" s="29" t="s">
        <v>4781</v>
      </c>
      <c r="I382" s="29"/>
    </row>
    <row r="383" spans="2:9">
      <c r="B383" s="39" t="s">
        <v>4858</v>
      </c>
      <c r="C383" s="33" t="s">
        <v>13</v>
      </c>
      <c r="D383" s="33" t="s">
        <v>14</v>
      </c>
      <c r="E383" s="33" t="s">
        <v>309</v>
      </c>
      <c r="F383" s="33" t="s">
        <v>1606</v>
      </c>
      <c r="G383" s="33" t="s">
        <v>4781</v>
      </c>
      <c r="H383" s="29" t="s">
        <v>4781</v>
      </c>
      <c r="I383" s="29"/>
    </row>
    <row r="384" spans="2:9">
      <c r="B384" s="39" t="s">
        <v>4802</v>
      </c>
      <c r="C384" s="33" t="s">
        <v>13</v>
      </c>
      <c r="D384" s="33" t="s">
        <v>14</v>
      </c>
      <c r="E384" s="33" t="s">
        <v>309</v>
      </c>
      <c r="F384" s="33" t="s">
        <v>1606</v>
      </c>
      <c r="G384" s="33" t="s">
        <v>4781</v>
      </c>
      <c r="H384" s="29" t="s">
        <v>4781</v>
      </c>
      <c r="I384" s="29"/>
    </row>
    <row r="385" spans="2:9">
      <c r="B385" s="39" t="s">
        <v>4961</v>
      </c>
      <c r="C385" s="33" t="s">
        <v>13</v>
      </c>
      <c r="D385" s="33" t="s">
        <v>14</v>
      </c>
      <c r="E385" s="33" t="s">
        <v>309</v>
      </c>
      <c r="F385" s="33" t="s">
        <v>1606</v>
      </c>
      <c r="G385" s="33" t="s">
        <v>4781</v>
      </c>
      <c r="H385" s="29" t="s">
        <v>4781</v>
      </c>
      <c r="I385" s="29"/>
    </row>
    <row r="386" spans="2:9">
      <c r="B386" s="39" t="s">
        <v>4974</v>
      </c>
      <c r="C386" s="33" t="s">
        <v>13</v>
      </c>
      <c r="D386" s="33" t="s">
        <v>14</v>
      </c>
      <c r="E386" s="33" t="s">
        <v>309</v>
      </c>
      <c r="F386" s="33" t="s">
        <v>1606</v>
      </c>
      <c r="G386" s="33" t="s">
        <v>4781</v>
      </c>
      <c r="H386" s="29" t="s">
        <v>4781</v>
      </c>
      <c r="I386" s="29"/>
    </row>
    <row r="387" spans="2:9">
      <c r="B387" s="39" t="s">
        <v>4978</v>
      </c>
      <c r="C387" s="33" t="s">
        <v>13</v>
      </c>
      <c r="D387" s="33" t="s">
        <v>14</v>
      </c>
      <c r="E387" s="33" t="s">
        <v>309</v>
      </c>
      <c r="F387" s="33" t="s">
        <v>1606</v>
      </c>
      <c r="G387" s="33" t="s">
        <v>4781</v>
      </c>
      <c r="H387" s="29" t="s">
        <v>4781</v>
      </c>
      <c r="I387" s="29"/>
    </row>
    <row r="388" spans="2:9">
      <c r="B388" s="39" t="s">
        <v>4782</v>
      </c>
      <c r="C388" s="33" t="s">
        <v>13</v>
      </c>
      <c r="D388" s="33" t="s">
        <v>14</v>
      </c>
      <c r="E388" s="33" t="s">
        <v>309</v>
      </c>
      <c r="F388" s="33" t="s">
        <v>1606</v>
      </c>
      <c r="G388" s="33" t="s">
        <v>4781</v>
      </c>
      <c r="H388" s="29" t="s">
        <v>4781</v>
      </c>
      <c r="I388" s="29"/>
    </row>
    <row r="389" spans="2:9">
      <c r="B389" s="39" t="s">
        <v>4788</v>
      </c>
      <c r="C389" s="33" t="s">
        <v>13</v>
      </c>
      <c r="D389" s="33" t="s">
        <v>14</v>
      </c>
      <c r="E389" s="33" t="s">
        <v>309</v>
      </c>
      <c r="F389" s="33" t="s">
        <v>1606</v>
      </c>
      <c r="G389" s="33" t="s">
        <v>4781</v>
      </c>
      <c r="H389" s="29" t="s">
        <v>4781</v>
      </c>
      <c r="I389" s="29"/>
    </row>
    <row r="390" spans="2:9">
      <c r="B390" s="39" t="s">
        <v>4804</v>
      </c>
      <c r="C390" s="33" t="s">
        <v>13</v>
      </c>
      <c r="D390" s="33" t="s">
        <v>14</v>
      </c>
      <c r="E390" s="33" t="s">
        <v>309</v>
      </c>
      <c r="F390" s="33" t="s">
        <v>1606</v>
      </c>
      <c r="G390" s="33" t="s">
        <v>4781</v>
      </c>
      <c r="H390" s="29" t="s">
        <v>4781</v>
      </c>
      <c r="I390" s="29"/>
    </row>
    <row r="391" spans="2:9">
      <c r="B391" s="39" t="s">
        <v>4814</v>
      </c>
      <c r="C391" s="33" t="s">
        <v>13</v>
      </c>
      <c r="D391" s="33" t="s">
        <v>14</v>
      </c>
      <c r="E391" s="33" t="s">
        <v>309</v>
      </c>
      <c r="F391" s="33" t="s">
        <v>1606</v>
      </c>
      <c r="G391" s="33" t="s">
        <v>4781</v>
      </c>
      <c r="H391" s="29" t="s">
        <v>4781</v>
      </c>
      <c r="I391" s="29"/>
    </row>
    <row r="392" spans="2:9">
      <c r="B392" s="39" t="s">
        <v>4832</v>
      </c>
      <c r="C392" s="33" t="s">
        <v>13</v>
      </c>
      <c r="D392" s="33" t="s">
        <v>14</v>
      </c>
      <c r="E392" s="33" t="s">
        <v>309</v>
      </c>
      <c r="F392" s="33" t="s">
        <v>1606</v>
      </c>
      <c r="G392" s="33" t="s">
        <v>4781</v>
      </c>
      <c r="H392" s="29" t="s">
        <v>4781</v>
      </c>
      <c r="I392" s="29"/>
    </row>
    <row r="393" spans="2:9">
      <c r="B393" s="39" t="s">
        <v>4834</v>
      </c>
      <c r="C393" s="33" t="s">
        <v>13</v>
      </c>
      <c r="D393" s="33" t="s">
        <v>14</v>
      </c>
      <c r="E393" s="33" t="s">
        <v>309</v>
      </c>
      <c r="F393" s="33" t="s">
        <v>1606</v>
      </c>
      <c r="G393" s="33" t="s">
        <v>4781</v>
      </c>
      <c r="H393" s="29" t="s">
        <v>4781</v>
      </c>
      <c r="I393" s="29"/>
    </row>
    <row r="394" spans="2:9">
      <c r="B394" s="39" t="s">
        <v>4842</v>
      </c>
      <c r="C394" s="33" t="s">
        <v>13</v>
      </c>
      <c r="D394" s="33" t="s">
        <v>14</v>
      </c>
      <c r="E394" s="33" t="s">
        <v>309</v>
      </c>
      <c r="F394" s="33" t="s">
        <v>1606</v>
      </c>
      <c r="G394" s="33" t="s">
        <v>4781</v>
      </c>
      <c r="H394" s="29" t="s">
        <v>4781</v>
      </c>
      <c r="I394" s="29"/>
    </row>
    <row r="395" spans="2:9">
      <c r="B395" s="39" t="s">
        <v>4850</v>
      </c>
      <c r="C395" s="33" t="s">
        <v>13</v>
      </c>
      <c r="D395" s="33" t="s">
        <v>14</v>
      </c>
      <c r="E395" s="33" t="s">
        <v>309</v>
      </c>
      <c r="F395" s="33" t="s">
        <v>1606</v>
      </c>
      <c r="G395" s="33" t="s">
        <v>4781</v>
      </c>
      <c r="H395" s="29" t="s">
        <v>4781</v>
      </c>
      <c r="I395" s="29"/>
    </row>
    <row r="396" spans="2:9">
      <c r="B396" s="39" t="s">
        <v>4860</v>
      </c>
      <c r="C396" s="33" t="s">
        <v>13</v>
      </c>
      <c r="D396" s="33" t="s">
        <v>14</v>
      </c>
      <c r="E396" s="33" t="s">
        <v>309</v>
      </c>
      <c r="F396" s="33" t="s">
        <v>1606</v>
      </c>
      <c r="G396" s="33" t="s">
        <v>4781</v>
      </c>
      <c r="H396" s="29" t="s">
        <v>4781</v>
      </c>
      <c r="I396" s="29"/>
    </row>
    <row r="397" spans="2:9">
      <c r="B397" s="39" t="s">
        <v>4866</v>
      </c>
      <c r="C397" s="33" t="s">
        <v>13</v>
      </c>
      <c r="D397" s="33" t="s">
        <v>14</v>
      </c>
      <c r="E397" s="33" t="s">
        <v>309</v>
      </c>
      <c r="F397" s="33" t="s">
        <v>1606</v>
      </c>
      <c r="G397" s="33" t="s">
        <v>4781</v>
      </c>
      <c r="H397" s="29" t="s">
        <v>4781</v>
      </c>
      <c r="I397" s="29"/>
    </row>
    <row r="398" spans="2:9">
      <c r="B398" s="39" t="s">
        <v>4871</v>
      </c>
      <c r="C398" s="33" t="s">
        <v>13</v>
      </c>
      <c r="D398" s="33" t="s">
        <v>14</v>
      </c>
      <c r="E398" s="33" t="s">
        <v>309</v>
      </c>
      <c r="F398" s="33" t="s">
        <v>1606</v>
      </c>
      <c r="G398" s="33" t="s">
        <v>4781</v>
      </c>
      <c r="H398" s="29" t="s">
        <v>4781</v>
      </c>
      <c r="I398" s="29"/>
    </row>
    <row r="399" spans="2:9">
      <c r="B399" s="39" t="s">
        <v>4876</v>
      </c>
      <c r="C399" s="33" t="s">
        <v>13</v>
      </c>
      <c r="D399" s="33" t="s">
        <v>14</v>
      </c>
      <c r="E399" s="33" t="s">
        <v>309</v>
      </c>
      <c r="F399" s="33" t="s">
        <v>1606</v>
      </c>
      <c r="G399" s="33" t="s">
        <v>4781</v>
      </c>
      <c r="H399" s="29" t="s">
        <v>4781</v>
      </c>
      <c r="I399" s="29"/>
    </row>
    <row r="400" spans="2:9">
      <c r="B400" s="39" t="s">
        <v>4884</v>
      </c>
      <c r="C400" s="33" t="s">
        <v>13</v>
      </c>
      <c r="D400" s="33" t="s">
        <v>14</v>
      </c>
      <c r="E400" s="33" t="s">
        <v>309</v>
      </c>
      <c r="F400" s="33" t="s">
        <v>1606</v>
      </c>
      <c r="G400" s="33" t="s">
        <v>4781</v>
      </c>
      <c r="H400" s="29" t="s">
        <v>4781</v>
      </c>
      <c r="I400" s="29"/>
    </row>
    <row r="401" spans="2:9">
      <c r="B401" s="39" t="s">
        <v>4893</v>
      </c>
      <c r="C401" s="33" t="s">
        <v>13</v>
      </c>
      <c r="D401" s="33" t="s">
        <v>14</v>
      </c>
      <c r="E401" s="33" t="s">
        <v>309</v>
      </c>
      <c r="F401" s="33" t="s">
        <v>1606</v>
      </c>
      <c r="G401" s="33" t="s">
        <v>4781</v>
      </c>
      <c r="H401" s="29" t="s">
        <v>4781</v>
      </c>
      <c r="I401" s="29"/>
    </row>
    <row r="402" spans="2:9">
      <c r="B402" s="39" t="s">
        <v>4901</v>
      </c>
      <c r="C402" s="33" t="s">
        <v>13</v>
      </c>
      <c r="D402" s="33" t="s">
        <v>14</v>
      </c>
      <c r="E402" s="33" t="s">
        <v>309</v>
      </c>
      <c r="F402" s="33" t="s">
        <v>1606</v>
      </c>
      <c r="G402" s="33" t="s">
        <v>4781</v>
      </c>
      <c r="H402" s="29" t="s">
        <v>4781</v>
      </c>
      <c r="I402" s="29"/>
    </row>
    <row r="403" spans="2:9">
      <c r="B403" s="39" t="s">
        <v>4914</v>
      </c>
      <c r="C403" s="33" t="s">
        <v>13</v>
      </c>
      <c r="D403" s="33" t="s">
        <v>14</v>
      </c>
      <c r="E403" s="33" t="s">
        <v>309</v>
      </c>
      <c r="F403" s="33" t="s">
        <v>1606</v>
      </c>
      <c r="G403" s="33" t="s">
        <v>4781</v>
      </c>
      <c r="H403" s="29" t="s">
        <v>4781</v>
      </c>
      <c r="I403" s="29"/>
    </row>
    <row r="404" spans="2:9">
      <c r="B404" s="39" t="s">
        <v>5598</v>
      </c>
      <c r="C404" s="33" t="s">
        <v>13</v>
      </c>
      <c r="D404" s="33" t="s">
        <v>14</v>
      </c>
      <c r="E404" s="33" t="s">
        <v>309</v>
      </c>
      <c r="F404" s="33" t="s">
        <v>1606</v>
      </c>
      <c r="G404" s="33" t="s">
        <v>4781</v>
      </c>
      <c r="H404" s="29" t="s">
        <v>4781</v>
      </c>
      <c r="I404" s="29"/>
    </row>
    <row r="405" spans="2:9">
      <c r="B405" s="39" t="s">
        <v>5604</v>
      </c>
      <c r="C405" s="33" t="s">
        <v>13</v>
      </c>
      <c r="D405" s="33" t="s">
        <v>14</v>
      </c>
      <c r="E405" s="33" t="s">
        <v>309</v>
      </c>
      <c r="F405" s="33" t="s">
        <v>1606</v>
      </c>
      <c r="G405" s="33" t="s">
        <v>4781</v>
      </c>
      <c r="H405" s="29" t="s">
        <v>4781</v>
      </c>
      <c r="I405" s="29"/>
    </row>
    <row r="406" spans="2:9">
      <c r="B406" s="39" t="s">
        <v>4916</v>
      </c>
      <c r="C406" s="33" t="s">
        <v>13</v>
      </c>
      <c r="D406" s="33" t="s">
        <v>14</v>
      </c>
      <c r="E406" s="33" t="s">
        <v>309</v>
      </c>
      <c r="F406" s="33" t="s">
        <v>1606</v>
      </c>
      <c r="G406" s="33" t="s">
        <v>4781</v>
      </c>
      <c r="H406" s="29" t="s">
        <v>4781</v>
      </c>
      <c r="I406" s="29"/>
    </row>
    <row r="407" spans="2:9">
      <c r="B407" s="39" t="s">
        <v>4925</v>
      </c>
      <c r="C407" s="33" t="s">
        <v>13</v>
      </c>
      <c r="D407" s="33" t="s">
        <v>14</v>
      </c>
      <c r="E407" s="33" t="s">
        <v>309</v>
      </c>
      <c r="F407" s="33" t="s">
        <v>1606</v>
      </c>
      <c r="G407" s="33" t="s">
        <v>4781</v>
      </c>
      <c r="H407" s="29" t="s">
        <v>4781</v>
      </c>
      <c r="I407" s="29"/>
    </row>
    <row r="408" spans="2:9">
      <c r="B408" s="39" t="s">
        <v>4932</v>
      </c>
      <c r="C408" s="33" t="s">
        <v>13</v>
      </c>
      <c r="D408" s="33" t="s">
        <v>14</v>
      </c>
      <c r="E408" s="33" t="s">
        <v>309</v>
      </c>
      <c r="F408" s="33" t="s">
        <v>1606</v>
      </c>
      <c r="G408" s="33" t="s">
        <v>4781</v>
      </c>
      <c r="H408" s="29" t="s">
        <v>4781</v>
      </c>
      <c r="I408" s="29"/>
    </row>
    <row r="409" spans="2:9">
      <c r="B409" s="39" t="s">
        <v>4937</v>
      </c>
      <c r="C409" s="33" t="s">
        <v>13</v>
      </c>
      <c r="D409" s="33" t="s">
        <v>14</v>
      </c>
      <c r="E409" s="33" t="s">
        <v>309</v>
      </c>
      <c r="F409" s="33" t="s">
        <v>1606</v>
      </c>
      <c r="G409" s="33" t="s">
        <v>4781</v>
      </c>
      <c r="H409" s="29" t="s">
        <v>4781</v>
      </c>
      <c r="I409" s="29"/>
    </row>
    <row r="410" spans="2:9">
      <c r="B410" s="39" t="s">
        <v>4940</v>
      </c>
      <c r="C410" s="33" t="s">
        <v>13</v>
      </c>
      <c r="D410" s="33" t="s">
        <v>14</v>
      </c>
      <c r="E410" s="33" t="s">
        <v>309</v>
      </c>
      <c r="F410" s="33" t="s">
        <v>1606</v>
      </c>
      <c r="G410" s="33" t="s">
        <v>4781</v>
      </c>
      <c r="H410" s="29" t="s">
        <v>4781</v>
      </c>
      <c r="I410" s="29"/>
    </row>
    <row r="411" spans="2:9">
      <c r="B411" s="39" t="s">
        <v>4948</v>
      </c>
      <c r="C411" s="33" t="s">
        <v>13</v>
      </c>
      <c r="D411" s="33" t="s">
        <v>14</v>
      </c>
      <c r="E411" s="33" t="s">
        <v>309</v>
      </c>
      <c r="F411" s="33" t="s">
        <v>1606</v>
      </c>
      <c r="G411" s="33" t="s">
        <v>4781</v>
      </c>
      <c r="H411" s="29" t="s">
        <v>4781</v>
      </c>
      <c r="I411" s="29"/>
    </row>
    <row r="412" spans="2:9">
      <c r="B412" s="39" t="s">
        <v>4954</v>
      </c>
      <c r="C412" s="33" t="s">
        <v>13</v>
      </c>
      <c r="D412" s="33" t="s">
        <v>14</v>
      </c>
      <c r="E412" s="33" t="s">
        <v>309</v>
      </c>
      <c r="F412" s="33" t="s">
        <v>1606</v>
      </c>
      <c r="G412" s="33" t="s">
        <v>4781</v>
      </c>
      <c r="H412" s="29" t="s">
        <v>4781</v>
      </c>
      <c r="I412" s="29"/>
    </row>
    <row r="413" spans="2:9">
      <c r="B413" s="39" t="s">
        <v>4958</v>
      </c>
      <c r="C413" s="33" t="s">
        <v>13</v>
      </c>
      <c r="D413" s="33" t="s">
        <v>14</v>
      </c>
      <c r="E413" s="33" t="s">
        <v>309</v>
      </c>
      <c r="F413" s="33" t="s">
        <v>1606</v>
      </c>
      <c r="G413" s="33" t="s">
        <v>4781</v>
      </c>
      <c r="H413" s="29" t="s">
        <v>4781</v>
      </c>
      <c r="I413" s="29"/>
    </row>
    <row r="414" spans="2:9">
      <c r="B414" s="39" t="s">
        <v>4963</v>
      </c>
      <c r="C414" s="33" t="s">
        <v>13</v>
      </c>
      <c r="D414" s="33" t="s">
        <v>14</v>
      </c>
      <c r="E414" s="33" t="s">
        <v>309</v>
      </c>
      <c r="F414" s="33" t="s">
        <v>1606</v>
      </c>
      <c r="G414" s="33" t="s">
        <v>4781</v>
      </c>
      <c r="H414" s="29" t="s">
        <v>4781</v>
      </c>
      <c r="I414" s="29"/>
    </row>
    <row r="415" spans="2:9">
      <c r="B415" s="39" t="s">
        <v>4966</v>
      </c>
      <c r="C415" s="33" t="s">
        <v>13</v>
      </c>
      <c r="D415" s="33" t="s">
        <v>14</v>
      </c>
      <c r="E415" s="33" t="s">
        <v>309</v>
      </c>
      <c r="F415" s="33" t="s">
        <v>1606</v>
      </c>
      <c r="G415" s="33" t="s">
        <v>4781</v>
      </c>
      <c r="H415" s="29" t="s">
        <v>4781</v>
      </c>
      <c r="I415" s="29"/>
    </row>
    <row r="416" spans="2:9">
      <c r="B416" s="39" t="s">
        <v>4970</v>
      </c>
      <c r="C416" s="33" t="s">
        <v>13</v>
      </c>
      <c r="D416" s="33" t="s">
        <v>14</v>
      </c>
      <c r="E416" s="33" t="s">
        <v>309</v>
      </c>
      <c r="F416" s="33" t="s">
        <v>1606</v>
      </c>
      <c r="G416" s="33" t="s">
        <v>4781</v>
      </c>
      <c r="H416" s="29" t="s">
        <v>4781</v>
      </c>
      <c r="I416" s="29"/>
    </row>
    <row r="417" spans="2:9">
      <c r="B417" s="39" t="s">
        <v>4976</v>
      </c>
      <c r="C417" s="33" t="s">
        <v>13</v>
      </c>
      <c r="D417" s="33" t="s">
        <v>14</v>
      </c>
      <c r="E417" s="33" t="s">
        <v>309</v>
      </c>
      <c r="F417" s="33" t="s">
        <v>1606</v>
      </c>
      <c r="G417" s="33" t="s">
        <v>4781</v>
      </c>
      <c r="H417" s="29" t="s">
        <v>4781</v>
      </c>
      <c r="I417" s="29"/>
    </row>
    <row r="418" spans="2:9">
      <c r="B418" s="39" t="s">
        <v>4980</v>
      </c>
      <c r="C418" s="33" t="s">
        <v>13</v>
      </c>
      <c r="D418" s="33" t="s">
        <v>14</v>
      </c>
      <c r="E418" s="33" t="s">
        <v>309</v>
      </c>
      <c r="F418" s="33" t="s">
        <v>1606</v>
      </c>
      <c r="G418" s="33" t="s">
        <v>4781</v>
      </c>
      <c r="H418" s="29" t="s">
        <v>4781</v>
      </c>
      <c r="I418" s="29"/>
    </row>
    <row r="419" spans="2:9">
      <c r="B419" s="39" t="s">
        <v>5605</v>
      </c>
      <c r="C419" s="33" t="s">
        <v>13</v>
      </c>
      <c r="D419" s="33" t="s">
        <v>14</v>
      </c>
      <c r="E419" s="33" t="s">
        <v>309</v>
      </c>
      <c r="F419" s="33" t="s">
        <v>1606</v>
      </c>
      <c r="G419" s="33" t="s">
        <v>4781</v>
      </c>
      <c r="H419" s="29" t="s">
        <v>4781</v>
      </c>
      <c r="I419" s="29"/>
    </row>
    <row r="420" spans="2:9">
      <c r="B420" s="39" t="s">
        <v>5584</v>
      </c>
      <c r="C420" s="33" t="s">
        <v>13</v>
      </c>
      <c r="D420" s="33" t="s">
        <v>14</v>
      </c>
      <c r="E420" s="33" t="s">
        <v>309</v>
      </c>
      <c r="F420" s="33" t="s">
        <v>1606</v>
      </c>
      <c r="G420" s="33" t="s">
        <v>4781</v>
      </c>
      <c r="H420" s="29" t="s">
        <v>4781</v>
      </c>
      <c r="I420" s="29"/>
    </row>
    <row r="421" spans="2:9">
      <c r="B421" s="39" t="s">
        <v>5606</v>
      </c>
      <c r="C421" s="33" t="s">
        <v>13</v>
      </c>
      <c r="D421" s="33" t="s">
        <v>14</v>
      </c>
      <c r="E421" s="33" t="s">
        <v>309</v>
      </c>
      <c r="F421" s="33" t="s">
        <v>1606</v>
      </c>
      <c r="G421" s="33" t="s">
        <v>4781</v>
      </c>
      <c r="H421" s="29" t="s">
        <v>4781</v>
      </c>
      <c r="I421" s="29"/>
    </row>
    <row r="422" spans="2:9">
      <c r="B422" s="39" t="s">
        <v>5607</v>
      </c>
      <c r="C422" s="33" t="s">
        <v>13</v>
      </c>
      <c r="D422" s="33" t="s">
        <v>14</v>
      </c>
      <c r="E422" s="33" t="s">
        <v>309</v>
      </c>
      <c r="F422" s="33" t="s">
        <v>1606</v>
      </c>
      <c r="G422" s="33" t="s">
        <v>4781</v>
      </c>
      <c r="H422" s="29" t="s">
        <v>4781</v>
      </c>
      <c r="I422" s="29"/>
    </row>
    <row r="423" spans="2:9">
      <c r="B423" s="39" t="s">
        <v>5608</v>
      </c>
      <c r="C423" s="33" t="s">
        <v>13</v>
      </c>
      <c r="D423" s="33" t="s">
        <v>14</v>
      </c>
      <c r="E423" s="33" t="s">
        <v>309</v>
      </c>
      <c r="F423" s="33" t="s">
        <v>1606</v>
      </c>
      <c r="G423" s="33" t="s">
        <v>4781</v>
      </c>
      <c r="H423" s="29" t="s">
        <v>4781</v>
      </c>
      <c r="I423" s="29"/>
    </row>
    <row r="424" spans="2:9">
      <c r="B424" s="39" t="s">
        <v>5607</v>
      </c>
      <c r="C424" s="33" t="s">
        <v>13</v>
      </c>
      <c r="D424" s="33" t="s">
        <v>14</v>
      </c>
      <c r="E424" s="33" t="s">
        <v>309</v>
      </c>
      <c r="F424" s="33" t="s">
        <v>1606</v>
      </c>
      <c r="G424" s="33" t="s">
        <v>4781</v>
      </c>
      <c r="H424" s="29" t="s">
        <v>4781</v>
      </c>
      <c r="I424" s="29"/>
    </row>
    <row r="425" spans="2:9">
      <c r="B425" s="39" t="s">
        <v>5608</v>
      </c>
      <c r="C425" s="33" t="s">
        <v>13</v>
      </c>
      <c r="D425" s="33" t="s">
        <v>14</v>
      </c>
      <c r="E425" s="33" t="s">
        <v>309</v>
      </c>
      <c r="F425" s="33" t="s">
        <v>1606</v>
      </c>
      <c r="G425" s="33" t="s">
        <v>4781</v>
      </c>
      <c r="H425" s="29" t="s">
        <v>4781</v>
      </c>
      <c r="I425" s="29"/>
    </row>
    <row r="426" spans="2:9">
      <c r="B426" s="39" t="s">
        <v>5607</v>
      </c>
      <c r="C426" s="33" t="s">
        <v>13</v>
      </c>
      <c r="D426" s="33" t="s">
        <v>14</v>
      </c>
      <c r="E426" s="33" t="s">
        <v>309</v>
      </c>
      <c r="F426" s="33" t="s">
        <v>1606</v>
      </c>
      <c r="G426" s="33" t="s">
        <v>4781</v>
      </c>
      <c r="H426" s="29" t="s">
        <v>4781</v>
      </c>
      <c r="I426" s="29"/>
    </row>
    <row r="427" spans="2:9">
      <c r="B427" s="39" t="s">
        <v>5608</v>
      </c>
      <c r="C427" s="33" t="s">
        <v>13</v>
      </c>
      <c r="D427" s="33" t="s">
        <v>14</v>
      </c>
      <c r="E427" s="33" t="s">
        <v>309</v>
      </c>
      <c r="F427" s="33" t="s">
        <v>1606</v>
      </c>
      <c r="G427" s="33" t="s">
        <v>4781</v>
      </c>
      <c r="H427" s="29" t="s">
        <v>4781</v>
      </c>
      <c r="I427" s="29"/>
    </row>
    <row r="428" spans="2:9">
      <c r="B428" s="39" t="s">
        <v>1578</v>
      </c>
      <c r="C428" s="33" t="s">
        <v>13</v>
      </c>
      <c r="D428" s="33" t="s">
        <v>14</v>
      </c>
      <c r="E428" s="33" t="s">
        <v>301</v>
      </c>
      <c r="F428" s="33" t="s">
        <v>1578</v>
      </c>
      <c r="G428" s="33" t="s">
        <v>1578</v>
      </c>
      <c r="H428" s="29" t="s">
        <v>1578</v>
      </c>
      <c r="I428" s="29"/>
    </row>
    <row r="429" spans="2:9">
      <c r="B429" s="39" t="s">
        <v>1567</v>
      </c>
      <c r="C429" s="33" t="s">
        <v>13</v>
      </c>
      <c r="D429" s="33" t="s">
        <v>14</v>
      </c>
      <c r="E429" s="33" t="s">
        <v>299</v>
      </c>
      <c r="F429" s="33" t="s">
        <v>1567</v>
      </c>
      <c r="G429" s="33" t="s">
        <v>1567</v>
      </c>
      <c r="H429" s="29" t="s">
        <v>1567</v>
      </c>
      <c r="I429" s="29"/>
    </row>
    <row r="430" spans="2:9">
      <c r="B430" s="39" t="s">
        <v>5611</v>
      </c>
      <c r="C430" s="33" t="s">
        <v>13</v>
      </c>
      <c r="D430" s="33" t="s">
        <v>14</v>
      </c>
      <c r="E430" s="33" t="s">
        <v>307</v>
      </c>
      <c r="F430" s="33" t="s">
        <v>1600</v>
      </c>
      <c r="G430" s="33" t="s">
        <v>5611</v>
      </c>
      <c r="H430" s="29" t="s">
        <v>5611</v>
      </c>
      <c r="I430" s="29"/>
    </row>
    <row r="431" spans="2:9">
      <c r="B431" s="39" t="s">
        <v>5612</v>
      </c>
      <c r="C431" s="33" t="s">
        <v>13</v>
      </c>
      <c r="D431" s="33" t="s">
        <v>14</v>
      </c>
      <c r="E431" s="33" t="s">
        <v>309</v>
      </c>
      <c r="F431" s="33" t="s">
        <v>1606</v>
      </c>
      <c r="G431" s="33" t="s">
        <v>4754</v>
      </c>
      <c r="H431" s="29" t="s">
        <v>4754</v>
      </c>
      <c r="I431" s="29" t="s">
        <v>4753</v>
      </c>
    </row>
    <row r="432" spans="2:9">
      <c r="B432" s="39" t="s">
        <v>5613</v>
      </c>
      <c r="C432" s="33" t="s">
        <v>13</v>
      </c>
      <c r="D432" s="33" t="s">
        <v>14</v>
      </c>
      <c r="E432" s="33" t="s">
        <v>309</v>
      </c>
      <c r="F432" s="33" t="s">
        <v>1606</v>
      </c>
      <c r="G432" s="33" t="s">
        <v>4754</v>
      </c>
      <c r="H432" s="29" t="s">
        <v>4754</v>
      </c>
      <c r="I432" s="29" t="s">
        <v>4753</v>
      </c>
    </row>
    <row r="433" spans="2:9">
      <c r="B433" s="39" t="s">
        <v>4754</v>
      </c>
      <c r="C433" s="33" t="s">
        <v>13</v>
      </c>
      <c r="D433" s="33" t="s">
        <v>14</v>
      </c>
      <c r="E433" s="33" t="s">
        <v>309</v>
      </c>
      <c r="F433" s="33" t="s">
        <v>1606</v>
      </c>
      <c r="G433" s="33" t="s">
        <v>4754</v>
      </c>
      <c r="H433" s="29" t="s">
        <v>4754</v>
      </c>
      <c r="I433" s="29" t="s">
        <v>4753</v>
      </c>
    </row>
    <row r="434" spans="2:9">
      <c r="B434" s="39" t="s">
        <v>5614</v>
      </c>
      <c r="C434" s="33" t="s">
        <v>13</v>
      </c>
      <c r="D434" s="33" t="s">
        <v>14</v>
      </c>
      <c r="E434" s="33" t="s">
        <v>307</v>
      </c>
      <c r="F434" s="33" t="s">
        <v>1179</v>
      </c>
      <c r="G434" s="33" t="s">
        <v>5615</v>
      </c>
      <c r="H434" s="29" t="s">
        <v>5615</v>
      </c>
      <c r="I434" s="29"/>
    </row>
    <row r="435" spans="2:9">
      <c r="B435" s="39" t="s">
        <v>1179</v>
      </c>
      <c r="C435" s="33" t="s">
        <v>13</v>
      </c>
      <c r="D435" s="33" t="s">
        <v>14</v>
      </c>
      <c r="E435" s="33" t="s">
        <v>307</v>
      </c>
      <c r="F435" s="33" t="s">
        <v>1179</v>
      </c>
      <c r="G435" s="33" t="s">
        <v>5615</v>
      </c>
      <c r="H435" s="29" t="s">
        <v>5615</v>
      </c>
      <c r="I435" s="29"/>
    </row>
    <row r="436" spans="2:9">
      <c r="B436" s="39" t="s">
        <v>5615</v>
      </c>
      <c r="C436" s="33" t="s">
        <v>13</v>
      </c>
      <c r="D436" s="33" t="s">
        <v>14</v>
      </c>
      <c r="E436" s="33" t="s">
        <v>307</v>
      </c>
      <c r="F436" s="33" t="s">
        <v>1179</v>
      </c>
      <c r="G436" s="33" t="s">
        <v>5615</v>
      </c>
      <c r="H436" s="29" t="s">
        <v>5615</v>
      </c>
      <c r="I436" s="29"/>
    </row>
    <row r="437" spans="2:9">
      <c r="B437" s="39" t="s">
        <v>5616</v>
      </c>
      <c r="C437" s="33" t="s">
        <v>13</v>
      </c>
      <c r="D437" s="33" t="s">
        <v>14</v>
      </c>
      <c r="E437" s="33" t="s">
        <v>307</v>
      </c>
      <c r="F437" s="33" t="s">
        <v>1179</v>
      </c>
      <c r="G437" s="33" t="s">
        <v>5615</v>
      </c>
      <c r="H437" s="29" t="s">
        <v>5615</v>
      </c>
      <c r="I437" s="29"/>
    </row>
    <row r="438" spans="2:9">
      <c r="B438" s="39" t="s">
        <v>5617</v>
      </c>
      <c r="C438" s="33" t="s">
        <v>13</v>
      </c>
      <c r="D438" s="33" t="s">
        <v>14</v>
      </c>
      <c r="E438" s="33" t="s">
        <v>309</v>
      </c>
      <c r="F438" s="33" t="s">
        <v>1605</v>
      </c>
      <c r="G438" s="33" t="s">
        <v>5617</v>
      </c>
      <c r="H438" s="29" t="s">
        <v>5617</v>
      </c>
      <c r="I438" s="29"/>
    </row>
    <row r="439" spans="2:9">
      <c r="B439" s="39" t="s">
        <v>5618</v>
      </c>
      <c r="C439" s="33" t="s">
        <v>13</v>
      </c>
      <c r="D439" s="33" t="s">
        <v>21</v>
      </c>
      <c r="E439" s="33" t="s">
        <v>162</v>
      </c>
      <c r="F439" s="33" t="s">
        <v>162</v>
      </c>
      <c r="G439" s="33" t="s">
        <v>5618</v>
      </c>
      <c r="H439" s="29" t="s">
        <v>5618</v>
      </c>
      <c r="I439" s="29"/>
    </row>
    <row r="440" spans="2:9">
      <c r="B440" s="39" t="s">
        <v>5619</v>
      </c>
      <c r="C440" s="33" t="s">
        <v>13</v>
      </c>
      <c r="D440" s="33" t="s">
        <v>21</v>
      </c>
      <c r="E440" s="33" t="s">
        <v>162</v>
      </c>
      <c r="F440" s="33" t="s">
        <v>162</v>
      </c>
      <c r="G440" s="33" t="s">
        <v>5619</v>
      </c>
      <c r="H440" s="29" t="s">
        <v>4760</v>
      </c>
      <c r="I440" s="29" t="s">
        <v>4759</v>
      </c>
    </row>
    <row r="441" spans="2:9">
      <c r="B441" s="39" t="s">
        <v>4760</v>
      </c>
      <c r="C441" s="33" t="s">
        <v>13</v>
      </c>
      <c r="D441" s="33" t="s">
        <v>21</v>
      </c>
      <c r="E441" s="33" t="s">
        <v>162</v>
      </c>
      <c r="F441" s="33" t="s">
        <v>162</v>
      </c>
      <c r="G441" s="33" t="s">
        <v>4760</v>
      </c>
      <c r="H441" s="29" t="s">
        <v>4760</v>
      </c>
      <c r="I441" s="29" t="s">
        <v>4759</v>
      </c>
    </row>
    <row r="442" spans="2:9">
      <c r="B442" s="39" t="s">
        <v>5620</v>
      </c>
      <c r="C442" s="33" t="s">
        <v>13</v>
      </c>
      <c r="D442" s="33" t="s">
        <v>21</v>
      </c>
      <c r="E442" s="33" t="s">
        <v>162</v>
      </c>
      <c r="F442" s="33" t="s">
        <v>162</v>
      </c>
      <c r="G442" s="33" t="s">
        <v>4760</v>
      </c>
      <c r="H442" s="29" t="s">
        <v>4760</v>
      </c>
      <c r="I442" s="29" t="s">
        <v>4759</v>
      </c>
    </row>
    <row r="443" spans="2:9">
      <c r="B443" s="39" t="s">
        <v>5621</v>
      </c>
      <c r="C443" s="33" t="s">
        <v>13</v>
      </c>
      <c r="D443" s="33" t="s">
        <v>14</v>
      </c>
      <c r="E443" s="33" t="s">
        <v>307</v>
      </c>
      <c r="F443" s="33" t="s">
        <v>1179</v>
      </c>
      <c r="G443" s="33" t="s">
        <v>5622</v>
      </c>
      <c r="H443" s="29" t="s">
        <v>5622</v>
      </c>
      <c r="I443" s="29"/>
    </row>
    <row r="444" spans="2:9">
      <c r="B444" s="39" t="s">
        <v>5623</v>
      </c>
      <c r="C444" s="33" t="s">
        <v>13</v>
      </c>
      <c r="D444" s="33" t="s">
        <v>14</v>
      </c>
      <c r="E444" s="33" t="s">
        <v>307</v>
      </c>
      <c r="F444" s="33" t="s">
        <v>307</v>
      </c>
      <c r="G444" s="33" t="s">
        <v>5623</v>
      </c>
      <c r="H444" s="29" t="s">
        <v>5623</v>
      </c>
      <c r="I444" s="29"/>
    </row>
    <row r="445" spans="2:9">
      <c r="B445" s="39" t="s">
        <v>5624</v>
      </c>
      <c r="C445" s="33" t="s">
        <v>13</v>
      </c>
      <c r="D445" s="33" t="s">
        <v>14</v>
      </c>
      <c r="E445" s="33" t="s">
        <v>307</v>
      </c>
      <c r="F445" s="33" t="s">
        <v>307</v>
      </c>
      <c r="G445" s="33" t="s">
        <v>5623</v>
      </c>
      <c r="H445" s="29" t="s">
        <v>5623</v>
      </c>
      <c r="I445" s="29"/>
    </row>
    <row r="446" spans="2:9">
      <c r="B446" s="39" t="s">
        <v>5625</v>
      </c>
      <c r="C446" s="33" t="s">
        <v>13</v>
      </c>
      <c r="D446" s="33" t="s">
        <v>21</v>
      </c>
      <c r="E446" s="33" t="s">
        <v>162</v>
      </c>
      <c r="F446" s="33" t="s">
        <v>162</v>
      </c>
      <c r="G446" s="33" t="s">
        <v>5625</v>
      </c>
      <c r="H446" s="29" t="s">
        <v>5625</v>
      </c>
      <c r="I446" s="29"/>
    </row>
    <row r="447" spans="2:9">
      <c r="B447" s="39" t="s">
        <v>4680</v>
      </c>
      <c r="C447" s="33" t="s">
        <v>13</v>
      </c>
      <c r="D447" s="33" t="s">
        <v>14</v>
      </c>
      <c r="E447" s="33" t="s">
        <v>309</v>
      </c>
      <c r="F447" s="33" t="s">
        <v>1606</v>
      </c>
      <c r="G447" s="33" t="s">
        <v>4781</v>
      </c>
      <c r="H447" s="29" t="s">
        <v>4680</v>
      </c>
      <c r="I447" s="29" t="s">
        <v>4679</v>
      </c>
    </row>
    <row r="448" spans="2:9">
      <c r="B448" s="39" t="s">
        <v>5626</v>
      </c>
      <c r="C448" s="33" t="s">
        <v>13</v>
      </c>
      <c r="D448" s="33" t="s">
        <v>14</v>
      </c>
      <c r="E448" s="33" t="s">
        <v>309</v>
      </c>
      <c r="F448" s="33" t="s">
        <v>1606</v>
      </c>
      <c r="G448" s="33" t="s">
        <v>4781</v>
      </c>
      <c r="H448" s="29" t="s">
        <v>4680</v>
      </c>
      <c r="I448" s="29" t="s">
        <v>4679</v>
      </c>
    </row>
    <row r="449" spans="2:9">
      <c r="B449" s="39" t="s">
        <v>4696</v>
      </c>
      <c r="C449" s="33" t="s">
        <v>13</v>
      </c>
      <c r="D449" s="33" t="s">
        <v>14</v>
      </c>
      <c r="E449" s="33" t="s">
        <v>309</v>
      </c>
      <c r="F449" s="33" t="s">
        <v>1606</v>
      </c>
      <c r="G449" s="33" t="s">
        <v>4781</v>
      </c>
      <c r="H449" s="29" t="s">
        <v>4696</v>
      </c>
      <c r="I449" s="29" t="s">
        <v>4695</v>
      </c>
    </row>
    <row r="450" spans="2:9">
      <c r="B450" s="39" t="s">
        <v>5627</v>
      </c>
      <c r="C450" s="33" t="s">
        <v>13</v>
      </c>
      <c r="D450" s="33" t="s">
        <v>14</v>
      </c>
      <c r="E450" s="33" t="s">
        <v>309</v>
      </c>
      <c r="F450" s="33" t="s">
        <v>1606</v>
      </c>
      <c r="G450" s="33" t="s">
        <v>5627</v>
      </c>
      <c r="H450" s="29" t="s">
        <v>5627</v>
      </c>
      <c r="I450" s="29"/>
    </row>
    <row r="451" spans="2:9">
      <c r="B451" s="39" t="s">
        <v>5628</v>
      </c>
      <c r="C451" s="33" t="s">
        <v>13</v>
      </c>
      <c r="D451" s="33" t="s">
        <v>14</v>
      </c>
      <c r="E451" s="33" t="s">
        <v>309</v>
      </c>
      <c r="F451" s="33" t="s">
        <v>1607</v>
      </c>
      <c r="G451" s="33" t="s">
        <v>5628</v>
      </c>
      <c r="H451" s="29" t="s">
        <v>5628</v>
      </c>
      <c r="I451" s="29"/>
    </row>
    <row r="452" spans="2:9">
      <c r="B452" s="39" t="s">
        <v>5629</v>
      </c>
      <c r="C452" s="33" t="s">
        <v>13</v>
      </c>
      <c r="D452" s="33" t="s">
        <v>14</v>
      </c>
      <c r="E452" s="33" t="s">
        <v>307</v>
      </c>
      <c r="F452" s="33" t="s">
        <v>1603</v>
      </c>
      <c r="G452" s="33" t="s">
        <v>5629</v>
      </c>
      <c r="H452" s="29" t="s">
        <v>5629</v>
      </c>
      <c r="I452" s="29"/>
    </row>
    <row r="453" spans="2:9">
      <c r="B453" s="39" t="s">
        <v>5630</v>
      </c>
      <c r="C453" s="33" t="s">
        <v>13</v>
      </c>
      <c r="D453" s="33" t="s">
        <v>14</v>
      </c>
      <c r="E453" s="33" t="s">
        <v>307</v>
      </c>
      <c r="F453" s="33" t="s">
        <v>1603</v>
      </c>
      <c r="G453" s="33" t="s">
        <v>5629</v>
      </c>
      <c r="H453" s="29" t="s">
        <v>5629</v>
      </c>
      <c r="I453" s="29"/>
    </row>
    <row r="454" spans="2:9">
      <c r="B454" s="39" t="s">
        <v>5631</v>
      </c>
      <c r="C454" s="33" t="s">
        <v>13</v>
      </c>
      <c r="D454" s="33" t="s">
        <v>14</v>
      </c>
      <c r="E454" s="33" t="s">
        <v>307</v>
      </c>
      <c r="F454" s="33" t="s">
        <v>1602</v>
      </c>
      <c r="G454" s="33" t="s">
        <v>5631</v>
      </c>
      <c r="H454" s="29" t="s">
        <v>5631</v>
      </c>
      <c r="I454" s="29"/>
    </row>
    <row r="455" spans="2:9">
      <c r="B455" s="39" t="s">
        <v>5632</v>
      </c>
      <c r="C455" s="33" t="s">
        <v>13</v>
      </c>
      <c r="D455" s="33" t="s">
        <v>14</v>
      </c>
      <c r="E455" s="33" t="s">
        <v>307</v>
      </c>
      <c r="F455" s="33" t="s">
        <v>1602</v>
      </c>
      <c r="G455" s="33" t="s">
        <v>5631</v>
      </c>
      <c r="H455" s="29" t="s">
        <v>5631</v>
      </c>
      <c r="I455" s="29"/>
    </row>
    <row r="456" spans="2:9">
      <c r="B456" s="39" t="s">
        <v>5633</v>
      </c>
      <c r="C456" s="33" t="s">
        <v>13</v>
      </c>
      <c r="D456" s="33" t="s">
        <v>14</v>
      </c>
      <c r="E456" s="33" t="s">
        <v>307</v>
      </c>
      <c r="F456" s="33" t="s">
        <v>1602</v>
      </c>
      <c r="G456" s="33" t="s">
        <v>5631</v>
      </c>
      <c r="H456" s="29" t="s">
        <v>5631</v>
      </c>
      <c r="I456" s="29"/>
    </row>
    <row r="457" spans="2:9">
      <c r="B457" s="39" t="s">
        <v>5634</v>
      </c>
      <c r="C457" s="33" t="s">
        <v>13</v>
      </c>
      <c r="D457" s="33" t="s">
        <v>14</v>
      </c>
      <c r="E457" s="33" t="s">
        <v>307</v>
      </c>
      <c r="F457" s="33" t="s">
        <v>1600</v>
      </c>
      <c r="G457" s="33" t="s">
        <v>5635</v>
      </c>
      <c r="H457" s="29" t="s">
        <v>5635</v>
      </c>
      <c r="I457" s="29"/>
    </row>
    <row r="458" spans="2:9">
      <c r="B458" s="39" t="s">
        <v>5636</v>
      </c>
      <c r="C458" s="33" t="s">
        <v>13</v>
      </c>
      <c r="D458" s="33" t="s">
        <v>14</v>
      </c>
      <c r="E458" s="33" t="s">
        <v>309</v>
      </c>
      <c r="F458" s="33" t="s">
        <v>1607</v>
      </c>
      <c r="G458" s="33" t="s">
        <v>5637</v>
      </c>
      <c r="H458" s="29" t="s">
        <v>5636</v>
      </c>
      <c r="I458" s="29"/>
    </row>
    <row r="459" spans="2:9">
      <c r="B459" s="39" t="s">
        <v>5638</v>
      </c>
      <c r="C459" s="33" t="s">
        <v>13</v>
      </c>
      <c r="D459" s="33" t="s">
        <v>14</v>
      </c>
      <c r="E459" s="33" t="s">
        <v>309</v>
      </c>
      <c r="F459" s="33" t="s">
        <v>1605</v>
      </c>
      <c r="G459" s="33" t="s">
        <v>5639</v>
      </c>
      <c r="H459" s="29" t="s">
        <v>5639</v>
      </c>
      <c r="I459" s="29"/>
    </row>
    <row r="460" spans="2:9">
      <c r="B460" s="39" t="s">
        <v>5639</v>
      </c>
      <c r="C460" s="33" t="s">
        <v>13</v>
      </c>
      <c r="D460" s="33" t="s">
        <v>14</v>
      </c>
      <c r="E460" s="33" t="s">
        <v>309</v>
      </c>
      <c r="F460" s="33" t="s">
        <v>1605</v>
      </c>
      <c r="G460" s="33" t="s">
        <v>5639</v>
      </c>
      <c r="H460" s="29" t="s">
        <v>5639</v>
      </c>
      <c r="I460" s="29"/>
    </row>
    <row r="461" spans="2:9">
      <c r="B461" s="39" t="s">
        <v>5640</v>
      </c>
      <c r="C461" s="33" t="s">
        <v>13</v>
      </c>
      <c r="D461" s="33" t="s">
        <v>14</v>
      </c>
      <c r="E461" s="33" t="s">
        <v>309</v>
      </c>
      <c r="F461" s="33" t="s">
        <v>1605</v>
      </c>
      <c r="G461" s="33" t="s">
        <v>5639</v>
      </c>
      <c r="H461" s="29" t="s">
        <v>5639</v>
      </c>
      <c r="I461" s="29"/>
    </row>
    <row r="462" spans="2:9">
      <c r="B462" s="39" t="s">
        <v>5641</v>
      </c>
      <c r="C462" s="33" t="s">
        <v>13</v>
      </c>
      <c r="D462" s="33" t="s">
        <v>14</v>
      </c>
      <c r="E462" s="33" t="s">
        <v>307</v>
      </c>
      <c r="F462" s="33" t="s">
        <v>1603</v>
      </c>
      <c r="G462" s="33" t="s">
        <v>5641</v>
      </c>
      <c r="H462" s="29" t="s">
        <v>5641</v>
      </c>
      <c r="I462" s="29"/>
    </row>
    <row r="463" spans="2:9">
      <c r="B463" s="39" t="s">
        <v>5642</v>
      </c>
      <c r="C463" s="33" t="s">
        <v>13</v>
      </c>
      <c r="D463" s="33" t="s">
        <v>14</v>
      </c>
      <c r="E463" s="33" t="s">
        <v>309</v>
      </c>
      <c r="F463" s="33" t="s">
        <v>1607</v>
      </c>
      <c r="G463" s="33" t="s">
        <v>5642</v>
      </c>
      <c r="H463" s="29" t="s">
        <v>5642</v>
      </c>
      <c r="I463" s="29"/>
    </row>
    <row r="464" spans="2:9">
      <c r="B464" s="39" t="s">
        <v>5643</v>
      </c>
      <c r="C464" s="33" t="s">
        <v>13</v>
      </c>
      <c r="D464" s="33" t="s">
        <v>14</v>
      </c>
      <c r="E464" s="33" t="s">
        <v>309</v>
      </c>
      <c r="F464" s="33" t="s">
        <v>1606</v>
      </c>
      <c r="G464" s="33" t="s">
        <v>5643</v>
      </c>
      <c r="H464" s="29" t="s">
        <v>5643</v>
      </c>
      <c r="I464" s="29"/>
    </row>
    <row r="465" spans="2:9">
      <c r="B465" s="39" t="s">
        <v>5644</v>
      </c>
      <c r="C465" s="33" t="s">
        <v>13</v>
      </c>
      <c r="D465" s="33" t="s">
        <v>14</v>
      </c>
      <c r="E465" s="33" t="s">
        <v>307</v>
      </c>
      <c r="F465" s="33" t="s">
        <v>1599</v>
      </c>
      <c r="G465" s="33" t="s">
        <v>5644</v>
      </c>
      <c r="H465" s="29" t="s">
        <v>5644</v>
      </c>
      <c r="I465" s="29"/>
    </row>
    <row r="466" spans="2:9">
      <c r="B466" s="39" t="s">
        <v>5645</v>
      </c>
      <c r="C466" s="33" t="s">
        <v>13</v>
      </c>
      <c r="D466" s="33" t="s">
        <v>21</v>
      </c>
      <c r="E466" s="33" t="s">
        <v>162</v>
      </c>
      <c r="F466" s="33" t="s">
        <v>162</v>
      </c>
      <c r="G466" s="33" t="s">
        <v>5645</v>
      </c>
      <c r="H466" s="29" t="s">
        <v>5645</v>
      </c>
      <c r="I466" s="29"/>
    </row>
    <row r="467" spans="2:9">
      <c r="B467" s="39" t="s">
        <v>1591</v>
      </c>
      <c r="C467" s="33" t="s">
        <v>13</v>
      </c>
      <c r="D467" s="33" t="s">
        <v>14</v>
      </c>
      <c r="E467" s="33" t="s">
        <v>305</v>
      </c>
      <c r="F467" s="33" t="s">
        <v>1591</v>
      </c>
      <c r="G467" s="33" t="s">
        <v>1591</v>
      </c>
      <c r="H467" s="29" t="s">
        <v>1591</v>
      </c>
      <c r="I467" s="29"/>
    </row>
    <row r="468" spans="2:9">
      <c r="B468" s="39" t="s">
        <v>4733</v>
      </c>
      <c r="C468" s="33" t="s">
        <v>13</v>
      </c>
      <c r="D468" s="33" t="s">
        <v>14</v>
      </c>
      <c r="E468" s="33" t="s">
        <v>305</v>
      </c>
      <c r="F468" s="33" t="s">
        <v>1591</v>
      </c>
      <c r="G468" s="33" t="s">
        <v>1591</v>
      </c>
      <c r="H468" s="29" t="s">
        <v>1591</v>
      </c>
      <c r="I468" s="29"/>
    </row>
    <row r="469" spans="2:9">
      <c r="B469" s="39" t="s">
        <v>5646</v>
      </c>
      <c r="C469" s="33" t="s">
        <v>13</v>
      </c>
      <c r="D469" s="33" t="s">
        <v>14</v>
      </c>
      <c r="E469" s="33" t="s">
        <v>307</v>
      </c>
      <c r="F469" s="33" t="s">
        <v>1603</v>
      </c>
      <c r="G469" s="33" t="s">
        <v>5646</v>
      </c>
      <c r="H469" s="29" t="s">
        <v>5646</v>
      </c>
      <c r="I469" s="29"/>
    </row>
    <row r="470" spans="2:9">
      <c r="B470" s="39" t="s">
        <v>5647</v>
      </c>
      <c r="C470" s="33" t="s">
        <v>13</v>
      </c>
      <c r="D470" s="33" t="s">
        <v>14</v>
      </c>
      <c r="E470" s="33" t="s">
        <v>309</v>
      </c>
      <c r="F470" s="33" t="s">
        <v>1606</v>
      </c>
      <c r="G470" s="33" t="s">
        <v>5648</v>
      </c>
      <c r="H470" s="29" t="s">
        <v>5648</v>
      </c>
      <c r="I470" s="29"/>
    </row>
    <row r="471" spans="2:9">
      <c r="B471" s="39" t="s">
        <v>5648</v>
      </c>
      <c r="C471" s="33" t="s">
        <v>13</v>
      </c>
      <c r="D471" s="33" t="s">
        <v>14</v>
      </c>
      <c r="E471" s="33" t="s">
        <v>309</v>
      </c>
      <c r="F471" s="33" t="s">
        <v>1606</v>
      </c>
      <c r="G471" s="33" t="s">
        <v>5648</v>
      </c>
      <c r="H471" s="29" t="s">
        <v>5648</v>
      </c>
      <c r="I471" s="29"/>
    </row>
    <row r="472" spans="2:9">
      <c r="B472" s="39" t="s">
        <v>5649</v>
      </c>
      <c r="C472" s="33" t="s">
        <v>13</v>
      </c>
      <c r="D472" s="33" t="s">
        <v>14</v>
      </c>
      <c r="E472" s="33" t="s">
        <v>309</v>
      </c>
      <c r="F472" s="33" t="s">
        <v>1606</v>
      </c>
      <c r="G472" s="33" t="s">
        <v>5650</v>
      </c>
      <c r="H472" s="29" t="s">
        <v>5650</v>
      </c>
      <c r="I472" s="29"/>
    </row>
    <row r="473" spans="2:9">
      <c r="B473" s="39" t="s">
        <v>5650</v>
      </c>
      <c r="C473" s="33" t="s">
        <v>13</v>
      </c>
      <c r="D473" s="33" t="s">
        <v>14</v>
      </c>
      <c r="E473" s="33" t="s">
        <v>309</v>
      </c>
      <c r="F473" s="33" t="s">
        <v>1607</v>
      </c>
      <c r="G473" s="33" t="s">
        <v>5650</v>
      </c>
      <c r="H473" s="29" t="s">
        <v>5650</v>
      </c>
      <c r="I473" s="29"/>
    </row>
    <row r="474" spans="2:9">
      <c r="B474" s="39" t="s">
        <v>1604</v>
      </c>
      <c r="C474" s="33" t="s">
        <v>13</v>
      </c>
      <c r="D474" s="33" t="s">
        <v>14</v>
      </c>
      <c r="E474" s="33" t="s">
        <v>309</v>
      </c>
      <c r="F474" s="33" t="s">
        <v>1604</v>
      </c>
      <c r="G474" s="33" t="s">
        <v>1604</v>
      </c>
      <c r="H474" s="29" t="s">
        <v>1604</v>
      </c>
      <c r="I474" s="29"/>
    </row>
    <row r="475" spans="2:9">
      <c r="B475" s="39" t="s">
        <v>4734</v>
      </c>
      <c r="C475" s="33" t="s">
        <v>13</v>
      </c>
      <c r="D475" s="33" t="s">
        <v>14</v>
      </c>
      <c r="E475" s="33" t="s">
        <v>309</v>
      </c>
      <c r="F475" s="33" t="s">
        <v>1604</v>
      </c>
      <c r="G475" s="33" t="s">
        <v>1604</v>
      </c>
      <c r="H475" s="29" t="s">
        <v>1604</v>
      </c>
      <c r="I475" s="29"/>
    </row>
    <row r="476" spans="2:9">
      <c r="B476" s="39" t="s">
        <v>5651</v>
      </c>
      <c r="C476" s="33" t="s">
        <v>13</v>
      </c>
      <c r="D476" s="33" t="s">
        <v>14</v>
      </c>
      <c r="E476" s="33" t="s">
        <v>309</v>
      </c>
      <c r="F476" s="33" t="s">
        <v>1604</v>
      </c>
      <c r="G476" s="33" t="s">
        <v>1604</v>
      </c>
      <c r="H476" s="29" t="s">
        <v>1604</v>
      </c>
      <c r="I476" s="29"/>
    </row>
    <row r="477" spans="2:9">
      <c r="B477" s="39" t="s">
        <v>5652</v>
      </c>
      <c r="C477" s="33" t="s">
        <v>13</v>
      </c>
      <c r="D477" s="33" t="s">
        <v>14</v>
      </c>
      <c r="E477" s="33" t="s">
        <v>309</v>
      </c>
      <c r="F477" s="33" t="s">
        <v>1607</v>
      </c>
      <c r="G477" s="33" t="s">
        <v>5652</v>
      </c>
      <c r="H477" s="29" t="s">
        <v>5652</v>
      </c>
      <c r="I477" s="29"/>
    </row>
    <row r="478" spans="2:9">
      <c r="B478" s="39" t="s">
        <v>5653</v>
      </c>
      <c r="C478" s="33" t="s">
        <v>13</v>
      </c>
      <c r="D478" s="33" t="s">
        <v>14</v>
      </c>
      <c r="E478" s="33" t="s">
        <v>307</v>
      </c>
      <c r="F478" s="33" t="s">
        <v>1602</v>
      </c>
      <c r="G478" s="33" t="s">
        <v>5654</v>
      </c>
      <c r="H478" s="29" t="s">
        <v>5654</v>
      </c>
      <c r="I478" s="29"/>
    </row>
    <row r="479" spans="2:9">
      <c r="B479" s="39" t="s">
        <v>5654</v>
      </c>
      <c r="C479" s="33" t="s">
        <v>13</v>
      </c>
      <c r="D479" s="33" t="s">
        <v>14</v>
      </c>
      <c r="E479" s="33" t="s">
        <v>307</v>
      </c>
      <c r="F479" s="33" t="s">
        <v>1602</v>
      </c>
      <c r="G479" s="33" t="s">
        <v>5654</v>
      </c>
      <c r="H479" s="29" t="s">
        <v>5654</v>
      </c>
      <c r="I479" s="29"/>
    </row>
    <row r="480" spans="2:9">
      <c r="B480" s="39" t="s">
        <v>307</v>
      </c>
      <c r="C480" s="33" t="s">
        <v>13</v>
      </c>
      <c r="D480" s="33" t="s">
        <v>14</v>
      </c>
      <c r="E480" s="33" t="s">
        <v>307</v>
      </c>
      <c r="F480" s="33" t="s">
        <v>307</v>
      </c>
      <c r="G480" s="33" t="s">
        <v>5657</v>
      </c>
      <c r="H480" s="33" t="s">
        <v>5657</v>
      </c>
      <c r="I480" s="29"/>
    </row>
    <row r="481" spans="2:9">
      <c r="B481" s="39" t="s">
        <v>5655</v>
      </c>
      <c r="C481" s="33" t="s">
        <v>13</v>
      </c>
      <c r="D481" s="33" t="s">
        <v>14</v>
      </c>
      <c r="E481" s="33" t="s">
        <v>309</v>
      </c>
      <c r="F481" s="33"/>
      <c r="G481" s="33" t="s">
        <v>5656</v>
      </c>
      <c r="H481" s="33" t="s">
        <v>5656</v>
      </c>
      <c r="I481" s="29"/>
    </row>
    <row r="482" spans="2:9">
      <c r="B482" s="39" t="s">
        <v>19</v>
      </c>
      <c r="C482" s="33" t="s">
        <v>13</v>
      </c>
      <c r="D482" s="33" t="s">
        <v>14</v>
      </c>
      <c r="E482" s="33" t="s">
        <v>18</v>
      </c>
      <c r="F482" s="33" t="s">
        <v>19</v>
      </c>
      <c r="G482" s="33" t="s">
        <v>19</v>
      </c>
      <c r="H482" s="29" t="s">
        <v>19</v>
      </c>
      <c r="I482" s="29"/>
    </row>
    <row r="483" spans="2:9">
      <c r="B483" s="39" t="s">
        <v>4735</v>
      </c>
      <c r="C483" s="33" t="s">
        <v>13</v>
      </c>
      <c r="D483" s="33" t="s">
        <v>14</v>
      </c>
      <c r="E483" s="33" t="s">
        <v>18</v>
      </c>
      <c r="F483" s="33" t="s">
        <v>19</v>
      </c>
      <c r="G483" s="33" t="s">
        <v>19</v>
      </c>
      <c r="H483" s="29" t="s">
        <v>19</v>
      </c>
      <c r="I483" s="29"/>
    </row>
    <row r="484" spans="2:9">
      <c r="B484" s="39" t="s">
        <v>1592</v>
      </c>
      <c r="C484" s="33" t="s">
        <v>13</v>
      </c>
      <c r="D484" s="33" t="s">
        <v>14</v>
      </c>
      <c r="E484" s="33" t="s">
        <v>305</v>
      </c>
      <c r="F484" s="33" t="s">
        <v>1592</v>
      </c>
      <c r="G484" s="33" t="s">
        <v>1592</v>
      </c>
      <c r="H484" s="29" t="s">
        <v>1592</v>
      </c>
      <c r="I484" s="29"/>
    </row>
    <row r="485" spans="2:9">
      <c r="B485" s="39" t="s">
        <v>4736</v>
      </c>
      <c r="C485" s="33" t="s">
        <v>13</v>
      </c>
      <c r="D485" s="33" t="s">
        <v>14</v>
      </c>
      <c r="E485" s="33" t="s">
        <v>305</v>
      </c>
      <c r="F485" s="33" t="s">
        <v>1592</v>
      </c>
      <c r="G485" s="33" t="s">
        <v>1592</v>
      </c>
      <c r="H485" s="29" t="s">
        <v>1592</v>
      </c>
      <c r="I485" s="29"/>
    </row>
    <row r="486" spans="2:9">
      <c r="B486" s="39" t="s">
        <v>5658</v>
      </c>
      <c r="C486" s="33" t="s">
        <v>13</v>
      </c>
      <c r="D486" s="33" t="s">
        <v>14</v>
      </c>
      <c r="E486" s="33" t="s">
        <v>309</v>
      </c>
      <c r="F486" s="33" t="s">
        <v>1605</v>
      </c>
      <c r="G486" s="33" t="s">
        <v>5658</v>
      </c>
      <c r="H486" s="29" t="s">
        <v>5658</v>
      </c>
      <c r="I486" s="29"/>
    </row>
    <row r="487" spans="2:9">
      <c r="B487" s="39" t="s">
        <v>1605</v>
      </c>
      <c r="C487" s="33" t="s">
        <v>13</v>
      </c>
      <c r="D487" s="33" t="s">
        <v>14</v>
      </c>
      <c r="E487" s="33" t="s">
        <v>309</v>
      </c>
      <c r="F487" s="33" t="s">
        <v>1605</v>
      </c>
      <c r="G487" s="33" t="s">
        <v>1605</v>
      </c>
      <c r="H487" s="29" t="s">
        <v>1605</v>
      </c>
      <c r="I487" s="29"/>
    </row>
    <row r="488" spans="2:9">
      <c r="B488" s="39" t="s">
        <v>4737</v>
      </c>
      <c r="C488" s="33" t="s">
        <v>13</v>
      </c>
      <c r="D488" s="33" t="s">
        <v>14</v>
      </c>
      <c r="E488" s="33" t="s">
        <v>309</v>
      </c>
      <c r="F488" s="33" t="s">
        <v>1605</v>
      </c>
      <c r="G488" s="33" t="s">
        <v>1605</v>
      </c>
      <c r="H488" s="29" t="s">
        <v>1605</v>
      </c>
      <c r="I488" s="29"/>
    </row>
    <row r="489" spans="2:9">
      <c r="B489" s="39" t="s">
        <v>5659</v>
      </c>
      <c r="C489" s="33" t="s">
        <v>13</v>
      </c>
      <c r="D489" s="33" t="s">
        <v>14</v>
      </c>
      <c r="E489" s="33" t="s">
        <v>309</v>
      </c>
      <c r="F489" s="33" t="s">
        <v>1605</v>
      </c>
      <c r="G489" s="33" t="s">
        <v>1605</v>
      </c>
      <c r="H489" s="29" t="s">
        <v>1605</v>
      </c>
      <c r="I489" s="29"/>
    </row>
    <row r="490" spans="2:9">
      <c r="B490" s="39" t="s">
        <v>1563</v>
      </c>
      <c r="C490" s="33" t="s">
        <v>13</v>
      </c>
      <c r="D490" s="33" t="s">
        <v>14</v>
      </c>
      <c r="E490" s="33" t="s">
        <v>18</v>
      </c>
      <c r="F490" s="33" t="s">
        <v>1563</v>
      </c>
      <c r="G490" s="33" t="s">
        <v>1563</v>
      </c>
      <c r="H490" s="29" t="s">
        <v>1563</v>
      </c>
      <c r="I490" s="29"/>
    </row>
    <row r="491" spans="2:9">
      <c r="B491" s="39" t="s">
        <v>4738</v>
      </c>
      <c r="C491" s="33" t="s">
        <v>13</v>
      </c>
      <c r="D491" s="33" t="s">
        <v>14</v>
      </c>
      <c r="E491" s="33" t="s">
        <v>18</v>
      </c>
      <c r="F491" s="33" t="s">
        <v>1563</v>
      </c>
      <c r="G491" s="33" t="s">
        <v>1563</v>
      </c>
      <c r="H491" s="29" t="s">
        <v>1563</v>
      </c>
      <c r="I491" s="29"/>
    </row>
    <row r="492" spans="2:9">
      <c r="B492" s="39" t="s">
        <v>1593</v>
      </c>
      <c r="C492" s="33" t="s">
        <v>13</v>
      </c>
      <c r="D492" s="33" t="s">
        <v>14</v>
      </c>
      <c r="E492" s="33" t="s">
        <v>305</v>
      </c>
      <c r="F492" s="33" t="s">
        <v>1593</v>
      </c>
      <c r="G492" s="33" t="s">
        <v>1593</v>
      </c>
      <c r="H492" s="29" t="s">
        <v>1593</v>
      </c>
      <c r="I492" s="29"/>
    </row>
    <row r="493" spans="2:9">
      <c r="B493" s="39" t="s">
        <v>4739</v>
      </c>
      <c r="C493" s="33" t="s">
        <v>13</v>
      </c>
      <c r="D493" s="33" t="s">
        <v>14</v>
      </c>
      <c r="E493" s="33" t="s">
        <v>305</v>
      </c>
      <c r="F493" s="33" t="s">
        <v>1593</v>
      </c>
      <c r="G493" s="33" t="s">
        <v>1593</v>
      </c>
      <c r="H493" s="29" t="s">
        <v>1593</v>
      </c>
      <c r="I493" s="29"/>
    </row>
    <row r="494" spans="2:9">
      <c r="B494" s="39" t="s">
        <v>5660</v>
      </c>
      <c r="C494" s="33" t="s">
        <v>13</v>
      </c>
      <c r="D494" s="33" t="s">
        <v>14</v>
      </c>
      <c r="E494" s="33" t="s">
        <v>309</v>
      </c>
      <c r="F494" s="33" t="s">
        <v>1605</v>
      </c>
      <c r="G494" s="33" t="s">
        <v>5660</v>
      </c>
      <c r="H494" s="29" t="s">
        <v>5660</v>
      </c>
      <c r="I494" s="29"/>
    </row>
    <row r="495" spans="2:9">
      <c r="B495" s="39" t="s">
        <v>5661</v>
      </c>
      <c r="C495" s="33" t="s">
        <v>13</v>
      </c>
      <c r="D495" s="33" t="s">
        <v>14</v>
      </c>
      <c r="E495" s="33" t="s">
        <v>309</v>
      </c>
      <c r="F495" s="33" t="s">
        <v>1605</v>
      </c>
      <c r="G495" s="33" t="s">
        <v>5660</v>
      </c>
      <c r="H495" s="29" t="s">
        <v>5660</v>
      </c>
      <c r="I495" s="29"/>
    </row>
    <row r="496" spans="2:9">
      <c r="B496" s="39" t="s">
        <v>5660</v>
      </c>
      <c r="C496" s="33" t="s">
        <v>13</v>
      </c>
      <c r="D496" s="33" t="s">
        <v>14</v>
      </c>
      <c r="E496" s="33" t="s">
        <v>309</v>
      </c>
      <c r="F496" s="33" t="s">
        <v>1605</v>
      </c>
      <c r="G496" s="33" t="s">
        <v>5660</v>
      </c>
      <c r="H496" s="29" t="s">
        <v>5660</v>
      </c>
      <c r="I496" s="29"/>
    </row>
    <row r="497" spans="2:9">
      <c r="B497" s="39" t="s">
        <v>5662</v>
      </c>
      <c r="C497" s="33" t="s">
        <v>13</v>
      </c>
      <c r="D497" s="33" t="s">
        <v>14</v>
      </c>
      <c r="E497" s="33" t="s">
        <v>309</v>
      </c>
      <c r="F497" s="33" t="s">
        <v>1605</v>
      </c>
      <c r="G497" s="33" t="s">
        <v>5660</v>
      </c>
      <c r="H497" s="29" t="s">
        <v>5660</v>
      </c>
      <c r="I497" s="29"/>
    </row>
    <row r="498" spans="2:9">
      <c r="B498" s="39" t="s">
        <v>5663</v>
      </c>
      <c r="C498" s="33" t="s">
        <v>13</v>
      </c>
      <c r="D498" s="33" t="s">
        <v>14</v>
      </c>
      <c r="E498" s="33" t="s">
        <v>307</v>
      </c>
      <c r="F498" s="33" t="s">
        <v>1603</v>
      </c>
      <c r="G498" s="36" t="s">
        <v>5664</v>
      </c>
      <c r="H498" s="36" t="s">
        <v>5664</v>
      </c>
      <c r="I498" s="29"/>
    </row>
    <row r="499" spans="2:9">
      <c r="B499" s="39" t="s">
        <v>5664</v>
      </c>
      <c r="C499" s="33" t="s">
        <v>13</v>
      </c>
      <c r="D499" s="33" t="s">
        <v>14</v>
      </c>
      <c r="E499" s="33" t="s">
        <v>307</v>
      </c>
      <c r="F499" s="33" t="s">
        <v>1603</v>
      </c>
      <c r="G499" s="36" t="s">
        <v>5664</v>
      </c>
      <c r="H499" s="36" t="s">
        <v>5664</v>
      </c>
      <c r="I499" s="29"/>
    </row>
    <row r="500" spans="2:9">
      <c r="B500" s="39" t="s">
        <v>5665</v>
      </c>
      <c r="C500" s="33" t="s">
        <v>13</v>
      </c>
      <c r="D500" s="33" t="s">
        <v>14</v>
      </c>
      <c r="E500" s="33" t="s">
        <v>307</v>
      </c>
      <c r="F500" s="33" t="s">
        <v>1603</v>
      </c>
      <c r="G500" s="33" t="s">
        <v>5665</v>
      </c>
      <c r="H500" s="29" t="s">
        <v>5665</v>
      </c>
      <c r="I500" s="29"/>
    </row>
    <row r="501" spans="2:9">
      <c r="B501" s="39" t="s">
        <v>5666</v>
      </c>
      <c r="C501" s="33" t="s">
        <v>13</v>
      </c>
      <c r="D501" s="33" t="s">
        <v>14</v>
      </c>
      <c r="E501" s="33" t="s">
        <v>307</v>
      </c>
      <c r="F501" s="33" t="s">
        <v>1603</v>
      </c>
      <c r="G501" s="33" t="s">
        <v>5666</v>
      </c>
      <c r="H501" s="29" t="s">
        <v>5666</v>
      </c>
      <c r="I501" s="29"/>
    </row>
    <row r="502" spans="2:9">
      <c r="B502" s="39" t="s">
        <v>5667</v>
      </c>
      <c r="C502" s="33" t="s">
        <v>13</v>
      </c>
      <c r="D502" s="33" t="s">
        <v>14</v>
      </c>
      <c r="E502" s="33" t="s">
        <v>307</v>
      </c>
      <c r="F502" s="33" t="s">
        <v>1603</v>
      </c>
      <c r="G502" s="33" t="s">
        <v>5667</v>
      </c>
      <c r="H502" s="29" t="s">
        <v>5667</v>
      </c>
      <c r="I502" s="29"/>
    </row>
    <row r="503" spans="2:9">
      <c r="B503" s="39" t="s">
        <v>1596</v>
      </c>
      <c r="C503" s="33" t="s">
        <v>13</v>
      </c>
      <c r="D503" s="33" t="s">
        <v>14</v>
      </c>
      <c r="E503" s="33" t="s">
        <v>305</v>
      </c>
      <c r="F503" s="33" t="s">
        <v>1596</v>
      </c>
      <c r="G503" s="33" t="s">
        <v>1596</v>
      </c>
      <c r="H503" s="29" t="s">
        <v>1596</v>
      </c>
      <c r="I503" s="29"/>
    </row>
    <row r="504" spans="2:9">
      <c r="B504" s="39" t="s">
        <v>4740</v>
      </c>
      <c r="C504" s="33" t="s">
        <v>13</v>
      </c>
      <c r="D504" s="33" t="s">
        <v>14</v>
      </c>
      <c r="E504" s="33" t="s">
        <v>305</v>
      </c>
      <c r="F504" s="33" t="s">
        <v>1596</v>
      </c>
      <c r="G504" s="33" t="s">
        <v>1596</v>
      </c>
      <c r="H504" s="29" t="s">
        <v>1596</v>
      </c>
      <c r="I504" s="29"/>
    </row>
    <row r="505" spans="2:9">
      <c r="B505" s="39" t="s">
        <v>1564</v>
      </c>
      <c r="C505" s="33" t="s">
        <v>13</v>
      </c>
      <c r="D505" s="33" t="s">
        <v>14</v>
      </c>
      <c r="E505" s="33" t="s">
        <v>18</v>
      </c>
      <c r="F505" s="33" t="s">
        <v>1564</v>
      </c>
      <c r="G505" s="33" t="s">
        <v>1564</v>
      </c>
      <c r="H505" s="29" t="s">
        <v>1564</v>
      </c>
      <c r="I505" s="29"/>
    </row>
    <row r="506" spans="2:9">
      <c r="B506" s="39" t="s">
        <v>4741</v>
      </c>
      <c r="C506" s="33" t="s">
        <v>13</v>
      </c>
      <c r="D506" s="33" t="s">
        <v>14</v>
      </c>
      <c r="E506" s="33" t="s">
        <v>18</v>
      </c>
      <c r="F506" s="33" t="s">
        <v>1564</v>
      </c>
      <c r="G506" s="33" t="s">
        <v>1564</v>
      </c>
      <c r="H506" s="29" t="s">
        <v>1564</v>
      </c>
      <c r="I506" s="29"/>
    </row>
    <row r="507" spans="2:9">
      <c r="B507" s="39" t="s">
        <v>5668</v>
      </c>
      <c r="C507" s="33" t="s">
        <v>13</v>
      </c>
      <c r="D507" s="33" t="s">
        <v>14</v>
      </c>
      <c r="E507" s="33" t="s">
        <v>307</v>
      </c>
      <c r="F507" s="33" t="s">
        <v>1600</v>
      </c>
      <c r="G507" s="33" t="s">
        <v>5668</v>
      </c>
      <c r="H507" s="29" t="s">
        <v>5668</v>
      </c>
      <c r="I507" s="29"/>
    </row>
    <row r="508" spans="2:9">
      <c r="B508" s="39" t="s">
        <v>5669</v>
      </c>
      <c r="C508" s="33" t="s">
        <v>13</v>
      </c>
      <c r="D508" s="33" t="s">
        <v>21</v>
      </c>
      <c r="E508" s="33" t="s">
        <v>162</v>
      </c>
      <c r="F508" s="33" t="s">
        <v>860</v>
      </c>
      <c r="G508" s="33" t="s">
        <v>4764</v>
      </c>
      <c r="H508" s="29" t="s">
        <v>4764</v>
      </c>
      <c r="I508" s="29" t="s">
        <v>4763</v>
      </c>
    </row>
    <row r="509" spans="2:9">
      <c r="B509" s="39" t="s">
        <v>5670</v>
      </c>
      <c r="C509" s="33" t="s">
        <v>13</v>
      </c>
      <c r="D509" s="33" t="s">
        <v>21</v>
      </c>
      <c r="E509" s="33" t="s">
        <v>162</v>
      </c>
      <c r="F509" s="33" t="s">
        <v>860</v>
      </c>
      <c r="G509" s="33" t="s">
        <v>4764</v>
      </c>
      <c r="H509" s="29" t="s">
        <v>4764</v>
      </c>
      <c r="I509" s="29" t="s">
        <v>4763</v>
      </c>
    </row>
    <row r="510" spans="2:9">
      <c r="B510" s="39" t="s">
        <v>5671</v>
      </c>
      <c r="C510" s="33" t="s">
        <v>13</v>
      </c>
      <c r="D510" s="33" t="s">
        <v>21</v>
      </c>
      <c r="E510" s="33" t="s">
        <v>162</v>
      </c>
      <c r="F510" s="33" t="s">
        <v>860</v>
      </c>
      <c r="G510" s="33" t="s">
        <v>4764</v>
      </c>
      <c r="H510" s="29" t="s">
        <v>4764</v>
      </c>
      <c r="I510" s="29" t="s">
        <v>4763</v>
      </c>
    </row>
    <row r="511" spans="2:9">
      <c r="B511" s="39" t="s">
        <v>4764</v>
      </c>
      <c r="C511" s="33" t="s">
        <v>13</v>
      </c>
      <c r="D511" s="33" t="s">
        <v>21</v>
      </c>
      <c r="E511" s="33" t="s">
        <v>162</v>
      </c>
      <c r="F511" s="33" t="s">
        <v>860</v>
      </c>
      <c r="G511" s="33" t="s">
        <v>4764</v>
      </c>
      <c r="H511" s="29" t="s">
        <v>4764</v>
      </c>
      <c r="I511" s="29" t="s">
        <v>4763</v>
      </c>
    </row>
    <row r="512" spans="2:9">
      <c r="B512" s="39" t="s">
        <v>5672</v>
      </c>
      <c r="C512" s="33" t="s">
        <v>13</v>
      </c>
      <c r="D512" s="33" t="s">
        <v>14</v>
      </c>
      <c r="E512" s="33" t="s">
        <v>307</v>
      </c>
      <c r="F512" s="33" t="s">
        <v>1602</v>
      </c>
      <c r="G512" s="33" t="s">
        <v>5672</v>
      </c>
      <c r="H512" s="29" t="s">
        <v>5672</v>
      </c>
      <c r="I512" s="29"/>
    </row>
    <row r="513" spans="2:9">
      <c r="B513" s="39" t="s">
        <v>5673</v>
      </c>
      <c r="C513" s="33" t="s">
        <v>13</v>
      </c>
      <c r="D513" s="33" t="s">
        <v>14</v>
      </c>
      <c r="E513" s="33" t="s">
        <v>307</v>
      </c>
      <c r="F513" s="33" t="s">
        <v>1602</v>
      </c>
      <c r="G513" s="33" t="s">
        <v>5672</v>
      </c>
      <c r="H513" s="29" t="s">
        <v>5672</v>
      </c>
      <c r="I513" s="29"/>
    </row>
    <row r="514" spans="2:9">
      <c r="B514" s="39" t="s">
        <v>5674</v>
      </c>
      <c r="C514" s="33" t="s">
        <v>13</v>
      </c>
      <c r="D514" s="33" t="s">
        <v>14</v>
      </c>
      <c r="E514" s="33" t="s">
        <v>307</v>
      </c>
      <c r="F514" s="33" t="s">
        <v>1603</v>
      </c>
      <c r="G514" s="33" t="s">
        <v>5674</v>
      </c>
      <c r="H514" s="29" t="s">
        <v>5674</v>
      </c>
      <c r="I514" s="29"/>
    </row>
    <row r="515" spans="2:9">
      <c r="B515" s="39" t="s">
        <v>5675</v>
      </c>
      <c r="C515" s="33" t="s">
        <v>13</v>
      </c>
      <c r="D515" s="33" t="s">
        <v>14</v>
      </c>
      <c r="E515" s="33" t="s">
        <v>307</v>
      </c>
      <c r="F515" s="33" t="s">
        <v>1603</v>
      </c>
      <c r="G515" s="33" t="s">
        <v>5675</v>
      </c>
      <c r="H515" s="29" t="s">
        <v>5675</v>
      </c>
      <c r="I515" s="29"/>
    </row>
    <row r="516" spans="2:9">
      <c r="B516" s="39" t="s">
        <v>5676</v>
      </c>
      <c r="C516" s="33" t="s">
        <v>13</v>
      </c>
      <c r="D516" s="33" t="s">
        <v>21</v>
      </c>
      <c r="E516" s="33" t="s">
        <v>162</v>
      </c>
      <c r="F516" s="33" t="s">
        <v>860</v>
      </c>
      <c r="G516" s="33" t="s">
        <v>5677</v>
      </c>
      <c r="H516" s="29" t="s">
        <v>5677</v>
      </c>
      <c r="I516" s="29"/>
    </row>
    <row r="517" spans="2:9">
      <c r="B517" s="39" t="s">
        <v>5677</v>
      </c>
      <c r="C517" s="33" t="s">
        <v>13</v>
      </c>
      <c r="D517" s="33" t="s">
        <v>21</v>
      </c>
      <c r="E517" s="33" t="s">
        <v>162</v>
      </c>
      <c r="F517" s="33" t="s">
        <v>860</v>
      </c>
      <c r="G517" s="33" t="s">
        <v>5677</v>
      </c>
      <c r="H517" s="29" t="s">
        <v>5677</v>
      </c>
      <c r="I517" s="29"/>
    </row>
    <row r="518" spans="2:9">
      <c r="B518" s="41" t="s">
        <v>5678</v>
      </c>
      <c r="C518" s="36" t="s">
        <v>13</v>
      </c>
      <c r="D518" s="36" t="s">
        <v>14</v>
      </c>
      <c r="E518" s="36" t="s">
        <v>309</v>
      </c>
      <c r="F518" s="36" t="s">
        <v>1607</v>
      </c>
      <c r="G518" s="36" t="s">
        <v>5678</v>
      </c>
      <c r="H518" s="29" t="s">
        <v>5678</v>
      </c>
      <c r="I518" s="29"/>
    </row>
    <row r="519" spans="2:9">
      <c r="B519" s="41" t="s">
        <v>5679</v>
      </c>
      <c r="C519" s="36" t="s">
        <v>13</v>
      </c>
      <c r="D519" s="36" t="s">
        <v>14</v>
      </c>
      <c r="E519" s="36" t="s">
        <v>307</v>
      </c>
      <c r="F519" s="36" t="s">
        <v>1600</v>
      </c>
      <c r="G519" s="36" t="s">
        <v>5680</v>
      </c>
      <c r="H519" s="29" t="s">
        <v>5680</v>
      </c>
      <c r="I519" s="29"/>
    </row>
    <row r="520" spans="2:9">
      <c r="B520" s="38" t="s">
        <v>5681</v>
      </c>
      <c r="C520" s="29" t="s">
        <v>13</v>
      </c>
      <c r="D520" s="29" t="s">
        <v>14</v>
      </c>
      <c r="E520" s="29" t="s">
        <v>307</v>
      </c>
      <c r="F520" s="29" t="s">
        <v>1179</v>
      </c>
      <c r="G520" s="29" t="s">
        <v>5681</v>
      </c>
      <c r="H520" s="29" t="s">
        <v>5681</v>
      </c>
      <c r="I520" s="29"/>
    </row>
    <row r="521" spans="2:9">
      <c r="B521" s="42" t="s">
        <v>5682</v>
      </c>
      <c r="C521" s="29" t="s">
        <v>13</v>
      </c>
      <c r="D521" s="29" t="s">
        <v>14</v>
      </c>
      <c r="E521" s="29" t="s">
        <v>309</v>
      </c>
      <c r="F521" s="29" t="s">
        <v>1607</v>
      </c>
      <c r="G521" s="29" t="s">
        <v>5682</v>
      </c>
      <c r="H521" s="29" t="s">
        <v>5682</v>
      </c>
      <c r="I521" s="29"/>
    </row>
    <row r="522" spans="2:9">
      <c r="B522" s="38" t="s">
        <v>5683</v>
      </c>
      <c r="C522" s="29" t="s">
        <v>13</v>
      </c>
      <c r="D522" s="29" t="s">
        <v>14</v>
      </c>
      <c r="E522" s="29" t="s">
        <v>307</v>
      </c>
      <c r="F522" s="33" t="s">
        <v>1603</v>
      </c>
      <c r="G522" s="29" t="s">
        <v>5684</v>
      </c>
      <c r="H522" s="29" t="s">
        <v>5684</v>
      </c>
      <c r="I522" s="29"/>
    </row>
    <row r="523" spans="2:9">
      <c r="B523" s="42" t="s">
        <v>5684</v>
      </c>
      <c r="C523" s="29" t="s">
        <v>13</v>
      </c>
      <c r="D523" s="29" t="s">
        <v>14</v>
      </c>
      <c r="E523" s="29" t="s">
        <v>307</v>
      </c>
      <c r="F523" s="33" t="s">
        <v>1603</v>
      </c>
      <c r="G523" s="29" t="s">
        <v>5684</v>
      </c>
      <c r="H523" s="29" t="s">
        <v>5684</v>
      </c>
      <c r="I523" s="29"/>
    </row>
    <row r="524" spans="2:9">
      <c r="B524" s="42" t="s">
        <v>5685</v>
      </c>
      <c r="C524" s="29" t="s">
        <v>13</v>
      </c>
      <c r="D524" s="29" t="s">
        <v>14</v>
      </c>
      <c r="E524" s="29" t="s">
        <v>18</v>
      </c>
      <c r="F524" s="29" t="s">
        <v>1563</v>
      </c>
      <c r="G524" s="29" t="s">
        <v>5685</v>
      </c>
      <c r="H524" s="29" t="s">
        <v>5685</v>
      </c>
      <c r="I524" s="29"/>
    </row>
    <row r="525" spans="2:9">
      <c r="B525" s="42" t="s">
        <v>5686</v>
      </c>
      <c r="C525" s="29" t="s">
        <v>13</v>
      </c>
      <c r="D525" s="29" t="s">
        <v>14</v>
      </c>
      <c r="E525" s="29" t="s">
        <v>307</v>
      </c>
      <c r="F525" s="33" t="s">
        <v>1603</v>
      </c>
      <c r="G525" s="29" t="s">
        <v>5686</v>
      </c>
      <c r="H525" s="29" t="s">
        <v>5686</v>
      </c>
      <c r="I525" s="29"/>
    </row>
    <row r="526" spans="2:9">
      <c r="B526" s="39" t="s">
        <v>5687</v>
      </c>
      <c r="C526" s="33" t="s">
        <v>13</v>
      </c>
      <c r="D526" s="33" t="s">
        <v>14</v>
      </c>
      <c r="E526" s="33" t="s">
        <v>309</v>
      </c>
      <c r="F526" s="33" t="s">
        <v>1605</v>
      </c>
      <c r="G526" s="33" t="s">
        <v>5687</v>
      </c>
      <c r="H526" s="29" t="s">
        <v>5687</v>
      </c>
      <c r="I526" s="29"/>
    </row>
    <row r="527" spans="2:9">
      <c r="B527" s="39" t="s">
        <v>5688</v>
      </c>
      <c r="C527" s="33" t="s">
        <v>13</v>
      </c>
      <c r="D527" s="33" t="s">
        <v>14</v>
      </c>
      <c r="E527" s="33" t="s">
        <v>307</v>
      </c>
      <c r="F527" s="33" t="s">
        <v>1603</v>
      </c>
      <c r="G527" s="33" t="s">
        <v>5688</v>
      </c>
      <c r="H527" s="29" t="s">
        <v>5688</v>
      </c>
      <c r="I527" s="29"/>
    </row>
    <row r="528" spans="2:9">
      <c r="B528" s="39" t="s">
        <v>5689</v>
      </c>
      <c r="C528" s="33" t="s">
        <v>13</v>
      </c>
      <c r="D528" s="33" t="s">
        <v>14</v>
      </c>
      <c r="E528" s="33" t="s">
        <v>309</v>
      </c>
      <c r="F528" s="33" t="s">
        <v>1607</v>
      </c>
      <c r="G528" s="33" t="s">
        <v>5689</v>
      </c>
      <c r="H528" s="29" t="s">
        <v>5689</v>
      </c>
      <c r="I528" s="29"/>
    </row>
    <row r="529" spans="2:9">
      <c r="B529" s="39" t="s">
        <v>5690</v>
      </c>
      <c r="C529" s="33" t="s">
        <v>13</v>
      </c>
      <c r="D529" s="33" t="s">
        <v>14</v>
      </c>
      <c r="E529" s="33" t="s">
        <v>309</v>
      </c>
      <c r="F529" s="33" t="s">
        <v>1606</v>
      </c>
      <c r="G529" s="33" t="s">
        <v>5690</v>
      </c>
      <c r="H529" s="29" t="s">
        <v>5690</v>
      </c>
      <c r="I529" s="29"/>
    </row>
    <row r="530" spans="2:9">
      <c r="B530" s="39" t="s">
        <v>5691</v>
      </c>
      <c r="C530" s="33" t="s">
        <v>13</v>
      </c>
      <c r="D530" s="33" t="s">
        <v>14</v>
      </c>
      <c r="E530" s="33" t="s">
        <v>309</v>
      </c>
      <c r="F530" s="33" t="s">
        <v>1606</v>
      </c>
      <c r="G530" s="33" t="s">
        <v>5690</v>
      </c>
      <c r="H530" s="29" t="s">
        <v>5690</v>
      </c>
      <c r="I530" s="29"/>
    </row>
    <row r="531" spans="2:9">
      <c r="B531" s="39" t="s">
        <v>5692</v>
      </c>
      <c r="C531" s="33" t="s">
        <v>13</v>
      </c>
      <c r="D531" s="33" t="s">
        <v>14</v>
      </c>
      <c r="E531" s="33" t="s">
        <v>307</v>
      </c>
      <c r="F531" s="33" t="s">
        <v>1602</v>
      </c>
      <c r="G531" s="33" t="s">
        <v>5692</v>
      </c>
      <c r="H531" s="29" t="s">
        <v>5692</v>
      </c>
      <c r="I531" s="29"/>
    </row>
    <row r="532" spans="2:9">
      <c r="B532" s="39" t="s">
        <v>5693</v>
      </c>
      <c r="C532" s="33" t="s">
        <v>13</v>
      </c>
      <c r="D532" s="33" t="s">
        <v>14</v>
      </c>
      <c r="E532" s="33" t="s">
        <v>307</v>
      </c>
      <c r="F532" s="33" t="s">
        <v>1602</v>
      </c>
      <c r="G532" s="33" t="s">
        <v>5692</v>
      </c>
      <c r="H532" s="29" t="s">
        <v>5692</v>
      </c>
      <c r="I532" s="29"/>
    </row>
    <row r="533" spans="2:9">
      <c r="B533" s="39" t="s">
        <v>5694</v>
      </c>
      <c r="C533" s="33" t="s">
        <v>13</v>
      </c>
      <c r="D533" s="33" t="s">
        <v>14</v>
      </c>
      <c r="E533" s="33" t="s">
        <v>307</v>
      </c>
      <c r="F533" s="33" t="s">
        <v>1602</v>
      </c>
      <c r="G533" s="33" t="s">
        <v>5692</v>
      </c>
      <c r="H533" s="29" t="s">
        <v>5692</v>
      </c>
      <c r="I533" s="29"/>
    </row>
    <row r="534" spans="2:9">
      <c r="B534" s="39" t="s">
        <v>5695</v>
      </c>
      <c r="C534" s="33" t="s">
        <v>13</v>
      </c>
      <c r="D534" s="33" t="s">
        <v>14</v>
      </c>
      <c r="E534" s="33" t="s">
        <v>309</v>
      </c>
      <c r="F534" s="33" t="s">
        <v>1606</v>
      </c>
      <c r="G534" s="33" t="s">
        <v>5695</v>
      </c>
      <c r="H534" s="29" t="s">
        <v>5695</v>
      </c>
      <c r="I534" s="29"/>
    </row>
    <row r="535" spans="2:9">
      <c r="B535" s="40" t="s">
        <v>5698</v>
      </c>
      <c r="C535" s="33" t="s">
        <v>13</v>
      </c>
      <c r="D535" s="33" t="s">
        <v>14</v>
      </c>
      <c r="E535" s="33" t="s">
        <v>307</v>
      </c>
      <c r="F535" s="33" t="s">
        <v>1599</v>
      </c>
      <c r="G535" s="33" t="s">
        <v>5698</v>
      </c>
      <c r="H535" s="29" t="s">
        <v>5698</v>
      </c>
      <c r="I535" s="29"/>
    </row>
    <row r="536" spans="2:9">
      <c r="B536" s="39" t="s">
        <v>5696</v>
      </c>
      <c r="C536" s="33" t="s">
        <v>13</v>
      </c>
      <c r="D536" s="33" t="s">
        <v>14</v>
      </c>
      <c r="E536" s="33" t="s">
        <v>307</v>
      </c>
      <c r="F536" s="33" t="s">
        <v>1599</v>
      </c>
      <c r="G536" s="33" t="s">
        <v>5697</v>
      </c>
      <c r="H536" s="29" t="s">
        <v>5697</v>
      </c>
      <c r="I536" s="29" t="s">
        <v>4728</v>
      </c>
    </row>
    <row r="537" spans="2:9">
      <c r="B537" s="39" t="s">
        <v>5697</v>
      </c>
      <c r="C537" s="33" t="s">
        <v>13</v>
      </c>
      <c r="D537" s="33" t="s">
        <v>14</v>
      </c>
      <c r="E537" s="33" t="s">
        <v>307</v>
      </c>
      <c r="F537" s="33" t="s">
        <v>1599</v>
      </c>
      <c r="G537" s="33" t="s">
        <v>5697</v>
      </c>
      <c r="H537" s="29" t="s">
        <v>5697</v>
      </c>
      <c r="I537" s="29" t="s">
        <v>4728</v>
      </c>
    </row>
    <row r="538" spans="2:9">
      <c r="B538" s="39" t="s">
        <v>5699</v>
      </c>
      <c r="C538" s="33" t="s">
        <v>13</v>
      </c>
      <c r="D538" s="33" t="s">
        <v>14</v>
      </c>
      <c r="E538" s="33" t="s">
        <v>307</v>
      </c>
      <c r="F538" s="33" t="s">
        <v>1599</v>
      </c>
      <c r="G538" s="33" t="s">
        <v>5697</v>
      </c>
      <c r="H538" s="29" t="s">
        <v>5697</v>
      </c>
      <c r="I538" s="29" t="s">
        <v>4728</v>
      </c>
    </row>
    <row r="539" spans="2:9">
      <c r="B539" s="39" t="s">
        <v>5700</v>
      </c>
      <c r="C539" s="33" t="s">
        <v>13</v>
      </c>
      <c r="D539" s="33" t="s">
        <v>14</v>
      </c>
      <c r="E539" s="33" t="s">
        <v>307</v>
      </c>
      <c r="F539" s="33" t="s">
        <v>1599</v>
      </c>
      <c r="G539" s="33" t="s">
        <v>5697</v>
      </c>
      <c r="H539" s="29" t="s">
        <v>5697</v>
      </c>
      <c r="I539" s="29" t="s">
        <v>4728</v>
      </c>
    </row>
    <row r="540" spans="2:9">
      <c r="B540" s="39" t="s">
        <v>5701</v>
      </c>
      <c r="C540" s="33" t="s">
        <v>13</v>
      </c>
      <c r="D540" s="33" t="s">
        <v>14</v>
      </c>
      <c r="E540" s="33" t="s">
        <v>307</v>
      </c>
      <c r="F540" s="33" t="s">
        <v>1599</v>
      </c>
      <c r="G540" s="33" t="s">
        <v>5697</v>
      </c>
      <c r="H540" s="29" t="s">
        <v>5697</v>
      </c>
      <c r="I540" s="29" t="s">
        <v>4728</v>
      </c>
    </row>
    <row r="541" spans="2:9">
      <c r="B541" s="39" t="s">
        <v>5696</v>
      </c>
      <c r="C541" s="33" t="s">
        <v>13</v>
      </c>
      <c r="D541" s="33" t="s">
        <v>14</v>
      </c>
      <c r="E541" s="33" t="s">
        <v>307</v>
      </c>
      <c r="F541" s="33" t="s">
        <v>1599</v>
      </c>
      <c r="G541" s="33" t="s">
        <v>5697</v>
      </c>
      <c r="H541" s="29" t="s">
        <v>5697</v>
      </c>
      <c r="I541" s="29" t="s">
        <v>4728</v>
      </c>
    </row>
    <row r="542" spans="2:9">
      <c r="B542" s="39" t="s">
        <v>4729</v>
      </c>
      <c r="C542" s="33" t="s">
        <v>13</v>
      </c>
      <c r="D542" s="33" t="s">
        <v>14</v>
      </c>
      <c r="E542" s="33" t="s">
        <v>307</v>
      </c>
      <c r="F542" s="33" t="s">
        <v>1599</v>
      </c>
      <c r="G542" s="33" t="s">
        <v>5697</v>
      </c>
      <c r="H542" s="29" t="s">
        <v>5697</v>
      </c>
      <c r="I542" s="29" t="s">
        <v>4728</v>
      </c>
    </row>
    <row r="543" spans="2:9">
      <c r="B543" s="39" t="s">
        <v>1599</v>
      </c>
      <c r="C543" s="33" t="s">
        <v>13</v>
      </c>
      <c r="D543" s="33" t="s">
        <v>14</v>
      </c>
      <c r="E543" s="33" t="s">
        <v>307</v>
      </c>
      <c r="F543" s="33" t="s">
        <v>1599</v>
      </c>
      <c r="G543" s="33" t="s">
        <v>1599</v>
      </c>
      <c r="H543" s="29" t="s">
        <v>1599</v>
      </c>
      <c r="I543" s="29"/>
    </row>
    <row r="544" spans="2:9">
      <c r="B544" s="39" t="s">
        <v>1599</v>
      </c>
      <c r="C544" s="33" t="s">
        <v>13</v>
      </c>
      <c r="D544" s="33" t="s">
        <v>14</v>
      </c>
      <c r="E544" s="33" t="s">
        <v>307</v>
      </c>
      <c r="F544" s="33" t="s">
        <v>1599</v>
      </c>
      <c r="G544" s="33" t="s">
        <v>1599</v>
      </c>
      <c r="H544" s="29" t="s">
        <v>1599</v>
      </c>
      <c r="I544" s="29"/>
    </row>
    <row r="545" spans="2:9">
      <c r="B545" s="39" t="s">
        <v>4742</v>
      </c>
      <c r="C545" s="33" t="s">
        <v>13</v>
      </c>
      <c r="D545" s="33" t="s">
        <v>14</v>
      </c>
      <c r="E545" s="33" t="s">
        <v>307</v>
      </c>
      <c r="F545" s="33" t="s">
        <v>1599</v>
      </c>
      <c r="G545" s="33" t="s">
        <v>1599</v>
      </c>
      <c r="H545" s="29" t="s">
        <v>1599</v>
      </c>
      <c r="I545" s="29"/>
    </row>
    <row r="546" spans="2:9">
      <c r="B546" s="39" t="s">
        <v>5702</v>
      </c>
      <c r="C546" s="33" t="s">
        <v>13</v>
      </c>
      <c r="D546" s="33" t="s">
        <v>14</v>
      </c>
      <c r="E546" s="33" t="s">
        <v>307</v>
      </c>
      <c r="F546" s="33" t="s">
        <v>1179</v>
      </c>
      <c r="G546" s="33" t="s">
        <v>5702</v>
      </c>
      <c r="H546" s="29" t="s">
        <v>5702</v>
      </c>
      <c r="I546" s="29"/>
    </row>
    <row r="547" spans="2:9">
      <c r="B547" s="39" t="s">
        <v>5703</v>
      </c>
      <c r="C547" s="33" t="s">
        <v>13</v>
      </c>
      <c r="D547" s="33" t="s">
        <v>14</v>
      </c>
      <c r="E547" s="33" t="s">
        <v>309</v>
      </c>
      <c r="F547" s="33" t="s">
        <v>1606</v>
      </c>
      <c r="G547" s="33" t="s">
        <v>5703</v>
      </c>
      <c r="H547" s="29" t="s">
        <v>5703</v>
      </c>
      <c r="I547" s="29"/>
    </row>
    <row r="548" spans="2:9">
      <c r="B548" s="39" t="s">
        <v>5704</v>
      </c>
      <c r="C548" s="33" t="s">
        <v>13</v>
      </c>
      <c r="D548" s="33" t="s">
        <v>14</v>
      </c>
      <c r="E548" s="33" t="s">
        <v>309</v>
      </c>
      <c r="F548" s="33" t="s">
        <v>1607</v>
      </c>
      <c r="G548" s="33" t="s">
        <v>5705</v>
      </c>
      <c r="H548" s="29" t="s">
        <v>5704</v>
      </c>
      <c r="I548" s="29"/>
    </row>
    <row r="549" spans="2:9">
      <c r="B549" s="39" t="s">
        <v>4766</v>
      </c>
      <c r="C549" s="33" t="s">
        <v>13</v>
      </c>
      <c r="D549" s="33" t="s">
        <v>21</v>
      </c>
      <c r="E549" s="33" t="s">
        <v>162</v>
      </c>
      <c r="F549" s="33" t="s">
        <v>860</v>
      </c>
      <c r="G549" s="33" t="s">
        <v>4766</v>
      </c>
      <c r="H549" s="29" t="s">
        <v>4766</v>
      </c>
      <c r="I549" s="29" t="s">
        <v>4765</v>
      </c>
    </row>
    <row r="550" spans="2:9">
      <c r="B550" s="39" t="s">
        <v>5706</v>
      </c>
      <c r="C550" s="33" t="s">
        <v>13</v>
      </c>
      <c r="D550" s="33" t="s">
        <v>14</v>
      </c>
      <c r="E550" s="33" t="s">
        <v>307</v>
      </c>
      <c r="F550" s="33" t="s">
        <v>307</v>
      </c>
      <c r="G550" s="33" t="s">
        <v>5707</v>
      </c>
      <c r="H550" s="29" t="s">
        <v>5707</v>
      </c>
      <c r="I550" s="29"/>
    </row>
    <row r="551" spans="2:9">
      <c r="B551" s="39" t="s">
        <v>5708</v>
      </c>
      <c r="C551" s="33" t="s">
        <v>13</v>
      </c>
      <c r="D551" s="33" t="s">
        <v>14</v>
      </c>
      <c r="E551" s="33" t="s">
        <v>307</v>
      </c>
      <c r="F551" s="33" t="s">
        <v>1602</v>
      </c>
      <c r="G551" s="33" t="s">
        <v>5707</v>
      </c>
      <c r="H551" s="29" t="s">
        <v>5707</v>
      </c>
      <c r="I551" s="29"/>
    </row>
    <row r="552" spans="2:9">
      <c r="B552" s="39" t="s">
        <v>5707</v>
      </c>
      <c r="C552" s="33" t="s">
        <v>13</v>
      </c>
      <c r="D552" s="33" t="s">
        <v>14</v>
      </c>
      <c r="E552" s="33" t="s">
        <v>307</v>
      </c>
      <c r="F552" s="33" t="s">
        <v>1602</v>
      </c>
      <c r="G552" s="33" t="s">
        <v>5707</v>
      </c>
      <c r="H552" s="29" t="s">
        <v>5707</v>
      </c>
      <c r="I552" s="29"/>
    </row>
    <row r="553" spans="2:9">
      <c r="B553" s="39" t="s">
        <v>1606</v>
      </c>
      <c r="C553" s="33" t="s">
        <v>13</v>
      </c>
      <c r="D553" s="33" t="s">
        <v>14</v>
      </c>
      <c r="E553" s="33" t="s">
        <v>309</v>
      </c>
      <c r="F553" s="33" t="s">
        <v>1606</v>
      </c>
      <c r="G553" s="33" t="s">
        <v>1606</v>
      </c>
      <c r="H553" s="29" t="s">
        <v>1606</v>
      </c>
      <c r="I553" s="29"/>
    </row>
    <row r="554" spans="2:9">
      <c r="B554" s="39" t="s">
        <v>5709</v>
      </c>
      <c r="C554" s="33" t="s">
        <v>13</v>
      </c>
      <c r="D554" s="33" t="s">
        <v>14</v>
      </c>
      <c r="E554" s="33" t="s">
        <v>309</v>
      </c>
      <c r="F554" s="33" t="s">
        <v>1606</v>
      </c>
      <c r="G554" s="33" t="s">
        <v>1606</v>
      </c>
      <c r="H554" s="29" t="s">
        <v>1606</v>
      </c>
      <c r="I554" s="29"/>
    </row>
    <row r="555" spans="2:9">
      <c r="B555" s="39" t="s">
        <v>5710</v>
      </c>
      <c r="C555" s="33" t="s">
        <v>13</v>
      </c>
      <c r="D555" s="33" t="s">
        <v>14</v>
      </c>
      <c r="E555" s="33" t="s">
        <v>309</v>
      </c>
      <c r="F555" s="33" t="s">
        <v>1606</v>
      </c>
      <c r="G555" s="33" t="s">
        <v>1606</v>
      </c>
      <c r="H555" s="29" t="s">
        <v>1606</v>
      </c>
      <c r="I555" s="29"/>
    </row>
    <row r="556" spans="2:9">
      <c r="B556" s="39" t="s">
        <v>5711</v>
      </c>
      <c r="C556" s="33" t="s">
        <v>13</v>
      </c>
      <c r="D556" s="33" t="s">
        <v>14</v>
      </c>
      <c r="E556" s="33" t="s">
        <v>309</v>
      </c>
      <c r="F556" s="33" t="s">
        <v>1606</v>
      </c>
      <c r="G556" s="33" t="s">
        <v>1606</v>
      </c>
      <c r="H556" s="29" t="s">
        <v>1606</v>
      </c>
      <c r="I556" s="29"/>
    </row>
    <row r="557" spans="2:9">
      <c r="B557" s="39" t="s">
        <v>1606</v>
      </c>
      <c r="C557" s="33" t="s">
        <v>13</v>
      </c>
      <c r="D557" s="33" t="s">
        <v>14</v>
      </c>
      <c r="E557" s="33" t="s">
        <v>309</v>
      </c>
      <c r="F557" s="33" t="s">
        <v>1606</v>
      </c>
      <c r="G557" s="33" t="s">
        <v>1606</v>
      </c>
      <c r="H557" s="29" t="s">
        <v>1606</v>
      </c>
      <c r="I557" s="29"/>
    </row>
    <row r="558" spans="2:9">
      <c r="B558" s="39" t="s">
        <v>4743</v>
      </c>
      <c r="C558" s="33" t="s">
        <v>13</v>
      </c>
      <c r="D558" s="33" t="s">
        <v>14</v>
      </c>
      <c r="E558" s="33" t="s">
        <v>309</v>
      </c>
      <c r="F558" s="33" t="s">
        <v>1606</v>
      </c>
      <c r="G558" s="33" t="s">
        <v>1606</v>
      </c>
      <c r="H558" s="29" t="s">
        <v>1606</v>
      </c>
      <c r="I558" s="29"/>
    </row>
    <row r="559" spans="2:9">
      <c r="B559" s="39" t="s">
        <v>5712</v>
      </c>
      <c r="C559" s="33" t="s">
        <v>13</v>
      </c>
      <c r="D559" s="33" t="s">
        <v>14</v>
      </c>
      <c r="E559" s="33" t="s">
        <v>307</v>
      </c>
      <c r="F559" s="33" t="s">
        <v>1599</v>
      </c>
      <c r="G559" s="33" t="s">
        <v>3255</v>
      </c>
      <c r="H559" s="29" t="s">
        <v>3255</v>
      </c>
      <c r="I559" s="29"/>
    </row>
    <row r="560" spans="2:9">
      <c r="B560" s="39" t="s">
        <v>3255</v>
      </c>
      <c r="C560" s="33" t="s">
        <v>13</v>
      </c>
      <c r="D560" s="33" t="s">
        <v>14</v>
      </c>
      <c r="E560" s="33" t="s">
        <v>307</v>
      </c>
      <c r="F560" s="33" t="s">
        <v>1599</v>
      </c>
      <c r="G560" s="33" t="s">
        <v>3255</v>
      </c>
      <c r="H560" s="29" t="s">
        <v>3255</v>
      </c>
      <c r="I560" s="29"/>
    </row>
    <row r="561" spans="2:9">
      <c r="B561" s="40" t="s">
        <v>5713</v>
      </c>
      <c r="C561" s="33" t="s">
        <v>13</v>
      </c>
      <c r="D561" s="33" t="s">
        <v>14</v>
      </c>
      <c r="E561" s="33" t="s">
        <v>309</v>
      </c>
      <c r="F561" s="33" t="s">
        <v>1605</v>
      </c>
      <c r="G561" s="33" t="s">
        <v>5714</v>
      </c>
      <c r="H561" s="29" t="s">
        <v>5714</v>
      </c>
      <c r="I561" s="29"/>
    </row>
    <row r="562" spans="2:9">
      <c r="B562" s="39" t="s">
        <v>5714</v>
      </c>
      <c r="C562" s="33" t="s">
        <v>13</v>
      </c>
      <c r="D562" s="33" t="s">
        <v>14</v>
      </c>
      <c r="E562" s="33" t="s">
        <v>309</v>
      </c>
      <c r="F562" s="33" t="s">
        <v>1605</v>
      </c>
      <c r="G562" s="33" t="s">
        <v>5714</v>
      </c>
      <c r="H562" s="29" t="s">
        <v>5714</v>
      </c>
      <c r="I562" s="29"/>
    </row>
    <row r="563" spans="2:9">
      <c r="B563" s="39" t="s">
        <v>5715</v>
      </c>
      <c r="C563" s="33" t="s">
        <v>13</v>
      </c>
      <c r="D563" s="33" t="s">
        <v>14</v>
      </c>
      <c r="E563" s="33" t="s">
        <v>307</v>
      </c>
      <c r="F563" s="33" t="s">
        <v>1599</v>
      </c>
      <c r="G563" s="33" t="s">
        <v>5715</v>
      </c>
      <c r="H563" s="29" t="s">
        <v>5715</v>
      </c>
      <c r="I563" s="29"/>
    </row>
    <row r="564" spans="2:9">
      <c r="B564" s="39" t="s">
        <v>4768</v>
      </c>
      <c r="C564" s="33" t="s">
        <v>13</v>
      </c>
      <c r="D564" s="33" t="s">
        <v>14</v>
      </c>
      <c r="E564" s="33" t="s">
        <v>309</v>
      </c>
      <c r="F564" s="33" t="s">
        <v>1606</v>
      </c>
      <c r="G564" s="33" t="s">
        <v>4768</v>
      </c>
      <c r="H564" s="29" t="s">
        <v>4768</v>
      </c>
      <c r="I564" s="29" t="s">
        <v>4767</v>
      </c>
    </row>
    <row r="565" spans="2:9">
      <c r="B565" s="39" t="s">
        <v>5716</v>
      </c>
      <c r="C565" s="33" t="s">
        <v>13</v>
      </c>
      <c r="D565" s="33" t="s">
        <v>14</v>
      </c>
      <c r="E565" s="33" t="s">
        <v>307</v>
      </c>
      <c r="F565" s="33" t="s">
        <v>1603</v>
      </c>
      <c r="G565" s="33" t="s">
        <v>5718</v>
      </c>
      <c r="H565" s="29" t="s">
        <v>5718</v>
      </c>
      <c r="I565" s="29"/>
    </row>
    <row r="566" spans="2:9">
      <c r="B566" s="39" t="s">
        <v>5719</v>
      </c>
      <c r="C566" s="33" t="s">
        <v>13</v>
      </c>
      <c r="D566" s="33" t="s">
        <v>14</v>
      </c>
      <c r="E566" s="33" t="s">
        <v>307</v>
      </c>
      <c r="F566" s="33" t="s">
        <v>1603</v>
      </c>
      <c r="G566" s="33" t="s">
        <v>5718</v>
      </c>
      <c r="H566" s="29" t="s">
        <v>5718</v>
      </c>
      <c r="I566" s="29"/>
    </row>
    <row r="567" spans="2:9">
      <c r="B567" s="39" t="s">
        <v>5720</v>
      </c>
      <c r="C567" s="33" t="s">
        <v>13</v>
      </c>
      <c r="D567" s="33" t="s">
        <v>14</v>
      </c>
      <c r="E567" s="33" t="s">
        <v>307</v>
      </c>
      <c r="F567" s="33" t="s">
        <v>1603</v>
      </c>
      <c r="G567" s="33" t="s">
        <v>5718</v>
      </c>
      <c r="H567" s="29" t="s">
        <v>5718</v>
      </c>
      <c r="I567" s="29"/>
    </row>
    <row r="568" spans="2:9">
      <c r="B568" s="39" t="s">
        <v>5721</v>
      </c>
      <c r="C568" s="33" t="s">
        <v>13</v>
      </c>
      <c r="D568" s="33" t="s">
        <v>14</v>
      </c>
      <c r="E568" s="33" t="s">
        <v>309</v>
      </c>
      <c r="F568" s="33" t="s">
        <v>1607</v>
      </c>
      <c r="G568" s="33" t="s">
        <v>1607</v>
      </c>
      <c r="H568" s="29" t="s">
        <v>1607</v>
      </c>
      <c r="I568" s="29"/>
    </row>
    <row r="569" spans="2:9">
      <c r="B569" s="39" t="s">
        <v>1607</v>
      </c>
      <c r="C569" s="33" t="s">
        <v>13</v>
      </c>
      <c r="D569" s="33" t="s">
        <v>14</v>
      </c>
      <c r="E569" s="33" t="s">
        <v>309</v>
      </c>
      <c r="F569" s="33" t="s">
        <v>1607</v>
      </c>
      <c r="G569" s="33" t="s">
        <v>1607</v>
      </c>
      <c r="H569" s="29" t="s">
        <v>1607</v>
      </c>
      <c r="I569" s="29"/>
    </row>
    <row r="570" spans="2:9">
      <c r="B570" s="39" t="s">
        <v>1607</v>
      </c>
      <c r="C570" s="33" t="s">
        <v>13</v>
      </c>
      <c r="D570" s="33" t="s">
        <v>14</v>
      </c>
      <c r="E570" s="33" t="s">
        <v>309</v>
      </c>
      <c r="F570" s="33" t="s">
        <v>1607</v>
      </c>
      <c r="G570" s="33" t="s">
        <v>1607</v>
      </c>
      <c r="H570" s="29" t="s">
        <v>1607</v>
      </c>
      <c r="I570" s="29"/>
    </row>
    <row r="571" spans="2:9">
      <c r="B571" s="39" t="s">
        <v>4744</v>
      </c>
      <c r="C571" s="33" t="s">
        <v>13</v>
      </c>
      <c r="D571" s="33" t="s">
        <v>14</v>
      </c>
      <c r="E571" s="33" t="s">
        <v>309</v>
      </c>
      <c r="F571" s="33" t="s">
        <v>1607</v>
      </c>
      <c r="G571" s="33" t="s">
        <v>1607</v>
      </c>
      <c r="H571" s="29" t="s">
        <v>1607</v>
      </c>
      <c r="I571" s="29"/>
    </row>
    <row r="572" spans="2:9">
      <c r="B572" s="39" t="s">
        <v>5722</v>
      </c>
      <c r="C572" s="33" t="s">
        <v>13</v>
      </c>
      <c r="D572" s="33" t="s">
        <v>14</v>
      </c>
      <c r="E572" s="33" t="s">
        <v>309</v>
      </c>
      <c r="F572" s="33" t="s">
        <v>1607</v>
      </c>
      <c r="G572" s="33" t="s">
        <v>1607</v>
      </c>
      <c r="H572" s="29" t="s">
        <v>1607</v>
      </c>
      <c r="I572" s="29"/>
    </row>
    <row r="573" spans="2:9">
      <c r="B573" s="39" t="s">
        <v>5723</v>
      </c>
      <c r="C573" s="33" t="s">
        <v>13</v>
      </c>
      <c r="D573" s="33" t="s">
        <v>14</v>
      </c>
      <c r="E573" s="33" t="s">
        <v>305</v>
      </c>
      <c r="F573" s="33" t="s">
        <v>1593</v>
      </c>
      <c r="G573" s="33" t="s">
        <v>5724</v>
      </c>
      <c r="H573" s="29" t="s">
        <v>5724</v>
      </c>
      <c r="I573" s="29"/>
    </row>
    <row r="574" spans="2:9">
      <c r="B574" s="39" t="s">
        <v>1608</v>
      </c>
      <c r="C574" s="33" t="s">
        <v>13</v>
      </c>
      <c r="D574" s="33" t="s">
        <v>14</v>
      </c>
      <c r="E574" s="33" t="s">
        <v>309</v>
      </c>
      <c r="F574" s="33" t="s">
        <v>1608</v>
      </c>
      <c r="G574" s="33" t="s">
        <v>1608</v>
      </c>
      <c r="H574" s="29" t="s">
        <v>1608</v>
      </c>
      <c r="I574" s="29"/>
    </row>
    <row r="575" spans="2:9">
      <c r="B575" s="39" t="s">
        <v>1608</v>
      </c>
      <c r="C575" s="33" t="s">
        <v>13</v>
      </c>
      <c r="D575" s="33" t="s">
        <v>14</v>
      </c>
      <c r="E575" s="33" t="s">
        <v>309</v>
      </c>
      <c r="F575" s="33" t="s">
        <v>1608</v>
      </c>
      <c r="G575" s="33" t="s">
        <v>1608</v>
      </c>
      <c r="H575" s="29" t="s">
        <v>1608</v>
      </c>
      <c r="I575" s="29"/>
    </row>
    <row r="576" spans="2:9">
      <c r="B576" s="39" t="s">
        <v>4745</v>
      </c>
      <c r="C576" s="33" t="s">
        <v>13</v>
      </c>
      <c r="D576" s="33" t="s">
        <v>14</v>
      </c>
      <c r="E576" s="33" t="s">
        <v>309</v>
      </c>
      <c r="F576" s="33" t="s">
        <v>1608</v>
      </c>
      <c r="G576" s="33" t="s">
        <v>1608</v>
      </c>
      <c r="H576" s="29" t="s">
        <v>1608</v>
      </c>
      <c r="I576" s="29"/>
    </row>
    <row r="577" spans="2:9">
      <c r="B577" s="39" t="s">
        <v>5725</v>
      </c>
      <c r="C577" s="33" t="s">
        <v>13</v>
      </c>
      <c r="D577" s="33" t="s">
        <v>14</v>
      </c>
      <c r="E577" s="33" t="s">
        <v>309</v>
      </c>
      <c r="F577" s="33" t="s">
        <v>1608</v>
      </c>
      <c r="G577" s="33" t="s">
        <v>1608</v>
      </c>
      <c r="H577" s="29" t="s">
        <v>1608</v>
      </c>
      <c r="I577" s="29"/>
    </row>
    <row r="578" spans="2:9">
      <c r="B578" s="39" t="s">
        <v>5726</v>
      </c>
      <c r="C578" s="33" t="s">
        <v>13</v>
      </c>
      <c r="D578" s="33" t="s">
        <v>14</v>
      </c>
      <c r="E578" s="33" t="s">
        <v>307</v>
      </c>
      <c r="F578" s="33" t="s">
        <v>1599</v>
      </c>
      <c r="G578" s="33" t="s">
        <v>5727</v>
      </c>
      <c r="H578" s="29" t="s">
        <v>5727</v>
      </c>
      <c r="I578" s="29"/>
    </row>
    <row r="579" spans="2:9">
      <c r="B579" s="40" t="s">
        <v>5728</v>
      </c>
      <c r="C579" s="33" t="s">
        <v>13</v>
      </c>
      <c r="D579" s="33" t="s">
        <v>14</v>
      </c>
      <c r="E579" s="33" t="s">
        <v>307</v>
      </c>
      <c r="F579" s="33" t="s">
        <v>1599</v>
      </c>
      <c r="G579" s="33" t="s">
        <v>5727</v>
      </c>
      <c r="H579" s="29" t="s">
        <v>5727</v>
      </c>
      <c r="I579" s="29"/>
    </row>
    <row r="580" spans="2:9">
      <c r="B580" s="39" t="s">
        <v>5727</v>
      </c>
      <c r="C580" s="33" t="s">
        <v>13</v>
      </c>
      <c r="D580" s="33" t="s">
        <v>14</v>
      </c>
      <c r="E580" s="33" t="s">
        <v>307</v>
      </c>
      <c r="F580" s="33" t="s">
        <v>1599</v>
      </c>
      <c r="G580" s="33" t="s">
        <v>5727</v>
      </c>
      <c r="H580" s="29" t="s">
        <v>5727</v>
      </c>
      <c r="I580" s="29"/>
    </row>
    <row r="581" spans="2:9">
      <c r="B581" s="40" t="s">
        <v>5729</v>
      </c>
      <c r="C581" s="33" t="s">
        <v>13</v>
      </c>
      <c r="D581" s="33" t="s">
        <v>14</v>
      </c>
      <c r="E581" s="33" t="s">
        <v>307</v>
      </c>
      <c r="F581" s="33" t="s">
        <v>1599</v>
      </c>
      <c r="G581" s="33" t="s">
        <v>5729</v>
      </c>
      <c r="H581" s="29" t="s">
        <v>5729</v>
      </c>
      <c r="I581" s="29"/>
    </row>
    <row r="582" spans="2:9">
      <c r="B582" s="39" t="s">
        <v>1600</v>
      </c>
      <c r="C582" s="33" t="s">
        <v>13</v>
      </c>
      <c r="D582" s="33" t="s">
        <v>14</v>
      </c>
      <c r="E582" s="33" t="s">
        <v>307</v>
      </c>
      <c r="F582" s="33" t="s">
        <v>1600</v>
      </c>
      <c r="G582" s="33" t="s">
        <v>1600</v>
      </c>
      <c r="H582" s="29" t="s">
        <v>1600</v>
      </c>
      <c r="I582" s="29"/>
    </row>
    <row r="583" spans="2:9">
      <c r="B583" s="39" t="s">
        <v>5730</v>
      </c>
      <c r="C583" s="33" t="s">
        <v>13</v>
      </c>
      <c r="D583" s="33" t="s">
        <v>14</v>
      </c>
      <c r="E583" s="33" t="s">
        <v>307</v>
      </c>
      <c r="F583" s="33" t="s">
        <v>1600</v>
      </c>
      <c r="G583" s="29" t="s">
        <v>1600</v>
      </c>
      <c r="H583" s="29" t="s">
        <v>1600</v>
      </c>
      <c r="I583" s="29"/>
    </row>
    <row r="584" spans="2:9">
      <c r="B584" s="39" t="s">
        <v>5731</v>
      </c>
      <c r="C584" s="33" t="s">
        <v>13</v>
      </c>
      <c r="D584" s="33" t="s">
        <v>14</v>
      </c>
      <c r="E584" s="33" t="s">
        <v>307</v>
      </c>
      <c r="F584" s="33" t="s">
        <v>1600</v>
      </c>
      <c r="G584" s="33" t="s">
        <v>1600</v>
      </c>
      <c r="H584" s="29" t="s">
        <v>1600</v>
      </c>
      <c r="I584" s="29"/>
    </row>
    <row r="585" spans="2:9">
      <c r="B585" s="40" t="s">
        <v>1600</v>
      </c>
      <c r="C585" s="33" t="s">
        <v>13</v>
      </c>
      <c r="D585" s="33" t="s">
        <v>14</v>
      </c>
      <c r="E585" s="33" t="s">
        <v>307</v>
      </c>
      <c r="F585" s="33" t="s">
        <v>1600</v>
      </c>
      <c r="G585" s="33" t="s">
        <v>1600</v>
      </c>
      <c r="H585" s="29" t="s">
        <v>1600</v>
      </c>
      <c r="I585" s="29"/>
    </row>
    <row r="586" spans="2:9">
      <c r="B586" s="40" t="s">
        <v>4746</v>
      </c>
      <c r="C586" s="33" t="s">
        <v>13</v>
      </c>
      <c r="D586" s="33" t="s">
        <v>14</v>
      </c>
      <c r="E586" s="33" t="s">
        <v>307</v>
      </c>
      <c r="F586" s="33" t="s">
        <v>1600</v>
      </c>
      <c r="G586" s="33" t="s">
        <v>1600</v>
      </c>
      <c r="H586" s="29" t="s">
        <v>1600</v>
      </c>
      <c r="I586" s="29"/>
    </row>
    <row r="587" spans="2:9">
      <c r="B587" s="39" t="s">
        <v>5732</v>
      </c>
      <c r="C587" s="33" t="s">
        <v>13</v>
      </c>
      <c r="D587" s="33" t="s">
        <v>14</v>
      </c>
      <c r="E587" s="33" t="s">
        <v>307</v>
      </c>
      <c r="F587" s="33" t="s">
        <v>1600</v>
      </c>
      <c r="G587" s="33" t="s">
        <v>1600</v>
      </c>
      <c r="H587" s="29" t="s">
        <v>1600</v>
      </c>
      <c r="I587" s="29"/>
    </row>
    <row r="588" spans="2:9">
      <c r="B588" s="39" t="s">
        <v>5774</v>
      </c>
      <c r="C588" s="33" t="s">
        <v>13</v>
      </c>
      <c r="D588" s="33" t="s">
        <v>14</v>
      </c>
      <c r="E588" s="33" t="s">
        <v>307</v>
      </c>
      <c r="F588" s="33" t="s">
        <v>1600</v>
      </c>
      <c r="G588" s="33" t="s">
        <v>1600</v>
      </c>
      <c r="H588" s="29" t="s">
        <v>1600</v>
      </c>
      <c r="I588" s="29"/>
    </row>
    <row r="589" spans="2:9">
      <c r="B589" s="39" t="s">
        <v>5733</v>
      </c>
      <c r="C589" s="33" t="s">
        <v>13</v>
      </c>
      <c r="D589" s="33" t="s">
        <v>21</v>
      </c>
      <c r="E589" s="33" t="s">
        <v>162</v>
      </c>
      <c r="F589" s="33" t="s">
        <v>162</v>
      </c>
      <c r="G589" s="33" t="s">
        <v>4770</v>
      </c>
      <c r="H589" s="29" t="s">
        <v>4770</v>
      </c>
      <c r="I589" s="29" t="s">
        <v>4769</v>
      </c>
    </row>
    <row r="590" spans="2:9">
      <c r="B590" s="39" t="s">
        <v>4770</v>
      </c>
      <c r="C590" s="33" t="s">
        <v>13</v>
      </c>
      <c r="D590" s="33" t="s">
        <v>21</v>
      </c>
      <c r="E590" s="33" t="s">
        <v>162</v>
      </c>
      <c r="F590" s="33" t="s">
        <v>162</v>
      </c>
      <c r="G590" s="33" t="s">
        <v>4770</v>
      </c>
      <c r="H590" s="29" t="s">
        <v>4770</v>
      </c>
      <c r="I590" s="29" t="s">
        <v>4769</v>
      </c>
    </row>
    <row r="591" spans="2:9">
      <c r="B591" s="39" t="s">
        <v>5734</v>
      </c>
      <c r="C591" s="33" t="s">
        <v>13</v>
      </c>
      <c r="D591" s="33" t="s">
        <v>21</v>
      </c>
      <c r="E591" s="33" t="s">
        <v>162</v>
      </c>
      <c r="F591" s="33" t="s">
        <v>162</v>
      </c>
      <c r="G591" s="33" t="s">
        <v>4770</v>
      </c>
      <c r="H591" s="29" t="s">
        <v>4770</v>
      </c>
      <c r="I591" s="29" t="s">
        <v>4769</v>
      </c>
    </row>
    <row r="592" spans="2:9">
      <c r="B592" s="39" t="s">
        <v>5735</v>
      </c>
      <c r="C592" s="33" t="s">
        <v>13</v>
      </c>
      <c r="D592" s="33" t="s">
        <v>14</v>
      </c>
      <c r="E592" s="33" t="s">
        <v>309</v>
      </c>
      <c r="F592" s="33" t="s">
        <v>1607</v>
      </c>
      <c r="G592" s="33" t="s">
        <v>5735</v>
      </c>
      <c r="H592" s="29" t="s">
        <v>5735</v>
      </c>
      <c r="I592" s="29"/>
    </row>
    <row r="593" spans="2:9">
      <c r="B593" s="39" t="s">
        <v>5680</v>
      </c>
      <c r="C593" s="33" t="s">
        <v>13</v>
      </c>
      <c r="D593" s="33" t="s">
        <v>14</v>
      </c>
      <c r="E593" s="33" t="s">
        <v>307</v>
      </c>
      <c r="F593" s="33" t="s">
        <v>1600</v>
      </c>
      <c r="G593" s="33" t="s">
        <v>5736</v>
      </c>
      <c r="H593" s="29" t="s">
        <v>5736</v>
      </c>
      <c r="I593" s="29"/>
    </row>
    <row r="594" spans="2:9">
      <c r="B594" s="39" t="s">
        <v>5736</v>
      </c>
      <c r="C594" s="33" t="s">
        <v>13</v>
      </c>
      <c r="D594" s="33" t="s">
        <v>14</v>
      </c>
      <c r="E594" s="33" t="s">
        <v>307</v>
      </c>
      <c r="F594" s="33" t="s">
        <v>1600</v>
      </c>
      <c r="G594" s="33" t="s">
        <v>5736</v>
      </c>
      <c r="H594" s="29" t="s">
        <v>5736</v>
      </c>
      <c r="I594" s="29"/>
    </row>
    <row r="595" spans="2:9">
      <c r="B595" s="39" t="s">
        <v>5737</v>
      </c>
      <c r="C595" s="33" t="s">
        <v>13</v>
      </c>
      <c r="D595" s="33" t="s">
        <v>14</v>
      </c>
      <c r="E595" s="33" t="s">
        <v>307</v>
      </c>
      <c r="F595" s="33" t="s">
        <v>1600</v>
      </c>
      <c r="G595" s="33" t="s">
        <v>5736</v>
      </c>
      <c r="H595" s="29" t="s">
        <v>5736</v>
      </c>
      <c r="I595" s="29"/>
    </row>
    <row r="596" spans="2:9">
      <c r="B596" s="39" t="s">
        <v>5738</v>
      </c>
      <c r="C596" s="33" t="s">
        <v>13</v>
      </c>
      <c r="D596" s="33" t="s">
        <v>14</v>
      </c>
      <c r="E596" s="33" t="s">
        <v>309</v>
      </c>
      <c r="F596" s="33" t="s">
        <v>1605</v>
      </c>
      <c r="G596" s="33" t="s">
        <v>5738</v>
      </c>
      <c r="H596" s="29" t="s">
        <v>5738</v>
      </c>
      <c r="I596" s="29"/>
    </row>
    <row r="597" spans="2:9">
      <c r="B597" s="39" t="s">
        <v>5739</v>
      </c>
      <c r="C597" s="33" t="s">
        <v>13</v>
      </c>
      <c r="D597" s="33" t="s">
        <v>14</v>
      </c>
      <c r="E597" s="33" t="s">
        <v>309</v>
      </c>
      <c r="F597" s="33" t="s">
        <v>1607</v>
      </c>
      <c r="G597" s="33" t="s">
        <v>5740</v>
      </c>
      <c r="H597" s="29" t="s">
        <v>5740</v>
      </c>
      <c r="I597" s="29"/>
    </row>
    <row r="598" spans="2:9">
      <c r="B598" s="39" t="s">
        <v>1585</v>
      </c>
      <c r="C598" s="33" t="s">
        <v>13</v>
      </c>
      <c r="D598" s="33" t="s">
        <v>14</v>
      </c>
      <c r="E598" s="33" t="s">
        <v>307</v>
      </c>
      <c r="F598" s="33" t="s">
        <v>1179</v>
      </c>
      <c r="G598" s="33" t="s">
        <v>1585</v>
      </c>
      <c r="H598" s="29" t="s">
        <v>1585</v>
      </c>
      <c r="I598" s="29"/>
    </row>
    <row r="599" spans="2:9">
      <c r="B599" s="39" t="s">
        <v>5741</v>
      </c>
      <c r="C599" s="33" t="s">
        <v>13</v>
      </c>
      <c r="D599" s="33" t="s">
        <v>21</v>
      </c>
      <c r="E599" s="33" t="s">
        <v>309</v>
      </c>
      <c r="F599" s="33" t="s">
        <v>1605</v>
      </c>
      <c r="G599" s="33" t="s">
        <v>5741</v>
      </c>
      <c r="H599" s="29" t="s">
        <v>5741</v>
      </c>
      <c r="I599" s="29"/>
    </row>
    <row r="600" spans="2:9">
      <c r="B600" s="39" t="s">
        <v>5742</v>
      </c>
      <c r="C600" s="33" t="s">
        <v>13</v>
      </c>
      <c r="D600" s="33" t="s">
        <v>14</v>
      </c>
      <c r="E600" s="33" t="s">
        <v>309</v>
      </c>
      <c r="F600" s="33" t="s">
        <v>1605</v>
      </c>
      <c r="G600" s="33" t="s">
        <v>5743</v>
      </c>
      <c r="H600" s="29" t="s">
        <v>5743</v>
      </c>
      <c r="I600" s="29"/>
    </row>
    <row r="601" spans="2:9">
      <c r="B601" s="39" t="s">
        <v>5743</v>
      </c>
      <c r="C601" s="33" t="s">
        <v>13</v>
      </c>
      <c r="D601" s="33" t="s">
        <v>14</v>
      </c>
      <c r="E601" s="33" t="s">
        <v>309</v>
      </c>
      <c r="F601" s="33" t="s">
        <v>1605</v>
      </c>
      <c r="G601" s="33" t="s">
        <v>5743</v>
      </c>
      <c r="H601" s="29" t="s">
        <v>5743</v>
      </c>
      <c r="I601" s="29"/>
    </row>
    <row r="602" spans="2:9">
      <c r="B602" s="39" t="s">
        <v>5744</v>
      </c>
      <c r="C602" s="33" t="s">
        <v>13</v>
      </c>
      <c r="D602" s="33" t="s">
        <v>14</v>
      </c>
      <c r="E602" s="33" t="s">
        <v>309</v>
      </c>
      <c r="F602" s="33" t="s">
        <v>1606</v>
      </c>
      <c r="G602" s="33" t="s">
        <v>5744</v>
      </c>
      <c r="H602" s="29" t="s">
        <v>5744</v>
      </c>
      <c r="I602" s="29"/>
    </row>
    <row r="603" spans="2:9">
      <c r="B603" s="39" t="s">
        <v>5745</v>
      </c>
      <c r="C603" s="33" t="s">
        <v>13</v>
      </c>
      <c r="D603" s="33" t="s">
        <v>14</v>
      </c>
      <c r="E603" s="33" t="s">
        <v>307</v>
      </c>
      <c r="F603" s="33" t="s">
        <v>307</v>
      </c>
      <c r="G603" s="33" t="s">
        <v>307</v>
      </c>
      <c r="H603" s="29" t="s">
        <v>307</v>
      </c>
      <c r="I603" s="29"/>
    </row>
    <row r="604" spans="2:9">
      <c r="B604" s="39" t="s">
        <v>307</v>
      </c>
      <c r="C604" s="33" t="s">
        <v>13</v>
      </c>
      <c r="D604" s="33" t="s">
        <v>14</v>
      </c>
      <c r="E604" s="33" t="s">
        <v>307</v>
      </c>
      <c r="F604" s="33" t="s">
        <v>307</v>
      </c>
      <c r="G604" s="33" t="s">
        <v>307</v>
      </c>
      <c r="H604" s="29" t="s">
        <v>307</v>
      </c>
      <c r="I604" s="29"/>
    </row>
    <row r="605" spans="2:9">
      <c r="B605" s="39" t="s">
        <v>4748</v>
      </c>
      <c r="C605" s="33" t="s">
        <v>13</v>
      </c>
      <c r="D605" s="33" t="s">
        <v>14</v>
      </c>
      <c r="E605" s="33" t="s">
        <v>307</v>
      </c>
      <c r="F605" s="33" t="s">
        <v>307</v>
      </c>
      <c r="G605" s="33" t="s">
        <v>307</v>
      </c>
      <c r="H605" s="29" t="s">
        <v>307</v>
      </c>
      <c r="I605" s="29"/>
    </row>
    <row r="606" spans="2:9">
      <c r="B606" s="39" t="s">
        <v>1602</v>
      </c>
      <c r="C606" s="33" t="s">
        <v>13</v>
      </c>
      <c r="D606" s="33" t="s">
        <v>14</v>
      </c>
      <c r="E606" s="33" t="s">
        <v>307</v>
      </c>
      <c r="F606" s="33" t="s">
        <v>1602</v>
      </c>
      <c r="G606" s="33" t="s">
        <v>1602</v>
      </c>
      <c r="H606" s="29" t="s">
        <v>1602</v>
      </c>
      <c r="I606" s="29"/>
    </row>
    <row r="607" spans="2:9">
      <c r="B607" s="39" t="s">
        <v>1602</v>
      </c>
      <c r="C607" s="33" t="s">
        <v>13</v>
      </c>
      <c r="D607" s="33" t="s">
        <v>14</v>
      </c>
      <c r="E607" s="33" t="s">
        <v>307</v>
      </c>
      <c r="F607" s="33" t="s">
        <v>1602</v>
      </c>
      <c r="G607" s="33" t="s">
        <v>1602</v>
      </c>
      <c r="H607" s="29" t="s">
        <v>1602</v>
      </c>
      <c r="I607" s="29"/>
    </row>
    <row r="608" spans="2:9">
      <c r="B608" s="39" t="s">
        <v>4747</v>
      </c>
      <c r="C608" s="33" t="s">
        <v>13</v>
      </c>
      <c r="D608" s="33" t="s">
        <v>14</v>
      </c>
      <c r="E608" s="33" t="s">
        <v>307</v>
      </c>
      <c r="F608" s="33" t="s">
        <v>1602</v>
      </c>
      <c r="G608" s="33" t="s">
        <v>1602</v>
      </c>
      <c r="H608" s="29" t="s">
        <v>1602</v>
      </c>
      <c r="I608" s="29"/>
    </row>
    <row r="609" spans="2:9">
      <c r="B609" s="39" t="s">
        <v>5746</v>
      </c>
      <c r="C609" s="33" t="s">
        <v>13</v>
      </c>
      <c r="D609" s="33" t="s">
        <v>14</v>
      </c>
      <c r="E609" s="33" t="s">
        <v>307</v>
      </c>
      <c r="F609" s="33" t="s">
        <v>1602</v>
      </c>
      <c r="G609" s="33" t="s">
        <v>5746</v>
      </c>
      <c r="H609" s="29" t="s">
        <v>5746</v>
      </c>
      <c r="I609" s="29"/>
    </row>
    <row r="610" spans="2:9">
      <c r="B610" s="39" t="s">
        <v>5747</v>
      </c>
      <c r="C610" s="33" t="s">
        <v>13</v>
      </c>
      <c r="D610" s="33" t="s">
        <v>14</v>
      </c>
      <c r="E610" s="33" t="s">
        <v>307</v>
      </c>
      <c r="F610" s="33" t="s">
        <v>1602</v>
      </c>
      <c r="G610" s="33" t="s">
        <v>5746</v>
      </c>
      <c r="H610" s="29" t="s">
        <v>5746</v>
      </c>
      <c r="I610" s="29"/>
    </row>
    <row r="611" spans="2:9">
      <c r="B611" s="39" t="s">
        <v>5748</v>
      </c>
      <c r="C611" s="33" t="s">
        <v>13</v>
      </c>
      <c r="D611" s="33" t="s">
        <v>14</v>
      </c>
      <c r="E611" s="33" t="s">
        <v>309</v>
      </c>
      <c r="F611" s="33" t="s">
        <v>1606</v>
      </c>
      <c r="G611" s="29" t="s">
        <v>5748</v>
      </c>
      <c r="H611" s="29" t="s">
        <v>5748</v>
      </c>
      <c r="I611" s="29"/>
    </row>
    <row r="612" spans="2:9">
      <c r="B612" s="39" t="s">
        <v>5749</v>
      </c>
      <c r="C612" s="33" t="s">
        <v>13</v>
      </c>
      <c r="D612" s="33" t="s">
        <v>21</v>
      </c>
      <c r="E612" s="33" t="s">
        <v>162</v>
      </c>
      <c r="F612" s="33" t="s">
        <v>860</v>
      </c>
      <c r="G612" s="33" t="s">
        <v>5750</v>
      </c>
      <c r="H612" s="29" t="s">
        <v>5750</v>
      </c>
      <c r="I612" s="29"/>
    </row>
    <row r="613" spans="2:9">
      <c r="B613" s="39" t="s">
        <v>5751</v>
      </c>
      <c r="C613" s="33" t="s">
        <v>13</v>
      </c>
      <c r="D613" s="33" t="s">
        <v>21</v>
      </c>
      <c r="E613" s="33" t="s">
        <v>162</v>
      </c>
      <c r="F613" s="33" t="s">
        <v>860</v>
      </c>
      <c r="G613" s="33" t="s">
        <v>5750</v>
      </c>
      <c r="H613" s="29" t="s">
        <v>5750</v>
      </c>
      <c r="I613" s="29"/>
    </row>
    <row r="614" spans="2:9">
      <c r="B614" s="39" t="s">
        <v>5752</v>
      </c>
      <c r="C614" s="33" t="s">
        <v>13</v>
      </c>
      <c r="D614" s="33" t="s">
        <v>21</v>
      </c>
      <c r="E614" s="33" t="s">
        <v>162</v>
      </c>
      <c r="F614" s="33" t="s">
        <v>860</v>
      </c>
      <c r="G614" s="33" t="s">
        <v>5750</v>
      </c>
      <c r="H614" s="29" t="s">
        <v>5750</v>
      </c>
      <c r="I614" s="29"/>
    </row>
    <row r="615" spans="2:9">
      <c r="B615" s="39" t="s">
        <v>5753</v>
      </c>
      <c r="C615" s="33" t="s">
        <v>13</v>
      </c>
      <c r="D615" s="33" t="s">
        <v>21</v>
      </c>
      <c r="E615" s="33" t="s">
        <v>162</v>
      </c>
      <c r="F615" s="33" t="s">
        <v>860</v>
      </c>
      <c r="G615" s="33" t="s">
        <v>5750</v>
      </c>
      <c r="H615" s="29" t="s">
        <v>5750</v>
      </c>
      <c r="I615" s="29"/>
    </row>
    <row r="616" spans="2:9">
      <c r="B616" s="39" t="s">
        <v>5754</v>
      </c>
      <c r="C616" s="33" t="s">
        <v>13</v>
      </c>
      <c r="D616" s="33" t="s">
        <v>21</v>
      </c>
      <c r="E616" s="33" t="s">
        <v>162</v>
      </c>
      <c r="F616" s="33" t="s">
        <v>860</v>
      </c>
      <c r="G616" s="33" t="s">
        <v>5750</v>
      </c>
      <c r="H616" s="29" t="s">
        <v>5750</v>
      </c>
      <c r="I616" s="29"/>
    </row>
    <row r="617" spans="2:9">
      <c r="B617" s="39" t="s">
        <v>5755</v>
      </c>
      <c r="C617" s="33" t="s">
        <v>13</v>
      </c>
      <c r="D617" s="33" t="s">
        <v>21</v>
      </c>
      <c r="E617" s="33" t="s">
        <v>162</v>
      </c>
      <c r="F617" s="33" t="s">
        <v>860</v>
      </c>
      <c r="G617" s="33" t="s">
        <v>5750</v>
      </c>
      <c r="H617" s="29" t="s">
        <v>5750</v>
      </c>
      <c r="I617" s="29"/>
    </row>
    <row r="618" spans="2:9">
      <c r="B618" s="39" t="s">
        <v>5756</v>
      </c>
      <c r="C618" s="33" t="s">
        <v>13</v>
      </c>
      <c r="D618" s="33" t="s">
        <v>21</v>
      </c>
      <c r="E618" s="33" t="s">
        <v>162</v>
      </c>
      <c r="F618" s="33" t="s">
        <v>860</v>
      </c>
      <c r="G618" s="33" t="s">
        <v>5750</v>
      </c>
      <c r="H618" s="29" t="s">
        <v>5750</v>
      </c>
      <c r="I618" s="29"/>
    </row>
    <row r="619" spans="2:9">
      <c r="B619" s="39" t="s">
        <v>5757</v>
      </c>
      <c r="C619" s="33" t="s">
        <v>13</v>
      </c>
      <c r="D619" s="33" t="s">
        <v>21</v>
      </c>
      <c r="E619" s="33" t="s">
        <v>162</v>
      </c>
      <c r="F619" s="33" t="s">
        <v>860</v>
      </c>
      <c r="G619" s="33" t="s">
        <v>5750</v>
      </c>
      <c r="H619" s="29" t="s">
        <v>5750</v>
      </c>
      <c r="I619" s="29"/>
    </row>
    <row r="620" spans="2:9">
      <c r="B620" s="39" t="s">
        <v>5758</v>
      </c>
      <c r="C620" s="33" t="s">
        <v>13</v>
      </c>
      <c r="D620" s="33" t="s">
        <v>21</v>
      </c>
      <c r="E620" s="33" t="s">
        <v>162</v>
      </c>
      <c r="F620" s="33" t="s">
        <v>860</v>
      </c>
      <c r="G620" s="33" t="s">
        <v>5750</v>
      </c>
      <c r="H620" s="29" t="s">
        <v>5750</v>
      </c>
      <c r="I620" s="29"/>
    </row>
    <row r="621" spans="2:9">
      <c r="B621" s="39" t="s">
        <v>5759</v>
      </c>
      <c r="C621" s="33" t="s">
        <v>13</v>
      </c>
      <c r="D621" s="33" t="s">
        <v>21</v>
      </c>
      <c r="E621" s="33" t="s">
        <v>162</v>
      </c>
      <c r="F621" s="33" t="s">
        <v>860</v>
      </c>
      <c r="G621" s="33" t="s">
        <v>5750</v>
      </c>
      <c r="H621" s="29" t="s">
        <v>5750</v>
      </c>
      <c r="I621" s="29"/>
    </row>
    <row r="622" spans="2:9">
      <c r="B622" s="39" t="s">
        <v>5760</v>
      </c>
      <c r="C622" s="33" t="s">
        <v>13</v>
      </c>
      <c r="D622" s="33" t="s">
        <v>21</v>
      </c>
      <c r="E622" s="33" t="s">
        <v>162</v>
      </c>
      <c r="F622" s="33" t="s">
        <v>860</v>
      </c>
      <c r="G622" s="33" t="s">
        <v>5750</v>
      </c>
      <c r="H622" s="29" t="s">
        <v>5750</v>
      </c>
      <c r="I622" s="29"/>
    </row>
    <row r="623" spans="2:9">
      <c r="B623" s="39" t="s">
        <v>5761</v>
      </c>
      <c r="C623" s="33" t="s">
        <v>13</v>
      </c>
      <c r="D623" s="33" t="s">
        <v>21</v>
      </c>
      <c r="E623" s="33" t="s">
        <v>162</v>
      </c>
      <c r="F623" s="33" t="s">
        <v>860</v>
      </c>
      <c r="G623" s="33" t="s">
        <v>5750</v>
      </c>
      <c r="H623" s="29" t="s">
        <v>5750</v>
      </c>
      <c r="I623" s="29"/>
    </row>
    <row r="624" spans="2:9">
      <c r="B624" s="39" t="s">
        <v>5762</v>
      </c>
      <c r="C624" s="33" t="s">
        <v>13</v>
      </c>
      <c r="D624" s="33" t="s">
        <v>14</v>
      </c>
      <c r="E624" s="33" t="s">
        <v>309</v>
      </c>
      <c r="F624" s="33" t="s">
        <v>1608</v>
      </c>
      <c r="G624" s="33" t="s">
        <v>5763</v>
      </c>
      <c r="H624" s="29" t="s">
        <v>5763</v>
      </c>
      <c r="I624" s="29"/>
    </row>
    <row r="625" spans="2:9">
      <c r="B625" s="39" t="s">
        <v>5763</v>
      </c>
      <c r="C625" s="33" t="s">
        <v>13</v>
      </c>
      <c r="D625" s="33" t="s">
        <v>14</v>
      </c>
      <c r="E625" s="33" t="s">
        <v>309</v>
      </c>
      <c r="F625" s="33" t="s">
        <v>1608</v>
      </c>
      <c r="G625" s="33" t="s">
        <v>5763</v>
      </c>
      <c r="H625" s="29" t="s">
        <v>5763</v>
      </c>
      <c r="I625" s="29"/>
    </row>
    <row r="626" spans="2:9">
      <c r="B626" s="39" t="s">
        <v>5764</v>
      </c>
      <c r="C626" s="33" t="s">
        <v>13</v>
      </c>
      <c r="D626" s="33" t="s">
        <v>14</v>
      </c>
      <c r="E626" s="33" t="s">
        <v>309</v>
      </c>
      <c r="F626" s="33" t="s">
        <v>1607</v>
      </c>
      <c r="G626" s="33" t="s">
        <v>5765</v>
      </c>
      <c r="H626" s="29" t="s">
        <v>5765</v>
      </c>
      <c r="I626" s="29"/>
    </row>
    <row r="627" spans="2:9">
      <c r="B627" s="39" t="s">
        <v>5765</v>
      </c>
      <c r="C627" s="33" t="s">
        <v>13</v>
      </c>
      <c r="D627" s="33" t="s">
        <v>14</v>
      </c>
      <c r="E627" s="33" t="s">
        <v>309</v>
      </c>
      <c r="F627" s="33" t="s">
        <v>1607</v>
      </c>
      <c r="G627" s="33" t="s">
        <v>5765</v>
      </c>
      <c r="H627" s="29" t="s">
        <v>5765</v>
      </c>
      <c r="I627" s="29"/>
    </row>
    <row r="628" spans="2:9">
      <c r="B628" s="39" t="s">
        <v>5766</v>
      </c>
      <c r="C628" s="33" t="s">
        <v>13</v>
      </c>
      <c r="D628" s="33" t="s">
        <v>14</v>
      </c>
      <c r="E628" s="33" t="s">
        <v>309</v>
      </c>
      <c r="F628" s="33" t="s">
        <v>1607</v>
      </c>
      <c r="G628" s="33" t="s">
        <v>5765</v>
      </c>
      <c r="H628" s="29" t="s">
        <v>5765</v>
      </c>
      <c r="I628" s="29"/>
    </row>
    <row r="629" spans="2:9">
      <c r="B629" s="39" t="s">
        <v>5767</v>
      </c>
      <c r="C629" s="33" t="s">
        <v>13</v>
      </c>
      <c r="D629" s="33" t="s">
        <v>14</v>
      </c>
      <c r="E629" s="33" t="s">
        <v>309</v>
      </c>
      <c r="F629" s="33" t="s">
        <v>1607</v>
      </c>
      <c r="G629" s="33" t="s">
        <v>5765</v>
      </c>
      <c r="H629" s="29" t="s">
        <v>5765</v>
      </c>
      <c r="I629" s="29"/>
    </row>
    <row r="630" spans="2:9">
      <c r="B630" s="39" t="s">
        <v>5768</v>
      </c>
      <c r="C630" s="33" t="s">
        <v>13</v>
      </c>
      <c r="D630" s="33" t="s">
        <v>14</v>
      </c>
      <c r="E630" s="33" t="s">
        <v>307</v>
      </c>
      <c r="F630" s="33" t="s">
        <v>1603</v>
      </c>
      <c r="G630" s="33" t="s">
        <v>5769</v>
      </c>
      <c r="H630" s="29" t="s">
        <v>5769</v>
      </c>
      <c r="I630" s="29"/>
    </row>
    <row r="631" spans="2:9">
      <c r="B631" s="39" t="s">
        <v>5769</v>
      </c>
      <c r="C631" s="33" t="s">
        <v>13</v>
      </c>
      <c r="D631" s="33" t="s">
        <v>14</v>
      </c>
      <c r="E631" s="33" t="s">
        <v>307</v>
      </c>
      <c r="F631" s="33" t="s">
        <v>1603</v>
      </c>
      <c r="G631" s="36" t="s">
        <v>6994</v>
      </c>
      <c r="H631" s="36" t="s">
        <v>6994</v>
      </c>
      <c r="I631" s="29"/>
    </row>
    <row r="632" spans="2:9">
      <c r="B632" s="39" t="s">
        <v>5770</v>
      </c>
      <c r="C632" s="33" t="s">
        <v>13</v>
      </c>
      <c r="D632" s="33" t="s">
        <v>14</v>
      </c>
      <c r="E632" s="33" t="s">
        <v>307</v>
      </c>
      <c r="F632" s="33" t="s">
        <v>1599</v>
      </c>
      <c r="G632" s="33" t="s">
        <v>6993</v>
      </c>
      <c r="H632" s="33" t="s">
        <v>6993</v>
      </c>
      <c r="I632" s="29"/>
    </row>
    <row r="633" spans="2:9">
      <c r="B633" s="39" t="s">
        <v>5771</v>
      </c>
      <c r="C633" s="33" t="s">
        <v>13</v>
      </c>
      <c r="D633" s="33" t="s">
        <v>14</v>
      </c>
      <c r="E633" s="33" t="s">
        <v>307</v>
      </c>
      <c r="F633" s="33" t="s">
        <v>1599</v>
      </c>
      <c r="G633" s="33" t="s">
        <v>6993</v>
      </c>
      <c r="H633" s="33" t="s">
        <v>6993</v>
      </c>
      <c r="I633" s="29"/>
    </row>
    <row r="634" spans="2:9">
      <c r="B634" s="39" t="s">
        <v>5772</v>
      </c>
      <c r="C634" s="33" t="s">
        <v>13</v>
      </c>
      <c r="D634" s="33" t="s">
        <v>14</v>
      </c>
      <c r="E634" s="33" t="s">
        <v>307</v>
      </c>
      <c r="F634" s="33" t="s">
        <v>1179</v>
      </c>
      <c r="G634" s="33" t="s">
        <v>5772</v>
      </c>
      <c r="H634" s="29" t="s">
        <v>5772</v>
      </c>
      <c r="I634" s="29"/>
    </row>
    <row r="635" spans="2:9">
      <c r="B635" s="39" t="s">
        <v>5773</v>
      </c>
      <c r="C635" s="33" t="s">
        <v>13</v>
      </c>
      <c r="D635" s="33" t="s">
        <v>14</v>
      </c>
      <c r="E635" s="33" t="s">
        <v>307</v>
      </c>
      <c r="F635" s="33" t="s">
        <v>1179</v>
      </c>
      <c r="G635" s="33" t="s">
        <v>5772</v>
      </c>
      <c r="H635" s="33" t="s">
        <v>5772</v>
      </c>
      <c r="I635" s="29"/>
    </row>
    <row r="636" spans="2:9">
      <c r="B636" s="39" t="s">
        <v>5775</v>
      </c>
      <c r="C636" s="33" t="s">
        <v>13</v>
      </c>
      <c r="D636" s="33" t="s">
        <v>14</v>
      </c>
      <c r="E636" s="33" t="s">
        <v>307</v>
      </c>
      <c r="F636" s="33" t="s">
        <v>1603</v>
      </c>
      <c r="G636" s="33" t="s">
        <v>1603</v>
      </c>
      <c r="H636" s="33" t="s">
        <v>1603</v>
      </c>
      <c r="I636" s="29"/>
    </row>
    <row r="637" spans="2:9">
      <c r="B637" s="39" t="s">
        <v>1603</v>
      </c>
      <c r="C637" s="33" t="s">
        <v>13</v>
      </c>
      <c r="D637" s="33" t="s">
        <v>14</v>
      </c>
      <c r="E637" s="33" t="s">
        <v>307</v>
      </c>
      <c r="F637" s="33" t="s">
        <v>1603</v>
      </c>
      <c r="G637" s="33" t="s">
        <v>1603</v>
      </c>
      <c r="H637" s="33" t="s">
        <v>1603</v>
      </c>
      <c r="I637" s="29"/>
    </row>
    <row r="638" spans="2:9">
      <c r="B638" s="39" t="s">
        <v>5717</v>
      </c>
      <c r="C638" s="33" t="s">
        <v>13</v>
      </c>
      <c r="D638" s="33" t="s">
        <v>14</v>
      </c>
      <c r="E638" s="33" t="s">
        <v>307</v>
      </c>
      <c r="F638" s="33" t="s">
        <v>1603</v>
      </c>
      <c r="G638" s="33" t="s">
        <v>1603</v>
      </c>
      <c r="H638" s="33" t="s">
        <v>1603</v>
      </c>
      <c r="I638" s="29"/>
    </row>
    <row r="639" spans="2:9">
      <c r="B639" s="39" t="s">
        <v>4749</v>
      </c>
      <c r="C639" s="33" t="s">
        <v>13</v>
      </c>
      <c r="D639" s="33" t="s">
        <v>14</v>
      </c>
      <c r="E639" s="33" t="s">
        <v>307</v>
      </c>
      <c r="F639" s="33" t="s">
        <v>1603</v>
      </c>
      <c r="G639" s="33" t="s">
        <v>1603</v>
      </c>
      <c r="H639" s="33" t="s">
        <v>1603</v>
      </c>
      <c r="I639" s="29"/>
    </row>
    <row r="640" spans="2:9">
      <c r="B640" s="39" t="s">
        <v>5776</v>
      </c>
      <c r="C640" s="33" t="s">
        <v>13</v>
      </c>
      <c r="D640" s="33" t="s">
        <v>14</v>
      </c>
      <c r="E640" s="33" t="s">
        <v>307</v>
      </c>
      <c r="F640" s="33" t="s">
        <v>1603</v>
      </c>
      <c r="G640" s="33" t="s">
        <v>1603</v>
      </c>
      <c r="H640" s="33" t="s">
        <v>1603</v>
      </c>
      <c r="I640" s="29"/>
    </row>
    <row r="641" spans="2:9">
      <c r="B641" s="39" t="s">
        <v>5777</v>
      </c>
      <c r="C641" s="33" t="s">
        <v>13</v>
      </c>
      <c r="D641" s="33" t="s">
        <v>14</v>
      </c>
      <c r="E641" s="33" t="s">
        <v>4732</v>
      </c>
      <c r="F641" s="33" t="s">
        <v>4731</v>
      </c>
      <c r="G641" s="33" t="s">
        <v>5777</v>
      </c>
      <c r="H641" s="29" t="s">
        <v>5777</v>
      </c>
      <c r="I641" s="29"/>
    </row>
    <row r="642" spans="2:9">
      <c r="B642" s="39" t="s">
        <v>1580</v>
      </c>
      <c r="C642" s="33" t="s">
        <v>13</v>
      </c>
      <c r="D642" s="33" t="s">
        <v>14</v>
      </c>
      <c r="E642" s="33" t="s">
        <v>301</v>
      </c>
      <c r="F642" s="33" t="s">
        <v>1580</v>
      </c>
      <c r="G642" s="33" t="s">
        <v>1580</v>
      </c>
      <c r="H642" s="29" t="s">
        <v>1580</v>
      </c>
      <c r="I642" s="29"/>
    </row>
    <row r="643" spans="2:9">
      <c r="B643" s="41" t="s">
        <v>5750</v>
      </c>
      <c r="C643" s="33" t="s">
        <v>13</v>
      </c>
      <c r="D643" s="33" t="s">
        <v>21</v>
      </c>
      <c r="E643" s="33" t="s">
        <v>162</v>
      </c>
      <c r="F643" s="33" t="s">
        <v>860</v>
      </c>
      <c r="G643" s="33" t="s">
        <v>5750</v>
      </c>
      <c r="H643" s="29" t="s">
        <v>5750</v>
      </c>
      <c r="I643" s="29"/>
    </row>
    <row r="644" spans="2:9">
      <c r="B644" s="41" t="s">
        <v>5786</v>
      </c>
      <c r="C644" s="36" t="s">
        <v>13</v>
      </c>
      <c r="D644" s="36" t="s">
        <v>14</v>
      </c>
      <c r="E644" s="36" t="s">
        <v>309</v>
      </c>
      <c r="F644" s="36" t="s">
        <v>1607</v>
      </c>
      <c r="G644" s="36" t="s">
        <v>1607</v>
      </c>
      <c r="H644" s="29" t="s">
        <v>1607</v>
      </c>
      <c r="I644" s="29"/>
    </row>
    <row r="645" spans="2:9">
      <c r="B645" s="41" t="s">
        <v>5787</v>
      </c>
      <c r="C645" s="36" t="s">
        <v>13</v>
      </c>
      <c r="D645" s="36" t="s">
        <v>14</v>
      </c>
      <c r="E645" s="36" t="s">
        <v>309</v>
      </c>
      <c r="F645" s="36" t="s">
        <v>1606</v>
      </c>
      <c r="G645" s="36" t="s">
        <v>1606</v>
      </c>
      <c r="H645" s="29" t="s">
        <v>1606</v>
      </c>
      <c r="I645" s="29"/>
    </row>
    <row r="646" spans="2:9">
      <c r="B646" s="41" t="s">
        <v>5788</v>
      </c>
      <c r="C646" s="33" t="s">
        <v>13</v>
      </c>
      <c r="D646" s="33" t="s">
        <v>14</v>
      </c>
      <c r="E646" s="33" t="s">
        <v>309</v>
      </c>
      <c r="F646" s="33" t="s">
        <v>1606</v>
      </c>
      <c r="G646" s="33" t="s">
        <v>4781</v>
      </c>
      <c r="H646" s="29" t="s">
        <v>4696</v>
      </c>
      <c r="I646" s="29" t="s">
        <v>4695</v>
      </c>
    </row>
    <row r="647" spans="2:9">
      <c r="B647" s="41" t="s">
        <v>5789</v>
      </c>
      <c r="C647" s="36" t="s">
        <v>13</v>
      </c>
      <c r="D647" s="36" t="s">
        <v>14</v>
      </c>
      <c r="E647" s="36" t="s">
        <v>307</v>
      </c>
      <c r="F647" s="36" t="s">
        <v>1599</v>
      </c>
      <c r="G647" s="36" t="s">
        <v>5789</v>
      </c>
      <c r="H647" s="36" t="s">
        <v>5789</v>
      </c>
      <c r="I647" s="29"/>
    </row>
    <row r="648" spans="2:9">
      <c r="B648" s="41" t="s">
        <v>309</v>
      </c>
      <c r="C648" s="36" t="s">
        <v>13</v>
      </c>
      <c r="D648" s="36" t="s">
        <v>14</v>
      </c>
      <c r="E648" s="36" t="s">
        <v>309</v>
      </c>
      <c r="F648" s="36"/>
      <c r="G648" s="36" t="s">
        <v>309</v>
      </c>
      <c r="H648" s="36" t="s">
        <v>309</v>
      </c>
      <c r="I648" s="29"/>
    </row>
    <row r="649" spans="2:9">
      <c r="B649" s="39" t="s">
        <v>5838</v>
      </c>
      <c r="C649" s="33" t="s">
        <v>13</v>
      </c>
      <c r="D649" s="33" t="s">
        <v>14</v>
      </c>
      <c r="E649" s="33" t="s">
        <v>309</v>
      </c>
      <c r="F649" s="33" t="s">
        <v>1606</v>
      </c>
      <c r="G649" s="33" t="s">
        <v>4665</v>
      </c>
      <c r="H649" s="29" t="s">
        <v>4665</v>
      </c>
      <c r="I649" s="29" t="s">
        <v>4664</v>
      </c>
    </row>
    <row r="650" spans="2:9">
      <c r="B650" s="39" t="s">
        <v>5839</v>
      </c>
      <c r="C650" s="33" t="s">
        <v>13</v>
      </c>
      <c r="D650" s="33" t="s">
        <v>14</v>
      </c>
      <c r="E650" s="33" t="s">
        <v>309</v>
      </c>
      <c r="F650" s="33" t="s">
        <v>1606</v>
      </c>
      <c r="G650" s="33" t="s">
        <v>5648</v>
      </c>
      <c r="H650" s="29" t="s">
        <v>5648</v>
      </c>
      <c r="I650" s="29"/>
    </row>
    <row r="651" spans="2:9">
      <c r="B651" s="39" t="s">
        <v>5840</v>
      </c>
      <c r="C651" s="33" t="s">
        <v>13</v>
      </c>
      <c r="D651" s="33" t="s">
        <v>14</v>
      </c>
      <c r="E651" s="33" t="s">
        <v>309</v>
      </c>
      <c r="F651" s="33" t="s">
        <v>1606</v>
      </c>
      <c r="G651" s="33" t="s">
        <v>5690</v>
      </c>
      <c r="H651" s="29" t="s">
        <v>5690</v>
      </c>
      <c r="I651" s="29"/>
    </row>
    <row r="652" spans="2:9">
      <c r="B652" s="39" t="s">
        <v>5841</v>
      </c>
      <c r="C652" s="33" t="s">
        <v>13</v>
      </c>
      <c r="D652" s="33" t="s">
        <v>14</v>
      </c>
      <c r="E652" s="33" t="s">
        <v>307</v>
      </c>
      <c r="F652" s="33" t="s">
        <v>1603</v>
      </c>
      <c r="G652" s="33" t="s">
        <v>5718</v>
      </c>
      <c r="H652" s="29" t="s">
        <v>5718</v>
      </c>
      <c r="I652" s="29"/>
    </row>
    <row r="653" spans="2:9">
      <c r="B653" s="39" t="s">
        <v>5842</v>
      </c>
      <c r="C653" s="33" t="s">
        <v>13</v>
      </c>
      <c r="D653" s="33" t="s">
        <v>14</v>
      </c>
      <c r="E653" s="33" t="s">
        <v>309</v>
      </c>
      <c r="F653" s="33" t="s">
        <v>1606</v>
      </c>
      <c r="G653" s="33" t="s">
        <v>4754</v>
      </c>
      <c r="H653" s="29" t="s">
        <v>4754</v>
      </c>
      <c r="I653" s="29"/>
    </row>
    <row r="654" spans="2:9">
      <c r="B654" s="39" t="s">
        <v>5843</v>
      </c>
      <c r="C654" s="33" t="s">
        <v>13</v>
      </c>
      <c r="D654" s="33" t="s">
        <v>14</v>
      </c>
      <c r="E654" s="33" t="s">
        <v>307</v>
      </c>
      <c r="F654" s="33" t="s">
        <v>1603</v>
      </c>
      <c r="G654" s="33" t="s">
        <v>5646</v>
      </c>
      <c r="H654" s="29" t="s">
        <v>5646</v>
      </c>
      <c r="I654" s="29"/>
    </row>
    <row r="655" spans="2:9">
      <c r="B655" s="39" t="s">
        <v>5840</v>
      </c>
      <c r="C655" s="33" t="s">
        <v>13</v>
      </c>
      <c r="D655" s="33" t="s">
        <v>14</v>
      </c>
      <c r="E655" s="33" t="s">
        <v>309</v>
      </c>
      <c r="F655" s="33" t="s">
        <v>1606</v>
      </c>
      <c r="G655" s="33" t="s">
        <v>5690</v>
      </c>
      <c r="H655" s="29" t="s">
        <v>5690</v>
      </c>
      <c r="I655" s="29"/>
    </row>
    <row r="656" spans="2:9">
      <c r="B656" s="39" t="s">
        <v>5844</v>
      </c>
      <c r="C656" s="33" t="s">
        <v>13</v>
      </c>
      <c r="D656" s="33" t="s">
        <v>14</v>
      </c>
      <c r="E656" s="33" t="s">
        <v>307</v>
      </c>
      <c r="F656" s="33" t="s">
        <v>1603</v>
      </c>
      <c r="G656" s="33" t="s">
        <v>5718</v>
      </c>
      <c r="H656" s="29" t="s">
        <v>5718</v>
      </c>
      <c r="I656" s="29"/>
    </row>
    <row r="657" spans="2:9">
      <c r="B657" s="39" t="s">
        <v>5845</v>
      </c>
      <c r="C657" s="33" t="s">
        <v>13</v>
      </c>
      <c r="D657" s="33" t="s">
        <v>14</v>
      </c>
      <c r="E657" s="33" t="s">
        <v>307</v>
      </c>
      <c r="F657" s="33" t="s">
        <v>1603</v>
      </c>
      <c r="G657" s="33" t="s">
        <v>5718</v>
      </c>
      <c r="H657" s="29" t="s">
        <v>5718</v>
      </c>
      <c r="I657" s="29"/>
    </row>
    <row r="658" spans="2:9">
      <c r="B658" s="39" t="s">
        <v>5846</v>
      </c>
      <c r="C658" s="33" t="s">
        <v>13</v>
      </c>
      <c r="D658" s="33" t="s">
        <v>14</v>
      </c>
      <c r="E658" s="33" t="s">
        <v>307</v>
      </c>
      <c r="F658" s="33" t="s">
        <v>1603</v>
      </c>
      <c r="G658" s="33" t="s">
        <v>5718</v>
      </c>
      <c r="H658" s="29" t="s">
        <v>5718</v>
      </c>
      <c r="I658" s="29"/>
    </row>
    <row r="659" spans="2:9">
      <c r="B659" s="39" t="s">
        <v>5847</v>
      </c>
      <c r="C659" s="33" t="s">
        <v>13</v>
      </c>
      <c r="D659" s="33" t="s">
        <v>14</v>
      </c>
      <c r="E659" s="33" t="s">
        <v>307</v>
      </c>
      <c r="F659" s="33" t="s">
        <v>1599</v>
      </c>
      <c r="G659" s="33" t="s">
        <v>5848</v>
      </c>
      <c r="H659" s="29" t="s">
        <v>5848</v>
      </c>
      <c r="I659" s="29"/>
    </row>
    <row r="660" spans="2:9">
      <c r="B660" s="39" t="s">
        <v>5849</v>
      </c>
      <c r="C660" s="33" t="s">
        <v>13</v>
      </c>
      <c r="D660" s="33" t="s">
        <v>14</v>
      </c>
      <c r="E660" s="33" t="s">
        <v>307</v>
      </c>
      <c r="F660" s="33" t="s">
        <v>1599</v>
      </c>
      <c r="G660" s="33" t="s">
        <v>5850</v>
      </c>
      <c r="H660" s="29" t="s">
        <v>5850</v>
      </c>
      <c r="I660" s="29"/>
    </row>
    <row r="661" spans="2:9">
      <c r="B661" s="39" t="s">
        <v>5851</v>
      </c>
      <c r="C661" s="33" t="s">
        <v>13</v>
      </c>
      <c r="D661" s="33" t="s">
        <v>14</v>
      </c>
      <c r="E661" s="33" t="s">
        <v>307</v>
      </c>
      <c r="F661" s="33" t="s">
        <v>1599</v>
      </c>
      <c r="G661" s="33" t="s">
        <v>5852</v>
      </c>
      <c r="H661" s="29" t="s">
        <v>5852</v>
      </c>
      <c r="I661" s="29"/>
    </row>
    <row r="662" spans="2:9">
      <c r="B662" s="39" t="s">
        <v>5853</v>
      </c>
      <c r="C662" s="33" t="s">
        <v>13</v>
      </c>
      <c r="D662" s="33" t="s">
        <v>14</v>
      </c>
      <c r="E662" s="33" t="s">
        <v>307</v>
      </c>
      <c r="F662" s="33" t="s">
        <v>1603</v>
      </c>
      <c r="G662" s="33" t="s">
        <v>5854</v>
      </c>
      <c r="H662" s="29" t="s">
        <v>5854</v>
      </c>
      <c r="I662" s="29"/>
    </row>
    <row r="663" spans="2:9">
      <c r="B663" s="39" t="s">
        <v>5855</v>
      </c>
      <c r="C663" s="33" t="s">
        <v>13</v>
      </c>
      <c r="D663" s="33" t="s">
        <v>14</v>
      </c>
      <c r="E663" s="33" t="s">
        <v>307</v>
      </c>
      <c r="F663" s="33" t="s">
        <v>1602</v>
      </c>
      <c r="G663" s="33" t="s">
        <v>5668</v>
      </c>
      <c r="H663" s="29" t="s">
        <v>5668</v>
      </c>
      <c r="I663" s="29"/>
    </row>
    <row r="664" spans="2:9">
      <c r="B664" s="39" t="s">
        <v>5856</v>
      </c>
      <c r="C664" s="33" t="s">
        <v>13</v>
      </c>
      <c r="D664" s="33" t="s">
        <v>14</v>
      </c>
      <c r="E664" s="33" t="s">
        <v>307</v>
      </c>
      <c r="F664" s="33" t="s">
        <v>307</v>
      </c>
      <c r="G664" s="33" t="s">
        <v>307</v>
      </c>
      <c r="H664" s="29" t="s">
        <v>307</v>
      </c>
      <c r="I664" s="29"/>
    </row>
    <row r="665" spans="2:9">
      <c r="B665" s="39" t="s">
        <v>5857</v>
      </c>
      <c r="C665" s="33" t="s">
        <v>13</v>
      </c>
      <c r="D665" s="33" t="s">
        <v>14</v>
      </c>
      <c r="E665" s="33" t="s">
        <v>307</v>
      </c>
      <c r="F665" s="33" t="s">
        <v>1599</v>
      </c>
      <c r="G665" s="33" t="s">
        <v>1599</v>
      </c>
      <c r="H665" s="29" t="s">
        <v>1599</v>
      </c>
      <c r="I665" s="29"/>
    </row>
    <row r="666" spans="2:9">
      <c r="B666" s="39" t="s">
        <v>5858</v>
      </c>
      <c r="C666" s="33" t="s">
        <v>13</v>
      </c>
      <c r="D666" s="33" t="s">
        <v>14</v>
      </c>
      <c r="E666" s="33" t="s">
        <v>307</v>
      </c>
      <c r="F666" s="33" t="s">
        <v>1179</v>
      </c>
      <c r="G666" s="33" t="s">
        <v>5615</v>
      </c>
      <c r="H666" s="29" t="s">
        <v>5615</v>
      </c>
      <c r="I666" s="29"/>
    </row>
    <row r="667" spans="2:9">
      <c r="B667" s="39" t="s">
        <v>5853</v>
      </c>
      <c r="C667" s="33" t="s">
        <v>13</v>
      </c>
      <c r="D667" s="33" t="s">
        <v>14</v>
      </c>
      <c r="E667" s="33" t="s">
        <v>307</v>
      </c>
      <c r="F667" s="33" t="s">
        <v>1603</v>
      </c>
      <c r="G667" s="33" t="s">
        <v>5854</v>
      </c>
      <c r="H667" s="29" t="s">
        <v>5854</v>
      </c>
      <c r="I667" s="29"/>
    </row>
    <row r="668" spans="2:9">
      <c r="B668" s="39" t="s">
        <v>5859</v>
      </c>
      <c r="C668" s="33" t="s">
        <v>13</v>
      </c>
      <c r="D668" s="33" t="s">
        <v>14</v>
      </c>
      <c r="E668" s="33" t="s">
        <v>307</v>
      </c>
      <c r="F668" s="33" t="s">
        <v>1599</v>
      </c>
      <c r="G668" s="33" t="s">
        <v>4717</v>
      </c>
      <c r="H668" s="29" t="s">
        <v>4717</v>
      </c>
      <c r="I668" s="29" t="s">
        <v>4716</v>
      </c>
    </row>
    <row r="669" spans="2:9">
      <c r="B669" s="39" t="s">
        <v>5860</v>
      </c>
      <c r="C669" s="33" t="s">
        <v>13</v>
      </c>
      <c r="D669" s="33" t="s">
        <v>14</v>
      </c>
      <c r="E669" s="33" t="s">
        <v>307</v>
      </c>
      <c r="F669" s="33" t="s">
        <v>1603</v>
      </c>
      <c r="G669" s="33" t="s">
        <v>5718</v>
      </c>
      <c r="H669" s="29" t="s">
        <v>5718</v>
      </c>
      <c r="I669" s="29"/>
    </row>
    <row r="670" spans="2:9">
      <c r="B670" s="39" t="s">
        <v>5861</v>
      </c>
      <c r="C670" s="33" t="s">
        <v>13</v>
      </c>
      <c r="D670" s="33" t="s">
        <v>14</v>
      </c>
      <c r="E670" s="33" t="s">
        <v>307</v>
      </c>
      <c r="F670" s="33" t="s">
        <v>1599</v>
      </c>
      <c r="G670" s="33" t="s">
        <v>4726</v>
      </c>
      <c r="H670" s="29" t="s">
        <v>4726</v>
      </c>
      <c r="I670" s="29" t="s">
        <v>4725</v>
      </c>
    </row>
    <row r="671" spans="2:9">
      <c r="B671" s="39" t="s">
        <v>5862</v>
      </c>
      <c r="C671" s="33" t="s">
        <v>13</v>
      </c>
      <c r="D671" s="33" t="s">
        <v>14</v>
      </c>
      <c r="E671" s="33" t="s">
        <v>307</v>
      </c>
      <c r="F671" s="33" t="s">
        <v>1599</v>
      </c>
      <c r="G671" s="33" t="s">
        <v>4723</v>
      </c>
      <c r="H671" s="29" t="s">
        <v>4723</v>
      </c>
      <c r="I671" s="29" t="s">
        <v>4722</v>
      </c>
    </row>
    <row r="672" spans="2:9">
      <c r="B672" s="39" t="s">
        <v>5863</v>
      </c>
      <c r="C672" s="33" t="s">
        <v>13</v>
      </c>
      <c r="D672" s="33" t="s">
        <v>14</v>
      </c>
      <c r="E672" s="33" t="s">
        <v>307</v>
      </c>
      <c r="F672" s="33" t="s">
        <v>1599</v>
      </c>
      <c r="G672" s="33" t="s">
        <v>4720</v>
      </c>
      <c r="H672" s="29" t="s">
        <v>4720</v>
      </c>
      <c r="I672" s="29" t="s">
        <v>4719</v>
      </c>
    </row>
    <row r="673" spans="2:9">
      <c r="B673" s="39" t="s">
        <v>5662</v>
      </c>
      <c r="C673" s="33" t="s">
        <v>13</v>
      </c>
      <c r="D673" s="33" t="s">
        <v>14</v>
      </c>
      <c r="E673" s="33" t="s">
        <v>309</v>
      </c>
      <c r="F673" s="33" t="s">
        <v>1605</v>
      </c>
      <c r="G673" s="33" t="s">
        <v>5660</v>
      </c>
      <c r="H673" s="29" t="s">
        <v>5660</v>
      </c>
      <c r="I673" s="29"/>
    </row>
    <row r="674" spans="2:9">
      <c r="B674" s="39" t="s">
        <v>5864</v>
      </c>
      <c r="C674" s="33" t="s">
        <v>13</v>
      </c>
      <c r="D674" s="33" t="s">
        <v>14</v>
      </c>
      <c r="E674" s="33" t="s">
        <v>307</v>
      </c>
      <c r="F674" s="33" t="s">
        <v>1599</v>
      </c>
      <c r="G674" s="33" t="s">
        <v>4717</v>
      </c>
      <c r="H674" s="29" t="s">
        <v>4717</v>
      </c>
      <c r="I674" s="29" t="s">
        <v>4716</v>
      </c>
    </row>
    <row r="675" spans="2:9">
      <c r="B675" s="39" t="s">
        <v>5865</v>
      </c>
      <c r="C675" s="33" t="s">
        <v>13</v>
      </c>
      <c r="D675" s="33" t="s">
        <v>14</v>
      </c>
      <c r="E675" s="33" t="s">
        <v>307</v>
      </c>
      <c r="F675" s="33" t="s">
        <v>1603</v>
      </c>
      <c r="G675" s="33" t="s">
        <v>4682</v>
      </c>
      <c r="H675" s="29" t="s">
        <v>4682</v>
      </c>
      <c r="I675" s="29" t="s">
        <v>4681</v>
      </c>
    </row>
    <row r="676" spans="2:9">
      <c r="B676" s="39" t="s">
        <v>4729</v>
      </c>
      <c r="C676" s="33" t="s">
        <v>13</v>
      </c>
      <c r="D676" s="33" t="s">
        <v>14</v>
      </c>
      <c r="E676" s="33" t="s">
        <v>307</v>
      </c>
      <c r="F676" s="33" t="s">
        <v>1599</v>
      </c>
      <c r="G676" s="29" t="s">
        <v>4729</v>
      </c>
      <c r="H676" s="29" t="s">
        <v>4729</v>
      </c>
      <c r="I676" s="29"/>
    </row>
    <row r="677" spans="2:9">
      <c r="B677" s="39" t="s">
        <v>5866</v>
      </c>
      <c r="C677" s="33" t="s">
        <v>13</v>
      </c>
      <c r="D677" s="33" t="s">
        <v>14</v>
      </c>
      <c r="E677" s="33" t="s">
        <v>307</v>
      </c>
      <c r="F677" s="33" t="s">
        <v>1603</v>
      </c>
      <c r="G677" s="33" t="s">
        <v>4685</v>
      </c>
      <c r="H677" s="29" t="s">
        <v>4685</v>
      </c>
      <c r="I677" s="29" t="s">
        <v>4684</v>
      </c>
    </row>
    <row r="678" spans="2:9">
      <c r="B678" s="39" t="s">
        <v>5867</v>
      </c>
      <c r="C678" s="33" t="s">
        <v>13</v>
      </c>
      <c r="D678" s="33" t="s">
        <v>14</v>
      </c>
      <c r="E678" s="33" t="s">
        <v>307</v>
      </c>
      <c r="F678" s="33" t="s">
        <v>1179</v>
      </c>
      <c r="G678" s="33" t="s">
        <v>4713</v>
      </c>
      <c r="H678" s="29" t="s">
        <v>4713</v>
      </c>
      <c r="I678" s="29" t="s">
        <v>4712</v>
      </c>
    </row>
    <row r="679" spans="2:9">
      <c r="B679" s="39" t="s">
        <v>5856</v>
      </c>
      <c r="C679" s="33" t="s">
        <v>13</v>
      </c>
      <c r="D679" s="33" t="s">
        <v>14</v>
      </c>
      <c r="E679" s="33" t="s">
        <v>307</v>
      </c>
      <c r="F679" s="33" t="s">
        <v>307</v>
      </c>
      <c r="G679" s="33" t="s">
        <v>307</v>
      </c>
      <c r="H679" s="29" t="s">
        <v>307</v>
      </c>
      <c r="I679" s="29"/>
    </row>
    <row r="680" spans="2:9">
      <c r="B680" s="39" t="s">
        <v>1603</v>
      </c>
      <c r="C680" s="33" t="s">
        <v>13</v>
      </c>
      <c r="D680" s="33" t="s">
        <v>14</v>
      </c>
      <c r="E680" s="33" t="s">
        <v>307</v>
      </c>
      <c r="F680" s="33" t="s">
        <v>1603</v>
      </c>
      <c r="G680" s="33" t="s">
        <v>1603</v>
      </c>
      <c r="H680" s="33" t="s">
        <v>1603</v>
      </c>
      <c r="I680" s="29"/>
    </row>
    <row r="681" spans="2:9">
      <c r="B681" s="41" t="s">
        <v>5857</v>
      </c>
      <c r="C681" s="33" t="s">
        <v>13</v>
      </c>
      <c r="D681" s="33" t="s">
        <v>14</v>
      </c>
      <c r="E681" s="33" t="s">
        <v>307</v>
      </c>
      <c r="F681" s="33" t="s">
        <v>1599</v>
      </c>
      <c r="G681" s="36" t="s">
        <v>1599</v>
      </c>
      <c r="H681" s="29" t="s">
        <v>1599</v>
      </c>
      <c r="I681" s="29"/>
    </row>
    <row r="682" spans="2:9">
      <c r="B682" s="41" t="s">
        <v>5868</v>
      </c>
      <c r="C682" s="36" t="s">
        <v>13</v>
      </c>
      <c r="D682" s="36" t="s">
        <v>14</v>
      </c>
      <c r="E682" s="36" t="s">
        <v>309</v>
      </c>
      <c r="F682" s="36" t="s">
        <v>1606</v>
      </c>
      <c r="G682" s="36" t="s">
        <v>4781</v>
      </c>
      <c r="H682" s="29" t="s">
        <v>4708</v>
      </c>
      <c r="I682" s="29" t="s">
        <v>4707</v>
      </c>
    </row>
    <row r="683" spans="2:9">
      <c r="B683" s="41" t="s">
        <v>5869</v>
      </c>
      <c r="C683" s="33" t="s">
        <v>13</v>
      </c>
      <c r="D683" s="33" t="s">
        <v>14</v>
      </c>
      <c r="E683" s="33" t="s">
        <v>18</v>
      </c>
      <c r="F683" s="33" t="s">
        <v>1563</v>
      </c>
      <c r="G683" s="36" t="s">
        <v>5869</v>
      </c>
      <c r="H683" s="29" t="s">
        <v>5869</v>
      </c>
      <c r="I683" s="29"/>
    </row>
    <row r="684" spans="2:9">
      <c r="B684" s="41" t="s">
        <v>309</v>
      </c>
      <c r="C684" s="33" t="s">
        <v>13</v>
      </c>
      <c r="D684" s="33" t="s">
        <v>14</v>
      </c>
      <c r="E684" s="33" t="s">
        <v>309</v>
      </c>
      <c r="F684" s="33" t="s">
        <v>1607</v>
      </c>
      <c r="G684" s="36" t="s">
        <v>309</v>
      </c>
      <c r="H684" s="29" t="s">
        <v>309</v>
      </c>
      <c r="I684" s="29"/>
    </row>
    <row r="685" spans="2:9">
      <c r="B685" s="41" t="s">
        <v>5635</v>
      </c>
      <c r="C685" s="33" t="s">
        <v>13</v>
      </c>
      <c r="D685" s="33" t="s">
        <v>14</v>
      </c>
      <c r="E685" s="33" t="s">
        <v>307</v>
      </c>
      <c r="F685" s="33" t="s">
        <v>1600</v>
      </c>
      <c r="G685" s="33" t="s">
        <v>5635</v>
      </c>
      <c r="H685" s="29" t="s">
        <v>5635</v>
      </c>
      <c r="I685" s="29"/>
    </row>
    <row r="686" spans="2:9">
      <c r="B686" s="41" t="s">
        <v>5740</v>
      </c>
      <c r="C686" s="33" t="s">
        <v>13</v>
      </c>
      <c r="D686" s="33" t="s">
        <v>14</v>
      </c>
      <c r="E686" s="33" t="s">
        <v>309</v>
      </c>
      <c r="F686" s="33" t="s">
        <v>1607</v>
      </c>
      <c r="G686" s="33" t="s">
        <v>5740</v>
      </c>
      <c r="H686" s="29" t="s">
        <v>5740</v>
      </c>
      <c r="I686" s="29"/>
    </row>
    <row r="687" spans="2:9">
      <c r="B687" s="52" t="s">
        <v>5878</v>
      </c>
      <c r="C687" s="33" t="s">
        <v>13</v>
      </c>
      <c r="D687" s="33" t="s">
        <v>14</v>
      </c>
      <c r="E687" s="33" t="s">
        <v>307</v>
      </c>
      <c r="F687" s="33" t="s">
        <v>307</v>
      </c>
      <c r="G687" s="33" t="s">
        <v>307</v>
      </c>
      <c r="H687" s="29" t="s">
        <v>307</v>
      </c>
      <c r="I687" s="51"/>
    </row>
    <row r="688" spans="2:9">
      <c r="B688" s="52" t="s">
        <v>5879</v>
      </c>
      <c r="C688" s="53" t="s">
        <v>13</v>
      </c>
      <c r="D688" s="53" t="s">
        <v>14</v>
      </c>
      <c r="E688" s="53" t="s">
        <v>309</v>
      </c>
      <c r="F688" s="53" t="s">
        <v>1606</v>
      </c>
      <c r="G688" s="53" t="s">
        <v>5879</v>
      </c>
      <c r="H688" s="51" t="s">
        <v>5879</v>
      </c>
      <c r="I688" s="51"/>
    </row>
    <row r="689" spans="2:9">
      <c r="B689" s="52" t="s">
        <v>5637</v>
      </c>
      <c r="C689" s="53" t="s">
        <v>13</v>
      </c>
      <c r="D689" s="53" t="s">
        <v>14</v>
      </c>
      <c r="E689" s="53" t="s">
        <v>309</v>
      </c>
      <c r="F689" s="53" t="s">
        <v>1607</v>
      </c>
      <c r="G689" s="53" t="s">
        <v>5637</v>
      </c>
      <c r="H689" s="51" t="s">
        <v>5636</v>
      </c>
      <c r="I689" s="51"/>
    </row>
    <row r="690" spans="2:9">
      <c r="B690" s="52" t="s">
        <v>5705</v>
      </c>
      <c r="C690" s="53" t="s">
        <v>13</v>
      </c>
      <c r="D690" s="53" t="s">
        <v>14</v>
      </c>
      <c r="E690" s="53" t="s">
        <v>309</v>
      </c>
      <c r="F690" s="53" t="s">
        <v>1607</v>
      </c>
      <c r="G690" s="53" t="s">
        <v>5705</v>
      </c>
      <c r="H690" s="51" t="s">
        <v>5704</v>
      </c>
      <c r="I690" s="51"/>
    </row>
    <row r="691" spans="2:9">
      <c r="B691" s="41" t="s">
        <v>5880</v>
      </c>
      <c r="C691" s="36" t="s">
        <v>13</v>
      </c>
      <c r="D691" s="36" t="s">
        <v>14</v>
      </c>
      <c r="E691" s="36" t="s">
        <v>307</v>
      </c>
      <c r="F691" s="36" t="s">
        <v>1599</v>
      </c>
      <c r="G691" s="36" t="s">
        <v>4723</v>
      </c>
      <c r="H691" s="29" t="s">
        <v>4723</v>
      </c>
      <c r="I691" s="29" t="s">
        <v>4722</v>
      </c>
    </row>
    <row r="692" spans="2:9">
      <c r="B692" s="41" t="s">
        <v>5657</v>
      </c>
      <c r="C692" s="36" t="s">
        <v>13</v>
      </c>
      <c r="D692" s="36" t="s">
        <v>14</v>
      </c>
      <c r="E692" s="36" t="s">
        <v>307</v>
      </c>
      <c r="F692" s="36" t="s">
        <v>307</v>
      </c>
      <c r="G692" s="36" t="s">
        <v>5657</v>
      </c>
      <c r="H692" s="29" t="s">
        <v>5657</v>
      </c>
      <c r="I692" s="29"/>
    </row>
    <row r="693" spans="2:9">
      <c r="B693" s="41" t="s">
        <v>5881</v>
      </c>
      <c r="C693" s="33" t="s">
        <v>13</v>
      </c>
      <c r="D693" s="33" t="s">
        <v>14</v>
      </c>
      <c r="E693" s="33" t="s">
        <v>307</v>
      </c>
      <c r="F693" s="33" t="s">
        <v>1600</v>
      </c>
      <c r="G693" s="36" t="s">
        <v>1600</v>
      </c>
      <c r="H693" s="36" t="s">
        <v>1600</v>
      </c>
      <c r="I693" s="29"/>
    </row>
    <row r="694" spans="2:9">
      <c r="B694" s="41" t="s">
        <v>5882</v>
      </c>
      <c r="C694" s="36" t="s">
        <v>13</v>
      </c>
      <c r="D694" s="36" t="s">
        <v>14</v>
      </c>
      <c r="E694" s="36" t="s">
        <v>4732</v>
      </c>
      <c r="F694" s="36" t="s">
        <v>4731</v>
      </c>
      <c r="G694" s="36" t="s">
        <v>5777</v>
      </c>
      <c r="H694" s="29" t="s">
        <v>5777</v>
      </c>
      <c r="I694" s="29"/>
    </row>
    <row r="695" spans="2:9">
      <c r="B695" s="49" t="s">
        <v>5883</v>
      </c>
      <c r="C695" s="50" t="s">
        <v>13</v>
      </c>
      <c r="D695" s="50" t="s">
        <v>14</v>
      </c>
      <c r="E695" s="50" t="s">
        <v>309</v>
      </c>
      <c r="F695" s="50" t="s">
        <v>1606</v>
      </c>
      <c r="G695" s="50" t="s">
        <v>4781</v>
      </c>
      <c r="H695" s="51" t="s">
        <v>4676</v>
      </c>
      <c r="I695" s="51" t="s">
        <v>4675</v>
      </c>
    </row>
    <row r="696" spans="2:9">
      <c r="B696" s="49" t="s">
        <v>5884</v>
      </c>
      <c r="C696" s="50" t="s">
        <v>13</v>
      </c>
      <c r="D696" s="50" t="s">
        <v>14</v>
      </c>
      <c r="E696" s="50" t="s">
        <v>309</v>
      </c>
      <c r="F696" s="50" t="s">
        <v>1606</v>
      </c>
      <c r="G696" s="50" t="s">
        <v>4781</v>
      </c>
      <c r="H696" s="51" t="s">
        <v>4674</v>
      </c>
      <c r="I696" s="51" t="s">
        <v>4673</v>
      </c>
    </row>
    <row r="697" spans="2:9">
      <c r="B697" s="49" t="s">
        <v>5885</v>
      </c>
      <c r="C697" s="50" t="s">
        <v>13</v>
      </c>
      <c r="D697" s="50" t="s">
        <v>14</v>
      </c>
      <c r="E697" s="50" t="s">
        <v>309</v>
      </c>
      <c r="F697" s="50" t="s">
        <v>1606</v>
      </c>
      <c r="G697" s="50" t="s">
        <v>4781</v>
      </c>
      <c r="H697" s="51" t="s">
        <v>4654</v>
      </c>
      <c r="I697" s="51" t="s">
        <v>4653</v>
      </c>
    </row>
    <row r="698" spans="2:9">
      <c r="B698" s="49" t="s">
        <v>5886</v>
      </c>
      <c r="C698" s="50" t="s">
        <v>13</v>
      </c>
      <c r="D698" s="50" t="s">
        <v>14</v>
      </c>
      <c r="E698" s="50" t="s">
        <v>309</v>
      </c>
      <c r="F698" s="50" t="s">
        <v>1606</v>
      </c>
      <c r="G698" s="50" t="s">
        <v>4662</v>
      </c>
      <c r="H698" s="51" t="s">
        <v>4662</v>
      </c>
      <c r="I698" s="51" t="s">
        <v>4661</v>
      </c>
    </row>
    <row r="699" spans="2:9">
      <c r="B699" s="49" t="s">
        <v>5887</v>
      </c>
      <c r="C699" s="50" t="s">
        <v>13</v>
      </c>
      <c r="D699" s="50" t="s">
        <v>14</v>
      </c>
      <c r="E699" s="50" t="s">
        <v>309</v>
      </c>
      <c r="F699" s="50" t="s">
        <v>1606</v>
      </c>
      <c r="G699" s="50" t="s">
        <v>4781</v>
      </c>
      <c r="H699" s="51" t="s">
        <v>4702</v>
      </c>
      <c r="I699" s="51" t="s">
        <v>4701</v>
      </c>
    </row>
    <row r="700" spans="2:9">
      <c r="B700" s="49" t="s">
        <v>5888</v>
      </c>
      <c r="C700" s="50" t="s">
        <v>13</v>
      </c>
      <c r="D700" s="50" t="s">
        <v>14</v>
      </c>
      <c r="E700" s="50" t="s">
        <v>309</v>
      </c>
      <c r="F700" s="50" t="s">
        <v>1606</v>
      </c>
      <c r="G700" s="50" t="s">
        <v>4781</v>
      </c>
      <c r="H700" s="51" t="s">
        <v>4692</v>
      </c>
      <c r="I700" s="51" t="s">
        <v>4691</v>
      </c>
    </row>
    <row r="701" spans="2:9">
      <c r="B701" s="49" t="s">
        <v>5889</v>
      </c>
      <c r="C701" s="50" t="s">
        <v>13</v>
      </c>
      <c r="D701" s="50" t="s">
        <v>14</v>
      </c>
      <c r="E701" s="50" t="s">
        <v>309</v>
      </c>
      <c r="F701" s="50" t="s">
        <v>1606</v>
      </c>
      <c r="G701" s="50" t="s">
        <v>4781</v>
      </c>
      <c r="H701" s="51" t="s">
        <v>20</v>
      </c>
      <c r="I701" s="51" t="s">
        <v>4652</v>
      </c>
    </row>
    <row r="702" spans="2:9">
      <c r="B702" s="49" t="s">
        <v>5890</v>
      </c>
      <c r="C702" s="50" t="s">
        <v>13</v>
      </c>
      <c r="D702" s="50" t="s">
        <v>14</v>
      </c>
      <c r="E702" s="50" t="s">
        <v>309</v>
      </c>
      <c r="F702" s="50" t="s">
        <v>1606</v>
      </c>
      <c r="G702" s="50" t="s">
        <v>4781</v>
      </c>
      <c r="H702" s="51" t="s">
        <v>4656</v>
      </c>
      <c r="I702" s="51" t="s">
        <v>4655</v>
      </c>
    </row>
    <row r="703" spans="2:9">
      <c r="B703" s="49" t="s">
        <v>5891</v>
      </c>
      <c r="C703" s="50" t="s">
        <v>13</v>
      </c>
      <c r="D703" s="50" t="s">
        <v>14</v>
      </c>
      <c r="E703" s="50" t="s">
        <v>309</v>
      </c>
      <c r="F703" s="50" t="s">
        <v>1606</v>
      </c>
      <c r="G703" s="50" t="s">
        <v>4781</v>
      </c>
      <c r="H703" s="51" t="s">
        <v>4668</v>
      </c>
      <c r="I703" s="51" t="s">
        <v>4667</v>
      </c>
    </row>
    <row r="704" spans="2:9">
      <c r="B704" s="49" t="s">
        <v>5892</v>
      </c>
      <c r="C704" s="50" t="s">
        <v>13</v>
      </c>
      <c r="D704" s="50" t="s">
        <v>14</v>
      </c>
      <c r="E704" s="50" t="s">
        <v>307</v>
      </c>
      <c r="F704" s="50" t="s">
        <v>1603</v>
      </c>
      <c r="G704" s="50" t="s">
        <v>5667</v>
      </c>
      <c r="H704" s="51" t="s">
        <v>5667</v>
      </c>
      <c r="I704" s="51"/>
    </row>
    <row r="705" spans="2:9">
      <c r="B705" s="49" t="s">
        <v>5893</v>
      </c>
      <c r="C705" s="50" t="s">
        <v>13</v>
      </c>
      <c r="D705" s="50" t="s">
        <v>14</v>
      </c>
      <c r="E705" s="50" t="s">
        <v>307</v>
      </c>
      <c r="F705" s="50" t="s">
        <v>1599</v>
      </c>
      <c r="G705" s="50" t="s">
        <v>5644</v>
      </c>
      <c r="H705" s="51" t="s">
        <v>5644</v>
      </c>
      <c r="I705" s="51"/>
    </row>
    <row r="706" spans="2:9">
      <c r="B706" s="49" t="s">
        <v>2044</v>
      </c>
      <c r="C706" s="50" t="s">
        <v>13</v>
      </c>
      <c r="D706" s="50" t="s">
        <v>14</v>
      </c>
      <c r="E706" s="50" t="s">
        <v>307</v>
      </c>
      <c r="F706" s="50" t="s">
        <v>1599</v>
      </c>
      <c r="G706" s="50" t="s">
        <v>4723</v>
      </c>
      <c r="H706" s="51" t="s">
        <v>4723</v>
      </c>
      <c r="I706" s="51" t="s">
        <v>4722</v>
      </c>
    </row>
    <row r="707" spans="2:9">
      <c r="B707" s="49" t="s">
        <v>5894</v>
      </c>
      <c r="C707" s="50" t="s">
        <v>13</v>
      </c>
      <c r="D707" s="50" t="s">
        <v>14</v>
      </c>
      <c r="E707" s="50" t="s">
        <v>307</v>
      </c>
      <c r="F707" s="50" t="s">
        <v>1599</v>
      </c>
      <c r="G707" s="50" t="s">
        <v>4717</v>
      </c>
      <c r="H707" s="51" t="s">
        <v>4717</v>
      </c>
      <c r="I707" s="51" t="s">
        <v>4716</v>
      </c>
    </row>
    <row r="708" spans="2:9">
      <c r="B708" s="49" t="s">
        <v>5895</v>
      </c>
      <c r="C708" s="50" t="s">
        <v>13</v>
      </c>
      <c r="D708" s="50" t="s">
        <v>14</v>
      </c>
      <c r="E708" s="50" t="s">
        <v>307</v>
      </c>
      <c r="F708" s="50" t="s">
        <v>307</v>
      </c>
      <c r="G708" s="50" t="s">
        <v>307</v>
      </c>
      <c r="H708" s="51" t="s">
        <v>307</v>
      </c>
      <c r="I708" s="51"/>
    </row>
    <row r="709" spans="2:9">
      <c r="B709" s="39" t="s">
        <v>5896</v>
      </c>
      <c r="C709" s="50" t="s">
        <v>13</v>
      </c>
      <c r="D709" s="50" t="s">
        <v>14</v>
      </c>
      <c r="E709" s="50" t="s">
        <v>309</v>
      </c>
      <c r="F709" s="50"/>
      <c r="G709" s="33" t="s">
        <v>6636</v>
      </c>
      <c r="H709" s="51" t="s">
        <v>309</v>
      </c>
      <c r="I709" s="51"/>
    </row>
    <row r="710" spans="2:9">
      <c r="B710" s="39" t="s">
        <v>5897</v>
      </c>
      <c r="C710" s="50" t="s">
        <v>13</v>
      </c>
      <c r="D710" s="50" t="s">
        <v>14</v>
      </c>
      <c r="E710" s="50" t="s">
        <v>4732</v>
      </c>
      <c r="F710" s="50" t="s">
        <v>4731</v>
      </c>
      <c r="G710" s="33" t="s">
        <v>6502</v>
      </c>
      <c r="H710" s="51" t="s">
        <v>6502</v>
      </c>
      <c r="I710" s="51"/>
    </row>
    <row r="711" spans="2:9">
      <c r="B711" s="49" t="s">
        <v>5898</v>
      </c>
      <c r="C711" s="50" t="s">
        <v>13</v>
      </c>
      <c r="D711" s="50" t="s">
        <v>14</v>
      </c>
      <c r="E711" s="50" t="s">
        <v>309</v>
      </c>
      <c r="F711" s="50" t="s">
        <v>1604</v>
      </c>
      <c r="G711" s="50" t="s">
        <v>1604</v>
      </c>
      <c r="H711" s="51" t="s">
        <v>1604</v>
      </c>
      <c r="I711" s="51"/>
    </row>
    <row r="712" spans="2:9">
      <c r="B712" s="52" t="s">
        <v>5584</v>
      </c>
      <c r="C712" s="53" t="s">
        <v>13</v>
      </c>
      <c r="D712" s="53" t="s">
        <v>14</v>
      </c>
      <c r="E712" s="53" t="s">
        <v>309</v>
      </c>
      <c r="F712" s="53" t="s">
        <v>1606</v>
      </c>
      <c r="G712" s="53" t="s">
        <v>4781</v>
      </c>
      <c r="H712" s="51" t="s">
        <v>4781</v>
      </c>
      <c r="I712" s="51"/>
    </row>
    <row r="713" spans="2:9">
      <c r="B713" s="41" t="s">
        <v>5911</v>
      </c>
      <c r="C713" s="53" t="s">
        <v>13</v>
      </c>
      <c r="D713" s="53" t="s">
        <v>14</v>
      </c>
      <c r="E713" s="53" t="s">
        <v>309</v>
      </c>
      <c r="F713" s="53" t="s">
        <v>1606</v>
      </c>
      <c r="G713" s="53" t="s">
        <v>4781</v>
      </c>
      <c r="H713" s="29" t="s">
        <v>4696</v>
      </c>
      <c r="I713" s="29" t="s">
        <v>4695</v>
      </c>
    </row>
    <row r="714" spans="2:9">
      <c r="B714" s="41" t="s">
        <v>5912</v>
      </c>
      <c r="C714" s="53" t="s">
        <v>13</v>
      </c>
      <c r="D714" s="53" t="s">
        <v>14</v>
      </c>
      <c r="E714" s="53" t="s">
        <v>309</v>
      </c>
      <c r="F714" s="53" t="s">
        <v>1606</v>
      </c>
      <c r="G714" s="53" t="s">
        <v>4781</v>
      </c>
      <c r="H714" s="29" t="s">
        <v>4696</v>
      </c>
      <c r="I714" s="29" t="s">
        <v>4695</v>
      </c>
    </row>
    <row r="715" spans="2:9">
      <c r="B715" s="41" t="s">
        <v>5913</v>
      </c>
      <c r="C715" s="53" t="s">
        <v>13</v>
      </c>
      <c r="D715" s="53" t="s">
        <v>14</v>
      </c>
      <c r="E715" s="53" t="s">
        <v>309</v>
      </c>
      <c r="F715" s="53" t="s">
        <v>1606</v>
      </c>
      <c r="G715" s="53" t="s">
        <v>4781</v>
      </c>
      <c r="H715" s="29" t="s">
        <v>4674</v>
      </c>
      <c r="I715" s="51" t="s">
        <v>4673</v>
      </c>
    </row>
    <row r="716" spans="2:9">
      <c r="B716" s="41" t="s">
        <v>5914</v>
      </c>
      <c r="C716" s="53" t="s">
        <v>13</v>
      </c>
      <c r="D716" s="53" t="s">
        <v>14</v>
      </c>
      <c r="E716" s="53" t="s">
        <v>309</v>
      </c>
      <c r="F716" s="53" t="s">
        <v>1606</v>
      </c>
      <c r="G716" s="53" t="s">
        <v>4781</v>
      </c>
      <c r="H716" s="29" t="s">
        <v>4676</v>
      </c>
      <c r="I716" s="29" t="s">
        <v>4675</v>
      </c>
    </row>
    <row r="717" spans="2:9">
      <c r="B717" s="41" t="s">
        <v>5915</v>
      </c>
      <c r="C717" s="29" t="s">
        <v>13</v>
      </c>
      <c r="D717" s="29" t="s">
        <v>14</v>
      </c>
      <c r="E717" s="29" t="s">
        <v>309</v>
      </c>
      <c r="F717" s="29" t="s">
        <v>1606</v>
      </c>
      <c r="G717" s="29" t="s">
        <v>4781</v>
      </c>
      <c r="H717" s="29" t="s">
        <v>4656</v>
      </c>
      <c r="I717" s="29" t="s">
        <v>4655</v>
      </c>
    </row>
    <row r="718" spans="2:9">
      <c r="B718" s="41" t="s">
        <v>5916</v>
      </c>
      <c r="C718" s="29" t="s">
        <v>13</v>
      </c>
      <c r="D718" s="29" t="s">
        <v>14</v>
      </c>
      <c r="E718" s="29" t="s">
        <v>309</v>
      </c>
      <c r="F718" s="29" t="s">
        <v>1606</v>
      </c>
      <c r="G718" s="29" t="s">
        <v>4781</v>
      </c>
      <c r="H718" s="29" t="s">
        <v>5916</v>
      </c>
      <c r="I718" s="29"/>
    </row>
    <row r="719" spans="2:9">
      <c r="B719" s="41" t="s">
        <v>5917</v>
      </c>
      <c r="C719" s="29" t="s">
        <v>13</v>
      </c>
      <c r="D719" s="29" t="s">
        <v>14</v>
      </c>
      <c r="E719" s="29" t="s">
        <v>309</v>
      </c>
      <c r="F719" s="29" t="s">
        <v>1605</v>
      </c>
      <c r="G719" s="36" t="s">
        <v>5917</v>
      </c>
      <c r="H719" s="29" t="s">
        <v>5917</v>
      </c>
      <c r="I719" s="29"/>
    </row>
    <row r="720" spans="2:9">
      <c r="B720" s="41" t="s">
        <v>5918</v>
      </c>
      <c r="C720" s="29" t="s">
        <v>13</v>
      </c>
      <c r="D720" s="50" t="s">
        <v>14</v>
      </c>
      <c r="E720" s="50" t="s">
        <v>307</v>
      </c>
      <c r="F720" s="50" t="s">
        <v>1603</v>
      </c>
      <c r="G720" s="36" t="s">
        <v>5918</v>
      </c>
      <c r="H720" s="29" t="s">
        <v>5918</v>
      </c>
      <c r="I720" s="29"/>
    </row>
    <row r="721" spans="2:9">
      <c r="B721" s="41" t="s">
        <v>5919</v>
      </c>
      <c r="C721" s="29" t="s">
        <v>13</v>
      </c>
      <c r="D721" s="29" t="s">
        <v>14</v>
      </c>
      <c r="E721" s="29" t="s">
        <v>309</v>
      </c>
      <c r="F721" s="36" t="s">
        <v>1607</v>
      </c>
      <c r="G721" s="36" t="s">
        <v>5919</v>
      </c>
      <c r="H721" s="29" t="s">
        <v>5919</v>
      </c>
      <c r="I721" s="29"/>
    </row>
    <row r="722" spans="2:9">
      <c r="B722" s="41" t="s">
        <v>5920</v>
      </c>
      <c r="C722" s="29" t="s">
        <v>13</v>
      </c>
      <c r="D722" s="29" t="s">
        <v>14</v>
      </c>
      <c r="E722" s="29" t="s">
        <v>309</v>
      </c>
      <c r="F722" s="36" t="s">
        <v>1605</v>
      </c>
      <c r="G722" s="36" t="s">
        <v>5921</v>
      </c>
      <c r="H722" s="29" t="s">
        <v>5921</v>
      </c>
      <c r="I722" s="29"/>
    </row>
    <row r="723" spans="2:9">
      <c r="B723" s="49" t="s">
        <v>6205</v>
      </c>
      <c r="C723" s="50" t="s">
        <v>13</v>
      </c>
      <c r="D723" s="50" t="s">
        <v>14</v>
      </c>
      <c r="E723" s="50" t="s">
        <v>309</v>
      </c>
      <c r="F723" s="50" t="s">
        <v>1606</v>
      </c>
      <c r="G723" s="50" t="s">
        <v>4781</v>
      </c>
      <c r="H723" s="51" t="s">
        <v>4680</v>
      </c>
      <c r="I723" s="51" t="s">
        <v>4679</v>
      </c>
    </row>
    <row r="724" spans="2:9">
      <c r="B724" s="49" t="s">
        <v>6206</v>
      </c>
      <c r="C724" s="50" t="s">
        <v>13</v>
      </c>
      <c r="D724" s="50" t="s">
        <v>14</v>
      </c>
      <c r="E724" s="50" t="s">
        <v>309</v>
      </c>
      <c r="F724" s="50" t="s">
        <v>1606</v>
      </c>
      <c r="G724" s="50" t="s">
        <v>4781</v>
      </c>
      <c r="H724" s="51" t="s">
        <v>4696</v>
      </c>
      <c r="I724" s="51" t="s">
        <v>4695</v>
      </c>
    </row>
    <row r="725" spans="2:9">
      <c r="B725" s="49" t="s">
        <v>6207</v>
      </c>
      <c r="C725" s="50" t="s">
        <v>13</v>
      </c>
      <c r="D725" s="50" t="s">
        <v>14</v>
      </c>
      <c r="E725" s="50" t="s">
        <v>307</v>
      </c>
      <c r="F725" s="50" t="s">
        <v>1599</v>
      </c>
      <c r="G725" s="50" t="s">
        <v>4720</v>
      </c>
      <c r="H725" s="51" t="s">
        <v>4720</v>
      </c>
      <c r="I725" s="51" t="s">
        <v>4719</v>
      </c>
    </row>
    <row r="726" spans="2:9">
      <c r="B726" s="52" t="s">
        <v>6208</v>
      </c>
      <c r="C726" s="53" t="s">
        <v>13</v>
      </c>
      <c r="D726" s="53" t="s">
        <v>14</v>
      </c>
      <c r="E726" s="53" t="s">
        <v>309</v>
      </c>
      <c r="F726" s="53" t="s">
        <v>1606</v>
      </c>
      <c r="G726" s="53" t="s">
        <v>4781</v>
      </c>
      <c r="H726" s="51" t="s">
        <v>4680</v>
      </c>
      <c r="I726" s="51" t="s">
        <v>4679</v>
      </c>
    </row>
    <row r="727" spans="2:9">
      <c r="B727" s="52" t="s">
        <v>6209</v>
      </c>
      <c r="C727" s="33" t="s">
        <v>13</v>
      </c>
      <c r="D727" s="33" t="s">
        <v>14</v>
      </c>
      <c r="E727" s="33" t="s">
        <v>309</v>
      </c>
      <c r="F727" s="33" t="s">
        <v>1607</v>
      </c>
      <c r="G727" s="33" t="s">
        <v>5740</v>
      </c>
      <c r="H727" s="29" t="s">
        <v>5740</v>
      </c>
      <c r="I727" s="51"/>
    </row>
    <row r="728" spans="2:9">
      <c r="B728" s="52" t="s">
        <v>6210</v>
      </c>
      <c r="C728" s="33" t="s">
        <v>13</v>
      </c>
      <c r="D728" s="33" t="s">
        <v>21</v>
      </c>
      <c r="E728" s="33" t="s">
        <v>162</v>
      </c>
      <c r="F728" s="33" t="s">
        <v>162</v>
      </c>
      <c r="G728" s="33" t="s">
        <v>5625</v>
      </c>
      <c r="H728" s="29" t="s">
        <v>5625</v>
      </c>
      <c r="I728" s="51"/>
    </row>
    <row r="729" spans="2:9">
      <c r="B729" s="52" t="s">
        <v>6211</v>
      </c>
      <c r="C729" s="33" t="s">
        <v>13</v>
      </c>
      <c r="D729" s="33" t="s">
        <v>21</v>
      </c>
      <c r="E729" s="33" t="s">
        <v>162</v>
      </c>
      <c r="F729" s="33" t="s">
        <v>860</v>
      </c>
      <c r="G729" s="33" t="s">
        <v>5750</v>
      </c>
      <c r="H729" s="29" t="s">
        <v>5750</v>
      </c>
      <c r="I729" s="51"/>
    </row>
    <row r="730" spans="2:9">
      <c r="B730" s="52" t="s">
        <v>6212</v>
      </c>
      <c r="C730" s="33" t="s">
        <v>13</v>
      </c>
      <c r="D730" s="33" t="s">
        <v>14</v>
      </c>
      <c r="E730" s="33" t="s">
        <v>309</v>
      </c>
      <c r="F730" s="33" t="s">
        <v>1607</v>
      </c>
      <c r="G730" s="33" t="s">
        <v>5652</v>
      </c>
      <c r="H730" s="29" t="s">
        <v>5652</v>
      </c>
      <c r="I730" s="51"/>
    </row>
    <row r="731" spans="2:9">
      <c r="B731" s="52" t="s">
        <v>6213</v>
      </c>
      <c r="C731" s="33" t="s">
        <v>13</v>
      </c>
      <c r="D731" s="33" t="s">
        <v>14</v>
      </c>
      <c r="E731" s="33" t="s">
        <v>309</v>
      </c>
      <c r="F731" s="33" t="s">
        <v>1605</v>
      </c>
      <c r="G731" s="33" t="s">
        <v>5687</v>
      </c>
      <c r="H731" s="29" t="s">
        <v>5687</v>
      </c>
      <c r="I731" s="51"/>
    </row>
    <row r="732" spans="2:9">
      <c r="B732" s="41" t="s">
        <v>6214</v>
      </c>
      <c r="C732" s="36" t="s">
        <v>13</v>
      </c>
      <c r="D732" s="36" t="s">
        <v>14</v>
      </c>
      <c r="E732" s="36" t="s">
        <v>309</v>
      </c>
      <c r="F732" s="36" t="s">
        <v>1606</v>
      </c>
      <c r="G732" s="36" t="s">
        <v>4781</v>
      </c>
      <c r="H732" s="29" t="s">
        <v>4696</v>
      </c>
      <c r="I732" s="29" t="s">
        <v>4695</v>
      </c>
    </row>
    <row r="733" spans="2:9">
      <c r="B733" s="41" t="s">
        <v>6215</v>
      </c>
      <c r="C733" s="36" t="s">
        <v>13</v>
      </c>
      <c r="D733" s="36" t="s">
        <v>14</v>
      </c>
      <c r="E733" s="36" t="s">
        <v>309</v>
      </c>
      <c r="F733" s="36" t="s">
        <v>1606</v>
      </c>
      <c r="G733" s="36" t="s">
        <v>4781</v>
      </c>
      <c r="H733" s="29" t="s">
        <v>4690</v>
      </c>
      <c r="I733" s="29" t="s">
        <v>4689</v>
      </c>
    </row>
    <row r="734" spans="2:9">
      <c r="B734" s="41" t="s">
        <v>6216</v>
      </c>
      <c r="C734" s="36" t="s">
        <v>13</v>
      </c>
      <c r="D734" s="36" t="s">
        <v>14</v>
      </c>
      <c r="E734" s="36" t="s">
        <v>309</v>
      </c>
      <c r="F734" s="36" t="s">
        <v>1606</v>
      </c>
      <c r="G734" s="36" t="s">
        <v>4781</v>
      </c>
      <c r="H734" s="29" t="s">
        <v>4676</v>
      </c>
      <c r="I734" s="29" t="s">
        <v>4675</v>
      </c>
    </row>
    <row r="735" spans="2:9">
      <c r="B735" s="41" t="s">
        <v>6217</v>
      </c>
      <c r="C735" s="36" t="s">
        <v>13</v>
      </c>
      <c r="D735" s="36" t="s">
        <v>14</v>
      </c>
      <c r="E735" s="36" t="s">
        <v>309</v>
      </c>
      <c r="F735" s="36" t="s">
        <v>1606</v>
      </c>
      <c r="G735" s="36" t="s">
        <v>4781</v>
      </c>
      <c r="H735" s="29" t="s">
        <v>4694</v>
      </c>
      <c r="I735" s="29" t="s">
        <v>4693</v>
      </c>
    </row>
    <row r="736" spans="2:9">
      <c r="B736" s="41" t="s">
        <v>6218</v>
      </c>
      <c r="C736" s="36" t="s">
        <v>13</v>
      </c>
      <c r="D736" s="36" t="s">
        <v>14</v>
      </c>
      <c r="E736" s="36" t="s">
        <v>309</v>
      </c>
      <c r="F736" s="36" t="s">
        <v>1606</v>
      </c>
      <c r="G736" s="36" t="s">
        <v>4781</v>
      </c>
      <c r="H736" s="29" t="s">
        <v>4700</v>
      </c>
      <c r="I736" s="29" t="s">
        <v>4699</v>
      </c>
    </row>
    <row r="737" spans="2:9">
      <c r="B737" s="41" t="s">
        <v>6219</v>
      </c>
      <c r="C737" s="36" t="s">
        <v>13</v>
      </c>
      <c r="D737" s="36" t="s">
        <v>14</v>
      </c>
      <c r="E737" s="36" t="s">
        <v>307</v>
      </c>
      <c r="F737" s="36" t="s">
        <v>1603</v>
      </c>
      <c r="G737" s="36" t="s">
        <v>5684</v>
      </c>
      <c r="H737" s="29" t="s">
        <v>5684</v>
      </c>
      <c r="I737" s="29"/>
    </row>
    <row r="738" spans="2:9">
      <c r="B738" s="41" t="s">
        <v>6220</v>
      </c>
      <c r="C738" s="36" t="s">
        <v>13</v>
      </c>
      <c r="D738" s="36" t="s">
        <v>14</v>
      </c>
      <c r="E738" s="36" t="s">
        <v>14</v>
      </c>
      <c r="F738" s="36" t="s">
        <v>307</v>
      </c>
      <c r="G738" s="36" t="s">
        <v>1600</v>
      </c>
      <c r="H738" s="29" t="s">
        <v>6221</v>
      </c>
      <c r="I738" s="29"/>
    </row>
    <row r="739" spans="2:9">
      <c r="B739" s="52" t="s">
        <v>6222</v>
      </c>
      <c r="C739" s="50" t="s">
        <v>13</v>
      </c>
      <c r="D739" s="50" t="s">
        <v>14</v>
      </c>
      <c r="E739" s="50" t="s">
        <v>309</v>
      </c>
      <c r="F739" s="50" t="s">
        <v>1606</v>
      </c>
      <c r="G739" s="50" t="s">
        <v>4781</v>
      </c>
      <c r="H739" s="51" t="s">
        <v>4656</v>
      </c>
      <c r="I739" s="51" t="s">
        <v>4655</v>
      </c>
    </row>
    <row r="740" spans="2:9">
      <c r="B740" s="52" t="s">
        <v>6223</v>
      </c>
      <c r="C740" s="53" t="s">
        <v>13</v>
      </c>
      <c r="D740" s="53" t="s">
        <v>14</v>
      </c>
      <c r="E740" s="53" t="s">
        <v>309</v>
      </c>
      <c r="F740" s="53" t="s">
        <v>1606</v>
      </c>
      <c r="G740" s="53" t="s">
        <v>4665</v>
      </c>
      <c r="H740" s="51" t="s">
        <v>4665</v>
      </c>
      <c r="I740" s="51" t="s">
        <v>4664</v>
      </c>
    </row>
    <row r="741" spans="2:9">
      <c r="B741" s="52" t="s">
        <v>6224</v>
      </c>
      <c r="C741" s="53" t="s">
        <v>13</v>
      </c>
      <c r="D741" s="53" t="s">
        <v>14</v>
      </c>
      <c r="E741" s="53" t="s">
        <v>309</v>
      </c>
      <c r="F741" s="53" t="s">
        <v>1606</v>
      </c>
      <c r="G741" s="53" t="s">
        <v>4665</v>
      </c>
      <c r="H741" s="51" t="s">
        <v>4665</v>
      </c>
      <c r="I741" s="51" t="s">
        <v>4664</v>
      </c>
    </row>
    <row r="742" spans="2:9">
      <c r="B742" s="52" t="s">
        <v>6225</v>
      </c>
      <c r="C742" s="50" t="s">
        <v>13</v>
      </c>
      <c r="D742" s="50" t="s">
        <v>14</v>
      </c>
      <c r="E742" s="50" t="s">
        <v>307</v>
      </c>
      <c r="F742" s="50" t="s">
        <v>1599</v>
      </c>
      <c r="G742" s="50" t="s">
        <v>4717</v>
      </c>
      <c r="H742" s="51" t="s">
        <v>4717</v>
      </c>
      <c r="I742" s="51" t="s">
        <v>4716</v>
      </c>
    </row>
    <row r="743" spans="2:9">
      <c r="B743" s="52" t="s">
        <v>6226</v>
      </c>
      <c r="C743" s="53" t="s">
        <v>13</v>
      </c>
      <c r="D743" s="53" t="s">
        <v>14</v>
      </c>
      <c r="E743" s="53" t="s">
        <v>309</v>
      </c>
      <c r="F743" s="53" t="s">
        <v>1606</v>
      </c>
      <c r="G743" s="53" t="s">
        <v>1606</v>
      </c>
      <c r="H743" s="53" t="s">
        <v>1606</v>
      </c>
      <c r="I743" s="51"/>
    </row>
    <row r="744" spans="2:9">
      <c r="B744" s="52" t="s">
        <v>6227</v>
      </c>
      <c r="C744" s="53" t="s">
        <v>13</v>
      </c>
      <c r="D744" s="53" t="s">
        <v>14</v>
      </c>
      <c r="E744" s="53" t="s">
        <v>309</v>
      </c>
      <c r="F744" s="53" t="s">
        <v>1607</v>
      </c>
      <c r="G744" s="53" t="s">
        <v>6227</v>
      </c>
      <c r="H744" s="51" t="s">
        <v>6227</v>
      </c>
      <c r="I744" s="51"/>
    </row>
    <row r="745" spans="2:9">
      <c r="B745" s="52" t="s">
        <v>6228</v>
      </c>
      <c r="C745" s="53" t="s">
        <v>13</v>
      </c>
      <c r="D745" s="53" t="s">
        <v>14</v>
      </c>
      <c r="E745" s="53" t="s">
        <v>309</v>
      </c>
      <c r="F745" s="53" t="s">
        <v>1605</v>
      </c>
      <c r="G745" s="53" t="s">
        <v>6228</v>
      </c>
      <c r="H745" s="51" t="s">
        <v>6228</v>
      </c>
      <c r="I745" s="51"/>
    </row>
    <row r="746" spans="2:9">
      <c r="B746" s="49" t="s">
        <v>6229</v>
      </c>
      <c r="C746" s="50" t="s">
        <v>13</v>
      </c>
      <c r="D746" s="50" t="s">
        <v>14</v>
      </c>
      <c r="E746" s="50" t="s">
        <v>309</v>
      </c>
      <c r="F746" s="50" t="s">
        <v>1605</v>
      </c>
      <c r="G746" s="50" t="s">
        <v>6229</v>
      </c>
      <c r="H746" s="51" t="s">
        <v>6229</v>
      </c>
      <c r="I746" s="51"/>
    </row>
    <row r="747" spans="2:9">
      <c r="B747" s="52" t="s">
        <v>6230</v>
      </c>
      <c r="C747" s="53" t="s">
        <v>13</v>
      </c>
      <c r="D747" s="53" t="s">
        <v>14</v>
      </c>
      <c r="E747" s="53" t="s">
        <v>309</v>
      </c>
      <c r="F747" s="53" t="s">
        <v>1605</v>
      </c>
      <c r="G747" s="53" t="s">
        <v>6230</v>
      </c>
      <c r="H747" s="51" t="s">
        <v>6230</v>
      </c>
      <c r="I747" s="51"/>
    </row>
    <row r="748" spans="2:9">
      <c r="B748" s="49" t="s">
        <v>6231</v>
      </c>
      <c r="C748" s="50" t="s">
        <v>13</v>
      </c>
      <c r="D748" s="50" t="s">
        <v>14</v>
      </c>
      <c r="E748" s="50" t="s">
        <v>301</v>
      </c>
      <c r="F748" s="50" t="s">
        <v>1580</v>
      </c>
      <c r="G748" s="50" t="s">
        <v>6231</v>
      </c>
      <c r="H748" s="51" t="s">
        <v>6231</v>
      </c>
      <c r="I748" s="51"/>
    </row>
    <row r="749" spans="2:9">
      <c r="B749" s="49" t="s">
        <v>6232</v>
      </c>
      <c r="C749" s="50" t="s">
        <v>13</v>
      </c>
      <c r="D749" s="50" t="s">
        <v>14</v>
      </c>
      <c r="E749" s="50" t="s">
        <v>301</v>
      </c>
      <c r="F749" s="50" t="s">
        <v>1580</v>
      </c>
      <c r="G749" s="50" t="s">
        <v>6232</v>
      </c>
      <c r="H749" s="51" t="s">
        <v>6232</v>
      </c>
      <c r="I749" s="51"/>
    </row>
    <row r="750" spans="2:9">
      <c r="B750" s="49" t="s">
        <v>6233</v>
      </c>
      <c r="C750" s="50" t="s">
        <v>13</v>
      </c>
      <c r="D750" s="50" t="s">
        <v>14</v>
      </c>
      <c r="E750" s="50" t="s">
        <v>301</v>
      </c>
      <c r="F750" s="50" t="s">
        <v>1580</v>
      </c>
      <c r="G750" s="50" t="s">
        <v>6233</v>
      </c>
      <c r="H750" s="51" t="s">
        <v>6233</v>
      </c>
      <c r="I750" s="51"/>
    </row>
    <row r="751" spans="2:9">
      <c r="B751" s="49" t="s">
        <v>6234</v>
      </c>
      <c r="C751" s="50" t="s">
        <v>13</v>
      </c>
      <c r="D751" s="50" t="s">
        <v>14</v>
      </c>
      <c r="E751" s="50" t="s">
        <v>301</v>
      </c>
      <c r="F751" s="50" t="s">
        <v>1580</v>
      </c>
      <c r="G751" s="50" t="s">
        <v>6234</v>
      </c>
      <c r="H751" s="51" t="s">
        <v>6234</v>
      </c>
      <c r="I751" s="51"/>
    </row>
    <row r="752" spans="2:9">
      <c r="B752" s="49" t="s">
        <v>6235</v>
      </c>
      <c r="C752" s="50" t="s">
        <v>13</v>
      </c>
      <c r="D752" s="50" t="s">
        <v>14</v>
      </c>
      <c r="E752" s="50" t="s">
        <v>301</v>
      </c>
      <c r="F752" s="50" t="s">
        <v>1580</v>
      </c>
      <c r="G752" s="50" t="s">
        <v>6235</v>
      </c>
      <c r="H752" s="51" t="s">
        <v>6235</v>
      </c>
      <c r="I752" s="51"/>
    </row>
    <row r="753" spans="2:9">
      <c r="B753" s="52" t="s">
        <v>6236</v>
      </c>
      <c r="C753" s="53" t="s">
        <v>13</v>
      </c>
      <c r="D753" s="53" t="s">
        <v>14</v>
      </c>
      <c r="E753" s="53" t="s">
        <v>301</v>
      </c>
      <c r="F753" s="53" t="s">
        <v>1580</v>
      </c>
      <c r="G753" s="53" t="s">
        <v>6236</v>
      </c>
      <c r="H753" s="51" t="s">
        <v>6236</v>
      </c>
      <c r="I753" s="51"/>
    </row>
    <row r="754" spans="2:9">
      <c r="B754" s="52" t="s">
        <v>6237</v>
      </c>
      <c r="C754" s="53" t="s">
        <v>13</v>
      </c>
      <c r="D754" s="53" t="s">
        <v>14</v>
      </c>
      <c r="E754" s="53" t="s">
        <v>309</v>
      </c>
      <c r="F754" s="53" t="s">
        <v>1607</v>
      </c>
      <c r="G754" s="53" t="s">
        <v>6237</v>
      </c>
      <c r="H754" s="51" t="s">
        <v>6237</v>
      </c>
      <c r="I754" s="51"/>
    </row>
    <row r="755" spans="2:9">
      <c r="B755" s="49" t="s">
        <v>6238</v>
      </c>
      <c r="C755" s="50" t="s">
        <v>13</v>
      </c>
      <c r="D755" s="50" t="s">
        <v>14</v>
      </c>
      <c r="E755" s="50" t="s">
        <v>309</v>
      </c>
      <c r="F755" s="50" t="s">
        <v>1607</v>
      </c>
      <c r="G755" s="50" t="s">
        <v>6238</v>
      </c>
      <c r="H755" s="51" t="s">
        <v>6238</v>
      </c>
      <c r="I755" s="51"/>
    </row>
    <row r="756" spans="2:9">
      <c r="B756" s="49" t="s">
        <v>6239</v>
      </c>
      <c r="C756" s="50" t="s">
        <v>13</v>
      </c>
      <c r="D756" s="50" t="s">
        <v>14</v>
      </c>
      <c r="E756" s="50" t="s">
        <v>309</v>
      </c>
      <c r="F756" s="50" t="s">
        <v>1607</v>
      </c>
      <c r="G756" s="50" t="s">
        <v>6239</v>
      </c>
      <c r="H756" s="51" t="s">
        <v>6239</v>
      </c>
      <c r="I756" s="51"/>
    </row>
    <row r="757" spans="2:9">
      <c r="B757" s="52" t="s">
        <v>6240</v>
      </c>
      <c r="C757" s="50" t="s">
        <v>13</v>
      </c>
      <c r="D757" s="50" t="s">
        <v>14</v>
      </c>
      <c r="E757" s="50" t="s">
        <v>309</v>
      </c>
      <c r="F757" s="50" t="s">
        <v>1607</v>
      </c>
      <c r="G757" s="53" t="s">
        <v>6240</v>
      </c>
      <c r="H757" s="51" t="s">
        <v>6240</v>
      </c>
      <c r="I757" s="51"/>
    </row>
    <row r="758" spans="2:9">
      <c r="B758" s="49" t="s">
        <v>6230</v>
      </c>
      <c r="C758" s="50" t="s">
        <v>13</v>
      </c>
      <c r="D758" s="50" t="s">
        <v>14</v>
      </c>
      <c r="E758" s="50" t="s">
        <v>309</v>
      </c>
      <c r="F758" s="50" t="s">
        <v>1607</v>
      </c>
      <c r="G758" s="50" t="s">
        <v>6230</v>
      </c>
      <c r="H758" s="51" t="s">
        <v>6230</v>
      </c>
      <c r="I758" s="51"/>
    </row>
    <row r="759" spans="2:9">
      <c r="B759" s="52" t="s">
        <v>6241</v>
      </c>
      <c r="C759" s="53" t="s">
        <v>13</v>
      </c>
      <c r="D759" s="53" t="s">
        <v>14</v>
      </c>
      <c r="E759" s="53" t="s">
        <v>309</v>
      </c>
      <c r="F759" s="53" t="s">
        <v>1605</v>
      </c>
      <c r="G759" s="53" t="s">
        <v>6241</v>
      </c>
      <c r="H759" s="51" t="s">
        <v>6241</v>
      </c>
      <c r="I759" s="51"/>
    </row>
    <row r="760" spans="2:9">
      <c r="B760" s="52" t="s">
        <v>6242</v>
      </c>
      <c r="C760" s="53" t="s">
        <v>13</v>
      </c>
      <c r="D760" s="53" t="s">
        <v>14</v>
      </c>
      <c r="E760" s="53" t="s">
        <v>309</v>
      </c>
      <c r="F760" s="53" t="s">
        <v>1607</v>
      </c>
      <c r="G760" s="53" t="s">
        <v>6242</v>
      </c>
      <c r="H760" s="51" t="s">
        <v>6242</v>
      </c>
      <c r="I760" s="51"/>
    </row>
    <row r="761" spans="2:9">
      <c r="B761" s="52" t="s">
        <v>6243</v>
      </c>
      <c r="C761" s="50" t="s">
        <v>13</v>
      </c>
      <c r="D761" s="50" t="s">
        <v>14</v>
      </c>
      <c r="E761" s="50" t="s">
        <v>309</v>
      </c>
      <c r="F761" s="50" t="s">
        <v>1607</v>
      </c>
      <c r="G761" s="53" t="s">
        <v>6243</v>
      </c>
      <c r="H761" s="51" t="s">
        <v>6243</v>
      </c>
      <c r="I761" s="51"/>
    </row>
    <row r="762" spans="2:9">
      <c r="B762" s="52" t="s">
        <v>6244</v>
      </c>
      <c r="C762" s="50" t="s">
        <v>13</v>
      </c>
      <c r="D762" s="50" t="s">
        <v>14</v>
      </c>
      <c r="E762" s="50" t="s">
        <v>309</v>
      </c>
      <c r="F762" s="50" t="s">
        <v>1607</v>
      </c>
      <c r="G762" s="53" t="s">
        <v>6244</v>
      </c>
      <c r="H762" s="51" t="s">
        <v>6244</v>
      </c>
      <c r="I762" s="51"/>
    </row>
    <row r="763" spans="2:9">
      <c r="B763" s="52" t="s">
        <v>6245</v>
      </c>
      <c r="C763" s="53" t="s">
        <v>13</v>
      </c>
      <c r="D763" s="53" t="s">
        <v>14</v>
      </c>
      <c r="E763" s="53" t="s">
        <v>309</v>
      </c>
      <c r="F763" s="29" t="s">
        <v>1606</v>
      </c>
      <c r="G763" s="29" t="s">
        <v>4781</v>
      </c>
      <c r="H763" s="51" t="s">
        <v>4781</v>
      </c>
      <c r="I763" s="51"/>
    </row>
    <row r="764" spans="2:9">
      <c r="B764" s="52" t="s">
        <v>6246</v>
      </c>
      <c r="C764" s="53" t="s">
        <v>13</v>
      </c>
      <c r="D764" s="53" t="s">
        <v>14</v>
      </c>
      <c r="E764" s="53" t="s">
        <v>307</v>
      </c>
      <c r="F764" s="53" t="s">
        <v>1599</v>
      </c>
      <c r="G764" s="53" t="s">
        <v>4720</v>
      </c>
      <c r="H764" s="51" t="s">
        <v>4720</v>
      </c>
      <c r="I764" s="51" t="s">
        <v>4719</v>
      </c>
    </row>
    <row r="765" spans="2:9">
      <c r="B765" s="41" t="s">
        <v>6247</v>
      </c>
      <c r="C765" s="53" t="s">
        <v>13</v>
      </c>
      <c r="D765" s="53" t="s">
        <v>14</v>
      </c>
      <c r="E765" s="53" t="s">
        <v>307</v>
      </c>
      <c r="F765" s="36" t="s">
        <v>1603</v>
      </c>
      <c r="G765" s="36" t="s">
        <v>6248</v>
      </c>
      <c r="H765" s="29" t="s">
        <v>6248</v>
      </c>
      <c r="I765" s="29"/>
    </row>
    <row r="766" spans="2:9">
      <c r="B766" s="41" t="s">
        <v>6249</v>
      </c>
      <c r="C766" s="53" t="s">
        <v>13</v>
      </c>
      <c r="D766" s="53" t="s">
        <v>14</v>
      </c>
      <c r="E766" s="53" t="s">
        <v>307</v>
      </c>
      <c r="F766" s="36" t="s">
        <v>1599</v>
      </c>
      <c r="G766" s="36" t="s">
        <v>1599</v>
      </c>
      <c r="H766" s="29" t="s">
        <v>1599</v>
      </c>
      <c r="I766" s="29"/>
    </row>
    <row r="767" spans="2:9">
      <c r="B767" s="61" t="s">
        <v>6397</v>
      </c>
      <c r="C767" s="62" t="s">
        <v>13</v>
      </c>
      <c r="D767" s="62" t="s">
        <v>14</v>
      </c>
      <c r="E767" s="62" t="s">
        <v>309</v>
      </c>
      <c r="F767" s="62" t="s">
        <v>1606</v>
      </c>
      <c r="G767" s="62" t="s">
        <v>4781</v>
      </c>
      <c r="H767" s="60" t="s">
        <v>4688</v>
      </c>
      <c r="I767" s="60" t="s">
        <v>4687</v>
      </c>
    </row>
    <row r="768" spans="2:9">
      <c r="B768" s="61" t="s">
        <v>6385</v>
      </c>
      <c r="C768" s="62" t="s">
        <v>13</v>
      </c>
      <c r="D768" s="62" t="s">
        <v>14</v>
      </c>
      <c r="E768" s="62" t="s">
        <v>309</v>
      </c>
      <c r="F768" s="62" t="s">
        <v>1606</v>
      </c>
      <c r="G768" s="62" t="s">
        <v>4781</v>
      </c>
      <c r="H768" s="51" t="s">
        <v>4692</v>
      </c>
      <c r="I768" s="51" t="s">
        <v>4691</v>
      </c>
    </row>
    <row r="769" spans="2:9">
      <c r="B769" s="61" t="s">
        <v>6386</v>
      </c>
      <c r="C769" s="62" t="s">
        <v>13</v>
      </c>
      <c r="D769" s="62" t="s">
        <v>14</v>
      </c>
      <c r="E769" s="62" t="s">
        <v>309</v>
      </c>
      <c r="F769" s="62" t="s">
        <v>1606</v>
      </c>
      <c r="G769" s="62" t="s">
        <v>4781</v>
      </c>
      <c r="H769" s="29" t="s">
        <v>4694</v>
      </c>
      <c r="I769" s="29" t="s">
        <v>4693</v>
      </c>
    </row>
    <row r="770" spans="2:9">
      <c r="B770" s="61" t="s">
        <v>6387</v>
      </c>
      <c r="C770" s="62" t="s">
        <v>13</v>
      </c>
      <c r="D770" s="62" t="s">
        <v>14</v>
      </c>
      <c r="E770" s="62" t="s">
        <v>309</v>
      </c>
      <c r="F770" s="62" t="s">
        <v>1606</v>
      </c>
      <c r="G770" s="62" t="s">
        <v>4781</v>
      </c>
      <c r="H770" s="29" t="s">
        <v>4696</v>
      </c>
      <c r="I770" s="29" t="s">
        <v>4695</v>
      </c>
    </row>
    <row r="771" spans="2:9">
      <c r="B771" s="61" t="s">
        <v>6396</v>
      </c>
      <c r="C771" s="62" t="s">
        <v>13</v>
      </c>
      <c r="D771" s="62" t="s">
        <v>14</v>
      </c>
      <c r="E771" s="62" t="s">
        <v>309</v>
      </c>
      <c r="F771" s="62" t="s">
        <v>1606</v>
      </c>
      <c r="G771" s="62" t="s">
        <v>4781</v>
      </c>
      <c r="H771" s="29" t="s">
        <v>4680</v>
      </c>
      <c r="I771" s="51" t="s">
        <v>4679</v>
      </c>
    </row>
    <row r="772" spans="2:9">
      <c r="B772" s="61" t="s">
        <v>6345</v>
      </c>
      <c r="C772" s="33" t="s">
        <v>13</v>
      </c>
      <c r="D772" s="33" t="s">
        <v>14</v>
      </c>
      <c r="E772" s="33" t="s">
        <v>307</v>
      </c>
      <c r="F772" s="33" t="s">
        <v>1603</v>
      </c>
      <c r="G772" s="33" t="s">
        <v>4682</v>
      </c>
      <c r="H772" s="29" t="s">
        <v>4682</v>
      </c>
      <c r="I772" s="29" t="s">
        <v>4681</v>
      </c>
    </row>
    <row r="773" spans="2:9">
      <c r="B773" s="61" t="s">
        <v>6340</v>
      </c>
      <c r="C773" s="33" t="s">
        <v>13</v>
      </c>
      <c r="D773" s="33" t="s">
        <v>14</v>
      </c>
      <c r="E773" s="33" t="s">
        <v>307</v>
      </c>
      <c r="F773" s="33" t="s">
        <v>1603</v>
      </c>
      <c r="G773" s="33" t="s">
        <v>4685</v>
      </c>
      <c r="H773" s="29" t="s">
        <v>4685</v>
      </c>
      <c r="I773" s="29" t="s">
        <v>4684</v>
      </c>
    </row>
    <row r="774" spans="2:9">
      <c r="B774" s="61" t="s">
        <v>6341</v>
      </c>
      <c r="C774" s="33" t="s">
        <v>13</v>
      </c>
      <c r="D774" s="33" t="s">
        <v>14</v>
      </c>
      <c r="E774" s="33" t="s">
        <v>307</v>
      </c>
      <c r="F774" s="33" t="s">
        <v>1179</v>
      </c>
      <c r="G774" s="33" t="s">
        <v>4713</v>
      </c>
      <c r="H774" s="29" t="s">
        <v>4713</v>
      </c>
      <c r="I774" s="29" t="s">
        <v>4712</v>
      </c>
    </row>
    <row r="775" spans="2:9">
      <c r="B775" s="61" t="s">
        <v>6349</v>
      </c>
      <c r="C775" s="50" t="s">
        <v>13</v>
      </c>
      <c r="D775" s="50" t="s">
        <v>14</v>
      </c>
      <c r="E775" s="50" t="s">
        <v>307</v>
      </c>
      <c r="F775" s="50" t="s">
        <v>1599</v>
      </c>
      <c r="G775" s="50" t="s">
        <v>4717</v>
      </c>
      <c r="H775" s="51" t="s">
        <v>4717</v>
      </c>
      <c r="I775" s="51" t="s">
        <v>4716</v>
      </c>
    </row>
    <row r="776" spans="2:9">
      <c r="B776" s="61" t="s">
        <v>6350</v>
      </c>
      <c r="C776" s="53" t="s">
        <v>13</v>
      </c>
      <c r="D776" s="53" t="s">
        <v>14</v>
      </c>
      <c r="E776" s="53" t="s">
        <v>307</v>
      </c>
      <c r="F776" s="53" t="s">
        <v>1599</v>
      </c>
      <c r="G776" s="53" t="s">
        <v>4720</v>
      </c>
      <c r="H776" s="51" t="s">
        <v>4720</v>
      </c>
      <c r="I776" s="51" t="s">
        <v>4719</v>
      </c>
    </row>
    <row r="777" spans="2:9">
      <c r="B777" s="61" t="s">
        <v>6347</v>
      </c>
      <c r="C777" s="50" t="s">
        <v>13</v>
      </c>
      <c r="D777" s="50" t="s">
        <v>14</v>
      </c>
      <c r="E777" s="50" t="s">
        <v>307</v>
      </c>
      <c r="F777" s="50" t="s">
        <v>1599</v>
      </c>
      <c r="G777" s="50" t="s">
        <v>4723</v>
      </c>
      <c r="H777" s="51" t="s">
        <v>4723</v>
      </c>
      <c r="I777" s="51" t="s">
        <v>4722</v>
      </c>
    </row>
    <row r="778" spans="2:9">
      <c r="B778" s="61" t="s">
        <v>6348</v>
      </c>
      <c r="C778" s="33" t="s">
        <v>13</v>
      </c>
      <c r="D778" s="33" t="s">
        <v>14</v>
      </c>
      <c r="E778" s="33" t="s">
        <v>307</v>
      </c>
      <c r="F778" s="33" t="s">
        <v>1599</v>
      </c>
      <c r="G778" s="33" t="s">
        <v>4726</v>
      </c>
      <c r="H778" s="29" t="s">
        <v>4726</v>
      </c>
      <c r="I778" s="29" t="s">
        <v>4725</v>
      </c>
    </row>
    <row r="779" spans="2:9">
      <c r="B779" s="61" t="s">
        <v>6361</v>
      </c>
      <c r="C779" s="33" t="s">
        <v>13</v>
      </c>
      <c r="D779" s="33" t="s">
        <v>14</v>
      </c>
      <c r="E779" s="33" t="s">
        <v>307</v>
      </c>
      <c r="F779" s="33" t="s">
        <v>1603</v>
      </c>
      <c r="G779" s="33" t="s">
        <v>4685</v>
      </c>
      <c r="H779" s="29" t="s">
        <v>4685</v>
      </c>
      <c r="I779" s="29" t="s">
        <v>4684</v>
      </c>
    </row>
    <row r="780" spans="2:9">
      <c r="B780" s="61" t="s">
        <v>6383</v>
      </c>
      <c r="C780" s="29" t="s">
        <v>13</v>
      </c>
      <c r="D780" s="29" t="s">
        <v>14</v>
      </c>
      <c r="E780" s="29" t="s">
        <v>307</v>
      </c>
      <c r="F780" s="29" t="s">
        <v>1599</v>
      </c>
      <c r="G780" s="29" t="s">
        <v>4726</v>
      </c>
      <c r="H780" s="29" t="s">
        <v>4726</v>
      </c>
      <c r="I780" s="29" t="s">
        <v>4725</v>
      </c>
    </row>
    <row r="781" spans="2:9">
      <c r="B781" s="61" t="s">
        <v>6374</v>
      </c>
      <c r="C781" s="29" t="s">
        <v>13</v>
      </c>
      <c r="D781" s="29" t="s">
        <v>14</v>
      </c>
      <c r="E781" s="29" t="s">
        <v>307</v>
      </c>
      <c r="F781" s="29" t="s">
        <v>1599</v>
      </c>
      <c r="G781" s="29" t="s">
        <v>4720</v>
      </c>
      <c r="H781" s="29" t="s">
        <v>4720</v>
      </c>
      <c r="I781" s="29" t="s">
        <v>4719</v>
      </c>
    </row>
    <row r="782" spans="2:9">
      <c r="B782" s="61" t="s">
        <v>6375</v>
      </c>
      <c r="C782" s="29" t="s">
        <v>13</v>
      </c>
      <c r="D782" s="29" t="s">
        <v>14</v>
      </c>
      <c r="E782" s="29" t="s">
        <v>307</v>
      </c>
      <c r="F782" s="29" t="s">
        <v>1599</v>
      </c>
      <c r="G782" s="29" t="s">
        <v>4720</v>
      </c>
      <c r="H782" s="29" t="s">
        <v>4720</v>
      </c>
      <c r="I782" s="29" t="s">
        <v>4719</v>
      </c>
    </row>
    <row r="783" spans="2:9">
      <c r="B783" s="61" t="s">
        <v>6365</v>
      </c>
      <c r="C783" s="33" t="s">
        <v>13</v>
      </c>
      <c r="D783" s="33" t="s">
        <v>14</v>
      </c>
      <c r="E783" s="33" t="s">
        <v>307</v>
      </c>
      <c r="F783" s="33" t="s">
        <v>1603</v>
      </c>
      <c r="G783" s="33" t="s">
        <v>5667</v>
      </c>
      <c r="H783" s="29" t="s">
        <v>5667</v>
      </c>
      <c r="I783" s="60"/>
    </row>
    <row r="784" spans="2:9">
      <c r="B784" s="61" t="s">
        <v>6362</v>
      </c>
      <c r="C784" s="33" t="s">
        <v>13</v>
      </c>
      <c r="D784" s="33" t="s">
        <v>14</v>
      </c>
      <c r="E784" s="62" t="s">
        <v>307</v>
      </c>
      <c r="F784" s="62" t="s">
        <v>1603</v>
      </c>
      <c r="G784" s="62" t="s">
        <v>6362</v>
      </c>
      <c r="H784" s="60" t="s">
        <v>6362</v>
      </c>
      <c r="I784" s="60"/>
    </row>
    <row r="785" spans="2:9">
      <c r="B785" s="61" t="s">
        <v>6319</v>
      </c>
      <c r="C785" s="33" t="s">
        <v>13</v>
      </c>
      <c r="D785" s="33" t="s">
        <v>14</v>
      </c>
      <c r="E785" s="62" t="s">
        <v>307</v>
      </c>
      <c r="F785" s="62" t="s">
        <v>1600</v>
      </c>
      <c r="G785" s="62" t="s">
        <v>6319</v>
      </c>
      <c r="H785" s="62" t="s">
        <v>6319</v>
      </c>
      <c r="I785" s="60"/>
    </row>
    <row r="786" spans="2:9">
      <c r="B786" s="61" t="s">
        <v>6368</v>
      </c>
      <c r="C786" s="33" t="s">
        <v>13</v>
      </c>
      <c r="D786" s="33" t="s">
        <v>14</v>
      </c>
      <c r="E786" s="62" t="s">
        <v>307</v>
      </c>
      <c r="F786" s="62" t="s">
        <v>1603</v>
      </c>
      <c r="G786" s="62" t="s">
        <v>6368</v>
      </c>
      <c r="H786" s="62" t="s">
        <v>6368</v>
      </c>
      <c r="I786" s="60"/>
    </row>
    <row r="787" spans="2:9">
      <c r="B787" s="61" t="s">
        <v>6381</v>
      </c>
      <c r="C787" s="50" t="s">
        <v>13</v>
      </c>
      <c r="D787" s="50" t="s">
        <v>14</v>
      </c>
      <c r="E787" s="50" t="s">
        <v>307</v>
      </c>
      <c r="F787" s="50" t="s">
        <v>1599</v>
      </c>
      <c r="G787" s="62" t="s">
        <v>6381</v>
      </c>
      <c r="H787" s="60" t="s">
        <v>6381</v>
      </c>
      <c r="I787" s="60"/>
    </row>
    <row r="788" spans="2:9">
      <c r="B788" s="61" t="s">
        <v>6377</v>
      </c>
      <c r="C788" s="50" t="s">
        <v>13</v>
      </c>
      <c r="D788" s="50" t="s">
        <v>14</v>
      </c>
      <c r="E788" s="50" t="s">
        <v>307</v>
      </c>
      <c r="F788" s="50" t="s">
        <v>1599</v>
      </c>
      <c r="G788" s="62" t="s">
        <v>6377</v>
      </c>
      <c r="H788" s="60" t="s">
        <v>6377</v>
      </c>
      <c r="I788" s="60"/>
    </row>
    <row r="789" spans="2:9">
      <c r="B789" s="61" t="s">
        <v>6376</v>
      </c>
      <c r="C789" s="50" t="s">
        <v>13</v>
      </c>
      <c r="D789" s="50" t="s">
        <v>14</v>
      </c>
      <c r="E789" s="50" t="s">
        <v>307</v>
      </c>
      <c r="F789" s="50" t="s">
        <v>1599</v>
      </c>
      <c r="G789" s="62" t="s">
        <v>6376</v>
      </c>
      <c r="H789" s="60" t="s">
        <v>6376</v>
      </c>
      <c r="I789" s="60"/>
    </row>
    <row r="790" spans="2:9">
      <c r="B790" s="61" t="s">
        <v>6378</v>
      </c>
      <c r="C790" s="50" t="s">
        <v>13</v>
      </c>
      <c r="D790" s="50" t="s">
        <v>14</v>
      </c>
      <c r="E790" s="50" t="s">
        <v>307</v>
      </c>
      <c r="F790" s="50" t="s">
        <v>1599</v>
      </c>
      <c r="G790" s="62" t="s">
        <v>6378</v>
      </c>
      <c r="H790" s="60" t="s">
        <v>6378</v>
      </c>
      <c r="I790" s="60"/>
    </row>
    <row r="791" spans="2:9">
      <c r="B791" s="61" t="s">
        <v>6379</v>
      </c>
      <c r="C791" s="50" t="s">
        <v>13</v>
      </c>
      <c r="D791" s="50" t="s">
        <v>14</v>
      </c>
      <c r="E791" s="50" t="s">
        <v>307</v>
      </c>
      <c r="F791" s="50" t="s">
        <v>1599</v>
      </c>
      <c r="G791" s="62" t="s">
        <v>6379</v>
      </c>
      <c r="H791" s="60" t="s">
        <v>6379</v>
      </c>
      <c r="I791" s="60"/>
    </row>
    <row r="792" spans="2:9">
      <c r="B792" s="61" t="s">
        <v>6380</v>
      </c>
      <c r="C792" s="50" t="s">
        <v>13</v>
      </c>
      <c r="D792" s="50" t="s">
        <v>14</v>
      </c>
      <c r="E792" s="50" t="s">
        <v>307</v>
      </c>
      <c r="F792" s="50" t="s">
        <v>1599</v>
      </c>
      <c r="G792" s="62" t="s">
        <v>6380</v>
      </c>
      <c r="H792" s="60" t="s">
        <v>6380</v>
      </c>
      <c r="I792" s="60"/>
    </row>
    <row r="793" spans="2:9">
      <c r="B793" s="61" t="s">
        <v>6318</v>
      </c>
      <c r="C793" s="29" t="s">
        <v>13</v>
      </c>
      <c r="D793" s="33" t="s">
        <v>14</v>
      </c>
      <c r="E793" s="33" t="s">
        <v>307</v>
      </c>
      <c r="F793" s="33" t="s">
        <v>1599</v>
      </c>
      <c r="G793" s="29" t="s">
        <v>5581</v>
      </c>
      <c r="H793" s="29" t="s">
        <v>4726</v>
      </c>
      <c r="I793" s="29" t="s">
        <v>4725</v>
      </c>
    </row>
    <row r="794" spans="2:9">
      <c r="B794" s="61" t="s">
        <v>6369</v>
      </c>
      <c r="C794" s="29" t="s">
        <v>13</v>
      </c>
      <c r="D794" s="33" t="s">
        <v>14</v>
      </c>
      <c r="E794" s="62" t="s">
        <v>309</v>
      </c>
      <c r="F794" s="62" t="s">
        <v>1604</v>
      </c>
      <c r="G794" s="62" t="s">
        <v>6369</v>
      </c>
      <c r="H794" s="60" t="s">
        <v>6369</v>
      </c>
      <c r="I794" s="60"/>
    </row>
    <row r="795" spans="2:9">
      <c r="B795" s="61" t="s">
        <v>6370</v>
      </c>
      <c r="C795" s="33" t="s">
        <v>13</v>
      </c>
      <c r="D795" s="33" t="s">
        <v>14</v>
      </c>
      <c r="E795" s="62" t="s">
        <v>307</v>
      </c>
      <c r="F795" s="62" t="s">
        <v>1603</v>
      </c>
      <c r="G795" s="62" t="s">
        <v>6370</v>
      </c>
      <c r="H795" s="60" t="s">
        <v>6370</v>
      </c>
      <c r="I795" s="60"/>
    </row>
    <row r="796" spans="2:9">
      <c r="B796" s="61" t="s">
        <v>6364</v>
      </c>
      <c r="C796" s="33" t="s">
        <v>13</v>
      </c>
      <c r="D796" s="33" t="s">
        <v>14</v>
      </c>
      <c r="E796" s="62" t="s">
        <v>307</v>
      </c>
      <c r="F796" s="62" t="s">
        <v>1603</v>
      </c>
      <c r="G796" s="36" t="s">
        <v>6994</v>
      </c>
      <c r="H796" s="36" t="s">
        <v>6994</v>
      </c>
      <c r="I796" s="60"/>
    </row>
    <row r="797" spans="2:9">
      <c r="B797" s="61" t="s">
        <v>6346</v>
      </c>
      <c r="C797" s="33" t="s">
        <v>13</v>
      </c>
      <c r="D797" s="33" t="s">
        <v>14</v>
      </c>
      <c r="E797" s="33" t="s">
        <v>307</v>
      </c>
      <c r="F797" s="33" t="s">
        <v>1179</v>
      </c>
      <c r="G797" s="33" t="s">
        <v>4713</v>
      </c>
      <c r="H797" s="29" t="s">
        <v>4713</v>
      </c>
      <c r="I797" s="29" t="s">
        <v>4712</v>
      </c>
    </row>
    <row r="798" spans="2:9">
      <c r="B798" s="61" t="s">
        <v>6336</v>
      </c>
      <c r="C798" s="62" t="s">
        <v>13</v>
      </c>
      <c r="D798" s="62" t="s">
        <v>14</v>
      </c>
      <c r="E798" s="62" t="s">
        <v>309</v>
      </c>
      <c r="F798" s="62" t="s">
        <v>1606</v>
      </c>
      <c r="G798" s="62" t="s">
        <v>1606</v>
      </c>
      <c r="H798" s="60" t="s">
        <v>1606</v>
      </c>
      <c r="I798" s="60"/>
    </row>
    <row r="799" spans="2:9">
      <c r="B799" s="58" t="s">
        <v>6343</v>
      </c>
      <c r="C799" s="62" t="s">
        <v>13</v>
      </c>
      <c r="D799" s="62" t="s">
        <v>14</v>
      </c>
      <c r="E799" s="62" t="s">
        <v>309</v>
      </c>
      <c r="F799" s="33" t="s">
        <v>1604</v>
      </c>
      <c r="G799" s="33" t="s">
        <v>1604</v>
      </c>
      <c r="H799" s="60" t="s">
        <v>1604</v>
      </c>
      <c r="I799" s="60"/>
    </row>
    <row r="800" spans="2:9">
      <c r="B800" s="58" t="s">
        <v>6344</v>
      </c>
      <c r="C800" s="53" t="s">
        <v>13</v>
      </c>
      <c r="D800" s="53" t="s">
        <v>14</v>
      </c>
      <c r="E800" s="53" t="s">
        <v>309</v>
      </c>
      <c r="F800" s="53" t="s">
        <v>1607</v>
      </c>
      <c r="G800" s="53" t="s">
        <v>1607</v>
      </c>
      <c r="H800" s="60" t="s">
        <v>1607</v>
      </c>
      <c r="I800" s="60"/>
    </row>
    <row r="801" spans="2:9">
      <c r="B801" s="58" t="s">
        <v>6351</v>
      </c>
      <c r="C801" s="53" t="s">
        <v>13</v>
      </c>
      <c r="D801" s="53" t="s">
        <v>14</v>
      </c>
      <c r="E801" s="53" t="s">
        <v>309</v>
      </c>
      <c r="F801" s="33" t="s">
        <v>1608</v>
      </c>
      <c r="G801" s="33" t="s">
        <v>1608</v>
      </c>
      <c r="H801" s="60" t="s">
        <v>1608</v>
      </c>
      <c r="I801" s="60"/>
    </row>
    <row r="802" spans="2:9">
      <c r="B802" s="58" t="s">
        <v>6352</v>
      </c>
      <c r="C802" s="50" t="s">
        <v>13</v>
      </c>
      <c r="D802" s="50" t="s">
        <v>14</v>
      </c>
      <c r="E802" s="50" t="s">
        <v>309</v>
      </c>
      <c r="F802" s="50" t="s">
        <v>1605</v>
      </c>
      <c r="G802" s="50" t="s">
        <v>1605</v>
      </c>
      <c r="H802" s="60" t="s">
        <v>1605</v>
      </c>
      <c r="I802" s="60"/>
    </row>
    <row r="803" spans="2:9">
      <c r="B803" s="58" t="s">
        <v>6353</v>
      </c>
      <c r="C803" s="53" t="s">
        <v>13</v>
      </c>
      <c r="D803" s="53" t="s">
        <v>14</v>
      </c>
      <c r="E803" s="53" t="s">
        <v>307</v>
      </c>
      <c r="F803" s="53" t="s">
        <v>1599</v>
      </c>
      <c r="G803" s="53" t="s">
        <v>1599</v>
      </c>
      <c r="H803" s="60" t="s">
        <v>1599</v>
      </c>
      <c r="I803" s="60"/>
    </row>
    <row r="804" spans="2:9">
      <c r="B804" s="61" t="s">
        <v>6354</v>
      </c>
      <c r="C804" s="33" t="s">
        <v>13</v>
      </c>
      <c r="D804" s="33" t="s">
        <v>14</v>
      </c>
      <c r="E804" s="62" t="s">
        <v>307</v>
      </c>
      <c r="F804" s="62" t="s">
        <v>1603</v>
      </c>
      <c r="G804" s="62" t="s">
        <v>1603</v>
      </c>
      <c r="H804" s="60" t="s">
        <v>1603</v>
      </c>
      <c r="I804" s="60"/>
    </row>
    <row r="805" spans="2:9">
      <c r="B805" s="61" t="s">
        <v>6334</v>
      </c>
      <c r="C805" s="50" t="s">
        <v>13</v>
      </c>
      <c r="D805" s="50" t="s">
        <v>14</v>
      </c>
      <c r="E805" s="50" t="s">
        <v>309</v>
      </c>
      <c r="F805" s="50" t="s">
        <v>1606</v>
      </c>
      <c r="G805" s="50" t="s">
        <v>4781</v>
      </c>
      <c r="H805" s="51" t="s">
        <v>4702</v>
      </c>
      <c r="I805" s="51" t="s">
        <v>4701</v>
      </c>
    </row>
    <row r="806" spans="2:9">
      <c r="B806" s="41" t="s">
        <v>6315</v>
      </c>
      <c r="C806" s="50" t="s">
        <v>13</v>
      </c>
      <c r="D806" s="50" t="s">
        <v>14</v>
      </c>
      <c r="E806" s="50" t="s">
        <v>309</v>
      </c>
      <c r="F806" s="50" t="s">
        <v>1606</v>
      </c>
      <c r="G806" s="62" t="s">
        <v>6505</v>
      </c>
      <c r="H806" s="60" t="s">
        <v>6505</v>
      </c>
      <c r="I806" s="60"/>
    </row>
    <row r="807" spans="2:9">
      <c r="B807" s="41" t="s">
        <v>6324</v>
      </c>
      <c r="C807" s="33" t="s">
        <v>13</v>
      </c>
      <c r="D807" s="33" t="s">
        <v>14</v>
      </c>
      <c r="E807" s="62" t="s">
        <v>307</v>
      </c>
      <c r="F807" s="36" t="s">
        <v>307</v>
      </c>
      <c r="G807" s="36" t="s">
        <v>6503</v>
      </c>
      <c r="H807" s="29" t="s">
        <v>6503</v>
      </c>
      <c r="I807" s="29"/>
    </row>
    <row r="808" spans="2:9">
      <c r="B808" s="61" t="s">
        <v>6411</v>
      </c>
      <c r="C808" s="29" t="s">
        <v>13</v>
      </c>
      <c r="D808" s="29" t="s">
        <v>14</v>
      </c>
      <c r="E808" s="29" t="s">
        <v>307</v>
      </c>
      <c r="F808" s="29" t="s">
        <v>1599</v>
      </c>
      <c r="G808" s="29" t="s">
        <v>6411</v>
      </c>
      <c r="H808" s="29" t="s">
        <v>4723</v>
      </c>
      <c r="I808" s="29" t="s">
        <v>4722</v>
      </c>
    </row>
    <row r="809" spans="2:9">
      <c r="B809" s="41" t="s">
        <v>6320</v>
      </c>
      <c r="C809" s="29" t="s">
        <v>13</v>
      </c>
      <c r="D809" s="29" t="s">
        <v>14</v>
      </c>
      <c r="E809" s="29" t="s">
        <v>307</v>
      </c>
      <c r="F809" s="29" t="s">
        <v>1599</v>
      </c>
      <c r="G809" s="62" t="s">
        <v>6412</v>
      </c>
      <c r="H809" s="60" t="s">
        <v>6412</v>
      </c>
      <c r="I809" s="60"/>
    </row>
    <row r="810" spans="2:9">
      <c r="B810" s="41" t="s">
        <v>6322</v>
      </c>
      <c r="C810" s="29" t="s">
        <v>13</v>
      </c>
      <c r="D810" s="29" t="s">
        <v>14</v>
      </c>
      <c r="E810" s="29" t="s">
        <v>307</v>
      </c>
      <c r="F810" s="29" t="s">
        <v>1599</v>
      </c>
      <c r="G810" s="62" t="s">
        <v>6507</v>
      </c>
      <c r="H810" s="60" t="s">
        <v>6507</v>
      </c>
      <c r="I810" s="60"/>
    </row>
    <row r="811" spans="2:9">
      <c r="B811" s="61" t="s">
        <v>6325</v>
      </c>
      <c r="C811" s="62" t="s">
        <v>13</v>
      </c>
      <c r="D811" s="62" t="s">
        <v>14</v>
      </c>
      <c r="E811" s="62" t="s">
        <v>307</v>
      </c>
      <c r="F811" s="62" t="s">
        <v>1179</v>
      </c>
      <c r="G811" s="36" t="s">
        <v>4714</v>
      </c>
      <c r="H811" s="29" t="s">
        <v>4713</v>
      </c>
      <c r="I811" s="29" t="s">
        <v>4712</v>
      </c>
    </row>
    <row r="812" spans="2:9">
      <c r="B812" s="61" t="s">
        <v>6327</v>
      </c>
      <c r="C812" s="29" t="s">
        <v>13</v>
      </c>
      <c r="D812" s="29" t="s">
        <v>14</v>
      </c>
      <c r="E812" s="29" t="s">
        <v>307</v>
      </c>
      <c r="F812" s="29" t="s">
        <v>1599</v>
      </c>
      <c r="G812" s="36" t="s">
        <v>6413</v>
      </c>
      <c r="H812" s="60" t="s">
        <v>6413</v>
      </c>
      <c r="I812" s="60"/>
    </row>
    <row r="813" spans="2:9">
      <c r="B813" s="61" t="s">
        <v>6330</v>
      </c>
      <c r="C813" s="62" t="s">
        <v>13</v>
      </c>
      <c r="D813" s="62" t="s">
        <v>14</v>
      </c>
      <c r="E813" s="62" t="s">
        <v>309</v>
      </c>
      <c r="F813" s="62" t="s">
        <v>1606</v>
      </c>
      <c r="G813" s="36" t="s">
        <v>6414</v>
      </c>
      <c r="H813" s="60" t="s">
        <v>6414</v>
      </c>
      <c r="I813" s="60"/>
    </row>
    <row r="814" spans="2:9">
      <c r="B814" s="61" t="s">
        <v>6323</v>
      </c>
      <c r="C814" s="29" t="s">
        <v>13</v>
      </c>
      <c r="D814" s="29" t="s">
        <v>14</v>
      </c>
      <c r="E814" s="29" t="s">
        <v>307</v>
      </c>
      <c r="F814" s="29" t="s">
        <v>1599</v>
      </c>
      <c r="G814" s="62" t="s">
        <v>6415</v>
      </c>
      <c r="H814" s="60" t="s">
        <v>6415</v>
      </c>
      <c r="I814" s="60"/>
    </row>
    <row r="815" spans="2:9">
      <c r="B815" s="41" t="s">
        <v>6326</v>
      </c>
      <c r="C815" s="62" t="s">
        <v>13</v>
      </c>
      <c r="D815" s="62" t="s">
        <v>14</v>
      </c>
      <c r="E815" s="62" t="s">
        <v>309</v>
      </c>
      <c r="F815" s="36" t="s">
        <v>1606</v>
      </c>
      <c r="G815" s="36" t="s">
        <v>6416</v>
      </c>
      <c r="H815" s="29" t="s">
        <v>6416</v>
      </c>
      <c r="I815" s="29"/>
    </row>
    <row r="816" spans="2:9">
      <c r="B816" s="41" t="s">
        <v>6321</v>
      </c>
      <c r="C816" s="36" t="s">
        <v>13</v>
      </c>
      <c r="D816" s="36" t="s">
        <v>14</v>
      </c>
      <c r="E816" s="36" t="s">
        <v>307</v>
      </c>
      <c r="F816" s="36" t="s">
        <v>1599</v>
      </c>
      <c r="G816" s="36" t="s">
        <v>6504</v>
      </c>
      <c r="H816" s="29" t="s">
        <v>6504</v>
      </c>
      <c r="I816" s="29"/>
    </row>
    <row r="817" spans="2:9">
      <c r="B817" s="41" t="s">
        <v>6328</v>
      </c>
      <c r="C817" s="62" t="s">
        <v>13</v>
      </c>
      <c r="D817" s="62" t="s">
        <v>14</v>
      </c>
      <c r="E817" s="36" t="s">
        <v>305</v>
      </c>
      <c r="F817" s="36"/>
      <c r="G817" s="36" t="s">
        <v>6508</v>
      </c>
      <c r="H817" s="29" t="s">
        <v>6508</v>
      </c>
      <c r="I817" s="29"/>
    </row>
    <row r="818" spans="2:9">
      <c r="B818" s="41" t="s">
        <v>6329</v>
      </c>
      <c r="C818" s="29" t="s">
        <v>13</v>
      </c>
      <c r="D818" s="29" t="s">
        <v>14</v>
      </c>
      <c r="E818" s="29" t="s">
        <v>307</v>
      </c>
      <c r="F818" s="29" t="s">
        <v>1599</v>
      </c>
      <c r="G818" s="36" t="s">
        <v>6506</v>
      </c>
      <c r="H818" s="29" t="s">
        <v>6506</v>
      </c>
      <c r="I818" s="29"/>
    </row>
    <row r="819" spans="2:9">
      <c r="B819" s="41" t="s">
        <v>6404</v>
      </c>
      <c r="C819" s="29" t="s">
        <v>13</v>
      </c>
      <c r="D819" s="29" t="s">
        <v>14</v>
      </c>
      <c r="E819" s="29" t="s">
        <v>309</v>
      </c>
      <c r="F819" s="29" t="s">
        <v>1606</v>
      </c>
      <c r="G819" s="29" t="s">
        <v>4665</v>
      </c>
      <c r="H819" s="29" t="s">
        <v>4665</v>
      </c>
      <c r="I819" s="29" t="s">
        <v>4664</v>
      </c>
    </row>
    <row r="820" spans="2:9">
      <c r="B820" s="41" t="s">
        <v>6384</v>
      </c>
      <c r="C820" s="29" t="s">
        <v>13</v>
      </c>
      <c r="D820" s="29" t="s">
        <v>14</v>
      </c>
      <c r="E820" s="29" t="s">
        <v>307</v>
      </c>
      <c r="F820" s="29" t="s">
        <v>1599</v>
      </c>
      <c r="G820" s="36" t="s">
        <v>6384</v>
      </c>
      <c r="H820" s="29" t="s">
        <v>6384</v>
      </c>
      <c r="I820" s="29"/>
    </row>
    <row r="821" spans="2:9">
      <c r="B821" s="41" t="s">
        <v>6408</v>
      </c>
      <c r="C821" s="33" t="s">
        <v>13</v>
      </c>
      <c r="D821" s="33" t="s">
        <v>14</v>
      </c>
      <c r="E821" s="62" t="s">
        <v>307</v>
      </c>
      <c r="F821" s="62" t="s">
        <v>1603</v>
      </c>
      <c r="G821" s="36" t="s">
        <v>6417</v>
      </c>
      <c r="H821" s="29" t="s">
        <v>6417</v>
      </c>
      <c r="I821" s="29"/>
    </row>
    <row r="822" spans="2:9">
      <c r="B822" s="41" t="s">
        <v>6410</v>
      </c>
      <c r="C822" s="33" t="s">
        <v>13</v>
      </c>
      <c r="D822" s="33" t="s">
        <v>14</v>
      </c>
      <c r="E822" s="62" t="s">
        <v>307</v>
      </c>
      <c r="F822" s="62" t="s">
        <v>1603</v>
      </c>
      <c r="G822" s="36" t="s">
        <v>5665</v>
      </c>
      <c r="H822" s="29" t="s">
        <v>5665</v>
      </c>
      <c r="I822" s="29"/>
    </row>
    <row r="823" spans="2:9">
      <c r="B823" s="41" t="s">
        <v>6403</v>
      </c>
      <c r="C823" s="33" t="s">
        <v>13</v>
      </c>
      <c r="D823" s="33" t="s">
        <v>14</v>
      </c>
      <c r="E823" s="62" t="s">
        <v>307</v>
      </c>
      <c r="F823" s="62" t="s">
        <v>1603</v>
      </c>
      <c r="G823" s="36" t="s">
        <v>5665</v>
      </c>
      <c r="H823" s="29" t="s">
        <v>5665</v>
      </c>
      <c r="I823" s="29"/>
    </row>
    <row r="824" spans="2:9">
      <c r="B824" s="41" t="s">
        <v>6363</v>
      </c>
      <c r="C824" s="33" t="s">
        <v>13</v>
      </c>
      <c r="D824" s="33" t="s">
        <v>14</v>
      </c>
      <c r="E824" s="62" t="s">
        <v>307</v>
      </c>
      <c r="F824" s="62" t="s">
        <v>1603</v>
      </c>
      <c r="G824" s="36" t="s">
        <v>5686</v>
      </c>
      <c r="H824" s="29" t="s">
        <v>5686</v>
      </c>
      <c r="I824" s="29"/>
    </row>
    <row r="825" spans="2:9">
      <c r="B825" s="41" t="s">
        <v>6406</v>
      </c>
      <c r="C825" s="33" t="s">
        <v>13</v>
      </c>
      <c r="D825" s="33" t="s">
        <v>14</v>
      </c>
      <c r="E825" s="62" t="s">
        <v>307</v>
      </c>
      <c r="F825" s="33" t="s">
        <v>1599</v>
      </c>
      <c r="G825" s="36" t="s">
        <v>6406</v>
      </c>
      <c r="H825" s="29" t="s">
        <v>6406</v>
      </c>
      <c r="I825" s="29"/>
    </row>
    <row r="826" spans="2:9">
      <c r="B826" s="39" t="s">
        <v>6309</v>
      </c>
      <c r="C826" s="50" t="s">
        <v>13</v>
      </c>
      <c r="D826" s="50" t="s">
        <v>14</v>
      </c>
      <c r="E826" s="50" t="s">
        <v>309</v>
      </c>
      <c r="F826" s="50" t="s">
        <v>1605</v>
      </c>
      <c r="G826" s="50" t="s">
        <v>6229</v>
      </c>
      <c r="H826" s="29" t="s">
        <v>6229</v>
      </c>
      <c r="I826" s="29"/>
    </row>
    <row r="827" spans="2:9">
      <c r="B827" s="41" t="s">
        <v>6311</v>
      </c>
      <c r="C827" s="36" t="s">
        <v>13</v>
      </c>
      <c r="D827" s="36" t="s">
        <v>14</v>
      </c>
      <c r="E827" s="36" t="s">
        <v>301</v>
      </c>
      <c r="F827" s="36" t="s">
        <v>1580</v>
      </c>
      <c r="G827" s="36" t="s">
        <v>6311</v>
      </c>
      <c r="H827" s="29" t="s">
        <v>6311</v>
      </c>
      <c r="I827" s="29"/>
    </row>
    <row r="828" spans="2:9">
      <c r="B828" s="41" t="s">
        <v>6382</v>
      </c>
      <c r="C828" s="29" t="s">
        <v>13</v>
      </c>
      <c r="D828" s="29" t="s">
        <v>14</v>
      </c>
      <c r="E828" s="29" t="s">
        <v>307</v>
      </c>
      <c r="F828" s="29" t="s">
        <v>1599</v>
      </c>
      <c r="G828" s="36" t="s">
        <v>6382</v>
      </c>
      <c r="H828" s="29" t="s">
        <v>6382</v>
      </c>
      <c r="I828" s="29"/>
    </row>
    <row r="829" spans="2:9">
      <c r="B829" s="39" t="s">
        <v>6310</v>
      </c>
      <c r="C829" s="36" t="s">
        <v>13</v>
      </c>
      <c r="D829" s="36" t="s">
        <v>14</v>
      </c>
      <c r="E829" s="36" t="s">
        <v>301</v>
      </c>
      <c r="F829" s="36" t="s">
        <v>1580</v>
      </c>
      <c r="G829" s="50" t="s">
        <v>6232</v>
      </c>
      <c r="H829" s="29" t="s">
        <v>6232</v>
      </c>
      <c r="I829" s="29"/>
    </row>
    <row r="830" spans="2:9">
      <c r="B830" s="39" t="s">
        <v>6317</v>
      </c>
      <c r="C830" s="29" t="s">
        <v>13</v>
      </c>
      <c r="D830" s="29" t="s">
        <v>14</v>
      </c>
      <c r="E830" s="29" t="s">
        <v>307</v>
      </c>
      <c r="F830" s="29" t="s">
        <v>1599</v>
      </c>
      <c r="G830" s="33" t="s">
        <v>6317</v>
      </c>
      <c r="H830" s="29" t="s">
        <v>6317</v>
      </c>
      <c r="I830" s="29"/>
    </row>
    <row r="831" spans="2:9">
      <c r="B831" s="39" t="s">
        <v>6331</v>
      </c>
      <c r="C831" s="62" t="s">
        <v>13</v>
      </c>
      <c r="D831" s="62" t="s">
        <v>14</v>
      </c>
      <c r="E831" s="62" t="s">
        <v>309</v>
      </c>
      <c r="F831" s="33" t="s">
        <v>1608</v>
      </c>
      <c r="G831" s="33" t="s">
        <v>1608</v>
      </c>
      <c r="H831" s="29" t="s">
        <v>1608</v>
      </c>
      <c r="I831" s="29"/>
    </row>
    <row r="832" spans="2:9">
      <c r="B832" s="39" t="s">
        <v>6332</v>
      </c>
      <c r="C832" s="62" t="s">
        <v>13</v>
      </c>
      <c r="D832" s="62" t="s">
        <v>14</v>
      </c>
      <c r="E832" s="62" t="s">
        <v>309</v>
      </c>
      <c r="F832" s="33" t="s">
        <v>1604</v>
      </c>
      <c r="G832" s="33" t="s">
        <v>1604</v>
      </c>
      <c r="H832" s="29" t="s">
        <v>1604</v>
      </c>
      <c r="I832" s="29"/>
    </row>
    <row r="833" spans="2:9">
      <c r="B833" s="39" t="s">
        <v>6333</v>
      </c>
      <c r="C833" s="62" t="s">
        <v>13</v>
      </c>
      <c r="D833" s="62" t="s">
        <v>14</v>
      </c>
      <c r="E833" s="62" t="s">
        <v>309</v>
      </c>
      <c r="F833" s="33"/>
      <c r="G833" s="33"/>
      <c r="H833" s="29">
        <v>0</v>
      </c>
      <c r="I833" s="29"/>
    </row>
    <row r="834" spans="2:9">
      <c r="B834" s="39" t="s">
        <v>6409</v>
      </c>
      <c r="C834" s="29" t="s">
        <v>13</v>
      </c>
      <c r="D834" s="33" t="s">
        <v>14</v>
      </c>
      <c r="E834" s="62" t="s">
        <v>309</v>
      </c>
      <c r="F834" s="62" t="s">
        <v>1604</v>
      </c>
      <c r="G834" s="33" t="s">
        <v>6409</v>
      </c>
      <c r="H834" s="29" t="s">
        <v>6409</v>
      </c>
      <c r="I834" s="29"/>
    </row>
    <row r="835" spans="2:9">
      <c r="B835" s="39" t="s">
        <v>6366</v>
      </c>
      <c r="C835" s="29" t="s">
        <v>13</v>
      </c>
      <c r="D835" s="29" t="s">
        <v>14</v>
      </c>
      <c r="E835" s="29" t="s">
        <v>307</v>
      </c>
      <c r="F835" s="33" t="s">
        <v>1603</v>
      </c>
      <c r="G835" s="33" t="s">
        <v>6366</v>
      </c>
      <c r="H835" s="29" t="s">
        <v>6366</v>
      </c>
      <c r="I835" s="29"/>
    </row>
    <row r="836" spans="2:9">
      <c r="B836" s="39" t="s">
        <v>6367</v>
      </c>
      <c r="C836" s="29" t="s">
        <v>13</v>
      </c>
      <c r="D836" s="29" t="s">
        <v>14</v>
      </c>
      <c r="E836" s="29" t="s">
        <v>307</v>
      </c>
      <c r="F836" s="33" t="s">
        <v>1603</v>
      </c>
      <c r="G836" s="33" t="s">
        <v>6367</v>
      </c>
      <c r="H836" s="29" t="s">
        <v>6367</v>
      </c>
      <c r="I836" s="29"/>
    </row>
    <row r="837" spans="2:9">
      <c r="B837" s="39" t="s">
        <v>6407</v>
      </c>
      <c r="C837" s="29" t="s">
        <v>13</v>
      </c>
      <c r="D837" s="29" t="s">
        <v>14</v>
      </c>
      <c r="E837" s="29" t="s">
        <v>307</v>
      </c>
      <c r="F837" s="29" t="s">
        <v>1599</v>
      </c>
      <c r="G837" s="33" t="s">
        <v>6407</v>
      </c>
      <c r="H837" s="29" t="s">
        <v>6407</v>
      </c>
      <c r="I837" s="29"/>
    </row>
    <row r="838" spans="2:9">
      <c r="B838" s="39" t="s">
        <v>6371</v>
      </c>
      <c r="C838" s="29" t="s">
        <v>13</v>
      </c>
      <c r="D838" s="29" t="s">
        <v>14</v>
      </c>
      <c r="E838" s="29" t="s">
        <v>307</v>
      </c>
      <c r="F838" s="29" t="s">
        <v>1599</v>
      </c>
      <c r="G838" s="33" t="s">
        <v>6371</v>
      </c>
      <c r="H838" s="29" t="s">
        <v>6371</v>
      </c>
      <c r="I838" s="29"/>
    </row>
    <row r="839" spans="2:9">
      <c r="B839" s="39" t="s">
        <v>6372</v>
      </c>
      <c r="C839" s="29" t="s">
        <v>13</v>
      </c>
      <c r="D839" s="29" t="s">
        <v>14</v>
      </c>
      <c r="E839" s="29" t="s">
        <v>307</v>
      </c>
      <c r="F839" s="29" t="s">
        <v>1599</v>
      </c>
      <c r="G839" s="33" t="s">
        <v>6372</v>
      </c>
      <c r="H839" s="29" t="s">
        <v>6372</v>
      </c>
      <c r="I839" s="29"/>
    </row>
    <row r="840" spans="2:9">
      <c r="B840" s="39" t="s">
        <v>6373</v>
      </c>
      <c r="C840" s="29" t="s">
        <v>13</v>
      </c>
      <c r="D840" s="29" t="s">
        <v>14</v>
      </c>
      <c r="E840" s="29" t="s">
        <v>307</v>
      </c>
      <c r="F840" s="29" t="s">
        <v>1599</v>
      </c>
      <c r="G840" s="33" t="s">
        <v>6373</v>
      </c>
      <c r="H840" s="29" t="s">
        <v>6373</v>
      </c>
      <c r="I840" s="29"/>
    </row>
    <row r="841" spans="2:9">
      <c r="B841" s="39" t="s">
        <v>6398</v>
      </c>
      <c r="C841" s="62" t="s">
        <v>13</v>
      </c>
      <c r="D841" s="62" t="s">
        <v>14</v>
      </c>
      <c r="E841" s="62" t="s">
        <v>309</v>
      </c>
      <c r="F841" s="36" t="s">
        <v>1606</v>
      </c>
      <c r="G841" s="33" t="s">
        <v>5477</v>
      </c>
      <c r="H841" s="29" t="s">
        <v>5477</v>
      </c>
      <c r="I841" s="29"/>
    </row>
    <row r="842" spans="2:9">
      <c r="B842" s="39" t="s">
        <v>6399</v>
      </c>
      <c r="C842" s="62" t="s">
        <v>13</v>
      </c>
      <c r="D842" s="62" t="s">
        <v>14</v>
      </c>
      <c r="E842" s="62" t="s">
        <v>309</v>
      </c>
      <c r="F842" s="36" t="s">
        <v>1606</v>
      </c>
      <c r="G842" s="33" t="s">
        <v>4781</v>
      </c>
      <c r="H842" s="29" t="s">
        <v>4781</v>
      </c>
      <c r="I842" s="29"/>
    </row>
    <row r="843" spans="2:9">
      <c r="B843" s="39" t="s">
        <v>6400</v>
      </c>
      <c r="C843" s="62" t="s">
        <v>13</v>
      </c>
      <c r="D843" s="62" t="s">
        <v>14</v>
      </c>
      <c r="E843" s="62" t="s">
        <v>309</v>
      </c>
      <c r="F843" s="36" t="s">
        <v>1606</v>
      </c>
      <c r="G843" s="29" t="s">
        <v>4665</v>
      </c>
      <c r="H843" s="29" t="s">
        <v>4665</v>
      </c>
      <c r="I843" s="29" t="s">
        <v>4664</v>
      </c>
    </row>
    <row r="844" spans="2:9">
      <c r="B844" s="41" t="s">
        <v>6405</v>
      </c>
      <c r="C844" s="33" t="s">
        <v>13</v>
      </c>
      <c r="D844" s="33" t="s">
        <v>14</v>
      </c>
      <c r="E844" s="62" t="s">
        <v>307</v>
      </c>
      <c r="F844" s="62" t="s">
        <v>1603</v>
      </c>
      <c r="G844" s="36" t="s">
        <v>6417</v>
      </c>
      <c r="H844" s="29" t="s">
        <v>6417</v>
      </c>
      <c r="I844" s="29"/>
    </row>
    <row r="845" spans="2:9">
      <c r="B845" s="61" t="s">
        <v>6360</v>
      </c>
      <c r="C845" s="62" t="s">
        <v>13</v>
      </c>
      <c r="D845" s="33" t="s">
        <v>21</v>
      </c>
      <c r="E845" s="33" t="s">
        <v>162</v>
      </c>
      <c r="F845" s="33" t="s">
        <v>860</v>
      </c>
      <c r="G845" s="33" t="s">
        <v>4764</v>
      </c>
      <c r="H845" s="29" t="s">
        <v>4764</v>
      </c>
      <c r="I845" s="29" t="s">
        <v>4763</v>
      </c>
    </row>
    <row r="846" spans="2:9">
      <c r="B846" s="58" t="s">
        <v>6388</v>
      </c>
      <c r="C846" s="62" t="s">
        <v>13</v>
      </c>
      <c r="D846" s="62" t="s">
        <v>14</v>
      </c>
      <c r="E846" s="62" t="s">
        <v>309</v>
      </c>
      <c r="F846" s="36" t="s">
        <v>1606</v>
      </c>
      <c r="G846" s="59" t="s">
        <v>6388</v>
      </c>
      <c r="H846" s="60" t="s">
        <v>6388</v>
      </c>
      <c r="I846" s="60"/>
    </row>
    <row r="847" spans="2:9">
      <c r="B847" s="58" t="s">
        <v>6389</v>
      </c>
      <c r="C847" s="62" t="s">
        <v>13</v>
      </c>
      <c r="D847" s="62" t="s">
        <v>14</v>
      </c>
      <c r="E847" s="62" t="s">
        <v>309</v>
      </c>
      <c r="F847" s="62" t="s">
        <v>1607</v>
      </c>
      <c r="G847" s="59" t="s">
        <v>6389</v>
      </c>
      <c r="H847" s="60" t="s">
        <v>6389</v>
      </c>
      <c r="I847" s="60"/>
    </row>
    <row r="848" spans="2:9">
      <c r="B848" s="58" t="s">
        <v>6390</v>
      </c>
      <c r="C848" s="62" t="s">
        <v>13</v>
      </c>
      <c r="D848" s="62" t="s">
        <v>14</v>
      </c>
      <c r="E848" s="62" t="s">
        <v>309</v>
      </c>
      <c r="F848" s="62" t="s">
        <v>1607</v>
      </c>
      <c r="G848" s="59" t="s">
        <v>6390</v>
      </c>
      <c r="H848" s="59" t="s">
        <v>6390</v>
      </c>
      <c r="I848" s="60"/>
    </row>
    <row r="849" spans="2:9">
      <c r="B849" s="58" t="s">
        <v>6391</v>
      </c>
      <c r="C849" s="33" t="s">
        <v>13</v>
      </c>
      <c r="D849" s="33" t="s">
        <v>14</v>
      </c>
      <c r="E849" s="62" t="s">
        <v>307</v>
      </c>
      <c r="F849" s="33" t="s">
        <v>1600</v>
      </c>
      <c r="G849" s="33" t="s">
        <v>6391</v>
      </c>
      <c r="H849" s="60" t="s">
        <v>6391</v>
      </c>
      <c r="I849" s="60"/>
    </row>
    <row r="850" spans="2:9">
      <c r="B850" s="58" t="s">
        <v>6392</v>
      </c>
      <c r="C850" s="62" t="s">
        <v>13</v>
      </c>
      <c r="D850" s="62" t="s">
        <v>14</v>
      </c>
      <c r="E850" s="62" t="s">
        <v>309</v>
      </c>
      <c r="F850" s="36" t="s">
        <v>1606</v>
      </c>
      <c r="G850" s="59" t="s">
        <v>6418</v>
      </c>
      <c r="H850" s="60" t="s">
        <v>6418</v>
      </c>
      <c r="I850" s="60"/>
    </row>
    <row r="851" spans="2:9">
      <c r="B851" s="58" t="s">
        <v>6393</v>
      </c>
      <c r="C851" s="62" t="s">
        <v>13</v>
      </c>
      <c r="D851" s="62" t="s">
        <v>14</v>
      </c>
      <c r="E851" s="62" t="s">
        <v>309</v>
      </c>
      <c r="F851" s="36" t="s">
        <v>1608</v>
      </c>
      <c r="G851" s="33" t="s">
        <v>6393</v>
      </c>
      <c r="H851" s="60" t="s">
        <v>6393</v>
      </c>
      <c r="I851" s="60"/>
    </row>
    <row r="852" spans="2:9">
      <c r="B852" s="39" t="s">
        <v>6394</v>
      </c>
      <c r="C852" s="62" t="s">
        <v>13</v>
      </c>
      <c r="D852" s="62" t="s">
        <v>14</v>
      </c>
      <c r="E852" s="62" t="s">
        <v>309</v>
      </c>
      <c r="F852" s="59" t="s">
        <v>1607</v>
      </c>
      <c r="G852" s="33" t="s">
        <v>6394</v>
      </c>
      <c r="H852" s="60" t="s">
        <v>6394</v>
      </c>
      <c r="I852" s="60"/>
    </row>
    <row r="853" spans="2:9">
      <c r="B853" s="61" t="s">
        <v>6395</v>
      </c>
      <c r="C853" s="50" t="s">
        <v>13</v>
      </c>
      <c r="D853" s="50" t="s">
        <v>14</v>
      </c>
      <c r="E853" s="50" t="s">
        <v>309</v>
      </c>
      <c r="F853" s="50" t="s">
        <v>1605</v>
      </c>
      <c r="G853" s="36" t="s">
        <v>6419</v>
      </c>
      <c r="H853" s="60" t="s">
        <v>6419</v>
      </c>
      <c r="I853" s="60"/>
    </row>
    <row r="854" spans="2:9">
      <c r="B854" s="65" t="s">
        <v>6480</v>
      </c>
      <c r="C854" s="29" t="s">
        <v>13</v>
      </c>
      <c r="D854" s="29" t="s">
        <v>14</v>
      </c>
      <c r="E854" s="29" t="s">
        <v>309</v>
      </c>
      <c r="F854" s="29" t="s">
        <v>1606</v>
      </c>
      <c r="G854" s="29" t="s">
        <v>4781</v>
      </c>
      <c r="H854" s="29" t="s">
        <v>4698</v>
      </c>
      <c r="I854" s="29" t="s">
        <v>4697</v>
      </c>
    </row>
    <row r="855" spans="2:9">
      <c r="B855" s="65" t="s">
        <v>6481</v>
      </c>
      <c r="C855" s="29" t="s">
        <v>13</v>
      </c>
      <c r="D855" s="29" t="s">
        <v>14</v>
      </c>
      <c r="E855" s="29" t="s">
        <v>309</v>
      </c>
      <c r="F855" s="29" t="s">
        <v>1606</v>
      </c>
      <c r="G855" s="29" t="s">
        <v>4781</v>
      </c>
      <c r="H855" s="29" t="s">
        <v>4700</v>
      </c>
      <c r="I855" s="29" t="s">
        <v>4699</v>
      </c>
    </row>
    <row r="856" spans="2:9">
      <c r="B856" s="65" t="s">
        <v>6475</v>
      </c>
      <c r="C856" s="29" t="s">
        <v>13</v>
      </c>
      <c r="D856" s="29" t="s">
        <v>14</v>
      </c>
      <c r="E856" s="29" t="s">
        <v>309</v>
      </c>
      <c r="F856" s="29" t="s">
        <v>1606</v>
      </c>
      <c r="G856" s="29" t="s">
        <v>4781</v>
      </c>
      <c r="H856" s="29" t="s">
        <v>4704</v>
      </c>
      <c r="I856" s="29" t="s">
        <v>4703</v>
      </c>
    </row>
    <row r="857" spans="2:9">
      <c r="B857" s="65" t="s">
        <v>6482</v>
      </c>
      <c r="C857" s="29" t="s">
        <v>13</v>
      </c>
      <c r="D857" s="29" t="s">
        <v>14</v>
      </c>
      <c r="E857" s="29" t="s">
        <v>309</v>
      </c>
      <c r="F857" s="29" t="s">
        <v>1606</v>
      </c>
      <c r="G857" s="29" t="s">
        <v>4781</v>
      </c>
      <c r="H857" s="29" t="s">
        <v>4706</v>
      </c>
      <c r="I857" s="29" t="s">
        <v>4705</v>
      </c>
    </row>
    <row r="858" spans="2:9">
      <c r="B858" s="39" t="s">
        <v>6441</v>
      </c>
      <c r="C858" s="33" t="s">
        <v>13</v>
      </c>
      <c r="D858" s="33" t="s">
        <v>14</v>
      </c>
      <c r="E858" s="33" t="s">
        <v>307</v>
      </c>
      <c r="F858" s="33" t="s">
        <v>1603</v>
      </c>
      <c r="G858" s="33" t="s">
        <v>4685</v>
      </c>
      <c r="H858" s="29" t="s">
        <v>4685</v>
      </c>
      <c r="I858" s="29" t="s">
        <v>4684</v>
      </c>
    </row>
    <row r="859" spans="2:9">
      <c r="B859" s="39" t="s">
        <v>6442</v>
      </c>
      <c r="C859" s="29" t="s">
        <v>13</v>
      </c>
      <c r="D859" s="29" t="s">
        <v>14</v>
      </c>
      <c r="E859" s="29" t="s">
        <v>309</v>
      </c>
      <c r="F859" s="29" t="s">
        <v>1606</v>
      </c>
      <c r="G859" s="29" t="s">
        <v>4781</v>
      </c>
      <c r="H859" s="29" t="s">
        <v>4698</v>
      </c>
      <c r="I859" s="29" t="s">
        <v>4697</v>
      </c>
    </row>
    <row r="860" spans="2:9">
      <c r="B860" s="39" t="s">
        <v>6449</v>
      </c>
      <c r="C860" s="29" t="s">
        <v>13</v>
      </c>
      <c r="D860" s="29" t="s">
        <v>14</v>
      </c>
      <c r="E860" s="29" t="s">
        <v>309</v>
      </c>
      <c r="F860" s="29" t="s">
        <v>1606</v>
      </c>
      <c r="G860" s="63" t="s">
        <v>5748</v>
      </c>
      <c r="H860" s="64" t="s">
        <v>5748</v>
      </c>
      <c r="I860" s="64"/>
    </row>
    <row r="861" spans="2:9">
      <c r="B861" s="39" t="s">
        <v>6450</v>
      </c>
      <c r="C861" s="29" t="s">
        <v>13</v>
      </c>
      <c r="D861" s="29" t="s">
        <v>14</v>
      </c>
      <c r="E861" s="29" t="s">
        <v>309</v>
      </c>
      <c r="F861" s="29" t="s">
        <v>1606</v>
      </c>
      <c r="G861" s="66" t="s">
        <v>6450</v>
      </c>
      <c r="H861" s="64" t="s">
        <v>6450</v>
      </c>
      <c r="I861" s="64"/>
    </row>
    <row r="862" spans="2:9">
      <c r="B862" s="39" t="s">
        <v>6451</v>
      </c>
      <c r="C862" s="29" t="s">
        <v>13</v>
      </c>
      <c r="D862" s="29" t="s">
        <v>14</v>
      </c>
      <c r="E862" s="29" t="s">
        <v>309</v>
      </c>
      <c r="F862" s="29" t="s">
        <v>1606</v>
      </c>
      <c r="G862" s="63" t="s">
        <v>6451</v>
      </c>
      <c r="H862" s="64" t="s">
        <v>6451</v>
      </c>
      <c r="I862" s="64"/>
    </row>
    <row r="863" spans="2:9">
      <c r="B863" s="39" t="s">
        <v>6452</v>
      </c>
      <c r="C863" s="29" t="s">
        <v>13</v>
      </c>
      <c r="D863" s="29" t="s">
        <v>14</v>
      </c>
      <c r="E863" s="29" t="s">
        <v>309</v>
      </c>
      <c r="F863" s="29" t="s">
        <v>1606</v>
      </c>
      <c r="G863" s="66" t="s">
        <v>6452</v>
      </c>
      <c r="H863" s="64" t="s">
        <v>6452</v>
      </c>
      <c r="I863" s="64"/>
    </row>
    <row r="864" spans="2:9">
      <c r="B864" s="39" t="s">
        <v>6453</v>
      </c>
      <c r="C864" s="29" t="s">
        <v>13</v>
      </c>
      <c r="D864" s="29" t="s">
        <v>14</v>
      </c>
      <c r="E864" s="29" t="s">
        <v>309</v>
      </c>
      <c r="F864" s="63" t="s">
        <v>1607</v>
      </c>
      <c r="G864" s="63" t="s">
        <v>6488</v>
      </c>
      <c r="H864" s="64" t="s">
        <v>6488</v>
      </c>
      <c r="I864" s="64"/>
    </row>
    <row r="865" spans="2:9">
      <c r="B865" s="39" t="s">
        <v>6454</v>
      </c>
      <c r="C865" s="53" t="s">
        <v>13</v>
      </c>
      <c r="D865" s="53" t="s">
        <v>14</v>
      </c>
      <c r="E865" s="53" t="s">
        <v>309</v>
      </c>
      <c r="F865" s="53" t="s">
        <v>1607</v>
      </c>
      <c r="G865" s="53" t="s">
        <v>6227</v>
      </c>
      <c r="H865" s="51" t="s">
        <v>6227</v>
      </c>
      <c r="I865" s="64"/>
    </row>
    <row r="866" spans="2:9">
      <c r="B866" s="39" t="s">
        <v>6455</v>
      </c>
      <c r="C866" s="29" t="s">
        <v>13</v>
      </c>
      <c r="D866" s="29" t="s">
        <v>14</v>
      </c>
      <c r="E866" s="29" t="s">
        <v>309</v>
      </c>
      <c r="F866" s="63" t="s">
        <v>1607</v>
      </c>
      <c r="G866" s="63" t="s">
        <v>6455</v>
      </c>
      <c r="H866" s="64" t="s">
        <v>6455</v>
      </c>
      <c r="I866" s="64"/>
    </row>
    <row r="867" spans="2:9">
      <c r="B867" s="39" t="s">
        <v>6456</v>
      </c>
      <c r="C867" s="29" t="s">
        <v>13</v>
      </c>
      <c r="D867" s="29" t="s">
        <v>14</v>
      </c>
      <c r="E867" s="29" t="s">
        <v>309</v>
      </c>
      <c r="F867" s="63" t="s">
        <v>1607</v>
      </c>
      <c r="G867" s="66" t="s">
        <v>6456</v>
      </c>
      <c r="H867" s="64" t="s">
        <v>6456</v>
      </c>
      <c r="I867" s="64"/>
    </row>
    <row r="868" spans="2:9">
      <c r="B868" s="39" t="s">
        <v>6457</v>
      </c>
      <c r="C868" s="29" t="s">
        <v>13</v>
      </c>
      <c r="D868" s="29" t="s">
        <v>14</v>
      </c>
      <c r="E868" s="29" t="s">
        <v>309</v>
      </c>
      <c r="F868" s="63" t="s">
        <v>1607</v>
      </c>
      <c r="G868" s="33" t="s">
        <v>6457</v>
      </c>
      <c r="H868" s="29" t="s">
        <v>6457</v>
      </c>
      <c r="I868" s="64"/>
    </row>
    <row r="869" spans="2:9">
      <c r="B869" s="39" t="s">
        <v>6458</v>
      </c>
      <c r="C869" s="29" t="s">
        <v>13</v>
      </c>
      <c r="D869" s="29" t="s">
        <v>14</v>
      </c>
      <c r="E869" s="29" t="s">
        <v>309</v>
      </c>
      <c r="F869" s="63" t="s">
        <v>1607</v>
      </c>
      <c r="G869" s="29" t="s">
        <v>6490</v>
      </c>
      <c r="H869" s="29" t="s">
        <v>6490</v>
      </c>
      <c r="I869" s="64"/>
    </row>
    <row r="870" spans="2:9">
      <c r="B870" s="39" t="s">
        <v>6459</v>
      </c>
      <c r="C870" s="29" t="s">
        <v>13</v>
      </c>
      <c r="D870" s="29" t="s">
        <v>14</v>
      </c>
      <c r="E870" s="29" t="s">
        <v>309</v>
      </c>
      <c r="F870" s="63" t="s">
        <v>1607</v>
      </c>
      <c r="G870" s="33" t="s">
        <v>6491</v>
      </c>
      <c r="H870" s="33" t="s">
        <v>6491</v>
      </c>
      <c r="I870" s="64"/>
    </row>
    <row r="871" spans="2:9">
      <c r="B871" s="39" t="s">
        <v>6460</v>
      </c>
      <c r="C871" s="29" t="s">
        <v>13</v>
      </c>
      <c r="D871" s="29" t="s">
        <v>14</v>
      </c>
      <c r="E871" s="29" t="s">
        <v>309</v>
      </c>
      <c r="F871" s="63" t="s">
        <v>1607</v>
      </c>
      <c r="G871" s="36" t="s">
        <v>6492</v>
      </c>
      <c r="H871" s="36" t="s">
        <v>6492</v>
      </c>
      <c r="I871" s="64"/>
    </row>
    <row r="872" spans="2:9">
      <c r="B872" s="39" t="s">
        <v>6461</v>
      </c>
      <c r="C872" s="29" t="s">
        <v>13</v>
      </c>
      <c r="D872" s="29" t="s">
        <v>14</v>
      </c>
      <c r="E872" s="29" t="s">
        <v>309</v>
      </c>
      <c r="F872" s="63" t="s">
        <v>1607</v>
      </c>
      <c r="G872" s="33" t="s">
        <v>6493</v>
      </c>
      <c r="H872" s="33" t="s">
        <v>6493</v>
      </c>
      <c r="I872" s="64"/>
    </row>
    <row r="873" spans="2:9">
      <c r="B873" s="39" t="s">
        <v>6462</v>
      </c>
      <c r="C873" s="29" t="s">
        <v>13</v>
      </c>
      <c r="D873" s="29" t="s">
        <v>14</v>
      </c>
      <c r="E873" s="29" t="s">
        <v>309</v>
      </c>
      <c r="F873" s="63" t="s">
        <v>1607</v>
      </c>
      <c r="G873" s="66" t="s">
        <v>6462</v>
      </c>
      <c r="H873" s="64" t="s">
        <v>6462</v>
      </c>
      <c r="I873" s="64"/>
    </row>
    <row r="874" spans="2:9">
      <c r="B874" s="39" t="s">
        <v>6463</v>
      </c>
      <c r="C874" s="29" t="s">
        <v>13</v>
      </c>
      <c r="D874" s="29" t="s">
        <v>14</v>
      </c>
      <c r="E874" s="29" t="s">
        <v>309</v>
      </c>
      <c r="F874" s="63" t="s">
        <v>1607</v>
      </c>
      <c r="G874" s="33" t="s">
        <v>6494</v>
      </c>
      <c r="H874" s="33" t="s">
        <v>6494</v>
      </c>
      <c r="I874" s="64"/>
    </row>
    <row r="875" spans="2:9">
      <c r="B875" s="39" t="s">
        <v>6464</v>
      </c>
      <c r="C875" s="29" t="s">
        <v>13</v>
      </c>
      <c r="D875" s="29" t="s">
        <v>14</v>
      </c>
      <c r="E875" s="29" t="s">
        <v>309</v>
      </c>
      <c r="F875" s="63" t="s">
        <v>1607</v>
      </c>
      <c r="G875" s="33" t="s">
        <v>6495</v>
      </c>
      <c r="H875" s="33" t="s">
        <v>6495</v>
      </c>
      <c r="I875" s="64"/>
    </row>
    <row r="876" spans="2:9">
      <c r="B876" s="39" t="s">
        <v>6465</v>
      </c>
      <c r="C876" s="29" t="s">
        <v>13</v>
      </c>
      <c r="D876" s="29" t="s">
        <v>14</v>
      </c>
      <c r="E876" s="29" t="s">
        <v>309</v>
      </c>
      <c r="F876" s="63" t="s">
        <v>1607</v>
      </c>
      <c r="G876" s="33" t="s">
        <v>6496</v>
      </c>
      <c r="H876" s="33" t="s">
        <v>6496</v>
      </c>
      <c r="I876" s="64"/>
    </row>
    <row r="877" spans="2:9">
      <c r="B877" s="39" t="s">
        <v>6466</v>
      </c>
      <c r="C877" s="29" t="s">
        <v>13</v>
      </c>
      <c r="D877" s="29" t="s">
        <v>14</v>
      </c>
      <c r="E877" s="29" t="s">
        <v>309</v>
      </c>
      <c r="F877" s="63" t="s">
        <v>1607</v>
      </c>
      <c r="G877" s="33" t="s">
        <v>6497</v>
      </c>
      <c r="H877" s="33" t="s">
        <v>6497</v>
      </c>
      <c r="I877" s="64"/>
    </row>
    <row r="878" spans="2:9">
      <c r="B878" s="39" t="s">
        <v>6467</v>
      </c>
      <c r="C878" s="29" t="s">
        <v>13</v>
      </c>
      <c r="D878" s="29" t="s">
        <v>14</v>
      </c>
      <c r="E878" s="29" t="s">
        <v>309</v>
      </c>
      <c r="F878" s="63" t="s">
        <v>1607</v>
      </c>
      <c r="G878" s="33" t="s">
        <v>1699</v>
      </c>
      <c r="H878" s="33" t="s">
        <v>1699</v>
      </c>
      <c r="I878" s="64"/>
    </row>
    <row r="879" spans="2:9">
      <c r="B879" s="39" t="s">
        <v>6468</v>
      </c>
      <c r="C879" s="29" t="s">
        <v>13</v>
      </c>
      <c r="D879" s="29" t="s">
        <v>14</v>
      </c>
      <c r="E879" s="29" t="s">
        <v>309</v>
      </c>
      <c r="F879" s="63" t="s">
        <v>1607</v>
      </c>
      <c r="G879" s="33" t="s">
        <v>6498</v>
      </c>
      <c r="H879" s="33" t="s">
        <v>6498</v>
      </c>
      <c r="I879" s="64"/>
    </row>
    <row r="880" spans="2:9">
      <c r="B880" s="39" t="s">
        <v>6469</v>
      </c>
      <c r="C880" s="29" t="s">
        <v>13</v>
      </c>
      <c r="D880" s="29" t="s">
        <v>14</v>
      </c>
      <c r="E880" s="29" t="s">
        <v>309</v>
      </c>
      <c r="F880" s="63" t="s">
        <v>1607</v>
      </c>
      <c r="G880" s="66" t="s">
        <v>6499</v>
      </c>
      <c r="H880" s="64" t="s">
        <v>6499</v>
      </c>
      <c r="I880" s="64"/>
    </row>
    <row r="881" spans="2:9">
      <c r="B881" s="39" t="s">
        <v>6472</v>
      </c>
      <c r="C881" s="50" t="s">
        <v>13</v>
      </c>
      <c r="D881" s="50" t="s">
        <v>14</v>
      </c>
      <c r="E881" s="50" t="s">
        <v>309</v>
      </c>
      <c r="F881" s="50" t="s">
        <v>1606</v>
      </c>
      <c r="G881" s="50" t="s">
        <v>4662</v>
      </c>
      <c r="H881" s="51" t="s">
        <v>4662</v>
      </c>
      <c r="I881" s="51" t="s">
        <v>4661</v>
      </c>
    </row>
    <row r="882" spans="2:9">
      <c r="B882" s="39" t="s">
        <v>6473</v>
      </c>
      <c r="C882" s="29" t="s">
        <v>13</v>
      </c>
      <c r="D882" s="29" t="s">
        <v>14</v>
      </c>
      <c r="E882" s="29" t="s">
        <v>309</v>
      </c>
      <c r="F882" s="29" t="s">
        <v>1606</v>
      </c>
      <c r="G882" s="29" t="s">
        <v>4665</v>
      </c>
      <c r="H882" s="29" t="s">
        <v>4665</v>
      </c>
      <c r="I882" s="29" t="s">
        <v>4664</v>
      </c>
    </row>
    <row r="883" spans="2:9">
      <c r="B883" s="39" t="s">
        <v>6474</v>
      </c>
      <c r="C883" s="29" t="s">
        <v>13</v>
      </c>
      <c r="D883" s="29" t="s">
        <v>14</v>
      </c>
      <c r="E883" s="29" t="s">
        <v>309</v>
      </c>
      <c r="F883" s="29" t="s">
        <v>1606</v>
      </c>
      <c r="G883" s="29" t="s">
        <v>4659</v>
      </c>
      <c r="H883" s="29" t="s">
        <v>4659</v>
      </c>
      <c r="I883" s="29" t="s">
        <v>4658</v>
      </c>
    </row>
    <row r="884" spans="2:9">
      <c r="B884" s="39" t="s">
        <v>6476</v>
      </c>
      <c r="C884" s="53" t="s">
        <v>13</v>
      </c>
      <c r="D884" s="53" t="s">
        <v>14</v>
      </c>
      <c r="E884" s="53" t="s">
        <v>307</v>
      </c>
      <c r="F884" s="53" t="s">
        <v>1599</v>
      </c>
      <c r="G884" s="53" t="s">
        <v>4720</v>
      </c>
      <c r="H884" s="51" t="s">
        <v>4720</v>
      </c>
      <c r="I884" s="51" t="s">
        <v>4719</v>
      </c>
    </row>
    <row r="885" spans="2:9">
      <c r="B885" s="39" t="s">
        <v>6477</v>
      </c>
      <c r="C885" s="50" t="s">
        <v>13</v>
      </c>
      <c r="D885" s="50" t="s">
        <v>14</v>
      </c>
      <c r="E885" s="50" t="s">
        <v>309</v>
      </c>
      <c r="F885" s="50" t="s">
        <v>1606</v>
      </c>
      <c r="G885" s="50" t="s">
        <v>4781</v>
      </c>
      <c r="H885" s="51" t="s">
        <v>4674</v>
      </c>
      <c r="I885" s="51" t="s">
        <v>4673</v>
      </c>
    </row>
    <row r="886" spans="2:9">
      <c r="B886" s="39" t="s">
        <v>6478</v>
      </c>
      <c r="C886" s="50" t="s">
        <v>13</v>
      </c>
      <c r="D886" s="50" t="s">
        <v>14</v>
      </c>
      <c r="E886" s="50" t="s">
        <v>309</v>
      </c>
      <c r="F886" s="50" t="s">
        <v>1606</v>
      </c>
      <c r="G886" s="50" t="s">
        <v>4781</v>
      </c>
      <c r="H886" s="51" t="s">
        <v>4676</v>
      </c>
      <c r="I886" s="51" t="s">
        <v>4675</v>
      </c>
    </row>
    <row r="887" spans="2:9">
      <c r="B887" s="39" t="s">
        <v>6479</v>
      </c>
      <c r="C887" s="29" t="s">
        <v>13</v>
      </c>
      <c r="D887" s="29" t="s">
        <v>14</v>
      </c>
      <c r="E887" s="29" t="s">
        <v>309</v>
      </c>
      <c r="F887" s="29" t="s">
        <v>1606</v>
      </c>
      <c r="G887" s="29" t="s">
        <v>4781</v>
      </c>
      <c r="H887" s="29" t="s">
        <v>4690</v>
      </c>
      <c r="I887" s="29" t="s">
        <v>4689</v>
      </c>
    </row>
    <row r="888" spans="2:9">
      <c r="B888" s="65" t="s">
        <v>18</v>
      </c>
      <c r="C888" s="29" t="s">
        <v>13</v>
      </c>
      <c r="D888" s="29" t="s">
        <v>14</v>
      </c>
      <c r="E888" s="29" t="s">
        <v>4732</v>
      </c>
      <c r="F888" s="29" t="s">
        <v>4731</v>
      </c>
      <c r="G888" s="29" t="s">
        <v>4732</v>
      </c>
      <c r="H888" s="29" t="s">
        <v>4732</v>
      </c>
      <c r="I888" s="64"/>
    </row>
    <row r="889" spans="2:9">
      <c r="B889" s="65" t="s">
        <v>6443</v>
      </c>
      <c r="C889" s="29" t="s">
        <v>13</v>
      </c>
      <c r="D889" s="29" t="s">
        <v>14</v>
      </c>
      <c r="E889" s="29" t="s">
        <v>309</v>
      </c>
      <c r="F889" s="63" t="s">
        <v>1607</v>
      </c>
      <c r="G889" s="63" t="s">
        <v>6455</v>
      </c>
      <c r="H889" s="64" t="s">
        <v>6455</v>
      </c>
      <c r="I889" s="64"/>
    </row>
    <row r="890" spans="2:9">
      <c r="B890" s="41" t="s">
        <v>6316</v>
      </c>
      <c r="C890" s="29" t="s">
        <v>13</v>
      </c>
      <c r="D890" s="29" t="s">
        <v>14</v>
      </c>
      <c r="E890" s="66" t="s">
        <v>307</v>
      </c>
      <c r="F890" s="66" t="s">
        <v>1603</v>
      </c>
      <c r="G890" s="36" t="s">
        <v>4686</v>
      </c>
      <c r="H890" s="64" t="s">
        <v>4686</v>
      </c>
      <c r="I890" s="64"/>
    </row>
    <row r="891" spans="2:9">
      <c r="B891" s="65" t="s">
        <v>6500</v>
      </c>
      <c r="C891" s="62" t="s">
        <v>13</v>
      </c>
      <c r="D891" s="62" t="s">
        <v>14</v>
      </c>
      <c r="E891" s="62" t="s">
        <v>309</v>
      </c>
      <c r="F891" s="62" t="s">
        <v>1607</v>
      </c>
      <c r="G891" s="59" t="s">
        <v>6390</v>
      </c>
      <c r="H891" s="33" t="s">
        <v>6390</v>
      </c>
      <c r="I891" s="64"/>
    </row>
    <row r="892" spans="2:9">
      <c r="B892" s="65" t="s">
        <v>6483</v>
      </c>
      <c r="C892" s="62" t="s">
        <v>13</v>
      </c>
      <c r="D892" s="62" t="s">
        <v>14</v>
      </c>
      <c r="E892" s="62" t="s">
        <v>309</v>
      </c>
      <c r="F892" s="29" t="s">
        <v>1606</v>
      </c>
      <c r="G892" s="36" t="s">
        <v>6501</v>
      </c>
      <c r="H892" s="29" t="s">
        <v>4665</v>
      </c>
      <c r="I892" s="29" t="s">
        <v>4664</v>
      </c>
    </row>
    <row r="893" spans="2:9">
      <c r="B893" s="41" t="s">
        <v>6526</v>
      </c>
      <c r="C893" s="29" t="s">
        <v>13</v>
      </c>
      <c r="D893" s="29" t="s">
        <v>14</v>
      </c>
      <c r="E893" s="29" t="s">
        <v>307</v>
      </c>
      <c r="F893" s="29" t="s">
        <v>1599</v>
      </c>
      <c r="G893" s="29" t="s">
        <v>1599</v>
      </c>
      <c r="H893" s="29" t="s">
        <v>1599</v>
      </c>
      <c r="I893" s="29"/>
    </row>
    <row r="894" spans="2:9">
      <c r="B894" s="72" t="s">
        <v>6627</v>
      </c>
      <c r="C894" s="29" t="s">
        <v>13</v>
      </c>
      <c r="D894" s="29" t="s">
        <v>14</v>
      </c>
      <c r="E894" s="29" t="s">
        <v>309</v>
      </c>
      <c r="F894" s="29" t="s">
        <v>1607</v>
      </c>
      <c r="G894" s="29" t="s">
        <v>4710</v>
      </c>
      <c r="H894" s="29" t="s">
        <v>4710</v>
      </c>
      <c r="I894" s="29" t="s">
        <v>4709</v>
      </c>
    </row>
    <row r="895" spans="2:9">
      <c r="B895" s="72" t="s">
        <v>6628</v>
      </c>
      <c r="C895" s="29" t="s">
        <v>13</v>
      </c>
      <c r="D895" s="29" t="s">
        <v>14</v>
      </c>
      <c r="E895" s="29" t="s">
        <v>309</v>
      </c>
      <c r="F895" s="29" t="s">
        <v>1606</v>
      </c>
      <c r="G895" s="29" t="s">
        <v>4781</v>
      </c>
      <c r="H895" s="29" t="s">
        <v>4690</v>
      </c>
      <c r="I895" s="29" t="s">
        <v>4689</v>
      </c>
    </row>
    <row r="896" spans="2:9">
      <c r="B896" s="69" t="s">
        <v>6530</v>
      </c>
      <c r="C896" s="50" t="s">
        <v>13</v>
      </c>
      <c r="D896" s="50" t="s">
        <v>14</v>
      </c>
      <c r="E896" s="50" t="s">
        <v>307</v>
      </c>
      <c r="F896" s="50" t="s">
        <v>1603</v>
      </c>
      <c r="G896" s="50" t="s">
        <v>5667</v>
      </c>
      <c r="H896" s="51" t="s">
        <v>5667</v>
      </c>
      <c r="I896" s="71"/>
    </row>
    <row r="897" spans="2:9">
      <c r="B897" s="69" t="s">
        <v>6531</v>
      </c>
      <c r="C897" s="50" t="s">
        <v>13</v>
      </c>
      <c r="D897" s="50" t="s">
        <v>14</v>
      </c>
      <c r="E897" s="50" t="s">
        <v>307</v>
      </c>
      <c r="F897" s="50" t="s">
        <v>1603</v>
      </c>
      <c r="G897" s="70" t="s">
        <v>6531</v>
      </c>
      <c r="H897" s="71" t="s">
        <v>6531</v>
      </c>
      <c r="I897" s="71"/>
    </row>
    <row r="898" spans="2:9">
      <c r="B898" s="69" t="s">
        <v>6532</v>
      </c>
      <c r="C898" s="33" t="s">
        <v>13</v>
      </c>
      <c r="D898" s="33" t="s">
        <v>14</v>
      </c>
      <c r="E898" s="33" t="s">
        <v>307</v>
      </c>
      <c r="F898" s="33" t="s">
        <v>1603</v>
      </c>
      <c r="G898" s="33" t="s">
        <v>5718</v>
      </c>
      <c r="H898" s="29" t="s">
        <v>5718</v>
      </c>
      <c r="I898" s="71"/>
    </row>
    <row r="899" spans="2:9">
      <c r="B899" s="69" t="s">
        <v>6533</v>
      </c>
      <c r="C899" s="33" t="s">
        <v>13</v>
      </c>
      <c r="D899" s="33" t="s">
        <v>14</v>
      </c>
      <c r="E899" s="33" t="s">
        <v>307</v>
      </c>
      <c r="F899" s="33" t="s">
        <v>1603</v>
      </c>
      <c r="G899" s="70" t="s">
        <v>6533</v>
      </c>
      <c r="H899" s="71" t="s">
        <v>6533</v>
      </c>
      <c r="I899" s="71"/>
    </row>
    <row r="900" spans="2:9">
      <c r="B900" s="69" t="s">
        <v>6534</v>
      </c>
      <c r="C900" s="33" t="s">
        <v>13</v>
      </c>
      <c r="D900" s="33" t="s">
        <v>14</v>
      </c>
      <c r="E900" s="33" t="s">
        <v>307</v>
      </c>
      <c r="F900" s="33" t="s">
        <v>1603</v>
      </c>
      <c r="G900" s="70" t="s">
        <v>6534</v>
      </c>
      <c r="H900" s="71" t="s">
        <v>6534</v>
      </c>
      <c r="I900" s="71"/>
    </row>
    <row r="901" spans="2:9">
      <c r="B901" s="69" t="s">
        <v>6535</v>
      </c>
      <c r="C901" s="29" t="s">
        <v>13</v>
      </c>
      <c r="D901" s="33" t="s">
        <v>14</v>
      </c>
      <c r="E901" s="62" t="s">
        <v>309</v>
      </c>
      <c r="F901" s="62" t="s">
        <v>1604</v>
      </c>
      <c r="G901" s="33" t="s">
        <v>6634</v>
      </c>
      <c r="H901" s="71" t="s">
        <v>6634</v>
      </c>
      <c r="I901" s="71"/>
    </row>
    <row r="902" spans="2:9">
      <c r="B902" s="69" t="s">
        <v>6536</v>
      </c>
      <c r="C902" s="33" t="s">
        <v>13</v>
      </c>
      <c r="D902" s="33" t="s">
        <v>14</v>
      </c>
      <c r="E902" s="33" t="s">
        <v>307</v>
      </c>
      <c r="F902" s="33" t="s">
        <v>1603</v>
      </c>
      <c r="G902" s="70" t="s">
        <v>6536</v>
      </c>
      <c r="H902" s="71" t="s">
        <v>6536</v>
      </c>
      <c r="I902" s="71"/>
    </row>
    <row r="903" spans="2:9">
      <c r="B903" s="69" t="s">
        <v>6248</v>
      </c>
      <c r="C903" s="33" t="s">
        <v>13</v>
      </c>
      <c r="D903" s="33" t="s">
        <v>14</v>
      </c>
      <c r="E903" s="33" t="s">
        <v>307</v>
      </c>
      <c r="F903" s="33" t="s">
        <v>1603</v>
      </c>
      <c r="G903" s="70" t="s">
        <v>6248</v>
      </c>
      <c r="H903" s="71" t="s">
        <v>6248</v>
      </c>
      <c r="I903" s="71"/>
    </row>
    <row r="904" spans="2:9">
      <c r="B904" s="69" t="s">
        <v>6537</v>
      </c>
      <c r="C904" s="33" t="s">
        <v>13</v>
      </c>
      <c r="D904" s="33" t="s">
        <v>14</v>
      </c>
      <c r="E904" s="33" t="s">
        <v>307</v>
      </c>
      <c r="F904" s="33" t="s">
        <v>1603</v>
      </c>
      <c r="G904" s="33" t="s">
        <v>6537</v>
      </c>
      <c r="H904" s="71" t="s">
        <v>6537</v>
      </c>
      <c r="I904" s="71"/>
    </row>
    <row r="905" spans="2:9">
      <c r="B905" s="39" t="s">
        <v>6538</v>
      </c>
      <c r="C905" s="33" t="s">
        <v>13</v>
      </c>
      <c r="D905" s="33" t="s">
        <v>14</v>
      </c>
      <c r="E905" s="33" t="s">
        <v>307</v>
      </c>
      <c r="F905" s="33" t="s">
        <v>1603</v>
      </c>
      <c r="G905" s="70" t="s">
        <v>6538</v>
      </c>
      <c r="H905" s="71" t="s">
        <v>6538</v>
      </c>
      <c r="I905" s="71"/>
    </row>
    <row r="906" spans="2:9">
      <c r="B906" s="69" t="s">
        <v>6539</v>
      </c>
      <c r="C906" s="33" t="s">
        <v>13</v>
      </c>
      <c r="D906" s="33" t="s">
        <v>14</v>
      </c>
      <c r="E906" s="33" t="s">
        <v>307</v>
      </c>
      <c r="F906" s="33" t="s">
        <v>307</v>
      </c>
      <c r="G906" s="70" t="s">
        <v>6539</v>
      </c>
      <c r="H906" s="71" t="s">
        <v>6539</v>
      </c>
      <c r="I906" s="71"/>
    </row>
    <row r="907" spans="2:9">
      <c r="B907" s="69" t="s">
        <v>6540</v>
      </c>
      <c r="C907" s="33" t="s">
        <v>13</v>
      </c>
      <c r="D907" s="33" t="s">
        <v>14</v>
      </c>
      <c r="E907" s="33" t="s">
        <v>307</v>
      </c>
      <c r="F907" s="33" t="s">
        <v>307</v>
      </c>
      <c r="G907" s="70" t="s">
        <v>6540</v>
      </c>
      <c r="H907" s="71" t="s">
        <v>6540</v>
      </c>
      <c r="I907" s="71"/>
    </row>
    <row r="908" spans="2:9">
      <c r="B908" s="39" t="s">
        <v>6541</v>
      </c>
      <c r="C908" s="33" t="s">
        <v>13</v>
      </c>
      <c r="D908" s="33" t="s">
        <v>14</v>
      </c>
      <c r="E908" s="33" t="s">
        <v>307</v>
      </c>
      <c r="F908" s="33" t="s">
        <v>307</v>
      </c>
      <c r="G908" s="70" t="s">
        <v>6541</v>
      </c>
      <c r="H908" s="71" t="s">
        <v>6541</v>
      </c>
      <c r="I908" s="71"/>
    </row>
    <row r="909" spans="2:9">
      <c r="B909" s="69" t="s">
        <v>6542</v>
      </c>
      <c r="C909" s="33" t="s">
        <v>13</v>
      </c>
      <c r="D909" s="33" t="s">
        <v>14</v>
      </c>
      <c r="E909" s="33" t="s">
        <v>307</v>
      </c>
      <c r="F909" s="33" t="s">
        <v>307</v>
      </c>
      <c r="G909" s="70" t="s">
        <v>6542</v>
      </c>
      <c r="H909" s="71" t="s">
        <v>6542</v>
      </c>
      <c r="I909" s="71"/>
    </row>
    <row r="910" spans="2:9">
      <c r="B910" s="69" t="s">
        <v>6543</v>
      </c>
      <c r="C910" s="33" t="s">
        <v>13</v>
      </c>
      <c r="D910" s="33" t="s">
        <v>14</v>
      </c>
      <c r="E910" s="33" t="s">
        <v>307</v>
      </c>
      <c r="F910" s="33" t="s">
        <v>307</v>
      </c>
      <c r="G910" s="70" t="s">
        <v>6543</v>
      </c>
      <c r="H910" s="71" t="s">
        <v>6543</v>
      </c>
      <c r="I910" s="71"/>
    </row>
    <row r="911" spans="2:9">
      <c r="B911" s="69" t="s">
        <v>6544</v>
      </c>
      <c r="C911" s="33" t="s">
        <v>13</v>
      </c>
      <c r="D911" s="33" t="s">
        <v>14</v>
      </c>
      <c r="E911" s="33" t="s">
        <v>307</v>
      </c>
      <c r="F911" s="33" t="s">
        <v>307</v>
      </c>
      <c r="G911" s="70" t="s">
        <v>6544</v>
      </c>
      <c r="H911" s="71" t="s">
        <v>6544</v>
      </c>
      <c r="I911" s="71"/>
    </row>
    <row r="912" spans="2:9">
      <c r="B912" s="69" t="s">
        <v>6545</v>
      </c>
      <c r="C912" s="33" t="s">
        <v>13</v>
      </c>
      <c r="D912" s="33" t="s">
        <v>14</v>
      </c>
      <c r="E912" s="33" t="s">
        <v>307</v>
      </c>
      <c r="F912" s="33" t="s">
        <v>307</v>
      </c>
      <c r="G912" s="70" t="s">
        <v>6545</v>
      </c>
      <c r="H912" s="71" t="s">
        <v>6545</v>
      </c>
      <c r="I912" s="71"/>
    </row>
    <row r="913" spans="2:9">
      <c r="B913" s="69" t="s">
        <v>6546</v>
      </c>
      <c r="C913" s="33" t="s">
        <v>13</v>
      </c>
      <c r="D913" s="33" t="s">
        <v>14</v>
      </c>
      <c r="E913" s="33" t="s">
        <v>307</v>
      </c>
      <c r="F913" s="33" t="s">
        <v>307</v>
      </c>
      <c r="G913" s="70" t="s">
        <v>6546</v>
      </c>
      <c r="H913" s="71" t="s">
        <v>6546</v>
      </c>
      <c r="I913" s="71"/>
    </row>
    <row r="914" spans="2:9">
      <c r="B914" s="69" t="s">
        <v>6547</v>
      </c>
      <c r="C914" s="33" t="s">
        <v>13</v>
      </c>
      <c r="D914" s="33" t="s">
        <v>14</v>
      </c>
      <c r="E914" s="33" t="s">
        <v>307</v>
      </c>
      <c r="F914" s="33" t="s">
        <v>307</v>
      </c>
      <c r="G914" s="70" t="s">
        <v>6547</v>
      </c>
      <c r="H914" s="71" t="s">
        <v>6547</v>
      </c>
      <c r="I914" s="71"/>
    </row>
    <row r="915" spans="2:9">
      <c r="B915" s="69" t="s">
        <v>6548</v>
      </c>
      <c r="C915" s="33" t="s">
        <v>13</v>
      </c>
      <c r="D915" s="33" t="s">
        <v>14</v>
      </c>
      <c r="E915" s="70" t="s">
        <v>307</v>
      </c>
      <c r="F915" s="70" t="s">
        <v>1600</v>
      </c>
      <c r="G915" s="70" t="s">
        <v>6548</v>
      </c>
      <c r="H915" s="71" t="s">
        <v>6548</v>
      </c>
      <c r="I915" s="71"/>
    </row>
    <row r="916" spans="2:9">
      <c r="B916" s="69" t="s">
        <v>6549</v>
      </c>
      <c r="C916" s="33" t="s">
        <v>13</v>
      </c>
      <c r="D916" s="33" t="s">
        <v>14</v>
      </c>
      <c r="E916" s="70" t="s">
        <v>307</v>
      </c>
      <c r="F916" s="70" t="s">
        <v>1600</v>
      </c>
      <c r="G916" s="70" t="s">
        <v>6549</v>
      </c>
      <c r="H916" s="71" t="s">
        <v>6549</v>
      </c>
      <c r="I916" s="71"/>
    </row>
    <row r="917" spans="2:9">
      <c r="B917" s="69" t="s">
        <v>6550</v>
      </c>
      <c r="C917" s="33" t="s">
        <v>13</v>
      </c>
      <c r="D917" s="33" t="s">
        <v>14</v>
      </c>
      <c r="E917" s="70" t="s">
        <v>307</v>
      </c>
      <c r="F917" s="70" t="s">
        <v>1600</v>
      </c>
      <c r="G917" s="70" t="s">
        <v>6550</v>
      </c>
      <c r="H917" s="71" t="s">
        <v>6550</v>
      </c>
      <c r="I917" s="71"/>
    </row>
    <row r="918" spans="2:9">
      <c r="B918" s="69" t="s">
        <v>6551</v>
      </c>
      <c r="C918" s="33" t="s">
        <v>13</v>
      </c>
      <c r="D918" s="33" t="s">
        <v>14</v>
      </c>
      <c r="E918" s="70" t="s">
        <v>307</v>
      </c>
      <c r="F918" s="70" t="s">
        <v>1600</v>
      </c>
      <c r="G918" s="70" t="s">
        <v>6551</v>
      </c>
      <c r="H918" s="71" t="s">
        <v>6551</v>
      </c>
      <c r="I918" s="71"/>
    </row>
    <row r="919" spans="2:9">
      <c r="B919" s="69" t="s">
        <v>6552</v>
      </c>
      <c r="C919" s="33" t="s">
        <v>13</v>
      </c>
      <c r="D919" s="33" t="s">
        <v>14</v>
      </c>
      <c r="E919" s="70" t="s">
        <v>307</v>
      </c>
      <c r="F919" s="70" t="s">
        <v>1600</v>
      </c>
      <c r="G919" s="70" t="s">
        <v>6552</v>
      </c>
      <c r="H919" s="71" t="s">
        <v>6552</v>
      </c>
      <c r="I919" s="71"/>
    </row>
    <row r="920" spans="2:9">
      <c r="B920" s="69" t="s">
        <v>6553</v>
      </c>
      <c r="C920" s="33" t="s">
        <v>13</v>
      </c>
      <c r="D920" s="33" t="s">
        <v>14</v>
      </c>
      <c r="E920" s="70" t="s">
        <v>307</v>
      </c>
      <c r="F920" s="29" t="s">
        <v>1599</v>
      </c>
      <c r="G920" s="70" t="s">
        <v>6553</v>
      </c>
      <c r="H920" s="71" t="s">
        <v>6553</v>
      </c>
      <c r="I920" s="71"/>
    </row>
    <row r="921" spans="2:9">
      <c r="B921" s="72" t="s">
        <v>6554</v>
      </c>
      <c r="C921" s="33" t="s">
        <v>13</v>
      </c>
      <c r="D921" s="33" t="s">
        <v>14</v>
      </c>
      <c r="E921" s="70" t="s">
        <v>307</v>
      </c>
      <c r="F921" s="29" t="s">
        <v>1599</v>
      </c>
      <c r="G921" s="70" t="s">
        <v>6554</v>
      </c>
      <c r="H921" s="71" t="s">
        <v>6554</v>
      </c>
      <c r="I921" s="71"/>
    </row>
    <row r="922" spans="2:9">
      <c r="B922" s="69" t="s">
        <v>6555</v>
      </c>
      <c r="C922" s="33" t="s">
        <v>13</v>
      </c>
      <c r="D922" s="33" t="s">
        <v>14</v>
      </c>
      <c r="E922" s="70" t="s">
        <v>307</v>
      </c>
      <c r="F922" s="29" t="s">
        <v>1599</v>
      </c>
      <c r="G922" s="70" t="s">
        <v>6555</v>
      </c>
      <c r="H922" s="71" t="s">
        <v>6555</v>
      </c>
      <c r="I922" s="71"/>
    </row>
    <row r="923" spans="2:9">
      <c r="B923" s="69" t="s">
        <v>6556</v>
      </c>
      <c r="C923" s="33" t="s">
        <v>13</v>
      </c>
      <c r="D923" s="33" t="s">
        <v>14</v>
      </c>
      <c r="E923" s="70" t="s">
        <v>307</v>
      </c>
      <c r="F923" s="29" t="s">
        <v>1599</v>
      </c>
      <c r="G923" s="70" t="s">
        <v>6556</v>
      </c>
      <c r="H923" s="71" t="s">
        <v>6556</v>
      </c>
      <c r="I923" s="71"/>
    </row>
    <row r="924" spans="2:9">
      <c r="B924" s="69" t="s">
        <v>6557</v>
      </c>
      <c r="C924" s="33" t="s">
        <v>13</v>
      </c>
      <c r="D924" s="33" t="s">
        <v>14</v>
      </c>
      <c r="E924" s="70" t="s">
        <v>307</v>
      </c>
      <c r="F924" s="29" t="s">
        <v>1599</v>
      </c>
      <c r="G924" s="70" t="s">
        <v>6557</v>
      </c>
      <c r="H924" s="71" t="s">
        <v>6557</v>
      </c>
      <c r="I924" s="71"/>
    </row>
    <row r="925" spans="2:9">
      <c r="B925" s="69" t="s">
        <v>6558</v>
      </c>
      <c r="C925" s="33" t="s">
        <v>13</v>
      </c>
      <c r="D925" s="33" t="s">
        <v>14</v>
      </c>
      <c r="E925" s="70" t="s">
        <v>307</v>
      </c>
      <c r="F925" s="29" t="s">
        <v>1599</v>
      </c>
      <c r="G925" s="70" t="s">
        <v>6558</v>
      </c>
      <c r="H925" s="71" t="s">
        <v>6558</v>
      </c>
      <c r="I925" s="71"/>
    </row>
    <row r="926" spans="2:9">
      <c r="B926" s="69" t="s">
        <v>6559</v>
      </c>
      <c r="C926" s="33" t="s">
        <v>13</v>
      </c>
      <c r="D926" s="33" t="s">
        <v>14</v>
      </c>
      <c r="E926" s="70" t="s">
        <v>307</v>
      </c>
      <c r="F926" s="29" t="s">
        <v>1599</v>
      </c>
      <c r="G926" s="70" t="s">
        <v>6559</v>
      </c>
      <c r="H926" s="71" t="s">
        <v>6559</v>
      </c>
      <c r="I926" s="71"/>
    </row>
    <row r="927" spans="2:9">
      <c r="B927" s="69" t="s">
        <v>6560</v>
      </c>
      <c r="C927" s="33" t="s">
        <v>13</v>
      </c>
      <c r="D927" s="33" t="s">
        <v>14</v>
      </c>
      <c r="E927" s="70" t="s">
        <v>307</v>
      </c>
      <c r="F927" s="29" t="s">
        <v>1599</v>
      </c>
      <c r="G927" s="70" t="s">
        <v>6560</v>
      </c>
      <c r="H927" s="71" t="s">
        <v>6560</v>
      </c>
      <c r="I927" s="71"/>
    </row>
    <row r="928" spans="2:9">
      <c r="B928" s="69" t="s">
        <v>6561</v>
      </c>
      <c r="C928" s="33" t="s">
        <v>13</v>
      </c>
      <c r="D928" s="33" t="s">
        <v>14</v>
      </c>
      <c r="E928" s="70" t="s">
        <v>307</v>
      </c>
      <c r="F928" s="29" t="s">
        <v>1599</v>
      </c>
      <c r="G928" s="70" t="s">
        <v>6561</v>
      </c>
      <c r="H928" s="71" t="s">
        <v>6561</v>
      </c>
      <c r="I928" s="71"/>
    </row>
    <row r="929" spans="2:9">
      <c r="B929" s="69" t="s">
        <v>6562</v>
      </c>
      <c r="C929" s="33" t="s">
        <v>13</v>
      </c>
      <c r="D929" s="33" t="s">
        <v>14</v>
      </c>
      <c r="E929" s="70" t="s">
        <v>307</v>
      </c>
      <c r="F929" s="29" t="s">
        <v>1599</v>
      </c>
      <c r="G929" s="70" t="s">
        <v>6562</v>
      </c>
      <c r="H929" s="71" t="s">
        <v>6562</v>
      </c>
      <c r="I929" s="71"/>
    </row>
    <row r="930" spans="2:9">
      <c r="B930" s="69" t="s">
        <v>6563</v>
      </c>
      <c r="C930" s="33" t="s">
        <v>13</v>
      </c>
      <c r="D930" s="33" t="s">
        <v>14</v>
      </c>
      <c r="E930" s="70" t="s">
        <v>307</v>
      </c>
      <c r="F930" s="29" t="s">
        <v>1599</v>
      </c>
      <c r="G930" s="70" t="s">
        <v>6563</v>
      </c>
      <c r="H930" s="71" t="s">
        <v>6563</v>
      </c>
      <c r="I930" s="71"/>
    </row>
    <row r="931" spans="2:9">
      <c r="B931" s="69" t="s">
        <v>6564</v>
      </c>
      <c r="C931" s="70" t="s">
        <v>13</v>
      </c>
      <c r="D931" s="70" t="s">
        <v>14</v>
      </c>
      <c r="E931" s="70" t="s">
        <v>307</v>
      </c>
      <c r="F931" s="70" t="s">
        <v>1179</v>
      </c>
      <c r="G931" s="70" t="s">
        <v>6564</v>
      </c>
      <c r="H931" s="71" t="s">
        <v>6564</v>
      </c>
      <c r="I931" s="71"/>
    </row>
    <row r="932" spans="2:9">
      <c r="B932" s="69" t="s">
        <v>6565</v>
      </c>
      <c r="C932" s="70" t="s">
        <v>13</v>
      </c>
      <c r="D932" s="70" t="s">
        <v>14</v>
      </c>
      <c r="E932" s="70" t="s">
        <v>307</v>
      </c>
      <c r="F932" s="70" t="s">
        <v>1179</v>
      </c>
      <c r="G932" s="33" t="s">
        <v>6991</v>
      </c>
      <c r="H932" s="33" t="s">
        <v>6991</v>
      </c>
      <c r="I932" s="71"/>
    </row>
    <row r="933" spans="2:9">
      <c r="B933" s="69" t="s">
        <v>6566</v>
      </c>
      <c r="C933" s="70" t="s">
        <v>13</v>
      </c>
      <c r="D933" s="70" t="s">
        <v>14</v>
      </c>
      <c r="E933" s="70" t="s">
        <v>307</v>
      </c>
      <c r="F933" s="70" t="s">
        <v>1179</v>
      </c>
      <c r="G933" s="70" t="s">
        <v>6566</v>
      </c>
      <c r="H933" s="71" t="s">
        <v>6566</v>
      </c>
      <c r="I933" s="71"/>
    </row>
    <row r="934" spans="2:9">
      <c r="B934" s="69" t="s">
        <v>6567</v>
      </c>
      <c r="C934" s="70" t="s">
        <v>13</v>
      </c>
      <c r="D934" s="70" t="s">
        <v>14</v>
      </c>
      <c r="E934" s="70" t="s">
        <v>307</v>
      </c>
      <c r="F934" s="70" t="s">
        <v>1179</v>
      </c>
      <c r="G934" s="70" t="s">
        <v>6567</v>
      </c>
      <c r="H934" s="71" t="s">
        <v>6567</v>
      </c>
      <c r="I934" s="71"/>
    </row>
    <row r="935" spans="2:9">
      <c r="B935" s="69" t="s">
        <v>6568</v>
      </c>
      <c r="C935" s="70" t="s">
        <v>13</v>
      </c>
      <c r="D935" s="70" t="s">
        <v>14</v>
      </c>
      <c r="E935" s="70" t="s">
        <v>307</v>
      </c>
      <c r="F935" s="70" t="s">
        <v>1179</v>
      </c>
      <c r="G935" s="70" t="s">
        <v>6568</v>
      </c>
      <c r="H935" s="71" t="s">
        <v>6568</v>
      </c>
      <c r="I935" s="71"/>
    </row>
    <row r="936" spans="2:9">
      <c r="B936" s="69" t="s">
        <v>6569</v>
      </c>
      <c r="C936" s="70" t="s">
        <v>13</v>
      </c>
      <c r="D936" s="70" t="s">
        <v>14</v>
      </c>
      <c r="E936" s="70" t="s">
        <v>307</v>
      </c>
      <c r="F936" s="70" t="s">
        <v>1179</v>
      </c>
      <c r="G936" s="70" t="s">
        <v>6569</v>
      </c>
      <c r="H936" s="71" t="s">
        <v>6569</v>
      </c>
      <c r="I936" s="71"/>
    </row>
    <row r="937" spans="2:9">
      <c r="B937" s="69" t="s">
        <v>6570</v>
      </c>
      <c r="C937" s="70" t="s">
        <v>13</v>
      </c>
      <c r="D937" s="70" t="s">
        <v>14</v>
      </c>
      <c r="E937" s="70" t="s">
        <v>307</v>
      </c>
      <c r="F937" s="70" t="s">
        <v>1179</v>
      </c>
      <c r="G937" s="70" t="s">
        <v>6570</v>
      </c>
      <c r="H937" s="71" t="s">
        <v>6570</v>
      </c>
      <c r="I937" s="71"/>
    </row>
    <row r="938" spans="2:9">
      <c r="B938" s="69" t="s">
        <v>6571</v>
      </c>
      <c r="C938" s="70" t="s">
        <v>13</v>
      </c>
      <c r="D938" s="70" t="s">
        <v>14</v>
      </c>
      <c r="E938" s="70" t="s">
        <v>307</v>
      </c>
      <c r="F938" s="70" t="s">
        <v>1179</v>
      </c>
      <c r="G938" s="70" t="s">
        <v>6571</v>
      </c>
      <c r="H938" s="71" t="s">
        <v>6571</v>
      </c>
      <c r="I938" s="71"/>
    </row>
    <row r="939" spans="2:9">
      <c r="B939" s="69" t="s">
        <v>6572</v>
      </c>
      <c r="C939" s="70" t="s">
        <v>13</v>
      </c>
      <c r="D939" s="70" t="s">
        <v>14</v>
      </c>
      <c r="E939" s="70" t="s">
        <v>307</v>
      </c>
      <c r="F939" s="70" t="s">
        <v>1179</v>
      </c>
      <c r="G939" s="70" t="s">
        <v>6572</v>
      </c>
      <c r="H939" s="71" t="s">
        <v>6572</v>
      </c>
      <c r="I939" s="71"/>
    </row>
    <row r="940" spans="2:9">
      <c r="B940" s="69" t="s">
        <v>6573</v>
      </c>
      <c r="C940" s="70" t="s">
        <v>13</v>
      </c>
      <c r="D940" s="70" t="s">
        <v>14</v>
      </c>
      <c r="E940" s="70" t="s">
        <v>307</v>
      </c>
      <c r="F940" s="70" t="s">
        <v>1603</v>
      </c>
      <c r="G940" s="70" t="s">
        <v>6573</v>
      </c>
      <c r="H940" s="71" t="s">
        <v>6573</v>
      </c>
      <c r="I940" s="71"/>
    </row>
    <row r="941" spans="2:9">
      <c r="B941" s="69" t="s">
        <v>6574</v>
      </c>
      <c r="C941" s="70" t="s">
        <v>13</v>
      </c>
      <c r="D941" s="70" t="s">
        <v>14</v>
      </c>
      <c r="E941" s="70" t="s">
        <v>307</v>
      </c>
      <c r="F941" s="70" t="s">
        <v>1603</v>
      </c>
      <c r="G941" s="70" t="s">
        <v>6574</v>
      </c>
      <c r="H941" s="71" t="s">
        <v>6574</v>
      </c>
      <c r="I941" s="71"/>
    </row>
    <row r="942" spans="2:9">
      <c r="B942" s="69" t="s">
        <v>6575</v>
      </c>
      <c r="C942" s="70" t="s">
        <v>13</v>
      </c>
      <c r="D942" s="70" t="s">
        <v>14</v>
      </c>
      <c r="E942" s="70" t="s">
        <v>307</v>
      </c>
      <c r="F942" s="70" t="s">
        <v>1599</v>
      </c>
      <c r="G942" s="70" t="s">
        <v>6575</v>
      </c>
      <c r="H942" s="71" t="s">
        <v>6575</v>
      </c>
      <c r="I942" s="71"/>
    </row>
    <row r="943" spans="2:9">
      <c r="B943" s="69" t="s">
        <v>6576</v>
      </c>
      <c r="C943" s="70" t="s">
        <v>13</v>
      </c>
      <c r="D943" s="70" t="s">
        <v>14</v>
      </c>
      <c r="E943" s="70" t="s">
        <v>309</v>
      </c>
      <c r="F943" s="70" t="s">
        <v>1606</v>
      </c>
      <c r="G943" s="70" t="s">
        <v>6576</v>
      </c>
      <c r="H943" s="71" t="s">
        <v>6576</v>
      </c>
      <c r="I943" s="71"/>
    </row>
    <row r="944" spans="2:9">
      <c r="B944" s="69" t="s">
        <v>6577</v>
      </c>
      <c r="C944" s="70" t="s">
        <v>13</v>
      </c>
      <c r="D944" s="70" t="s">
        <v>14</v>
      </c>
      <c r="E944" s="70" t="s">
        <v>309</v>
      </c>
      <c r="F944" s="70" t="s">
        <v>1606</v>
      </c>
      <c r="G944" s="70" t="s">
        <v>6577</v>
      </c>
      <c r="H944" s="71" t="s">
        <v>6577</v>
      </c>
      <c r="I944" s="71"/>
    </row>
    <row r="945" spans="2:9">
      <c r="B945" s="69" t="s">
        <v>6578</v>
      </c>
      <c r="C945" s="70" t="s">
        <v>13</v>
      </c>
      <c r="D945" s="70" t="s">
        <v>14</v>
      </c>
      <c r="E945" s="70" t="s">
        <v>309</v>
      </c>
      <c r="F945" s="70" t="s">
        <v>1606</v>
      </c>
      <c r="G945" s="70" t="s">
        <v>6578</v>
      </c>
      <c r="H945" s="71" t="s">
        <v>6578</v>
      </c>
      <c r="I945" s="71"/>
    </row>
    <row r="946" spans="2:9">
      <c r="B946" s="69" t="s">
        <v>6579</v>
      </c>
      <c r="C946" s="70" t="s">
        <v>13</v>
      </c>
      <c r="D946" s="70" t="s">
        <v>14</v>
      </c>
      <c r="E946" s="70" t="s">
        <v>309</v>
      </c>
      <c r="F946" s="70" t="s">
        <v>1606</v>
      </c>
      <c r="G946" s="70" t="s">
        <v>6579</v>
      </c>
      <c r="H946" s="71" t="s">
        <v>6579</v>
      </c>
      <c r="I946" s="71"/>
    </row>
    <row r="947" spans="2:9">
      <c r="B947" s="69" t="s">
        <v>6418</v>
      </c>
      <c r="C947" s="70" t="s">
        <v>13</v>
      </c>
      <c r="D947" s="70" t="s">
        <v>14</v>
      </c>
      <c r="E947" s="70" t="s">
        <v>309</v>
      </c>
      <c r="F947" s="70" t="s">
        <v>1606</v>
      </c>
      <c r="G947" s="70" t="s">
        <v>6418</v>
      </c>
      <c r="H947" s="71" t="s">
        <v>6418</v>
      </c>
      <c r="I947" s="71"/>
    </row>
    <row r="948" spans="2:9">
      <c r="B948" s="69" t="s">
        <v>6580</v>
      </c>
      <c r="C948" s="70" t="s">
        <v>13</v>
      </c>
      <c r="D948" s="70" t="s">
        <v>14</v>
      </c>
      <c r="E948" s="70" t="s">
        <v>309</v>
      </c>
      <c r="F948" s="70" t="s">
        <v>1606</v>
      </c>
      <c r="G948" s="70" t="s">
        <v>6580</v>
      </c>
      <c r="H948" s="71" t="s">
        <v>6580</v>
      </c>
      <c r="I948" s="71"/>
    </row>
    <row r="949" spans="2:9">
      <c r="B949" s="69" t="s">
        <v>6581</v>
      </c>
      <c r="C949" s="70" t="s">
        <v>13</v>
      </c>
      <c r="D949" s="70" t="s">
        <v>14</v>
      </c>
      <c r="E949" s="70" t="s">
        <v>309</v>
      </c>
      <c r="F949" s="70" t="s">
        <v>1605</v>
      </c>
      <c r="G949" s="70" t="s">
        <v>6581</v>
      </c>
      <c r="H949" s="71" t="s">
        <v>6581</v>
      </c>
      <c r="I949" s="71"/>
    </row>
    <row r="950" spans="2:9">
      <c r="B950" s="69" t="s">
        <v>6582</v>
      </c>
      <c r="C950" s="70" t="s">
        <v>13</v>
      </c>
      <c r="D950" s="70" t="s">
        <v>14</v>
      </c>
      <c r="E950" s="70" t="s">
        <v>309</v>
      </c>
      <c r="F950" s="70" t="s">
        <v>1605</v>
      </c>
      <c r="G950" s="70" t="s">
        <v>6582</v>
      </c>
      <c r="H950" s="71" t="s">
        <v>6582</v>
      </c>
      <c r="I950" s="71"/>
    </row>
    <row r="951" spans="2:9">
      <c r="B951" s="69" t="s">
        <v>6583</v>
      </c>
      <c r="C951" s="70" t="s">
        <v>13</v>
      </c>
      <c r="D951" s="70" t="s">
        <v>14</v>
      </c>
      <c r="E951" s="70" t="s">
        <v>309</v>
      </c>
      <c r="F951" s="70" t="s">
        <v>1605</v>
      </c>
      <c r="G951" s="70" t="s">
        <v>6583</v>
      </c>
      <c r="H951" s="71" t="s">
        <v>6583</v>
      </c>
      <c r="I951" s="71"/>
    </row>
    <row r="952" spans="2:9">
      <c r="B952" s="69" t="s">
        <v>6584</v>
      </c>
      <c r="C952" s="70" t="s">
        <v>13</v>
      </c>
      <c r="D952" s="70" t="s">
        <v>14</v>
      </c>
      <c r="E952" s="70" t="s">
        <v>309</v>
      </c>
      <c r="F952" s="70" t="s">
        <v>1605</v>
      </c>
      <c r="G952" s="70" t="s">
        <v>6584</v>
      </c>
      <c r="H952" s="71" t="s">
        <v>6584</v>
      </c>
      <c r="I952" s="71"/>
    </row>
    <row r="953" spans="2:9">
      <c r="B953" s="69" t="s">
        <v>6585</v>
      </c>
      <c r="C953" s="70" t="s">
        <v>13</v>
      </c>
      <c r="D953" s="70" t="s">
        <v>14</v>
      </c>
      <c r="E953" s="70" t="s">
        <v>309</v>
      </c>
      <c r="F953" s="70" t="s">
        <v>1605</v>
      </c>
      <c r="G953" s="70" t="s">
        <v>6585</v>
      </c>
      <c r="H953" s="71" t="s">
        <v>6585</v>
      </c>
      <c r="I953" s="71"/>
    </row>
    <row r="954" spans="2:9">
      <c r="B954" s="69" t="s">
        <v>6586</v>
      </c>
      <c r="C954" s="70" t="s">
        <v>13</v>
      </c>
      <c r="D954" s="70" t="s">
        <v>14</v>
      </c>
      <c r="E954" s="70" t="s">
        <v>309</v>
      </c>
      <c r="F954" s="70" t="s">
        <v>1605</v>
      </c>
      <c r="G954" s="70" t="s">
        <v>6586</v>
      </c>
      <c r="H954" s="71" t="s">
        <v>6586</v>
      </c>
      <c r="I954" s="71"/>
    </row>
    <row r="955" spans="2:9">
      <c r="B955" s="69" t="s">
        <v>6587</v>
      </c>
      <c r="C955" s="70" t="s">
        <v>13</v>
      </c>
      <c r="D955" s="70" t="s">
        <v>14</v>
      </c>
      <c r="E955" s="70" t="s">
        <v>309</v>
      </c>
      <c r="F955" s="70" t="s">
        <v>1605</v>
      </c>
      <c r="G955" s="70" t="s">
        <v>6587</v>
      </c>
      <c r="H955" s="71" t="s">
        <v>6587</v>
      </c>
      <c r="I955" s="71"/>
    </row>
    <row r="956" spans="2:9">
      <c r="B956" s="69" t="s">
        <v>6588</v>
      </c>
      <c r="C956" s="70" t="s">
        <v>13</v>
      </c>
      <c r="D956" s="70" t="s">
        <v>14</v>
      </c>
      <c r="E956" s="70" t="s">
        <v>309</v>
      </c>
      <c r="F956" s="70" t="s">
        <v>1605</v>
      </c>
      <c r="G956" s="70" t="s">
        <v>6588</v>
      </c>
      <c r="H956" s="71" t="s">
        <v>6588</v>
      </c>
      <c r="I956" s="71"/>
    </row>
    <row r="957" spans="2:9">
      <c r="B957" s="69" t="s">
        <v>6589</v>
      </c>
      <c r="C957" s="70" t="s">
        <v>13</v>
      </c>
      <c r="D957" s="70" t="s">
        <v>14</v>
      </c>
      <c r="E957" s="70" t="s">
        <v>309</v>
      </c>
      <c r="F957" s="70" t="s">
        <v>1608</v>
      </c>
      <c r="G957" s="70" t="s">
        <v>6589</v>
      </c>
      <c r="H957" s="71" t="s">
        <v>6589</v>
      </c>
      <c r="I957" s="71"/>
    </row>
    <row r="958" spans="2:9">
      <c r="B958" s="69" t="s">
        <v>6590</v>
      </c>
      <c r="C958" s="70" t="s">
        <v>13</v>
      </c>
      <c r="D958" s="70" t="s">
        <v>14</v>
      </c>
      <c r="E958" s="70" t="s">
        <v>309</v>
      </c>
      <c r="F958" s="70" t="s">
        <v>1608</v>
      </c>
      <c r="G958" s="70" t="s">
        <v>6590</v>
      </c>
      <c r="H958" s="71" t="s">
        <v>6590</v>
      </c>
      <c r="I958" s="71"/>
    </row>
    <row r="959" spans="2:9">
      <c r="B959" s="69" t="s">
        <v>6591</v>
      </c>
      <c r="C959" s="70" t="s">
        <v>13</v>
      </c>
      <c r="D959" s="70" t="s">
        <v>14</v>
      </c>
      <c r="E959" s="70" t="s">
        <v>309</v>
      </c>
      <c r="F959" s="70" t="s">
        <v>1608</v>
      </c>
      <c r="G959" s="70" t="s">
        <v>6591</v>
      </c>
      <c r="H959" s="71" t="s">
        <v>6591</v>
      </c>
      <c r="I959" s="71"/>
    </row>
    <row r="960" spans="2:9">
      <c r="B960" s="69" t="s">
        <v>6592</v>
      </c>
      <c r="C960" s="70" t="s">
        <v>13</v>
      </c>
      <c r="D960" s="70" t="s">
        <v>14</v>
      </c>
      <c r="E960" s="70" t="s">
        <v>309</v>
      </c>
      <c r="F960" s="70" t="s">
        <v>1608</v>
      </c>
      <c r="G960" s="70" t="s">
        <v>6592</v>
      </c>
      <c r="H960" s="71" t="s">
        <v>6592</v>
      </c>
      <c r="I960" s="71"/>
    </row>
    <row r="961" spans="2:9">
      <c r="B961" s="69" t="s">
        <v>6593</v>
      </c>
      <c r="C961" s="70" t="s">
        <v>13</v>
      </c>
      <c r="D961" s="70" t="s">
        <v>14</v>
      </c>
      <c r="E961" s="70" t="s">
        <v>309</v>
      </c>
      <c r="F961" s="70" t="s">
        <v>1608</v>
      </c>
      <c r="G961" s="70" t="s">
        <v>6593</v>
      </c>
      <c r="H961" s="71" t="s">
        <v>6593</v>
      </c>
      <c r="I961" s="71"/>
    </row>
    <row r="962" spans="2:9">
      <c r="B962" s="69" t="s">
        <v>6594</v>
      </c>
      <c r="C962" s="70" t="s">
        <v>13</v>
      </c>
      <c r="D962" s="70" t="s">
        <v>14</v>
      </c>
      <c r="E962" s="70" t="s">
        <v>309</v>
      </c>
      <c r="F962" s="70" t="s">
        <v>1608</v>
      </c>
      <c r="G962" s="70" t="s">
        <v>6594</v>
      </c>
      <c r="H962" s="71" t="s">
        <v>6594</v>
      </c>
      <c r="I962" s="71"/>
    </row>
    <row r="963" spans="2:9">
      <c r="B963" s="69" t="s">
        <v>6595</v>
      </c>
      <c r="C963" s="70" t="s">
        <v>13</v>
      </c>
      <c r="D963" s="70" t="s">
        <v>14</v>
      </c>
      <c r="E963" s="70" t="s">
        <v>309</v>
      </c>
      <c r="F963" s="70" t="s">
        <v>1608</v>
      </c>
      <c r="G963" s="70" t="s">
        <v>6595</v>
      </c>
      <c r="H963" s="71" t="s">
        <v>6595</v>
      </c>
      <c r="I963" s="71"/>
    </row>
    <row r="964" spans="2:9">
      <c r="B964" s="69" t="s">
        <v>6596</v>
      </c>
      <c r="C964" s="70" t="s">
        <v>13</v>
      </c>
      <c r="D964" s="70" t="s">
        <v>14</v>
      </c>
      <c r="E964" s="70" t="s">
        <v>309</v>
      </c>
      <c r="F964" s="70" t="s">
        <v>1608</v>
      </c>
      <c r="G964" s="70" t="s">
        <v>6596</v>
      </c>
      <c r="H964" s="71" t="s">
        <v>6596</v>
      </c>
      <c r="I964" s="71"/>
    </row>
    <row r="965" spans="2:9">
      <c r="B965" s="69" t="s">
        <v>6597</v>
      </c>
      <c r="C965" s="70" t="s">
        <v>13</v>
      </c>
      <c r="D965" s="70" t="s">
        <v>14</v>
      </c>
      <c r="E965" s="70" t="s">
        <v>309</v>
      </c>
      <c r="F965" s="70" t="s">
        <v>1608</v>
      </c>
      <c r="G965" s="70" t="s">
        <v>6597</v>
      </c>
      <c r="H965" s="71" t="s">
        <v>6597</v>
      </c>
      <c r="I965" s="71"/>
    </row>
    <row r="966" spans="2:9">
      <c r="B966" s="69" t="s">
        <v>6598</v>
      </c>
      <c r="C966" s="70" t="s">
        <v>13</v>
      </c>
      <c r="D966" s="70" t="s">
        <v>14</v>
      </c>
      <c r="E966" s="70" t="s">
        <v>309</v>
      </c>
      <c r="F966" s="70" t="s">
        <v>1608</v>
      </c>
      <c r="G966" s="70" t="s">
        <v>6598</v>
      </c>
      <c r="H966" s="71" t="s">
        <v>6598</v>
      </c>
      <c r="I966" s="71"/>
    </row>
    <row r="967" spans="2:9">
      <c r="B967" s="69" t="s">
        <v>6599</v>
      </c>
      <c r="C967" s="70" t="s">
        <v>13</v>
      </c>
      <c r="D967" s="70" t="s">
        <v>14</v>
      </c>
      <c r="E967" s="70" t="s">
        <v>309</v>
      </c>
      <c r="F967" s="70" t="s">
        <v>1607</v>
      </c>
      <c r="G967" s="70" t="s">
        <v>6599</v>
      </c>
      <c r="H967" s="71" t="s">
        <v>6599</v>
      </c>
      <c r="I967" s="71"/>
    </row>
    <row r="968" spans="2:9">
      <c r="B968" s="69" t="s">
        <v>6600</v>
      </c>
      <c r="C968" s="70" t="s">
        <v>13</v>
      </c>
      <c r="D968" s="70" t="s">
        <v>14</v>
      </c>
      <c r="E968" s="70" t="s">
        <v>309</v>
      </c>
      <c r="F968" s="70" t="s">
        <v>1607</v>
      </c>
      <c r="G968" s="70" t="s">
        <v>6600</v>
      </c>
      <c r="H968" s="71" t="s">
        <v>6600</v>
      </c>
      <c r="I968" s="71"/>
    </row>
    <row r="969" spans="2:9">
      <c r="B969" s="69" t="s">
        <v>6488</v>
      </c>
      <c r="C969" s="70" t="s">
        <v>13</v>
      </c>
      <c r="D969" s="70" t="s">
        <v>14</v>
      </c>
      <c r="E969" s="70" t="s">
        <v>309</v>
      </c>
      <c r="F969" s="70" t="s">
        <v>1607</v>
      </c>
      <c r="G969" s="70" t="s">
        <v>6488</v>
      </c>
      <c r="H969" s="71" t="s">
        <v>6488</v>
      </c>
      <c r="I969" s="71"/>
    </row>
    <row r="970" spans="2:9">
      <c r="B970" s="69" t="s">
        <v>6601</v>
      </c>
      <c r="C970" s="70" t="s">
        <v>13</v>
      </c>
      <c r="D970" s="70" t="s">
        <v>14</v>
      </c>
      <c r="E970" s="70" t="s">
        <v>309</v>
      </c>
      <c r="F970" s="70" t="s">
        <v>1607</v>
      </c>
      <c r="G970" s="70" t="s">
        <v>6601</v>
      </c>
      <c r="H970" s="71" t="s">
        <v>6601</v>
      </c>
      <c r="I970" s="71"/>
    </row>
    <row r="971" spans="2:9">
      <c r="B971" s="69" t="s">
        <v>6602</v>
      </c>
      <c r="C971" s="70" t="s">
        <v>13</v>
      </c>
      <c r="D971" s="70" t="s">
        <v>14</v>
      </c>
      <c r="E971" s="70" t="s">
        <v>309</v>
      </c>
      <c r="F971" s="70" t="s">
        <v>1607</v>
      </c>
      <c r="G971" s="70" t="s">
        <v>6602</v>
      </c>
      <c r="H971" s="71" t="s">
        <v>6602</v>
      </c>
      <c r="I971" s="71"/>
    </row>
    <row r="972" spans="2:9">
      <c r="B972" s="69" t="s">
        <v>6603</v>
      </c>
      <c r="C972" s="70" t="s">
        <v>13</v>
      </c>
      <c r="D972" s="70" t="s">
        <v>14</v>
      </c>
      <c r="E972" s="70" t="s">
        <v>309</v>
      </c>
      <c r="F972" s="70" t="s">
        <v>1607</v>
      </c>
      <c r="G972" s="70" t="s">
        <v>6603</v>
      </c>
      <c r="H972" s="71" t="s">
        <v>6603</v>
      </c>
      <c r="I972" s="71"/>
    </row>
    <row r="973" spans="2:9">
      <c r="B973" s="69" t="s">
        <v>6604</v>
      </c>
      <c r="C973" s="70" t="s">
        <v>13</v>
      </c>
      <c r="D973" s="70" t="s">
        <v>14</v>
      </c>
      <c r="E973" s="70" t="s">
        <v>309</v>
      </c>
      <c r="F973" s="70" t="s">
        <v>1607</v>
      </c>
      <c r="G973" s="70" t="s">
        <v>6604</v>
      </c>
      <c r="H973" s="71" t="s">
        <v>6604</v>
      </c>
      <c r="I973" s="71"/>
    </row>
    <row r="974" spans="2:9">
      <c r="B974" s="69" t="s">
        <v>6605</v>
      </c>
      <c r="C974" s="70" t="s">
        <v>13</v>
      </c>
      <c r="D974" s="70" t="s">
        <v>14</v>
      </c>
      <c r="E974" s="70" t="s">
        <v>309</v>
      </c>
      <c r="F974" s="70" t="s">
        <v>1607</v>
      </c>
      <c r="G974" s="70" t="s">
        <v>6605</v>
      </c>
      <c r="H974" s="71" t="s">
        <v>6605</v>
      </c>
      <c r="I974" s="71"/>
    </row>
    <row r="975" spans="2:9">
      <c r="B975" s="69" t="s">
        <v>6606</v>
      </c>
      <c r="C975" s="70" t="s">
        <v>13</v>
      </c>
      <c r="D975" s="70" t="s">
        <v>14</v>
      </c>
      <c r="E975" s="70" t="s">
        <v>309</v>
      </c>
      <c r="F975" s="70" t="s">
        <v>1607</v>
      </c>
      <c r="G975" s="70" t="s">
        <v>6606</v>
      </c>
      <c r="H975" s="71" t="s">
        <v>6606</v>
      </c>
      <c r="I975" s="71"/>
    </row>
    <row r="976" spans="2:9">
      <c r="B976" s="69" t="s">
        <v>6607</v>
      </c>
      <c r="C976" s="70" t="s">
        <v>13</v>
      </c>
      <c r="D976" s="70" t="s">
        <v>14</v>
      </c>
      <c r="E976" s="70" t="s">
        <v>309</v>
      </c>
      <c r="F976" s="70" t="s">
        <v>1604</v>
      </c>
      <c r="G976" s="70" t="s">
        <v>6607</v>
      </c>
      <c r="H976" s="71" t="s">
        <v>6607</v>
      </c>
      <c r="I976" s="71"/>
    </row>
    <row r="977" spans="2:9">
      <c r="B977" s="69" t="s">
        <v>6608</v>
      </c>
      <c r="C977" s="70" t="s">
        <v>13</v>
      </c>
      <c r="D977" s="70" t="s">
        <v>14</v>
      </c>
      <c r="E977" s="70" t="s">
        <v>309</v>
      </c>
      <c r="F977" s="70" t="s">
        <v>1604</v>
      </c>
      <c r="G977" s="70" t="s">
        <v>6608</v>
      </c>
      <c r="H977" s="71" t="s">
        <v>6608</v>
      </c>
      <c r="I977" s="71"/>
    </row>
    <row r="978" spans="2:9">
      <c r="B978" s="69" t="s">
        <v>6609</v>
      </c>
      <c r="C978" s="70" t="s">
        <v>13</v>
      </c>
      <c r="D978" s="70" t="s">
        <v>14</v>
      </c>
      <c r="E978" s="70" t="s">
        <v>309</v>
      </c>
      <c r="F978" s="70" t="s">
        <v>1604</v>
      </c>
      <c r="G978" s="70" t="s">
        <v>6609</v>
      </c>
      <c r="H978" s="71" t="s">
        <v>6609</v>
      </c>
      <c r="I978" s="71"/>
    </row>
    <row r="979" spans="2:9">
      <c r="B979" s="69" t="s">
        <v>6610</v>
      </c>
      <c r="C979" s="70" t="s">
        <v>13</v>
      </c>
      <c r="D979" s="70" t="s">
        <v>14</v>
      </c>
      <c r="E979" s="70" t="s">
        <v>309</v>
      </c>
      <c r="F979" s="70" t="s">
        <v>1604</v>
      </c>
      <c r="G979" s="70" t="s">
        <v>6610</v>
      </c>
      <c r="H979" s="71" t="s">
        <v>6610</v>
      </c>
      <c r="I979" s="71"/>
    </row>
    <row r="980" spans="2:9">
      <c r="B980" s="69" t="s">
        <v>6611</v>
      </c>
      <c r="C980" s="70" t="s">
        <v>13</v>
      </c>
      <c r="D980" s="70" t="s">
        <v>14</v>
      </c>
      <c r="E980" s="70" t="s">
        <v>309</v>
      </c>
      <c r="F980" s="70" t="s">
        <v>1604</v>
      </c>
      <c r="G980" s="70" t="s">
        <v>6611</v>
      </c>
      <c r="H980" s="71" t="s">
        <v>6611</v>
      </c>
      <c r="I980" s="71"/>
    </row>
    <row r="981" spans="2:9">
      <c r="B981" s="69" t="s">
        <v>6612</v>
      </c>
      <c r="C981" s="70" t="s">
        <v>13</v>
      </c>
      <c r="D981" s="70" t="s">
        <v>14</v>
      </c>
      <c r="E981" s="70" t="s">
        <v>309</v>
      </c>
      <c r="F981" s="70" t="s">
        <v>1604</v>
      </c>
      <c r="G981" s="70" t="s">
        <v>6612</v>
      </c>
      <c r="H981" s="71" t="s">
        <v>6612</v>
      </c>
      <c r="I981" s="71"/>
    </row>
    <row r="982" spans="2:9">
      <c r="B982" s="69" t="s">
        <v>6613</v>
      </c>
      <c r="C982" s="70" t="s">
        <v>13</v>
      </c>
      <c r="D982" s="70" t="s">
        <v>14</v>
      </c>
      <c r="E982" s="70" t="s">
        <v>309</v>
      </c>
      <c r="F982" s="70" t="s">
        <v>1604</v>
      </c>
      <c r="G982" s="70" t="s">
        <v>6613</v>
      </c>
      <c r="H982" s="71" t="s">
        <v>6613</v>
      </c>
      <c r="I982" s="71"/>
    </row>
    <row r="983" spans="2:9">
      <c r="B983" s="69" t="s">
        <v>6614</v>
      </c>
      <c r="C983" s="70" t="s">
        <v>13</v>
      </c>
      <c r="D983" s="70" t="s">
        <v>14</v>
      </c>
      <c r="E983" s="70" t="s">
        <v>309</v>
      </c>
      <c r="F983" s="70" t="s">
        <v>1604</v>
      </c>
      <c r="G983" s="70" t="s">
        <v>6614</v>
      </c>
      <c r="H983" s="71" t="s">
        <v>6614</v>
      </c>
      <c r="I983" s="71"/>
    </row>
    <row r="984" spans="2:9">
      <c r="B984" s="69" t="s">
        <v>6615</v>
      </c>
      <c r="C984" s="70" t="s">
        <v>13</v>
      </c>
      <c r="D984" s="70" t="s">
        <v>14</v>
      </c>
      <c r="E984" s="70" t="s">
        <v>309</v>
      </c>
      <c r="F984" s="70" t="s">
        <v>1604</v>
      </c>
      <c r="G984" s="70" t="s">
        <v>6615</v>
      </c>
      <c r="H984" s="71" t="s">
        <v>6615</v>
      </c>
      <c r="I984" s="71"/>
    </row>
    <row r="985" spans="2:9">
      <c r="B985" s="69" t="s">
        <v>6616</v>
      </c>
      <c r="C985" s="70" t="s">
        <v>13</v>
      </c>
      <c r="D985" s="70" t="s">
        <v>14</v>
      </c>
      <c r="E985" s="70" t="s">
        <v>309</v>
      </c>
      <c r="F985" s="70" t="s">
        <v>1604</v>
      </c>
      <c r="G985" s="70" t="s">
        <v>6616</v>
      </c>
      <c r="H985" s="71" t="s">
        <v>6616</v>
      </c>
      <c r="I985" s="71"/>
    </row>
    <row r="986" spans="2:9">
      <c r="B986" s="69" t="s">
        <v>6617</v>
      </c>
      <c r="C986" s="70" t="s">
        <v>13</v>
      </c>
      <c r="D986" s="70" t="s">
        <v>14</v>
      </c>
      <c r="E986" s="70" t="s">
        <v>309</v>
      </c>
      <c r="F986" s="70" t="s">
        <v>1604</v>
      </c>
      <c r="G986" s="70" t="s">
        <v>6617</v>
      </c>
      <c r="H986" s="71" t="s">
        <v>6617</v>
      </c>
      <c r="I986" s="71"/>
    </row>
    <row r="987" spans="2:9">
      <c r="B987" s="69" t="s">
        <v>6618</v>
      </c>
      <c r="C987" s="70" t="s">
        <v>13</v>
      </c>
      <c r="D987" s="70" t="s">
        <v>14</v>
      </c>
      <c r="E987" s="70" t="s">
        <v>309</v>
      </c>
      <c r="F987" s="70" t="s">
        <v>1604</v>
      </c>
      <c r="G987" s="70" t="s">
        <v>6618</v>
      </c>
      <c r="H987" s="71" t="s">
        <v>6618</v>
      </c>
      <c r="I987" s="71"/>
    </row>
    <row r="988" spans="2:9">
      <c r="B988" s="69" t="s">
        <v>6619</v>
      </c>
      <c r="C988" s="70" t="s">
        <v>13</v>
      </c>
      <c r="D988" s="70" t="s">
        <v>14</v>
      </c>
      <c r="E988" s="70" t="s">
        <v>309</v>
      </c>
      <c r="F988" s="70" t="s">
        <v>1604</v>
      </c>
      <c r="G988" s="70" t="s">
        <v>6619</v>
      </c>
      <c r="H988" s="71" t="s">
        <v>6619</v>
      </c>
      <c r="I988" s="71"/>
    </row>
    <row r="989" spans="2:9">
      <c r="B989" s="69" t="s">
        <v>6620</v>
      </c>
      <c r="C989" s="70" t="s">
        <v>13</v>
      </c>
      <c r="D989" s="70" t="s">
        <v>14</v>
      </c>
      <c r="E989" s="70" t="s">
        <v>309</v>
      </c>
      <c r="F989" s="70" t="s">
        <v>1604</v>
      </c>
      <c r="G989" s="70" t="s">
        <v>6620</v>
      </c>
      <c r="H989" s="71" t="s">
        <v>6620</v>
      </c>
      <c r="I989" s="71"/>
    </row>
    <row r="990" spans="2:9">
      <c r="B990" s="69" t="s">
        <v>6621</v>
      </c>
      <c r="C990" s="70" t="s">
        <v>13</v>
      </c>
      <c r="D990" s="70" t="s">
        <v>14</v>
      </c>
      <c r="E990" s="70" t="s">
        <v>309</v>
      </c>
      <c r="F990" s="70" t="s">
        <v>1604</v>
      </c>
      <c r="G990" s="70" t="s">
        <v>6621</v>
      </c>
      <c r="H990" s="71" t="s">
        <v>6621</v>
      </c>
      <c r="I990" s="71"/>
    </row>
    <row r="991" spans="2:9">
      <c r="B991" s="69" t="s">
        <v>6622</v>
      </c>
      <c r="C991" s="70" t="s">
        <v>13</v>
      </c>
      <c r="D991" s="70" t="s">
        <v>14</v>
      </c>
      <c r="E991" s="70" t="s">
        <v>309</v>
      </c>
      <c r="F991" s="70" t="s">
        <v>1607</v>
      </c>
      <c r="G991" s="71" t="s">
        <v>6932</v>
      </c>
      <c r="H991" s="71" t="s">
        <v>6932</v>
      </c>
      <c r="I991" s="71"/>
    </row>
    <row r="992" spans="2:9">
      <c r="B992" s="69" t="s">
        <v>6623</v>
      </c>
      <c r="C992" s="70" t="s">
        <v>13</v>
      </c>
      <c r="D992" s="70" t="s">
        <v>14</v>
      </c>
      <c r="E992" s="70" t="s">
        <v>309</v>
      </c>
      <c r="F992" s="70" t="s">
        <v>1605</v>
      </c>
      <c r="G992" s="70" t="s">
        <v>6623</v>
      </c>
      <c r="H992" s="71" t="s">
        <v>6623</v>
      </c>
      <c r="I992" s="71"/>
    </row>
    <row r="993" spans="2:9">
      <c r="B993" s="69" t="s">
        <v>6624</v>
      </c>
      <c r="C993" s="70" t="s">
        <v>13</v>
      </c>
      <c r="D993" s="70" t="s">
        <v>14</v>
      </c>
      <c r="E993" s="70" t="s">
        <v>309</v>
      </c>
      <c r="F993" s="70" t="s">
        <v>1606</v>
      </c>
      <c r="G993" s="70" t="s">
        <v>6624</v>
      </c>
      <c r="H993" s="71" t="s">
        <v>6624</v>
      </c>
      <c r="I993" s="71"/>
    </row>
    <row r="994" spans="2:9">
      <c r="B994" s="69" t="s">
        <v>6625</v>
      </c>
      <c r="C994" s="70" t="s">
        <v>13</v>
      </c>
      <c r="D994" s="70" t="s">
        <v>14</v>
      </c>
      <c r="E994" s="70" t="s">
        <v>309</v>
      </c>
      <c r="F994" s="70" t="s">
        <v>1608</v>
      </c>
      <c r="G994" s="70" t="s">
        <v>6625</v>
      </c>
      <c r="H994" s="71" t="s">
        <v>6625</v>
      </c>
      <c r="I994" s="71"/>
    </row>
    <row r="995" spans="2:9">
      <c r="B995" s="72" t="s">
        <v>6626</v>
      </c>
      <c r="C995" s="73" t="s">
        <v>13</v>
      </c>
      <c r="D995" s="73" t="s">
        <v>14</v>
      </c>
      <c r="E995" s="73" t="s">
        <v>309</v>
      </c>
      <c r="F995" s="73" t="s">
        <v>1608</v>
      </c>
      <c r="G995" s="73" t="s">
        <v>6626</v>
      </c>
      <c r="H995" s="71" t="s">
        <v>6626</v>
      </c>
      <c r="I995" s="71"/>
    </row>
    <row r="996" spans="2:9">
      <c r="B996" s="69" t="s">
        <v>6629</v>
      </c>
      <c r="C996" s="70" t="s">
        <v>13</v>
      </c>
      <c r="D996" s="70" t="s">
        <v>14</v>
      </c>
      <c r="E996" s="70" t="s">
        <v>307</v>
      </c>
      <c r="F996" s="70" t="s">
        <v>1603</v>
      </c>
      <c r="G996" s="70" t="s">
        <v>6629</v>
      </c>
      <c r="H996" s="71" t="s">
        <v>6629</v>
      </c>
      <c r="I996" s="71"/>
    </row>
    <row r="997" spans="2:9">
      <c r="B997" s="69" t="s">
        <v>6630</v>
      </c>
      <c r="C997" s="70" t="s">
        <v>13</v>
      </c>
      <c r="D997" s="70" t="s">
        <v>14</v>
      </c>
      <c r="E997" s="70" t="s">
        <v>307</v>
      </c>
      <c r="F997" s="70" t="s">
        <v>1603</v>
      </c>
      <c r="G997" s="70" t="s">
        <v>6630</v>
      </c>
      <c r="H997" s="71" t="s">
        <v>6630</v>
      </c>
      <c r="I997" s="71"/>
    </row>
    <row r="998" spans="2:9">
      <c r="B998" s="69" t="s">
        <v>6631</v>
      </c>
      <c r="C998" s="70" t="s">
        <v>13</v>
      </c>
      <c r="D998" s="70" t="s">
        <v>14</v>
      </c>
      <c r="E998" s="70" t="s">
        <v>307</v>
      </c>
      <c r="F998" s="70" t="s">
        <v>1603</v>
      </c>
      <c r="G998" s="70" t="s">
        <v>6631</v>
      </c>
      <c r="H998" s="71" t="s">
        <v>6631</v>
      </c>
      <c r="I998" s="71"/>
    </row>
    <row r="999" spans="2:9">
      <c r="B999" s="69" t="s">
        <v>6632</v>
      </c>
      <c r="C999" s="70" t="s">
        <v>13</v>
      </c>
      <c r="D999" s="70" t="s">
        <v>14</v>
      </c>
      <c r="E999" s="70" t="s">
        <v>307</v>
      </c>
      <c r="F999" s="70" t="s">
        <v>1603</v>
      </c>
      <c r="G999" s="70" t="s">
        <v>6632</v>
      </c>
      <c r="H999" s="71" t="s">
        <v>6632</v>
      </c>
      <c r="I999" s="71"/>
    </row>
    <row r="1000" spans="2:9">
      <c r="B1000" s="69" t="s">
        <v>6637</v>
      </c>
      <c r="C1000" s="73" t="s">
        <v>13</v>
      </c>
      <c r="D1000" s="73" t="s">
        <v>14</v>
      </c>
      <c r="E1000" s="73" t="s">
        <v>307</v>
      </c>
      <c r="F1000" s="73" t="s">
        <v>1599</v>
      </c>
      <c r="G1000" s="36" t="s">
        <v>4718</v>
      </c>
      <c r="H1000" s="29" t="s">
        <v>4717</v>
      </c>
      <c r="I1000" s="29" t="s">
        <v>4716</v>
      </c>
    </row>
    <row r="1001" spans="2:9">
      <c r="B1001" s="69" t="s">
        <v>6638</v>
      </c>
      <c r="C1001" s="33" t="s">
        <v>13</v>
      </c>
      <c r="D1001" s="33" t="s">
        <v>14</v>
      </c>
      <c r="E1001" s="33" t="s">
        <v>307</v>
      </c>
      <c r="F1001" s="33" t="s">
        <v>1603</v>
      </c>
      <c r="G1001" s="33" t="s">
        <v>4685</v>
      </c>
      <c r="H1001" s="29" t="s">
        <v>4685</v>
      </c>
      <c r="I1001" s="29" t="s">
        <v>4684</v>
      </c>
    </row>
    <row r="1002" spans="2:9">
      <c r="B1002" s="69" t="s">
        <v>6644</v>
      </c>
      <c r="C1002" s="73" t="s">
        <v>13</v>
      </c>
      <c r="D1002" s="73" t="s">
        <v>14</v>
      </c>
      <c r="E1002" s="73" t="s">
        <v>307</v>
      </c>
      <c r="F1002" s="73" t="s">
        <v>1599</v>
      </c>
      <c r="G1002" s="70" t="s">
        <v>5774</v>
      </c>
      <c r="H1002" s="70" t="s">
        <v>5774</v>
      </c>
      <c r="I1002" s="71"/>
    </row>
    <row r="1003" spans="2:9">
      <c r="B1003" s="69" t="s">
        <v>5187</v>
      </c>
      <c r="C1003" s="33" t="s">
        <v>13</v>
      </c>
      <c r="D1003" s="33" t="s">
        <v>14</v>
      </c>
      <c r="E1003" s="33" t="s">
        <v>307</v>
      </c>
      <c r="F1003" s="33" t="s">
        <v>1599</v>
      </c>
      <c r="G1003" s="33" t="s">
        <v>5697</v>
      </c>
      <c r="H1003" s="29" t="s">
        <v>5697</v>
      </c>
      <c r="I1003" s="29" t="s">
        <v>4728</v>
      </c>
    </row>
    <row r="1004" spans="2:9">
      <c r="B1004" s="69" t="s">
        <v>6650</v>
      </c>
      <c r="C1004" s="53" t="s">
        <v>13</v>
      </c>
      <c r="D1004" s="53" t="s">
        <v>14</v>
      </c>
      <c r="E1004" s="53" t="s">
        <v>309</v>
      </c>
      <c r="F1004" s="53" t="s">
        <v>1606</v>
      </c>
      <c r="G1004" s="53" t="s">
        <v>4781</v>
      </c>
      <c r="H1004" s="29" t="s">
        <v>4696</v>
      </c>
      <c r="I1004" s="29" t="s">
        <v>4695</v>
      </c>
    </row>
    <row r="1005" spans="2:9">
      <c r="B1005" s="69" t="s">
        <v>6651</v>
      </c>
      <c r="C1005" s="29" t="s">
        <v>13</v>
      </c>
      <c r="D1005" s="29" t="s">
        <v>14</v>
      </c>
      <c r="E1005" s="29" t="s">
        <v>309</v>
      </c>
      <c r="F1005" s="29" t="s">
        <v>1606</v>
      </c>
      <c r="G1005" s="29" t="s">
        <v>4781</v>
      </c>
      <c r="H1005" s="71" t="s">
        <v>4781</v>
      </c>
      <c r="I1005" s="71"/>
    </row>
    <row r="1006" spans="2:9">
      <c r="B1006" s="69" t="s">
        <v>6652</v>
      </c>
      <c r="C1006" s="33" t="s">
        <v>13</v>
      </c>
      <c r="D1006" s="33" t="s">
        <v>14</v>
      </c>
      <c r="E1006" s="33" t="s">
        <v>309</v>
      </c>
      <c r="F1006" s="33" t="s">
        <v>1606</v>
      </c>
      <c r="G1006" s="33" t="s">
        <v>4781</v>
      </c>
      <c r="H1006" s="71" t="s">
        <v>4781</v>
      </c>
      <c r="I1006" s="71"/>
    </row>
    <row r="1007" spans="2:9">
      <c r="B1007" s="69" t="s">
        <v>6653</v>
      </c>
      <c r="C1007" s="29" t="s">
        <v>13</v>
      </c>
      <c r="D1007" s="29" t="s">
        <v>14</v>
      </c>
      <c r="E1007" s="29" t="s">
        <v>309</v>
      </c>
      <c r="F1007" s="29" t="s">
        <v>1606</v>
      </c>
      <c r="G1007" s="29" t="s">
        <v>4781</v>
      </c>
      <c r="H1007" s="29" t="s">
        <v>4656</v>
      </c>
      <c r="I1007" s="29" t="s">
        <v>4655</v>
      </c>
    </row>
    <row r="1008" spans="2:9">
      <c r="B1008" s="69" t="s">
        <v>6654</v>
      </c>
      <c r="C1008" s="53" t="s">
        <v>13</v>
      </c>
      <c r="D1008" s="53" t="s">
        <v>14</v>
      </c>
      <c r="E1008" s="53" t="s">
        <v>309</v>
      </c>
      <c r="F1008" s="53" t="s">
        <v>1606</v>
      </c>
      <c r="G1008" s="53" t="s">
        <v>4781</v>
      </c>
      <c r="H1008" s="71" t="s">
        <v>4781</v>
      </c>
      <c r="I1008" s="71"/>
    </row>
    <row r="1009" spans="2:9">
      <c r="B1009" s="69" t="s">
        <v>6655</v>
      </c>
      <c r="C1009" s="73" t="s">
        <v>13</v>
      </c>
      <c r="D1009" s="73" t="s">
        <v>14</v>
      </c>
      <c r="E1009" s="73" t="s">
        <v>307</v>
      </c>
      <c r="F1009" s="73" t="s">
        <v>1599</v>
      </c>
      <c r="G1009" s="33" t="s">
        <v>5542</v>
      </c>
      <c r="H1009" s="29" t="s">
        <v>4717</v>
      </c>
      <c r="I1009" s="29" t="s">
        <v>4716</v>
      </c>
    </row>
    <row r="1010" spans="2:9">
      <c r="B1010" s="69" t="s">
        <v>6656</v>
      </c>
      <c r="C1010" s="53" t="s">
        <v>13</v>
      </c>
      <c r="D1010" s="53" t="s">
        <v>14</v>
      </c>
      <c r="E1010" s="53" t="s">
        <v>309</v>
      </c>
      <c r="F1010" s="53" t="s">
        <v>1606</v>
      </c>
      <c r="G1010" s="53" t="s">
        <v>4781</v>
      </c>
      <c r="H1010" s="29" t="s">
        <v>4696</v>
      </c>
      <c r="I1010" s="29" t="s">
        <v>4695</v>
      </c>
    </row>
    <row r="1011" spans="2:9">
      <c r="B1011" s="69" t="s">
        <v>6661</v>
      </c>
      <c r="C1011" s="53" t="s">
        <v>13</v>
      </c>
      <c r="D1011" s="53" t="s">
        <v>14</v>
      </c>
      <c r="E1011" s="53" t="s">
        <v>309</v>
      </c>
      <c r="F1011" s="53" t="s">
        <v>1606</v>
      </c>
      <c r="G1011" s="53" t="s">
        <v>4781</v>
      </c>
      <c r="H1011" s="71" t="s">
        <v>4781</v>
      </c>
      <c r="I1011" s="71"/>
    </row>
    <row r="1012" spans="2:9">
      <c r="B1012" s="69" t="s">
        <v>6662</v>
      </c>
      <c r="C1012" s="53" t="s">
        <v>13</v>
      </c>
      <c r="D1012" s="53" t="s">
        <v>14</v>
      </c>
      <c r="E1012" s="53" t="s">
        <v>309</v>
      </c>
      <c r="F1012" s="53" t="s">
        <v>1606</v>
      </c>
      <c r="G1012" s="53" t="s">
        <v>4781</v>
      </c>
      <c r="H1012" s="71" t="s">
        <v>4781</v>
      </c>
      <c r="I1012" s="71"/>
    </row>
    <row r="1013" spans="2:9">
      <c r="B1013" s="69" t="s">
        <v>6342</v>
      </c>
      <c r="C1013" s="50" t="s">
        <v>13</v>
      </c>
      <c r="D1013" s="50" t="s">
        <v>14</v>
      </c>
      <c r="E1013" s="50" t="s">
        <v>309</v>
      </c>
      <c r="F1013" s="50" t="s">
        <v>1606</v>
      </c>
      <c r="G1013" s="50" t="s">
        <v>4781</v>
      </c>
      <c r="H1013" s="51" t="s">
        <v>4674</v>
      </c>
      <c r="I1013" s="51" t="s">
        <v>4673</v>
      </c>
    </row>
    <row r="1014" spans="2:9">
      <c r="B1014" s="69" t="s">
        <v>6669</v>
      </c>
      <c r="C1014" s="53" t="s">
        <v>13</v>
      </c>
      <c r="D1014" s="53" t="s">
        <v>14</v>
      </c>
      <c r="E1014" s="53" t="s">
        <v>309</v>
      </c>
      <c r="F1014" s="53" t="s">
        <v>1606</v>
      </c>
      <c r="G1014" s="53" t="s">
        <v>4781</v>
      </c>
      <c r="H1014" s="29" t="s">
        <v>4674</v>
      </c>
      <c r="I1014" s="51" t="s">
        <v>4673</v>
      </c>
    </row>
    <row r="1015" spans="2:9">
      <c r="B1015" s="69" t="s">
        <v>6670</v>
      </c>
      <c r="C1015" s="53" t="s">
        <v>13</v>
      </c>
      <c r="D1015" s="53" t="s">
        <v>14</v>
      </c>
      <c r="E1015" s="53" t="s">
        <v>309</v>
      </c>
      <c r="F1015" s="53" t="s">
        <v>1606</v>
      </c>
      <c r="G1015" s="53" t="s">
        <v>4781</v>
      </c>
      <c r="H1015" s="29" t="s">
        <v>4676</v>
      </c>
      <c r="I1015" s="29" t="s">
        <v>4675</v>
      </c>
    </row>
    <row r="1016" spans="2:9">
      <c r="B1016" s="69" t="s">
        <v>6664</v>
      </c>
      <c r="C1016" s="29" t="s">
        <v>13</v>
      </c>
      <c r="D1016" s="29" t="s">
        <v>14</v>
      </c>
      <c r="E1016" s="29" t="s">
        <v>309</v>
      </c>
      <c r="F1016" s="29" t="s">
        <v>1606</v>
      </c>
      <c r="G1016" s="29" t="s">
        <v>4781</v>
      </c>
      <c r="H1016" s="29" t="s">
        <v>4688</v>
      </c>
      <c r="I1016" s="29" t="s">
        <v>4687</v>
      </c>
    </row>
    <row r="1017" spans="2:9">
      <c r="B1017" s="69" t="s">
        <v>6665</v>
      </c>
      <c r="C1017" s="29" t="s">
        <v>13</v>
      </c>
      <c r="D1017" s="29" t="s">
        <v>14</v>
      </c>
      <c r="E1017" s="29" t="s">
        <v>309</v>
      </c>
      <c r="F1017" s="29" t="s">
        <v>1606</v>
      </c>
      <c r="G1017" s="29" t="s">
        <v>4781</v>
      </c>
      <c r="H1017" s="29" t="s">
        <v>4704</v>
      </c>
      <c r="I1017" s="29" t="s">
        <v>4703</v>
      </c>
    </row>
    <row r="1018" spans="2:9">
      <c r="B1018" s="69" t="s">
        <v>6666</v>
      </c>
      <c r="C1018" s="29" t="s">
        <v>13</v>
      </c>
      <c r="D1018" s="29" t="s">
        <v>14</v>
      </c>
      <c r="E1018" s="29" t="s">
        <v>309</v>
      </c>
      <c r="F1018" s="29" t="s">
        <v>1606</v>
      </c>
      <c r="G1018" s="29" t="s">
        <v>4781</v>
      </c>
      <c r="H1018" s="29" t="s">
        <v>4706</v>
      </c>
      <c r="I1018" s="29" t="s">
        <v>4705</v>
      </c>
    </row>
    <row r="1019" spans="2:9">
      <c r="B1019" s="69" t="s">
        <v>6667</v>
      </c>
      <c r="C1019" s="33" t="s">
        <v>13</v>
      </c>
      <c r="D1019" s="33" t="s">
        <v>14</v>
      </c>
      <c r="E1019" s="33" t="s">
        <v>307</v>
      </c>
      <c r="F1019" s="33" t="s">
        <v>1599</v>
      </c>
      <c r="G1019" s="33" t="s">
        <v>5697</v>
      </c>
      <c r="H1019" s="29" t="s">
        <v>5697</v>
      </c>
      <c r="I1019" s="29" t="s">
        <v>4728</v>
      </c>
    </row>
    <row r="1020" spans="2:9">
      <c r="B1020" s="69" t="s">
        <v>6658</v>
      </c>
      <c r="C1020" s="33" t="s">
        <v>13</v>
      </c>
      <c r="D1020" s="33" t="s">
        <v>14</v>
      </c>
      <c r="E1020" s="73" t="s">
        <v>307</v>
      </c>
      <c r="F1020" s="73" t="s">
        <v>1600</v>
      </c>
      <c r="G1020" s="70" t="s">
        <v>6319</v>
      </c>
      <c r="H1020" s="71" t="s">
        <v>6319</v>
      </c>
      <c r="I1020" s="71"/>
    </row>
    <row r="1021" spans="2:9">
      <c r="B1021" s="72" t="s">
        <v>6657</v>
      </c>
      <c r="C1021" s="33" t="s">
        <v>13</v>
      </c>
      <c r="D1021" s="33" t="s">
        <v>14</v>
      </c>
      <c r="E1021" s="73" t="s">
        <v>307</v>
      </c>
      <c r="F1021" s="73" t="s">
        <v>1600</v>
      </c>
      <c r="G1021" s="73" t="s">
        <v>6657</v>
      </c>
      <c r="H1021" s="71" t="s">
        <v>6657</v>
      </c>
      <c r="I1021" s="71"/>
    </row>
    <row r="1022" spans="2:9">
      <c r="B1022" s="72" t="s">
        <v>6659</v>
      </c>
      <c r="C1022" s="33" t="s">
        <v>13</v>
      </c>
      <c r="D1022" s="33" t="s">
        <v>14</v>
      </c>
      <c r="E1022" s="73" t="s">
        <v>307</v>
      </c>
      <c r="F1022" s="73" t="s">
        <v>307</v>
      </c>
      <c r="G1022" s="36" t="s">
        <v>6695</v>
      </c>
      <c r="H1022" s="71" t="s">
        <v>6695</v>
      </c>
      <c r="I1022" s="71"/>
    </row>
    <row r="1023" spans="2:9">
      <c r="B1023" s="72" t="s">
        <v>6660</v>
      </c>
      <c r="C1023" s="33" t="s">
        <v>13</v>
      </c>
      <c r="D1023" s="33" t="s">
        <v>14</v>
      </c>
      <c r="E1023" s="73" t="s">
        <v>307</v>
      </c>
      <c r="F1023" s="70" t="s">
        <v>1179</v>
      </c>
      <c r="G1023" s="36" t="s">
        <v>6694</v>
      </c>
      <c r="H1023" s="71" t="s">
        <v>6694</v>
      </c>
      <c r="I1023" s="71"/>
    </row>
    <row r="1024" spans="2:9">
      <c r="B1024" s="69" t="s">
        <v>6696</v>
      </c>
      <c r="C1024" s="33" t="s">
        <v>13</v>
      </c>
      <c r="D1024" s="33" t="s">
        <v>14</v>
      </c>
      <c r="E1024" s="73" t="s">
        <v>307</v>
      </c>
      <c r="F1024" s="73" t="s">
        <v>1600</v>
      </c>
      <c r="G1024" s="33" t="s">
        <v>6714</v>
      </c>
      <c r="H1024" s="33" t="s">
        <v>6714</v>
      </c>
      <c r="I1024" s="71"/>
    </row>
    <row r="1025" spans="2:9">
      <c r="B1025" s="69" t="s">
        <v>6697</v>
      </c>
      <c r="C1025" s="33" t="s">
        <v>13</v>
      </c>
      <c r="D1025" s="33" t="s">
        <v>14</v>
      </c>
      <c r="E1025" s="73" t="s">
        <v>307</v>
      </c>
      <c r="F1025" s="73" t="s">
        <v>1600</v>
      </c>
      <c r="G1025" s="70" t="s">
        <v>6697</v>
      </c>
      <c r="H1025" s="71" t="s">
        <v>6697</v>
      </c>
      <c r="I1025" s="71"/>
    </row>
    <row r="1026" spans="2:9">
      <c r="B1026" s="69" t="s">
        <v>6698</v>
      </c>
      <c r="C1026" s="70" t="s">
        <v>13</v>
      </c>
      <c r="D1026" s="70" t="s">
        <v>14</v>
      </c>
      <c r="E1026" s="70" t="s">
        <v>307</v>
      </c>
      <c r="F1026" s="70" t="s">
        <v>307</v>
      </c>
      <c r="G1026" s="33" t="s">
        <v>6893</v>
      </c>
      <c r="H1026" s="71" t="s">
        <v>6893</v>
      </c>
      <c r="I1026" s="71"/>
    </row>
    <row r="1027" spans="2:9">
      <c r="B1027" s="69" t="s">
        <v>6699</v>
      </c>
      <c r="C1027" s="70" t="s">
        <v>13</v>
      </c>
      <c r="D1027" s="70" t="s">
        <v>14</v>
      </c>
      <c r="E1027" s="70" t="s">
        <v>307</v>
      </c>
      <c r="F1027" s="70" t="s">
        <v>1603</v>
      </c>
      <c r="G1027" s="70" t="s">
        <v>6699</v>
      </c>
      <c r="H1027" s="71" t="s">
        <v>6699</v>
      </c>
      <c r="I1027" s="71"/>
    </row>
    <row r="1028" spans="2:9">
      <c r="B1028" s="69" t="s">
        <v>6700</v>
      </c>
      <c r="C1028" s="70" t="s">
        <v>13</v>
      </c>
      <c r="D1028" s="70" t="s">
        <v>14</v>
      </c>
      <c r="E1028" s="70" t="s">
        <v>307</v>
      </c>
      <c r="F1028" s="70" t="s">
        <v>307</v>
      </c>
      <c r="G1028" s="70" t="s">
        <v>6700</v>
      </c>
      <c r="H1028" s="71" t="s">
        <v>6700</v>
      </c>
      <c r="I1028" s="71"/>
    </row>
    <row r="1029" spans="2:9">
      <c r="B1029" s="69" t="s">
        <v>6701</v>
      </c>
      <c r="C1029" s="33" t="s">
        <v>13</v>
      </c>
      <c r="D1029" s="33" t="s">
        <v>14</v>
      </c>
      <c r="E1029" s="33" t="s">
        <v>307</v>
      </c>
      <c r="F1029" s="33" t="s">
        <v>1599</v>
      </c>
      <c r="G1029" s="70" t="s">
        <v>6718</v>
      </c>
      <c r="H1029" s="71" t="s">
        <v>6718</v>
      </c>
      <c r="I1029" s="71"/>
    </row>
    <row r="1030" spans="2:9">
      <c r="B1030" s="69" t="s">
        <v>6702</v>
      </c>
      <c r="C1030" s="50" t="s">
        <v>13</v>
      </c>
      <c r="D1030" s="50" t="s">
        <v>14</v>
      </c>
      <c r="E1030" s="50" t="s">
        <v>309</v>
      </c>
      <c r="F1030" s="33" t="s">
        <v>1604</v>
      </c>
      <c r="G1030" s="70" t="s">
        <v>6702</v>
      </c>
      <c r="H1030" s="71" t="s">
        <v>6702</v>
      </c>
      <c r="I1030" s="71"/>
    </row>
    <row r="1031" spans="2:9">
      <c r="B1031" s="69" t="s">
        <v>6703</v>
      </c>
      <c r="C1031" s="70" t="s">
        <v>13</v>
      </c>
      <c r="D1031" s="70" t="s">
        <v>296</v>
      </c>
      <c r="E1031" s="70" t="s">
        <v>309</v>
      </c>
      <c r="F1031" s="33" t="s">
        <v>1607</v>
      </c>
      <c r="G1031" s="70" t="s">
        <v>6894</v>
      </c>
      <c r="H1031" s="71" t="s">
        <v>6894</v>
      </c>
      <c r="I1031" s="71"/>
    </row>
    <row r="1032" spans="2:9">
      <c r="B1032" s="69" t="s">
        <v>6704</v>
      </c>
      <c r="C1032" s="70" t="s">
        <v>13</v>
      </c>
      <c r="D1032" s="70" t="s">
        <v>296</v>
      </c>
      <c r="E1032" s="70" t="s">
        <v>309</v>
      </c>
      <c r="F1032" s="33" t="s">
        <v>1607</v>
      </c>
      <c r="G1032" s="70" t="s">
        <v>6895</v>
      </c>
      <c r="H1032" s="71" t="s">
        <v>6895</v>
      </c>
      <c r="I1032" s="71"/>
    </row>
    <row r="1033" spans="2:9">
      <c r="B1033" s="69" t="s">
        <v>6705</v>
      </c>
      <c r="C1033" s="70" t="s">
        <v>13</v>
      </c>
      <c r="D1033" s="70" t="s">
        <v>296</v>
      </c>
      <c r="E1033" s="70" t="s">
        <v>309</v>
      </c>
      <c r="F1033" s="33" t="s">
        <v>1605</v>
      </c>
      <c r="G1033" s="33" t="s">
        <v>6896</v>
      </c>
      <c r="H1033" s="71" t="s">
        <v>6896</v>
      </c>
      <c r="I1033" s="71"/>
    </row>
    <row r="1034" spans="2:9">
      <c r="B1034" s="69" t="s">
        <v>6706</v>
      </c>
      <c r="C1034" s="50" t="s">
        <v>13</v>
      </c>
      <c r="D1034" s="50" t="s">
        <v>14</v>
      </c>
      <c r="E1034" s="50" t="s">
        <v>309</v>
      </c>
      <c r="F1034" s="33" t="s">
        <v>1604</v>
      </c>
      <c r="G1034" s="70" t="s">
        <v>6706</v>
      </c>
      <c r="H1034" s="71" t="s">
        <v>6706</v>
      </c>
      <c r="I1034" s="71"/>
    </row>
    <row r="1035" spans="2:9">
      <c r="B1035" s="69" t="s">
        <v>6707</v>
      </c>
      <c r="C1035" s="50" t="s">
        <v>13</v>
      </c>
      <c r="D1035" s="50" t="s">
        <v>14</v>
      </c>
      <c r="E1035" s="50" t="s">
        <v>309</v>
      </c>
      <c r="F1035" s="33" t="s">
        <v>1604</v>
      </c>
      <c r="G1035" s="70" t="s">
        <v>6707</v>
      </c>
      <c r="H1035" s="71" t="s">
        <v>6707</v>
      </c>
      <c r="I1035" s="71"/>
    </row>
    <row r="1036" spans="2:9">
      <c r="B1036" s="69" t="s">
        <v>6708</v>
      </c>
      <c r="C1036" s="50" t="s">
        <v>13</v>
      </c>
      <c r="D1036" s="50" t="s">
        <v>14</v>
      </c>
      <c r="E1036" s="50" t="s">
        <v>309</v>
      </c>
      <c r="F1036" s="33" t="s">
        <v>1604</v>
      </c>
      <c r="G1036" s="70" t="s">
        <v>6708</v>
      </c>
      <c r="H1036" s="71" t="s">
        <v>6708</v>
      </c>
      <c r="I1036" s="71"/>
    </row>
    <row r="1037" spans="2:9">
      <c r="B1037" s="69" t="s">
        <v>6709</v>
      </c>
      <c r="C1037" s="70" t="s">
        <v>13</v>
      </c>
      <c r="D1037" s="70" t="s">
        <v>296</v>
      </c>
      <c r="E1037" s="70" t="s">
        <v>309</v>
      </c>
      <c r="F1037" s="33" t="s">
        <v>1605</v>
      </c>
      <c r="G1037" s="70" t="s">
        <v>6709</v>
      </c>
      <c r="H1037" s="71" t="s">
        <v>6709</v>
      </c>
      <c r="I1037" s="71"/>
    </row>
    <row r="1038" spans="2:9">
      <c r="B1038" s="69" t="s">
        <v>6710</v>
      </c>
      <c r="C1038" s="29" t="s">
        <v>13</v>
      </c>
      <c r="D1038" s="29" t="s">
        <v>14</v>
      </c>
      <c r="E1038" s="29" t="s">
        <v>309</v>
      </c>
      <c r="F1038" s="29" t="s">
        <v>1606</v>
      </c>
      <c r="G1038" s="70" t="s">
        <v>6710</v>
      </c>
      <c r="H1038" s="71" t="s">
        <v>6710</v>
      </c>
      <c r="I1038" s="71"/>
    </row>
    <row r="1039" spans="2:9">
      <c r="B1039" s="69" t="s">
        <v>6711</v>
      </c>
      <c r="C1039" s="70" t="s">
        <v>13</v>
      </c>
      <c r="D1039" s="70" t="s">
        <v>296</v>
      </c>
      <c r="E1039" s="70" t="s">
        <v>309</v>
      </c>
      <c r="F1039" s="33" t="s">
        <v>1607</v>
      </c>
      <c r="G1039" s="70" t="s">
        <v>6711</v>
      </c>
      <c r="H1039" s="71" t="s">
        <v>6711</v>
      </c>
      <c r="I1039" s="71"/>
    </row>
    <row r="1040" spans="2:9">
      <c r="B1040" s="69" t="s">
        <v>6712</v>
      </c>
      <c r="C1040" s="50" t="s">
        <v>13</v>
      </c>
      <c r="D1040" s="50" t="s">
        <v>14</v>
      </c>
      <c r="E1040" s="50" t="s">
        <v>309</v>
      </c>
      <c r="F1040" s="50" t="s">
        <v>1607</v>
      </c>
      <c r="G1040" s="33" t="s">
        <v>6712</v>
      </c>
      <c r="H1040" s="71" t="s">
        <v>6712</v>
      </c>
      <c r="I1040" s="71"/>
    </row>
    <row r="1041" spans="2:9">
      <c r="B1041" s="69" t="s">
        <v>6713</v>
      </c>
      <c r="C1041" s="29" t="s">
        <v>13</v>
      </c>
      <c r="D1041" s="29" t="s">
        <v>14</v>
      </c>
      <c r="E1041" s="29" t="s">
        <v>309</v>
      </c>
      <c r="F1041" s="29" t="s">
        <v>1606</v>
      </c>
      <c r="G1041" s="33" t="s">
        <v>6897</v>
      </c>
      <c r="H1041" s="71" t="s">
        <v>6897</v>
      </c>
      <c r="I1041" s="71"/>
    </row>
    <row r="1042" spans="2:9">
      <c r="B1042" s="69" t="s">
        <v>6714</v>
      </c>
      <c r="C1042" s="70" t="s">
        <v>13</v>
      </c>
      <c r="D1042" s="70" t="s">
        <v>14</v>
      </c>
      <c r="E1042" s="70" t="s">
        <v>307</v>
      </c>
      <c r="F1042" s="70" t="s">
        <v>1600</v>
      </c>
      <c r="G1042" s="33" t="s">
        <v>6714</v>
      </c>
      <c r="H1042" s="33" t="s">
        <v>6714</v>
      </c>
      <c r="I1042" s="71"/>
    </row>
    <row r="1043" spans="2:9">
      <c r="B1043" s="69" t="s">
        <v>6715</v>
      </c>
      <c r="C1043" s="70" t="s">
        <v>13</v>
      </c>
      <c r="D1043" s="70" t="s">
        <v>296</v>
      </c>
      <c r="E1043" s="70" t="s">
        <v>309</v>
      </c>
      <c r="F1043" s="70" t="s">
        <v>1607</v>
      </c>
      <c r="G1043" s="70" t="s">
        <v>6715</v>
      </c>
      <c r="H1043" s="71" t="s">
        <v>6715</v>
      </c>
      <c r="I1043" s="71"/>
    </row>
    <row r="1044" spans="2:9">
      <c r="B1044" s="69" t="s">
        <v>6716</v>
      </c>
      <c r="C1044" s="70" t="s">
        <v>13</v>
      </c>
      <c r="D1044" s="70" t="s">
        <v>14</v>
      </c>
      <c r="E1044" s="70" t="s">
        <v>307</v>
      </c>
      <c r="F1044" s="70" t="s">
        <v>307</v>
      </c>
      <c r="G1044" s="70" t="s">
        <v>6898</v>
      </c>
      <c r="H1044" s="71" t="s">
        <v>6898</v>
      </c>
      <c r="I1044" s="71"/>
    </row>
    <row r="1045" spans="2:9">
      <c r="B1045" s="69" t="s">
        <v>6717</v>
      </c>
      <c r="C1045" s="70" t="s">
        <v>13</v>
      </c>
      <c r="D1045" s="70" t="s">
        <v>14</v>
      </c>
      <c r="E1045" s="70" t="s">
        <v>307</v>
      </c>
      <c r="F1045" s="70" t="s">
        <v>1179</v>
      </c>
      <c r="G1045" s="70" t="s">
        <v>6899</v>
      </c>
      <c r="H1045" s="71" t="s">
        <v>6899</v>
      </c>
      <c r="I1045" s="71"/>
    </row>
    <row r="1046" spans="2:9">
      <c r="B1046" s="69" t="s">
        <v>6718</v>
      </c>
      <c r="C1046" s="33" t="s">
        <v>13</v>
      </c>
      <c r="D1046" s="33" t="s">
        <v>14</v>
      </c>
      <c r="E1046" s="33" t="s">
        <v>307</v>
      </c>
      <c r="F1046" s="33" t="s">
        <v>1599</v>
      </c>
      <c r="G1046" s="70" t="s">
        <v>6718</v>
      </c>
      <c r="H1046" s="71" t="s">
        <v>6718</v>
      </c>
      <c r="I1046" s="71"/>
    </row>
    <row r="1047" spans="2:9">
      <c r="B1047" s="69" t="s">
        <v>6719</v>
      </c>
      <c r="C1047" s="70" t="s">
        <v>13</v>
      </c>
      <c r="D1047" s="70" t="s">
        <v>14</v>
      </c>
      <c r="E1047" s="70" t="s">
        <v>307</v>
      </c>
      <c r="F1047" s="33" t="s">
        <v>307</v>
      </c>
      <c r="G1047" s="70" t="s">
        <v>6719</v>
      </c>
      <c r="H1047" s="71" t="s">
        <v>6719</v>
      </c>
      <c r="I1047" s="71"/>
    </row>
    <row r="1048" spans="2:9">
      <c r="B1048" s="39" t="s">
        <v>6720</v>
      </c>
      <c r="C1048" s="70" t="s">
        <v>13</v>
      </c>
      <c r="D1048" s="70" t="s">
        <v>14</v>
      </c>
      <c r="E1048" s="70" t="s">
        <v>307</v>
      </c>
      <c r="F1048" s="70" t="s">
        <v>1600</v>
      </c>
      <c r="G1048" s="33" t="s">
        <v>7221</v>
      </c>
      <c r="H1048" s="33" t="s">
        <v>7221</v>
      </c>
      <c r="I1048" s="71"/>
    </row>
    <row r="1049" spans="2:9">
      <c r="B1049" s="69" t="s">
        <v>6721</v>
      </c>
      <c r="C1049" s="70" t="s">
        <v>13</v>
      </c>
      <c r="D1049" s="70" t="s">
        <v>14</v>
      </c>
      <c r="E1049" s="70" t="s">
        <v>307</v>
      </c>
      <c r="F1049" s="70" t="s">
        <v>1600</v>
      </c>
      <c r="G1049" s="70" t="s">
        <v>6900</v>
      </c>
      <c r="H1049" s="71" t="s">
        <v>6900</v>
      </c>
      <c r="I1049" s="71"/>
    </row>
    <row r="1050" spans="2:9">
      <c r="B1050" s="69" t="s">
        <v>6722</v>
      </c>
      <c r="C1050" s="70" t="s">
        <v>13</v>
      </c>
      <c r="D1050" s="70" t="s">
        <v>14</v>
      </c>
      <c r="E1050" s="70" t="s">
        <v>307</v>
      </c>
      <c r="F1050" s="70" t="s">
        <v>1600</v>
      </c>
      <c r="G1050" s="33" t="s">
        <v>6714</v>
      </c>
      <c r="H1050" s="33" t="s">
        <v>6714</v>
      </c>
      <c r="I1050" s="71"/>
    </row>
    <row r="1051" spans="2:9">
      <c r="B1051" s="69" t="s">
        <v>6723</v>
      </c>
      <c r="C1051" s="70" t="s">
        <v>13</v>
      </c>
      <c r="D1051" s="70" t="s">
        <v>14</v>
      </c>
      <c r="E1051" s="70" t="s">
        <v>307</v>
      </c>
      <c r="F1051" s="70" t="s">
        <v>307</v>
      </c>
      <c r="G1051" s="70" t="s">
        <v>6893</v>
      </c>
      <c r="H1051" s="71" t="s">
        <v>6893</v>
      </c>
      <c r="I1051" s="71"/>
    </row>
    <row r="1052" spans="2:9">
      <c r="B1052" s="69" t="s">
        <v>6724</v>
      </c>
      <c r="C1052" s="70" t="s">
        <v>13</v>
      </c>
      <c r="D1052" s="70" t="s">
        <v>14</v>
      </c>
      <c r="E1052" s="70" t="s">
        <v>307</v>
      </c>
      <c r="F1052" s="70" t="s">
        <v>307</v>
      </c>
      <c r="G1052" s="70" t="s">
        <v>6700</v>
      </c>
      <c r="H1052" s="71" t="s">
        <v>6700</v>
      </c>
      <c r="I1052" s="71"/>
    </row>
    <row r="1053" spans="2:9">
      <c r="B1053" s="69" t="s">
        <v>6725</v>
      </c>
      <c r="C1053" s="70" t="s">
        <v>13</v>
      </c>
      <c r="D1053" s="70" t="s">
        <v>14</v>
      </c>
      <c r="E1053" s="70" t="s">
        <v>307</v>
      </c>
      <c r="F1053" s="70" t="s">
        <v>1603</v>
      </c>
      <c r="G1053" s="70" t="s">
        <v>6699</v>
      </c>
      <c r="H1053" s="71" t="s">
        <v>6699</v>
      </c>
      <c r="I1053" s="71"/>
    </row>
    <row r="1054" spans="2:9">
      <c r="B1054" s="69" t="s">
        <v>6726</v>
      </c>
      <c r="C1054" s="70" t="s">
        <v>13</v>
      </c>
      <c r="D1054" s="70" t="s">
        <v>14</v>
      </c>
      <c r="E1054" s="70" t="s">
        <v>309</v>
      </c>
      <c r="F1054" s="70" t="s">
        <v>1604</v>
      </c>
      <c r="G1054" s="70" t="s">
        <v>6702</v>
      </c>
      <c r="H1054" s="71" t="s">
        <v>6702</v>
      </c>
      <c r="I1054" s="71"/>
    </row>
    <row r="1055" spans="2:9">
      <c r="B1055" s="69" t="s">
        <v>6727</v>
      </c>
      <c r="C1055" s="70" t="s">
        <v>13</v>
      </c>
      <c r="D1055" s="70" t="s">
        <v>296</v>
      </c>
      <c r="E1055" s="70" t="s">
        <v>309</v>
      </c>
      <c r="F1055" s="70" t="s">
        <v>1607</v>
      </c>
      <c r="G1055" s="70" t="s">
        <v>6894</v>
      </c>
      <c r="H1055" s="71" t="s">
        <v>6894</v>
      </c>
      <c r="I1055" s="71"/>
    </row>
    <row r="1056" spans="2:9">
      <c r="B1056" s="69" t="s">
        <v>6728</v>
      </c>
      <c r="C1056" s="70" t="s">
        <v>13</v>
      </c>
      <c r="D1056" s="70" t="s">
        <v>296</v>
      </c>
      <c r="E1056" s="70" t="s">
        <v>309</v>
      </c>
      <c r="F1056" s="70" t="s">
        <v>1607</v>
      </c>
      <c r="G1056" s="70" t="s">
        <v>6715</v>
      </c>
      <c r="H1056" s="71" t="s">
        <v>6715</v>
      </c>
      <c r="I1056" s="71"/>
    </row>
    <row r="1057" spans="2:9">
      <c r="B1057" s="39" t="s">
        <v>6729</v>
      </c>
      <c r="C1057" s="70" t="s">
        <v>13</v>
      </c>
      <c r="D1057" s="70" t="s">
        <v>296</v>
      </c>
      <c r="E1057" s="70" t="s">
        <v>309</v>
      </c>
      <c r="F1057" s="33" t="s">
        <v>1605</v>
      </c>
      <c r="G1057" s="33" t="s">
        <v>6907</v>
      </c>
      <c r="H1057" s="71" t="s">
        <v>6907</v>
      </c>
      <c r="I1057" s="71"/>
    </row>
    <row r="1058" spans="2:9">
      <c r="B1058" s="69" t="s">
        <v>6730</v>
      </c>
      <c r="C1058" s="70" t="s">
        <v>13</v>
      </c>
      <c r="D1058" s="70" t="s">
        <v>14</v>
      </c>
      <c r="E1058" s="70" t="s">
        <v>307</v>
      </c>
      <c r="F1058" s="70" t="s">
        <v>1603</v>
      </c>
      <c r="G1058" s="70" t="s">
        <v>6906</v>
      </c>
      <c r="H1058" s="71" t="s">
        <v>6906</v>
      </c>
      <c r="I1058" s="71"/>
    </row>
    <row r="1059" spans="2:9">
      <c r="B1059" s="69" t="s">
        <v>6731</v>
      </c>
      <c r="C1059" s="70" t="s">
        <v>13</v>
      </c>
      <c r="D1059" s="70" t="s">
        <v>14</v>
      </c>
      <c r="E1059" s="70" t="s">
        <v>309</v>
      </c>
      <c r="F1059" s="70" t="s">
        <v>1604</v>
      </c>
      <c r="G1059" s="70" t="s">
        <v>6901</v>
      </c>
      <c r="H1059" s="71" t="s">
        <v>6901</v>
      </c>
      <c r="I1059" s="71"/>
    </row>
    <row r="1060" spans="2:9">
      <c r="B1060" s="69" t="s">
        <v>6732</v>
      </c>
      <c r="C1060" s="70" t="s">
        <v>13</v>
      </c>
      <c r="D1060" s="70" t="s">
        <v>14</v>
      </c>
      <c r="E1060" s="70" t="s">
        <v>307</v>
      </c>
      <c r="F1060" s="70" t="s">
        <v>1600</v>
      </c>
      <c r="G1060" s="70" t="s">
        <v>6904</v>
      </c>
      <c r="H1060" s="71" t="s">
        <v>6904</v>
      </c>
      <c r="I1060" s="71"/>
    </row>
    <row r="1061" spans="2:9">
      <c r="B1061" s="69" t="s">
        <v>6733</v>
      </c>
      <c r="C1061" s="70" t="s">
        <v>13</v>
      </c>
      <c r="D1061" s="70" t="s">
        <v>14</v>
      </c>
      <c r="E1061" s="70" t="s">
        <v>309</v>
      </c>
      <c r="F1061" s="70" t="s">
        <v>1604</v>
      </c>
      <c r="G1061" s="33" t="s">
        <v>6903</v>
      </c>
      <c r="H1061" s="71" t="s">
        <v>6903</v>
      </c>
      <c r="I1061" s="71"/>
    </row>
    <row r="1062" spans="2:9">
      <c r="B1062" s="69" t="s">
        <v>6734</v>
      </c>
      <c r="C1062" s="70" t="s">
        <v>13</v>
      </c>
      <c r="D1062" s="70" t="s">
        <v>14</v>
      </c>
      <c r="E1062" s="70" t="s">
        <v>309</v>
      </c>
      <c r="F1062" s="33" t="s">
        <v>1605</v>
      </c>
      <c r="G1062" s="70" t="s">
        <v>6902</v>
      </c>
      <c r="H1062" s="71" t="s">
        <v>6902</v>
      </c>
      <c r="I1062" s="71"/>
    </row>
    <row r="1063" spans="2:9">
      <c r="B1063" s="69" t="s">
        <v>6735</v>
      </c>
      <c r="C1063" s="70" t="s">
        <v>13</v>
      </c>
      <c r="D1063" s="70" t="s">
        <v>14</v>
      </c>
      <c r="E1063" s="70" t="s">
        <v>309</v>
      </c>
      <c r="F1063" s="33" t="s">
        <v>1605</v>
      </c>
      <c r="G1063" s="70" t="s">
        <v>6905</v>
      </c>
      <c r="H1063" s="71" t="s">
        <v>6905</v>
      </c>
      <c r="I1063" s="71"/>
    </row>
    <row r="1064" spans="2:9">
      <c r="B1064" s="69" t="s">
        <v>6736</v>
      </c>
      <c r="C1064" s="70" t="s">
        <v>13</v>
      </c>
      <c r="D1064" s="70" t="s">
        <v>14</v>
      </c>
      <c r="E1064" s="70" t="s">
        <v>307</v>
      </c>
      <c r="F1064" s="70" t="s">
        <v>1603</v>
      </c>
      <c r="G1064" s="70" t="s">
        <v>6908</v>
      </c>
      <c r="H1064" s="71" t="s">
        <v>6908</v>
      </c>
      <c r="I1064" s="71"/>
    </row>
    <row r="1065" spans="2:9">
      <c r="B1065" s="69" t="s">
        <v>6737</v>
      </c>
      <c r="C1065" s="70" t="s">
        <v>13</v>
      </c>
      <c r="D1065" s="70" t="s">
        <v>14</v>
      </c>
      <c r="E1065" s="70" t="s">
        <v>307</v>
      </c>
      <c r="F1065" s="70" t="s">
        <v>1600</v>
      </c>
      <c r="G1065" s="70" t="s">
        <v>6909</v>
      </c>
      <c r="H1065" s="71" t="s">
        <v>6909</v>
      </c>
      <c r="I1065" s="71"/>
    </row>
    <row r="1066" spans="2:9">
      <c r="B1066" s="39" t="s">
        <v>6738</v>
      </c>
      <c r="C1066" s="70" t="s">
        <v>13</v>
      </c>
      <c r="D1066" s="70" t="s">
        <v>14</v>
      </c>
      <c r="E1066" s="70" t="s">
        <v>307</v>
      </c>
      <c r="F1066" s="70" t="s">
        <v>307</v>
      </c>
      <c r="G1066" s="70" t="s">
        <v>6910</v>
      </c>
      <c r="H1066" s="70" t="s">
        <v>6910</v>
      </c>
      <c r="I1066" s="71"/>
    </row>
    <row r="1067" spans="2:9">
      <c r="B1067" s="69" t="s">
        <v>6739</v>
      </c>
      <c r="C1067" s="70" t="s">
        <v>13</v>
      </c>
      <c r="D1067" s="70" t="s">
        <v>14</v>
      </c>
      <c r="E1067" s="70" t="s">
        <v>307</v>
      </c>
      <c r="F1067" s="70" t="s">
        <v>307</v>
      </c>
      <c r="G1067" s="70" t="s">
        <v>6546</v>
      </c>
      <c r="H1067" s="71" t="s">
        <v>6546</v>
      </c>
      <c r="I1067" s="71"/>
    </row>
    <row r="1068" spans="2:9">
      <c r="B1068" s="69" t="s">
        <v>6740</v>
      </c>
      <c r="C1068" s="70" t="s">
        <v>13</v>
      </c>
      <c r="D1068" s="70" t="s">
        <v>14</v>
      </c>
      <c r="E1068" s="70" t="s">
        <v>307</v>
      </c>
      <c r="F1068" s="70" t="s">
        <v>307</v>
      </c>
      <c r="G1068" s="70" t="s">
        <v>6541</v>
      </c>
      <c r="H1068" s="71" t="s">
        <v>6541</v>
      </c>
      <c r="I1068" s="71"/>
    </row>
    <row r="1069" spans="2:9">
      <c r="B1069" s="69" t="s">
        <v>6741</v>
      </c>
      <c r="C1069" s="70" t="s">
        <v>13</v>
      </c>
      <c r="D1069" s="70" t="s">
        <v>14</v>
      </c>
      <c r="E1069" s="70" t="s">
        <v>309</v>
      </c>
      <c r="F1069" s="70" t="s">
        <v>1604</v>
      </c>
      <c r="G1069" s="70" t="s">
        <v>6618</v>
      </c>
      <c r="H1069" s="71" t="s">
        <v>6618</v>
      </c>
      <c r="I1069" s="71"/>
    </row>
    <row r="1070" spans="2:9">
      <c r="B1070" s="39" t="s">
        <v>6742</v>
      </c>
      <c r="C1070" s="70" t="s">
        <v>13</v>
      </c>
      <c r="D1070" s="70" t="s">
        <v>14</v>
      </c>
      <c r="E1070" s="70" t="s">
        <v>309</v>
      </c>
      <c r="F1070" s="70" t="s">
        <v>1604</v>
      </c>
      <c r="G1070" s="70" t="s">
        <v>6911</v>
      </c>
      <c r="H1070" s="71" t="s">
        <v>6911</v>
      </c>
      <c r="I1070" s="71"/>
    </row>
    <row r="1071" spans="2:9">
      <c r="B1071" s="69" t="s">
        <v>6743</v>
      </c>
      <c r="C1071" s="29" t="s">
        <v>13</v>
      </c>
      <c r="D1071" s="29" t="s">
        <v>14</v>
      </c>
      <c r="E1071" s="29" t="s">
        <v>309</v>
      </c>
      <c r="F1071" s="29" t="s">
        <v>1606</v>
      </c>
      <c r="G1071" s="70" t="s">
        <v>6612</v>
      </c>
      <c r="H1071" s="71" t="s">
        <v>6612</v>
      </c>
      <c r="I1071" s="71"/>
    </row>
    <row r="1072" spans="2:9">
      <c r="B1072" s="69" t="s">
        <v>6744</v>
      </c>
      <c r="C1072" s="70" t="s">
        <v>13</v>
      </c>
      <c r="D1072" s="70" t="s">
        <v>296</v>
      </c>
      <c r="E1072" s="70" t="s">
        <v>309</v>
      </c>
      <c r="F1072" s="33" t="s">
        <v>1605</v>
      </c>
      <c r="G1072" s="70" t="s">
        <v>6912</v>
      </c>
      <c r="H1072" s="71" t="s">
        <v>6912</v>
      </c>
      <c r="I1072" s="71"/>
    </row>
    <row r="1073" spans="2:9">
      <c r="B1073" s="69" t="s">
        <v>6745</v>
      </c>
      <c r="C1073" s="70" t="s">
        <v>13</v>
      </c>
      <c r="D1073" s="70" t="s">
        <v>296</v>
      </c>
      <c r="E1073" s="70" t="s">
        <v>309</v>
      </c>
      <c r="F1073" s="33" t="s">
        <v>1608</v>
      </c>
      <c r="G1073" s="70" t="s">
        <v>6590</v>
      </c>
      <c r="H1073" s="71" t="s">
        <v>6590</v>
      </c>
      <c r="I1073" s="71"/>
    </row>
    <row r="1074" spans="2:9">
      <c r="B1074" s="69" t="s">
        <v>6746</v>
      </c>
      <c r="C1074" s="70" t="s">
        <v>13</v>
      </c>
      <c r="D1074" s="70" t="s">
        <v>296</v>
      </c>
      <c r="E1074" s="70" t="s">
        <v>309</v>
      </c>
      <c r="F1074" s="33" t="s">
        <v>1607</v>
      </c>
      <c r="G1074" s="70" t="s">
        <v>6601</v>
      </c>
      <c r="H1074" s="71" t="s">
        <v>6601</v>
      </c>
      <c r="I1074" s="71"/>
    </row>
    <row r="1075" spans="2:9">
      <c r="B1075" s="69" t="s">
        <v>6747</v>
      </c>
      <c r="C1075" s="29" t="s">
        <v>13</v>
      </c>
      <c r="D1075" s="29" t="s">
        <v>14</v>
      </c>
      <c r="E1075" s="29" t="s">
        <v>309</v>
      </c>
      <c r="F1075" s="29" t="s">
        <v>1606</v>
      </c>
      <c r="G1075" s="29" t="s">
        <v>4665</v>
      </c>
      <c r="H1075" s="29" t="s">
        <v>4665</v>
      </c>
      <c r="I1075" s="29" t="s">
        <v>4664</v>
      </c>
    </row>
    <row r="1076" spans="2:9">
      <c r="B1076" s="69" t="s">
        <v>6748</v>
      </c>
      <c r="C1076" s="70" t="s">
        <v>13</v>
      </c>
      <c r="D1076" s="70" t="s">
        <v>14</v>
      </c>
      <c r="E1076" s="70" t="s">
        <v>307</v>
      </c>
      <c r="F1076" s="70" t="s">
        <v>1603</v>
      </c>
      <c r="G1076" s="33" t="s">
        <v>6913</v>
      </c>
      <c r="H1076" s="71" t="s">
        <v>6913</v>
      </c>
      <c r="I1076" s="71"/>
    </row>
    <row r="1077" spans="2:9">
      <c r="B1077" s="69" t="s">
        <v>6749</v>
      </c>
      <c r="C1077" s="70" t="s">
        <v>13</v>
      </c>
      <c r="D1077" s="70" t="s">
        <v>14</v>
      </c>
      <c r="E1077" s="70" t="s">
        <v>307</v>
      </c>
      <c r="F1077" s="70" t="s">
        <v>1603</v>
      </c>
      <c r="G1077" s="70" t="s">
        <v>6908</v>
      </c>
      <c r="H1077" s="71" t="s">
        <v>6908</v>
      </c>
      <c r="I1077" s="71"/>
    </row>
    <row r="1078" spans="2:9">
      <c r="B1078" s="69" t="s">
        <v>6750</v>
      </c>
      <c r="C1078" s="70" t="s">
        <v>13</v>
      </c>
      <c r="D1078" s="70" t="s">
        <v>14</v>
      </c>
      <c r="E1078" s="70" t="s">
        <v>307</v>
      </c>
      <c r="F1078" s="70" t="s">
        <v>307</v>
      </c>
      <c r="G1078" s="33" t="s">
        <v>7222</v>
      </c>
      <c r="H1078" s="33" t="s">
        <v>7222</v>
      </c>
      <c r="I1078" s="71"/>
    </row>
    <row r="1079" spans="2:9">
      <c r="B1079" s="69" t="s">
        <v>6751</v>
      </c>
      <c r="C1079" s="70" t="s">
        <v>13</v>
      </c>
      <c r="D1079" s="70" t="s">
        <v>296</v>
      </c>
      <c r="E1079" s="70" t="s">
        <v>309</v>
      </c>
      <c r="F1079" s="33" t="s">
        <v>1605</v>
      </c>
      <c r="G1079" s="33" t="s">
        <v>6915</v>
      </c>
      <c r="H1079" s="71" t="s">
        <v>6915</v>
      </c>
      <c r="I1079" s="71"/>
    </row>
    <row r="1080" spans="2:9">
      <c r="B1080" s="39" t="s">
        <v>6752</v>
      </c>
      <c r="C1080" s="70" t="s">
        <v>13</v>
      </c>
      <c r="D1080" s="70" t="s">
        <v>14</v>
      </c>
      <c r="E1080" s="70" t="s">
        <v>307</v>
      </c>
      <c r="F1080" s="70" t="s">
        <v>307</v>
      </c>
      <c r="G1080" s="70" t="s">
        <v>6916</v>
      </c>
      <c r="H1080" s="71" t="s">
        <v>6916</v>
      </c>
      <c r="I1080" s="71"/>
    </row>
    <row r="1081" spans="2:9">
      <c r="B1081" s="39" t="s">
        <v>6753</v>
      </c>
      <c r="C1081" s="70" t="s">
        <v>13</v>
      </c>
      <c r="D1081" s="70" t="s">
        <v>14</v>
      </c>
      <c r="E1081" s="70" t="s">
        <v>307</v>
      </c>
      <c r="F1081" s="70" t="s">
        <v>1603</v>
      </c>
      <c r="G1081" s="70" t="s">
        <v>5630</v>
      </c>
      <c r="H1081" s="71" t="s">
        <v>5630</v>
      </c>
      <c r="I1081" s="71"/>
    </row>
    <row r="1082" spans="2:9">
      <c r="B1082" s="69" t="s">
        <v>6754</v>
      </c>
      <c r="C1082" s="33" t="s">
        <v>13</v>
      </c>
      <c r="D1082" s="33" t="s">
        <v>14</v>
      </c>
      <c r="E1082" s="33" t="s">
        <v>307</v>
      </c>
      <c r="F1082" s="33" t="s">
        <v>1603</v>
      </c>
      <c r="G1082" s="70" t="s">
        <v>6534</v>
      </c>
      <c r="H1082" s="71" t="s">
        <v>6534</v>
      </c>
      <c r="I1082" s="71"/>
    </row>
    <row r="1083" spans="2:9">
      <c r="B1083" s="69" t="s">
        <v>6755</v>
      </c>
      <c r="C1083" s="33" t="s">
        <v>13</v>
      </c>
      <c r="D1083" s="33" t="s">
        <v>14</v>
      </c>
      <c r="E1083" s="33" t="s">
        <v>307</v>
      </c>
      <c r="F1083" s="33" t="s">
        <v>1599</v>
      </c>
      <c r="G1083" s="70" t="s">
        <v>6917</v>
      </c>
      <c r="H1083" s="71" t="s">
        <v>6917</v>
      </c>
      <c r="I1083" s="71"/>
    </row>
    <row r="1084" spans="2:9">
      <c r="B1084" s="69" t="s">
        <v>6756</v>
      </c>
      <c r="C1084" s="50" t="s">
        <v>13</v>
      </c>
      <c r="D1084" s="50" t="s">
        <v>14</v>
      </c>
      <c r="E1084" s="50" t="s">
        <v>307</v>
      </c>
      <c r="F1084" s="50" t="s">
        <v>1599</v>
      </c>
      <c r="G1084" s="36" t="s">
        <v>4718</v>
      </c>
      <c r="H1084" s="29" t="s">
        <v>4717</v>
      </c>
      <c r="I1084" s="29" t="s">
        <v>4716</v>
      </c>
    </row>
    <row r="1085" spans="2:9">
      <c r="B1085" s="69" t="s">
        <v>6757</v>
      </c>
      <c r="C1085" s="70" t="s">
        <v>13</v>
      </c>
      <c r="D1085" s="70" t="s">
        <v>14</v>
      </c>
      <c r="E1085" s="70" t="s">
        <v>307</v>
      </c>
      <c r="F1085" s="70" t="s">
        <v>307</v>
      </c>
      <c r="G1085" s="70" t="s">
        <v>6546</v>
      </c>
      <c r="H1085" s="71" t="s">
        <v>6546</v>
      </c>
      <c r="I1085" s="71"/>
    </row>
    <row r="1086" spans="2:9">
      <c r="B1086" s="69" t="s">
        <v>6758</v>
      </c>
      <c r="C1086" s="70" t="s">
        <v>13</v>
      </c>
      <c r="D1086" s="70" t="s">
        <v>14</v>
      </c>
      <c r="E1086" s="70" t="s">
        <v>307</v>
      </c>
      <c r="F1086" s="70" t="s">
        <v>307</v>
      </c>
      <c r="G1086" s="70" t="s">
        <v>6541</v>
      </c>
      <c r="H1086" s="71" t="s">
        <v>6541</v>
      </c>
      <c r="I1086" s="71"/>
    </row>
    <row r="1087" spans="2:9">
      <c r="B1087" s="69" t="s">
        <v>6759</v>
      </c>
      <c r="C1087" s="70" t="s">
        <v>13</v>
      </c>
      <c r="D1087" s="70" t="s">
        <v>14</v>
      </c>
      <c r="E1087" s="70" t="s">
        <v>307</v>
      </c>
      <c r="F1087" s="70" t="s">
        <v>1600</v>
      </c>
      <c r="G1087" s="70" t="s">
        <v>6909</v>
      </c>
      <c r="H1087" s="71" t="s">
        <v>6909</v>
      </c>
      <c r="I1087" s="71"/>
    </row>
    <row r="1088" spans="2:9">
      <c r="B1088" s="69" t="s">
        <v>6760</v>
      </c>
      <c r="C1088" s="70" t="s">
        <v>13</v>
      </c>
      <c r="D1088" s="70" t="s">
        <v>14</v>
      </c>
      <c r="E1088" s="70" t="s">
        <v>307</v>
      </c>
      <c r="F1088" s="70" t="s">
        <v>1179</v>
      </c>
      <c r="G1088" s="70" t="s">
        <v>5616</v>
      </c>
      <c r="H1088" s="71" t="s">
        <v>5616</v>
      </c>
      <c r="I1088" s="71"/>
    </row>
    <row r="1089" spans="2:9">
      <c r="B1089" s="69" t="s">
        <v>6761</v>
      </c>
      <c r="C1089" s="33" t="s">
        <v>13</v>
      </c>
      <c r="D1089" s="33" t="s">
        <v>21</v>
      </c>
      <c r="E1089" s="33" t="s">
        <v>162</v>
      </c>
      <c r="F1089" s="33" t="s">
        <v>860</v>
      </c>
      <c r="G1089" s="33" t="s">
        <v>5750</v>
      </c>
      <c r="H1089" s="29" t="s">
        <v>5750</v>
      </c>
      <c r="I1089" s="71"/>
    </row>
    <row r="1090" spans="2:9">
      <c r="B1090" s="69" t="s">
        <v>6762</v>
      </c>
      <c r="C1090" s="33" t="s">
        <v>13</v>
      </c>
      <c r="D1090" s="33" t="s">
        <v>14</v>
      </c>
      <c r="E1090" s="33" t="s">
        <v>307</v>
      </c>
      <c r="F1090" s="33" t="s">
        <v>1603</v>
      </c>
      <c r="G1090" s="33" t="s">
        <v>5769</v>
      </c>
      <c r="H1090" s="71" t="s">
        <v>5769</v>
      </c>
      <c r="I1090" s="71"/>
    </row>
    <row r="1091" spans="2:9">
      <c r="B1091" s="69" t="s">
        <v>6763</v>
      </c>
      <c r="C1091" s="33" t="s">
        <v>13</v>
      </c>
      <c r="D1091" s="33" t="s">
        <v>14</v>
      </c>
      <c r="E1091" s="33" t="s">
        <v>307</v>
      </c>
      <c r="F1091" s="33" t="s">
        <v>1599</v>
      </c>
      <c r="G1091" s="70" t="s">
        <v>6918</v>
      </c>
      <c r="H1091" s="71" t="s">
        <v>6918</v>
      </c>
      <c r="I1091" s="71"/>
    </row>
    <row r="1092" spans="2:9">
      <c r="B1092" s="69" t="s">
        <v>6766</v>
      </c>
      <c r="C1092" s="33" t="s">
        <v>13</v>
      </c>
      <c r="D1092" s="33" t="s">
        <v>14</v>
      </c>
      <c r="E1092" s="33" t="s">
        <v>307</v>
      </c>
      <c r="F1092" s="33" t="s">
        <v>1603</v>
      </c>
      <c r="G1092" s="70" t="s">
        <v>6766</v>
      </c>
      <c r="H1092" s="71" t="s">
        <v>6766</v>
      </c>
      <c r="I1092" s="71"/>
    </row>
    <row r="1093" spans="2:9">
      <c r="B1093" s="69" t="s">
        <v>6769</v>
      </c>
      <c r="C1093" s="33" t="s">
        <v>13</v>
      </c>
      <c r="D1093" s="33" t="s">
        <v>14</v>
      </c>
      <c r="E1093" s="33" t="s">
        <v>309</v>
      </c>
      <c r="F1093" s="33" t="s">
        <v>1606</v>
      </c>
      <c r="G1093" s="33" t="s">
        <v>6769</v>
      </c>
      <c r="H1093" s="71" t="s">
        <v>6769</v>
      </c>
      <c r="I1093" s="71"/>
    </row>
    <row r="1094" spans="2:9">
      <c r="B1094" s="69" t="s">
        <v>6770</v>
      </c>
      <c r="C1094" s="53" t="s">
        <v>13</v>
      </c>
      <c r="D1094" s="53" t="s">
        <v>14</v>
      </c>
      <c r="E1094" s="53" t="s">
        <v>309</v>
      </c>
      <c r="F1094" s="53" t="s">
        <v>1606</v>
      </c>
      <c r="G1094" s="33" t="s">
        <v>6770</v>
      </c>
      <c r="H1094" s="71" t="s">
        <v>6770</v>
      </c>
      <c r="I1094" s="71"/>
    </row>
    <row r="1095" spans="2:9">
      <c r="B1095" s="69" t="s">
        <v>6771</v>
      </c>
      <c r="C1095" s="33" t="s">
        <v>13</v>
      </c>
      <c r="D1095" s="33" t="s">
        <v>14</v>
      </c>
      <c r="E1095" s="33" t="s">
        <v>307</v>
      </c>
      <c r="F1095" s="33" t="s">
        <v>1599</v>
      </c>
      <c r="G1095" s="70" t="s">
        <v>6917</v>
      </c>
      <c r="H1095" s="71" t="s">
        <v>6917</v>
      </c>
      <c r="I1095" s="71"/>
    </row>
    <row r="1096" spans="2:9">
      <c r="B1096" s="69" t="s">
        <v>6772</v>
      </c>
      <c r="C1096" s="70" t="s">
        <v>13</v>
      </c>
      <c r="D1096" s="70" t="s">
        <v>14</v>
      </c>
      <c r="E1096" s="70" t="s">
        <v>307</v>
      </c>
      <c r="F1096" s="70" t="s">
        <v>307</v>
      </c>
      <c r="G1096" s="70" t="s">
        <v>307</v>
      </c>
      <c r="H1096" s="71" t="s">
        <v>307</v>
      </c>
      <c r="I1096" s="71"/>
    </row>
    <row r="1097" spans="2:9">
      <c r="B1097" s="69" t="s">
        <v>6773</v>
      </c>
      <c r="C1097" s="70" t="s">
        <v>13</v>
      </c>
      <c r="D1097" s="70" t="s">
        <v>296</v>
      </c>
      <c r="E1097" s="70" t="s">
        <v>309</v>
      </c>
      <c r="F1097" s="33" t="s">
        <v>1605</v>
      </c>
      <c r="G1097" s="33" t="s">
        <v>1605</v>
      </c>
      <c r="H1097" s="71" t="s">
        <v>1605</v>
      </c>
      <c r="I1097" s="71"/>
    </row>
    <row r="1098" spans="2:9">
      <c r="B1098" s="69" t="s">
        <v>6774</v>
      </c>
      <c r="C1098" s="70" t="s">
        <v>13</v>
      </c>
      <c r="D1098" s="70" t="s">
        <v>296</v>
      </c>
      <c r="E1098" s="70" t="s">
        <v>309</v>
      </c>
      <c r="F1098" s="33" t="s">
        <v>1607</v>
      </c>
      <c r="G1098" s="33" t="s">
        <v>1607</v>
      </c>
      <c r="H1098" s="71" t="s">
        <v>1607</v>
      </c>
      <c r="I1098" s="71"/>
    </row>
    <row r="1099" spans="2:9">
      <c r="B1099" s="69" t="s">
        <v>6775</v>
      </c>
      <c r="C1099" s="70" t="s">
        <v>13</v>
      </c>
      <c r="D1099" s="70" t="s">
        <v>14</v>
      </c>
      <c r="E1099" s="70" t="s">
        <v>307</v>
      </c>
      <c r="F1099" s="33" t="s">
        <v>1599</v>
      </c>
      <c r="G1099" s="33" t="s">
        <v>1599</v>
      </c>
      <c r="H1099" s="71" t="s">
        <v>1599</v>
      </c>
      <c r="I1099" s="71"/>
    </row>
    <row r="1100" spans="2:9">
      <c r="B1100" s="69" t="s">
        <v>6776</v>
      </c>
      <c r="C1100" s="70" t="s">
        <v>13</v>
      </c>
      <c r="D1100" s="70" t="s">
        <v>14</v>
      </c>
      <c r="E1100" s="70" t="s">
        <v>307</v>
      </c>
      <c r="F1100" s="70" t="s">
        <v>1600</v>
      </c>
      <c r="G1100" s="70" t="s">
        <v>1600</v>
      </c>
      <c r="H1100" s="71" t="s">
        <v>1600</v>
      </c>
      <c r="I1100" s="71"/>
    </row>
    <row r="1101" spans="2:9">
      <c r="B1101" s="69" t="s">
        <v>6777</v>
      </c>
      <c r="C1101" s="33" t="s">
        <v>13</v>
      </c>
      <c r="D1101" s="33" t="s">
        <v>14</v>
      </c>
      <c r="E1101" s="33" t="s">
        <v>307</v>
      </c>
      <c r="F1101" s="33" t="s">
        <v>1603</v>
      </c>
      <c r="G1101" s="33" t="s">
        <v>1588</v>
      </c>
      <c r="H1101" s="71" t="s">
        <v>1588</v>
      </c>
      <c r="I1101" s="71"/>
    </row>
    <row r="1102" spans="2:9">
      <c r="B1102" s="69" t="s">
        <v>6778</v>
      </c>
      <c r="C1102" s="70" t="s">
        <v>13</v>
      </c>
      <c r="D1102" s="70" t="s">
        <v>296</v>
      </c>
      <c r="E1102" s="70" t="s">
        <v>309</v>
      </c>
      <c r="F1102" s="33" t="s">
        <v>1605</v>
      </c>
      <c r="G1102" s="70" t="s">
        <v>5638</v>
      </c>
      <c r="H1102" s="71" t="s">
        <v>5638</v>
      </c>
      <c r="I1102" s="71"/>
    </row>
    <row r="1103" spans="2:9">
      <c r="B1103" s="69" t="s">
        <v>6779</v>
      </c>
      <c r="C1103" s="70" t="s">
        <v>13</v>
      </c>
      <c r="D1103" s="70" t="s">
        <v>296</v>
      </c>
      <c r="E1103" s="70" t="s">
        <v>309</v>
      </c>
      <c r="F1103" s="33" t="s">
        <v>1605</v>
      </c>
      <c r="G1103" s="70" t="s">
        <v>6779</v>
      </c>
      <c r="H1103" s="71" t="s">
        <v>6779</v>
      </c>
      <c r="I1103" s="71"/>
    </row>
    <row r="1104" spans="2:9">
      <c r="B1104" s="69" t="s">
        <v>6788</v>
      </c>
      <c r="C1104" s="70" t="s">
        <v>13</v>
      </c>
      <c r="D1104" s="33" t="s">
        <v>14</v>
      </c>
      <c r="E1104" s="33" t="s">
        <v>307</v>
      </c>
      <c r="F1104" s="70" t="s">
        <v>1179</v>
      </c>
      <c r="G1104" s="70" t="s">
        <v>6788</v>
      </c>
      <c r="H1104" s="71" t="s">
        <v>6788</v>
      </c>
      <c r="I1104" s="71"/>
    </row>
    <row r="1105" spans="2:9">
      <c r="B1105" s="69" t="s">
        <v>6789</v>
      </c>
      <c r="C1105" s="70" t="s">
        <v>13</v>
      </c>
      <c r="D1105" s="33" t="s">
        <v>14</v>
      </c>
      <c r="E1105" s="33" t="s">
        <v>307</v>
      </c>
      <c r="F1105" s="70" t="s">
        <v>1179</v>
      </c>
      <c r="G1105" s="70" t="s">
        <v>6789</v>
      </c>
      <c r="H1105" s="71" t="s">
        <v>6789</v>
      </c>
      <c r="I1105" s="71"/>
    </row>
    <row r="1106" spans="2:9">
      <c r="B1106" s="69" t="s">
        <v>6790</v>
      </c>
      <c r="C1106" s="70" t="s">
        <v>13</v>
      </c>
      <c r="D1106" s="33" t="s">
        <v>14</v>
      </c>
      <c r="E1106" s="33" t="s">
        <v>307</v>
      </c>
      <c r="F1106" s="70" t="s">
        <v>1179</v>
      </c>
      <c r="G1106" s="70" t="s">
        <v>6790</v>
      </c>
      <c r="H1106" s="71" t="s">
        <v>6790</v>
      </c>
      <c r="I1106" s="71"/>
    </row>
    <row r="1107" spans="2:9">
      <c r="B1107" s="69" t="s">
        <v>6791</v>
      </c>
      <c r="C1107" s="70" t="s">
        <v>13</v>
      </c>
      <c r="D1107" s="33" t="s">
        <v>14</v>
      </c>
      <c r="E1107" s="33" t="s">
        <v>307</v>
      </c>
      <c r="F1107" s="70" t="s">
        <v>1179</v>
      </c>
      <c r="G1107" s="70" t="s">
        <v>6791</v>
      </c>
      <c r="H1107" s="71" t="s">
        <v>6791</v>
      </c>
      <c r="I1107" s="71"/>
    </row>
    <row r="1108" spans="2:9">
      <c r="B1108" s="69" t="s">
        <v>6792</v>
      </c>
      <c r="C1108" s="70" t="s">
        <v>13</v>
      </c>
      <c r="D1108" s="33" t="s">
        <v>14</v>
      </c>
      <c r="E1108" s="33" t="s">
        <v>307</v>
      </c>
      <c r="F1108" s="70" t="s">
        <v>1179</v>
      </c>
      <c r="G1108" s="70" t="s">
        <v>6792</v>
      </c>
      <c r="H1108" s="71" t="s">
        <v>6792</v>
      </c>
      <c r="I1108" s="71"/>
    </row>
    <row r="1109" spans="2:9">
      <c r="B1109" s="69" t="s">
        <v>6793</v>
      </c>
      <c r="C1109" s="70" t="s">
        <v>13</v>
      </c>
      <c r="D1109" s="33" t="s">
        <v>14</v>
      </c>
      <c r="E1109" s="33" t="s">
        <v>307</v>
      </c>
      <c r="F1109" s="70" t="s">
        <v>1179</v>
      </c>
      <c r="G1109" s="70" t="s">
        <v>6793</v>
      </c>
      <c r="H1109" s="71" t="s">
        <v>6793</v>
      </c>
      <c r="I1109" s="71"/>
    </row>
    <row r="1110" spans="2:9">
      <c r="B1110" s="69" t="s">
        <v>6794</v>
      </c>
      <c r="C1110" s="70" t="s">
        <v>13</v>
      </c>
      <c r="D1110" s="33" t="s">
        <v>14</v>
      </c>
      <c r="E1110" s="33" t="s">
        <v>307</v>
      </c>
      <c r="F1110" s="70" t="s">
        <v>1179</v>
      </c>
      <c r="G1110" s="70" t="s">
        <v>6794</v>
      </c>
      <c r="H1110" s="71" t="s">
        <v>6794</v>
      </c>
      <c r="I1110" s="71"/>
    </row>
    <row r="1111" spans="2:9">
      <c r="B1111" s="69" t="s">
        <v>6795</v>
      </c>
      <c r="C1111" s="70" t="s">
        <v>13</v>
      </c>
      <c r="D1111" s="33" t="s">
        <v>14</v>
      </c>
      <c r="E1111" s="33" t="s">
        <v>307</v>
      </c>
      <c r="F1111" s="70" t="s">
        <v>1179</v>
      </c>
      <c r="G1111" s="70" t="s">
        <v>6795</v>
      </c>
      <c r="H1111" s="71" t="s">
        <v>6795</v>
      </c>
      <c r="I1111" s="71"/>
    </row>
    <row r="1112" spans="2:9">
      <c r="B1112" s="69" t="s">
        <v>6796</v>
      </c>
      <c r="C1112" s="70" t="s">
        <v>13</v>
      </c>
      <c r="D1112" s="33" t="s">
        <v>14</v>
      </c>
      <c r="E1112" s="33" t="s">
        <v>307</v>
      </c>
      <c r="F1112" s="70" t="s">
        <v>1179</v>
      </c>
      <c r="G1112" s="70" t="s">
        <v>6796</v>
      </c>
      <c r="H1112" s="71" t="s">
        <v>6796</v>
      </c>
      <c r="I1112" s="71"/>
    </row>
    <row r="1113" spans="2:9">
      <c r="B1113" s="69" t="s">
        <v>6797</v>
      </c>
      <c r="C1113" s="70" t="s">
        <v>13</v>
      </c>
      <c r="D1113" s="33" t="s">
        <v>14</v>
      </c>
      <c r="E1113" s="33" t="s">
        <v>307</v>
      </c>
      <c r="F1113" s="70" t="s">
        <v>1179</v>
      </c>
      <c r="G1113" s="70" t="s">
        <v>6797</v>
      </c>
      <c r="H1113" s="71" t="s">
        <v>6797</v>
      </c>
      <c r="I1113" s="71"/>
    </row>
    <row r="1114" spans="2:9">
      <c r="B1114" s="69" t="s">
        <v>6798</v>
      </c>
      <c r="C1114" s="70" t="s">
        <v>13</v>
      </c>
      <c r="D1114" s="33" t="s">
        <v>14</v>
      </c>
      <c r="E1114" s="33" t="s">
        <v>307</v>
      </c>
      <c r="F1114" s="70" t="s">
        <v>1179</v>
      </c>
      <c r="G1114" s="70" t="s">
        <v>6798</v>
      </c>
      <c r="H1114" s="71" t="s">
        <v>6798</v>
      </c>
      <c r="I1114" s="71"/>
    </row>
    <row r="1115" spans="2:9">
      <c r="B1115" s="69" t="s">
        <v>6799</v>
      </c>
      <c r="C1115" s="70" t="s">
        <v>13</v>
      </c>
      <c r="D1115" s="70" t="s">
        <v>14</v>
      </c>
      <c r="E1115" s="70" t="s">
        <v>307</v>
      </c>
      <c r="F1115" s="33" t="s">
        <v>1599</v>
      </c>
      <c r="G1115" s="70" t="s">
        <v>6799</v>
      </c>
      <c r="H1115" s="71" t="s">
        <v>6799</v>
      </c>
      <c r="I1115" s="71"/>
    </row>
    <row r="1116" spans="2:9">
      <c r="B1116" s="69" t="s">
        <v>6800</v>
      </c>
      <c r="C1116" s="70" t="s">
        <v>13</v>
      </c>
      <c r="D1116" s="70" t="s">
        <v>14</v>
      </c>
      <c r="E1116" s="70" t="s">
        <v>307</v>
      </c>
      <c r="F1116" s="33" t="s">
        <v>1599</v>
      </c>
      <c r="G1116" s="70" t="s">
        <v>6800</v>
      </c>
      <c r="H1116" s="71" t="s">
        <v>6800</v>
      </c>
      <c r="I1116" s="71"/>
    </row>
    <row r="1117" spans="2:9">
      <c r="B1117" s="69" t="s">
        <v>6801</v>
      </c>
      <c r="C1117" s="70" t="s">
        <v>13</v>
      </c>
      <c r="D1117" s="70" t="s">
        <v>14</v>
      </c>
      <c r="E1117" s="70" t="s">
        <v>307</v>
      </c>
      <c r="F1117" s="33" t="s">
        <v>1599</v>
      </c>
      <c r="G1117" s="70" t="s">
        <v>6801</v>
      </c>
      <c r="H1117" s="71" t="s">
        <v>6801</v>
      </c>
      <c r="I1117" s="71"/>
    </row>
    <row r="1118" spans="2:9">
      <c r="B1118" s="69" t="s">
        <v>6802</v>
      </c>
      <c r="C1118" s="53" t="s">
        <v>13</v>
      </c>
      <c r="D1118" s="53" t="s">
        <v>14</v>
      </c>
      <c r="E1118" s="53" t="s">
        <v>309</v>
      </c>
      <c r="F1118" s="33" t="s">
        <v>1607</v>
      </c>
      <c r="G1118" s="70" t="s">
        <v>6601</v>
      </c>
      <c r="H1118" s="71" t="s">
        <v>6601</v>
      </c>
      <c r="I1118" s="71"/>
    </row>
    <row r="1119" spans="2:9">
      <c r="B1119" s="69" t="s">
        <v>6803</v>
      </c>
      <c r="C1119" s="53" t="s">
        <v>13</v>
      </c>
      <c r="D1119" s="53" t="s">
        <v>14</v>
      </c>
      <c r="E1119" s="53" t="s">
        <v>309</v>
      </c>
      <c r="F1119" s="33" t="s">
        <v>1604</v>
      </c>
      <c r="G1119" s="70" t="s">
        <v>6919</v>
      </c>
      <c r="H1119" s="71" t="s">
        <v>6919</v>
      </c>
      <c r="I1119" s="71"/>
    </row>
    <row r="1120" spans="2:9">
      <c r="B1120" s="69" t="s">
        <v>6804</v>
      </c>
      <c r="C1120" s="70" t="s">
        <v>13</v>
      </c>
      <c r="D1120" s="53" t="s">
        <v>14</v>
      </c>
      <c r="E1120" s="53" t="s">
        <v>309</v>
      </c>
      <c r="F1120" s="33" t="s">
        <v>1604</v>
      </c>
      <c r="G1120" s="70" t="s">
        <v>6920</v>
      </c>
      <c r="H1120" s="71" t="s">
        <v>6920</v>
      </c>
      <c r="I1120" s="71"/>
    </row>
    <row r="1121" spans="2:9">
      <c r="B1121" s="69" t="s">
        <v>6805</v>
      </c>
      <c r="C1121" s="70" t="s">
        <v>13</v>
      </c>
      <c r="D1121" s="53" t="s">
        <v>14</v>
      </c>
      <c r="E1121" s="53" t="s">
        <v>309</v>
      </c>
      <c r="F1121" s="33" t="s">
        <v>1604</v>
      </c>
      <c r="G1121" s="70" t="s">
        <v>6921</v>
      </c>
      <c r="H1121" s="71" t="s">
        <v>6921</v>
      </c>
      <c r="I1121" s="71"/>
    </row>
    <row r="1122" spans="2:9">
      <c r="B1122" s="69" t="s">
        <v>6806</v>
      </c>
      <c r="C1122" s="70" t="s">
        <v>13</v>
      </c>
      <c r="D1122" s="53" t="s">
        <v>14</v>
      </c>
      <c r="E1122" s="33" t="s">
        <v>305</v>
      </c>
      <c r="F1122" s="33" t="s">
        <v>1590</v>
      </c>
      <c r="G1122" s="70" t="s">
        <v>6806</v>
      </c>
      <c r="H1122" s="71" t="s">
        <v>6806</v>
      </c>
      <c r="I1122" s="71"/>
    </row>
    <row r="1123" spans="2:9">
      <c r="B1123" s="69" t="s">
        <v>6807</v>
      </c>
      <c r="C1123" s="70" t="s">
        <v>13</v>
      </c>
      <c r="D1123" s="53" t="s">
        <v>14</v>
      </c>
      <c r="E1123" s="33" t="s">
        <v>305</v>
      </c>
      <c r="F1123" s="33" t="s">
        <v>1590</v>
      </c>
      <c r="G1123" s="70" t="s">
        <v>6807</v>
      </c>
      <c r="H1123" s="71" t="s">
        <v>6807</v>
      </c>
      <c r="I1123" s="71"/>
    </row>
    <row r="1124" spans="2:9">
      <c r="B1124" s="69" t="s">
        <v>6808</v>
      </c>
      <c r="C1124" s="70" t="s">
        <v>13</v>
      </c>
      <c r="D1124" s="53" t="s">
        <v>14</v>
      </c>
      <c r="E1124" s="33" t="s">
        <v>305</v>
      </c>
      <c r="F1124" s="33" t="s">
        <v>1590</v>
      </c>
      <c r="G1124" s="33" t="s">
        <v>6922</v>
      </c>
      <c r="H1124" s="71" t="s">
        <v>6922</v>
      </c>
      <c r="I1124" s="71"/>
    </row>
    <row r="1125" spans="2:9">
      <c r="B1125" s="69" t="s">
        <v>6809</v>
      </c>
      <c r="C1125" s="70" t="s">
        <v>13</v>
      </c>
      <c r="D1125" s="53" t="s">
        <v>14</v>
      </c>
      <c r="E1125" s="33" t="s">
        <v>305</v>
      </c>
      <c r="F1125" s="33" t="s">
        <v>1590</v>
      </c>
      <c r="G1125" s="70" t="s">
        <v>6809</v>
      </c>
      <c r="H1125" s="71" t="s">
        <v>6809</v>
      </c>
      <c r="I1125" s="71"/>
    </row>
    <row r="1126" spans="2:9">
      <c r="B1126" s="69" t="s">
        <v>6810</v>
      </c>
      <c r="C1126" s="70" t="s">
        <v>13</v>
      </c>
      <c r="D1126" s="53" t="s">
        <v>14</v>
      </c>
      <c r="E1126" s="33" t="s">
        <v>305</v>
      </c>
      <c r="F1126" s="33" t="s">
        <v>1590</v>
      </c>
      <c r="G1126" s="70" t="s">
        <v>6810</v>
      </c>
      <c r="H1126" s="71" t="s">
        <v>6810</v>
      </c>
      <c r="I1126" s="71"/>
    </row>
    <row r="1127" spans="2:9">
      <c r="B1127" s="69" t="s">
        <v>6811</v>
      </c>
      <c r="C1127" s="70" t="s">
        <v>13</v>
      </c>
      <c r="D1127" s="53" t="s">
        <v>14</v>
      </c>
      <c r="E1127" s="33" t="s">
        <v>305</v>
      </c>
      <c r="F1127" s="33" t="s">
        <v>1590</v>
      </c>
      <c r="G1127" s="33" t="s">
        <v>6811</v>
      </c>
      <c r="H1127" s="71" t="s">
        <v>6811</v>
      </c>
      <c r="I1127" s="71"/>
    </row>
    <row r="1128" spans="2:9">
      <c r="B1128" s="69" t="s">
        <v>6812</v>
      </c>
      <c r="C1128" s="70" t="s">
        <v>13</v>
      </c>
      <c r="D1128" s="53" t="s">
        <v>14</v>
      </c>
      <c r="E1128" s="33" t="s">
        <v>305</v>
      </c>
      <c r="F1128" s="33" t="s">
        <v>1590</v>
      </c>
      <c r="G1128" s="70" t="s">
        <v>6812</v>
      </c>
      <c r="H1128" s="71" t="s">
        <v>6812</v>
      </c>
      <c r="I1128" s="71"/>
    </row>
    <row r="1129" spans="2:9">
      <c r="B1129" s="69" t="s">
        <v>6813</v>
      </c>
      <c r="C1129" s="70" t="s">
        <v>13</v>
      </c>
      <c r="D1129" s="53" t="s">
        <v>14</v>
      </c>
      <c r="E1129" s="33" t="s">
        <v>305</v>
      </c>
      <c r="F1129" s="33" t="s">
        <v>1590</v>
      </c>
      <c r="G1129" s="70" t="s">
        <v>6813</v>
      </c>
      <c r="H1129" s="71" t="s">
        <v>6813</v>
      </c>
      <c r="I1129" s="71"/>
    </row>
    <row r="1130" spans="2:9">
      <c r="B1130" s="69" t="s">
        <v>6814</v>
      </c>
      <c r="C1130" s="70" t="s">
        <v>13</v>
      </c>
      <c r="D1130" s="53" t="s">
        <v>14</v>
      </c>
      <c r="E1130" s="33" t="s">
        <v>305</v>
      </c>
      <c r="F1130" s="33" t="s">
        <v>1590</v>
      </c>
      <c r="G1130" s="70" t="s">
        <v>6814</v>
      </c>
      <c r="H1130" s="71" t="s">
        <v>6814</v>
      </c>
      <c r="I1130" s="71"/>
    </row>
    <row r="1131" spans="2:9">
      <c r="B1131" s="69" t="s">
        <v>6815</v>
      </c>
      <c r="C1131" s="70" t="s">
        <v>13</v>
      </c>
      <c r="D1131" s="53" t="s">
        <v>14</v>
      </c>
      <c r="E1131" s="33" t="s">
        <v>305</v>
      </c>
      <c r="F1131" s="70" t="s">
        <v>1588</v>
      </c>
      <c r="G1131" s="70" t="s">
        <v>6815</v>
      </c>
      <c r="H1131" s="71" t="s">
        <v>6815</v>
      </c>
      <c r="I1131" s="71"/>
    </row>
    <row r="1132" spans="2:9">
      <c r="B1132" s="69" t="s">
        <v>6816</v>
      </c>
      <c r="C1132" s="70" t="s">
        <v>13</v>
      </c>
      <c r="D1132" s="53" t="s">
        <v>14</v>
      </c>
      <c r="E1132" s="33" t="s">
        <v>305</v>
      </c>
      <c r="F1132" s="70" t="s">
        <v>1588</v>
      </c>
      <c r="G1132" s="70" t="s">
        <v>6816</v>
      </c>
      <c r="H1132" s="71" t="s">
        <v>6816</v>
      </c>
      <c r="I1132" s="71"/>
    </row>
    <row r="1133" spans="2:9">
      <c r="B1133" s="69" t="s">
        <v>6817</v>
      </c>
      <c r="C1133" s="70" t="s">
        <v>13</v>
      </c>
      <c r="D1133" s="53" t="s">
        <v>14</v>
      </c>
      <c r="E1133" s="33" t="s">
        <v>305</v>
      </c>
      <c r="F1133" s="70" t="s">
        <v>1588</v>
      </c>
      <c r="G1133" s="70" t="s">
        <v>6817</v>
      </c>
      <c r="H1133" s="71" t="s">
        <v>6817</v>
      </c>
      <c r="I1133" s="71"/>
    </row>
    <row r="1134" spans="2:9">
      <c r="B1134" s="69" t="s">
        <v>6818</v>
      </c>
      <c r="C1134" s="33" t="s">
        <v>13</v>
      </c>
      <c r="D1134" s="33" t="s">
        <v>14</v>
      </c>
      <c r="E1134" s="33" t="s">
        <v>305</v>
      </c>
      <c r="F1134" s="70" t="s">
        <v>1588</v>
      </c>
      <c r="G1134" s="33" t="s">
        <v>6818</v>
      </c>
      <c r="H1134" s="71" t="s">
        <v>6818</v>
      </c>
      <c r="I1134" s="71"/>
    </row>
    <row r="1135" spans="2:9">
      <c r="B1135" s="69" t="s">
        <v>6819</v>
      </c>
      <c r="C1135" s="33" t="s">
        <v>13</v>
      </c>
      <c r="D1135" s="33" t="s">
        <v>14</v>
      </c>
      <c r="E1135" s="33" t="s">
        <v>305</v>
      </c>
      <c r="F1135" s="70" t="s">
        <v>1588</v>
      </c>
      <c r="G1135" s="70" t="s">
        <v>6819</v>
      </c>
      <c r="H1135" s="71" t="s">
        <v>6819</v>
      </c>
      <c r="I1135" s="71"/>
    </row>
    <row r="1136" spans="2:9">
      <c r="B1136" s="69" t="s">
        <v>6820</v>
      </c>
      <c r="C1136" s="33" t="s">
        <v>13</v>
      </c>
      <c r="D1136" s="33" t="s">
        <v>14</v>
      </c>
      <c r="E1136" s="33" t="s">
        <v>305</v>
      </c>
      <c r="F1136" s="70" t="s">
        <v>1588</v>
      </c>
      <c r="G1136" s="70" t="s">
        <v>6820</v>
      </c>
      <c r="H1136" s="71" t="s">
        <v>6820</v>
      </c>
      <c r="I1136" s="71"/>
    </row>
    <row r="1137" spans="2:9">
      <c r="B1137" s="69" t="s">
        <v>6821</v>
      </c>
      <c r="C1137" s="33" t="s">
        <v>13</v>
      </c>
      <c r="D1137" s="33" t="s">
        <v>14</v>
      </c>
      <c r="E1137" s="33" t="s">
        <v>305</v>
      </c>
      <c r="F1137" s="70" t="s">
        <v>1589</v>
      </c>
      <c r="G1137" s="70" t="s">
        <v>6821</v>
      </c>
      <c r="H1137" s="71" t="s">
        <v>6821</v>
      </c>
      <c r="I1137" s="71"/>
    </row>
    <row r="1138" spans="2:9">
      <c r="B1138" s="69" t="s">
        <v>6822</v>
      </c>
      <c r="C1138" s="33" t="s">
        <v>13</v>
      </c>
      <c r="D1138" s="33" t="s">
        <v>14</v>
      </c>
      <c r="E1138" s="33" t="s">
        <v>305</v>
      </c>
      <c r="F1138" s="70" t="s">
        <v>1589</v>
      </c>
      <c r="G1138" s="70" t="s">
        <v>6822</v>
      </c>
      <c r="H1138" s="71" t="s">
        <v>6822</v>
      </c>
      <c r="I1138" s="71"/>
    </row>
    <row r="1139" spans="2:9">
      <c r="B1139" s="69" t="s">
        <v>6823</v>
      </c>
      <c r="C1139" s="33" t="s">
        <v>13</v>
      </c>
      <c r="D1139" s="33" t="s">
        <v>14</v>
      </c>
      <c r="E1139" s="33" t="s">
        <v>305</v>
      </c>
      <c r="F1139" s="70" t="s">
        <v>1589</v>
      </c>
      <c r="G1139" s="70" t="s">
        <v>6823</v>
      </c>
      <c r="H1139" s="71" t="s">
        <v>6823</v>
      </c>
      <c r="I1139" s="71"/>
    </row>
    <row r="1140" spans="2:9">
      <c r="B1140" s="69" t="s">
        <v>6824</v>
      </c>
      <c r="C1140" s="33" t="s">
        <v>13</v>
      </c>
      <c r="D1140" s="33" t="s">
        <v>14</v>
      </c>
      <c r="E1140" s="33" t="s">
        <v>305</v>
      </c>
      <c r="F1140" s="70" t="s">
        <v>1589</v>
      </c>
      <c r="G1140" s="70" t="s">
        <v>6824</v>
      </c>
      <c r="H1140" s="71" t="s">
        <v>6824</v>
      </c>
      <c r="I1140" s="71"/>
    </row>
    <row r="1141" spans="2:9">
      <c r="B1141" s="69" t="s">
        <v>6825</v>
      </c>
      <c r="C1141" s="33" t="s">
        <v>13</v>
      </c>
      <c r="D1141" s="33" t="s">
        <v>14</v>
      </c>
      <c r="E1141" s="33" t="s">
        <v>305</v>
      </c>
      <c r="F1141" s="70" t="s">
        <v>1589</v>
      </c>
      <c r="G1141" s="70" t="s">
        <v>6825</v>
      </c>
      <c r="H1141" s="71" t="s">
        <v>6825</v>
      </c>
      <c r="I1141" s="71"/>
    </row>
    <row r="1142" spans="2:9">
      <c r="B1142" s="69" t="s">
        <v>6826</v>
      </c>
      <c r="C1142" s="33" t="s">
        <v>13</v>
      </c>
      <c r="D1142" s="33" t="s">
        <v>14</v>
      </c>
      <c r="E1142" s="33" t="s">
        <v>305</v>
      </c>
      <c r="F1142" s="70" t="s">
        <v>1589</v>
      </c>
      <c r="G1142" s="70" t="s">
        <v>6826</v>
      </c>
      <c r="H1142" s="71" t="s">
        <v>6826</v>
      </c>
      <c r="I1142" s="71"/>
    </row>
    <row r="1143" spans="2:9">
      <c r="B1143" s="69" t="s">
        <v>6827</v>
      </c>
      <c r="C1143" s="33" t="s">
        <v>13</v>
      </c>
      <c r="D1143" s="33" t="s">
        <v>14</v>
      </c>
      <c r="E1143" s="33" t="s">
        <v>305</v>
      </c>
      <c r="F1143" s="70" t="s">
        <v>1596</v>
      </c>
      <c r="G1143" s="70" t="s">
        <v>6827</v>
      </c>
      <c r="H1143" s="71" t="s">
        <v>6827</v>
      </c>
      <c r="I1143" s="71"/>
    </row>
    <row r="1144" spans="2:9">
      <c r="B1144" s="69" t="s">
        <v>6828</v>
      </c>
      <c r="C1144" s="33" t="s">
        <v>13</v>
      </c>
      <c r="D1144" s="33" t="s">
        <v>14</v>
      </c>
      <c r="E1144" s="33" t="s">
        <v>305</v>
      </c>
      <c r="F1144" s="70" t="s">
        <v>1596</v>
      </c>
      <c r="G1144" s="70" t="s">
        <v>6828</v>
      </c>
      <c r="H1144" s="71" t="s">
        <v>6828</v>
      </c>
      <c r="I1144" s="71"/>
    </row>
    <row r="1145" spans="2:9">
      <c r="B1145" s="69" t="s">
        <v>6829</v>
      </c>
      <c r="C1145" s="33" t="s">
        <v>13</v>
      </c>
      <c r="D1145" s="33" t="s">
        <v>14</v>
      </c>
      <c r="E1145" s="33" t="s">
        <v>305</v>
      </c>
      <c r="F1145" s="70" t="s">
        <v>1596</v>
      </c>
      <c r="G1145" s="70" t="s">
        <v>6829</v>
      </c>
      <c r="H1145" s="71" t="s">
        <v>6829</v>
      </c>
      <c r="I1145" s="71"/>
    </row>
    <row r="1146" spans="2:9">
      <c r="B1146" s="69" t="s">
        <v>6830</v>
      </c>
      <c r="C1146" s="33" t="s">
        <v>13</v>
      </c>
      <c r="D1146" s="33" t="s">
        <v>14</v>
      </c>
      <c r="E1146" s="33" t="s">
        <v>305</v>
      </c>
      <c r="F1146" s="70" t="s">
        <v>1596</v>
      </c>
      <c r="G1146" s="70" t="s">
        <v>6830</v>
      </c>
      <c r="H1146" s="71" t="s">
        <v>6830</v>
      </c>
      <c r="I1146" s="71"/>
    </row>
    <row r="1147" spans="2:9">
      <c r="B1147" s="69" t="s">
        <v>6831</v>
      </c>
      <c r="C1147" s="33" t="s">
        <v>13</v>
      </c>
      <c r="D1147" s="33" t="s">
        <v>14</v>
      </c>
      <c r="E1147" s="33" t="s">
        <v>305</v>
      </c>
      <c r="F1147" s="70" t="s">
        <v>1597</v>
      </c>
      <c r="G1147" s="70" t="s">
        <v>6831</v>
      </c>
      <c r="H1147" s="71" t="s">
        <v>6831</v>
      </c>
      <c r="I1147" s="71"/>
    </row>
    <row r="1148" spans="2:9">
      <c r="B1148" s="69" t="s">
        <v>6832</v>
      </c>
      <c r="C1148" s="33" t="s">
        <v>13</v>
      </c>
      <c r="D1148" s="33" t="s">
        <v>14</v>
      </c>
      <c r="E1148" s="33" t="s">
        <v>305</v>
      </c>
      <c r="F1148" s="70" t="s">
        <v>1597</v>
      </c>
      <c r="G1148" s="70" t="s">
        <v>6832</v>
      </c>
      <c r="H1148" s="71" t="s">
        <v>6832</v>
      </c>
      <c r="I1148" s="71"/>
    </row>
    <row r="1149" spans="2:9">
      <c r="B1149" s="69" t="s">
        <v>6833</v>
      </c>
      <c r="C1149" s="33" t="s">
        <v>13</v>
      </c>
      <c r="D1149" s="33" t="s">
        <v>14</v>
      </c>
      <c r="E1149" s="33" t="s">
        <v>305</v>
      </c>
      <c r="F1149" s="70" t="s">
        <v>1597</v>
      </c>
      <c r="G1149" s="70" t="s">
        <v>6833</v>
      </c>
      <c r="H1149" s="71" t="s">
        <v>6833</v>
      </c>
      <c r="I1149" s="71"/>
    </row>
    <row r="1150" spans="2:9">
      <c r="B1150" s="69" t="s">
        <v>6834</v>
      </c>
      <c r="C1150" s="33" t="s">
        <v>13</v>
      </c>
      <c r="D1150" s="33" t="s">
        <v>14</v>
      </c>
      <c r="E1150" s="33" t="s">
        <v>305</v>
      </c>
      <c r="F1150" s="70" t="s">
        <v>1597</v>
      </c>
      <c r="G1150" s="70" t="s">
        <v>6834</v>
      </c>
      <c r="H1150" s="71" t="s">
        <v>6834</v>
      </c>
      <c r="I1150" s="71"/>
    </row>
    <row r="1151" spans="2:9">
      <c r="B1151" s="69" t="s">
        <v>6835</v>
      </c>
      <c r="C1151" s="33" t="s">
        <v>13</v>
      </c>
      <c r="D1151" s="33" t="s">
        <v>14</v>
      </c>
      <c r="E1151" s="33" t="s">
        <v>305</v>
      </c>
      <c r="F1151" s="70" t="s">
        <v>1597</v>
      </c>
      <c r="G1151" s="70" t="s">
        <v>6835</v>
      </c>
      <c r="H1151" s="71" t="s">
        <v>6835</v>
      </c>
      <c r="I1151" s="71"/>
    </row>
    <row r="1152" spans="2:9">
      <c r="B1152" s="69" t="s">
        <v>6836</v>
      </c>
      <c r="C1152" s="33" t="s">
        <v>13</v>
      </c>
      <c r="D1152" s="33" t="s">
        <v>14</v>
      </c>
      <c r="E1152" s="33" t="s">
        <v>305</v>
      </c>
      <c r="F1152" s="70" t="s">
        <v>1597</v>
      </c>
      <c r="G1152" s="70" t="s">
        <v>6836</v>
      </c>
      <c r="H1152" s="71" t="s">
        <v>6836</v>
      </c>
      <c r="I1152" s="71"/>
    </row>
    <row r="1153" spans="2:9">
      <c r="B1153" s="69" t="s">
        <v>6837</v>
      </c>
      <c r="C1153" s="33" t="s">
        <v>13</v>
      </c>
      <c r="D1153" s="33" t="s">
        <v>14</v>
      </c>
      <c r="E1153" s="33" t="s">
        <v>305</v>
      </c>
      <c r="F1153" s="36" t="s">
        <v>1595</v>
      </c>
      <c r="G1153" s="70" t="s">
        <v>6837</v>
      </c>
      <c r="H1153" s="71" t="s">
        <v>6837</v>
      </c>
      <c r="I1153" s="71"/>
    </row>
    <row r="1154" spans="2:9">
      <c r="B1154" s="69" t="s">
        <v>6838</v>
      </c>
      <c r="C1154" s="33" t="s">
        <v>13</v>
      </c>
      <c r="D1154" s="33" t="s">
        <v>14</v>
      </c>
      <c r="E1154" s="33" t="s">
        <v>305</v>
      </c>
      <c r="F1154" s="36" t="s">
        <v>1595</v>
      </c>
      <c r="G1154" s="70" t="s">
        <v>6838</v>
      </c>
      <c r="H1154" s="71" t="s">
        <v>6838</v>
      </c>
      <c r="I1154" s="71"/>
    </row>
    <row r="1155" spans="2:9">
      <c r="B1155" s="69" t="s">
        <v>6839</v>
      </c>
      <c r="C1155" s="33" t="s">
        <v>13</v>
      </c>
      <c r="D1155" s="33" t="s">
        <v>14</v>
      </c>
      <c r="E1155" s="33" t="s">
        <v>305</v>
      </c>
      <c r="F1155" s="36" t="s">
        <v>1595</v>
      </c>
      <c r="G1155" s="70" t="s">
        <v>6839</v>
      </c>
      <c r="H1155" s="71" t="s">
        <v>6839</v>
      </c>
      <c r="I1155" s="71"/>
    </row>
    <row r="1156" spans="2:9">
      <c r="B1156" s="69" t="s">
        <v>6840</v>
      </c>
      <c r="C1156" s="33" t="s">
        <v>13</v>
      </c>
      <c r="D1156" s="33" t="s">
        <v>14</v>
      </c>
      <c r="E1156" s="33" t="s">
        <v>305</v>
      </c>
      <c r="F1156" s="36" t="s">
        <v>1595</v>
      </c>
      <c r="G1156" s="70" t="s">
        <v>6840</v>
      </c>
      <c r="H1156" s="71" t="s">
        <v>6840</v>
      </c>
      <c r="I1156" s="71"/>
    </row>
    <row r="1157" spans="2:9">
      <c r="B1157" s="69" t="s">
        <v>6841</v>
      </c>
      <c r="C1157" s="33" t="s">
        <v>13</v>
      </c>
      <c r="D1157" s="33" t="s">
        <v>14</v>
      </c>
      <c r="E1157" s="33" t="s">
        <v>305</v>
      </c>
      <c r="F1157" s="70" t="s">
        <v>1594</v>
      </c>
      <c r="G1157" s="70" t="s">
        <v>6841</v>
      </c>
      <c r="H1157" s="71" t="s">
        <v>6841</v>
      </c>
      <c r="I1157" s="71"/>
    </row>
    <row r="1158" spans="2:9">
      <c r="B1158" s="69" t="s">
        <v>6842</v>
      </c>
      <c r="C1158" s="33" t="s">
        <v>13</v>
      </c>
      <c r="D1158" s="33" t="s">
        <v>14</v>
      </c>
      <c r="E1158" s="33" t="s">
        <v>305</v>
      </c>
      <c r="F1158" s="70" t="s">
        <v>1594</v>
      </c>
      <c r="G1158" s="70" t="s">
        <v>6842</v>
      </c>
      <c r="H1158" s="71" t="s">
        <v>6842</v>
      </c>
      <c r="I1158" s="71"/>
    </row>
    <row r="1159" spans="2:9">
      <c r="B1159" s="69" t="s">
        <v>6843</v>
      </c>
      <c r="C1159" s="33" t="s">
        <v>13</v>
      </c>
      <c r="D1159" s="33" t="s">
        <v>14</v>
      </c>
      <c r="E1159" s="33" t="s">
        <v>305</v>
      </c>
      <c r="F1159" s="70" t="s">
        <v>1594</v>
      </c>
      <c r="G1159" s="70" t="s">
        <v>6843</v>
      </c>
      <c r="H1159" s="71" t="s">
        <v>6843</v>
      </c>
      <c r="I1159" s="71"/>
    </row>
    <row r="1160" spans="2:9">
      <c r="B1160" s="69" t="s">
        <v>6844</v>
      </c>
      <c r="C1160" s="33" t="s">
        <v>13</v>
      </c>
      <c r="D1160" s="33" t="s">
        <v>14</v>
      </c>
      <c r="E1160" s="33" t="s">
        <v>305</v>
      </c>
      <c r="F1160" s="70" t="s">
        <v>1594</v>
      </c>
      <c r="G1160" s="70" t="s">
        <v>6844</v>
      </c>
      <c r="H1160" s="71" t="s">
        <v>6844</v>
      </c>
      <c r="I1160" s="71"/>
    </row>
    <row r="1161" spans="2:9">
      <c r="B1161" s="69" t="s">
        <v>6845</v>
      </c>
      <c r="C1161" s="33" t="s">
        <v>13</v>
      </c>
      <c r="D1161" s="33" t="s">
        <v>14</v>
      </c>
      <c r="E1161" s="33" t="s">
        <v>305</v>
      </c>
      <c r="F1161" s="70" t="s">
        <v>1594</v>
      </c>
      <c r="G1161" s="70" t="s">
        <v>6845</v>
      </c>
      <c r="H1161" s="71" t="s">
        <v>6845</v>
      </c>
      <c r="I1161" s="71"/>
    </row>
    <row r="1162" spans="2:9">
      <c r="B1162" s="69" t="s">
        <v>6846</v>
      </c>
      <c r="C1162" s="33" t="s">
        <v>13</v>
      </c>
      <c r="D1162" s="33" t="s">
        <v>14</v>
      </c>
      <c r="E1162" s="33" t="s">
        <v>305</v>
      </c>
      <c r="F1162" s="70" t="s">
        <v>1591</v>
      </c>
      <c r="G1162" s="70" t="s">
        <v>6846</v>
      </c>
      <c r="H1162" s="71" t="s">
        <v>6846</v>
      </c>
      <c r="I1162" s="71"/>
    </row>
    <row r="1163" spans="2:9">
      <c r="B1163" s="69" t="s">
        <v>6847</v>
      </c>
      <c r="C1163" s="33" t="s">
        <v>13</v>
      </c>
      <c r="D1163" s="33" t="s">
        <v>14</v>
      </c>
      <c r="E1163" s="33" t="s">
        <v>305</v>
      </c>
      <c r="F1163" s="70" t="s">
        <v>1591</v>
      </c>
      <c r="G1163" s="70" t="s">
        <v>6847</v>
      </c>
      <c r="H1163" s="71" t="s">
        <v>6847</v>
      </c>
      <c r="I1163" s="71"/>
    </row>
    <row r="1164" spans="2:9">
      <c r="B1164" s="69" t="s">
        <v>6848</v>
      </c>
      <c r="C1164" s="33" t="s">
        <v>13</v>
      </c>
      <c r="D1164" s="33" t="s">
        <v>14</v>
      </c>
      <c r="E1164" s="33" t="s">
        <v>305</v>
      </c>
      <c r="F1164" s="70" t="s">
        <v>1591</v>
      </c>
      <c r="G1164" s="70" t="s">
        <v>6848</v>
      </c>
      <c r="H1164" s="71" t="s">
        <v>6848</v>
      </c>
      <c r="I1164" s="71"/>
    </row>
    <row r="1165" spans="2:9">
      <c r="B1165" s="69" t="s">
        <v>6849</v>
      </c>
      <c r="C1165" s="33" t="s">
        <v>13</v>
      </c>
      <c r="D1165" s="33" t="s">
        <v>14</v>
      </c>
      <c r="E1165" s="33" t="s">
        <v>305</v>
      </c>
      <c r="F1165" s="70" t="s">
        <v>1591</v>
      </c>
      <c r="G1165" s="70" t="s">
        <v>6849</v>
      </c>
      <c r="H1165" s="71" t="s">
        <v>6849</v>
      </c>
      <c r="I1165" s="71"/>
    </row>
    <row r="1166" spans="2:9">
      <c r="B1166" s="69" t="s">
        <v>6850</v>
      </c>
      <c r="C1166" s="33" t="s">
        <v>13</v>
      </c>
      <c r="D1166" s="33" t="s">
        <v>14</v>
      </c>
      <c r="E1166" s="33" t="s">
        <v>305</v>
      </c>
      <c r="F1166" s="70" t="s">
        <v>1591</v>
      </c>
      <c r="G1166" s="70" t="s">
        <v>6850</v>
      </c>
      <c r="H1166" s="71" t="s">
        <v>6850</v>
      </c>
      <c r="I1166" s="71"/>
    </row>
    <row r="1167" spans="2:9">
      <c r="B1167" s="69" t="s">
        <v>6851</v>
      </c>
      <c r="C1167" s="33" t="s">
        <v>13</v>
      </c>
      <c r="D1167" s="33" t="s">
        <v>14</v>
      </c>
      <c r="E1167" s="33" t="s">
        <v>305</v>
      </c>
      <c r="F1167" s="70" t="s">
        <v>1592</v>
      </c>
      <c r="G1167" s="70" t="s">
        <v>6851</v>
      </c>
      <c r="H1167" s="71" t="s">
        <v>6851</v>
      </c>
      <c r="I1167" s="71"/>
    </row>
    <row r="1168" spans="2:9">
      <c r="B1168" s="69" t="s">
        <v>6852</v>
      </c>
      <c r="C1168" s="33" t="s">
        <v>13</v>
      </c>
      <c r="D1168" s="33" t="s">
        <v>14</v>
      </c>
      <c r="E1168" s="33" t="s">
        <v>305</v>
      </c>
      <c r="F1168" s="70" t="s">
        <v>1592</v>
      </c>
      <c r="G1168" s="70" t="s">
        <v>6852</v>
      </c>
      <c r="H1168" s="71" t="s">
        <v>6852</v>
      </c>
      <c r="I1168" s="71"/>
    </row>
    <row r="1169" spans="2:9">
      <c r="B1169" s="69" t="s">
        <v>6853</v>
      </c>
      <c r="C1169" s="33" t="s">
        <v>13</v>
      </c>
      <c r="D1169" s="33" t="s">
        <v>14</v>
      </c>
      <c r="E1169" s="33" t="s">
        <v>305</v>
      </c>
      <c r="F1169" s="70" t="s">
        <v>1592</v>
      </c>
      <c r="G1169" s="70" t="s">
        <v>6853</v>
      </c>
      <c r="H1169" s="71" t="s">
        <v>6853</v>
      </c>
      <c r="I1169" s="71"/>
    </row>
    <row r="1170" spans="2:9">
      <c r="B1170" s="69" t="s">
        <v>6854</v>
      </c>
      <c r="C1170" s="33" t="s">
        <v>13</v>
      </c>
      <c r="D1170" s="33" t="s">
        <v>14</v>
      </c>
      <c r="E1170" s="33" t="s">
        <v>305</v>
      </c>
      <c r="F1170" s="70" t="s">
        <v>1592</v>
      </c>
      <c r="G1170" s="70" t="s">
        <v>6854</v>
      </c>
      <c r="H1170" s="71" t="s">
        <v>6854</v>
      </c>
      <c r="I1170" s="71"/>
    </row>
    <row r="1171" spans="2:9">
      <c r="B1171" s="69" t="s">
        <v>6855</v>
      </c>
      <c r="C1171" s="33" t="s">
        <v>13</v>
      </c>
      <c r="D1171" s="33" t="s">
        <v>14</v>
      </c>
      <c r="E1171" s="33" t="s">
        <v>305</v>
      </c>
      <c r="F1171" s="70" t="s">
        <v>1592</v>
      </c>
      <c r="G1171" s="70" t="s">
        <v>6855</v>
      </c>
      <c r="H1171" s="71" t="s">
        <v>6855</v>
      </c>
      <c r="I1171" s="71"/>
    </row>
    <row r="1172" spans="2:9">
      <c r="B1172" s="69" t="s">
        <v>6856</v>
      </c>
      <c r="C1172" s="33" t="s">
        <v>13</v>
      </c>
      <c r="D1172" s="33" t="s">
        <v>14</v>
      </c>
      <c r="E1172" s="33" t="s">
        <v>305</v>
      </c>
      <c r="F1172" s="70" t="s">
        <v>1598</v>
      </c>
      <c r="G1172" s="70" t="s">
        <v>6856</v>
      </c>
      <c r="H1172" s="71" t="s">
        <v>6856</v>
      </c>
      <c r="I1172" s="71"/>
    </row>
    <row r="1173" spans="2:9">
      <c r="B1173" s="69" t="s">
        <v>6857</v>
      </c>
      <c r="C1173" s="33" t="s">
        <v>13</v>
      </c>
      <c r="D1173" s="33" t="s">
        <v>14</v>
      </c>
      <c r="E1173" s="33" t="s">
        <v>305</v>
      </c>
      <c r="F1173" s="70" t="s">
        <v>1598</v>
      </c>
      <c r="G1173" s="70" t="s">
        <v>6857</v>
      </c>
      <c r="H1173" s="71" t="s">
        <v>6857</v>
      </c>
      <c r="I1173" s="71"/>
    </row>
    <row r="1174" spans="2:9">
      <c r="B1174" s="69" t="s">
        <v>6858</v>
      </c>
      <c r="C1174" s="33" t="s">
        <v>13</v>
      </c>
      <c r="D1174" s="33" t="s">
        <v>14</v>
      </c>
      <c r="E1174" s="33" t="s">
        <v>305</v>
      </c>
      <c r="F1174" s="70" t="s">
        <v>1598</v>
      </c>
      <c r="G1174" s="70" t="s">
        <v>6858</v>
      </c>
      <c r="H1174" s="71" t="s">
        <v>6858</v>
      </c>
      <c r="I1174" s="71"/>
    </row>
    <row r="1175" spans="2:9">
      <c r="B1175" s="69" t="s">
        <v>6859</v>
      </c>
      <c r="C1175" s="33" t="s">
        <v>13</v>
      </c>
      <c r="D1175" s="33" t="s">
        <v>14</v>
      </c>
      <c r="E1175" s="33" t="s">
        <v>305</v>
      </c>
      <c r="F1175" s="70" t="s">
        <v>1598</v>
      </c>
      <c r="G1175" s="70" t="s">
        <v>6859</v>
      </c>
      <c r="H1175" s="71" t="s">
        <v>6859</v>
      </c>
      <c r="I1175" s="71"/>
    </row>
    <row r="1176" spans="2:9">
      <c r="B1176" s="69" t="s">
        <v>247</v>
      </c>
      <c r="C1176" s="33" t="s">
        <v>13</v>
      </c>
      <c r="D1176" s="33" t="s">
        <v>14</v>
      </c>
      <c r="E1176" s="33" t="s">
        <v>305</v>
      </c>
      <c r="F1176" s="70" t="s">
        <v>1598</v>
      </c>
      <c r="G1176" s="70" t="s">
        <v>247</v>
      </c>
      <c r="H1176" s="71" t="s">
        <v>247</v>
      </c>
      <c r="I1176" s="71"/>
    </row>
    <row r="1177" spans="2:9">
      <c r="B1177" s="69" t="s">
        <v>6860</v>
      </c>
      <c r="C1177" s="33" t="s">
        <v>13</v>
      </c>
      <c r="D1177" s="33" t="s">
        <v>14</v>
      </c>
      <c r="E1177" s="33" t="s">
        <v>305</v>
      </c>
      <c r="F1177" s="70" t="s">
        <v>1598</v>
      </c>
      <c r="G1177" s="70" t="s">
        <v>6860</v>
      </c>
      <c r="H1177" s="71" t="s">
        <v>6860</v>
      </c>
      <c r="I1177" s="71"/>
    </row>
    <row r="1178" spans="2:9">
      <c r="B1178" s="69" t="s">
        <v>6861</v>
      </c>
      <c r="C1178" s="33" t="s">
        <v>13</v>
      </c>
      <c r="D1178" s="33" t="s">
        <v>14</v>
      </c>
      <c r="E1178" s="33" t="s">
        <v>305</v>
      </c>
      <c r="F1178" s="70" t="s">
        <v>1598</v>
      </c>
      <c r="G1178" s="70" t="s">
        <v>6861</v>
      </c>
      <c r="H1178" s="71" t="s">
        <v>6861</v>
      </c>
      <c r="I1178" s="71"/>
    </row>
    <row r="1179" spans="2:9">
      <c r="B1179" s="69" t="s">
        <v>6862</v>
      </c>
      <c r="C1179" s="33" t="s">
        <v>13</v>
      </c>
      <c r="D1179" s="33" t="s">
        <v>14</v>
      </c>
      <c r="E1179" s="33" t="s">
        <v>305</v>
      </c>
      <c r="F1179" s="70" t="s">
        <v>1593</v>
      </c>
      <c r="G1179" s="70" t="s">
        <v>6862</v>
      </c>
      <c r="H1179" s="71" t="s">
        <v>6862</v>
      </c>
      <c r="I1179" s="71"/>
    </row>
    <row r="1180" spans="2:9">
      <c r="B1180" s="69" t="s">
        <v>6863</v>
      </c>
      <c r="C1180" s="33" t="s">
        <v>13</v>
      </c>
      <c r="D1180" s="33" t="s">
        <v>14</v>
      </c>
      <c r="E1180" s="33" t="s">
        <v>305</v>
      </c>
      <c r="F1180" s="70" t="s">
        <v>1593</v>
      </c>
      <c r="G1180" s="70" t="s">
        <v>6863</v>
      </c>
      <c r="H1180" s="71" t="s">
        <v>6863</v>
      </c>
      <c r="I1180" s="71"/>
    </row>
    <row r="1181" spans="2:9">
      <c r="B1181" s="69" t="s">
        <v>6864</v>
      </c>
      <c r="C1181" s="33" t="s">
        <v>13</v>
      </c>
      <c r="D1181" s="33" t="s">
        <v>14</v>
      </c>
      <c r="E1181" s="33" t="s">
        <v>305</v>
      </c>
      <c r="F1181" s="70" t="s">
        <v>1593</v>
      </c>
      <c r="G1181" s="70" t="s">
        <v>6864</v>
      </c>
      <c r="H1181" s="71" t="s">
        <v>6864</v>
      </c>
      <c r="I1181" s="71"/>
    </row>
    <row r="1182" spans="2:9">
      <c r="B1182" s="69" t="s">
        <v>6865</v>
      </c>
      <c r="C1182" s="33" t="s">
        <v>13</v>
      </c>
      <c r="D1182" s="33" t="s">
        <v>14</v>
      </c>
      <c r="E1182" s="33" t="s">
        <v>305</v>
      </c>
      <c r="F1182" s="70" t="s">
        <v>1593</v>
      </c>
      <c r="G1182" s="70" t="s">
        <v>6865</v>
      </c>
      <c r="H1182" s="71" t="s">
        <v>6865</v>
      </c>
      <c r="I1182" s="71"/>
    </row>
    <row r="1183" spans="2:9">
      <c r="B1183" s="69" t="s">
        <v>1382</v>
      </c>
      <c r="C1183" s="33" t="s">
        <v>13</v>
      </c>
      <c r="D1183" s="33" t="s">
        <v>14</v>
      </c>
      <c r="E1183" s="33" t="s">
        <v>305</v>
      </c>
      <c r="F1183" s="70" t="s">
        <v>1593</v>
      </c>
      <c r="G1183" s="70" t="s">
        <v>1382</v>
      </c>
      <c r="H1183" s="71" t="s">
        <v>1382</v>
      </c>
      <c r="I1183" s="71"/>
    </row>
    <row r="1184" spans="2:9">
      <c r="B1184" s="69" t="s">
        <v>6866</v>
      </c>
      <c r="C1184" s="33" t="s">
        <v>13</v>
      </c>
      <c r="D1184" s="33" t="s">
        <v>14</v>
      </c>
      <c r="E1184" s="33" t="s">
        <v>305</v>
      </c>
      <c r="F1184" s="70" t="s">
        <v>1593</v>
      </c>
      <c r="G1184" s="70" t="s">
        <v>6866</v>
      </c>
      <c r="H1184" s="71" t="s">
        <v>6866</v>
      </c>
      <c r="I1184" s="71"/>
    </row>
    <row r="1185" spans="2:9">
      <c r="B1185" s="69" t="s">
        <v>6867</v>
      </c>
      <c r="C1185" s="33" t="s">
        <v>13</v>
      </c>
      <c r="D1185" s="33" t="s">
        <v>14</v>
      </c>
      <c r="E1185" s="33" t="s">
        <v>309</v>
      </c>
      <c r="F1185" s="33" t="s">
        <v>1608</v>
      </c>
      <c r="G1185" s="70" t="s">
        <v>6867</v>
      </c>
      <c r="H1185" s="71" t="s">
        <v>6867</v>
      </c>
      <c r="I1185" s="71"/>
    </row>
    <row r="1186" spans="2:9">
      <c r="B1186" s="69" t="s">
        <v>6868</v>
      </c>
      <c r="C1186" s="33" t="s">
        <v>13</v>
      </c>
      <c r="D1186" s="33" t="s">
        <v>14</v>
      </c>
      <c r="E1186" s="33" t="s">
        <v>307</v>
      </c>
      <c r="F1186" s="33" t="s">
        <v>1599</v>
      </c>
      <c r="G1186" s="70" t="s">
        <v>6868</v>
      </c>
      <c r="H1186" s="71" t="s">
        <v>6868</v>
      </c>
      <c r="I1186" s="71"/>
    </row>
    <row r="1187" spans="2:9">
      <c r="B1187" s="69" t="s">
        <v>6869</v>
      </c>
      <c r="C1187" s="33" t="s">
        <v>13</v>
      </c>
      <c r="D1187" s="33" t="s">
        <v>14</v>
      </c>
      <c r="E1187" s="33" t="s">
        <v>309</v>
      </c>
      <c r="F1187" s="33" t="s">
        <v>1608</v>
      </c>
      <c r="G1187" s="33" t="s">
        <v>1608</v>
      </c>
      <c r="H1187" s="71" t="s">
        <v>1608</v>
      </c>
      <c r="I1187" s="71"/>
    </row>
    <row r="1188" spans="2:9">
      <c r="B1188" s="69" t="s">
        <v>6870</v>
      </c>
      <c r="C1188" s="33" t="s">
        <v>13</v>
      </c>
      <c r="D1188" s="33" t="s">
        <v>14</v>
      </c>
      <c r="E1188" s="33" t="s">
        <v>307</v>
      </c>
      <c r="F1188" s="33" t="s">
        <v>1603</v>
      </c>
      <c r="G1188" s="33" t="s">
        <v>1603</v>
      </c>
      <c r="H1188" s="71" t="s">
        <v>1603</v>
      </c>
      <c r="I1188" s="71"/>
    </row>
    <row r="1189" spans="2:9">
      <c r="B1189" s="69" t="s">
        <v>6871</v>
      </c>
      <c r="C1189" s="33" t="s">
        <v>13</v>
      </c>
      <c r="D1189" s="33" t="s">
        <v>14</v>
      </c>
      <c r="E1189" s="33" t="s">
        <v>309</v>
      </c>
      <c r="F1189" s="33" t="s">
        <v>1606</v>
      </c>
      <c r="G1189" s="33" t="s">
        <v>1606</v>
      </c>
      <c r="H1189" s="71" t="s">
        <v>1606</v>
      </c>
      <c r="I1189" s="71"/>
    </row>
    <row r="1190" spans="2:9">
      <c r="B1190" s="69" t="s">
        <v>6872</v>
      </c>
      <c r="C1190" s="33" t="s">
        <v>13</v>
      </c>
      <c r="D1190" s="33" t="s">
        <v>14</v>
      </c>
      <c r="E1190" s="33" t="s">
        <v>309</v>
      </c>
      <c r="F1190" s="33" t="s">
        <v>1604</v>
      </c>
      <c r="G1190" s="33" t="s">
        <v>1604</v>
      </c>
      <c r="H1190" s="71" t="s">
        <v>1604</v>
      </c>
      <c r="I1190" s="71"/>
    </row>
    <row r="1191" spans="2:9">
      <c r="B1191" s="69" t="s">
        <v>6873</v>
      </c>
      <c r="C1191" s="33" t="s">
        <v>13</v>
      </c>
      <c r="D1191" s="33" t="s">
        <v>14</v>
      </c>
      <c r="E1191" s="33" t="s">
        <v>309</v>
      </c>
      <c r="F1191" s="33" t="s">
        <v>1605</v>
      </c>
      <c r="G1191" s="33" t="s">
        <v>1605</v>
      </c>
      <c r="H1191" s="71" t="s">
        <v>1605</v>
      </c>
      <c r="I1191" s="71"/>
    </row>
    <row r="1192" spans="2:9">
      <c r="B1192" s="69" t="s">
        <v>6874</v>
      </c>
      <c r="C1192" s="33" t="s">
        <v>13</v>
      </c>
      <c r="D1192" s="33" t="s">
        <v>14</v>
      </c>
      <c r="E1192" s="33" t="s">
        <v>307</v>
      </c>
      <c r="F1192" s="33" t="s">
        <v>1599</v>
      </c>
      <c r="G1192" s="33" t="s">
        <v>1599</v>
      </c>
      <c r="H1192" s="71" t="s">
        <v>1599</v>
      </c>
      <c r="I1192" s="71"/>
    </row>
    <row r="1193" spans="2:9">
      <c r="B1193" s="69" t="s">
        <v>6875</v>
      </c>
      <c r="C1193" s="33" t="s">
        <v>13</v>
      </c>
      <c r="D1193" s="33" t="s">
        <v>14</v>
      </c>
      <c r="E1193" s="33" t="s">
        <v>307</v>
      </c>
      <c r="F1193" s="33" t="s">
        <v>307</v>
      </c>
      <c r="G1193" s="33" t="s">
        <v>307</v>
      </c>
      <c r="H1193" s="71" t="s">
        <v>307</v>
      </c>
      <c r="I1193" s="71"/>
    </row>
    <row r="1194" spans="2:9">
      <c r="B1194" s="69" t="s">
        <v>6876</v>
      </c>
      <c r="C1194" s="33" t="s">
        <v>13</v>
      </c>
      <c r="D1194" s="33" t="s">
        <v>14</v>
      </c>
      <c r="E1194" s="33" t="s">
        <v>309</v>
      </c>
      <c r="F1194" s="33" t="s">
        <v>1607</v>
      </c>
      <c r="G1194" s="33" t="s">
        <v>1607</v>
      </c>
      <c r="H1194" s="71" t="s">
        <v>1607</v>
      </c>
      <c r="I1194" s="71"/>
    </row>
    <row r="1195" spans="2:9">
      <c r="B1195" s="69" t="s">
        <v>6877</v>
      </c>
      <c r="C1195" s="33" t="s">
        <v>13</v>
      </c>
      <c r="D1195" s="33" t="s">
        <v>14</v>
      </c>
      <c r="E1195" s="70" t="s">
        <v>301</v>
      </c>
      <c r="F1195" s="70" t="s">
        <v>1580</v>
      </c>
      <c r="G1195" s="70" t="s">
        <v>1580</v>
      </c>
      <c r="H1195" s="71" t="s">
        <v>1580</v>
      </c>
      <c r="I1195" s="71"/>
    </row>
    <row r="1196" spans="2:9">
      <c r="B1196" s="69" t="s">
        <v>6878</v>
      </c>
      <c r="C1196" s="29" t="s">
        <v>13</v>
      </c>
      <c r="D1196" s="29" t="s">
        <v>14</v>
      </c>
      <c r="E1196" s="29" t="s">
        <v>309</v>
      </c>
      <c r="F1196" s="29" t="s">
        <v>1607</v>
      </c>
      <c r="G1196" s="29" t="s">
        <v>4710</v>
      </c>
      <c r="H1196" s="29" t="s">
        <v>4710</v>
      </c>
      <c r="I1196" s="29" t="s">
        <v>4709</v>
      </c>
    </row>
    <row r="1197" spans="2:9">
      <c r="B1197" s="41" t="s">
        <v>6816</v>
      </c>
      <c r="C1197" s="33" t="s">
        <v>13</v>
      </c>
      <c r="D1197" s="33" t="s">
        <v>14</v>
      </c>
      <c r="E1197" s="33" t="s">
        <v>305</v>
      </c>
      <c r="F1197" s="36" t="s">
        <v>1595</v>
      </c>
      <c r="G1197" s="36" t="s">
        <v>6923</v>
      </c>
      <c r="H1197" s="29" t="s">
        <v>6923</v>
      </c>
      <c r="I1197" s="29"/>
    </row>
    <row r="1198" spans="2:9">
      <c r="B1198" s="39" t="s">
        <v>6925</v>
      </c>
      <c r="C1198" s="29" t="s">
        <v>13</v>
      </c>
      <c r="D1198" s="29" t="s">
        <v>14</v>
      </c>
      <c r="E1198" s="29" t="s">
        <v>309</v>
      </c>
      <c r="F1198" s="29" t="s">
        <v>1606</v>
      </c>
      <c r="G1198" s="29" t="s">
        <v>4781</v>
      </c>
      <c r="H1198" s="29" t="s">
        <v>4700</v>
      </c>
      <c r="I1198" s="29" t="s">
        <v>4699</v>
      </c>
    </row>
    <row r="1199" spans="2:9">
      <c r="B1199" s="39" t="s">
        <v>6926</v>
      </c>
      <c r="C1199" s="50" t="s">
        <v>13</v>
      </c>
      <c r="D1199" s="50" t="s">
        <v>14</v>
      </c>
      <c r="E1199" s="50" t="s">
        <v>309</v>
      </c>
      <c r="F1199" s="50" t="s">
        <v>1606</v>
      </c>
      <c r="G1199" s="29" t="s">
        <v>4781</v>
      </c>
      <c r="H1199" s="51" t="s">
        <v>4702</v>
      </c>
      <c r="I1199" s="51" t="s">
        <v>4701</v>
      </c>
    </row>
    <row r="1200" spans="2:9">
      <c r="B1200" s="39" t="s">
        <v>4731</v>
      </c>
      <c r="C1200" s="50" t="s">
        <v>13</v>
      </c>
      <c r="D1200" s="50" t="s">
        <v>14</v>
      </c>
      <c r="E1200" s="33" t="s">
        <v>4732</v>
      </c>
      <c r="F1200" s="33" t="s">
        <v>4731</v>
      </c>
      <c r="G1200" s="33" t="s">
        <v>4731</v>
      </c>
      <c r="H1200" s="29" t="s">
        <v>4731</v>
      </c>
      <c r="I1200" s="29"/>
    </row>
    <row r="1201" spans="2:9">
      <c r="B1201" s="39" t="s">
        <v>6929</v>
      </c>
      <c r="C1201" s="53" t="s">
        <v>13</v>
      </c>
      <c r="D1201" s="53" t="s">
        <v>14</v>
      </c>
      <c r="E1201" s="53" t="s">
        <v>309</v>
      </c>
      <c r="F1201" s="53" t="s">
        <v>1606</v>
      </c>
      <c r="G1201" s="29" t="s">
        <v>4781</v>
      </c>
      <c r="H1201" s="29" t="s">
        <v>4696</v>
      </c>
      <c r="I1201" s="29" t="s">
        <v>4695</v>
      </c>
    </row>
    <row r="1202" spans="2:9">
      <c r="B1202" s="39" t="s">
        <v>6930</v>
      </c>
      <c r="C1202" s="70" t="s">
        <v>13</v>
      </c>
      <c r="D1202" s="70" t="s">
        <v>14</v>
      </c>
      <c r="E1202" s="70" t="s">
        <v>307</v>
      </c>
      <c r="F1202" s="70" t="s">
        <v>307</v>
      </c>
      <c r="G1202" s="33" t="s">
        <v>7222</v>
      </c>
      <c r="H1202" s="33" t="s">
        <v>7222</v>
      </c>
      <c r="I1202" s="29"/>
    </row>
    <row r="1203" spans="2:9">
      <c r="B1203" s="39" t="s">
        <v>6958</v>
      </c>
      <c r="C1203" s="33" t="s">
        <v>13</v>
      </c>
      <c r="D1203" s="33" t="s">
        <v>14</v>
      </c>
      <c r="E1203" s="33" t="s">
        <v>307</v>
      </c>
      <c r="F1203" s="33" t="s">
        <v>1602</v>
      </c>
      <c r="G1203" s="33" t="s">
        <v>5631</v>
      </c>
      <c r="H1203" s="29" t="s">
        <v>5631</v>
      </c>
      <c r="I1203" s="29"/>
    </row>
    <row r="1204" spans="2:9">
      <c r="B1204" s="39" t="s">
        <v>6981</v>
      </c>
      <c r="C1204" s="33" t="s">
        <v>13</v>
      </c>
      <c r="D1204" s="33" t="s">
        <v>14</v>
      </c>
      <c r="E1204" s="33" t="s">
        <v>309</v>
      </c>
      <c r="F1204" s="33" t="s">
        <v>1608</v>
      </c>
      <c r="G1204" s="33" t="s">
        <v>6981</v>
      </c>
      <c r="H1204" s="29" t="s">
        <v>6981</v>
      </c>
      <c r="I1204" s="29"/>
    </row>
    <row r="1205" spans="2:9">
      <c r="B1205" s="41" t="s">
        <v>6983</v>
      </c>
      <c r="C1205" s="33" t="s">
        <v>13</v>
      </c>
      <c r="D1205" s="33" t="s">
        <v>14</v>
      </c>
      <c r="E1205" s="33" t="s">
        <v>307</v>
      </c>
      <c r="F1205" s="33" t="s">
        <v>1602</v>
      </c>
      <c r="G1205" s="33" t="s">
        <v>5631</v>
      </c>
      <c r="H1205" s="29" t="s">
        <v>5631</v>
      </c>
      <c r="I1205" s="29"/>
    </row>
    <row r="1206" spans="2:9">
      <c r="B1206" s="41" t="s">
        <v>6979</v>
      </c>
      <c r="C1206" s="29" t="s">
        <v>13</v>
      </c>
      <c r="D1206" s="29" t="s">
        <v>14</v>
      </c>
      <c r="E1206" s="29" t="s">
        <v>309</v>
      </c>
      <c r="F1206" s="29" t="s">
        <v>1606</v>
      </c>
      <c r="G1206" s="29" t="s">
        <v>4781</v>
      </c>
      <c r="H1206" s="29" t="s">
        <v>4690</v>
      </c>
      <c r="I1206" s="29" t="s">
        <v>4689</v>
      </c>
    </row>
    <row r="1207" spans="2:9">
      <c r="B1207" s="41" t="s">
        <v>6980</v>
      </c>
      <c r="C1207" s="29" t="s">
        <v>13</v>
      </c>
      <c r="D1207" s="29" t="s">
        <v>14</v>
      </c>
      <c r="E1207" s="29" t="s">
        <v>309</v>
      </c>
      <c r="F1207" s="29" t="s">
        <v>1606</v>
      </c>
      <c r="G1207" s="29" t="s">
        <v>4781</v>
      </c>
      <c r="H1207" s="29" t="s">
        <v>20</v>
      </c>
      <c r="I1207" s="29"/>
    </row>
    <row r="1208" spans="2:9">
      <c r="B1208" s="39" t="s">
        <v>6893</v>
      </c>
      <c r="C1208" s="70" t="s">
        <v>13</v>
      </c>
      <c r="D1208" s="70" t="s">
        <v>14</v>
      </c>
      <c r="E1208" s="70" t="s">
        <v>307</v>
      </c>
      <c r="F1208" s="70" t="s">
        <v>307</v>
      </c>
      <c r="G1208" s="70" t="s">
        <v>6893</v>
      </c>
      <c r="H1208" s="71" t="s">
        <v>6893</v>
      </c>
      <c r="I1208" s="29"/>
    </row>
    <row r="1209" spans="2:9">
      <c r="B1209" s="39" t="s">
        <v>6896</v>
      </c>
      <c r="C1209" s="33" t="s">
        <v>13</v>
      </c>
      <c r="D1209" s="33" t="s">
        <v>14</v>
      </c>
      <c r="E1209" s="33" t="s">
        <v>309</v>
      </c>
      <c r="F1209" s="33" t="s">
        <v>1605</v>
      </c>
      <c r="G1209" s="33" t="s">
        <v>6896</v>
      </c>
      <c r="H1209" s="29"/>
      <c r="I1209" s="29"/>
    </row>
    <row r="1210" spans="2:9">
      <c r="B1210" s="39" t="s">
        <v>6897</v>
      </c>
      <c r="C1210" s="33" t="s">
        <v>13</v>
      </c>
      <c r="D1210" s="33" t="s">
        <v>14</v>
      </c>
      <c r="E1210" s="33" t="s">
        <v>309</v>
      </c>
      <c r="F1210" s="33" t="s">
        <v>1606</v>
      </c>
      <c r="G1210" s="33" t="s">
        <v>6579</v>
      </c>
      <c r="H1210" s="33" t="s">
        <v>6579</v>
      </c>
      <c r="I1210" s="34"/>
    </row>
    <row r="1211" spans="2:9">
      <c r="B1211" s="39" t="s">
        <v>6898</v>
      </c>
      <c r="C1211" s="33" t="s">
        <v>13</v>
      </c>
      <c r="D1211" s="33" t="s">
        <v>14</v>
      </c>
      <c r="E1211" s="33" t="s">
        <v>307</v>
      </c>
      <c r="F1211" s="33" t="s">
        <v>307</v>
      </c>
      <c r="G1211" s="33" t="s">
        <v>6898</v>
      </c>
      <c r="H1211" s="29" t="s">
        <v>6898</v>
      </c>
      <c r="I1211" s="29"/>
    </row>
    <row r="1212" spans="2:9">
      <c r="B1212" s="39" t="s">
        <v>6899</v>
      </c>
      <c r="C1212" s="33" t="s">
        <v>13</v>
      </c>
      <c r="D1212" s="33" t="s">
        <v>14</v>
      </c>
      <c r="E1212" s="33" t="s">
        <v>307</v>
      </c>
      <c r="F1212" s="33" t="s">
        <v>1179</v>
      </c>
      <c r="G1212" s="33" t="s">
        <v>6899</v>
      </c>
      <c r="H1212" s="29" t="s">
        <v>6899</v>
      </c>
      <c r="I1212" s="29"/>
    </row>
    <row r="1213" spans="2:9">
      <c r="B1213" s="39" t="s">
        <v>6900</v>
      </c>
      <c r="C1213" s="33" t="s">
        <v>13</v>
      </c>
      <c r="D1213" s="33" t="s">
        <v>14</v>
      </c>
      <c r="E1213" s="33" t="s">
        <v>305</v>
      </c>
      <c r="F1213" s="70" t="s">
        <v>1597</v>
      </c>
      <c r="G1213" s="33" t="s">
        <v>6900</v>
      </c>
      <c r="H1213" s="29" t="s">
        <v>6900</v>
      </c>
      <c r="I1213" s="29"/>
    </row>
    <row r="1214" spans="2:9">
      <c r="B1214" s="39" t="s">
        <v>6908</v>
      </c>
      <c r="C1214" s="33" t="s">
        <v>13</v>
      </c>
      <c r="D1214" s="33" t="s">
        <v>14</v>
      </c>
      <c r="E1214" s="33" t="s">
        <v>307</v>
      </c>
      <c r="F1214" s="33" t="s">
        <v>1603</v>
      </c>
      <c r="G1214" s="33" t="s">
        <v>6908</v>
      </c>
      <c r="H1214" s="33" t="s">
        <v>6908</v>
      </c>
      <c r="I1214" s="29"/>
    </row>
    <row r="1215" spans="2:9">
      <c r="B1215" s="39" t="s">
        <v>5718</v>
      </c>
      <c r="C1215" s="33" t="s">
        <v>13</v>
      </c>
      <c r="D1215" s="33" t="s">
        <v>14</v>
      </c>
      <c r="E1215" s="33" t="s">
        <v>307</v>
      </c>
      <c r="F1215" s="33" t="s">
        <v>1603</v>
      </c>
      <c r="G1215" s="33" t="s">
        <v>5718</v>
      </c>
      <c r="H1215" s="29" t="s">
        <v>5718</v>
      </c>
      <c r="I1215" s="29"/>
    </row>
    <row r="1216" spans="2:9">
      <c r="B1216" s="39" t="s">
        <v>6964</v>
      </c>
      <c r="C1216" s="33" t="s">
        <v>13</v>
      </c>
      <c r="D1216" s="33" t="s">
        <v>14</v>
      </c>
      <c r="E1216" s="33" t="s">
        <v>307</v>
      </c>
      <c r="F1216" s="33" t="s">
        <v>1603</v>
      </c>
      <c r="G1216" s="36" t="s">
        <v>6994</v>
      </c>
      <c r="H1216" s="36" t="s">
        <v>6994</v>
      </c>
      <c r="I1216" s="29"/>
    </row>
    <row r="1217" spans="2:9">
      <c r="B1217" s="39" t="s">
        <v>6967</v>
      </c>
      <c r="C1217" s="33" t="s">
        <v>13</v>
      </c>
      <c r="D1217" s="33" t="s">
        <v>14</v>
      </c>
      <c r="E1217" s="33" t="s">
        <v>307</v>
      </c>
      <c r="F1217" s="33" t="s">
        <v>1603</v>
      </c>
      <c r="G1217" s="33" t="s">
        <v>5718</v>
      </c>
      <c r="H1217" s="29" t="s">
        <v>5718</v>
      </c>
      <c r="I1217" s="29"/>
    </row>
    <row r="1218" spans="2:9">
      <c r="B1218" s="39" t="s">
        <v>6968</v>
      </c>
      <c r="C1218" s="33" t="s">
        <v>13</v>
      </c>
      <c r="D1218" s="33" t="s">
        <v>14</v>
      </c>
      <c r="E1218" s="33" t="s">
        <v>307</v>
      </c>
      <c r="F1218" s="33" t="s">
        <v>1603</v>
      </c>
      <c r="G1218" s="62" t="s">
        <v>6368</v>
      </c>
      <c r="H1218" s="62" t="s">
        <v>6368</v>
      </c>
      <c r="I1218" s="29"/>
    </row>
    <row r="1219" spans="2:9">
      <c r="B1219" s="39" t="s">
        <v>6969</v>
      </c>
      <c r="C1219" s="33" t="s">
        <v>13</v>
      </c>
      <c r="D1219" s="33" t="s">
        <v>14</v>
      </c>
      <c r="E1219" s="33" t="s">
        <v>307</v>
      </c>
      <c r="F1219" s="33" t="s">
        <v>1603</v>
      </c>
      <c r="G1219" s="33" t="s">
        <v>6969</v>
      </c>
      <c r="H1219" s="33" t="s">
        <v>6969</v>
      </c>
      <c r="I1219" s="29"/>
    </row>
    <row r="1220" spans="2:9">
      <c r="B1220" s="39" t="s">
        <v>6970</v>
      </c>
      <c r="C1220" s="70" t="s">
        <v>13</v>
      </c>
      <c r="D1220" s="70" t="s">
        <v>14</v>
      </c>
      <c r="E1220" s="70" t="s">
        <v>307</v>
      </c>
      <c r="F1220" s="70" t="s">
        <v>1179</v>
      </c>
      <c r="G1220" s="33" t="s">
        <v>6970</v>
      </c>
      <c r="H1220" s="29" t="s">
        <v>6970</v>
      </c>
      <c r="I1220" s="29"/>
    </row>
    <row r="1221" spans="2:9">
      <c r="B1221" s="39" t="s">
        <v>6971</v>
      </c>
      <c r="C1221" s="33" t="s">
        <v>13</v>
      </c>
      <c r="D1221" s="33" t="s">
        <v>14</v>
      </c>
      <c r="E1221" s="33" t="s">
        <v>307</v>
      </c>
      <c r="F1221" s="33" t="s">
        <v>1603</v>
      </c>
      <c r="G1221" s="33" t="s">
        <v>6971</v>
      </c>
      <c r="H1221" s="33" t="s">
        <v>6971</v>
      </c>
      <c r="I1221" s="29"/>
    </row>
    <row r="1222" spans="2:9">
      <c r="B1222" s="39" t="s">
        <v>6972</v>
      </c>
      <c r="C1222" s="70" t="s">
        <v>13</v>
      </c>
      <c r="D1222" s="70" t="s">
        <v>14</v>
      </c>
      <c r="E1222" s="70" t="s">
        <v>307</v>
      </c>
      <c r="F1222" s="70" t="s">
        <v>1179</v>
      </c>
      <c r="G1222" s="33" t="s">
        <v>6972</v>
      </c>
      <c r="H1222" s="29" t="s">
        <v>6972</v>
      </c>
      <c r="I1222" s="29"/>
    </row>
    <row r="1223" spans="2:9">
      <c r="B1223" s="39" t="s">
        <v>6973</v>
      </c>
      <c r="C1223" s="70" t="s">
        <v>13</v>
      </c>
      <c r="D1223" s="70" t="s">
        <v>14</v>
      </c>
      <c r="E1223" s="70" t="s">
        <v>307</v>
      </c>
      <c r="F1223" s="70" t="s">
        <v>1179</v>
      </c>
      <c r="G1223" s="33" t="s">
        <v>6991</v>
      </c>
      <c r="H1223" s="33" t="s">
        <v>6991</v>
      </c>
      <c r="I1223" s="29"/>
    </row>
    <row r="1224" spans="2:9">
      <c r="B1224" s="39" t="s">
        <v>6974</v>
      </c>
      <c r="C1224" s="70" t="s">
        <v>13</v>
      </c>
      <c r="D1224" s="70" t="s">
        <v>14</v>
      </c>
      <c r="E1224" s="70" t="s">
        <v>307</v>
      </c>
      <c r="F1224" s="70" t="s">
        <v>1179</v>
      </c>
      <c r="G1224" s="33" t="s">
        <v>6992</v>
      </c>
      <c r="H1224" s="29" t="s">
        <v>6992</v>
      </c>
      <c r="I1224" s="29"/>
    </row>
    <row r="1225" spans="2:9">
      <c r="B1225" s="39" t="s">
        <v>6975</v>
      </c>
      <c r="C1225" s="33" t="s">
        <v>13</v>
      </c>
      <c r="D1225" s="33" t="s">
        <v>14</v>
      </c>
      <c r="E1225" s="33" t="s">
        <v>309</v>
      </c>
      <c r="F1225" s="33" t="s">
        <v>1606</v>
      </c>
      <c r="G1225" s="33" t="s">
        <v>6975</v>
      </c>
      <c r="H1225" s="29" t="s">
        <v>6975</v>
      </c>
      <c r="I1225" s="29"/>
    </row>
    <row r="1226" spans="2:9">
      <c r="B1226" s="39" t="s">
        <v>6976</v>
      </c>
      <c r="C1226" s="70" t="s">
        <v>13</v>
      </c>
      <c r="D1226" s="70" t="s">
        <v>14</v>
      </c>
      <c r="E1226" s="70" t="s">
        <v>307</v>
      </c>
      <c r="F1226" s="70" t="s">
        <v>1179</v>
      </c>
      <c r="G1226" s="33" t="s">
        <v>6976</v>
      </c>
      <c r="H1226" s="29" t="s">
        <v>6976</v>
      </c>
      <c r="I1226" s="29"/>
    </row>
    <row r="1227" spans="2:9">
      <c r="B1227" s="39" t="s">
        <v>6977</v>
      </c>
      <c r="C1227" s="33" t="s">
        <v>13</v>
      </c>
      <c r="D1227" s="33" t="s">
        <v>14</v>
      </c>
      <c r="E1227" s="33" t="s">
        <v>307</v>
      </c>
      <c r="F1227" s="33" t="s">
        <v>1599</v>
      </c>
      <c r="G1227" s="36" t="s">
        <v>4718</v>
      </c>
      <c r="H1227" s="29" t="s">
        <v>4717</v>
      </c>
      <c r="I1227" s="29" t="s">
        <v>4716</v>
      </c>
    </row>
    <row r="1228" spans="2:9">
      <c r="B1228" s="39" t="s">
        <v>6978</v>
      </c>
      <c r="C1228" s="50" t="s">
        <v>13</v>
      </c>
      <c r="D1228" s="50" t="s">
        <v>14</v>
      </c>
      <c r="E1228" s="50" t="s">
        <v>307</v>
      </c>
      <c r="F1228" s="50" t="s">
        <v>1599</v>
      </c>
      <c r="G1228" s="36" t="s">
        <v>4718</v>
      </c>
      <c r="H1228" s="29" t="s">
        <v>4717</v>
      </c>
      <c r="I1228" s="29" t="s">
        <v>4716</v>
      </c>
    </row>
    <row r="1229" spans="2:9">
      <c r="B1229" s="39" t="s">
        <v>6489</v>
      </c>
      <c r="C1229" s="53" t="s">
        <v>13</v>
      </c>
      <c r="D1229" s="53" t="s">
        <v>14</v>
      </c>
      <c r="E1229" s="53" t="s">
        <v>309</v>
      </c>
      <c r="F1229" s="53" t="s">
        <v>1607</v>
      </c>
      <c r="G1229" s="53" t="s">
        <v>6227</v>
      </c>
      <c r="H1229" s="51" t="s">
        <v>6227</v>
      </c>
      <c r="I1229" s="29"/>
    </row>
    <row r="1230" spans="2:9">
      <c r="B1230" s="39" t="s">
        <v>1579</v>
      </c>
      <c r="C1230" s="33" t="s">
        <v>13</v>
      </c>
      <c r="D1230" s="33" t="s">
        <v>14</v>
      </c>
      <c r="E1230" s="33" t="s">
        <v>301</v>
      </c>
      <c r="F1230" s="33" t="s">
        <v>1579</v>
      </c>
      <c r="G1230" s="33" t="s">
        <v>1579</v>
      </c>
      <c r="H1230" s="29"/>
      <c r="I1230" s="29"/>
    </row>
    <row r="1231" spans="2:9">
      <c r="B1231" s="39" t="s">
        <v>303</v>
      </c>
      <c r="C1231" s="33" t="s">
        <v>13</v>
      </c>
      <c r="D1231" s="33" t="s">
        <v>14</v>
      </c>
      <c r="E1231" s="33" t="s">
        <v>303</v>
      </c>
      <c r="F1231" s="33"/>
      <c r="G1231" s="33" t="s">
        <v>303</v>
      </c>
      <c r="H1231" s="33" t="s">
        <v>303</v>
      </c>
      <c r="I1231" s="29"/>
    </row>
    <row r="1232" spans="2:9">
      <c r="B1232" s="41" t="s">
        <v>1560</v>
      </c>
      <c r="C1232" s="36" t="s">
        <v>13</v>
      </c>
      <c r="D1232" s="36" t="s">
        <v>14</v>
      </c>
      <c r="E1232" s="36" t="s">
        <v>4732</v>
      </c>
      <c r="F1232" s="36" t="s">
        <v>6990</v>
      </c>
      <c r="G1232" s="36" t="s">
        <v>1560</v>
      </c>
      <c r="H1232" s="29" t="s">
        <v>1560</v>
      </c>
      <c r="I1232" s="29"/>
    </row>
    <row r="1233" spans="2:9">
      <c r="B1233" s="69" t="s">
        <v>6907</v>
      </c>
      <c r="C1233" s="70" t="s">
        <v>13</v>
      </c>
      <c r="D1233" s="70" t="s">
        <v>14</v>
      </c>
      <c r="E1233" s="70" t="s">
        <v>309</v>
      </c>
      <c r="F1233" s="70" t="s">
        <v>1605</v>
      </c>
      <c r="G1233" s="71" t="s">
        <v>6907</v>
      </c>
      <c r="H1233" s="71" t="s">
        <v>6907</v>
      </c>
      <c r="I1233" s="71"/>
    </row>
    <row r="1234" spans="2:9">
      <c r="B1234" s="69" t="s">
        <v>6906</v>
      </c>
      <c r="C1234" s="70" t="s">
        <v>13</v>
      </c>
      <c r="D1234" s="70" t="s">
        <v>14</v>
      </c>
      <c r="E1234" s="70" t="s">
        <v>309</v>
      </c>
      <c r="F1234" s="70" t="s">
        <v>1605</v>
      </c>
      <c r="G1234" s="71" t="s">
        <v>6906</v>
      </c>
      <c r="H1234" s="71" t="s">
        <v>6906</v>
      </c>
      <c r="I1234" s="71"/>
    </row>
    <row r="1235" spans="2:9">
      <c r="B1235" s="69" t="s">
        <v>6901</v>
      </c>
      <c r="C1235" s="70" t="s">
        <v>13</v>
      </c>
      <c r="D1235" s="70" t="s">
        <v>14</v>
      </c>
      <c r="E1235" s="70" t="s">
        <v>309</v>
      </c>
      <c r="F1235" s="70" t="s">
        <v>1605</v>
      </c>
      <c r="G1235" s="71" t="s">
        <v>6901</v>
      </c>
      <c r="H1235" s="71" t="s">
        <v>6901</v>
      </c>
      <c r="I1235" s="71"/>
    </row>
    <row r="1236" spans="2:9">
      <c r="B1236" s="69" t="s">
        <v>6904</v>
      </c>
      <c r="C1236" s="70" t="s">
        <v>13</v>
      </c>
      <c r="D1236" s="70" t="s">
        <v>14</v>
      </c>
      <c r="E1236" s="70" t="s">
        <v>307</v>
      </c>
      <c r="F1236" s="70" t="s">
        <v>1600</v>
      </c>
      <c r="G1236" s="71" t="s">
        <v>6904</v>
      </c>
      <c r="H1236" s="71" t="s">
        <v>6904</v>
      </c>
      <c r="I1236" s="71"/>
    </row>
    <row r="1237" spans="2:9">
      <c r="B1237" s="69" t="s">
        <v>6903</v>
      </c>
      <c r="C1237" s="70" t="s">
        <v>13</v>
      </c>
      <c r="D1237" s="70" t="s">
        <v>14</v>
      </c>
      <c r="E1237" s="70" t="s">
        <v>309</v>
      </c>
      <c r="F1237" s="70" t="s">
        <v>1604</v>
      </c>
      <c r="G1237" s="71" t="s">
        <v>6903</v>
      </c>
      <c r="H1237" s="71" t="s">
        <v>6903</v>
      </c>
      <c r="I1237" s="71"/>
    </row>
    <row r="1238" spans="2:9">
      <c r="B1238" s="69" t="s">
        <v>6902</v>
      </c>
      <c r="C1238" s="70" t="s">
        <v>13</v>
      </c>
      <c r="D1238" s="70" t="s">
        <v>14</v>
      </c>
      <c r="E1238" s="70" t="s">
        <v>309</v>
      </c>
      <c r="F1238" s="70" t="s">
        <v>1605</v>
      </c>
      <c r="G1238" s="71" t="s">
        <v>6902</v>
      </c>
      <c r="H1238" s="71" t="s">
        <v>6902</v>
      </c>
      <c r="I1238" s="71"/>
    </row>
    <row r="1239" spans="2:9">
      <c r="B1239" s="69" t="s">
        <v>6905</v>
      </c>
      <c r="C1239" s="70" t="s">
        <v>13</v>
      </c>
      <c r="D1239" s="70" t="s">
        <v>14</v>
      </c>
      <c r="E1239" s="70" t="s">
        <v>309</v>
      </c>
      <c r="F1239" s="70" t="s">
        <v>1605</v>
      </c>
      <c r="G1239" s="71" t="s">
        <v>6905</v>
      </c>
      <c r="H1239" s="71" t="s">
        <v>6905</v>
      </c>
      <c r="I1239" s="71"/>
    </row>
    <row r="1240" spans="2:9">
      <c r="B1240" s="69" t="s">
        <v>6909</v>
      </c>
      <c r="C1240" s="70" t="s">
        <v>13</v>
      </c>
      <c r="D1240" s="70" t="s">
        <v>14</v>
      </c>
      <c r="E1240" s="70" t="s">
        <v>307</v>
      </c>
      <c r="F1240" s="70" t="s">
        <v>1600</v>
      </c>
      <c r="G1240" s="71" t="s">
        <v>6909</v>
      </c>
      <c r="H1240" s="71" t="s">
        <v>6909</v>
      </c>
      <c r="I1240" s="71"/>
    </row>
    <row r="1241" spans="2:9">
      <c r="B1241" s="69" t="s">
        <v>6910</v>
      </c>
      <c r="C1241" s="70" t="s">
        <v>13</v>
      </c>
      <c r="D1241" s="70" t="s">
        <v>14</v>
      </c>
      <c r="E1241" s="70" t="s">
        <v>307</v>
      </c>
      <c r="F1241" s="70" t="s">
        <v>307</v>
      </c>
      <c r="G1241" s="71" t="s">
        <v>6910</v>
      </c>
      <c r="H1241" s="71" t="s">
        <v>6910</v>
      </c>
      <c r="I1241" s="71"/>
    </row>
    <row r="1242" spans="2:9">
      <c r="B1242" s="69" t="s">
        <v>6911</v>
      </c>
      <c r="C1242" s="70" t="s">
        <v>13</v>
      </c>
      <c r="D1242" s="70" t="s">
        <v>14</v>
      </c>
      <c r="E1242" s="70" t="s">
        <v>309</v>
      </c>
      <c r="F1242" s="70" t="s">
        <v>1604</v>
      </c>
      <c r="G1242" s="71" t="s">
        <v>6911</v>
      </c>
      <c r="H1242" s="71" t="s">
        <v>6911</v>
      </c>
      <c r="I1242" s="71"/>
    </row>
    <row r="1243" spans="2:9">
      <c r="B1243" s="69" t="s">
        <v>6912</v>
      </c>
      <c r="C1243" s="70" t="s">
        <v>13</v>
      </c>
      <c r="D1243" s="70" t="s">
        <v>14</v>
      </c>
      <c r="E1243" s="70" t="s">
        <v>309</v>
      </c>
      <c r="F1243" s="70" t="s">
        <v>1605</v>
      </c>
      <c r="G1243" s="71" t="s">
        <v>6912</v>
      </c>
      <c r="H1243" s="71" t="s">
        <v>6912</v>
      </c>
      <c r="I1243" s="71"/>
    </row>
    <row r="1244" spans="2:9">
      <c r="B1244" s="69" t="s">
        <v>6913</v>
      </c>
      <c r="C1244" s="70" t="s">
        <v>13</v>
      </c>
      <c r="D1244" s="70" t="s">
        <v>14</v>
      </c>
      <c r="E1244" s="70" t="s">
        <v>307</v>
      </c>
      <c r="F1244" s="70" t="s">
        <v>1603</v>
      </c>
      <c r="G1244" s="71" t="s">
        <v>6913</v>
      </c>
      <c r="H1244" s="71" t="s">
        <v>6913</v>
      </c>
      <c r="I1244" s="71"/>
    </row>
    <row r="1245" spans="2:9">
      <c r="B1245" s="69" t="s">
        <v>6221</v>
      </c>
      <c r="C1245" s="70" t="s">
        <v>13</v>
      </c>
      <c r="D1245" s="70" t="s">
        <v>14</v>
      </c>
      <c r="E1245" s="70" t="s">
        <v>307</v>
      </c>
      <c r="F1245" s="70" t="s">
        <v>1600</v>
      </c>
      <c r="G1245" s="71" t="s">
        <v>6221</v>
      </c>
      <c r="H1245" s="71" t="s">
        <v>6221</v>
      </c>
      <c r="I1245" s="71"/>
    </row>
    <row r="1246" spans="2:9">
      <c r="B1246" s="69" t="s">
        <v>6915</v>
      </c>
      <c r="C1246" s="70" t="s">
        <v>13</v>
      </c>
      <c r="D1246" s="70" t="s">
        <v>14</v>
      </c>
      <c r="E1246" s="70" t="s">
        <v>309</v>
      </c>
      <c r="F1246" s="70" t="s">
        <v>1605</v>
      </c>
      <c r="G1246" s="71" t="s">
        <v>6915</v>
      </c>
      <c r="H1246" s="71" t="s">
        <v>6915</v>
      </c>
      <c r="I1246" s="71"/>
    </row>
    <row r="1247" spans="2:9">
      <c r="B1247" s="69" t="s">
        <v>6916</v>
      </c>
      <c r="C1247" s="70" t="s">
        <v>13</v>
      </c>
      <c r="D1247" s="70" t="s">
        <v>14</v>
      </c>
      <c r="E1247" s="70" t="s">
        <v>307</v>
      </c>
      <c r="F1247" s="70" t="s">
        <v>307</v>
      </c>
      <c r="G1247" s="71" t="s">
        <v>6916</v>
      </c>
      <c r="H1247" s="71" t="s">
        <v>6916</v>
      </c>
      <c r="I1247" s="71"/>
    </row>
    <row r="1248" spans="2:9">
      <c r="B1248" s="69" t="s">
        <v>6917</v>
      </c>
      <c r="C1248" s="70" t="s">
        <v>13</v>
      </c>
      <c r="D1248" s="70" t="s">
        <v>14</v>
      </c>
      <c r="E1248" s="70" t="s">
        <v>307</v>
      </c>
      <c r="F1248" s="70" t="s">
        <v>1599</v>
      </c>
      <c r="G1248" s="71" t="s">
        <v>6917</v>
      </c>
      <c r="H1248" s="71" t="s">
        <v>6917</v>
      </c>
      <c r="I1248" s="71"/>
    </row>
    <row r="1249" spans="2:9">
      <c r="B1249" s="69" t="s">
        <v>6918</v>
      </c>
      <c r="C1249" s="70" t="s">
        <v>13</v>
      </c>
      <c r="D1249" s="70" t="s">
        <v>14</v>
      </c>
      <c r="E1249" s="70" t="s">
        <v>307</v>
      </c>
      <c r="F1249" s="70" t="s">
        <v>1599</v>
      </c>
      <c r="G1249" s="71" t="s">
        <v>6918</v>
      </c>
      <c r="H1249" s="71" t="s">
        <v>6918</v>
      </c>
      <c r="I1249" s="71"/>
    </row>
    <row r="1250" spans="2:9">
      <c r="B1250" s="69" t="s">
        <v>6643</v>
      </c>
      <c r="C1250" s="70" t="s">
        <v>13</v>
      </c>
      <c r="D1250" s="70" t="s">
        <v>14</v>
      </c>
      <c r="E1250" s="70" t="s">
        <v>309</v>
      </c>
      <c r="F1250" s="70" t="s">
        <v>1606</v>
      </c>
      <c r="G1250" s="71" t="s">
        <v>6643</v>
      </c>
      <c r="H1250" s="71" t="s">
        <v>6643</v>
      </c>
      <c r="I1250" s="71"/>
    </row>
    <row r="1251" spans="2:9">
      <c r="B1251" s="69" t="s">
        <v>6914</v>
      </c>
      <c r="C1251" s="70" t="s">
        <v>13</v>
      </c>
      <c r="D1251" s="70" t="s">
        <v>14</v>
      </c>
      <c r="E1251" s="70" t="s">
        <v>307</v>
      </c>
      <c r="F1251" s="70" t="s">
        <v>307</v>
      </c>
      <c r="G1251" s="71" t="s">
        <v>6914</v>
      </c>
      <c r="H1251" s="71" t="s">
        <v>6914</v>
      </c>
      <c r="I1251" s="71"/>
    </row>
    <row r="1252" spans="2:9">
      <c r="B1252" s="69" t="s">
        <v>6931</v>
      </c>
      <c r="C1252" s="70" t="s">
        <v>13</v>
      </c>
      <c r="D1252" s="70" t="s">
        <v>14</v>
      </c>
      <c r="E1252" s="70" t="s">
        <v>309</v>
      </c>
      <c r="F1252" s="70" t="s">
        <v>1607</v>
      </c>
      <c r="G1252" s="71" t="s">
        <v>6931</v>
      </c>
      <c r="H1252" s="71" t="s">
        <v>6931</v>
      </c>
      <c r="I1252" s="71"/>
    </row>
    <row r="1253" spans="2:9">
      <c r="B1253" s="69" t="s">
        <v>6932</v>
      </c>
      <c r="C1253" s="70" t="s">
        <v>13</v>
      </c>
      <c r="D1253" s="70" t="s">
        <v>14</v>
      </c>
      <c r="E1253" s="70" t="s">
        <v>309</v>
      </c>
      <c r="F1253" s="70" t="s">
        <v>1607</v>
      </c>
      <c r="G1253" s="71" t="s">
        <v>6932</v>
      </c>
      <c r="H1253" s="71" t="s">
        <v>6932</v>
      </c>
      <c r="I1253" s="71"/>
    </row>
    <row r="1254" spans="2:9">
      <c r="B1254" s="69" t="s">
        <v>6933</v>
      </c>
      <c r="C1254" s="70" t="s">
        <v>13</v>
      </c>
      <c r="D1254" s="70" t="s">
        <v>14</v>
      </c>
      <c r="E1254" s="70" t="s">
        <v>309</v>
      </c>
      <c r="F1254" s="70" t="s">
        <v>1607</v>
      </c>
      <c r="G1254" s="71" t="s">
        <v>6933</v>
      </c>
      <c r="H1254" s="71" t="s">
        <v>6933</v>
      </c>
      <c r="I1254" s="71"/>
    </row>
    <row r="1255" spans="2:9">
      <c r="B1255" s="69" t="s">
        <v>6934</v>
      </c>
      <c r="C1255" s="70" t="s">
        <v>13</v>
      </c>
      <c r="D1255" s="70" t="s">
        <v>14</v>
      </c>
      <c r="E1255" s="70" t="s">
        <v>309</v>
      </c>
      <c r="F1255" s="70" t="s">
        <v>1607</v>
      </c>
      <c r="G1255" s="71" t="s">
        <v>6934</v>
      </c>
      <c r="H1255" s="71" t="s">
        <v>6934</v>
      </c>
      <c r="I1255" s="71"/>
    </row>
    <row r="1256" spans="2:9">
      <c r="B1256" s="69" t="s">
        <v>6935</v>
      </c>
      <c r="C1256" s="70" t="s">
        <v>13</v>
      </c>
      <c r="D1256" s="70" t="s">
        <v>14</v>
      </c>
      <c r="E1256" s="70" t="s">
        <v>309</v>
      </c>
      <c r="F1256" s="70" t="s">
        <v>1607</v>
      </c>
      <c r="G1256" s="71" t="s">
        <v>6935</v>
      </c>
      <c r="H1256" s="71" t="s">
        <v>6935</v>
      </c>
      <c r="I1256" s="71"/>
    </row>
    <row r="1257" spans="2:9">
      <c r="B1257" s="69" t="s">
        <v>6936</v>
      </c>
      <c r="C1257" s="33" t="s">
        <v>13</v>
      </c>
      <c r="D1257" s="33" t="s">
        <v>14</v>
      </c>
      <c r="E1257" s="33" t="s">
        <v>309</v>
      </c>
      <c r="F1257" s="33" t="s">
        <v>1607</v>
      </c>
      <c r="G1257" s="33" t="s">
        <v>5740</v>
      </c>
      <c r="H1257" s="29" t="s">
        <v>5740</v>
      </c>
      <c r="I1257" s="71"/>
    </row>
    <row r="1258" spans="2:9">
      <c r="B1258" s="69" t="s">
        <v>6937</v>
      </c>
      <c r="C1258" s="70" t="s">
        <v>13</v>
      </c>
      <c r="D1258" s="70" t="s">
        <v>14</v>
      </c>
      <c r="E1258" s="70" t="s">
        <v>309</v>
      </c>
      <c r="F1258" s="70" t="s">
        <v>1607</v>
      </c>
      <c r="G1258" s="71" t="s">
        <v>6937</v>
      </c>
      <c r="H1258" s="71" t="s">
        <v>6937</v>
      </c>
      <c r="I1258" s="71"/>
    </row>
    <row r="1259" spans="2:9">
      <c r="B1259" s="69" t="s">
        <v>6938</v>
      </c>
      <c r="C1259" s="70" t="s">
        <v>13</v>
      </c>
      <c r="D1259" s="70" t="s">
        <v>14</v>
      </c>
      <c r="E1259" s="70" t="s">
        <v>309</v>
      </c>
      <c r="F1259" s="70" t="s">
        <v>1607</v>
      </c>
      <c r="G1259" s="33" t="s">
        <v>7077</v>
      </c>
      <c r="H1259" s="82" t="s">
        <v>7077</v>
      </c>
      <c r="I1259" s="71"/>
    </row>
    <row r="1260" spans="2:9">
      <c r="B1260" s="69" t="s">
        <v>6939</v>
      </c>
      <c r="C1260" s="70" t="s">
        <v>13</v>
      </c>
      <c r="D1260" s="70" t="s">
        <v>14</v>
      </c>
      <c r="E1260" s="70" t="s">
        <v>309</v>
      </c>
      <c r="F1260" s="70" t="s">
        <v>1607</v>
      </c>
      <c r="G1260" s="71" t="s">
        <v>6939</v>
      </c>
      <c r="H1260" s="71" t="s">
        <v>6939</v>
      </c>
      <c r="I1260" s="71"/>
    </row>
    <row r="1261" spans="2:9">
      <c r="B1261" s="69" t="s">
        <v>6940</v>
      </c>
      <c r="C1261" s="70" t="s">
        <v>13</v>
      </c>
      <c r="D1261" s="70" t="s">
        <v>14</v>
      </c>
      <c r="E1261" s="70" t="s">
        <v>309</v>
      </c>
      <c r="F1261" s="70" t="s">
        <v>1607</v>
      </c>
      <c r="G1261" s="71" t="s">
        <v>6940</v>
      </c>
      <c r="H1261" s="71" t="s">
        <v>6940</v>
      </c>
      <c r="I1261" s="71"/>
    </row>
    <row r="1262" spans="2:9">
      <c r="B1262" s="69" t="s">
        <v>6941</v>
      </c>
      <c r="C1262" s="70" t="s">
        <v>13</v>
      </c>
      <c r="D1262" s="70" t="s">
        <v>14</v>
      </c>
      <c r="E1262" s="70" t="s">
        <v>309</v>
      </c>
      <c r="F1262" s="70" t="s">
        <v>1607</v>
      </c>
      <c r="G1262" s="71" t="s">
        <v>6941</v>
      </c>
      <c r="H1262" s="71" t="s">
        <v>6941</v>
      </c>
      <c r="I1262" s="71"/>
    </row>
    <row r="1263" spans="2:9">
      <c r="B1263" s="69" t="s">
        <v>6942</v>
      </c>
      <c r="C1263" s="70" t="s">
        <v>13</v>
      </c>
      <c r="D1263" s="70" t="s">
        <v>14</v>
      </c>
      <c r="E1263" s="70" t="s">
        <v>309</v>
      </c>
      <c r="F1263" s="70" t="s">
        <v>1607</v>
      </c>
      <c r="G1263" s="71" t="s">
        <v>6942</v>
      </c>
      <c r="H1263" s="71" t="s">
        <v>6942</v>
      </c>
      <c r="I1263" s="71"/>
    </row>
    <row r="1264" spans="2:9">
      <c r="B1264" s="69" t="s">
        <v>6943</v>
      </c>
      <c r="C1264" s="70" t="s">
        <v>13</v>
      </c>
      <c r="D1264" s="70" t="s">
        <v>14</v>
      </c>
      <c r="E1264" s="70" t="s">
        <v>309</v>
      </c>
      <c r="F1264" s="70" t="s">
        <v>1606</v>
      </c>
      <c r="G1264" s="29" t="s">
        <v>6943</v>
      </c>
      <c r="H1264" s="71" t="s">
        <v>6943</v>
      </c>
      <c r="I1264" s="71"/>
    </row>
    <row r="1265" spans="2:9">
      <c r="B1265" s="69" t="s">
        <v>6944</v>
      </c>
      <c r="C1265" s="70" t="s">
        <v>13</v>
      </c>
      <c r="D1265" s="70" t="s">
        <v>14</v>
      </c>
      <c r="E1265" s="70" t="s">
        <v>309</v>
      </c>
      <c r="F1265" s="70" t="s">
        <v>1606</v>
      </c>
      <c r="G1265" s="71" t="s">
        <v>6944</v>
      </c>
      <c r="H1265" s="71" t="s">
        <v>6944</v>
      </c>
      <c r="I1265" s="71"/>
    </row>
    <row r="1266" spans="2:9">
      <c r="B1266" s="69" t="s">
        <v>6945</v>
      </c>
      <c r="C1266" s="70" t="s">
        <v>13</v>
      </c>
      <c r="D1266" s="70" t="s">
        <v>14</v>
      </c>
      <c r="E1266" s="70" t="s">
        <v>309</v>
      </c>
      <c r="F1266" s="70" t="s">
        <v>1606</v>
      </c>
      <c r="G1266" s="71" t="s">
        <v>6945</v>
      </c>
      <c r="H1266" s="71" t="s">
        <v>6945</v>
      </c>
      <c r="I1266" s="71"/>
    </row>
    <row r="1267" spans="2:9">
      <c r="B1267" s="69" t="s">
        <v>6946</v>
      </c>
      <c r="C1267" s="70" t="s">
        <v>13</v>
      </c>
      <c r="D1267" s="70" t="s">
        <v>14</v>
      </c>
      <c r="E1267" s="70" t="s">
        <v>309</v>
      </c>
      <c r="F1267" s="70" t="s">
        <v>1606</v>
      </c>
      <c r="G1267" s="71" t="s">
        <v>6946</v>
      </c>
      <c r="H1267" s="71" t="s">
        <v>6946</v>
      </c>
      <c r="I1267" s="71"/>
    </row>
    <row r="1268" spans="2:9">
      <c r="B1268" s="69" t="s">
        <v>6947</v>
      </c>
      <c r="C1268" s="70" t="s">
        <v>13</v>
      </c>
      <c r="D1268" s="70" t="s">
        <v>14</v>
      </c>
      <c r="E1268" s="70" t="s">
        <v>309</v>
      </c>
      <c r="F1268" s="70" t="s">
        <v>1606</v>
      </c>
      <c r="G1268" s="71" t="s">
        <v>6947</v>
      </c>
      <c r="H1268" s="71" t="s">
        <v>6947</v>
      </c>
      <c r="I1268" s="71"/>
    </row>
    <row r="1269" spans="2:9">
      <c r="B1269" s="69" t="s">
        <v>6948</v>
      </c>
      <c r="C1269" s="70" t="s">
        <v>13</v>
      </c>
      <c r="D1269" s="70" t="s">
        <v>14</v>
      </c>
      <c r="E1269" s="70" t="s">
        <v>309</v>
      </c>
      <c r="F1269" s="70" t="s">
        <v>1606</v>
      </c>
      <c r="G1269" s="71" t="s">
        <v>6948</v>
      </c>
      <c r="H1269" s="71" t="s">
        <v>6948</v>
      </c>
      <c r="I1269" s="71"/>
    </row>
    <row r="1270" spans="2:9">
      <c r="B1270" s="69" t="s">
        <v>6949</v>
      </c>
      <c r="C1270" s="70" t="s">
        <v>13</v>
      </c>
      <c r="D1270" s="70" t="s">
        <v>14</v>
      </c>
      <c r="E1270" s="70" t="s">
        <v>309</v>
      </c>
      <c r="F1270" s="70" t="s">
        <v>1606</v>
      </c>
      <c r="G1270" s="71" t="s">
        <v>6949</v>
      </c>
      <c r="H1270" s="71" t="s">
        <v>6949</v>
      </c>
      <c r="I1270" s="71"/>
    </row>
    <row r="1271" spans="2:9">
      <c r="B1271" s="69" t="s">
        <v>6950</v>
      </c>
      <c r="C1271" s="70" t="s">
        <v>13</v>
      </c>
      <c r="D1271" s="70" t="s">
        <v>14</v>
      </c>
      <c r="E1271" s="70" t="s">
        <v>309</v>
      </c>
      <c r="F1271" s="70" t="s">
        <v>1606</v>
      </c>
      <c r="G1271" s="71" t="s">
        <v>6950</v>
      </c>
      <c r="H1271" s="71" t="s">
        <v>6950</v>
      </c>
      <c r="I1271" s="71"/>
    </row>
    <row r="1272" spans="2:9">
      <c r="B1272" s="69" t="s">
        <v>6951</v>
      </c>
      <c r="C1272" s="70" t="s">
        <v>13</v>
      </c>
      <c r="D1272" s="70" t="s">
        <v>14</v>
      </c>
      <c r="E1272" s="70" t="s">
        <v>309</v>
      </c>
      <c r="F1272" s="70" t="s">
        <v>1606</v>
      </c>
      <c r="G1272" s="71" t="s">
        <v>6951</v>
      </c>
      <c r="H1272" s="71" t="s">
        <v>6951</v>
      </c>
      <c r="I1272" s="71"/>
    </row>
    <row r="1273" spans="2:9">
      <c r="B1273" s="69" t="s">
        <v>6952</v>
      </c>
      <c r="C1273" s="70" t="s">
        <v>13</v>
      </c>
      <c r="D1273" s="70" t="s">
        <v>14</v>
      </c>
      <c r="E1273" s="70" t="s">
        <v>309</v>
      </c>
      <c r="F1273" s="70" t="s">
        <v>1606</v>
      </c>
      <c r="G1273" s="71" t="s">
        <v>6952</v>
      </c>
      <c r="H1273" s="71" t="s">
        <v>6952</v>
      </c>
      <c r="I1273" s="71"/>
    </row>
    <row r="1274" spans="2:9">
      <c r="B1274" s="69" t="s">
        <v>6953</v>
      </c>
      <c r="C1274" s="70" t="s">
        <v>13</v>
      </c>
      <c r="D1274" s="70" t="s">
        <v>14</v>
      </c>
      <c r="E1274" s="70" t="s">
        <v>309</v>
      </c>
      <c r="F1274" s="70" t="s">
        <v>1606</v>
      </c>
      <c r="G1274" s="71" t="s">
        <v>6953</v>
      </c>
      <c r="H1274" s="71" t="s">
        <v>6953</v>
      </c>
      <c r="I1274" s="71"/>
    </row>
    <row r="1275" spans="2:9">
      <c r="B1275" s="69" t="s">
        <v>6954</v>
      </c>
      <c r="C1275" s="70" t="s">
        <v>13</v>
      </c>
      <c r="D1275" s="70" t="s">
        <v>14</v>
      </c>
      <c r="E1275" s="70" t="s">
        <v>309</v>
      </c>
      <c r="F1275" s="70" t="s">
        <v>1606</v>
      </c>
      <c r="G1275" s="71" t="s">
        <v>6954</v>
      </c>
      <c r="H1275" s="71" t="s">
        <v>6954</v>
      </c>
      <c r="I1275" s="71"/>
    </row>
    <row r="1276" spans="2:9">
      <c r="B1276" s="69" t="s">
        <v>6955</v>
      </c>
      <c r="C1276" s="70" t="s">
        <v>13</v>
      </c>
      <c r="D1276" s="70" t="s">
        <v>14</v>
      </c>
      <c r="E1276" s="70" t="s">
        <v>307</v>
      </c>
      <c r="F1276" s="70" t="s">
        <v>1599</v>
      </c>
      <c r="G1276" s="71" t="s">
        <v>6955</v>
      </c>
      <c r="H1276" s="71" t="s">
        <v>6955</v>
      </c>
      <c r="I1276" s="71"/>
    </row>
    <row r="1277" spans="2:9">
      <c r="B1277" s="69" t="s">
        <v>6956</v>
      </c>
      <c r="C1277" s="70" t="s">
        <v>13</v>
      </c>
      <c r="D1277" s="70" t="s">
        <v>14</v>
      </c>
      <c r="E1277" s="70" t="s">
        <v>307</v>
      </c>
      <c r="F1277" s="70" t="s">
        <v>1599</v>
      </c>
      <c r="G1277" s="71" t="s">
        <v>6956</v>
      </c>
      <c r="H1277" s="71" t="s">
        <v>6956</v>
      </c>
      <c r="I1277" s="71"/>
    </row>
    <row r="1278" spans="2:9">
      <c r="B1278" s="69" t="s">
        <v>6957</v>
      </c>
      <c r="C1278" s="70" t="s">
        <v>13</v>
      </c>
      <c r="D1278" s="70" t="s">
        <v>14</v>
      </c>
      <c r="E1278" s="70" t="s">
        <v>307</v>
      </c>
      <c r="F1278" s="70" t="s">
        <v>1599</v>
      </c>
      <c r="G1278" s="71" t="s">
        <v>6957</v>
      </c>
      <c r="H1278" s="71" t="s">
        <v>6957</v>
      </c>
      <c r="I1278" s="71"/>
    </row>
    <row r="1279" spans="2:9">
      <c r="B1279" s="69" t="s">
        <v>6959</v>
      </c>
      <c r="C1279" s="70" t="s">
        <v>13</v>
      </c>
      <c r="D1279" s="70" t="s">
        <v>14</v>
      </c>
      <c r="E1279" s="70" t="s">
        <v>307</v>
      </c>
      <c r="F1279" s="70" t="s">
        <v>1599</v>
      </c>
      <c r="G1279" s="71" t="s">
        <v>6959</v>
      </c>
      <c r="H1279" s="71" t="s">
        <v>6959</v>
      </c>
      <c r="I1279" s="71"/>
    </row>
    <row r="1280" spans="2:9">
      <c r="B1280" s="39" t="s">
        <v>6960</v>
      </c>
      <c r="C1280" s="70" t="s">
        <v>13</v>
      </c>
      <c r="D1280" s="70" t="s">
        <v>14</v>
      </c>
      <c r="E1280" s="70" t="s">
        <v>307</v>
      </c>
      <c r="F1280" s="70" t="s">
        <v>1599</v>
      </c>
      <c r="G1280" s="71" t="s">
        <v>6960</v>
      </c>
      <c r="H1280" s="71" t="s">
        <v>6960</v>
      </c>
      <c r="I1280" s="71"/>
    </row>
    <row r="1281" spans="2:9">
      <c r="B1281" s="69" t="s">
        <v>6961</v>
      </c>
      <c r="C1281" s="70" t="s">
        <v>13</v>
      </c>
      <c r="D1281" s="70" t="s">
        <v>14</v>
      </c>
      <c r="E1281" s="70" t="s">
        <v>307</v>
      </c>
      <c r="F1281" s="70" t="s">
        <v>1599</v>
      </c>
      <c r="G1281" s="71" t="s">
        <v>6961</v>
      </c>
      <c r="H1281" s="71" t="s">
        <v>6961</v>
      </c>
      <c r="I1281" s="71"/>
    </row>
    <row r="1282" spans="2:9">
      <c r="B1282" s="69" t="s">
        <v>6962</v>
      </c>
      <c r="C1282" s="70" t="s">
        <v>13</v>
      </c>
      <c r="D1282" s="70" t="s">
        <v>14</v>
      </c>
      <c r="E1282" s="70" t="s">
        <v>307</v>
      </c>
      <c r="F1282" s="70" t="s">
        <v>1599</v>
      </c>
      <c r="G1282" s="71" t="s">
        <v>6962</v>
      </c>
      <c r="H1282" s="71" t="s">
        <v>6962</v>
      </c>
      <c r="I1282" s="71"/>
    </row>
    <row r="1283" spans="2:9">
      <c r="B1283" s="69" t="s">
        <v>6963</v>
      </c>
      <c r="C1283" s="70" t="s">
        <v>13</v>
      </c>
      <c r="D1283" s="70" t="s">
        <v>14</v>
      </c>
      <c r="E1283" s="70" t="s">
        <v>307</v>
      </c>
      <c r="F1283" s="70" t="s">
        <v>1599</v>
      </c>
      <c r="G1283" s="71" t="s">
        <v>6963</v>
      </c>
      <c r="H1283" s="71" t="s">
        <v>6963</v>
      </c>
      <c r="I1283" s="71"/>
    </row>
    <row r="1284" spans="2:9">
      <c r="B1284" s="69" t="s">
        <v>6965</v>
      </c>
      <c r="C1284" s="70" t="s">
        <v>13</v>
      </c>
      <c r="D1284" s="70" t="s">
        <v>14</v>
      </c>
      <c r="E1284" s="70" t="s">
        <v>307</v>
      </c>
      <c r="F1284" s="70" t="s">
        <v>1603</v>
      </c>
      <c r="G1284" s="71" t="s">
        <v>6965</v>
      </c>
      <c r="H1284" s="71" t="s">
        <v>6965</v>
      </c>
      <c r="I1284" s="71"/>
    </row>
    <row r="1285" spans="2:9">
      <c r="B1285" s="72" t="s">
        <v>6966</v>
      </c>
      <c r="C1285" s="73" t="s">
        <v>13</v>
      </c>
      <c r="D1285" s="73" t="s">
        <v>14</v>
      </c>
      <c r="E1285" s="73" t="s">
        <v>307</v>
      </c>
      <c r="F1285" s="73" t="s">
        <v>1603</v>
      </c>
      <c r="G1285" s="71" t="s">
        <v>6966</v>
      </c>
      <c r="H1285" s="71" t="s">
        <v>6966</v>
      </c>
      <c r="I1285" s="71"/>
    </row>
    <row r="1286" spans="2:9">
      <c r="B1286" s="72" t="s">
        <v>5771</v>
      </c>
      <c r="C1286" s="33" t="s">
        <v>13</v>
      </c>
      <c r="D1286" s="33" t="s">
        <v>14</v>
      </c>
      <c r="E1286" s="33" t="s">
        <v>307</v>
      </c>
      <c r="F1286" s="33" t="s">
        <v>1599</v>
      </c>
      <c r="G1286" s="33" t="s">
        <v>6993</v>
      </c>
      <c r="H1286" s="33" t="s">
        <v>6993</v>
      </c>
      <c r="I1286" s="71"/>
    </row>
    <row r="1287" spans="2:9">
      <c r="B1287" s="72" t="s">
        <v>6993</v>
      </c>
      <c r="C1287" s="33" t="s">
        <v>13</v>
      </c>
      <c r="D1287" s="33" t="s">
        <v>14</v>
      </c>
      <c r="E1287" s="33" t="s">
        <v>307</v>
      </c>
      <c r="F1287" s="33" t="s">
        <v>1599</v>
      </c>
      <c r="G1287" s="33" t="s">
        <v>6993</v>
      </c>
      <c r="H1287" s="33" t="s">
        <v>6993</v>
      </c>
      <c r="I1287" s="71"/>
    </row>
    <row r="1288" spans="2:9">
      <c r="B1288" s="41" t="s">
        <v>6999</v>
      </c>
      <c r="C1288" s="36" t="s">
        <v>13</v>
      </c>
      <c r="D1288" s="36" t="s">
        <v>14</v>
      </c>
      <c r="E1288" s="36" t="s">
        <v>309</v>
      </c>
      <c r="F1288" s="36" t="s">
        <v>1606</v>
      </c>
      <c r="G1288" s="36" t="s">
        <v>4781</v>
      </c>
      <c r="H1288" s="29" t="s">
        <v>4690</v>
      </c>
      <c r="I1288" s="29" t="s">
        <v>4689</v>
      </c>
    </row>
    <row r="1289" spans="2:9">
      <c r="B1289" s="41" t="s">
        <v>7000</v>
      </c>
      <c r="C1289" s="33" t="s">
        <v>13</v>
      </c>
      <c r="D1289" s="33" t="s">
        <v>14</v>
      </c>
      <c r="E1289" s="33" t="s">
        <v>307</v>
      </c>
      <c r="F1289" s="33" t="s">
        <v>307</v>
      </c>
      <c r="G1289" s="70" t="s">
        <v>6584</v>
      </c>
      <c r="H1289" s="71" t="s">
        <v>6584</v>
      </c>
      <c r="I1289" s="29"/>
    </row>
    <row r="1290" spans="2:9">
      <c r="B1290" s="72" t="s">
        <v>7001</v>
      </c>
      <c r="C1290" s="70" t="s">
        <v>13</v>
      </c>
      <c r="D1290" s="70" t="s">
        <v>14</v>
      </c>
      <c r="E1290" s="70" t="s">
        <v>309</v>
      </c>
      <c r="F1290" s="70" t="s">
        <v>1607</v>
      </c>
      <c r="G1290" s="36" t="s">
        <v>7001</v>
      </c>
      <c r="H1290" s="29" t="s">
        <v>7001</v>
      </c>
      <c r="I1290" s="71"/>
    </row>
    <row r="1291" spans="2:9">
      <c r="B1291" s="80" t="s">
        <v>7016</v>
      </c>
      <c r="C1291" s="33" t="s">
        <v>13</v>
      </c>
      <c r="D1291" s="33" t="s">
        <v>14</v>
      </c>
      <c r="E1291" s="29" t="s">
        <v>309</v>
      </c>
      <c r="F1291" s="29" t="s">
        <v>1606</v>
      </c>
      <c r="G1291" s="29" t="s">
        <v>4781</v>
      </c>
      <c r="H1291" s="29" t="s">
        <v>17</v>
      </c>
      <c r="I1291" s="29" t="s">
        <v>4650</v>
      </c>
    </row>
    <row r="1292" spans="2:9">
      <c r="B1292" s="80" t="s">
        <v>7017</v>
      </c>
      <c r="C1292" s="62" t="s">
        <v>13</v>
      </c>
      <c r="D1292" s="62" t="s">
        <v>14</v>
      </c>
      <c r="E1292" s="62" t="s">
        <v>309</v>
      </c>
      <c r="F1292" s="62" t="s">
        <v>1606</v>
      </c>
      <c r="G1292" s="62" t="s">
        <v>4781</v>
      </c>
      <c r="H1292" s="29" t="s">
        <v>4680</v>
      </c>
      <c r="I1292" s="51" t="s">
        <v>4679</v>
      </c>
    </row>
    <row r="1293" spans="2:9">
      <c r="B1293" s="80" t="s">
        <v>7018</v>
      </c>
      <c r="C1293" s="70" t="s">
        <v>13</v>
      </c>
      <c r="D1293" s="70" t="s">
        <v>14</v>
      </c>
      <c r="E1293" s="70" t="s">
        <v>309</v>
      </c>
      <c r="F1293" s="70" t="s">
        <v>1608</v>
      </c>
      <c r="G1293" s="70" t="s">
        <v>6591</v>
      </c>
      <c r="H1293" s="71" t="s">
        <v>6591</v>
      </c>
      <c r="I1293" s="82"/>
    </row>
    <row r="1294" spans="2:9">
      <c r="B1294" s="80" t="s">
        <v>7019</v>
      </c>
      <c r="C1294" s="70" t="s">
        <v>13</v>
      </c>
      <c r="D1294" s="70" t="s">
        <v>14</v>
      </c>
      <c r="E1294" s="70" t="s">
        <v>309</v>
      </c>
      <c r="F1294" s="33" t="s">
        <v>1605</v>
      </c>
      <c r="G1294" s="33" t="s">
        <v>7019</v>
      </c>
      <c r="H1294" s="33" t="s">
        <v>7019</v>
      </c>
      <c r="I1294" s="82"/>
    </row>
    <row r="1295" spans="2:9">
      <c r="B1295" s="80" t="s">
        <v>7020</v>
      </c>
      <c r="C1295" s="81" t="s">
        <v>13</v>
      </c>
      <c r="D1295" s="81" t="s">
        <v>14</v>
      </c>
      <c r="E1295" s="81" t="s">
        <v>307</v>
      </c>
      <c r="F1295" s="81" t="s">
        <v>1603</v>
      </c>
      <c r="G1295" s="81" t="s">
        <v>6908</v>
      </c>
      <c r="H1295" s="82" t="s">
        <v>6908</v>
      </c>
      <c r="I1295" s="82"/>
    </row>
    <row r="1296" spans="2:9">
      <c r="B1296" s="80" t="s">
        <v>7023</v>
      </c>
      <c r="C1296" s="70" t="s">
        <v>13</v>
      </c>
      <c r="D1296" s="70" t="s">
        <v>14</v>
      </c>
      <c r="E1296" s="70" t="s">
        <v>309</v>
      </c>
      <c r="F1296" s="70" t="s">
        <v>1606</v>
      </c>
      <c r="G1296" s="70" t="s">
        <v>6576</v>
      </c>
      <c r="H1296" s="71" t="s">
        <v>6576</v>
      </c>
      <c r="I1296" s="82"/>
    </row>
    <row r="1297" spans="2:9">
      <c r="B1297" s="80" t="s">
        <v>7024</v>
      </c>
      <c r="C1297" s="70" t="s">
        <v>13</v>
      </c>
      <c r="D1297" s="70" t="s">
        <v>14</v>
      </c>
      <c r="E1297" s="70" t="s">
        <v>309</v>
      </c>
      <c r="F1297" s="70" t="s">
        <v>1606</v>
      </c>
      <c r="G1297" s="70" t="s">
        <v>6576</v>
      </c>
      <c r="H1297" s="71" t="s">
        <v>6576</v>
      </c>
      <c r="I1297" s="82"/>
    </row>
    <row r="1298" spans="2:9">
      <c r="B1298" s="80" t="s">
        <v>7025</v>
      </c>
      <c r="C1298" s="33" t="s">
        <v>13</v>
      </c>
      <c r="D1298" s="33" t="s">
        <v>14</v>
      </c>
      <c r="E1298" s="33" t="s">
        <v>309</v>
      </c>
      <c r="F1298" s="81"/>
      <c r="G1298" s="33" t="s">
        <v>309</v>
      </c>
      <c r="H1298" s="82"/>
      <c r="I1298" s="82"/>
    </row>
    <row r="1299" spans="2:9">
      <c r="B1299" s="80" t="s">
        <v>7026</v>
      </c>
      <c r="C1299" s="29" t="s">
        <v>13</v>
      </c>
      <c r="D1299" s="29" t="s">
        <v>14</v>
      </c>
      <c r="E1299" s="29" t="s">
        <v>307</v>
      </c>
      <c r="F1299" s="29" t="s">
        <v>1599</v>
      </c>
      <c r="G1299" s="29" t="s">
        <v>4723</v>
      </c>
      <c r="H1299" s="29" t="s">
        <v>4723</v>
      </c>
      <c r="I1299" s="29" t="s">
        <v>4722</v>
      </c>
    </row>
    <row r="1300" spans="2:9">
      <c r="B1300" s="80" t="s">
        <v>7027</v>
      </c>
      <c r="C1300" s="70" t="s">
        <v>13</v>
      </c>
      <c r="D1300" s="70" t="s">
        <v>14</v>
      </c>
      <c r="E1300" s="70" t="s">
        <v>307</v>
      </c>
      <c r="F1300" s="70" t="s">
        <v>1599</v>
      </c>
      <c r="G1300" s="71" t="s">
        <v>6956</v>
      </c>
      <c r="H1300" s="71" t="s">
        <v>6956</v>
      </c>
      <c r="I1300" s="82"/>
    </row>
    <row r="1301" spans="2:9">
      <c r="B1301" s="80" t="s">
        <v>7028</v>
      </c>
      <c r="C1301" s="70" t="s">
        <v>13</v>
      </c>
      <c r="D1301" s="70" t="s">
        <v>14</v>
      </c>
      <c r="E1301" s="70" t="s">
        <v>307</v>
      </c>
      <c r="F1301" s="70" t="s">
        <v>1599</v>
      </c>
      <c r="G1301" s="71" t="s">
        <v>6959</v>
      </c>
      <c r="H1301" s="71" t="s">
        <v>6959</v>
      </c>
      <c r="I1301" s="82"/>
    </row>
    <row r="1302" spans="2:9">
      <c r="B1302" s="39" t="s">
        <v>7029</v>
      </c>
      <c r="C1302" s="70" t="s">
        <v>13</v>
      </c>
      <c r="D1302" s="70" t="s">
        <v>14</v>
      </c>
      <c r="E1302" s="70" t="s">
        <v>307</v>
      </c>
      <c r="F1302" s="70" t="s">
        <v>1599</v>
      </c>
      <c r="G1302" s="71" t="s">
        <v>6960</v>
      </c>
      <c r="H1302" s="71" t="s">
        <v>6960</v>
      </c>
      <c r="I1302" s="82"/>
    </row>
    <row r="1303" spans="2:9">
      <c r="B1303" s="80" t="s">
        <v>7030</v>
      </c>
      <c r="C1303" s="33" t="s">
        <v>13</v>
      </c>
      <c r="D1303" s="33" t="s">
        <v>14</v>
      </c>
      <c r="E1303" s="33" t="s">
        <v>307</v>
      </c>
      <c r="F1303" s="33" t="s">
        <v>1603</v>
      </c>
      <c r="G1303" s="62" t="s">
        <v>6368</v>
      </c>
      <c r="H1303" s="62" t="s">
        <v>6368</v>
      </c>
      <c r="I1303" s="82"/>
    </row>
    <row r="1304" spans="2:9">
      <c r="B1304" s="80" t="s">
        <v>7031</v>
      </c>
      <c r="C1304" s="33" t="s">
        <v>13</v>
      </c>
      <c r="D1304" s="33" t="s">
        <v>14</v>
      </c>
      <c r="E1304" s="33" t="s">
        <v>307</v>
      </c>
      <c r="F1304" s="33" t="s">
        <v>1603</v>
      </c>
      <c r="G1304" s="33" t="s">
        <v>5718</v>
      </c>
      <c r="H1304" s="29" t="s">
        <v>5718</v>
      </c>
      <c r="I1304" s="82"/>
    </row>
    <row r="1305" spans="2:9">
      <c r="B1305" s="80" t="s">
        <v>7032</v>
      </c>
      <c r="C1305" s="29" t="s">
        <v>13</v>
      </c>
      <c r="D1305" s="50" t="s">
        <v>14</v>
      </c>
      <c r="E1305" s="50" t="s">
        <v>307</v>
      </c>
      <c r="F1305" s="50" t="s">
        <v>1603</v>
      </c>
      <c r="G1305" s="36" t="s">
        <v>5918</v>
      </c>
      <c r="H1305" s="29" t="s">
        <v>5918</v>
      </c>
      <c r="I1305" s="82"/>
    </row>
    <row r="1306" spans="2:9">
      <c r="B1306" s="80" t="s">
        <v>7033</v>
      </c>
      <c r="C1306" s="70" t="s">
        <v>13</v>
      </c>
      <c r="D1306" s="81" t="s">
        <v>14</v>
      </c>
      <c r="E1306" s="81" t="s">
        <v>307</v>
      </c>
      <c r="F1306" s="33" t="s">
        <v>1603</v>
      </c>
      <c r="G1306" s="33" t="s">
        <v>7033</v>
      </c>
      <c r="H1306" s="33" t="s">
        <v>7033</v>
      </c>
      <c r="I1306" s="82"/>
    </row>
    <row r="1307" spans="2:9">
      <c r="B1307" s="39" t="s">
        <v>7034</v>
      </c>
      <c r="C1307" s="70" t="s">
        <v>13</v>
      </c>
      <c r="D1307" s="81" t="s">
        <v>14</v>
      </c>
      <c r="E1307" s="81" t="s">
        <v>307</v>
      </c>
      <c r="F1307" s="33" t="s">
        <v>1603</v>
      </c>
      <c r="G1307" s="81" t="s">
        <v>7034</v>
      </c>
      <c r="H1307" s="82" t="s">
        <v>7034</v>
      </c>
      <c r="I1307" s="82"/>
    </row>
    <row r="1308" spans="2:9">
      <c r="B1308" s="83" t="s">
        <v>7035</v>
      </c>
      <c r="C1308" s="73" t="s">
        <v>13</v>
      </c>
      <c r="D1308" s="73" t="s">
        <v>14</v>
      </c>
      <c r="E1308" s="73" t="s">
        <v>307</v>
      </c>
      <c r="F1308" s="73" t="s">
        <v>1603</v>
      </c>
      <c r="G1308" s="71" t="s">
        <v>6966</v>
      </c>
      <c r="H1308" s="71" t="s">
        <v>6966</v>
      </c>
      <c r="I1308" s="82"/>
    </row>
    <row r="1309" spans="2:9">
      <c r="B1309" s="80" t="s">
        <v>7036</v>
      </c>
      <c r="C1309" s="70" t="s">
        <v>13</v>
      </c>
      <c r="D1309" s="33" t="s">
        <v>14</v>
      </c>
      <c r="E1309" s="33" t="s">
        <v>307</v>
      </c>
      <c r="F1309" s="70" t="s">
        <v>1179</v>
      </c>
      <c r="G1309" s="70" t="s">
        <v>6788</v>
      </c>
      <c r="H1309" s="71" t="s">
        <v>6788</v>
      </c>
      <c r="I1309" s="82"/>
    </row>
    <row r="1310" spans="2:9">
      <c r="B1310" s="80" t="s">
        <v>7037</v>
      </c>
      <c r="C1310" s="70" t="s">
        <v>13</v>
      </c>
      <c r="D1310" s="70" t="s">
        <v>14</v>
      </c>
      <c r="E1310" s="70" t="s">
        <v>307</v>
      </c>
      <c r="F1310" s="70" t="s">
        <v>1179</v>
      </c>
      <c r="G1310" s="33" t="s">
        <v>6991</v>
      </c>
      <c r="H1310" s="33" t="s">
        <v>6991</v>
      </c>
      <c r="I1310" s="82"/>
    </row>
    <row r="1311" spans="2:9">
      <c r="B1311" s="80" t="s">
        <v>7038</v>
      </c>
      <c r="C1311" s="70" t="s">
        <v>13</v>
      </c>
      <c r="D1311" s="70" t="s">
        <v>14</v>
      </c>
      <c r="E1311" s="70" t="s">
        <v>307</v>
      </c>
      <c r="F1311" s="70" t="s">
        <v>1179</v>
      </c>
      <c r="G1311" s="81" t="s">
        <v>7038</v>
      </c>
      <c r="H1311" s="82" t="s">
        <v>7038</v>
      </c>
      <c r="I1311" s="82"/>
    </row>
    <row r="1312" spans="2:9">
      <c r="B1312" s="80" t="s">
        <v>7039</v>
      </c>
      <c r="C1312" s="70" t="s">
        <v>13</v>
      </c>
      <c r="D1312" s="70" t="s">
        <v>14</v>
      </c>
      <c r="E1312" s="70" t="s">
        <v>307</v>
      </c>
      <c r="F1312" s="70" t="s">
        <v>1179</v>
      </c>
      <c r="G1312" s="70" t="s">
        <v>5616</v>
      </c>
      <c r="H1312" s="71" t="s">
        <v>5616</v>
      </c>
      <c r="I1312" s="82"/>
    </row>
    <row r="1313" spans="2:9">
      <c r="B1313" s="80" t="s">
        <v>7040</v>
      </c>
      <c r="C1313" s="70" t="s">
        <v>13</v>
      </c>
      <c r="D1313" s="81" t="s">
        <v>14</v>
      </c>
      <c r="E1313" s="81" t="s">
        <v>307</v>
      </c>
      <c r="F1313" s="81" t="s">
        <v>1179</v>
      </c>
      <c r="G1313" s="33" t="s">
        <v>7098</v>
      </c>
      <c r="H1313" s="29" t="s">
        <v>7098</v>
      </c>
      <c r="I1313" s="82"/>
    </row>
    <row r="1314" spans="2:9">
      <c r="B1314" s="80" t="s">
        <v>7041</v>
      </c>
      <c r="C1314" s="33" t="s">
        <v>13</v>
      </c>
      <c r="D1314" s="33" t="s">
        <v>14</v>
      </c>
      <c r="E1314" s="33" t="s">
        <v>307</v>
      </c>
      <c r="F1314" s="33" t="s">
        <v>1179</v>
      </c>
      <c r="G1314" s="33" t="s">
        <v>5622</v>
      </c>
      <c r="H1314" s="29" t="s">
        <v>5622</v>
      </c>
      <c r="I1314" s="82"/>
    </row>
    <row r="1315" spans="2:9">
      <c r="B1315" s="80" t="s">
        <v>7042</v>
      </c>
      <c r="C1315" s="70" t="s">
        <v>13</v>
      </c>
      <c r="D1315" s="70" t="s">
        <v>14</v>
      </c>
      <c r="E1315" s="70" t="s">
        <v>309</v>
      </c>
      <c r="F1315" s="70" t="s">
        <v>1607</v>
      </c>
      <c r="G1315" s="71" t="s">
        <v>6931</v>
      </c>
      <c r="H1315" s="71" t="s">
        <v>6931</v>
      </c>
      <c r="I1315" s="82"/>
    </row>
    <row r="1316" spans="2:9">
      <c r="B1316" s="80" t="s">
        <v>7043</v>
      </c>
      <c r="C1316" s="73" t="s">
        <v>13</v>
      </c>
      <c r="D1316" s="70" t="s">
        <v>14</v>
      </c>
      <c r="E1316" s="70" t="s">
        <v>309</v>
      </c>
      <c r="F1316" s="70" t="s">
        <v>1607</v>
      </c>
      <c r="G1316" s="71" t="s">
        <v>6932</v>
      </c>
      <c r="H1316" s="71" t="s">
        <v>6932</v>
      </c>
      <c r="I1316" s="82"/>
    </row>
    <row r="1317" spans="2:9">
      <c r="B1317" s="80" t="s">
        <v>7044</v>
      </c>
      <c r="C1317" s="70" t="s">
        <v>13</v>
      </c>
      <c r="D1317" s="70" t="s">
        <v>14</v>
      </c>
      <c r="E1317" s="70" t="s">
        <v>309</v>
      </c>
      <c r="F1317" s="70" t="s">
        <v>1607</v>
      </c>
      <c r="G1317" s="71" t="s">
        <v>6935</v>
      </c>
      <c r="H1317" s="71" t="s">
        <v>6935</v>
      </c>
      <c r="I1317" s="82"/>
    </row>
    <row r="1318" spans="2:9">
      <c r="B1318" s="39" t="s">
        <v>7045</v>
      </c>
      <c r="C1318" s="73" t="s">
        <v>13</v>
      </c>
      <c r="D1318" s="70" t="s">
        <v>14</v>
      </c>
      <c r="E1318" s="70" t="s">
        <v>309</v>
      </c>
      <c r="F1318" s="70" t="s">
        <v>1607</v>
      </c>
      <c r="G1318" s="81" t="s">
        <v>7045</v>
      </c>
      <c r="H1318" s="81" t="s">
        <v>7045</v>
      </c>
      <c r="I1318" s="82"/>
    </row>
    <row r="1319" spans="2:9">
      <c r="B1319" s="39" t="s">
        <v>7046</v>
      </c>
      <c r="C1319" s="33" t="s">
        <v>13</v>
      </c>
      <c r="D1319" s="33" t="s">
        <v>14</v>
      </c>
      <c r="E1319" s="33" t="s">
        <v>309</v>
      </c>
      <c r="F1319" s="33" t="s">
        <v>1607</v>
      </c>
      <c r="G1319" s="81" t="s">
        <v>7046</v>
      </c>
      <c r="H1319" s="81" t="s">
        <v>7046</v>
      </c>
      <c r="I1319" s="82"/>
    </row>
    <row r="1320" spans="2:9">
      <c r="B1320" s="80" t="s">
        <v>7047</v>
      </c>
      <c r="C1320" s="33" t="s">
        <v>13</v>
      </c>
      <c r="D1320" s="33" t="s">
        <v>14</v>
      </c>
      <c r="E1320" s="33" t="s">
        <v>309</v>
      </c>
      <c r="F1320" s="33" t="s">
        <v>1607</v>
      </c>
      <c r="G1320" s="33" t="s">
        <v>5740</v>
      </c>
      <c r="H1320" s="29" t="s">
        <v>5740</v>
      </c>
      <c r="I1320" s="82"/>
    </row>
    <row r="1321" spans="2:9">
      <c r="B1321" s="39" t="s">
        <v>7048</v>
      </c>
      <c r="C1321" s="70" t="s">
        <v>13</v>
      </c>
      <c r="D1321" s="33" t="s">
        <v>14</v>
      </c>
      <c r="E1321" s="33" t="s">
        <v>309</v>
      </c>
      <c r="F1321" s="33" t="s">
        <v>1607</v>
      </c>
      <c r="G1321" s="81" t="s">
        <v>7048</v>
      </c>
      <c r="H1321" s="81" t="s">
        <v>7048</v>
      </c>
      <c r="I1321" s="82"/>
    </row>
    <row r="1322" spans="2:9">
      <c r="B1322" s="80" t="s">
        <v>7049</v>
      </c>
      <c r="C1322" s="73" t="s">
        <v>13</v>
      </c>
      <c r="D1322" s="33" t="s">
        <v>14</v>
      </c>
      <c r="E1322" s="33" t="s">
        <v>309</v>
      </c>
      <c r="F1322" s="33" t="s">
        <v>1607</v>
      </c>
      <c r="G1322" s="29" t="s">
        <v>7049</v>
      </c>
      <c r="H1322" s="29" t="s">
        <v>7049</v>
      </c>
      <c r="I1322" s="82"/>
    </row>
    <row r="1323" spans="2:9" s="76" customFormat="1">
      <c r="B1323" s="85" t="s">
        <v>7050</v>
      </c>
      <c r="C1323" s="86" t="s">
        <v>13</v>
      </c>
      <c r="D1323" s="87" t="s">
        <v>14</v>
      </c>
      <c r="E1323" s="87" t="s">
        <v>309</v>
      </c>
      <c r="F1323" s="87" t="s">
        <v>1606</v>
      </c>
      <c r="G1323" s="87" t="s">
        <v>7050</v>
      </c>
      <c r="H1323" s="87" t="s">
        <v>7050</v>
      </c>
      <c r="I1323" s="88"/>
    </row>
    <row r="1324" spans="2:9">
      <c r="B1324" s="80" t="s">
        <v>7051</v>
      </c>
      <c r="C1324" s="73" t="s">
        <v>13</v>
      </c>
      <c r="D1324" s="81" t="s">
        <v>14</v>
      </c>
      <c r="E1324" s="81" t="s">
        <v>309</v>
      </c>
      <c r="F1324" s="81" t="s">
        <v>1606</v>
      </c>
      <c r="G1324" s="33" t="s">
        <v>7084</v>
      </c>
      <c r="H1324" s="33" t="s">
        <v>7084</v>
      </c>
      <c r="I1324" s="82"/>
    </row>
    <row r="1325" spans="2:9">
      <c r="B1325" s="80" t="s">
        <v>7052</v>
      </c>
      <c r="C1325" s="70" t="s">
        <v>13</v>
      </c>
      <c r="D1325" s="70" t="s">
        <v>14</v>
      </c>
      <c r="E1325" s="70" t="s">
        <v>309</v>
      </c>
      <c r="F1325" s="70" t="s">
        <v>1606</v>
      </c>
      <c r="G1325" s="81" t="s">
        <v>7052</v>
      </c>
      <c r="H1325" s="81" t="s">
        <v>7052</v>
      </c>
      <c r="I1325" s="82"/>
    </row>
    <row r="1326" spans="2:9">
      <c r="B1326" s="80" t="s">
        <v>7053</v>
      </c>
      <c r="C1326" s="73" t="s">
        <v>13</v>
      </c>
      <c r="D1326" s="81" t="s">
        <v>14</v>
      </c>
      <c r="E1326" s="81" t="s">
        <v>309</v>
      </c>
      <c r="F1326" s="81" t="s">
        <v>1606</v>
      </c>
      <c r="G1326" s="81" t="s">
        <v>7053</v>
      </c>
      <c r="H1326" s="82" t="s">
        <v>7053</v>
      </c>
      <c r="I1326" s="82"/>
    </row>
    <row r="1327" spans="2:9">
      <c r="B1327" s="80" t="s">
        <v>7054</v>
      </c>
      <c r="C1327" s="70" t="s">
        <v>13</v>
      </c>
      <c r="D1327" s="81" t="s">
        <v>14</v>
      </c>
      <c r="E1327" s="81" t="s">
        <v>309</v>
      </c>
      <c r="F1327" s="81" t="s">
        <v>1606</v>
      </c>
      <c r="G1327" s="81" t="s">
        <v>7054</v>
      </c>
      <c r="H1327" s="82" t="s">
        <v>7054</v>
      </c>
      <c r="I1327" s="82"/>
    </row>
    <row r="1328" spans="2:9">
      <c r="B1328" s="80" t="s">
        <v>7055</v>
      </c>
      <c r="C1328" s="73" t="s">
        <v>13</v>
      </c>
      <c r="D1328" s="81" t="s">
        <v>14</v>
      </c>
      <c r="E1328" s="81" t="s">
        <v>309</v>
      </c>
      <c r="F1328" s="81" t="s">
        <v>1606</v>
      </c>
      <c r="G1328" s="81" t="s">
        <v>7055</v>
      </c>
      <c r="H1328" s="82" t="s">
        <v>7055</v>
      </c>
      <c r="I1328" s="82"/>
    </row>
    <row r="1329" spans="2:9">
      <c r="B1329" s="80" t="s">
        <v>7056</v>
      </c>
      <c r="C1329" s="70" t="s">
        <v>13</v>
      </c>
      <c r="D1329" s="81" t="s">
        <v>14</v>
      </c>
      <c r="E1329" s="81" t="s">
        <v>309</v>
      </c>
      <c r="F1329" s="81" t="s">
        <v>1606</v>
      </c>
      <c r="G1329" s="81" t="s">
        <v>7056</v>
      </c>
      <c r="H1329" s="82" t="s">
        <v>7056</v>
      </c>
      <c r="I1329" s="82"/>
    </row>
    <row r="1330" spans="2:9">
      <c r="B1330" s="80" t="s">
        <v>7057</v>
      </c>
      <c r="C1330" s="73" t="s">
        <v>13</v>
      </c>
      <c r="D1330" s="81" t="s">
        <v>14</v>
      </c>
      <c r="E1330" s="81" t="s">
        <v>309</v>
      </c>
      <c r="F1330" s="81" t="s">
        <v>1606</v>
      </c>
      <c r="G1330" s="81" t="s">
        <v>7057</v>
      </c>
      <c r="H1330" s="82" t="s">
        <v>7057</v>
      </c>
      <c r="I1330" s="82"/>
    </row>
    <row r="1331" spans="2:9">
      <c r="B1331" s="80" t="s">
        <v>7058</v>
      </c>
      <c r="C1331" s="70" t="s">
        <v>13</v>
      </c>
      <c r="D1331" s="81" t="s">
        <v>14</v>
      </c>
      <c r="E1331" s="81" t="s">
        <v>309</v>
      </c>
      <c r="F1331" s="81" t="s">
        <v>1606</v>
      </c>
      <c r="G1331" s="33" t="s">
        <v>7100</v>
      </c>
      <c r="H1331" s="33" t="s">
        <v>7100</v>
      </c>
      <c r="I1331" s="82"/>
    </row>
    <row r="1332" spans="2:9">
      <c r="B1332" s="80" t="s">
        <v>7059</v>
      </c>
      <c r="C1332" s="73" t="s">
        <v>13</v>
      </c>
      <c r="D1332" s="81" t="s">
        <v>14</v>
      </c>
      <c r="E1332" s="81" t="s">
        <v>309</v>
      </c>
      <c r="F1332" s="81" t="s">
        <v>1606</v>
      </c>
      <c r="G1332" s="81" t="s">
        <v>7059</v>
      </c>
      <c r="H1332" s="82" t="s">
        <v>7059</v>
      </c>
      <c r="I1332" s="82"/>
    </row>
    <row r="1333" spans="2:9">
      <c r="B1333" s="80" t="s">
        <v>7060</v>
      </c>
      <c r="C1333" s="70" t="s">
        <v>13</v>
      </c>
      <c r="D1333" s="81" t="s">
        <v>14</v>
      </c>
      <c r="E1333" s="81" t="s">
        <v>309</v>
      </c>
      <c r="F1333" s="81" t="s">
        <v>1606</v>
      </c>
      <c r="G1333" s="81" t="s">
        <v>7060</v>
      </c>
      <c r="H1333" s="82" t="s">
        <v>7060</v>
      </c>
      <c r="I1333" s="82"/>
    </row>
    <row r="1334" spans="2:9">
      <c r="B1334" s="80" t="s">
        <v>7061</v>
      </c>
      <c r="C1334" s="73" t="s">
        <v>13</v>
      </c>
      <c r="D1334" s="81" t="s">
        <v>14</v>
      </c>
      <c r="E1334" s="81" t="s">
        <v>309</v>
      </c>
      <c r="F1334" s="81" t="s">
        <v>1606</v>
      </c>
      <c r="G1334" s="33" t="s">
        <v>7097</v>
      </c>
      <c r="H1334" s="33" t="s">
        <v>7097</v>
      </c>
      <c r="I1334" s="82"/>
    </row>
    <row r="1335" spans="2:9">
      <c r="B1335" s="80" t="s">
        <v>7062</v>
      </c>
      <c r="C1335" s="70" t="s">
        <v>13</v>
      </c>
      <c r="D1335" s="81" t="s">
        <v>14</v>
      </c>
      <c r="E1335" s="81" t="s">
        <v>309</v>
      </c>
      <c r="F1335" s="81" t="s">
        <v>1606</v>
      </c>
      <c r="G1335" s="81" t="s">
        <v>7062</v>
      </c>
      <c r="H1335" s="82" t="s">
        <v>7062</v>
      </c>
      <c r="I1335" s="82"/>
    </row>
    <row r="1336" spans="2:9">
      <c r="B1336" s="80" t="s">
        <v>7063</v>
      </c>
      <c r="C1336" s="73" t="s">
        <v>13</v>
      </c>
      <c r="D1336" s="81" t="s">
        <v>14</v>
      </c>
      <c r="E1336" s="81" t="s">
        <v>309</v>
      </c>
      <c r="F1336" s="81" t="s">
        <v>1606</v>
      </c>
      <c r="G1336" s="81" t="s">
        <v>7063</v>
      </c>
      <c r="H1336" s="82" t="s">
        <v>7063</v>
      </c>
      <c r="I1336" s="82"/>
    </row>
    <row r="1337" spans="2:9">
      <c r="B1337" s="80" t="s">
        <v>7064</v>
      </c>
      <c r="C1337" s="70" t="s">
        <v>13</v>
      </c>
      <c r="D1337" s="81" t="s">
        <v>14</v>
      </c>
      <c r="E1337" s="81" t="s">
        <v>307</v>
      </c>
      <c r="F1337" s="81" t="s">
        <v>1599</v>
      </c>
      <c r="G1337" s="33" t="s">
        <v>7064</v>
      </c>
      <c r="H1337" s="33" t="s">
        <v>7064</v>
      </c>
      <c r="I1337" s="82"/>
    </row>
    <row r="1338" spans="2:9">
      <c r="B1338" s="80" t="s">
        <v>7065</v>
      </c>
      <c r="C1338" s="73" t="s">
        <v>13</v>
      </c>
      <c r="D1338" s="70" t="s">
        <v>14</v>
      </c>
      <c r="E1338" s="70" t="s">
        <v>309</v>
      </c>
      <c r="F1338" s="70" t="s">
        <v>1607</v>
      </c>
      <c r="G1338" s="71" t="s">
        <v>6932</v>
      </c>
      <c r="H1338" s="71" t="s">
        <v>6932</v>
      </c>
      <c r="I1338" s="82"/>
    </row>
    <row r="1339" spans="2:9">
      <c r="B1339" s="80" t="s">
        <v>7066</v>
      </c>
      <c r="C1339" s="70" t="s">
        <v>13</v>
      </c>
      <c r="D1339" s="81" t="s">
        <v>14</v>
      </c>
      <c r="E1339" s="81" t="s">
        <v>309</v>
      </c>
      <c r="F1339" s="81" t="s">
        <v>1607</v>
      </c>
      <c r="G1339" s="33" t="s">
        <v>7101</v>
      </c>
      <c r="H1339" s="33" t="s">
        <v>7101</v>
      </c>
      <c r="I1339" s="82"/>
    </row>
    <row r="1340" spans="2:9">
      <c r="B1340" s="80" t="s">
        <v>7067</v>
      </c>
      <c r="C1340" s="73" t="s">
        <v>13</v>
      </c>
      <c r="D1340" s="81" t="s">
        <v>14</v>
      </c>
      <c r="E1340" s="81" t="s">
        <v>309</v>
      </c>
      <c r="F1340" s="81" t="s">
        <v>1606</v>
      </c>
      <c r="G1340" s="81" t="s">
        <v>7054</v>
      </c>
      <c r="H1340" s="82" t="s">
        <v>7054</v>
      </c>
      <c r="I1340" s="82"/>
    </row>
    <row r="1341" spans="2:9">
      <c r="B1341" s="80" t="s">
        <v>7070</v>
      </c>
      <c r="C1341" s="73" t="s">
        <v>13</v>
      </c>
      <c r="D1341" s="70" t="s">
        <v>14</v>
      </c>
      <c r="E1341" s="70" t="s">
        <v>309</v>
      </c>
      <c r="F1341" s="70" t="s">
        <v>1607</v>
      </c>
      <c r="G1341" s="71" t="s">
        <v>6932</v>
      </c>
      <c r="H1341" s="71" t="s">
        <v>6932</v>
      </c>
      <c r="I1341" s="82"/>
    </row>
    <row r="1342" spans="2:9">
      <c r="B1342" s="80" t="s">
        <v>7071</v>
      </c>
      <c r="C1342" s="70" t="s">
        <v>13</v>
      </c>
      <c r="D1342" s="81" t="s">
        <v>14</v>
      </c>
      <c r="E1342" s="81" t="s">
        <v>309</v>
      </c>
      <c r="F1342" s="81" t="s">
        <v>1607</v>
      </c>
      <c r="G1342" s="33" t="s">
        <v>7101</v>
      </c>
      <c r="H1342" s="33" t="s">
        <v>7101</v>
      </c>
      <c r="I1342" s="82"/>
    </row>
    <row r="1343" spans="2:9">
      <c r="B1343" s="80" t="s">
        <v>7072</v>
      </c>
      <c r="C1343" s="70" t="s">
        <v>13</v>
      </c>
      <c r="D1343" s="81" t="s">
        <v>14</v>
      </c>
      <c r="E1343" s="81" t="s">
        <v>309</v>
      </c>
      <c r="F1343" s="81" t="s">
        <v>1607</v>
      </c>
      <c r="G1343" s="33" t="s">
        <v>7077</v>
      </c>
      <c r="H1343" s="82" t="s">
        <v>7077</v>
      </c>
      <c r="I1343" s="82"/>
    </row>
    <row r="1344" spans="2:9">
      <c r="B1344" s="80" t="s">
        <v>7073</v>
      </c>
      <c r="C1344" s="73" t="s">
        <v>13</v>
      </c>
      <c r="D1344" s="81" t="s">
        <v>14</v>
      </c>
      <c r="E1344" s="81" t="s">
        <v>309</v>
      </c>
      <c r="F1344" s="81" t="s">
        <v>1607</v>
      </c>
      <c r="G1344" s="33" t="s">
        <v>6942</v>
      </c>
      <c r="H1344" s="29" t="s">
        <v>6942</v>
      </c>
      <c r="I1344" s="82"/>
    </row>
    <row r="1345" spans="2:9">
      <c r="B1345" s="80" t="s">
        <v>7074</v>
      </c>
      <c r="C1345" s="70" t="s">
        <v>13</v>
      </c>
      <c r="D1345" s="81" t="s">
        <v>14</v>
      </c>
      <c r="E1345" s="81" t="s">
        <v>309</v>
      </c>
      <c r="F1345" s="81" t="s">
        <v>1606</v>
      </c>
      <c r="G1345" s="33" t="s">
        <v>6947</v>
      </c>
      <c r="H1345" s="29" t="s">
        <v>6947</v>
      </c>
      <c r="I1345" s="82"/>
    </row>
    <row r="1346" spans="2:9">
      <c r="B1346" s="80" t="s">
        <v>7075</v>
      </c>
      <c r="C1346" s="73" t="s">
        <v>13</v>
      </c>
      <c r="D1346" s="81" t="s">
        <v>14</v>
      </c>
      <c r="E1346" s="81" t="s">
        <v>307</v>
      </c>
      <c r="F1346" s="81" t="s">
        <v>1179</v>
      </c>
      <c r="G1346" s="81" t="s">
        <v>6788</v>
      </c>
      <c r="H1346" s="82" t="s">
        <v>6788</v>
      </c>
      <c r="I1346" s="82"/>
    </row>
    <row r="1347" spans="2:9">
      <c r="B1347" s="80" t="s">
        <v>7076</v>
      </c>
      <c r="C1347" s="70" t="s">
        <v>13</v>
      </c>
      <c r="D1347" s="33" t="s">
        <v>14</v>
      </c>
      <c r="E1347" s="33" t="s">
        <v>307</v>
      </c>
      <c r="F1347" s="33" t="s">
        <v>1603</v>
      </c>
      <c r="G1347" s="62" t="s">
        <v>6368</v>
      </c>
      <c r="H1347" s="62" t="s">
        <v>6368</v>
      </c>
      <c r="I1347" s="82"/>
    </row>
    <row r="1348" spans="2:9">
      <c r="B1348" s="80" t="s">
        <v>7077</v>
      </c>
      <c r="C1348" s="73" t="s">
        <v>13</v>
      </c>
      <c r="D1348" s="70" t="s">
        <v>14</v>
      </c>
      <c r="E1348" s="70" t="s">
        <v>309</v>
      </c>
      <c r="F1348" s="70" t="s">
        <v>1607</v>
      </c>
      <c r="G1348" s="33" t="s">
        <v>7077</v>
      </c>
      <c r="H1348" s="82" t="s">
        <v>7077</v>
      </c>
      <c r="I1348" s="82"/>
    </row>
    <row r="1349" spans="2:9">
      <c r="B1349" s="80" t="s">
        <v>7078</v>
      </c>
      <c r="C1349" s="70" t="s">
        <v>13</v>
      </c>
      <c r="D1349" s="70" t="s">
        <v>14</v>
      </c>
      <c r="E1349" s="70" t="s">
        <v>309</v>
      </c>
      <c r="F1349" s="70" t="s">
        <v>1607</v>
      </c>
      <c r="G1349" s="71" t="s">
        <v>6935</v>
      </c>
      <c r="H1349" s="71" t="s">
        <v>6935</v>
      </c>
      <c r="I1349" s="82"/>
    </row>
    <row r="1350" spans="2:9">
      <c r="B1350" s="80" t="s">
        <v>7079</v>
      </c>
      <c r="C1350" s="70" t="s">
        <v>13</v>
      </c>
      <c r="D1350" s="81" t="s">
        <v>14</v>
      </c>
      <c r="E1350" s="81" t="s">
        <v>309</v>
      </c>
      <c r="F1350" s="81" t="s">
        <v>1607</v>
      </c>
      <c r="G1350" s="33" t="s">
        <v>7101</v>
      </c>
      <c r="H1350" s="33" t="s">
        <v>7101</v>
      </c>
      <c r="I1350" s="82"/>
    </row>
    <row r="1351" spans="2:9">
      <c r="B1351" s="80" t="s">
        <v>7080</v>
      </c>
      <c r="C1351" s="70" t="s">
        <v>13</v>
      </c>
      <c r="D1351" s="81" t="s">
        <v>14</v>
      </c>
      <c r="E1351" s="81" t="s">
        <v>309</v>
      </c>
      <c r="F1351" s="81" t="s">
        <v>1607</v>
      </c>
      <c r="G1351" s="81" t="s">
        <v>7046</v>
      </c>
      <c r="H1351" s="81" t="s">
        <v>7046</v>
      </c>
      <c r="I1351" s="82"/>
    </row>
    <row r="1352" spans="2:9">
      <c r="B1352" s="80" t="s">
        <v>7081</v>
      </c>
      <c r="C1352" s="73" t="s">
        <v>13</v>
      </c>
      <c r="D1352" s="70" t="s">
        <v>14</v>
      </c>
      <c r="E1352" s="70" t="s">
        <v>309</v>
      </c>
      <c r="F1352" s="70" t="s">
        <v>1607</v>
      </c>
      <c r="G1352" s="71" t="s">
        <v>6932</v>
      </c>
      <c r="H1352" s="71" t="s">
        <v>6932</v>
      </c>
      <c r="I1352" s="82"/>
    </row>
    <row r="1353" spans="2:9">
      <c r="B1353" s="80" t="s">
        <v>7082</v>
      </c>
      <c r="C1353" s="70" t="s">
        <v>13</v>
      </c>
      <c r="D1353" s="70" t="s">
        <v>14</v>
      </c>
      <c r="E1353" s="70" t="s">
        <v>309</v>
      </c>
      <c r="F1353" s="70" t="s">
        <v>1607</v>
      </c>
      <c r="G1353" s="81" t="s">
        <v>7045</v>
      </c>
      <c r="H1353" s="81" t="s">
        <v>7045</v>
      </c>
      <c r="I1353" s="82"/>
    </row>
    <row r="1354" spans="2:9">
      <c r="B1354" s="80" t="s">
        <v>7083</v>
      </c>
      <c r="C1354" s="73" t="s">
        <v>13</v>
      </c>
      <c r="D1354" s="70" t="s">
        <v>14</v>
      </c>
      <c r="E1354" s="70" t="s">
        <v>309</v>
      </c>
      <c r="F1354" s="70" t="s">
        <v>1607</v>
      </c>
      <c r="G1354" s="33" t="s">
        <v>6603</v>
      </c>
      <c r="H1354" s="33" t="s">
        <v>6603</v>
      </c>
      <c r="I1354" s="82"/>
    </row>
    <row r="1355" spans="2:9">
      <c r="B1355" s="80" t="s">
        <v>7084</v>
      </c>
      <c r="C1355" s="70" t="s">
        <v>13</v>
      </c>
      <c r="D1355" s="81" t="s">
        <v>14</v>
      </c>
      <c r="E1355" s="81" t="s">
        <v>309</v>
      </c>
      <c r="F1355" s="81" t="s">
        <v>1606</v>
      </c>
      <c r="G1355" s="33" t="s">
        <v>7084</v>
      </c>
      <c r="H1355" s="33" t="s">
        <v>7084</v>
      </c>
      <c r="I1355" s="82"/>
    </row>
    <row r="1356" spans="2:9">
      <c r="B1356" s="80" t="s">
        <v>7085</v>
      </c>
      <c r="C1356" s="73" t="s">
        <v>13</v>
      </c>
      <c r="D1356" s="81" t="s">
        <v>14</v>
      </c>
      <c r="E1356" s="81" t="s">
        <v>309</v>
      </c>
      <c r="F1356" s="81" t="s">
        <v>1606</v>
      </c>
      <c r="G1356" s="81" t="s">
        <v>7085</v>
      </c>
      <c r="H1356" s="81" t="s">
        <v>7085</v>
      </c>
      <c r="I1356" s="82"/>
    </row>
    <row r="1357" spans="2:9">
      <c r="B1357" s="80" t="s">
        <v>7086</v>
      </c>
      <c r="C1357" s="70" t="s">
        <v>13</v>
      </c>
      <c r="D1357" s="81" t="s">
        <v>14</v>
      </c>
      <c r="E1357" s="81" t="s">
        <v>309</v>
      </c>
      <c r="F1357" s="81" t="s">
        <v>1606</v>
      </c>
      <c r="G1357" s="71" t="s">
        <v>6945</v>
      </c>
      <c r="H1357" s="71" t="s">
        <v>6945</v>
      </c>
      <c r="I1357" s="82"/>
    </row>
    <row r="1358" spans="2:9">
      <c r="B1358" s="39" t="s">
        <v>7087</v>
      </c>
      <c r="C1358" s="73" t="s">
        <v>13</v>
      </c>
      <c r="D1358" s="81" t="s">
        <v>14</v>
      </c>
      <c r="E1358" s="81" t="s">
        <v>309</v>
      </c>
      <c r="F1358" s="81" t="s">
        <v>1606</v>
      </c>
      <c r="G1358" s="33" t="s">
        <v>7100</v>
      </c>
      <c r="H1358" s="33" t="s">
        <v>7100</v>
      </c>
      <c r="I1358" s="82"/>
    </row>
    <row r="1359" spans="2:9">
      <c r="B1359" s="80" t="s">
        <v>7088</v>
      </c>
      <c r="C1359" s="70" t="s">
        <v>13</v>
      </c>
      <c r="D1359" s="81" t="s">
        <v>14</v>
      </c>
      <c r="E1359" s="81" t="s">
        <v>309</v>
      </c>
      <c r="F1359" s="81" t="s">
        <v>1606</v>
      </c>
      <c r="G1359" s="33" t="s">
        <v>5492</v>
      </c>
      <c r="H1359" s="82" t="s">
        <v>4659</v>
      </c>
      <c r="I1359" s="82" t="s">
        <v>4658</v>
      </c>
    </row>
    <row r="1360" spans="2:9">
      <c r="B1360" s="80" t="s">
        <v>7089</v>
      </c>
      <c r="C1360" s="73" t="s">
        <v>13</v>
      </c>
      <c r="D1360" s="81" t="s">
        <v>14</v>
      </c>
      <c r="E1360" s="81" t="s">
        <v>309</v>
      </c>
      <c r="F1360" s="81" t="s">
        <v>1607</v>
      </c>
      <c r="G1360" s="33" t="s">
        <v>6491</v>
      </c>
      <c r="H1360" s="33" t="s">
        <v>6491</v>
      </c>
      <c r="I1360" s="82"/>
    </row>
    <row r="1361" spans="2:9">
      <c r="B1361" s="80" t="s">
        <v>7090</v>
      </c>
      <c r="C1361" s="70" t="s">
        <v>13</v>
      </c>
      <c r="D1361" s="81" t="s">
        <v>14</v>
      </c>
      <c r="E1361" s="81" t="s">
        <v>307</v>
      </c>
      <c r="F1361" s="81" t="s">
        <v>1603</v>
      </c>
      <c r="G1361" s="33" t="s">
        <v>7099</v>
      </c>
      <c r="H1361" s="33" t="s">
        <v>7099</v>
      </c>
      <c r="I1361" s="82"/>
    </row>
    <row r="1362" spans="2:9">
      <c r="B1362" s="80" t="s">
        <v>7068</v>
      </c>
      <c r="C1362" s="73" t="s">
        <v>13</v>
      </c>
      <c r="D1362" s="81" t="s">
        <v>14</v>
      </c>
      <c r="E1362" s="81" t="s">
        <v>309</v>
      </c>
      <c r="F1362" s="81" t="s">
        <v>1605</v>
      </c>
      <c r="G1362" s="81" t="s">
        <v>7068</v>
      </c>
      <c r="H1362" s="82" t="s">
        <v>7068</v>
      </c>
      <c r="I1362" s="82"/>
    </row>
    <row r="1363" spans="2:9">
      <c r="B1363" s="80" t="s">
        <v>7069</v>
      </c>
      <c r="C1363" s="70" t="s">
        <v>13</v>
      </c>
      <c r="D1363" s="81" t="s">
        <v>14</v>
      </c>
      <c r="E1363" s="81" t="s">
        <v>309</v>
      </c>
      <c r="F1363" s="81" t="s">
        <v>1605</v>
      </c>
      <c r="G1363" s="81" t="s">
        <v>7069</v>
      </c>
      <c r="H1363" s="82" t="s">
        <v>7069</v>
      </c>
      <c r="I1363" s="82"/>
    </row>
    <row r="1364" spans="2:9">
      <c r="B1364" s="83" t="s">
        <v>7091</v>
      </c>
      <c r="C1364" s="73" t="s">
        <v>13</v>
      </c>
      <c r="D1364" s="84" t="s">
        <v>14</v>
      </c>
      <c r="E1364" s="84" t="s">
        <v>309</v>
      </c>
      <c r="F1364" s="84" t="s">
        <v>1605</v>
      </c>
      <c r="G1364" s="84" t="s">
        <v>7091</v>
      </c>
      <c r="H1364" s="82" t="s">
        <v>7091</v>
      </c>
      <c r="I1364" s="82"/>
    </row>
    <row r="1365" spans="2:9">
      <c r="B1365" s="41" t="s">
        <v>7113</v>
      </c>
      <c r="C1365" s="73" t="s">
        <v>13</v>
      </c>
      <c r="D1365" s="81" t="s">
        <v>14</v>
      </c>
      <c r="E1365" s="81" t="s">
        <v>309</v>
      </c>
      <c r="F1365" s="81" t="s">
        <v>1606</v>
      </c>
      <c r="G1365" s="36" t="s">
        <v>4781</v>
      </c>
      <c r="H1365" s="29" t="s">
        <v>4696</v>
      </c>
      <c r="I1365" s="29" t="s">
        <v>4695</v>
      </c>
    </row>
    <row r="1366" spans="2:9">
      <c r="B1366" s="39" t="s">
        <v>7132</v>
      </c>
      <c r="C1366" s="33" t="s">
        <v>13</v>
      </c>
      <c r="D1366" s="33" t="s">
        <v>14</v>
      </c>
      <c r="E1366" s="33" t="s">
        <v>307</v>
      </c>
      <c r="F1366" s="33" t="s">
        <v>1179</v>
      </c>
      <c r="G1366" s="33" t="s">
        <v>7132</v>
      </c>
      <c r="H1366" s="29" t="s">
        <v>7132</v>
      </c>
      <c r="I1366" s="29"/>
    </row>
    <row r="1367" spans="2:9">
      <c r="B1367" s="39" t="s">
        <v>7133</v>
      </c>
      <c r="C1367" s="33" t="s">
        <v>13</v>
      </c>
      <c r="D1367" s="33" t="s">
        <v>14</v>
      </c>
      <c r="E1367" s="33" t="s">
        <v>307</v>
      </c>
      <c r="F1367" s="33" t="s">
        <v>1602</v>
      </c>
      <c r="G1367" s="33" t="s">
        <v>7133</v>
      </c>
      <c r="H1367" s="29" t="s">
        <v>7133</v>
      </c>
      <c r="I1367" s="29"/>
    </row>
    <row r="1368" spans="2:9">
      <c r="B1368" s="39" t="s">
        <v>7134</v>
      </c>
      <c r="C1368" s="33" t="s">
        <v>13</v>
      </c>
      <c r="D1368" s="33" t="s">
        <v>14</v>
      </c>
      <c r="E1368" s="33" t="s">
        <v>307</v>
      </c>
      <c r="F1368" s="33" t="s">
        <v>1602</v>
      </c>
      <c r="G1368" s="33" t="s">
        <v>7134</v>
      </c>
      <c r="H1368" s="29" t="s">
        <v>7134</v>
      </c>
      <c r="I1368" s="29"/>
    </row>
    <row r="1369" spans="2:9">
      <c r="B1369" s="39" t="s">
        <v>7135</v>
      </c>
      <c r="C1369" s="33" t="s">
        <v>13</v>
      </c>
      <c r="D1369" s="33" t="s">
        <v>14</v>
      </c>
      <c r="E1369" s="33" t="s">
        <v>307</v>
      </c>
      <c r="F1369" s="33" t="s">
        <v>1600</v>
      </c>
      <c r="G1369" s="33" t="s">
        <v>7135</v>
      </c>
      <c r="H1369" s="29" t="s">
        <v>7135</v>
      </c>
      <c r="I1369" s="29"/>
    </row>
    <row r="1370" spans="2:9">
      <c r="B1370" s="39" t="s">
        <v>7136</v>
      </c>
      <c r="C1370" s="33" t="s">
        <v>13</v>
      </c>
      <c r="D1370" s="33" t="s">
        <v>14</v>
      </c>
      <c r="E1370" s="33" t="s">
        <v>307</v>
      </c>
      <c r="F1370" s="33" t="s">
        <v>1600</v>
      </c>
      <c r="G1370" s="33" t="s">
        <v>7136</v>
      </c>
      <c r="H1370" s="29" t="s">
        <v>7845</v>
      </c>
      <c r="I1370" s="29"/>
    </row>
    <row r="1371" spans="2:9">
      <c r="B1371" s="39" t="s">
        <v>7137</v>
      </c>
      <c r="C1371" s="33" t="s">
        <v>13</v>
      </c>
      <c r="D1371" s="33" t="s">
        <v>14</v>
      </c>
      <c r="E1371" s="33" t="s">
        <v>307</v>
      </c>
      <c r="F1371" s="33" t="s">
        <v>1600</v>
      </c>
      <c r="G1371" s="33" t="s">
        <v>7137</v>
      </c>
      <c r="H1371" s="29" t="s">
        <v>7137</v>
      </c>
      <c r="I1371" s="29"/>
    </row>
    <row r="1372" spans="2:9">
      <c r="B1372" s="39" t="s">
        <v>7138</v>
      </c>
      <c r="C1372" s="33" t="s">
        <v>13</v>
      </c>
      <c r="D1372" s="33" t="s">
        <v>14</v>
      </c>
      <c r="E1372" s="33" t="s">
        <v>307</v>
      </c>
      <c r="F1372" s="33" t="s">
        <v>1602</v>
      </c>
      <c r="G1372" s="33" t="s">
        <v>7138</v>
      </c>
      <c r="H1372" s="29" t="s">
        <v>7138</v>
      </c>
      <c r="I1372" s="29"/>
    </row>
    <row r="1373" spans="2:9">
      <c r="B1373" s="39" t="s">
        <v>7139</v>
      </c>
      <c r="C1373" s="33" t="s">
        <v>13</v>
      </c>
      <c r="D1373" s="33" t="s">
        <v>14</v>
      </c>
      <c r="E1373" s="33" t="s">
        <v>307</v>
      </c>
      <c r="F1373" s="33" t="s">
        <v>1599</v>
      </c>
      <c r="G1373" s="33" t="s">
        <v>7139</v>
      </c>
      <c r="H1373" s="29" t="s">
        <v>7139</v>
      </c>
      <c r="I1373" s="29"/>
    </row>
    <row r="1374" spans="2:9">
      <c r="B1374" s="41" t="s">
        <v>7140</v>
      </c>
      <c r="C1374" s="36" t="s">
        <v>13</v>
      </c>
      <c r="D1374" s="36" t="s">
        <v>14</v>
      </c>
      <c r="E1374" s="33" t="s">
        <v>307</v>
      </c>
      <c r="F1374" s="36" t="s">
        <v>1603</v>
      </c>
      <c r="G1374" s="36" t="s">
        <v>7140</v>
      </c>
      <c r="H1374" s="29" t="s">
        <v>7140</v>
      </c>
      <c r="I1374" s="29"/>
    </row>
    <row r="1375" spans="2:9">
      <c r="B1375" s="93" t="s">
        <v>7116</v>
      </c>
      <c r="C1375" s="70" t="s">
        <v>13</v>
      </c>
      <c r="D1375" s="81" t="s">
        <v>14</v>
      </c>
      <c r="E1375" s="81" t="s">
        <v>309</v>
      </c>
      <c r="F1375" s="81" t="s">
        <v>1606</v>
      </c>
      <c r="G1375" s="36" t="s">
        <v>4781</v>
      </c>
      <c r="H1375" s="29" t="s">
        <v>4690</v>
      </c>
      <c r="I1375" s="29" t="s">
        <v>4689</v>
      </c>
    </row>
    <row r="1376" spans="2:9">
      <c r="B1376" s="90" t="s">
        <v>7117</v>
      </c>
      <c r="C1376" s="70" t="s">
        <v>13</v>
      </c>
      <c r="D1376" s="91" t="s">
        <v>14</v>
      </c>
      <c r="E1376" s="91" t="s">
        <v>309</v>
      </c>
      <c r="F1376" s="91" t="s">
        <v>1607</v>
      </c>
      <c r="G1376" s="92" t="s">
        <v>7117</v>
      </c>
      <c r="H1376" s="92" t="s">
        <v>7117</v>
      </c>
      <c r="I1376" s="92"/>
    </row>
    <row r="1377" spans="2:9">
      <c r="B1377" s="90" t="s">
        <v>7118</v>
      </c>
      <c r="C1377" s="70" t="s">
        <v>13</v>
      </c>
      <c r="D1377" s="91" t="s">
        <v>14</v>
      </c>
      <c r="E1377" s="91" t="s">
        <v>309</v>
      </c>
      <c r="F1377" s="91" t="s">
        <v>1607</v>
      </c>
      <c r="G1377" s="92" t="s">
        <v>7118</v>
      </c>
      <c r="H1377" s="92" t="s">
        <v>7118</v>
      </c>
      <c r="I1377" s="92"/>
    </row>
    <row r="1378" spans="2:9">
      <c r="B1378" s="90" t="s">
        <v>7119</v>
      </c>
      <c r="C1378" s="70" t="s">
        <v>13</v>
      </c>
      <c r="D1378" s="81" t="s">
        <v>14</v>
      </c>
      <c r="E1378" s="81" t="s">
        <v>309</v>
      </c>
      <c r="F1378" s="81" t="s">
        <v>1607</v>
      </c>
      <c r="G1378" s="81" t="s">
        <v>7119</v>
      </c>
      <c r="H1378" s="81" t="s">
        <v>7119</v>
      </c>
      <c r="I1378" s="92"/>
    </row>
    <row r="1379" spans="2:9">
      <c r="B1379" s="90" t="s">
        <v>7120</v>
      </c>
      <c r="C1379" s="70" t="s">
        <v>13</v>
      </c>
      <c r="D1379" s="81" t="s">
        <v>14</v>
      </c>
      <c r="E1379" s="81" t="s">
        <v>309</v>
      </c>
      <c r="F1379" s="81" t="s">
        <v>1607</v>
      </c>
      <c r="G1379" s="81" t="s">
        <v>7120</v>
      </c>
      <c r="H1379" s="81" t="s">
        <v>7120</v>
      </c>
      <c r="I1379" s="92"/>
    </row>
    <row r="1380" spans="2:9">
      <c r="B1380" s="90" t="s">
        <v>7121</v>
      </c>
      <c r="C1380" s="70" t="s">
        <v>13</v>
      </c>
      <c r="D1380" s="81" t="s">
        <v>14</v>
      </c>
      <c r="E1380" s="81" t="s">
        <v>301</v>
      </c>
      <c r="F1380" s="81" t="s">
        <v>1580</v>
      </c>
      <c r="G1380" s="81" t="s">
        <v>7121</v>
      </c>
      <c r="H1380" s="81" t="s">
        <v>7121</v>
      </c>
      <c r="I1380" s="92"/>
    </row>
    <row r="1381" spans="2:9">
      <c r="B1381" s="39" t="s">
        <v>7122</v>
      </c>
      <c r="C1381" s="70" t="s">
        <v>13</v>
      </c>
      <c r="D1381" s="81" t="s">
        <v>14</v>
      </c>
      <c r="E1381" s="81" t="s">
        <v>301</v>
      </c>
      <c r="F1381" s="81" t="s">
        <v>1580</v>
      </c>
      <c r="G1381" s="81" t="s">
        <v>7122</v>
      </c>
      <c r="H1381" s="81" t="s">
        <v>7122</v>
      </c>
      <c r="I1381" s="92"/>
    </row>
    <row r="1382" spans="2:9">
      <c r="B1382" s="90" t="s">
        <v>7123</v>
      </c>
      <c r="C1382" s="70" t="s">
        <v>13</v>
      </c>
      <c r="D1382" s="81" t="s">
        <v>14</v>
      </c>
      <c r="E1382" s="81" t="s">
        <v>301</v>
      </c>
      <c r="F1382" s="81" t="s">
        <v>1580</v>
      </c>
      <c r="G1382" s="81" t="s">
        <v>7123</v>
      </c>
      <c r="H1382" s="81" t="s">
        <v>7123</v>
      </c>
      <c r="I1382" s="92"/>
    </row>
    <row r="1383" spans="2:9">
      <c r="B1383" s="90" t="s">
        <v>7124</v>
      </c>
      <c r="C1383" s="70" t="s">
        <v>13</v>
      </c>
      <c r="D1383" s="81" t="s">
        <v>14</v>
      </c>
      <c r="E1383" s="81" t="s">
        <v>301</v>
      </c>
      <c r="F1383" s="81" t="s">
        <v>1580</v>
      </c>
      <c r="G1383" s="81" t="s">
        <v>7124</v>
      </c>
      <c r="H1383" s="81" t="s">
        <v>7124</v>
      </c>
      <c r="I1383" s="92"/>
    </row>
    <row r="1384" spans="2:9">
      <c r="B1384" s="90" t="s">
        <v>7125</v>
      </c>
      <c r="C1384" s="70" t="s">
        <v>13</v>
      </c>
      <c r="D1384" s="81" t="s">
        <v>14</v>
      </c>
      <c r="E1384" s="81" t="s">
        <v>307</v>
      </c>
      <c r="F1384" s="81" t="s">
        <v>1179</v>
      </c>
      <c r="G1384" s="81" t="s">
        <v>7125</v>
      </c>
      <c r="H1384" s="81" t="s">
        <v>7125</v>
      </c>
      <c r="I1384" s="92"/>
    </row>
    <row r="1385" spans="2:9">
      <c r="B1385" s="90" t="s">
        <v>7126</v>
      </c>
      <c r="C1385" s="70" t="s">
        <v>13</v>
      </c>
      <c r="D1385" s="81" t="s">
        <v>14</v>
      </c>
      <c r="E1385" s="81" t="s">
        <v>307</v>
      </c>
      <c r="F1385" s="81" t="s">
        <v>1179</v>
      </c>
      <c r="G1385" s="81" t="s">
        <v>7126</v>
      </c>
      <c r="H1385" s="81" t="s">
        <v>7126</v>
      </c>
      <c r="I1385" s="92"/>
    </row>
    <row r="1386" spans="2:9">
      <c r="B1386" s="90" t="s">
        <v>7127</v>
      </c>
      <c r="C1386" s="70" t="s">
        <v>13</v>
      </c>
      <c r="D1386" s="81" t="s">
        <v>14</v>
      </c>
      <c r="E1386" s="81" t="s">
        <v>307</v>
      </c>
      <c r="F1386" s="81" t="s">
        <v>1179</v>
      </c>
      <c r="G1386" s="81" t="s">
        <v>7127</v>
      </c>
      <c r="H1386" s="81" t="s">
        <v>7127</v>
      </c>
      <c r="I1386" s="92"/>
    </row>
    <row r="1387" spans="2:9">
      <c r="B1387" s="90" t="s">
        <v>7128</v>
      </c>
      <c r="C1387" s="70" t="s">
        <v>13</v>
      </c>
      <c r="D1387" s="91" t="s">
        <v>14</v>
      </c>
      <c r="E1387" s="91" t="s">
        <v>309</v>
      </c>
      <c r="F1387" s="91" t="s">
        <v>1604</v>
      </c>
      <c r="G1387" s="91" t="s">
        <v>7128</v>
      </c>
      <c r="H1387" s="33" t="s">
        <v>7128</v>
      </c>
      <c r="I1387" s="92"/>
    </row>
    <row r="1388" spans="2:9">
      <c r="B1388" s="90" t="s">
        <v>7129</v>
      </c>
      <c r="C1388" s="70" t="s">
        <v>13</v>
      </c>
      <c r="D1388" s="70" t="s">
        <v>14</v>
      </c>
      <c r="E1388" s="70" t="s">
        <v>309</v>
      </c>
      <c r="F1388" s="70" t="s">
        <v>1604</v>
      </c>
      <c r="G1388" s="91" t="s">
        <v>7129</v>
      </c>
      <c r="H1388" s="92" t="s">
        <v>7129</v>
      </c>
      <c r="I1388" s="92"/>
    </row>
    <row r="1389" spans="2:9">
      <c r="B1389" s="39" t="s">
        <v>7130</v>
      </c>
      <c r="C1389" s="70" t="s">
        <v>13</v>
      </c>
      <c r="D1389" s="70" t="s">
        <v>296</v>
      </c>
      <c r="E1389" s="70" t="s">
        <v>309</v>
      </c>
      <c r="F1389" s="33" t="s">
        <v>1607</v>
      </c>
      <c r="G1389" s="33" t="s">
        <v>7130</v>
      </c>
      <c r="H1389" s="33" t="s">
        <v>7130</v>
      </c>
      <c r="I1389" s="92"/>
    </row>
    <row r="1390" spans="2:9">
      <c r="B1390" s="93" t="s">
        <v>7131</v>
      </c>
      <c r="C1390" s="70" t="s">
        <v>13</v>
      </c>
      <c r="D1390" s="70" t="s">
        <v>14</v>
      </c>
      <c r="E1390" s="70" t="s">
        <v>309</v>
      </c>
      <c r="F1390" s="70" t="s">
        <v>1604</v>
      </c>
      <c r="G1390" s="70" t="s">
        <v>6613</v>
      </c>
      <c r="H1390" s="71" t="s">
        <v>6613</v>
      </c>
      <c r="I1390" s="92"/>
    </row>
    <row r="1391" spans="2:9">
      <c r="B1391" s="93" t="s">
        <v>7112</v>
      </c>
      <c r="C1391" s="70" t="s">
        <v>13</v>
      </c>
      <c r="D1391" s="81" t="s">
        <v>14</v>
      </c>
      <c r="E1391" s="81" t="s">
        <v>307</v>
      </c>
      <c r="F1391" s="81" t="s">
        <v>307</v>
      </c>
      <c r="G1391" s="94" t="s">
        <v>307</v>
      </c>
      <c r="H1391" s="92" t="s">
        <v>307</v>
      </c>
      <c r="I1391" s="92"/>
    </row>
    <row r="1392" spans="2:9">
      <c r="B1392" s="93" t="s">
        <v>7114</v>
      </c>
      <c r="C1392" s="70" t="s">
        <v>13</v>
      </c>
      <c r="D1392" s="81" t="s">
        <v>14</v>
      </c>
      <c r="E1392" s="81" t="s">
        <v>307</v>
      </c>
      <c r="F1392" s="81" t="s">
        <v>307</v>
      </c>
      <c r="G1392" s="94" t="s">
        <v>307</v>
      </c>
      <c r="H1392" s="92" t="s">
        <v>307</v>
      </c>
      <c r="I1392" s="92"/>
    </row>
    <row r="1393" spans="2:9">
      <c r="B1393" s="93" t="s">
        <v>7142</v>
      </c>
      <c r="C1393" s="70" t="s">
        <v>13</v>
      </c>
      <c r="D1393" s="81" t="s">
        <v>14</v>
      </c>
      <c r="E1393" s="36" t="s">
        <v>309</v>
      </c>
      <c r="F1393" s="36" t="s">
        <v>1607</v>
      </c>
      <c r="G1393" s="36" t="s">
        <v>7143</v>
      </c>
      <c r="H1393" s="92"/>
      <c r="I1393" s="92"/>
    </row>
    <row r="1394" spans="2:9">
      <c r="B1394" s="41" t="s">
        <v>7144</v>
      </c>
      <c r="C1394" s="33" t="s">
        <v>13</v>
      </c>
      <c r="D1394" s="33" t="s">
        <v>14</v>
      </c>
      <c r="E1394" s="33" t="s">
        <v>309</v>
      </c>
      <c r="F1394" s="33" t="s">
        <v>1605</v>
      </c>
      <c r="G1394" s="33" t="s">
        <v>7144</v>
      </c>
      <c r="H1394" s="29" t="s">
        <v>7144</v>
      </c>
      <c r="I1394" s="92"/>
    </row>
    <row r="1395" spans="2:9">
      <c r="B1395" s="93" t="s">
        <v>7115</v>
      </c>
      <c r="C1395" s="33" t="s">
        <v>13</v>
      </c>
      <c r="D1395" s="33" t="s">
        <v>14</v>
      </c>
      <c r="E1395" s="33" t="s">
        <v>309</v>
      </c>
      <c r="F1395" s="94"/>
      <c r="G1395" s="36" t="s">
        <v>309</v>
      </c>
      <c r="H1395" s="29" t="s">
        <v>7145</v>
      </c>
      <c r="I1395" s="92"/>
    </row>
    <row r="1396" spans="2:9">
      <c r="B1396" s="39" t="s">
        <v>7150</v>
      </c>
      <c r="C1396" s="33" t="s">
        <v>13</v>
      </c>
      <c r="D1396" s="33" t="s">
        <v>14</v>
      </c>
      <c r="E1396" s="33" t="s">
        <v>307</v>
      </c>
      <c r="F1396" s="33" t="s">
        <v>1600</v>
      </c>
      <c r="G1396" s="33" t="s">
        <v>6714</v>
      </c>
      <c r="H1396" s="33" t="s">
        <v>6714</v>
      </c>
      <c r="I1396" s="29"/>
    </row>
    <row r="1397" spans="2:9">
      <c r="B1397" s="39" t="s">
        <v>7151</v>
      </c>
      <c r="C1397" s="33" t="s">
        <v>13</v>
      </c>
      <c r="D1397" s="70" t="s">
        <v>14</v>
      </c>
      <c r="E1397" s="70" t="s">
        <v>307</v>
      </c>
      <c r="F1397" s="70" t="s">
        <v>1603</v>
      </c>
      <c r="G1397" s="70" t="s">
        <v>6699</v>
      </c>
      <c r="H1397" s="71" t="s">
        <v>6699</v>
      </c>
      <c r="I1397" s="29"/>
    </row>
    <row r="1398" spans="2:9">
      <c r="B1398" s="39" t="s">
        <v>7152</v>
      </c>
      <c r="C1398" s="33" t="s">
        <v>13</v>
      </c>
      <c r="D1398" s="33" t="s">
        <v>14</v>
      </c>
      <c r="E1398" s="33" t="s">
        <v>307</v>
      </c>
      <c r="F1398" s="33" t="s">
        <v>307</v>
      </c>
      <c r="G1398" s="33" t="s">
        <v>6898</v>
      </c>
      <c r="H1398" s="29" t="s">
        <v>6898</v>
      </c>
      <c r="I1398" s="29"/>
    </row>
    <row r="1399" spans="2:9">
      <c r="B1399" s="39" t="s">
        <v>7153</v>
      </c>
      <c r="C1399" s="33" t="s">
        <v>13</v>
      </c>
      <c r="D1399" s="33" t="s">
        <v>14</v>
      </c>
      <c r="E1399" s="33" t="s">
        <v>307</v>
      </c>
      <c r="F1399" s="33" t="s">
        <v>1179</v>
      </c>
      <c r="G1399" s="33" t="s">
        <v>7220</v>
      </c>
      <c r="H1399" s="33" t="s">
        <v>7220</v>
      </c>
      <c r="I1399" s="29"/>
    </row>
    <row r="1400" spans="2:9">
      <c r="B1400" s="39" t="s">
        <v>7154</v>
      </c>
      <c r="C1400" s="33" t="s">
        <v>13</v>
      </c>
      <c r="D1400" s="33" t="s">
        <v>14</v>
      </c>
      <c r="E1400" s="33" t="s">
        <v>307</v>
      </c>
      <c r="F1400" s="33" t="s">
        <v>1600</v>
      </c>
      <c r="G1400" s="33" t="s">
        <v>7221</v>
      </c>
      <c r="H1400" s="33" t="s">
        <v>7221</v>
      </c>
      <c r="I1400" s="29"/>
    </row>
    <row r="1401" spans="2:9">
      <c r="B1401" s="39" t="s">
        <v>7155</v>
      </c>
      <c r="C1401" s="33" t="s">
        <v>13</v>
      </c>
      <c r="D1401" s="70" t="s">
        <v>14</v>
      </c>
      <c r="E1401" s="70" t="s">
        <v>307</v>
      </c>
      <c r="F1401" s="70" t="s">
        <v>1600</v>
      </c>
      <c r="G1401" s="70" t="s">
        <v>6909</v>
      </c>
      <c r="H1401" s="71" t="s">
        <v>6909</v>
      </c>
      <c r="I1401" s="29"/>
    </row>
    <row r="1402" spans="2:9">
      <c r="B1402" s="39" t="s">
        <v>7156</v>
      </c>
      <c r="C1402" s="33" t="s">
        <v>13</v>
      </c>
      <c r="D1402" s="70" t="s">
        <v>14</v>
      </c>
      <c r="E1402" s="70" t="s">
        <v>307</v>
      </c>
      <c r="F1402" s="70" t="s">
        <v>307</v>
      </c>
      <c r="G1402" s="33" t="s">
        <v>7222</v>
      </c>
      <c r="H1402" s="33" t="s">
        <v>7222</v>
      </c>
      <c r="I1402" s="29"/>
    </row>
    <row r="1403" spans="2:9">
      <c r="B1403" s="41" t="s">
        <v>7157</v>
      </c>
      <c r="C1403" s="33" t="s">
        <v>13</v>
      </c>
      <c r="D1403" s="81" t="s">
        <v>14</v>
      </c>
      <c r="E1403" s="81" t="s">
        <v>307</v>
      </c>
      <c r="F1403" s="81" t="s">
        <v>1603</v>
      </c>
      <c r="G1403" s="81" t="s">
        <v>6908</v>
      </c>
      <c r="H1403" s="82" t="s">
        <v>6908</v>
      </c>
      <c r="I1403" s="29"/>
    </row>
    <row r="1404" spans="2:9">
      <c r="B1404" s="90" t="s">
        <v>7158</v>
      </c>
      <c r="C1404" s="33" t="s">
        <v>13</v>
      </c>
      <c r="D1404" s="33" t="s">
        <v>14</v>
      </c>
      <c r="E1404" s="33" t="s">
        <v>307</v>
      </c>
      <c r="F1404" s="33" t="s">
        <v>1602</v>
      </c>
      <c r="G1404" s="33" t="s">
        <v>1602</v>
      </c>
      <c r="H1404" s="29" t="s">
        <v>1602</v>
      </c>
      <c r="I1404" s="92"/>
    </row>
    <row r="1405" spans="2:9">
      <c r="B1405" s="90" t="s">
        <v>7159</v>
      </c>
      <c r="C1405" s="33" t="s">
        <v>13</v>
      </c>
      <c r="D1405" s="33" t="s">
        <v>14</v>
      </c>
      <c r="E1405" s="33" t="s">
        <v>307</v>
      </c>
      <c r="F1405" s="33" t="s">
        <v>307</v>
      </c>
      <c r="G1405" s="70" t="s">
        <v>6541</v>
      </c>
      <c r="H1405" s="71" t="s">
        <v>6541</v>
      </c>
      <c r="I1405" s="92"/>
    </row>
    <row r="1406" spans="2:9">
      <c r="B1406" s="90" t="s">
        <v>7160</v>
      </c>
      <c r="C1406" s="33" t="s">
        <v>13</v>
      </c>
      <c r="D1406" s="33" t="s">
        <v>14</v>
      </c>
      <c r="E1406" s="33" t="s">
        <v>307</v>
      </c>
      <c r="F1406" s="33" t="s">
        <v>1602</v>
      </c>
      <c r="G1406" s="33" t="s">
        <v>1602</v>
      </c>
      <c r="H1406" s="29" t="s">
        <v>1602</v>
      </c>
      <c r="I1406" s="92"/>
    </row>
    <row r="1407" spans="2:9">
      <c r="B1407" s="39" t="s">
        <v>7161</v>
      </c>
      <c r="C1407" s="33" t="s">
        <v>13</v>
      </c>
      <c r="D1407" s="33" t="s">
        <v>14</v>
      </c>
      <c r="E1407" s="33" t="s">
        <v>307</v>
      </c>
      <c r="F1407" s="33" t="s">
        <v>307</v>
      </c>
      <c r="G1407" s="33" t="s">
        <v>7161</v>
      </c>
      <c r="H1407" s="92" t="s">
        <v>7161</v>
      </c>
      <c r="I1407" s="92"/>
    </row>
    <row r="1408" spans="2:9">
      <c r="B1408" s="90" t="s">
        <v>7162</v>
      </c>
      <c r="C1408" s="33" t="s">
        <v>13</v>
      </c>
      <c r="D1408" s="33" t="s">
        <v>14</v>
      </c>
      <c r="E1408" s="33" t="s">
        <v>307</v>
      </c>
      <c r="F1408" s="33" t="s">
        <v>1600</v>
      </c>
      <c r="G1408" s="33" t="s">
        <v>6714</v>
      </c>
      <c r="H1408" s="33" t="s">
        <v>6714</v>
      </c>
      <c r="I1408" s="92"/>
    </row>
    <row r="1409" spans="2:9">
      <c r="B1409" s="90" t="s">
        <v>7163</v>
      </c>
      <c r="C1409" s="33" t="s">
        <v>13</v>
      </c>
      <c r="D1409" s="33" t="s">
        <v>14</v>
      </c>
      <c r="E1409" s="33" t="s">
        <v>307</v>
      </c>
      <c r="F1409" s="33" t="s">
        <v>1599</v>
      </c>
      <c r="G1409" s="33" t="s">
        <v>7223</v>
      </c>
      <c r="H1409" s="33" t="s">
        <v>7223</v>
      </c>
      <c r="I1409" s="92"/>
    </row>
    <row r="1410" spans="2:9">
      <c r="B1410" s="90" t="s">
        <v>7164</v>
      </c>
      <c r="C1410" s="50" t="s">
        <v>13</v>
      </c>
      <c r="D1410" s="50" t="s">
        <v>14</v>
      </c>
      <c r="E1410" s="50" t="s">
        <v>307</v>
      </c>
      <c r="F1410" s="50" t="s">
        <v>1599</v>
      </c>
      <c r="G1410" s="91" t="s">
        <v>7164</v>
      </c>
      <c r="H1410" s="92" t="s">
        <v>7164</v>
      </c>
      <c r="I1410" s="92"/>
    </row>
    <row r="1411" spans="2:9">
      <c r="B1411" s="90" t="s">
        <v>7165</v>
      </c>
      <c r="C1411" s="70" t="s">
        <v>13</v>
      </c>
      <c r="D1411" s="81" t="s">
        <v>14</v>
      </c>
      <c r="E1411" s="81" t="s">
        <v>309</v>
      </c>
      <c r="F1411" s="81" t="s">
        <v>1607</v>
      </c>
      <c r="G1411" s="33" t="s">
        <v>1699</v>
      </c>
      <c r="H1411" s="33" t="s">
        <v>1699</v>
      </c>
      <c r="I1411" s="92"/>
    </row>
    <row r="1412" spans="2:9">
      <c r="B1412" s="90" t="s">
        <v>7166</v>
      </c>
      <c r="C1412" s="70" t="s">
        <v>13</v>
      </c>
      <c r="D1412" s="70" t="s">
        <v>296</v>
      </c>
      <c r="E1412" s="70" t="s">
        <v>309</v>
      </c>
      <c r="F1412" s="70" t="s">
        <v>1607</v>
      </c>
      <c r="G1412" s="91" t="s">
        <v>7166</v>
      </c>
      <c r="H1412" s="92" t="s">
        <v>7166</v>
      </c>
      <c r="I1412" s="92"/>
    </row>
    <row r="1413" spans="2:9">
      <c r="B1413" s="39" t="s">
        <v>7167</v>
      </c>
      <c r="C1413" s="50" t="s">
        <v>13</v>
      </c>
      <c r="D1413" s="50" t="s">
        <v>14</v>
      </c>
      <c r="E1413" s="50" t="s">
        <v>309</v>
      </c>
      <c r="F1413" s="50" t="s">
        <v>1605</v>
      </c>
      <c r="G1413" s="91" t="s">
        <v>7167</v>
      </c>
      <c r="H1413" s="92" t="s">
        <v>7167</v>
      </c>
      <c r="I1413" s="92"/>
    </row>
    <row r="1414" spans="2:9">
      <c r="B1414" s="41" t="s">
        <v>7168</v>
      </c>
      <c r="C1414" s="36" t="s">
        <v>13</v>
      </c>
      <c r="D1414" s="36" t="s">
        <v>14</v>
      </c>
      <c r="E1414" s="36" t="s">
        <v>309</v>
      </c>
      <c r="F1414" s="36" t="s">
        <v>1607</v>
      </c>
      <c r="G1414" s="94" t="s">
        <v>7168</v>
      </c>
      <c r="H1414" s="92" t="s">
        <v>7168</v>
      </c>
      <c r="I1414" s="92"/>
    </row>
    <row r="1415" spans="2:9">
      <c r="B1415" s="90" t="s">
        <v>7169</v>
      </c>
      <c r="C1415" s="70" t="s">
        <v>13</v>
      </c>
      <c r="D1415" s="70" t="s">
        <v>14</v>
      </c>
      <c r="E1415" s="70" t="s">
        <v>309</v>
      </c>
      <c r="F1415" s="70" t="s">
        <v>1604</v>
      </c>
      <c r="G1415" s="33" t="s">
        <v>7224</v>
      </c>
      <c r="H1415" s="33" t="s">
        <v>7224</v>
      </c>
      <c r="I1415" s="92"/>
    </row>
    <row r="1416" spans="2:9">
      <c r="B1416" s="90" t="s">
        <v>7170</v>
      </c>
      <c r="C1416" s="70" t="s">
        <v>13</v>
      </c>
      <c r="D1416" s="70" t="s">
        <v>296</v>
      </c>
      <c r="E1416" s="70" t="s">
        <v>309</v>
      </c>
      <c r="F1416" s="70" t="s">
        <v>1607</v>
      </c>
      <c r="G1416" s="91" t="s">
        <v>7170</v>
      </c>
      <c r="H1416" s="91" t="s">
        <v>7170</v>
      </c>
      <c r="I1416" s="92"/>
    </row>
    <row r="1417" spans="2:9">
      <c r="B1417" s="90" t="s">
        <v>7171</v>
      </c>
      <c r="C1417" s="33" t="s">
        <v>13</v>
      </c>
      <c r="D1417" s="33" t="s">
        <v>14</v>
      </c>
      <c r="E1417" s="33" t="s">
        <v>309</v>
      </c>
      <c r="F1417" s="33" t="s">
        <v>1607</v>
      </c>
      <c r="G1417" s="91" t="s">
        <v>7171</v>
      </c>
      <c r="H1417" s="91" t="s">
        <v>7171</v>
      </c>
      <c r="I1417" s="92"/>
    </row>
    <row r="1418" spans="2:9">
      <c r="B1418" s="90" t="s">
        <v>7172</v>
      </c>
      <c r="C1418" s="70" t="s">
        <v>13</v>
      </c>
      <c r="D1418" s="70" t="s">
        <v>14</v>
      </c>
      <c r="E1418" s="70" t="s">
        <v>309</v>
      </c>
      <c r="F1418" s="33" t="s">
        <v>1608</v>
      </c>
      <c r="G1418" s="91" t="s">
        <v>7172</v>
      </c>
      <c r="H1418" s="92" t="s">
        <v>7172</v>
      </c>
      <c r="I1418" s="92"/>
    </row>
    <row r="1419" spans="2:9">
      <c r="B1419" s="90" t="s">
        <v>7173</v>
      </c>
      <c r="C1419" s="70" t="s">
        <v>13</v>
      </c>
      <c r="D1419" s="70" t="s">
        <v>14</v>
      </c>
      <c r="E1419" s="70" t="s">
        <v>309</v>
      </c>
      <c r="F1419" s="33" t="s">
        <v>1608</v>
      </c>
      <c r="G1419" s="91" t="s">
        <v>7173</v>
      </c>
      <c r="H1419" s="92" t="s">
        <v>7173</v>
      </c>
      <c r="I1419" s="92"/>
    </row>
    <row r="1420" spans="2:9">
      <c r="B1420" s="90" t="s">
        <v>7174</v>
      </c>
      <c r="C1420" s="33" t="s">
        <v>13</v>
      </c>
      <c r="D1420" s="33" t="s">
        <v>14</v>
      </c>
      <c r="E1420" s="33" t="s">
        <v>309</v>
      </c>
      <c r="F1420" s="33" t="s">
        <v>1608</v>
      </c>
      <c r="G1420" s="91" t="s">
        <v>7174</v>
      </c>
      <c r="H1420" s="91" t="s">
        <v>7174</v>
      </c>
      <c r="I1420" s="92"/>
    </row>
    <row r="1421" spans="2:9">
      <c r="B1421" s="90" t="s">
        <v>7175</v>
      </c>
      <c r="C1421" s="62" t="s">
        <v>13</v>
      </c>
      <c r="D1421" s="62" t="s">
        <v>14</v>
      </c>
      <c r="E1421" s="62" t="s">
        <v>309</v>
      </c>
      <c r="F1421" s="59" t="s">
        <v>1607</v>
      </c>
      <c r="G1421" s="91" t="s">
        <v>7175</v>
      </c>
      <c r="H1421" s="92" t="s">
        <v>7175</v>
      </c>
      <c r="I1421" s="92"/>
    </row>
    <row r="1422" spans="2:9">
      <c r="B1422" s="90" t="s">
        <v>7176</v>
      </c>
      <c r="C1422" s="70" t="s">
        <v>13</v>
      </c>
      <c r="D1422" s="70" t="s">
        <v>14</v>
      </c>
      <c r="E1422" s="70" t="s">
        <v>309</v>
      </c>
      <c r="F1422" s="70" t="s">
        <v>1604</v>
      </c>
      <c r="G1422" s="91" t="s">
        <v>7176</v>
      </c>
      <c r="H1422" s="92" t="s">
        <v>7176</v>
      </c>
      <c r="I1422" s="92"/>
    </row>
    <row r="1423" spans="2:9">
      <c r="B1423" s="90" t="s">
        <v>7177</v>
      </c>
      <c r="C1423" s="70" t="s">
        <v>13</v>
      </c>
      <c r="D1423" s="70" t="s">
        <v>14</v>
      </c>
      <c r="E1423" s="70" t="s">
        <v>309</v>
      </c>
      <c r="F1423" s="70" t="s">
        <v>1604</v>
      </c>
      <c r="G1423" s="70" t="s">
        <v>6707</v>
      </c>
      <c r="H1423" s="71" t="s">
        <v>6707</v>
      </c>
      <c r="I1423" s="92"/>
    </row>
    <row r="1424" spans="2:9">
      <c r="B1424" s="90" t="s">
        <v>7178</v>
      </c>
      <c r="C1424" s="70" t="s">
        <v>13</v>
      </c>
      <c r="D1424" s="70" t="s">
        <v>14</v>
      </c>
      <c r="E1424" s="70" t="s">
        <v>309</v>
      </c>
      <c r="F1424" s="91" t="s">
        <v>1607</v>
      </c>
      <c r="G1424" s="92" t="s">
        <v>7178</v>
      </c>
      <c r="H1424" s="92" t="s">
        <v>7178</v>
      </c>
      <c r="I1424" s="92"/>
    </row>
    <row r="1425" spans="2:9">
      <c r="B1425" s="90" t="s">
        <v>7179</v>
      </c>
      <c r="C1425" s="70" t="s">
        <v>13</v>
      </c>
      <c r="D1425" s="70" t="s">
        <v>14</v>
      </c>
      <c r="E1425" s="70" t="s">
        <v>309</v>
      </c>
      <c r="F1425" s="91" t="s">
        <v>1607</v>
      </c>
      <c r="G1425" s="91" t="s">
        <v>7179</v>
      </c>
      <c r="H1425" s="92" t="s">
        <v>7179</v>
      </c>
      <c r="I1425" s="92"/>
    </row>
    <row r="1426" spans="2:9">
      <c r="B1426" s="90" t="s">
        <v>7180</v>
      </c>
      <c r="C1426" s="70" t="s">
        <v>13</v>
      </c>
      <c r="D1426" s="70" t="s">
        <v>14</v>
      </c>
      <c r="E1426" s="70" t="s">
        <v>309</v>
      </c>
      <c r="F1426" s="91" t="s">
        <v>1607</v>
      </c>
      <c r="G1426" s="91" t="s">
        <v>7180</v>
      </c>
      <c r="H1426" s="92" t="s">
        <v>7180</v>
      </c>
      <c r="I1426" s="92"/>
    </row>
    <row r="1427" spans="2:9">
      <c r="B1427" s="93" t="s">
        <v>7181</v>
      </c>
      <c r="C1427" s="70" t="s">
        <v>13</v>
      </c>
      <c r="D1427" s="70" t="s">
        <v>14</v>
      </c>
      <c r="E1427" s="70" t="s">
        <v>309</v>
      </c>
      <c r="F1427" s="91" t="s">
        <v>1607</v>
      </c>
      <c r="G1427" s="91" t="s">
        <v>6390</v>
      </c>
      <c r="H1427" s="92" t="s">
        <v>6390</v>
      </c>
      <c r="I1427" s="92"/>
    </row>
    <row r="1428" spans="2:9">
      <c r="B1428" s="93" t="s">
        <v>7182</v>
      </c>
      <c r="C1428" s="70" t="s">
        <v>13</v>
      </c>
      <c r="D1428" s="70" t="s">
        <v>14</v>
      </c>
      <c r="E1428" s="70" t="s">
        <v>309</v>
      </c>
      <c r="F1428" s="91" t="s">
        <v>1607</v>
      </c>
      <c r="G1428" s="33" t="s">
        <v>7077</v>
      </c>
      <c r="H1428" s="82" t="s">
        <v>7077</v>
      </c>
      <c r="I1428" s="92"/>
    </row>
    <row r="1429" spans="2:9">
      <c r="B1429" s="93" t="s">
        <v>7183</v>
      </c>
      <c r="C1429" s="70" t="s">
        <v>13</v>
      </c>
      <c r="D1429" s="70" t="s">
        <v>14</v>
      </c>
      <c r="E1429" s="70" t="s">
        <v>309</v>
      </c>
      <c r="F1429" s="91" t="s">
        <v>1607</v>
      </c>
      <c r="G1429" s="91" t="s">
        <v>7183</v>
      </c>
      <c r="H1429" s="92" t="s">
        <v>7183</v>
      </c>
      <c r="I1429" s="92"/>
    </row>
    <row r="1430" spans="2:9">
      <c r="B1430" s="93" t="s">
        <v>7184</v>
      </c>
      <c r="C1430" s="70" t="s">
        <v>13</v>
      </c>
      <c r="D1430" s="81" t="s">
        <v>14</v>
      </c>
      <c r="E1430" s="81" t="s">
        <v>309</v>
      </c>
      <c r="F1430" s="81" t="s">
        <v>1606</v>
      </c>
      <c r="G1430" s="91" t="s">
        <v>6943</v>
      </c>
      <c r="H1430" s="92" t="s">
        <v>6943</v>
      </c>
      <c r="I1430" s="92"/>
    </row>
    <row r="1431" spans="2:9">
      <c r="B1431" s="93" t="s">
        <v>7185</v>
      </c>
      <c r="C1431" s="73" t="s">
        <v>13</v>
      </c>
      <c r="D1431" s="81" t="s">
        <v>14</v>
      </c>
      <c r="E1431" s="81" t="s">
        <v>309</v>
      </c>
      <c r="F1431" s="81" t="s">
        <v>1606</v>
      </c>
      <c r="G1431" s="81" t="s">
        <v>7085</v>
      </c>
      <c r="H1431" s="81" t="s">
        <v>7085</v>
      </c>
      <c r="I1431" s="92"/>
    </row>
    <row r="1432" spans="2:9">
      <c r="B1432" s="93" t="s">
        <v>7186</v>
      </c>
      <c r="C1432" s="29" t="s">
        <v>13</v>
      </c>
      <c r="D1432" s="29" t="s">
        <v>14</v>
      </c>
      <c r="E1432" s="29" t="s">
        <v>309</v>
      </c>
      <c r="F1432" s="29" t="s">
        <v>1606</v>
      </c>
      <c r="G1432" s="29" t="s">
        <v>4781</v>
      </c>
      <c r="H1432" s="29" t="s">
        <v>4656</v>
      </c>
      <c r="I1432" s="29" t="s">
        <v>4655</v>
      </c>
    </row>
    <row r="1433" spans="2:9">
      <c r="B1433" s="93" t="s">
        <v>7187</v>
      </c>
      <c r="C1433" s="70" t="s">
        <v>13</v>
      </c>
      <c r="D1433" s="81" t="s">
        <v>14</v>
      </c>
      <c r="E1433" s="81" t="s">
        <v>309</v>
      </c>
      <c r="F1433" s="81" t="s">
        <v>1606</v>
      </c>
      <c r="G1433" s="33" t="s">
        <v>6947</v>
      </c>
      <c r="H1433" s="29" t="s">
        <v>6947</v>
      </c>
      <c r="I1433" s="92"/>
    </row>
    <row r="1434" spans="2:9">
      <c r="B1434" s="93" t="s">
        <v>7188</v>
      </c>
      <c r="C1434" s="70" t="s">
        <v>13</v>
      </c>
      <c r="D1434" s="70" t="s">
        <v>14</v>
      </c>
      <c r="E1434" s="70" t="s">
        <v>309</v>
      </c>
      <c r="F1434" s="70" t="s">
        <v>1606</v>
      </c>
      <c r="G1434" s="71" t="s">
        <v>6948</v>
      </c>
      <c r="H1434" s="71" t="s">
        <v>6948</v>
      </c>
      <c r="I1434" s="92"/>
    </row>
    <row r="1435" spans="2:9">
      <c r="B1435" s="93" t="s">
        <v>7189</v>
      </c>
      <c r="C1435" s="73" t="s">
        <v>13</v>
      </c>
      <c r="D1435" s="81" t="s">
        <v>14</v>
      </c>
      <c r="E1435" s="81" t="s">
        <v>309</v>
      </c>
      <c r="F1435" s="81" t="s">
        <v>1606</v>
      </c>
      <c r="G1435" s="33" t="s">
        <v>7100</v>
      </c>
      <c r="H1435" s="33" t="s">
        <v>7100</v>
      </c>
      <c r="I1435" s="92"/>
    </row>
    <row r="1436" spans="2:9">
      <c r="B1436" s="93" t="s">
        <v>7190</v>
      </c>
      <c r="C1436" s="70" t="s">
        <v>13</v>
      </c>
      <c r="D1436" s="70" t="s">
        <v>14</v>
      </c>
      <c r="E1436" s="70" t="s">
        <v>309</v>
      </c>
      <c r="F1436" s="33" t="s">
        <v>1606</v>
      </c>
      <c r="G1436" s="33" t="s">
        <v>7190</v>
      </c>
      <c r="H1436" s="33" t="s">
        <v>7190</v>
      </c>
      <c r="I1436" s="92"/>
    </row>
    <row r="1437" spans="2:9">
      <c r="B1437" s="93" t="s">
        <v>7191</v>
      </c>
      <c r="C1437" s="33" t="s">
        <v>13</v>
      </c>
      <c r="D1437" s="33" t="s">
        <v>14</v>
      </c>
      <c r="E1437" s="33" t="s">
        <v>309</v>
      </c>
      <c r="F1437" s="33" t="s">
        <v>1606</v>
      </c>
      <c r="G1437" s="33" t="s">
        <v>5648</v>
      </c>
      <c r="H1437" s="29" t="s">
        <v>5648</v>
      </c>
      <c r="I1437" s="92"/>
    </row>
    <row r="1438" spans="2:9">
      <c r="B1438" s="93" t="s">
        <v>7192</v>
      </c>
      <c r="C1438" s="33" t="s">
        <v>13</v>
      </c>
      <c r="D1438" s="33" t="s">
        <v>14</v>
      </c>
      <c r="E1438" s="33" t="s">
        <v>307</v>
      </c>
      <c r="F1438" s="33" t="s">
        <v>1599</v>
      </c>
      <c r="G1438" s="91" t="s">
        <v>7192</v>
      </c>
      <c r="H1438" s="92" t="s">
        <v>7192</v>
      </c>
      <c r="I1438" s="92"/>
    </row>
    <row r="1439" spans="2:9">
      <c r="B1439" s="93" t="s">
        <v>7193</v>
      </c>
      <c r="C1439" s="70" t="s">
        <v>13</v>
      </c>
      <c r="D1439" s="70" t="s">
        <v>14</v>
      </c>
      <c r="E1439" s="70" t="s">
        <v>307</v>
      </c>
      <c r="F1439" s="33" t="s">
        <v>1599</v>
      </c>
      <c r="G1439" s="91" t="s">
        <v>7193</v>
      </c>
      <c r="H1439" s="92" t="s">
        <v>7193</v>
      </c>
      <c r="I1439" s="92"/>
    </row>
    <row r="1440" spans="2:9">
      <c r="B1440" s="93" t="s">
        <v>7194</v>
      </c>
      <c r="C1440" s="70" t="s">
        <v>13</v>
      </c>
      <c r="D1440" s="33" t="s">
        <v>14</v>
      </c>
      <c r="E1440" s="33" t="s">
        <v>307</v>
      </c>
      <c r="F1440" s="33" t="s">
        <v>1603</v>
      </c>
      <c r="G1440" s="62" t="s">
        <v>6368</v>
      </c>
      <c r="H1440" s="62" t="s">
        <v>6368</v>
      </c>
      <c r="I1440" s="92"/>
    </row>
    <row r="1441" spans="2:9">
      <c r="B1441" s="93" t="s">
        <v>7195</v>
      </c>
      <c r="C1441" s="29" t="s">
        <v>13</v>
      </c>
      <c r="D1441" s="29" t="s">
        <v>14</v>
      </c>
      <c r="E1441" s="66" t="s">
        <v>307</v>
      </c>
      <c r="F1441" s="66" t="s">
        <v>1603</v>
      </c>
      <c r="G1441" s="36" t="s">
        <v>4686</v>
      </c>
      <c r="H1441" s="64" t="s">
        <v>4686</v>
      </c>
      <c r="I1441" s="92"/>
    </row>
    <row r="1442" spans="2:9">
      <c r="B1442" s="90" t="s">
        <v>7198</v>
      </c>
      <c r="C1442" s="29" t="s">
        <v>13</v>
      </c>
      <c r="D1442" s="29" t="s">
        <v>14</v>
      </c>
      <c r="E1442" s="66" t="s">
        <v>307</v>
      </c>
      <c r="F1442" s="33" t="s">
        <v>1602</v>
      </c>
      <c r="G1442" s="33" t="s">
        <v>5856</v>
      </c>
      <c r="H1442" s="33" t="s">
        <v>5856</v>
      </c>
      <c r="I1442" s="92"/>
    </row>
    <row r="1443" spans="2:9">
      <c r="B1443" s="90" t="s">
        <v>7199</v>
      </c>
      <c r="C1443" s="33" t="s">
        <v>13</v>
      </c>
      <c r="D1443" s="33" t="s">
        <v>14</v>
      </c>
      <c r="E1443" s="33" t="s">
        <v>307</v>
      </c>
      <c r="F1443" s="33" t="s">
        <v>1603</v>
      </c>
      <c r="G1443" s="33" t="s">
        <v>4682</v>
      </c>
      <c r="H1443" s="29" t="s">
        <v>4682</v>
      </c>
      <c r="I1443" s="29" t="s">
        <v>4681</v>
      </c>
    </row>
    <row r="1444" spans="2:9">
      <c r="B1444" s="90" t="s">
        <v>7200</v>
      </c>
      <c r="C1444" s="73" t="s">
        <v>13</v>
      </c>
      <c r="D1444" s="81" t="s">
        <v>14</v>
      </c>
      <c r="E1444" s="81" t="s">
        <v>309</v>
      </c>
      <c r="F1444" s="81" t="s">
        <v>1606</v>
      </c>
      <c r="G1444" s="36" t="s">
        <v>4781</v>
      </c>
      <c r="H1444" s="29" t="s">
        <v>4696</v>
      </c>
      <c r="I1444" s="29" t="s">
        <v>4695</v>
      </c>
    </row>
    <row r="1445" spans="2:9">
      <c r="B1445" s="39" t="s">
        <v>7201</v>
      </c>
      <c r="C1445" s="73" t="s">
        <v>13</v>
      </c>
      <c r="D1445" s="33" t="s">
        <v>14</v>
      </c>
      <c r="E1445" s="33" t="s">
        <v>305</v>
      </c>
      <c r="F1445" s="91" t="s">
        <v>1589</v>
      </c>
      <c r="G1445" s="91" t="s">
        <v>1589</v>
      </c>
      <c r="H1445" s="92"/>
      <c r="I1445" s="92"/>
    </row>
    <row r="1446" spans="2:9">
      <c r="B1446" s="39" t="s">
        <v>7202</v>
      </c>
      <c r="C1446" s="73" t="s">
        <v>13</v>
      </c>
      <c r="D1446" s="33" t="s">
        <v>14</v>
      </c>
      <c r="E1446" s="33" t="s">
        <v>305</v>
      </c>
      <c r="F1446" s="91" t="s">
        <v>1593</v>
      </c>
      <c r="G1446" s="91" t="s">
        <v>1593</v>
      </c>
      <c r="H1446" s="92"/>
      <c r="I1446" s="92"/>
    </row>
    <row r="1447" spans="2:9">
      <c r="B1447" s="90" t="s">
        <v>7203</v>
      </c>
      <c r="C1447" s="73" t="s">
        <v>13</v>
      </c>
      <c r="D1447" s="33" t="s">
        <v>14</v>
      </c>
      <c r="E1447" s="33" t="s">
        <v>305</v>
      </c>
      <c r="F1447" s="92" t="s">
        <v>1590</v>
      </c>
      <c r="G1447" s="92" t="s">
        <v>1590</v>
      </c>
      <c r="H1447" s="92"/>
      <c r="I1447" s="92"/>
    </row>
    <row r="1448" spans="2:9">
      <c r="B1448" s="90" t="s">
        <v>7204</v>
      </c>
      <c r="C1448" s="73" t="s">
        <v>13</v>
      </c>
      <c r="D1448" s="33" t="s">
        <v>14</v>
      </c>
      <c r="E1448" s="33" t="s">
        <v>305</v>
      </c>
      <c r="F1448" s="91" t="s">
        <v>1594</v>
      </c>
      <c r="G1448" s="91" t="s">
        <v>1594</v>
      </c>
      <c r="H1448" s="92"/>
      <c r="I1448" s="92"/>
    </row>
    <row r="1449" spans="2:9">
      <c r="B1449" s="90" t="s">
        <v>7205</v>
      </c>
      <c r="C1449" s="73" t="s">
        <v>13</v>
      </c>
      <c r="D1449" s="33" t="s">
        <v>14</v>
      </c>
      <c r="E1449" s="91" t="s">
        <v>305</v>
      </c>
      <c r="F1449" s="91" t="s">
        <v>1598</v>
      </c>
      <c r="G1449" s="91" t="s">
        <v>1598</v>
      </c>
      <c r="H1449" s="92"/>
      <c r="I1449" s="92"/>
    </row>
    <row r="1450" spans="2:9">
      <c r="B1450" s="90" t="s">
        <v>7206</v>
      </c>
      <c r="C1450" s="73" t="s">
        <v>13</v>
      </c>
      <c r="D1450" s="33" t="s">
        <v>14</v>
      </c>
      <c r="E1450" s="91" t="s">
        <v>305</v>
      </c>
      <c r="F1450" s="91" t="s">
        <v>1591</v>
      </c>
      <c r="G1450" s="91" t="s">
        <v>1591</v>
      </c>
      <c r="H1450" s="92"/>
      <c r="I1450" s="92"/>
    </row>
    <row r="1451" spans="2:9">
      <c r="B1451" s="90" t="s">
        <v>7207</v>
      </c>
      <c r="C1451" s="73" t="s">
        <v>13</v>
      </c>
      <c r="D1451" s="33" t="s">
        <v>14</v>
      </c>
      <c r="E1451" s="33" t="s">
        <v>305</v>
      </c>
      <c r="F1451" s="91" t="s">
        <v>1593</v>
      </c>
      <c r="G1451" s="91" t="s">
        <v>1593</v>
      </c>
      <c r="H1451" s="92"/>
      <c r="I1451" s="92"/>
    </row>
    <row r="1452" spans="2:9">
      <c r="B1452" s="90" t="s">
        <v>7208</v>
      </c>
      <c r="C1452" s="73" t="s">
        <v>13</v>
      </c>
      <c r="D1452" s="33" t="s">
        <v>14</v>
      </c>
      <c r="E1452" s="91" t="s">
        <v>305</v>
      </c>
      <c r="F1452" s="91" t="s">
        <v>1596</v>
      </c>
      <c r="G1452" s="91" t="s">
        <v>1596</v>
      </c>
      <c r="H1452" s="92"/>
      <c r="I1452" s="92"/>
    </row>
    <row r="1453" spans="2:9">
      <c r="B1453" s="90" t="s">
        <v>1597</v>
      </c>
      <c r="C1453" s="73" t="s">
        <v>13</v>
      </c>
      <c r="D1453" s="33" t="s">
        <v>14</v>
      </c>
      <c r="E1453" s="33" t="s">
        <v>18</v>
      </c>
      <c r="F1453" s="91" t="s">
        <v>1597</v>
      </c>
      <c r="G1453" s="91" t="s">
        <v>1597</v>
      </c>
      <c r="H1453" s="92"/>
      <c r="I1453" s="92"/>
    </row>
    <row r="1454" spans="2:9">
      <c r="B1454" s="90" t="s">
        <v>7209</v>
      </c>
      <c r="C1454" s="73" t="s">
        <v>13</v>
      </c>
      <c r="D1454" s="33" t="s">
        <v>14</v>
      </c>
      <c r="E1454" s="33" t="s">
        <v>18</v>
      </c>
      <c r="F1454" s="91" t="s">
        <v>1592</v>
      </c>
      <c r="G1454" s="91" t="s">
        <v>1592</v>
      </c>
      <c r="H1454" s="92"/>
      <c r="I1454" s="92"/>
    </row>
    <row r="1455" spans="2:9">
      <c r="B1455" s="90" t="s">
        <v>1562</v>
      </c>
      <c r="C1455" s="73" t="s">
        <v>13</v>
      </c>
      <c r="D1455" s="33" t="s">
        <v>14</v>
      </c>
      <c r="E1455" s="33" t="s">
        <v>18</v>
      </c>
      <c r="F1455" s="91" t="s">
        <v>1562</v>
      </c>
      <c r="G1455" s="91" t="s">
        <v>1562</v>
      </c>
      <c r="H1455" s="92"/>
      <c r="I1455" s="92"/>
    </row>
    <row r="1456" spans="2:9">
      <c r="B1456" s="90" t="s">
        <v>7210</v>
      </c>
      <c r="C1456" s="33" t="s">
        <v>13</v>
      </c>
      <c r="D1456" s="33" t="s">
        <v>14</v>
      </c>
      <c r="E1456" s="33" t="s">
        <v>18</v>
      </c>
      <c r="F1456" s="33" t="s">
        <v>1564</v>
      </c>
      <c r="G1456" s="33" t="s">
        <v>1564</v>
      </c>
      <c r="H1456" s="29"/>
      <c r="I1456" s="92"/>
    </row>
    <row r="1457" spans="2:9">
      <c r="B1457" s="90" t="s">
        <v>7211</v>
      </c>
      <c r="C1457" s="73" t="s">
        <v>13</v>
      </c>
      <c r="D1457" s="33" t="s">
        <v>14</v>
      </c>
      <c r="E1457" s="33" t="s">
        <v>18</v>
      </c>
      <c r="F1457" s="91" t="s">
        <v>19</v>
      </c>
      <c r="G1457" s="91" t="s">
        <v>19</v>
      </c>
      <c r="H1457" s="92"/>
      <c r="I1457" s="92"/>
    </row>
    <row r="1458" spans="2:9">
      <c r="B1458" s="90" t="s">
        <v>7212</v>
      </c>
      <c r="C1458" s="73" t="s">
        <v>13</v>
      </c>
      <c r="D1458" s="33" t="s">
        <v>14</v>
      </c>
      <c r="E1458" s="33" t="s">
        <v>18</v>
      </c>
      <c r="F1458" s="91" t="s">
        <v>1150</v>
      </c>
      <c r="G1458" s="91" t="s">
        <v>1150</v>
      </c>
      <c r="H1458" s="92"/>
      <c r="I1458" s="92"/>
    </row>
    <row r="1459" spans="2:9">
      <c r="B1459" s="90" t="s">
        <v>1566</v>
      </c>
      <c r="C1459" s="73" t="s">
        <v>13</v>
      </c>
      <c r="D1459" s="33" t="s">
        <v>14</v>
      </c>
      <c r="E1459" s="33" t="s">
        <v>18</v>
      </c>
      <c r="F1459" s="91" t="s">
        <v>1566</v>
      </c>
      <c r="G1459" s="91" t="s">
        <v>1566</v>
      </c>
      <c r="H1459" s="92"/>
      <c r="I1459" s="92"/>
    </row>
    <row r="1460" spans="2:9">
      <c r="B1460" s="90" t="s">
        <v>506</v>
      </c>
      <c r="C1460" s="73" t="s">
        <v>13</v>
      </c>
      <c r="D1460" s="33" t="s">
        <v>14</v>
      </c>
      <c r="E1460" s="33" t="s">
        <v>18</v>
      </c>
      <c r="F1460" s="91" t="s">
        <v>506</v>
      </c>
      <c r="G1460" s="91" t="s">
        <v>506</v>
      </c>
      <c r="H1460" s="92"/>
      <c r="I1460" s="92"/>
    </row>
    <row r="1461" spans="2:9">
      <c r="B1461" s="90" t="s">
        <v>7213</v>
      </c>
      <c r="C1461" s="73" t="s">
        <v>13</v>
      </c>
      <c r="D1461" s="33" t="s">
        <v>14</v>
      </c>
      <c r="E1461" s="33" t="s">
        <v>18</v>
      </c>
      <c r="F1461" s="91" t="s">
        <v>1561</v>
      </c>
      <c r="G1461" s="91" t="s">
        <v>7213</v>
      </c>
      <c r="H1461" s="92"/>
      <c r="I1461" s="92"/>
    </row>
    <row r="1462" spans="2:9">
      <c r="B1462" s="90" t="s">
        <v>7214</v>
      </c>
      <c r="C1462" s="73" t="s">
        <v>13</v>
      </c>
      <c r="D1462" s="33" t="s">
        <v>14</v>
      </c>
      <c r="E1462" s="33" t="s">
        <v>18</v>
      </c>
      <c r="F1462" s="91" t="s">
        <v>1563</v>
      </c>
      <c r="G1462" s="91" t="s">
        <v>1563</v>
      </c>
      <c r="H1462" s="92"/>
      <c r="I1462" s="92"/>
    </row>
    <row r="1463" spans="2:9">
      <c r="B1463" s="93" t="s">
        <v>7215</v>
      </c>
      <c r="C1463" s="33" t="s">
        <v>13</v>
      </c>
      <c r="D1463" s="33" t="s">
        <v>14</v>
      </c>
      <c r="E1463" s="33" t="s">
        <v>307</v>
      </c>
      <c r="F1463" s="33" t="s">
        <v>1599</v>
      </c>
      <c r="G1463" s="33" t="s">
        <v>5697</v>
      </c>
      <c r="H1463" s="29" t="s">
        <v>5697</v>
      </c>
      <c r="I1463" s="29" t="s">
        <v>4728</v>
      </c>
    </row>
    <row r="1464" spans="2:9">
      <c r="B1464" s="93" t="s">
        <v>7225</v>
      </c>
      <c r="C1464" s="33" t="s">
        <v>13</v>
      </c>
      <c r="D1464" s="33" t="s">
        <v>14</v>
      </c>
      <c r="E1464" s="36" t="s">
        <v>309</v>
      </c>
      <c r="F1464" s="36" t="s">
        <v>1608</v>
      </c>
      <c r="G1464" s="94" t="s">
        <v>7225</v>
      </c>
      <c r="H1464" s="92"/>
      <c r="I1464" s="92"/>
    </row>
  </sheetData>
  <mergeCells count="1">
    <mergeCell ref="C1:H1"/>
  </mergeCells>
  <conditionalFormatting sqref="B3:B891">
    <cfRule type="duplicateValues" dxfId="98" priority="228"/>
  </conditionalFormatting>
  <conditionalFormatting sqref="B3:B1214">
    <cfRule type="duplicateValues" dxfId="97" priority="426"/>
  </conditionalFormatting>
  <conditionalFormatting sqref="B892">
    <cfRule type="duplicateValues" dxfId="96" priority="108"/>
  </conditionalFormatting>
  <conditionalFormatting sqref="B1233:B1250">
    <cfRule type="duplicateValues" dxfId="95" priority="65"/>
  </conditionalFormatting>
  <conditionalFormatting sqref="B1428:B1441">
    <cfRule type="duplicateValues" dxfId="94" priority="9"/>
  </conditionalFormatting>
  <conditionalFormatting sqref="B1442:B1048576 B1:B1427">
    <cfRule type="duplicateValues" dxfId="93" priority="57"/>
  </conditionalFormatting>
  <conditionalFormatting sqref="G631">
    <cfRule type="duplicateValues" dxfId="92" priority="67"/>
  </conditionalFormatting>
  <conditionalFormatting sqref="G796">
    <cfRule type="duplicateValues" dxfId="91" priority="68"/>
  </conditionalFormatting>
  <conditionalFormatting sqref="G865">
    <cfRule type="duplicateValues" dxfId="90" priority="81"/>
  </conditionalFormatting>
  <conditionalFormatting sqref="G895">
    <cfRule type="duplicateValues" dxfId="89" priority="93"/>
  </conditionalFormatting>
  <conditionalFormatting sqref="G1084">
    <cfRule type="duplicateValues" dxfId="88" priority="84"/>
  </conditionalFormatting>
  <conditionalFormatting sqref="G1196">
    <cfRule type="duplicateValues" dxfId="87" priority="104"/>
  </conditionalFormatting>
  <conditionalFormatting sqref="G1197 G896:G990 G3:G226 G228:G256 G1085:G1186 G866:G894 G258:G630 G797:G864 G632:G795 G992:G1083">
    <cfRule type="duplicateValues" dxfId="86" priority="105"/>
  </conditionalFormatting>
  <conditionalFormatting sqref="G1198">
    <cfRule type="duplicateValues" dxfId="85" priority="96"/>
  </conditionalFormatting>
  <conditionalFormatting sqref="G1199">
    <cfRule type="duplicateValues" dxfId="84" priority="95"/>
  </conditionalFormatting>
  <conditionalFormatting sqref="G1201">
    <cfRule type="duplicateValues" dxfId="83" priority="94"/>
  </conditionalFormatting>
  <conditionalFormatting sqref="G1202">
    <cfRule type="duplicateValues" dxfId="82" priority="20"/>
  </conditionalFormatting>
  <conditionalFormatting sqref="G1203">
    <cfRule type="duplicateValues" dxfId="81" priority="97"/>
  </conditionalFormatting>
  <conditionalFormatting sqref="G1205">
    <cfRule type="duplicateValues" dxfId="80" priority="98"/>
  </conditionalFormatting>
  <conditionalFormatting sqref="G1206">
    <cfRule type="duplicateValues" dxfId="79" priority="92"/>
  </conditionalFormatting>
  <conditionalFormatting sqref="G1207">
    <cfRule type="duplicateValues" dxfId="78" priority="424"/>
  </conditionalFormatting>
  <conditionalFormatting sqref="G1208">
    <cfRule type="duplicateValues" dxfId="77" priority="86"/>
  </conditionalFormatting>
  <conditionalFormatting sqref="G1210">
    <cfRule type="duplicateValues" dxfId="76" priority="90"/>
  </conditionalFormatting>
  <conditionalFormatting sqref="G1214">
    <cfRule type="duplicateValues" dxfId="75" priority="89"/>
  </conditionalFormatting>
  <conditionalFormatting sqref="G1215">
    <cfRule type="duplicateValues" dxfId="74" priority="88"/>
  </conditionalFormatting>
  <conditionalFormatting sqref="G1216">
    <cfRule type="duplicateValues" dxfId="73" priority="72"/>
  </conditionalFormatting>
  <conditionalFormatting sqref="G1217">
    <cfRule type="duplicateValues" dxfId="72" priority="87"/>
  </conditionalFormatting>
  <conditionalFormatting sqref="G1218">
    <cfRule type="duplicateValues" dxfId="71" priority="52"/>
  </conditionalFormatting>
  <conditionalFormatting sqref="G1223">
    <cfRule type="duplicateValues" dxfId="70" priority="76"/>
  </conditionalFormatting>
  <conditionalFormatting sqref="G1227">
    <cfRule type="duplicateValues" dxfId="69" priority="83"/>
  </conditionalFormatting>
  <conditionalFormatting sqref="G1228">
    <cfRule type="duplicateValues" dxfId="68" priority="82"/>
  </conditionalFormatting>
  <conditionalFormatting sqref="G1229">
    <cfRule type="duplicateValues" dxfId="67" priority="80"/>
  </conditionalFormatting>
  <conditionalFormatting sqref="G1257">
    <cfRule type="duplicateValues" dxfId="66" priority="39"/>
  </conditionalFormatting>
  <conditionalFormatting sqref="G1286">
    <cfRule type="duplicateValues" dxfId="65" priority="64"/>
  </conditionalFormatting>
  <conditionalFormatting sqref="G1287">
    <cfRule type="duplicateValues" dxfId="64" priority="62"/>
  </conditionalFormatting>
  <conditionalFormatting sqref="G1289">
    <cfRule type="duplicateValues" dxfId="63" priority="60"/>
  </conditionalFormatting>
  <conditionalFormatting sqref="G1291">
    <cfRule type="duplicateValues" dxfId="62" priority="59"/>
  </conditionalFormatting>
  <conditionalFormatting sqref="G1292">
    <cfRule type="duplicateValues" dxfId="61" priority="58"/>
  </conditionalFormatting>
  <conditionalFormatting sqref="G1293">
    <cfRule type="duplicateValues" dxfId="60" priority="56"/>
  </conditionalFormatting>
  <conditionalFormatting sqref="G1296">
    <cfRule type="duplicateValues" dxfId="59" priority="55"/>
  </conditionalFormatting>
  <conditionalFormatting sqref="G1297">
    <cfRule type="duplicateValues" dxfId="58" priority="54"/>
  </conditionalFormatting>
  <conditionalFormatting sqref="G1299">
    <cfRule type="duplicateValues" dxfId="57" priority="53"/>
  </conditionalFormatting>
  <conditionalFormatting sqref="G1303">
    <cfRule type="duplicateValues" dxfId="56" priority="48"/>
  </conditionalFormatting>
  <conditionalFormatting sqref="G1304">
    <cfRule type="duplicateValues" dxfId="55" priority="46"/>
  </conditionalFormatting>
  <conditionalFormatting sqref="G1305">
    <cfRule type="duplicateValues" dxfId="54" priority="45"/>
  </conditionalFormatting>
  <conditionalFormatting sqref="G1309">
    <cfRule type="duplicateValues" dxfId="53" priority="44"/>
  </conditionalFormatting>
  <conditionalFormatting sqref="G1310">
    <cfRule type="duplicateValues" dxfId="52" priority="42"/>
  </conditionalFormatting>
  <conditionalFormatting sqref="G1312">
    <cfRule type="duplicateValues" dxfId="51" priority="41"/>
  </conditionalFormatting>
  <conditionalFormatting sqref="G1314">
    <cfRule type="duplicateValues" dxfId="50" priority="40"/>
  </conditionalFormatting>
  <conditionalFormatting sqref="G1320">
    <cfRule type="duplicateValues" dxfId="49" priority="38"/>
  </conditionalFormatting>
  <conditionalFormatting sqref="G1347">
    <cfRule type="duplicateValues" dxfId="48" priority="50"/>
  </conditionalFormatting>
  <conditionalFormatting sqref="G1389">
    <cfRule type="duplicateValues" dxfId="47" priority="35"/>
  </conditionalFormatting>
  <conditionalFormatting sqref="G1390">
    <cfRule type="duplicateValues" dxfId="46" priority="36"/>
  </conditionalFormatting>
  <conditionalFormatting sqref="G1394">
    <cfRule type="duplicateValues" dxfId="45" priority="32"/>
  </conditionalFormatting>
  <conditionalFormatting sqref="G1396">
    <cfRule type="duplicateValues" dxfId="44" priority="29"/>
  </conditionalFormatting>
  <conditionalFormatting sqref="G1397">
    <cfRule type="duplicateValues" dxfId="43" priority="27"/>
  </conditionalFormatting>
  <conditionalFormatting sqref="G1400">
    <cfRule type="duplicateValues" dxfId="42" priority="24"/>
  </conditionalFormatting>
  <conditionalFormatting sqref="G1401">
    <cfRule type="duplicateValues" dxfId="41" priority="23"/>
  </conditionalFormatting>
  <conditionalFormatting sqref="G1402">
    <cfRule type="duplicateValues" dxfId="40" priority="17"/>
  </conditionalFormatting>
  <conditionalFormatting sqref="G1404">
    <cfRule type="duplicateValues" dxfId="39" priority="16"/>
  </conditionalFormatting>
  <conditionalFormatting sqref="G1405">
    <cfRule type="duplicateValues" dxfId="38" priority="14"/>
  </conditionalFormatting>
  <conditionalFormatting sqref="G1406">
    <cfRule type="duplicateValues" dxfId="37" priority="15"/>
  </conditionalFormatting>
  <conditionalFormatting sqref="G1408">
    <cfRule type="duplicateValues" dxfId="36" priority="13"/>
  </conditionalFormatting>
  <conditionalFormatting sqref="G1423">
    <cfRule type="duplicateValues" dxfId="35" priority="11"/>
  </conditionalFormatting>
  <conditionalFormatting sqref="G1432">
    <cfRule type="duplicateValues" dxfId="34" priority="8"/>
  </conditionalFormatting>
  <conditionalFormatting sqref="G1437">
    <cfRule type="duplicateValues" dxfId="33" priority="7"/>
  </conditionalFormatting>
  <conditionalFormatting sqref="G1440">
    <cfRule type="duplicateValues" dxfId="32" priority="6"/>
  </conditionalFormatting>
  <conditionalFormatting sqref="G1441">
    <cfRule type="duplicateValues" dxfId="31" priority="4"/>
  </conditionalFormatting>
  <conditionalFormatting sqref="G1443">
    <cfRule type="duplicateValues" dxfId="30" priority="3"/>
  </conditionalFormatting>
  <conditionalFormatting sqref="G1456">
    <cfRule type="duplicateValues" dxfId="29" priority="1"/>
  </conditionalFormatting>
  <conditionalFormatting sqref="G1463">
    <cfRule type="duplicateValues" dxfId="28" priority="2"/>
  </conditionalFormatting>
  <conditionalFormatting sqref="H631">
    <cfRule type="duplicateValues" dxfId="27" priority="66"/>
  </conditionalFormatting>
  <conditionalFormatting sqref="H632">
    <cfRule type="duplicateValues" dxfId="26" priority="74"/>
  </conditionalFormatting>
  <conditionalFormatting sqref="H633">
    <cfRule type="duplicateValues" dxfId="25" priority="73"/>
  </conditionalFormatting>
  <conditionalFormatting sqref="H796">
    <cfRule type="duplicateValues" dxfId="24" priority="69"/>
  </conditionalFormatting>
  <conditionalFormatting sqref="H932">
    <cfRule type="duplicateValues" dxfId="23" priority="78"/>
  </conditionalFormatting>
  <conditionalFormatting sqref="H1024">
    <cfRule type="duplicateValues" dxfId="22" priority="30"/>
  </conditionalFormatting>
  <conditionalFormatting sqref="H1048">
    <cfRule type="duplicateValues" dxfId="21" priority="26"/>
  </conditionalFormatting>
  <conditionalFormatting sqref="H1066">
    <cfRule type="duplicateValues" dxfId="20" priority="99"/>
  </conditionalFormatting>
  <conditionalFormatting sqref="H1078">
    <cfRule type="duplicateValues" dxfId="19" priority="21"/>
  </conditionalFormatting>
  <conditionalFormatting sqref="H1202">
    <cfRule type="duplicateValues" dxfId="18" priority="19"/>
  </conditionalFormatting>
  <conditionalFormatting sqref="H1216">
    <cfRule type="duplicateValues" dxfId="17" priority="70"/>
  </conditionalFormatting>
  <conditionalFormatting sqref="H1218">
    <cfRule type="duplicateValues" dxfId="16" priority="51"/>
  </conditionalFormatting>
  <conditionalFormatting sqref="H1223">
    <cfRule type="duplicateValues" dxfId="15" priority="77"/>
  </conditionalFormatting>
  <conditionalFormatting sqref="H1286">
    <cfRule type="duplicateValues" dxfId="14" priority="63"/>
  </conditionalFormatting>
  <conditionalFormatting sqref="H1287">
    <cfRule type="duplicateValues" dxfId="13" priority="61"/>
  </conditionalFormatting>
  <conditionalFormatting sqref="H1303">
    <cfRule type="duplicateValues" dxfId="12" priority="47"/>
  </conditionalFormatting>
  <conditionalFormatting sqref="H1310">
    <cfRule type="duplicateValues" dxfId="11" priority="43"/>
  </conditionalFormatting>
  <conditionalFormatting sqref="H1347">
    <cfRule type="duplicateValues" dxfId="10" priority="49"/>
  </conditionalFormatting>
  <conditionalFormatting sqref="H1387">
    <cfRule type="duplicateValues" dxfId="9" priority="33"/>
  </conditionalFormatting>
  <conditionalFormatting sqref="H1389">
    <cfRule type="duplicateValues" dxfId="8" priority="34"/>
  </conditionalFormatting>
  <conditionalFormatting sqref="H1396 H1050 H1042">
    <cfRule type="duplicateValues" dxfId="7" priority="28"/>
  </conditionalFormatting>
  <conditionalFormatting sqref="H1400">
    <cfRule type="duplicateValues" dxfId="6" priority="25"/>
  </conditionalFormatting>
  <conditionalFormatting sqref="H1402">
    <cfRule type="duplicateValues" dxfId="5" priority="18"/>
  </conditionalFormatting>
  <conditionalFormatting sqref="H1408">
    <cfRule type="duplicateValues" dxfId="4" priority="12"/>
  </conditionalFormatting>
  <conditionalFormatting sqref="H1440">
    <cfRule type="duplicateValues" dxfId="3" priority="5"/>
  </conditionalFormatting>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'C:\Users\Iosto\Google Drive\ISCG Aug 2017 New Influx\01 - Information Management - Influx\06 -Map and Infographic\13_4W Product Template\20180301_4W\[20180302_4W_Consolidated_R16.xlsx]Sites_Dictionary'!#REF!</xm:f>
          </x14:formula1>
          <xm:sqref>B315 B524:B525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B1:P125"/>
  <sheetViews>
    <sheetView topLeftCell="A70" zoomScaleNormal="100" workbookViewId="0">
      <selection activeCell="K102" sqref="K102"/>
    </sheetView>
  </sheetViews>
  <sheetFormatPr defaultColWidth="8.83984375" defaultRowHeight="15.6"/>
  <cols>
    <col min="1" max="1" width="8.83984375" style="150"/>
    <col min="2" max="2" width="37.26171875" style="150" bestFit="1" customWidth="1"/>
    <col min="3" max="3" width="15.68359375" style="150" hidden="1" customWidth="1"/>
    <col min="4" max="4" width="67.15625" hidden="1" customWidth="1"/>
    <col min="5" max="5" width="33.41796875" style="150" hidden="1" customWidth="1"/>
    <col min="6" max="6" width="21.41796875" style="150" hidden="1" customWidth="1"/>
    <col min="7" max="7" width="16.15625" style="150" bestFit="1" customWidth="1"/>
    <col min="8" max="9" width="21.578125" style="150" bestFit="1" customWidth="1"/>
    <col min="10" max="10" width="7.83984375" style="150" bestFit="1" customWidth="1"/>
    <col min="11" max="11" width="18.83984375" style="150" bestFit="1" customWidth="1"/>
    <col min="12" max="12" width="35.578125" style="150" customWidth="1"/>
    <col min="13" max="13" width="8.83984375" style="150"/>
    <col min="14" max="14" width="7.83984375" style="151" bestFit="1" customWidth="1"/>
    <col min="15" max="15" width="14" style="151" bestFit="1" customWidth="1"/>
    <col min="16" max="16" width="22.83984375" style="151" customWidth="1"/>
    <col min="17" max="16384" width="8.83984375" style="150"/>
  </cols>
  <sheetData>
    <row r="1" spans="2:16">
      <c r="B1" s="43" t="s">
        <v>4646</v>
      </c>
      <c r="C1" s="43" t="s">
        <v>4645</v>
      </c>
      <c r="D1" s="43" t="s">
        <v>4647</v>
      </c>
      <c r="E1" s="43" t="s">
        <v>8038</v>
      </c>
      <c r="F1" s="43" t="s">
        <v>5</v>
      </c>
      <c r="G1" s="43" t="s">
        <v>6</v>
      </c>
      <c r="H1" s="43" t="s">
        <v>7</v>
      </c>
      <c r="I1" s="181" t="s">
        <v>8243</v>
      </c>
      <c r="J1" s="153" t="s">
        <v>6</v>
      </c>
      <c r="K1" s="153" t="s">
        <v>7</v>
      </c>
      <c r="L1" s="153" t="s">
        <v>8042</v>
      </c>
    </row>
    <row r="2" spans="2:16" ht="15" customHeight="1">
      <c r="B2" s="44" t="s">
        <v>6477</v>
      </c>
      <c r="C2" s="152" t="s">
        <v>4673</v>
      </c>
      <c r="D2" s="152" t="s">
        <v>8039</v>
      </c>
      <c r="E2" s="152" t="s">
        <v>8040</v>
      </c>
      <c r="F2" s="152" t="s">
        <v>8041</v>
      </c>
      <c r="G2" s="152" t="s">
        <v>309</v>
      </c>
      <c r="H2" s="152" t="s">
        <v>1606</v>
      </c>
      <c r="I2" s="180"/>
      <c r="J2" s="308" t="s">
        <v>307</v>
      </c>
      <c r="K2" s="155" t="s">
        <v>1179</v>
      </c>
      <c r="L2" s="155" t="s">
        <v>4713</v>
      </c>
      <c r="N2" s="153" t="s">
        <v>6</v>
      </c>
      <c r="O2" s="153" t="s">
        <v>7</v>
      </c>
      <c r="P2" s="153" t="s">
        <v>8043</v>
      </c>
    </row>
    <row r="3" spans="2:16" ht="15" customHeight="1">
      <c r="B3" s="44" t="s">
        <v>6478</v>
      </c>
      <c r="C3" s="152" t="s">
        <v>4675</v>
      </c>
      <c r="D3" s="152" t="s">
        <v>8044</v>
      </c>
      <c r="E3" s="152" t="s">
        <v>8040</v>
      </c>
      <c r="F3" s="152" t="s">
        <v>8041</v>
      </c>
      <c r="G3" s="152" t="s">
        <v>309</v>
      </c>
      <c r="H3" s="152" t="s">
        <v>1606</v>
      </c>
      <c r="I3" s="180"/>
      <c r="J3" s="309"/>
      <c r="K3" s="155" t="s">
        <v>1599</v>
      </c>
      <c r="L3" s="155" t="s">
        <v>8047</v>
      </c>
      <c r="N3" s="154" t="s">
        <v>307</v>
      </c>
      <c r="O3" s="154" t="s">
        <v>1599</v>
      </c>
      <c r="P3" s="154" t="s">
        <v>6564</v>
      </c>
    </row>
    <row r="4" spans="2:16">
      <c r="B4" s="44" t="s">
        <v>6397</v>
      </c>
      <c r="C4" s="152" t="s">
        <v>4687</v>
      </c>
      <c r="D4" s="152" t="s">
        <v>8045</v>
      </c>
      <c r="E4" s="152" t="s">
        <v>8040</v>
      </c>
      <c r="F4" s="152" t="s">
        <v>8041</v>
      </c>
      <c r="G4" s="152" t="s">
        <v>309</v>
      </c>
      <c r="H4" s="152" t="s">
        <v>1606</v>
      </c>
      <c r="I4" s="180"/>
      <c r="J4" s="309"/>
      <c r="K4" s="155" t="s">
        <v>1603</v>
      </c>
      <c r="L4" s="155" t="s">
        <v>8049</v>
      </c>
      <c r="N4" s="154" t="s">
        <v>307</v>
      </c>
      <c r="O4" s="154" t="s">
        <v>1599</v>
      </c>
      <c r="P4" s="154" t="s">
        <v>6557</v>
      </c>
    </row>
    <row r="5" spans="2:16">
      <c r="B5" s="44" t="s">
        <v>6479</v>
      </c>
      <c r="C5" s="152" t="s">
        <v>4689</v>
      </c>
      <c r="D5" s="152" t="s">
        <v>8046</v>
      </c>
      <c r="E5" s="152" t="s">
        <v>8040</v>
      </c>
      <c r="F5" s="152" t="s">
        <v>8041</v>
      </c>
      <c r="G5" s="152" t="s">
        <v>309</v>
      </c>
      <c r="H5" s="152" t="s">
        <v>1606</v>
      </c>
      <c r="I5" s="180"/>
      <c r="J5" s="309"/>
      <c r="K5" s="155" t="s">
        <v>1600</v>
      </c>
      <c r="L5" s="155"/>
      <c r="N5" s="154" t="s">
        <v>307</v>
      </c>
      <c r="O5" s="154" t="s">
        <v>1599</v>
      </c>
      <c r="P5" s="154" t="s">
        <v>6561</v>
      </c>
    </row>
    <row r="6" spans="2:16">
      <c r="B6" s="44" t="s">
        <v>6385</v>
      </c>
      <c r="C6" s="152" t="s">
        <v>4691</v>
      </c>
      <c r="D6" s="152" t="s">
        <v>8048</v>
      </c>
      <c r="E6" s="152" t="s">
        <v>8040</v>
      </c>
      <c r="F6" s="152" t="s">
        <v>8041</v>
      </c>
      <c r="G6" s="152" t="s">
        <v>309</v>
      </c>
      <c r="H6" s="152" t="s">
        <v>1606</v>
      </c>
      <c r="I6" s="180"/>
      <c r="J6" s="309"/>
      <c r="K6" s="155" t="s">
        <v>307</v>
      </c>
      <c r="L6" s="155"/>
      <c r="N6" s="154" t="s">
        <v>307</v>
      </c>
      <c r="O6" s="154" t="s">
        <v>1599</v>
      </c>
      <c r="P6" s="154" t="s">
        <v>6563</v>
      </c>
    </row>
    <row r="7" spans="2:16">
      <c r="B7" s="44" t="s">
        <v>6386</v>
      </c>
      <c r="C7" s="152" t="s">
        <v>4693</v>
      </c>
      <c r="D7" s="152" t="s">
        <v>8050</v>
      </c>
      <c r="E7" s="152" t="s">
        <v>8040</v>
      </c>
      <c r="F7" s="152" t="s">
        <v>8041</v>
      </c>
      <c r="G7" s="152" t="s">
        <v>309</v>
      </c>
      <c r="H7" s="152" t="s">
        <v>1606</v>
      </c>
      <c r="I7" s="180"/>
      <c r="J7" s="310"/>
      <c r="K7" s="155" t="s">
        <v>1602</v>
      </c>
      <c r="L7" s="155"/>
      <c r="N7" s="154" t="s">
        <v>307</v>
      </c>
      <c r="O7" s="154" t="s">
        <v>1599</v>
      </c>
      <c r="P7" s="154" t="s">
        <v>8051</v>
      </c>
    </row>
    <row r="8" spans="2:16">
      <c r="B8" s="44" t="s">
        <v>6656</v>
      </c>
      <c r="C8" s="152" t="s">
        <v>4695</v>
      </c>
      <c r="D8" s="152"/>
      <c r="E8" s="152"/>
      <c r="F8" s="152"/>
      <c r="G8" s="152"/>
      <c r="H8" s="152"/>
      <c r="I8" s="180"/>
      <c r="J8" s="311" t="s">
        <v>309</v>
      </c>
      <c r="K8" s="155" t="s">
        <v>1604</v>
      </c>
      <c r="L8" s="155"/>
      <c r="N8" s="154" t="s">
        <v>307</v>
      </c>
      <c r="O8" s="154" t="s">
        <v>1599</v>
      </c>
      <c r="P8" s="154" t="s">
        <v>8052</v>
      </c>
    </row>
    <row r="9" spans="2:16">
      <c r="B9" s="44" t="s">
        <v>6480</v>
      </c>
      <c r="C9" s="152" t="s">
        <v>4697</v>
      </c>
      <c r="D9" s="152" t="s">
        <v>8053</v>
      </c>
      <c r="E9" s="152" t="s">
        <v>8040</v>
      </c>
      <c r="F9" s="152" t="s">
        <v>8041</v>
      </c>
      <c r="G9" s="152" t="s">
        <v>309</v>
      </c>
      <c r="H9" s="152" t="s">
        <v>1606</v>
      </c>
      <c r="I9" s="180"/>
      <c r="J9" s="311"/>
      <c r="K9" s="155" t="s">
        <v>1605</v>
      </c>
      <c r="L9" s="155"/>
      <c r="N9" s="154" t="s">
        <v>307</v>
      </c>
      <c r="O9" s="154" t="s">
        <v>1599</v>
      </c>
      <c r="P9" s="154" t="s">
        <v>6657</v>
      </c>
    </row>
    <row r="10" spans="2:16">
      <c r="B10" s="44" t="s">
        <v>6481</v>
      </c>
      <c r="C10" s="152" t="s">
        <v>4699</v>
      </c>
      <c r="D10" s="152" t="s">
        <v>8054</v>
      </c>
      <c r="E10" s="152" t="s">
        <v>8040</v>
      </c>
      <c r="F10" s="152" t="s">
        <v>8041</v>
      </c>
      <c r="G10" s="152" t="s">
        <v>309</v>
      </c>
      <c r="H10" s="152" t="s">
        <v>1606</v>
      </c>
      <c r="I10" s="180"/>
      <c r="J10" s="311"/>
      <c r="K10" s="155" t="s">
        <v>1608</v>
      </c>
      <c r="L10" s="155"/>
      <c r="N10" s="154" t="s">
        <v>307</v>
      </c>
      <c r="O10" s="154" t="s">
        <v>1599</v>
      </c>
      <c r="P10" s="154" t="s">
        <v>8055</v>
      </c>
    </row>
    <row r="11" spans="2:16">
      <c r="B11" s="44" t="s">
        <v>5887</v>
      </c>
      <c r="C11" s="152" t="s">
        <v>4701</v>
      </c>
      <c r="D11" s="152" t="s">
        <v>8056</v>
      </c>
      <c r="E11" s="152" t="s">
        <v>8040</v>
      </c>
      <c r="F11" s="152" t="s">
        <v>8041</v>
      </c>
      <c r="G11" s="152" t="s">
        <v>309</v>
      </c>
      <c r="H11" s="152" t="s">
        <v>1606</v>
      </c>
      <c r="I11" s="180"/>
      <c r="J11" s="311"/>
      <c r="K11" s="155" t="s">
        <v>1607</v>
      </c>
      <c r="L11" s="156" t="s">
        <v>4710</v>
      </c>
      <c r="N11" s="154" t="s">
        <v>307</v>
      </c>
      <c r="O11" s="154" t="s">
        <v>1599</v>
      </c>
      <c r="P11" s="154" t="s">
        <v>8057</v>
      </c>
    </row>
    <row r="12" spans="2:16" ht="46.8">
      <c r="B12" s="44" t="s">
        <v>6475</v>
      </c>
      <c r="C12" s="152" t="s">
        <v>4703</v>
      </c>
      <c r="D12" s="152" t="s">
        <v>8058</v>
      </c>
      <c r="E12" s="152" t="s">
        <v>8040</v>
      </c>
      <c r="F12" s="152" t="s">
        <v>8041</v>
      </c>
      <c r="G12" s="152" t="s">
        <v>309</v>
      </c>
      <c r="H12" s="152" t="s">
        <v>1606</v>
      </c>
      <c r="I12" s="180"/>
      <c r="J12" s="311"/>
      <c r="K12" s="155" t="s">
        <v>1606</v>
      </c>
      <c r="L12" s="157" t="s">
        <v>8061</v>
      </c>
      <c r="N12" s="154" t="s">
        <v>307</v>
      </c>
      <c r="O12" s="154" t="s">
        <v>1599</v>
      </c>
      <c r="P12" s="154" t="s">
        <v>5774</v>
      </c>
    </row>
    <row r="13" spans="2:16">
      <c r="B13" s="44" t="s">
        <v>6482</v>
      </c>
      <c r="C13" s="152" t="s">
        <v>4705</v>
      </c>
      <c r="D13" s="152" t="s">
        <v>8059</v>
      </c>
      <c r="E13" s="152" t="s">
        <v>8040</v>
      </c>
      <c r="F13" s="152" t="s">
        <v>8041</v>
      </c>
      <c r="G13" s="152" t="s">
        <v>309</v>
      </c>
      <c r="H13" s="152" t="s">
        <v>1606</v>
      </c>
      <c r="I13" s="180"/>
      <c r="K13" s="182"/>
      <c r="N13" s="154" t="s">
        <v>307</v>
      </c>
      <c r="O13" s="154" t="s">
        <v>1599</v>
      </c>
      <c r="P13" s="154" t="s">
        <v>6562</v>
      </c>
    </row>
    <row r="14" spans="2:16">
      <c r="B14" s="44" t="s">
        <v>5868</v>
      </c>
      <c r="C14" s="152" t="s">
        <v>4707</v>
      </c>
      <c r="D14" s="152" t="s">
        <v>8060</v>
      </c>
      <c r="E14" s="152" t="s">
        <v>8040</v>
      </c>
      <c r="F14" s="152" t="s">
        <v>8041</v>
      </c>
      <c r="G14" s="152" t="s">
        <v>309</v>
      </c>
      <c r="H14" s="152" t="s">
        <v>1606</v>
      </c>
      <c r="I14" s="180"/>
      <c r="N14" s="154" t="s">
        <v>307</v>
      </c>
      <c r="O14" s="154" t="s">
        <v>1599</v>
      </c>
      <c r="P14" s="154" t="s">
        <v>6799</v>
      </c>
    </row>
    <row r="15" spans="2:16">
      <c r="B15" s="44" t="s">
        <v>17</v>
      </c>
      <c r="C15" s="152" t="s">
        <v>4650</v>
      </c>
      <c r="D15" s="152" t="s">
        <v>8062</v>
      </c>
      <c r="E15" s="152" t="s">
        <v>8040</v>
      </c>
      <c r="F15" s="152" t="s">
        <v>8041</v>
      </c>
      <c r="G15" s="152" t="s">
        <v>309</v>
      </c>
      <c r="H15" s="152" t="s">
        <v>1606</v>
      </c>
      <c r="I15" s="180"/>
      <c r="N15" s="154" t="s">
        <v>307</v>
      </c>
      <c r="O15" s="154" t="s">
        <v>1599</v>
      </c>
      <c r="P15" s="154" t="s">
        <v>6800</v>
      </c>
    </row>
    <row r="16" spans="2:16">
      <c r="B16" s="152" t="s">
        <v>20</v>
      </c>
      <c r="C16" s="152" t="s">
        <v>4652</v>
      </c>
      <c r="D16" s="152" t="s">
        <v>8063</v>
      </c>
      <c r="E16" s="152" t="s">
        <v>8040</v>
      </c>
      <c r="F16" s="152" t="s">
        <v>8041</v>
      </c>
      <c r="G16" s="152" t="s">
        <v>309</v>
      </c>
      <c r="H16" s="152" t="s">
        <v>1606</v>
      </c>
      <c r="I16" s="180"/>
      <c r="N16" s="154" t="s">
        <v>307</v>
      </c>
      <c r="O16" s="154" t="s">
        <v>1599</v>
      </c>
      <c r="P16" s="154" t="s">
        <v>8064</v>
      </c>
    </row>
    <row r="17" spans="2:16">
      <c r="B17" s="152" t="s">
        <v>4654</v>
      </c>
      <c r="C17" s="152" t="s">
        <v>4653</v>
      </c>
      <c r="D17" s="152" t="s">
        <v>8065</v>
      </c>
      <c r="E17" s="152" t="s">
        <v>8040</v>
      </c>
      <c r="F17" s="152" t="s">
        <v>8041</v>
      </c>
      <c r="G17" s="152" t="s">
        <v>309</v>
      </c>
      <c r="H17" s="152" t="s">
        <v>1606</v>
      </c>
      <c r="I17" s="180"/>
      <c r="N17" s="154" t="s">
        <v>307</v>
      </c>
      <c r="O17" s="154" t="s">
        <v>1599</v>
      </c>
      <c r="P17" s="154" t="s">
        <v>6983</v>
      </c>
    </row>
    <row r="18" spans="2:16">
      <c r="B18" s="152" t="s">
        <v>4656</v>
      </c>
      <c r="C18" s="152" t="s">
        <v>4655</v>
      </c>
      <c r="D18" s="152" t="s">
        <v>4657</v>
      </c>
      <c r="E18" s="152" t="s">
        <v>8040</v>
      </c>
      <c r="F18" s="152" t="s">
        <v>8041</v>
      </c>
      <c r="G18" s="152" t="s">
        <v>309</v>
      </c>
      <c r="H18" s="152" t="s">
        <v>1606</v>
      </c>
      <c r="I18" s="180"/>
      <c r="N18" s="154" t="s">
        <v>307</v>
      </c>
      <c r="O18" s="154" t="s">
        <v>1599</v>
      </c>
      <c r="P18" s="154" t="s">
        <v>8066</v>
      </c>
    </row>
    <row r="19" spans="2:16">
      <c r="B19" s="152" t="s">
        <v>4659</v>
      </c>
      <c r="C19" s="152" t="s">
        <v>4658</v>
      </c>
      <c r="D19" s="152" t="s">
        <v>4660</v>
      </c>
      <c r="E19" s="152" t="s">
        <v>8040</v>
      </c>
      <c r="F19" s="152" t="s">
        <v>8041</v>
      </c>
      <c r="G19" s="152" t="s">
        <v>309</v>
      </c>
      <c r="H19" s="152" t="s">
        <v>1606</v>
      </c>
      <c r="I19" s="180"/>
      <c r="N19" s="154" t="s">
        <v>307</v>
      </c>
      <c r="O19" s="154" t="s">
        <v>1599</v>
      </c>
      <c r="P19" s="154" t="s">
        <v>6553</v>
      </c>
    </row>
    <row r="20" spans="2:16">
      <c r="B20" s="152" t="s">
        <v>4662</v>
      </c>
      <c r="C20" s="152" t="s">
        <v>4661</v>
      </c>
      <c r="D20" s="152" t="s">
        <v>4663</v>
      </c>
      <c r="E20" s="152" t="s">
        <v>8040</v>
      </c>
      <c r="F20" s="152" t="s">
        <v>8041</v>
      </c>
      <c r="G20" s="152" t="s">
        <v>309</v>
      </c>
      <c r="H20" s="152" t="s">
        <v>1606</v>
      </c>
      <c r="I20" s="180"/>
      <c r="N20" s="154" t="s">
        <v>307</v>
      </c>
      <c r="O20" s="154" t="s">
        <v>1599</v>
      </c>
      <c r="P20" s="154" t="s">
        <v>6556</v>
      </c>
    </row>
    <row r="21" spans="2:16">
      <c r="B21" s="152" t="s">
        <v>4665</v>
      </c>
      <c r="C21" s="152" t="s">
        <v>4664</v>
      </c>
      <c r="D21" s="152" t="s">
        <v>4666</v>
      </c>
      <c r="E21" s="152" t="s">
        <v>8040</v>
      </c>
      <c r="F21" s="152" t="s">
        <v>8041</v>
      </c>
      <c r="G21" s="152" t="s">
        <v>309</v>
      </c>
      <c r="H21" s="152" t="s">
        <v>1606</v>
      </c>
      <c r="I21" s="180"/>
      <c r="N21" s="154" t="s">
        <v>307</v>
      </c>
      <c r="O21" s="154" t="s">
        <v>1599</v>
      </c>
      <c r="P21" s="154" t="s">
        <v>6555</v>
      </c>
    </row>
    <row r="22" spans="2:16">
      <c r="B22" s="152" t="s">
        <v>4668</v>
      </c>
      <c r="C22" s="152" t="s">
        <v>4667</v>
      </c>
      <c r="D22" s="152" t="s">
        <v>8067</v>
      </c>
      <c r="E22" s="152" t="s">
        <v>8040</v>
      </c>
      <c r="F22" s="152" t="s">
        <v>8041</v>
      </c>
      <c r="G22" s="152" t="s">
        <v>309</v>
      </c>
      <c r="H22" s="152" t="s">
        <v>1606</v>
      </c>
      <c r="I22" s="180"/>
      <c r="N22" s="154" t="s">
        <v>307</v>
      </c>
      <c r="O22" s="154" t="s">
        <v>1599</v>
      </c>
      <c r="P22" s="154" t="s">
        <v>6554</v>
      </c>
    </row>
    <row r="23" spans="2:16">
      <c r="B23" s="152" t="s">
        <v>4670</v>
      </c>
      <c r="C23" s="152" t="s">
        <v>4669</v>
      </c>
      <c r="D23" s="152" t="s">
        <v>8068</v>
      </c>
      <c r="E23" s="152" t="s">
        <v>8040</v>
      </c>
      <c r="F23" s="152" t="s">
        <v>8041</v>
      </c>
      <c r="G23" s="152" t="s">
        <v>309</v>
      </c>
      <c r="H23" s="152" t="s">
        <v>1606</v>
      </c>
      <c r="I23" s="180"/>
      <c r="N23" s="154" t="s">
        <v>307</v>
      </c>
      <c r="O23" s="154" t="s">
        <v>1599</v>
      </c>
      <c r="P23" s="154" t="s">
        <v>6801</v>
      </c>
    </row>
    <row r="24" spans="2:16">
      <c r="B24" s="152" t="s">
        <v>4672</v>
      </c>
      <c r="C24" s="152" t="s">
        <v>4671</v>
      </c>
      <c r="D24" s="152" t="s">
        <v>8069</v>
      </c>
      <c r="E24" s="152" t="s">
        <v>8040</v>
      </c>
      <c r="F24" s="152" t="s">
        <v>8041</v>
      </c>
      <c r="G24" s="152" t="s">
        <v>309</v>
      </c>
      <c r="H24" s="152" t="s">
        <v>1606</v>
      </c>
      <c r="I24" s="180"/>
      <c r="N24" s="154" t="s">
        <v>307</v>
      </c>
      <c r="O24" s="154" t="s">
        <v>1599</v>
      </c>
      <c r="P24" s="154" t="s">
        <v>6558</v>
      </c>
    </row>
    <row r="25" spans="2:16">
      <c r="B25" s="152" t="s">
        <v>4678</v>
      </c>
      <c r="C25" s="152" t="s">
        <v>4677</v>
      </c>
      <c r="D25" s="152" t="s">
        <v>8070</v>
      </c>
      <c r="E25" s="152" t="s">
        <v>8040</v>
      </c>
      <c r="F25" s="152" t="s">
        <v>8041</v>
      </c>
      <c r="G25" s="152" t="s">
        <v>309</v>
      </c>
      <c r="H25" s="152" t="s">
        <v>1606</v>
      </c>
      <c r="I25" s="180"/>
      <c r="N25" s="154" t="s">
        <v>307</v>
      </c>
      <c r="O25" s="154" t="s">
        <v>1599</v>
      </c>
      <c r="P25" s="154" t="s">
        <v>6918</v>
      </c>
    </row>
    <row r="26" spans="2:16">
      <c r="B26" s="44" t="s">
        <v>4680</v>
      </c>
      <c r="C26" s="44" t="s">
        <v>4679</v>
      </c>
      <c r="D26" s="152"/>
      <c r="E26" s="152" t="s">
        <v>8040</v>
      </c>
      <c r="F26" s="152" t="s">
        <v>8041</v>
      </c>
      <c r="G26" s="44" t="s">
        <v>309</v>
      </c>
      <c r="H26" s="152" t="s">
        <v>1606</v>
      </c>
      <c r="I26" s="180"/>
      <c r="N26" s="154" t="s">
        <v>307</v>
      </c>
      <c r="O26" s="154" t="s">
        <v>1599</v>
      </c>
      <c r="P26" s="154" t="s">
        <v>8071</v>
      </c>
    </row>
    <row r="27" spans="2:16">
      <c r="B27" s="44" t="s">
        <v>4682</v>
      </c>
      <c r="C27" s="152" t="s">
        <v>4681</v>
      </c>
      <c r="D27" s="152" t="s">
        <v>4683</v>
      </c>
      <c r="E27" s="152" t="s">
        <v>8040</v>
      </c>
      <c r="F27" s="152" t="s">
        <v>8041</v>
      </c>
      <c r="G27" s="152" t="s">
        <v>307</v>
      </c>
      <c r="H27" s="152" t="s">
        <v>1603</v>
      </c>
      <c r="I27" s="180"/>
      <c r="N27" s="154" t="s">
        <v>307</v>
      </c>
      <c r="O27" s="154" t="s">
        <v>1599</v>
      </c>
      <c r="P27" s="154" t="s">
        <v>6575</v>
      </c>
    </row>
    <row r="28" spans="2:16">
      <c r="B28" s="44" t="s">
        <v>4685</v>
      </c>
      <c r="C28" s="152" t="s">
        <v>4684</v>
      </c>
      <c r="D28" s="152" t="s">
        <v>5524</v>
      </c>
      <c r="E28" s="152" t="s">
        <v>8040</v>
      </c>
      <c r="F28" s="152" t="s">
        <v>8041</v>
      </c>
      <c r="G28" s="152" t="s">
        <v>307</v>
      </c>
      <c r="H28" s="152" t="s">
        <v>1603</v>
      </c>
      <c r="I28" s="180"/>
      <c r="N28" s="154" t="s">
        <v>307</v>
      </c>
      <c r="O28" s="154" t="s">
        <v>1599</v>
      </c>
      <c r="P28" s="154" t="s">
        <v>8072</v>
      </c>
    </row>
    <row r="29" spans="2:16">
      <c r="B29" s="44" t="s">
        <v>4713</v>
      </c>
      <c r="C29" s="152" t="s">
        <v>4712</v>
      </c>
      <c r="D29" s="152"/>
      <c r="E29" s="152" t="s">
        <v>8073</v>
      </c>
      <c r="F29" s="152" t="s">
        <v>8041</v>
      </c>
      <c r="G29" s="152" t="s">
        <v>307</v>
      </c>
      <c r="H29" s="152" t="s">
        <v>1179</v>
      </c>
      <c r="I29" s="180"/>
      <c r="N29" s="154" t="s">
        <v>307</v>
      </c>
      <c r="O29" s="154" t="s">
        <v>1599</v>
      </c>
      <c r="P29" s="154" t="s">
        <v>8074</v>
      </c>
    </row>
    <row r="30" spans="2:16">
      <c r="B30" s="44" t="s">
        <v>4717</v>
      </c>
      <c r="C30" s="44" t="s">
        <v>4716</v>
      </c>
      <c r="D30" s="152"/>
      <c r="E30" s="152" t="s">
        <v>8075</v>
      </c>
      <c r="F30" s="152" t="s">
        <v>8041</v>
      </c>
      <c r="G30" s="152" t="s">
        <v>307</v>
      </c>
      <c r="H30" s="152" t="s">
        <v>1599</v>
      </c>
      <c r="I30" s="180"/>
      <c r="N30" s="154" t="s">
        <v>307</v>
      </c>
      <c r="O30" s="154" t="s">
        <v>1599</v>
      </c>
      <c r="P30" s="154" t="s">
        <v>8076</v>
      </c>
    </row>
    <row r="31" spans="2:16">
      <c r="B31" s="44" t="s">
        <v>4720</v>
      </c>
      <c r="C31" s="152" t="s">
        <v>4719</v>
      </c>
      <c r="D31" s="152" t="s">
        <v>4721</v>
      </c>
      <c r="E31" s="152" t="s">
        <v>8073</v>
      </c>
      <c r="F31" s="152" t="s">
        <v>8041</v>
      </c>
      <c r="G31" s="152" t="s">
        <v>307</v>
      </c>
      <c r="H31" s="152" t="s">
        <v>1599</v>
      </c>
      <c r="I31" s="180"/>
      <c r="N31" s="154" t="s">
        <v>307</v>
      </c>
      <c r="O31" s="154" t="s">
        <v>1599</v>
      </c>
      <c r="P31" s="154" t="s">
        <v>6560</v>
      </c>
    </row>
    <row r="32" spans="2:16">
      <c r="B32" s="44" t="s">
        <v>4723</v>
      </c>
      <c r="C32" s="152" t="s">
        <v>4722</v>
      </c>
      <c r="D32" s="152" t="s">
        <v>8077</v>
      </c>
      <c r="E32" s="152" t="s">
        <v>8073</v>
      </c>
      <c r="F32" s="152" t="s">
        <v>8041</v>
      </c>
      <c r="G32" s="152" t="s">
        <v>307</v>
      </c>
      <c r="H32" s="152" t="s">
        <v>1599</v>
      </c>
      <c r="I32" s="180"/>
      <c r="N32" s="154" t="s">
        <v>307</v>
      </c>
      <c r="O32" s="154" t="s">
        <v>1599</v>
      </c>
      <c r="P32" s="154" t="s">
        <v>8078</v>
      </c>
    </row>
    <row r="33" spans="2:16">
      <c r="B33" s="44" t="s">
        <v>4726</v>
      </c>
      <c r="C33" s="152" t="s">
        <v>4725</v>
      </c>
      <c r="D33" s="152" t="s">
        <v>5578</v>
      </c>
      <c r="E33" s="152" t="s">
        <v>8073</v>
      </c>
      <c r="F33" s="152" t="s">
        <v>8041</v>
      </c>
      <c r="G33" s="152" t="s">
        <v>307</v>
      </c>
      <c r="H33" s="152" t="s">
        <v>1599</v>
      </c>
      <c r="I33" s="180"/>
      <c r="N33" s="154" t="s">
        <v>307</v>
      </c>
      <c r="O33" s="154" t="s">
        <v>1599</v>
      </c>
      <c r="P33" s="154" t="s">
        <v>6559</v>
      </c>
    </row>
    <row r="34" spans="2:16">
      <c r="B34" s="44" t="s">
        <v>4710</v>
      </c>
      <c r="C34" s="152" t="s">
        <v>4709</v>
      </c>
      <c r="D34" s="152" t="s">
        <v>4711</v>
      </c>
      <c r="E34" s="152" t="s">
        <v>8079</v>
      </c>
      <c r="F34" s="152" t="s">
        <v>8041</v>
      </c>
      <c r="G34" s="152" t="s">
        <v>309</v>
      </c>
      <c r="H34" s="152" t="s">
        <v>1607</v>
      </c>
      <c r="I34" s="180"/>
      <c r="N34" s="154" t="s">
        <v>307</v>
      </c>
      <c r="O34" s="154" t="s">
        <v>1599</v>
      </c>
      <c r="P34" s="154" t="s">
        <v>8080</v>
      </c>
    </row>
    <row r="35" spans="2:16">
      <c r="B35" s="44" t="s">
        <v>5697</v>
      </c>
      <c r="C35" s="152" t="s">
        <v>4728</v>
      </c>
      <c r="D35" s="152"/>
      <c r="E35" s="152" t="s">
        <v>8079</v>
      </c>
      <c r="F35" s="152" t="s">
        <v>8041</v>
      </c>
      <c r="G35" s="152" t="s">
        <v>307</v>
      </c>
      <c r="H35" s="152" t="s">
        <v>1599</v>
      </c>
      <c r="I35" s="180"/>
      <c r="N35" s="154" t="s">
        <v>307</v>
      </c>
      <c r="O35" s="154" t="s">
        <v>1599</v>
      </c>
      <c r="P35" s="154" t="s">
        <v>6978</v>
      </c>
    </row>
    <row r="36" spans="2:16">
      <c r="B36" t="s">
        <v>8266</v>
      </c>
      <c r="C36" s="152" t="s">
        <v>8081</v>
      </c>
      <c r="D36" s="152"/>
      <c r="E36" s="152" t="s">
        <v>8073</v>
      </c>
      <c r="F36" s="152" t="s">
        <v>8041</v>
      </c>
      <c r="G36" s="1" t="s">
        <v>15</v>
      </c>
      <c r="H36" s="1" t="s">
        <v>99</v>
      </c>
      <c r="I36" s="180"/>
      <c r="N36" s="154" t="s">
        <v>307</v>
      </c>
      <c r="O36" s="154" t="s">
        <v>1599</v>
      </c>
      <c r="P36" s="154" t="s">
        <v>6977</v>
      </c>
    </row>
    <row r="37" spans="2:16">
      <c r="B37" t="s">
        <v>8267</v>
      </c>
      <c r="C37" s="152" t="s">
        <v>8082</v>
      </c>
      <c r="D37" s="152"/>
      <c r="E37" s="152" t="s">
        <v>8073</v>
      </c>
      <c r="F37" s="152" t="s">
        <v>8041</v>
      </c>
      <c r="G37" s="1" t="s">
        <v>15</v>
      </c>
      <c r="H37" s="1" t="s">
        <v>1542</v>
      </c>
      <c r="I37" s="180"/>
      <c r="N37" s="154" t="s">
        <v>307</v>
      </c>
      <c r="O37" s="154" t="s">
        <v>1599</v>
      </c>
      <c r="P37" s="154" t="s">
        <v>5581</v>
      </c>
    </row>
    <row r="38" spans="2:16">
      <c r="B38" t="s">
        <v>8205</v>
      </c>
      <c r="C38" s="152" t="s">
        <v>8083</v>
      </c>
      <c r="D38" s="152"/>
      <c r="E38" s="152" t="s">
        <v>8073</v>
      </c>
      <c r="F38" s="152" t="s">
        <v>8041</v>
      </c>
      <c r="G38" s="1" t="s">
        <v>15</v>
      </c>
      <c r="H38" s="1" t="s">
        <v>1543</v>
      </c>
      <c r="I38" s="180"/>
      <c r="N38" s="154" t="s">
        <v>307</v>
      </c>
      <c r="O38" s="154" t="s">
        <v>1599</v>
      </c>
      <c r="P38" s="154" t="s">
        <v>4727</v>
      </c>
    </row>
    <row r="39" spans="2:16">
      <c r="B39" t="s">
        <v>8244</v>
      </c>
      <c r="C39" s="152" t="s">
        <v>4750</v>
      </c>
      <c r="D39" s="152"/>
      <c r="E39" s="152" t="s">
        <v>4752</v>
      </c>
      <c r="F39" s="152" t="s">
        <v>21</v>
      </c>
      <c r="G39" s="1" t="s">
        <v>15</v>
      </c>
      <c r="H39" s="1" t="s">
        <v>1544</v>
      </c>
      <c r="I39" s="180"/>
      <c r="N39" s="154" t="s">
        <v>307</v>
      </c>
      <c r="O39" s="154" t="s">
        <v>1599</v>
      </c>
      <c r="P39" s="154" t="s">
        <v>6868</v>
      </c>
    </row>
    <row r="40" spans="2:16">
      <c r="B40" t="s">
        <v>8245</v>
      </c>
      <c r="C40" s="152" t="s">
        <v>4753</v>
      </c>
      <c r="D40" s="152"/>
      <c r="E40" s="152" t="s">
        <v>4752</v>
      </c>
      <c r="F40" s="152" t="s">
        <v>8041</v>
      </c>
      <c r="G40" s="1" t="s">
        <v>15</v>
      </c>
      <c r="H40" s="1" t="s">
        <v>16</v>
      </c>
      <c r="I40" s="180"/>
      <c r="N40" s="154" t="s">
        <v>307</v>
      </c>
      <c r="O40" s="154" t="s">
        <v>1599</v>
      </c>
      <c r="P40" s="154" t="s">
        <v>6407</v>
      </c>
    </row>
    <row r="41" spans="2:16">
      <c r="B41" t="s">
        <v>8268</v>
      </c>
      <c r="C41" s="152" t="s">
        <v>8084</v>
      </c>
      <c r="D41" s="152"/>
      <c r="E41" s="152" t="s">
        <v>8073</v>
      </c>
      <c r="F41" s="152" t="s">
        <v>8041</v>
      </c>
      <c r="G41" s="1" t="s">
        <v>15</v>
      </c>
      <c r="H41" s="1" t="s">
        <v>1545</v>
      </c>
      <c r="I41" s="180"/>
      <c r="N41" s="154" t="s">
        <v>307</v>
      </c>
      <c r="O41" s="154" t="s">
        <v>1600</v>
      </c>
      <c r="P41" s="154" t="s">
        <v>8085</v>
      </c>
    </row>
    <row r="42" spans="2:16">
      <c r="B42" t="s">
        <v>8239</v>
      </c>
      <c r="C42" s="152" t="s">
        <v>8086</v>
      </c>
      <c r="D42" s="152"/>
      <c r="E42" s="152" t="s">
        <v>8073</v>
      </c>
      <c r="F42" s="152" t="s">
        <v>8041</v>
      </c>
      <c r="G42" s="1" t="s">
        <v>15</v>
      </c>
      <c r="H42" s="1" t="s">
        <v>1546</v>
      </c>
      <c r="I42" s="180"/>
      <c r="N42" s="154" t="s">
        <v>307</v>
      </c>
      <c r="O42" s="154" t="s">
        <v>1600</v>
      </c>
      <c r="P42" s="154" t="s">
        <v>8087</v>
      </c>
    </row>
    <row r="43" spans="2:16">
      <c r="B43" t="s">
        <v>8204</v>
      </c>
      <c r="C43" s="152" t="s">
        <v>8088</v>
      </c>
      <c r="D43" s="152" t="s">
        <v>4883</v>
      </c>
      <c r="E43" s="152" t="s">
        <v>8073</v>
      </c>
      <c r="F43" s="152" t="s">
        <v>8041</v>
      </c>
      <c r="G43" s="1" t="s">
        <v>15</v>
      </c>
      <c r="H43" s="1" t="s">
        <v>1547</v>
      </c>
      <c r="I43" s="180"/>
      <c r="N43" s="154" t="s">
        <v>307</v>
      </c>
      <c r="O43" s="154" t="s">
        <v>1600</v>
      </c>
      <c r="P43" s="154" t="s">
        <v>8089</v>
      </c>
    </row>
    <row r="44" spans="2:16">
      <c r="B44" t="s">
        <v>8269</v>
      </c>
      <c r="C44" s="152" t="s">
        <v>8090</v>
      </c>
      <c r="D44" s="152"/>
      <c r="E44" s="152" t="s">
        <v>8073</v>
      </c>
      <c r="F44" s="152" t="s">
        <v>8041</v>
      </c>
      <c r="G44" s="1" t="s">
        <v>15</v>
      </c>
      <c r="H44" s="1" t="s">
        <v>1548</v>
      </c>
      <c r="I44" s="180"/>
      <c r="N44" s="154" t="s">
        <v>307</v>
      </c>
      <c r="O44" s="154" t="s">
        <v>1600</v>
      </c>
      <c r="P44" s="154" t="s">
        <v>8091</v>
      </c>
    </row>
    <row r="45" spans="2:16">
      <c r="B45" t="s">
        <v>8206</v>
      </c>
      <c r="C45" s="152" t="s">
        <v>4755</v>
      </c>
      <c r="D45" s="152"/>
      <c r="E45" s="152" t="s">
        <v>4752</v>
      </c>
      <c r="F45" s="152" t="s">
        <v>21</v>
      </c>
      <c r="G45" s="1" t="s">
        <v>15</v>
      </c>
      <c r="H45" s="1" t="s">
        <v>1549</v>
      </c>
      <c r="I45" s="180"/>
      <c r="N45" s="154" t="s">
        <v>307</v>
      </c>
      <c r="O45" s="154" t="s">
        <v>1600</v>
      </c>
      <c r="P45" s="154" t="s">
        <v>8092</v>
      </c>
    </row>
    <row r="46" spans="2:16">
      <c r="B46" t="s">
        <v>8203</v>
      </c>
      <c r="C46" s="152" t="s">
        <v>8093</v>
      </c>
      <c r="D46" s="152"/>
      <c r="E46" s="152" t="s">
        <v>8073</v>
      </c>
      <c r="F46" s="152" t="s">
        <v>8041</v>
      </c>
      <c r="G46" s="1" t="s">
        <v>15</v>
      </c>
      <c r="H46" s="1" t="s">
        <v>1550</v>
      </c>
      <c r="I46" s="180"/>
      <c r="N46" s="154" t="s">
        <v>307</v>
      </c>
      <c r="O46" s="154" t="s">
        <v>1600</v>
      </c>
      <c r="P46" s="154" t="s">
        <v>6552</v>
      </c>
    </row>
    <row r="47" spans="2:16">
      <c r="B47" t="s">
        <v>8232</v>
      </c>
      <c r="C47" s="152" t="s">
        <v>8094</v>
      </c>
      <c r="D47" s="152"/>
      <c r="E47" s="152" t="s">
        <v>8073</v>
      </c>
      <c r="F47" s="152" t="s">
        <v>8041</v>
      </c>
      <c r="G47" s="1" t="s">
        <v>15</v>
      </c>
      <c r="H47" s="1" t="s">
        <v>1551</v>
      </c>
      <c r="I47" s="180"/>
      <c r="N47" s="154" t="s">
        <v>307</v>
      </c>
      <c r="O47" s="154" t="s">
        <v>1600</v>
      </c>
      <c r="P47" s="154" t="s">
        <v>6548</v>
      </c>
    </row>
    <row r="48" spans="2:16">
      <c r="B48" t="s">
        <v>8234</v>
      </c>
      <c r="C48" s="152" t="s">
        <v>4757</v>
      </c>
      <c r="D48" s="152"/>
      <c r="E48" s="152" t="s">
        <v>4752</v>
      </c>
      <c r="F48" s="152" t="s">
        <v>21</v>
      </c>
      <c r="G48" s="1" t="s">
        <v>15</v>
      </c>
      <c r="H48" s="1" t="s">
        <v>1552</v>
      </c>
      <c r="I48" s="180"/>
      <c r="N48" s="154" t="s">
        <v>307</v>
      </c>
      <c r="O48" s="154" t="s">
        <v>1600</v>
      </c>
      <c r="P48" s="154" t="s">
        <v>6551</v>
      </c>
    </row>
    <row r="49" spans="2:16">
      <c r="B49" t="s">
        <v>8238</v>
      </c>
      <c r="C49" s="152" t="s">
        <v>4759</v>
      </c>
      <c r="D49" s="152"/>
      <c r="E49" s="152" t="s">
        <v>4752</v>
      </c>
      <c r="F49" s="152" t="s">
        <v>21</v>
      </c>
      <c r="G49" s="1" t="s">
        <v>15</v>
      </c>
      <c r="H49" s="1" t="s">
        <v>1553</v>
      </c>
      <c r="I49" s="180"/>
      <c r="N49" s="154" t="s">
        <v>307</v>
      </c>
      <c r="O49" s="154" t="s">
        <v>1600</v>
      </c>
      <c r="P49" s="154" t="s">
        <v>8095</v>
      </c>
    </row>
    <row r="50" spans="2:16">
      <c r="B50" t="s">
        <v>8231</v>
      </c>
      <c r="C50" s="152" t="s">
        <v>4761</v>
      </c>
      <c r="D50" s="152"/>
      <c r="E50" s="152" t="s">
        <v>4752</v>
      </c>
      <c r="F50" s="152" t="s">
        <v>21</v>
      </c>
      <c r="G50" s="1" t="s">
        <v>15</v>
      </c>
      <c r="H50" s="1" t="s">
        <v>1554</v>
      </c>
      <c r="I50" s="180"/>
      <c r="N50" s="154" t="s">
        <v>307</v>
      </c>
      <c r="O50" s="154" t="s">
        <v>1600</v>
      </c>
      <c r="P50" s="154" t="s">
        <v>8096</v>
      </c>
    </row>
    <row r="51" spans="2:16">
      <c r="B51" t="s">
        <v>8237</v>
      </c>
      <c r="C51" s="152" t="s">
        <v>8097</v>
      </c>
      <c r="D51" s="152"/>
      <c r="E51" s="152" t="s">
        <v>8073</v>
      </c>
      <c r="F51" s="152" t="s">
        <v>8041</v>
      </c>
      <c r="G51" s="1" t="s">
        <v>15</v>
      </c>
      <c r="H51" s="1" t="s">
        <v>1555</v>
      </c>
      <c r="I51" s="180"/>
      <c r="N51" s="154" t="s">
        <v>307</v>
      </c>
      <c r="O51" s="154" t="s">
        <v>1600</v>
      </c>
      <c r="P51" s="154" t="s">
        <v>8098</v>
      </c>
    </row>
    <row r="52" spans="2:16">
      <c r="B52" t="s">
        <v>8236</v>
      </c>
      <c r="C52" s="152" t="s">
        <v>8099</v>
      </c>
      <c r="D52" s="152"/>
      <c r="E52" s="152" t="s">
        <v>8073</v>
      </c>
      <c r="F52" s="152" t="s">
        <v>8041</v>
      </c>
      <c r="G52" s="1" t="s">
        <v>15</v>
      </c>
      <c r="H52" s="1" t="s">
        <v>1556</v>
      </c>
      <c r="I52" s="180"/>
      <c r="N52" s="154" t="s">
        <v>307</v>
      </c>
      <c r="O52" s="154" t="s">
        <v>1600</v>
      </c>
      <c r="P52" s="154" t="s">
        <v>8100</v>
      </c>
    </row>
    <row r="53" spans="2:16">
      <c r="B53" t="s">
        <v>8235</v>
      </c>
      <c r="C53" s="152" t="s">
        <v>8101</v>
      </c>
      <c r="D53" s="152"/>
      <c r="E53" s="152" t="s">
        <v>8073</v>
      </c>
      <c r="F53" s="152" t="s">
        <v>8041</v>
      </c>
      <c r="G53" s="1" t="s">
        <v>15</v>
      </c>
      <c r="H53" s="1" t="s">
        <v>1557</v>
      </c>
      <c r="I53" s="180"/>
      <c r="N53" s="154" t="s">
        <v>307</v>
      </c>
      <c r="O53" s="154" t="s">
        <v>1600</v>
      </c>
      <c r="P53" s="154" t="s">
        <v>6319</v>
      </c>
    </row>
    <row r="54" spans="2:16">
      <c r="B54" t="s">
        <v>8233</v>
      </c>
      <c r="C54" s="152" t="s">
        <v>8102</v>
      </c>
      <c r="D54" s="152" t="s">
        <v>8103</v>
      </c>
      <c r="E54" s="152" t="s">
        <v>8073</v>
      </c>
      <c r="F54" s="152" t="s">
        <v>8041</v>
      </c>
      <c r="G54" s="1" t="s">
        <v>15</v>
      </c>
      <c r="H54" s="1" t="s">
        <v>1558</v>
      </c>
      <c r="I54" s="180"/>
      <c r="N54" s="154" t="s">
        <v>307</v>
      </c>
      <c r="O54" s="154" t="s">
        <v>1600</v>
      </c>
      <c r="P54" s="154" t="s">
        <v>8104</v>
      </c>
    </row>
    <row r="55" spans="2:16">
      <c r="B55" t="s">
        <v>8228</v>
      </c>
      <c r="C55" s="152" t="s">
        <v>8105</v>
      </c>
      <c r="D55" s="152"/>
      <c r="E55" s="152" t="s">
        <v>8073</v>
      </c>
      <c r="F55" s="152" t="s">
        <v>8041</v>
      </c>
      <c r="G55" s="1" t="s">
        <v>18</v>
      </c>
      <c r="H55" s="1" t="s">
        <v>1559</v>
      </c>
      <c r="I55" s="180"/>
      <c r="N55" s="154" t="s">
        <v>307</v>
      </c>
      <c r="O55" s="154" t="s">
        <v>1600</v>
      </c>
      <c r="P55" s="154" t="s">
        <v>6909</v>
      </c>
    </row>
    <row r="56" spans="2:16">
      <c r="B56" t="s">
        <v>8223</v>
      </c>
      <c r="C56" s="152" t="s">
        <v>8106</v>
      </c>
      <c r="D56" s="152"/>
      <c r="E56" s="152" t="s">
        <v>8073</v>
      </c>
      <c r="F56" s="152" t="s">
        <v>8041</v>
      </c>
      <c r="G56" s="1" t="s">
        <v>18</v>
      </c>
      <c r="H56" s="1" t="s">
        <v>1560</v>
      </c>
      <c r="I56" s="180"/>
      <c r="N56" s="154" t="s">
        <v>307</v>
      </c>
      <c r="O56" s="154" t="s">
        <v>1600</v>
      </c>
      <c r="P56" s="154" t="s">
        <v>8107</v>
      </c>
    </row>
    <row r="57" spans="2:16">
      <c r="B57" t="s">
        <v>8229</v>
      </c>
      <c r="C57" s="152" t="s">
        <v>8108</v>
      </c>
      <c r="D57" s="152"/>
      <c r="E57" s="152" t="s">
        <v>8073</v>
      </c>
      <c r="F57" s="152" t="s">
        <v>8041</v>
      </c>
      <c r="G57" s="1" t="s">
        <v>18</v>
      </c>
      <c r="H57" s="1" t="s">
        <v>1561</v>
      </c>
      <c r="I57" s="180"/>
      <c r="N57" s="154" t="s">
        <v>307</v>
      </c>
      <c r="O57" s="154" t="s">
        <v>1600</v>
      </c>
      <c r="P57" s="154" t="s">
        <v>8109</v>
      </c>
    </row>
    <row r="58" spans="2:16">
      <c r="B58" t="s">
        <v>8230</v>
      </c>
      <c r="C58" s="152" t="s">
        <v>8110</v>
      </c>
      <c r="D58" s="152"/>
      <c r="E58" s="152" t="s">
        <v>8073</v>
      </c>
      <c r="F58" s="152" t="s">
        <v>8041</v>
      </c>
      <c r="G58" s="1" t="s">
        <v>18</v>
      </c>
      <c r="H58" s="1" t="s">
        <v>19</v>
      </c>
      <c r="I58" s="180"/>
      <c r="N58" s="154" t="s">
        <v>307</v>
      </c>
      <c r="O58" s="154" t="s">
        <v>1600</v>
      </c>
      <c r="P58" s="154" t="s">
        <v>6549</v>
      </c>
    </row>
    <row r="59" spans="2:16">
      <c r="B59" t="s">
        <v>8225</v>
      </c>
      <c r="C59" s="152" t="s">
        <v>8111</v>
      </c>
      <c r="D59" s="152"/>
      <c r="E59" s="152" t="s">
        <v>8073</v>
      </c>
      <c r="F59" s="152" t="s">
        <v>8041</v>
      </c>
      <c r="G59" s="1" t="s">
        <v>18</v>
      </c>
      <c r="H59" s="1" t="s">
        <v>1150</v>
      </c>
      <c r="I59" s="180"/>
      <c r="N59" s="154" t="s">
        <v>307</v>
      </c>
      <c r="O59" s="154" t="s">
        <v>1600</v>
      </c>
      <c r="P59" s="154" t="s">
        <v>6789</v>
      </c>
    </row>
    <row r="60" spans="2:16">
      <c r="B60" t="s">
        <v>8220</v>
      </c>
      <c r="C60" s="152" t="s">
        <v>8112</v>
      </c>
      <c r="D60" s="152"/>
      <c r="E60" s="152" t="s">
        <v>8073</v>
      </c>
      <c r="F60" s="152" t="s">
        <v>8041</v>
      </c>
      <c r="G60" s="1" t="s">
        <v>18</v>
      </c>
      <c r="H60" s="1" t="s">
        <v>506</v>
      </c>
      <c r="I60" s="180"/>
      <c r="N60" s="154" t="s">
        <v>307</v>
      </c>
      <c r="O60" s="154" t="s">
        <v>1600</v>
      </c>
      <c r="P60" s="154" t="s">
        <v>8113</v>
      </c>
    </row>
    <row r="61" spans="2:16">
      <c r="B61" t="s">
        <v>8222</v>
      </c>
      <c r="C61" s="152" t="s">
        <v>8114</v>
      </c>
      <c r="D61" s="152"/>
      <c r="E61" s="152" t="s">
        <v>8073</v>
      </c>
      <c r="F61" s="152" t="s">
        <v>8041</v>
      </c>
      <c r="G61" s="1" t="s">
        <v>18</v>
      </c>
      <c r="H61" s="1" t="s">
        <v>1562</v>
      </c>
      <c r="I61" s="180"/>
      <c r="N61" s="154" t="s">
        <v>307</v>
      </c>
      <c r="O61" s="154" t="s">
        <v>1600</v>
      </c>
      <c r="P61" s="154" t="s">
        <v>6657</v>
      </c>
    </row>
    <row r="62" spans="2:16">
      <c r="B62" t="s">
        <v>8226</v>
      </c>
      <c r="C62" s="152" t="s">
        <v>8115</v>
      </c>
      <c r="D62" s="152"/>
      <c r="E62" s="152" t="s">
        <v>8073</v>
      </c>
      <c r="F62" s="152" t="s">
        <v>8041</v>
      </c>
      <c r="G62" s="1" t="s">
        <v>18</v>
      </c>
      <c r="H62" s="1" t="s">
        <v>1563</v>
      </c>
      <c r="I62" s="180"/>
      <c r="N62" s="154" t="s">
        <v>307</v>
      </c>
      <c r="O62" s="154" t="s">
        <v>1600</v>
      </c>
      <c r="P62" s="154" t="s">
        <v>8035</v>
      </c>
    </row>
    <row r="63" spans="2:16">
      <c r="B63" t="s">
        <v>8227</v>
      </c>
      <c r="C63" s="152" t="s">
        <v>8116</v>
      </c>
      <c r="D63" s="152"/>
      <c r="E63" s="152" t="s">
        <v>8073</v>
      </c>
      <c r="F63" s="152" t="s">
        <v>8041</v>
      </c>
      <c r="G63" s="1" t="s">
        <v>18</v>
      </c>
      <c r="H63" s="1" t="s">
        <v>1564</v>
      </c>
      <c r="I63" s="180"/>
      <c r="N63" s="154" t="s">
        <v>307</v>
      </c>
      <c r="O63" s="154" t="s">
        <v>1600</v>
      </c>
      <c r="P63" s="154" t="s">
        <v>8117</v>
      </c>
    </row>
    <row r="64" spans="2:16">
      <c r="B64" t="s">
        <v>8221</v>
      </c>
      <c r="C64" s="152" t="s">
        <v>8118</v>
      </c>
      <c r="D64" s="152" t="s">
        <v>8119</v>
      </c>
      <c r="E64" s="152" t="s">
        <v>8073</v>
      </c>
      <c r="F64" s="152" t="s">
        <v>8041</v>
      </c>
      <c r="G64" s="1" t="s">
        <v>18</v>
      </c>
      <c r="H64" s="1" t="s">
        <v>1565</v>
      </c>
      <c r="I64" s="180"/>
      <c r="N64" s="154" t="s">
        <v>307</v>
      </c>
      <c r="O64" s="154" t="s">
        <v>1600</v>
      </c>
      <c r="P64" s="154" t="s">
        <v>8120</v>
      </c>
    </row>
    <row r="65" spans="2:16">
      <c r="B65" t="s">
        <v>8224</v>
      </c>
      <c r="C65" s="152" t="s">
        <v>8121</v>
      </c>
      <c r="D65" s="152"/>
      <c r="E65" s="152" t="s">
        <v>8073</v>
      </c>
      <c r="F65" s="152" t="s">
        <v>8041</v>
      </c>
      <c r="G65" s="1" t="s">
        <v>18</v>
      </c>
      <c r="H65" s="1" t="s">
        <v>1566</v>
      </c>
      <c r="I65" s="180"/>
      <c r="N65" s="154" t="s">
        <v>307</v>
      </c>
      <c r="O65" s="154" t="s">
        <v>1600</v>
      </c>
      <c r="P65" s="154" t="s">
        <v>8122</v>
      </c>
    </row>
    <row r="66" spans="2:16">
      <c r="B66" t="s">
        <v>8198</v>
      </c>
      <c r="C66" s="152" t="s">
        <v>8123</v>
      </c>
      <c r="D66" s="152"/>
      <c r="E66" s="152" t="s">
        <v>8073</v>
      </c>
      <c r="F66" s="152" t="s">
        <v>8041</v>
      </c>
      <c r="G66" s="1" t="s">
        <v>299</v>
      </c>
      <c r="H66" s="1" t="s">
        <v>1567</v>
      </c>
      <c r="I66" s="180"/>
      <c r="N66" s="154" t="s">
        <v>307</v>
      </c>
      <c r="O66" s="154" t="s">
        <v>1600</v>
      </c>
      <c r="P66" s="154" t="s">
        <v>8124</v>
      </c>
    </row>
    <row r="67" spans="2:16">
      <c r="B67" t="s">
        <v>8246</v>
      </c>
      <c r="C67" s="152" t="s">
        <v>8125</v>
      </c>
      <c r="D67" s="152"/>
      <c r="E67" s="152" t="s">
        <v>8073</v>
      </c>
      <c r="F67" s="152" t="s">
        <v>8041</v>
      </c>
      <c r="G67" s="1" t="s">
        <v>299</v>
      </c>
      <c r="H67" s="1" t="s">
        <v>1568</v>
      </c>
      <c r="I67" s="180"/>
      <c r="N67" s="154" t="s">
        <v>307</v>
      </c>
      <c r="O67" s="154" t="s">
        <v>1600</v>
      </c>
      <c r="P67" s="154" t="s">
        <v>8126</v>
      </c>
    </row>
    <row r="68" spans="2:16">
      <c r="B68" t="s">
        <v>8247</v>
      </c>
      <c r="C68" s="152" t="s">
        <v>8127</v>
      </c>
      <c r="D68" s="152"/>
      <c r="E68" s="44" t="s">
        <v>8073</v>
      </c>
      <c r="F68" s="152" t="s">
        <v>8041</v>
      </c>
      <c r="G68" s="1" t="s">
        <v>299</v>
      </c>
      <c r="H68" s="1" t="s">
        <v>1569</v>
      </c>
      <c r="I68" s="180"/>
      <c r="N68" s="154" t="s">
        <v>307</v>
      </c>
      <c r="O68" s="154" t="s">
        <v>1600</v>
      </c>
      <c r="P68" s="154" t="s">
        <v>8128</v>
      </c>
    </row>
    <row r="69" spans="2:16">
      <c r="B69" t="s">
        <v>8214</v>
      </c>
      <c r="C69" s="152" t="s">
        <v>8129</v>
      </c>
      <c r="D69" s="152"/>
      <c r="E69" s="152" t="s">
        <v>8073</v>
      </c>
      <c r="F69" s="152" t="s">
        <v>8041</v>
      </c>
      <c r="G69" s="1" t="s">
        <v>299</v>
      </c>
      <c r="H69" s="1" t="s">
        <v>1570</v>
      </c>
      <c r="I69" s="180"/>
      <c r="N69" s="154" t="s">
        <v>307</v>
      </c>
      <c r="O69" s="154" t="s">
        <v>1600</v>
      </c>
      <c r="P69" s="154" t="s">
        <v>8130</v>
      </c>
    </row>
    <row r="70" spans="2:16">
      <c r="B70" t="s">
        <v>8213</v>
      </c>
      <c r="C70" s="152" t="s">
        <v>8131</v>
      </c>
      <c r="D70" s="152"/>
      <c r="E70" s="152" t="s">
        <v>8073</v>
      </c>
      <c r="F70" s="152" t="s">
        <v>8041</v>
      </c>
      <c r="G70" s="1" t="s">
        <v>299</v>
      </c>
      <c r="H70" s="1" t="s">
        <v>1571</v>
      </c>
      <c r="I70" s="180"/>
      <c r="N70" s="154" t="s">
        <v>307</v>
      </c>
      <c r="O70" s="154" t="s">
        <v>1600</v>
      </c>
      <c r="P70" s="154" t="s">
        <v>8132</v>
      </c>
    </row>
    <row r="71" spans="2:16">
      <c r="B71" t="s">
        <v>8212</v>
      </c>
      <c r="C71" s="152" t="s">
        <v>8133</v>
      </c>
      <c r="D71" s="152"/>
      <c r="E71" s="152" t="s">
        <v>8073</v>
      </c>
      <c r="F71" s="152" t="s">
        <v>8041</v>
      </c>
      <c r="G71" s="1" t="s">
        <v>299</v>
      </c>
      <c r="H71" s="1" t="s">
        <v>1572</v>
      </c>
      <c r="I71" s="180"/>
      <c r="N71" s="154" t="s">
        <v>307</v>
      </c>
      <c r="O71" s="154" t="s">
        <v>1600</v>
      </c>
      <c r="P71" s="154" t="s">
        <v>8134</v>
      </c>
    </row>
    <row r="72" spans="2:16">
      <c r="B72" t="s">
        <v>8249</v>
      </c>
      <c r="C72" s="152" t="s">
        <v>8135</v>
      </c>
      <c r="D72" s="152" t="s">
        <v>5660</v>
      </c>
      <c r="E72" s="152" t="s">
        <v>8073</v>
      </c>
      <c r="F72" s="152" t="s">
        <v>8041</v>
      </c>
      <c r="G72" s="1" t="s">
        <v>301</v>
      </c>
      <c r="H72" s="1" t="s">
        <v>1573</v>
      </c>
      <c r="I72" s="180"/>
      <c r="N72" s="154" t="s">
        <v>307</v>
      </c>
      <c r="O72" s="154" t="s">
        <v>1600</v>
      </c>
      <c r="P72" s="154" t="s">
        <v>6991</v>
      </c>
    </row>
    <row r="73" spans="2:16">
      <c r="B73" t="s">
        <v>8250</v>
      </c>
      <c r="C73" s="152" t="s">
        <v>8136</v>
      </c>
      <c r="D73" s="152"/>
      <c r="E73" s="152" t="s">
        <v>8073</v>
      </c>
      <c r="F73" s="152" t="s">
        <v>8041</v>
      </c>
      <c r="G73" s="1" t="s">
        <v>301</v>
      </c>
      <c r="H73" s="1" t="s">
        <v>1574</v>
      </c>
      <c r="I73" s="180"/>
      <c r="N73" s="154" t="s">
        <v>307</v>
      </c>
      <c r="O73" s="154" t="s">
        <v>1600</v>
      </c>
      <c r="P73" s="154" t="s">
        <v>6550</v>
      </c>
    </row>
    <row r="74" spans="2:16">
      <c r="B74" t="s">
        <v>8251</v>
      </c>
      <c r="C74" s="152" t="s">
        <v>8137</v>
      </c>
      <c r="D74" s="152"/>
      <c r="E74" s="152" t="s">
        <v>8073</v>
      </c>
      <c r="F74" s="152" t="s">
        <v>8041</v>
      </c>
      <c r="G74" s="1" t="s">
        <v>301</v>
      </c>
      <c r="H74" s="1" t="s">
        <v>1575</v>
      </c>
      <c r="I74" s="180"/>
      <c r="N74" s="154" t="s">
        <v>307</v>
      </c>
      <c r="O74" s="154" t="s">
        <v>1600</v>
      </c>
      <c r="P74" s="154" t="s">
        <v>8138</v>
      </c>
    </row>
    <row r="75" spans="2:16">
      <c r="B75" t="s">
        <v>8199</v>
      </c>
      <c r="C75" s="152" t="s">
        <v>8139</v>
      </c>
      <c r="D75" s="152"/>
      <c r="E75" s="152" t="s">
        <v>8073</v>
      </c>
      <c r="F75" s="152" t="s">
        <v>8041</v>
      </c>
      <c r="G75" s="1" t="s">
        <v>301</v>
      </c>
      <c r="H75" s="1" t="s">
        <v>1576</v>
      </c>
      <c r="I75" s="180"/>
      <c r="N75" s="154" t="s">
        <v>307</v>
      </c>
      <c r="O75" s="154" t="s">
        <v>1600</v>
      </c>
      <c r="P75" s="154" t="s">
        <v>8140</v>
      </c>
    </row>
    <row r="76" spans="2:16">
      <c r="B76" t="s">
        <v>8200</v>
      </c>
      <c r="C76" s="152" t="s">
        <v>8141</v>
      </c>
      <c r="D76" s="152"/>
      <c r="E76" s="152" t="s">
        <v>8073</v>
      </c>
      <c r="F76" s="152" t="s">
        <v>8041</v>
      </c>
      <c r="G76" s="1" t="s">
        <v>301</v>
      </c>
      <c r="H76" s="1" t="s">
        <v>1577</v>
      </c>
      <c r="I76" s="180"/>
      <c r="N76" s="154" t="s">
        <v>307</v>
      </c>
      <c r="O76" s="154" t="s">
        <v>1600</v>
      </c>
      <c r="P76" s="154" t="s">
        <v>8142</v>
      </c>
    </row>
    <row r="77" spans="2:16">
      <c r="B77" t="s">
        <v>8252</v>
      </c>
      <c r="C77" s="152" t="s">
        <v>8143</v>
      </c>
      <c r="D77" s="152"/>
      <c r="E77" s="152" t="s">
        <v>8073</v>
      </c>
      <c r="F77" s="152" t="s">
        <v>8041</v>
      </c>
      <c r="G77" s="1" t="s">
        <v>301</v>
      </c>
      <c r="H77" s="1" t="s">
        <v>1578</v>
      </c>
      <c r="I77" s="180"/>
      <c r="N77" s="154" t="s">
        <v>307</v>
      </c>
      <c r="O77" s="154" t="s">
        <v>1600</v>
      </c>
      <c r="P77" s="154" t="s">
        <v>8144</v>
      </c>
    </row>
    <row r="78" spans="2:16">
      <c r="B78" t="s">
        <v>8248</v>
      </c>
      <c r="C78" s="152" t="s">
        <v>8145</v>
      </c>
      <c r="D78" s="152"/>
      <c r="E78" s="152" t="s">
        <v>8073</v>
      </c>
      <c r="F78" s="152" t="s">
        <v>8041</v>
      </c>
      <c r="G78" s="1" t="s">
        <v>301</v>
      </c>
      <c r="H78" s="1" t="s">
        <v>1579</v>
      </c>
      <c r="I78" s="180"/>
      <c r="N78" s="154" t="s">
        <v>307</v>
      </c>
      <c r="O78" s="154" t="s">
        <v>1600</v>
      </c>
      <c r="P78" s="154" t="s">
        <v>6796</v>
      </c>
    </row>
    <row r="79" spans="2:16">
      <c r="B79" t="s">
        <v>8201</v>
      </c>
      <c r="C79" s="152" t="s">
        <v>8146</v>
      </c>
      <c r="D79" s="152"/>
      <c r="E79" s="152" t="s">
        <v>8073</v>
      </c>
      <c r="F79" s="152" t="s">
        <v>8041</v>
      </c>
      <c r="G79" s="1" t="s">
        <v>301</v>
      </c>
      <c r="H79" s="1" t="s">
        <v>1580</v>
      </c>
      <c r="I79" s="180"/>
      <c r="N79" s="154" t="s">
        <v>307</v>
      </c>
      <c r="O79" s="154" t="s">
        <v>1600</v>
      </c>
      <c r="P79" s="154" t="s">
        <v>6495</v>
      </c>
    </row>
    <row r="80" spans="2:16">
      <c r="B80" t="s">
        <v>8202</v>
      </c>
      <c r="C80" s="152" t="s">
        <v>8147</v>
      </c>
      <c r="D80" s="152"/>
      <c r="E80" s="152" t="s">
        <v>8073</v>
      </c>
      <c r="F80" s="152" t="s">
        <v>8041</v>
      </c>
      <c r="G80" s="1" t="s">
        <v>301</v>
      </c>
      <c r="H80" s="1" t="s">
        <v>1581</v>
      </c>
      <c r="I80" s="180"/>
      <c r="N80" s="154" t="s">
        <v>307</v>
      </c>
      <c r="O80" s="154" t="s">
        <v>1600</v>
      </c>
      <c r="P80" s="154" t="s">
        <v>8148</v>
      </c>
    </row>
    <row r="81" spans="2:16">
      <c r="B81" t="s">
        <v>8270</v>
      </c>
      <c r="C81" s="152" t="s">
        <v>4763</v>
      </c>
      <c r="D81" s="152"/>
      <c r="E81" s="152" t="s">
        <v>4752</v>
      </c>
      <c r="F81" s="152" t="s">
        <v>21</v>
      </c>
      <c r="G81" s="1" t="s">
        <v>303</v>
      </c>
      <c r="H81" s="1" t="s">
        <v>1582</v>
      </c>
      <c r="I81" s="180"/>
      <c r="N81" s="154" t="s">
        <v>307</v>
      </c>
      <c r="O81" s="154" t="s">
        <v>1600</v>
      </c>
      <c r="P81" s="154" t="s">
        <v>6789</v>
      </c>
    </row>
    <row r="82" spans="2:16">
      <c r="B82" t="s">
        <v>8253</v>
      </c>
      <c r="C82" s="152" t="s">
        <v>8149</v>
      </c>
      <c r="D82" s="152"/>
      <c r="E82" s="152" t="s">
        <v>8073</v>
      </c>
      <c r="F82" s="152" t="s">
        <v>8041</v>
      </c>
      <c r="G82" s="1" t="s">
        <v>303</v>
      </c>
      <c r="H82" s="1" t="s">
        <v>1583</v>
      </c>
      <c r="I82" s="180"/>
      <c r="N82" s="154" t="s">
        <v>307</v>
      </c>
      <c r="O82" s="154" t="s">
        <v>1600</v>
      </c>
      <c r="P82" s="154" t="s">
        <v>6983</v>
      </c>
    </row>
    <row r="83" spans="2:16">
      <c r="B83" t="s">
        <v>8254</v>
      </c>
      <c r="C83" s="152" t="s">
        <v>8150</v>
      </c>
      <c r="D83" s="152"/>
      <c r="E83" s="152" t="s">
        <v>8073</v>
      </c>
      <c r="F83" s="152" t="s">
        <v>8041</v>
      </c>
      <c r="G83" s="1" t="s">
        <v>303</v>
      </c>
      <c r="H83" s="1" t="s">
        <v>303</v>
      </c>
      <c r="I83" s="180"/>
      <c r="N83" s="154" t="s">
        <v>307</v>
      </c>
      <c r="O83" s="154" t="s">
        <v>1600</v>
      </c>
      <c r="P83" s="154" t="s">
        <v>8151</v>
      </c>
    </row>
    <row r="84" spans="2:16">
      <c r="B84" t="s">
        <v>8255</v>
      </c>
      <c r="C84" s="152" t="s">
        <v>8152</v>
      </c>
      <c r="D84" s="152"/>
      <c r="E84" s="152" t="s">
        <v>8073</v>
      </c>
      <c r="F84" s="152" t="s">
        <v>8041</v>
      </c>
      <c r="G84" s="1" t="s">
        <v>303</v>
      </c>
      <c r="H84" s="1" t="s">
        <v>1584</v>
      </c>
      <c r="I84" s="180"/>
      <c r="N84" s="154" t="s">
        <v>307</v>
      </c>
      <c r="O84" s="154" t="s">
        <v>1600</v>
      </c>
      <c r="P84" s="154" t="s">
        <v>6391</v>
      </c>
    </row>
    <row r="85" spans="2:16">
      <c r="B85" t="s">
        <v>8271</v>
      </c>
      <c r="C85" s="152" t="s">
        <v>8153</v>
      </c>
      <c r="D85" s="152"/>
      <c r="E85" s="152" t="s">
        <v>8073</v>
      </c>
      <c r="F85" s="152" t="s">
        <v>8041</v>
      </c>
      <c r="G85" s="1" t="s">
        <v>303</v>
      </c>
      <c r="H85" s="1" t="s">
        <v>1585</v>
      </c>
      <c r="I85" s="180"/>
      <c r="N85" s="154" t="s">
        <v>307</v>
      </c>
      <c r="O85" s="154" t="s">
        <v>307</v>
      </c>
      <c r="P85" s="154" t="s">
        <v>8154</v>
      </c>
    </row>
    <row r="86" spans="2:16">
      <c r="B86" t="s">
        <v>8256</v>
      </c>
      <c r="C86" s="152" t="s">
        <v>8155</v>
      </c>
      <c r="D86" s="152"/>
      <c r="E86" s="152" t="s">
        <v>8073</v>
      </c>
      <c r="F86" s="152" t="s">
        <v>8041</v>
      </c>
      <c r="G86" s="1" t="s">
        <v>303</v>
      </c>
      <c r="H86" s="1" t="s">
        <v>1586</v>
      </c>
      <c r="I86" s="180"/>
      <c r="N86" s="154" t="s">
        <v>307</v>
      </c>
      <c r="O86" s="154" t="s">
        <v>307</v>
      </c>
      <c r="P86" s="154" t="s">
        <v>6539</v>
      </c>
    </row>
    <row r="87" spans="2:16">
      <c r="B87" t="s">
        <v>8272</v>
      </c>
      <c r="C87" s="152" t="s">
        <v>8156</v>
      </c>
      <c r="D87" s="152"/>
      <c r="E87" s="152" t="s">
        <v>8073</v>
      </c>
      <c r="F87" s="152" t="s">
        <v>8041</v>
      </c>
      <c r="G87" s="1" t="s">
        <v>303</v>
      </c>
      <c r="H87" s="1" t="s">
        <v>1587</v>
      </c>
      <c r="I87" s="180"/>
      <c r="N87" s="154" t="s">
        <v>307</v>
      </c>
      <c r="O87" s="154" t="s">
        <v>307</v>
      </c>
      <c r="P87" s="154" t="s">
        <v>6914</v>
      </c>
    </row>
    <row r="88" spans="2:16">
      <c r="B88" t="s">
        <v>8215</v>
      </c>
      <c r="C88" s="152" t="s">
        <v>8157</v>
      </c>
      <c r="D88" s="152"/>
      <c r="E88" s="152" t="s">
        <v>8073</v>
      </c>
      <c r="F88" s="152" t="s">
        <v>8041</v>
      </c>
      <c r="G88" s="1" t="s">
        <v>305</v>
      </c>
      <c r="H88" s="1" t="s">
        <v>1588</v>
      </c>
      <c r="I88" s="180"/>
      <c r="N88" s="154" t="s">
        <v>307</v>
      </c>
      <c r="O88" s="154" t="s">
        <v>307</v>
      </c>
      <c r="P88" s="154" t="s">
        <v>8158</v>
      </c>
    </row>
    <row r="89" spans="2:16">
      <c r="B89" t="s">
        <v>8257</v>
      </c>
      <c r="C89" s="152" t="s">
        <v>8159</v>
      </c>
      <c r="D89" s="152"/>
      <c r="E89" s="152" t="s">
        <v>8073</v>
      </c>
      <c r="F89" s="152" t="s">
        <v>8041</v>
      </c>
      <c r="G89" s="1" t="s">
        <v>305</v>
      </c>
      <c r="H89" s="1" t="s">
        <v>1589</v>
      </c>
      <c r="I89" s="180"/>
      <c r="N89" s="154" t="s">
        <v>307</v>
      </c>
      <c r="O89" s="154" t="s">
        <v>307</v>
      </c>
      <c r="P89" s="154" t="s">
        <v>8160</v>
      </c>
    </row>
    <row r="90" spans="2:16">
      <c r="B90" t="s">
        <v>8258</v>
      </c>
      <c r="C90" s="152" t="s">
        <v>8161</v>
      </c>
      <c r="D90" s="152"/>
      <c r="E90" s="152" t="s">
        <v>8073</v>
      </c>
      <c r="F90" s="152" t="s">
        <v>8041</v>
      </c>
      <c r="G90" s="1" t="s">
        <v>305</v>
      </c>
      <c r="H90" s="1" t="s">
        <v>1590</v>
      </c>
      <c r="I90" s="180"/>
      <c r="N90" s="154" t="s">
        <v>307</v>
      </c>
      <c r="O90" s="154" t="s">
        <v>307</v>
      </c>
      <c r="P90" s="154" t="s">
        <v>8162</v>
      </c>
    </row>
    <row r="91" spans="2:16">
      <c r="B91" t="s">
        <v>8216</v>
      </c>
      <c r="C91" s="152" t="s">
        <v>8163</v>
      </c>
      <c r="D91" s="152"/>
      <c r="E91" s="152" t="s">
        <v>8073</v>
      </c>
      <c r="F91" s="152" t="s">
        <v>8041</v>
      </c>
      <c r="G91" s="1" t="s">
        <v>305</v>
      </c>
      <c r="H91" s="1" t="s">
        <v>1591</v>
      </c>
      <c r="I91" s="180"/>
      <c r="N91" s="154" t="s">
        <v>307</v>
      </c>
      <c r="O91" s="154" t="s">
        <v>307</v>
      </c>
      <c r="P91" s="154" t="s">
        <v>6542</v>
      </c>
    </row>
    <row r="92" spans="2:16">
      <c r="B92" t="s">
        <v>8259</v>
      </c>
      <c r="C92" s="152" t="s">
        <v>8164</v>
      </c>
      <c r="D92" s="152"/>
      <c r="E92" s="152" t="s">
        <v>8073</v>
      </c>
      <c r="F92" s="152" t="s">
        <v>8041</v>
      </c>
      <c r="G92" s="1" t="s">
        <v>305</v>
      </c>
      <c r="H92" s="1" t="s">
        <v>1592</v>
      </c>
      <c r="I92" s="180"/>
      <c r="N92" s="154" t="s">
        <v>307</v>
      </c>
      <c r="O92" s="154" t="s">
        <v>307</v>
      </c>
      <c r="P92" s="154" t="s">
        <v>6544</v>
      </c>
    </row>
    <row r="93" spans="2:16">
      <c r="B93" t="s">
        <v>8217</v>
      </c>
      <c r="C93" s="152" t="s">
        <v>8165</v>
      </c>
      <c r="D93" s="152"/>
      <c r="E93" s="152" t="s">
        <v>8073</v>
      </c>
      <c r="F93" s="152" t="s">
        <v>8041</v>
      </c>
      <c r="G93" s="1" t="s">
        <v>305</v>
      </c>
      <c r="H93" s="1" t="s">
        <v>1593</v>
      </c>
      <c r="I93" s="180"/>
      <c r="N93" s="154" t="s">
        <v>307</v>
      </c>
      <c r="O93" s="154" t="s">
        <v>307</v>
      </c>
      <c r="P93" s="154" t="s">
        <v>6547</v>
      </c>
    </row>
    <row r="94" spans="2:16">
      <c r="B94" t="s">
        <v>8218</v>
      </c>
      <c r="C94" s="152" t="s">
        <v>8166</v>
      </c>
      <c r="D94" s="152"/>
      <c r="E94" s="152" t="s">
        <v>8073</v>
      </c>
      <c r="F94" s="152" t="s">
        <v>8041</v>
      </c>
      <c r="G94" s="1" t="s">
        <v>305</v>
      </c>
      <c r="H94" s="1" t="s">
        <v>1594</v>
      </c>
      <c r="I94" s="180"/>
      <c r="N94" s="154" t="s">
        <v>307</v>
      </c>
      <c r="O94" s="154" t="s">
        <v>307</v>
      </c>
      <c r="P94" s="154" t="s">
        <v>6659</v>
      </c>
    </row>
    <row r="95" spans="2:16">
      <c r="B95" t="s">
        <v>8260</v>
      </c>
      <c r="C95" s="152" t="s">
        <v>8167</v>
      </c>
      <c r="D95" s="152"/>
      <c r="E95" s="152" t="s">
        <v>8073</v>
      </c>
      <c r="F95" s="152" t="s">
        <v>8041</v>
      </c>
      <c r="G95" s="1" t="s">
        <v>305</v>
      </c>
      <c r="H95" s="1" t="s">
        <v>1595</v>
      </c>
      <c r="I95" s="180"/>
      <c r="N95" s="154" t="s">
        <v>307</v>
      </c>
      <c r="O95" s="154" t="s">
        <v>307</v>
      </c>
      <c r="P95" s="154" t="s">
        <v>6545</v>
      </c>
    </row>
    <row r="96" spans="2:16">
      <c r="B96" t="s">
        <v>8241</v>
      </c>
      <c r="C96" s="152" t="s">
        <v>8168</v>
      </c>
      <c r="D96" s="152"/>
      <c r="E96" s="152" t="s">
        <v>8073</v>
      </c>
      <c r="F96" s="152" t="s">
        <v>8041</v>
      </c>
      <c r="G96" s="1" t="s">
        <v>305</v>
      </c>
      <c r="H96" s="1" t="s">
        <v>1596</v>
      </c>
      <c r="I96" s="180"/>
      <c r="N96" s="154" t="s">
        <v>307</v>
      </c>
      <c r="O96" s="154" t="s">
        <v>307</v>
      </c>
      <c r="P96" s="154" t="s">
        <v>8034</v>
      </c>
    </row>
    <row r="97" spans="2:16">
      <c r="B97" t="s">
        <v>8261</v>
      </c>
      <c r="C97" s="152" t="s">
        <v>8169</v>
      </c>
      <c r="D97" s="152"/>
      <c r="E97" s="152" t="s">
        <v>8073</v>
      </c>
      <c r="F97" s="152" t="s">
        <v>8041</v>
      </c>
      <c r="G97" s="1" t="s">
        <v>305</v>
      </c>
      <c r="H97" s="1" t="s">
        <v>1597</v>
      </c>
      <c r="I97" s="180"/>
      <c r="N97" s="154" t="s">
        <v>307</v>
      </c>
      <c r="O97" s="154" t="s">
        <v>307</v>
      </c>
      <c r="P97" s="154" t="s">
        <v>6540</v>
      </c>
    </row>
    <row r="98" spans="2:16">
      <c r="B98" t="s">
        <v>8262</v>
      </c>
      <c r="C98" s="152" t="s">
        <v>8170</v>
      </c>
      <c r="D98" s="152"/>
      <c r="E98" s="152" t="s">
        <v>8073</v>
      </c>
      <c r="F98" s="152" t="s">
        <v>8041</v>
      </c>
      <c r="G98" s="1" t="s">
        <v>305</v>
      </c>
      <c r="H98" s="1" t="s">
        <v>1598</v>
      </c>
      <c r="I98" s="180"/>
      <c r="N98" s="154" t="s">
        <v>307</v>
      </c>
      <c r="O98" s="154" t="s">
        <v>307</v>
      </c>
      <c r="P98" s="154" t="s">
        <v>5639</v>
      </c>
    </row>
    <row r="99" spans="2:16">
      <c r="B99" t="s">
        <v>8263</v>
      </c>
      <c r="C99" s="152" t="s">
        <v>4765</v>
      </c>
      <c r="D99" s="152"/>
      <c r="E99" s="152" t="s">
        <v>4752</v>
      </c>
      <c r="F99" s="152" t="s">
        <v>21</v>
      </c>
      <c r="G99" s="1" t="s">
        <v>307</v>
      </c>
      <c r="H99" s="1" t="s">
        <v>1179</v>
      </c>
      <c r="I99" s="180"/>
      <c r="N99" s="154" t="s">
        <v>307</v>
      </c>
      <c r="O99" s="154" t="s">
        <v>307</v>
      </c>
      <c r="P99" s="154" t="s">
        <v>8171</v>
      </c>
    </row>
    <row r="100" spans="2:16">
      <c r="B100" t="s">
        <v>8197</v>
      </c>
      <c r="C100" s="152" t="s">
        <v>8172</v>
      </c>
      <c r="D100" s="152"/>
      <c r="E100" s="152" t="s">
        <v>8073</v>
      </c>
      <c r="F100" s="152" t="s">
        <v>8041</v>
      </c>
      <c r="G100" s="1" t="s">
        <v>307</v>
      </c>
      <c r="H100" s="1" t="s">
        <v>1599</v>
      </c>
      <c r="I100" s="180"/>
      <c r="N100" s="154" t="s">
        <v>307</v>
      </c>
      <c r="O100" s="154" t="s">
        <v>307</v>
      </c>
      <c r="P100" s="154" t="s">
        <v>8173</v>
      </c>
    </row>
    <row r="101" spans="2:16">
      <c r="B101" t="s">
        <v>8264</v>
      </c>
      <c r="C101" s="152" t="s">
        <v>8174</v>
      </c>
      <c r="D101" s="152"/>
      <c r="E101" s="152" t="s">
        <v>8073</v>
      </c>
      <c r="F101" s="152" t="s">
        <v>8041</v>
      </c>
      <c r="G101" s="1" t="s">
        <v>307</v>
      </c>
      <c r="H101" s="1" t="s">
        <v>1600</v>
      </c>
      <c r="I101" s="180"/>
      <c r="N101" s="154" t="s">
        <v>307</v>
      </c>
      <c r="O101" s="154" t="s">
        <v>307</v>
      </c>
      <c r="P101" s="154" t="s">
        <v>8175</v>
      </c>
    </row>
    <row r="102" spans="2:16">
      <c r="B102" t="s">
        <v>8273</v>
      </c>
      <c r="C102" s="152" t="s">
        <v>8176</v>
      </c>
      <c r="D102" s="152"/>
      <c r="E102" s="152" t="s">
        <v>8073</v>
      </c>
      <c r="F102" s="152" t="s">
        <v>8041</v>
      </c>
      <c r="G102" s="1" t="s">
        <v>307</v>
      </c>
      <c r="H102" s="1" t="s">
        <v>1601</v>
      </c>
      <c r="I102" s="180"/>
      <c r="N102" s="154" t="s">
        <v>307</v>
      </c>
      <c r="O102" s="154" t="s">
        <v>307</v>
      </c>
      <c r="P102" s="154" t="s">
        <v>6541</v>
      </c>
    </row>
    <row r="103" spans="2:16">
      <c r="B103" t="s">
        <v>8219</v>
      </c>
      <c r="C103" s="152" t="s">
        <v>8177</v>
      </c>
      <c r="D103" s="152"/>
      <c r="E103" s="152" t="s">
        <v>8073</v>
      </c>
      <c r="F103" s="152" t="s">
        <v>8041</v>
      </c>
      <c r="G103" s="1" t="s">
        <v>307</v>
      </c>
      <c r="H103" s="1" t="s">
        <v>307</v>
      </c>
      <c r="I103" s="180"/>
      <c r="N103" s="154" t="s">
        <v>307</v>
      </c>
      <c r="O103" s="154" t="s">
        <v>307</v>
      </c>
      <c r="P103" s="154" t="s">
        <v>6543</v>
      </c>
    </row>
    <row r="104" spans="2:16">
      <c r="B104" t="s">
        <v>8265</v>
      </c>
      <c r="C104" s="152" t="s">
        <v>8178</v>
      </c>
      <c r="D104" s="152"/>
      <c r="E104" s="152" t="s">
        <v>8073</v>
      </c>
      <c r="F104" s="152" t="s">
        <v>8041</v>
      </c>
      <c r="G104" s="1" t="s">
        <v>307</v>
      </c>
      <c r="H104" s="1" t="s">
        <v>1602</v>
      </c>
      <c r="I104" s="180"/>
      <c r="N104" s="154" t="s">
        <v>307</v>
      </c>
      <c r="O104" s="154" t="s">
        <v>307</v>
      </c>
      <c r="P104" s="154" t="s">
        <v>8179</v>
      </c>
    </row>
    <row r="105" spans="2:16">
      <c r="B105" t="s">
        <v>8240</v>
      </c>
      <c r="C105" s="152" t="s">
        <v>8180</v>
      </c>
      <c r="D105" s="152"/>
      <c r="E105" s="152" t="s">
        <v>8073</v>
      </c>
      <c r="F105" s="152" t="s">
        <v>8041</v>
      </c>
      <c r="G105" s="1" t="s">
        <v>307</v>
      </c>
      <c r="H105" s="1" t="s">
        <v>1603</v>
      </c>
      <c r="I105" s="180"/>
      <c r="N105" s="154" t="s">
        <v>307</v>
      </c>
      <c r="O105" s="154" t="s">
        <v>307</v>
      </c>
      <c r="P105" s="154" t="s">
        <v>6546</v>
      </c>
    </row>
    <row r="106" spans="2:16">
      <c r="B106" t="s">
        <v>8208</v>
      </c>
      <c r="C106" s="152" t="s">
        <v>4767</v>
      </c>
      <c r="D106" s="152"/>
      <c r="E106" s="152" t="s">
        <v>4752</v>
      </c>
      <c r="F106" s="152" t="s">
        <v>8041</v>
      </c>
      <c r="G106" s="1" t="s">
        <v>309</v>
      </c>
      <c r="H106" s="1" t="s">
        <v>1604</v>
      </c>
      <c r="I106" s="180"/>
      <c r="N106" s="154" t="s">
        <v>307</v>
      </c>
      <c r="O106" s="154" t="s">
        <v>307</v>
      </c>
      <c r="P106" s="154" t="s">
        <v>8181</v>
      </c>
    </row>
    <row r="107" spans="2:16">
      <c r="B107" t="s">
        <v>8209</v>
      </c>
      <c r="C107" s="152" t="s">
        <v>8182</v>
      </c>
      <c r="D107" s="152"/>
      <c r="E107" s="152" t="s">
        <v>8073</v>
      </c>
      <c r="F107" s="152" t="s">
        <v>8041</v>
      </c>
      <c r="G107" s="1" t="s">
        <v>309</v>
      </c>
      <c r="H107" s="1" t="s">
        <v>1605</v>
      </c>
      <c r="I107" s="180"/>
      <c r="N107" s="154" t="s">
        <v>307</v>
      </c>
      <c r="O107" s="154" t="s">
        <v>307</v>
      </c>
      <c r="P107" s="154" t="s">
        <v>5623</v>
      </c>
    </row>
    <row r="108" spans="2:16">
      <c r="B108" t="s">
        <v>8207</v>
      </c>
      <c r="C108" s="152" t="s">
        <v>8183</v>
      </c>
      <c r="D108" s="152"/>
      <c r="E108" s="152" t="s">
        <v>8073</v>
      </c>
      <c r="F108" s="152" t="s">
        <v>8041</v>
      </c>
      <c r="G108" s="1" t="s">
        <v>309</v>
      </c>
      <c r="H108" s="1" t="s">
        <v>1606</v>
      </c>
      <c r="I108" s="180"/>
      <c r="N108" s="154" t="s">
        <v>307</v>
      </c>
      <c r="O108" s="154" t="s">
        <v>307</v>
      </c>
      <c r="P108" s="154" t="s">
        <v>8184</v>
      </c>
    </row>
    <row r="109" spans="2:16">
      <c r="B109" t="s">
        <v>8210</v>
      </c>
      <c r="C109" s="152" t="s">
        <v>4769</v>
      </c>
      <c r="D109" s="152"/>
      <c r="E109" s="152" t="s">
        <v>4752</v>
      </c>
      <c r="F109" s="152" t="s">
        <v>21</v>
      </c>
      <c r="G109" s="1" t="s">
        <v>309</v>
      </c>
      <c r="H109" s="1" t="s">
        <v>1607</v>
      </c>
      <c r="I109" s="180"/>
      <c r="N109" s="154" t="s">
        <v>307</v>
      </c>
      <c r="O109" s="154" t="s">
        <v>1603</v>
      </c>
      <c r="P109" s="154" t="s">
        <v>6362</v>
      </c>
    </row>
    <row r="110" spans="2:16">
      <c r="B110" t="s">
        <v>8211</v>
      </c>
      <c r="C110" s="152" t="s">
        <v>8185</v>
      </c>
      <c r="D110" s="152" t="s">
        <v>8186</v>
      </c>
      <c r="E110" s="152" t="s">
        <v>8073</v>
      </c>
      <c r="F110" s="152" t="s">
        <v>8041</v>
      </c>
      <c r="G110" s="1" t="s">
        <v>309</v>
      </c>
      <c r="H110" s="1" t="s">
        <v>1608</v>
      </c>
      <c r="I110" s="180"/>
      <c r="N110" s="154" t="s">
        <v>307</v>
      </c>
      <c r="O110" s="154" t="s">
        <v>1603</v>
      </c>
      <c r="P110" s="154" t="s">
        <v>5665</v>
      </c>
    </row>
    <row r="111" spans="2:16">
      <c r="B111" s="152"/>
      <c r="C111" s="152"/>
      <c r="D111" s="152"/>
      <c r="E111" s="152"/>
      <c r="F111" s="152"/>
      <c r="G111" s="152"/>
      <c r="H111" s="152"/>
      <c r="I111" s="180"/>
      <c r="N111" s="154" t="s">
        <v>307</v>
      </c>
      <c r="O111" s="154" t="s">
        <v>1603</v>
      </c>
      <c r="P111" s="154" t="s">
        <v>6530</v>
      </c>
    </row>
    <row r="112" spans="2:16">
      <c r="B112" s="152"/>
      <c r="C112" s="152"/>
      <c r="D112" s="152"/>
      <c r="E112" s="152"/>
      <c r="F112" s="152"/>
      <c r="G112" s="152"/>
      <c r="H112" s="152"/>
      <c r="I112" s="180"/>
      <c r="N112" s="154" t="s">
        <v>307</v>
      </c>
      <c r="O112" s="154" t="s">
        <v>1603</v>
      </c>
      <c r="P112" s="154" t="s">
        <v>5686</v>
      </c>
    </row>
    <row r="113" spans="2:16">
      <c r="B113" s="152"/>
      <c r="C113" s="152"/>
      <c r="D113" s="152"/>
      <c r="E113" s="152"/>
      <c r="F113" s="152"/>
      <c r="G113" s="152"/>
      <c r="H113" s="152"/>
      <c r="I113" s="180"/>
      <c r="N113" s="154" t="s">
        <v>307</v>
      </c>
      <c r="O113" s="154" t="s">
        <v>1603</v>
      </c>
      <c r="P113" s="154" t="s">
        <v>5769</v>
      </c>
    </row>
    <row r="114" spans="2:16">
      <c r="B114" s="152"/>
      <c r="C114" s="152"/>
      <c r="D114" s="152"/>
      <c r="E114" s="152"/>
      <c r="F114" s="152"/>
      <c r="G114" s="152"/>
      <c r="H114" s="152"/>
      <c r="I114" s="180"/>
      <c r="N114" s="154" t="s">
        <v>307</v>
      </c>
      <c r="O114" s="154" t="s">
        <v>1603</v>
      </c>
      <c r="P114" s="154" t="s">
        <v>6534</v>
      </c>
    </row>
    <row r="115" spans="2:16">
      <c r="B115" s="152"/>
      <c r="C115" s="152"/>
      <c r="D115" s="152"/>
      <c r="E115" s="152"/>
      <c r="F115" s="152"/>
      <c r="G115" s="152"/>
      <c r="H115" s="152"/>
      <c r="I115" s="180"/>
      <c r="N115" s="154" t="s">
        <v>307</v>
      </c>
      <c r="O115" s="154" t="s">
        <v>1603</v>
      </c>
      <c r="P115" s="154" t="s">
        <v>1853</v>
      </c>
    </row>
    <row r="116" spans="2:16">
      <c r="B116" s="152"/>
      <c r="C116" s="152"/>
      <c r="D116" s="152"/>
      <c r="E116" s="152"/>
      <c r="F116" s="152"/>
      <c r="G116" s="152"/>
      <c r="H116" s="152"/>
      <c r="I116" s="180"/>
      <c r="N116" s="154" t="s">
        <v>307</v>
      </c>
      <c r="O116" s="154" t="s">
        <v>1603</v>
      </c>
      <c r="P116" s="154" t="s">
        <v>8187</v>
      </c>
    </row>
    <row r="117" spans="2:16">
      <c r="B117" s="152"/>
      <c r="C117" s="152"/>
      <c r="D117" s="152"/>
      <c r="E117" s="152"/>
      <c r="F117" s="152"/>
      <c r="G117" s="152"/>
      <c r="H117" s="152"/>
      <c r="I117" s="180"/>
      <c r="N117" s="154" t="s">
        <v>307</v>
      </c>
      <c r="O117" s="154" t="s">
        <v>1603</v>
      </c>
      <c r="P117" s="154" t="s">
        <v>5664</v>
      </c>
    </row>
    <row r="118" spans="2:16">
      <c r="B118" s="152"/>
      <c r="C118" s="152"/>
      <c r="D118" s="152"/>
      <c r="E118" s="152"/>
      <c r="F118" s="152"/>
      <c r="G118" s="152"/>
      <c r="H118" s="152"/>
      <c r="I118" s="180"/>
      <c r="N118" s="154" t="s">
        <v>307</v>
      </c>
      <c r="O118" s="154" t="s">
        <v>1603</v>
      </c>
      <c r="P118" s="154" t="s">
        <v>6535</v>
      </c>
    </row>
    <row r="119" spans="2:16">
      <c r="B119" s="152"/>
      <c r="C119" s="152"/>
      <c r="D119" s="152"/>
      <c r="E119" s="152"/>
      <c r="F119" s="152"/>
      <c r="G119" s="152"/>
      <c r="H119" s="152"/>
      <c r="I119" s="180"/>
      <c r="N119" s="154" t="s">
        <v>307</v>
      </c>
      <c r="O119" s="154" t="s">
        <v>1603</v>
      </c>
      <c r="P119" s="154" t="s">
        <v>6538</v>
      </c>
    </row>
    <row r="120" spans="2:16">
      <c r="B120" s="152"/>
      <c r="C120" s="152"/>
      <c r="D120" s="152"/>
      <c r="E120" s="152"/>
      <c r="F120" s="152"/>
      <c r="G120" s="152"/>
      <c r="H120" s="152"/>
      <c r="I120" s="180"/>
      <c r="N120" s="154" t="s">
        <v>307</v>
      </c>
      <c r="O120" s="154" t="s">
        <v>1603</v>
      </c>
      <c r="P120" s="154" t="s">
        <v>5630</v>
      </c>
    </row>
    <row r="121" spans="2:16">
      <c r="B121" s="152"/>
      <c r="C121" s="152"/>
      <c r="D121" s="152"/>
      <c r="E121" s="152"/>
      <c r="F121" s="152"/>
      <c r="G121" s="152"/>
      <c r="H121" s="152"/>
      <c r="I121" s="180"/>
      <c r="N121" s="154" t="s">
        <v>307</v>
      </c>
      <c r="O121" s="154" t="s">
        <v>1603</v>
      </c>
      <c r="P121" s="154" t="s">
        <v>6248</v>
      </c>
    </row>
    <row r="122" spans="2:16">
      <c r="B122" s="152"/>
      <c r="C122" s="152"/>
      <c r="D122" s="152"/>
      <c r="E122" s="152"/>
      <c r="F122" s="152"/>
      <c r="G122" s="152"/>
      <c r="H122" s="152"/>
      <c r="I122" s="180"/>
      <c r="N122" s="154" t="s">
        <v>307</v>
      </c>
      <c r="O122" s="154" t="s">
        <v>1603</v>
      </c>
      <c r="P122" s="154" t="s">
        <v>6537</v>
      </c>
    </row>
    <row r="123" spans="2:16">
      <c r="B123" s="152"/>
      <c r="C123" s="152"/>
      <c r="D123" s="152"/>
      <c r="E123" s="152"/>
      <c r="F123" s="152"/>
      <c r="G123" s="152"/>
      <c r="H123" s="152"/>
      <c r="I123" s="180"/>
      <c r="N123" s="154" t="s">
        <v>307</v>
      </c>
      <c r="O123" s="154" t="s">
        <v>1603</v>
      </c>
      <c r="P123" s="154" t="s">
        <v>8188</v>
      </c>
    </row>
    <row r="124" spans="2:16">
      <c r="B124" s="44"/>
      <c r="C124" s="152"/>
      <c r="D124" s="152"/>
      <c r="E124" s="152"/>
      <c r="F124" s="152"/>
      <c r="I124" s="180"/>
      <c r="N124" s="154" t="s">
        <v>307</v>
      </c>
      <c r="O124" s="154" t="s">
        <v>1603</v>
      </c>
      <c r="P124" s="154" t="s">
        <v>6531</v>
      </c>
    </row>
    <row r="125" spans="2:16">
      <c r="B125" s="152"/>
      <c r="C125" s="152"/>
      <c r="D125" s="152"/>
      <c r="E125" s="152"/>
      <c r="F125" s="152"/>
      <c r="I125" s="180"/>
      <c r="N125" s="154" t="s">
        <v>307</v>
      </c>
      <c r="O125" s="154" t="s">
        <v>1603</v>
      </c>
      <c r="P125" s="154" t="s">
        <v>6368</v>
      </c>
    </row>
  </sheetData>
  <mergeCells count="2">
    <mergeCell ref="J2:J7"/>
    <mergeCell ref="J8:J12"/>
  </mergeCells>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FF0000"/>
  </sheetPr>
  <dimension ref="A1:Q5472"/>
  <sheetViews>
    <sheetView workbookViewId="0">
      <selection activeCell="N1" sqref="N1"/>
    </sheetView>
  </sheetViews>
  <sheetFormatPr defaultColWidth="9.15625" defaultRowHeight="14.4"/>
  <cols>
    <col min="1" max="1" width="9.83984375" style="1" bestFit="1" customWidth="1"/>
    <col min="2" max="2" width="12.26171875" style="1" bestFit="1" customWidth="1"/>
    <col min="3" max="3" width="9.15625" style="3"/>
    <col min="4" max="4" width="10.26171875" style="1" customWidth="1"/>
    <col min="5" max="5" width="13.578125" style="1" bestFit="1" customWidth="1"/>
    <col min="6" max="6" width="12.15625" style="1" bestFit="1" customWidth="1"/>
    <col min="7" max="7" width="9.15625" style="3"/>
    <col min="8" max="8" width="9.83984375" style="1" bestFit="1" customWidth="1"/>
    <col min="9" max="9" width="13.578125" style="1" bestFit="1" customWidth="1"/>
    <col min="10" max="10" width="24.15625" style="1" bestFit="1" customWidth="1"/>
    <col min="11" max="11" width="9.15625" style="1" bestFit="1" customWidth="1"/>
    <col min="12" max="12" width="9.15625" style="3"/>
    <col min="13" max="13" width="9.83984375" style="1" bestFit="1" customWidth="1"/>
    <col min="14" max="14" width="13.578125" style="1" bestFit="1" customWidth="1"/>
    <col min="15" max="15" width="24.15625" style="1" bestFit="1" customWidth="1"/>
    <col min="16" max="16" width="27.41796875" style="1" bestFit="1" customWidth="1"/>
    <col min="17" max="17" width="12.15625" style="1" bestFit="1" customWidth="1"/>
    <col min="18" max="16384" width="9.15625" style="3"/>
  </cols>
  <sheetData>
    <row r="1" spans="1:17">
      <c r="A1" s="2" t="s">
        <v>4</v>
      </c>
      <c r="B1" s="2" t="s">
        <v>34</v>
      </c>
      <c r="D1" s="2" t="s">
        <v>4</v>
      </c>
      <c r="E1" s="2" t="s">
        <v>5</v>
      </c>
      <c r="F1" s="2" t="s">
        <v>35</v>
      </c>
      <c r="H1" s="2" t="s">
        <v>4</v>
      </c>
      <c r="I1" s="2" t="s">
        <v>5</v>
      </c>
      <c r="J1" s="2" t="s">
        <v>6</v>
      </c>
      <c r="K1" s="2" t="s">
        <v>36</v>
      </c>
      <c r="M1" s="2" t="s">
        <v>4</v>
      </c>
      <c r="N1" s="2" t="s">
        <v>5</v>
      </c>
      <c r="O1" s="2" t="s">
        <v>6</v>
      </c>
      <c r="P1" s="2" t="s">
        <v>7</v>
      </c>
      <c r="Q1" s="2" t="s">
        <v>37</v>
      </c>
    </row>
    <row r="2" spans="1:17">
      <c r="A2" s="1" t="s">
        <v>38</v>
      </c>
      <c r="B2" s="1">
        <v>10</v>
      </c>
      <c r="D2" s="1" t="s">
        <v>38</v>
      </c>
      <c r="E2" s="1" t="s">
        <v>39</v>
      </c>
      <c r="F2" s="1">
        <v>1004</v>
      </c>
      <c r="H2" s="1" t="s">
        <v>38</v>
      </c>
      <c r="I2" s="1" t="s">
        <v>39</v>
      </c>
      <c r="J2" s="1" t="s">
        <v>40</v>
      </c>
      <c r="K2" s="1">
        <v>100409</v>
      </c>
      <c r="M2" s="1" t="s">
        <v>38</v>
      </c>
      <c r="N2" s="1" t="s">
        <v>39</v>
      </c>
      <c r="O2" s="1" t="s">
        <v>40</v>
      </c>
      <c r="P2" s="1" t="s">
        <v>40</v>
      </c>
      <c r="Q2" s="1">
        <v>10040913</v>
      </c>
    </row>
    <row r="3" spans="1:17">
      <c r="A3" s="1" t="s">
        <v>13</v>
      </c>
      <c r="B3" s="1">
        <v>20</v>
      </c>
      <c r="D3" s="1" t="s">
        <v>38</v>
      </c>
      <c r="E3" s="1" t="s">
        <v>38</v>
      </c>
      <c r="F3" s="1">
        <v>1006</v>
      </c>
      <c r="H3" s="1" t="s">
        <v>38</v>
      </c>
      <c r="I3" s="1" t="s">
        <v>39</v>
      </c>
      <c r="J3" s="1" t="s">
        <v>41</v>
      </c>
      <c r="K3" s="1">
        <v>100419</v>
      </c>
      <c r="M3" s="1" t="s">
        <v>38</v>
      </c>
      <c r="N3" s="1" t="s">
        <v>39</v>
      </c>
      <c r="O3" s="1" t="s">
        <v>40</v>
      </c>
      <c r="P3" s="1" t="s">
        <v>42</v>
      </c>
      <c r="Q3" s="1">
        <v>10040915</v>
      </c>
    </row>
    <row r="4" spans="1:17">
      <c r="A4" s="1" t="s">
        <v>43</v>
      </c>
      <c r="B4" s="1">
        <v>30</v>
      </c>
      <c r="D4" s="1" t="s">
        <v>38</v>
      </c>
      <c r="E4" s="1" t="s">
        <v>44</v>
      </c>
      <c r="F4" s="1">
        <v>1009</v>
      </c>
      <c r="H4" s="1" t="s">
        <v>38</v>
      </c>
      <c r="I4" s="1" t="s">
        <v>39</v>
      </c>
      <c r="J4" s="1" t="s">
        <v>45</v>
      </c>
      <c r="K4" s="1">
        <v>100428</v>
      </c>
      <c r="M4" s="1" t="s">
        <v>38</v>
      </c>
      <c r="N4" s="1" t="s">
        <v>39</v>
      </c>
      <c r="O4" s="1" t="s">
        <v>40</v>
      </c>
      <c r="P4" s="1" t="s">
        <v>46</v>
      </c>
      <c r="Q4" s="1">
        <v>10040923</v>
      </c>
    </row>
    <row r="5" spans="1:17">
      <c r="A5" s="1" t="s">
        <v>47</v>
      </c>
      <c r="B5" s="1">
        <v>40</v>
      </c>
      <c r="D5" s="1" t="s">
        <v>38</v>
      </c>
      <c r="E5" s="1" t="s">
        <v>48</v>
      </c>
      <c r="F5" s="1">
        <v>1042</v>
      </c>
      <c r="H5" s="1" t="s">
        <v>38</v>
      </c>
      <c r="I5" s="1" t="s">
        <v>39</v>
      </c>
      <c r="J5" s="1" t="s">
        <v>49</v>
      </c>
      <c r="K5" s="1">
        <v>100447</v>
      </c>
      <c r="M5" s="1" t="s">
        <v>38</v>
      </c>
      <c r="N5" s="1" t="s">
        <v>39</v>
      </c>
      <c r="O5" s="1" t="s">
        <v>40</v>
      </c>
      <c r="P5" s="1" t="s">
        <v>50</v>
      </c>
      <c r="Q5" s="1">
        <v>10040939</v>
      </c>
    </row>
    <row r="6" spans="1:17">
      <c r="A6" s="1" t="s">
        <v>51</v>
      </c>
      <c r="B6" s="1">
        <v>50</v>
      </c>
      <c r="D6" s="1" t="s">
        <v>38</v>
      </c>
      <c r="E6" s="1" t="s">
        <v>52</v>
      </c>
      <c r="F6" s="1">
        <v>1078</v>
      </c>
      <c r="H6" s="1" t="s">
        <v>38</v>
      </c>
      <c r="I6" s="1" t="s">
        <v>39</v>
      </c>
      <c r="J6" s="1" t="s">
        <v>53</v>
      </c>
      <c r="K6" s="1">
        <v>100485</v>
      </c>
      <c r="M6" s="1" t="s">
        <v>38</v>
      </c>
      <c r="N6" s="1" t="s">
        <v>39</v>
      </c>
      <c r="O6" s="1" t="s">
        <v>40</v>
      </c>
      <c r="P6" s="1" t="s">
        <v>54</v>
      </c>
      <c r="Q6" s="1">
        <v>10040943</v>
      </c>
    </row>
    <row r="7" spans="1:17">
      <c r="A7" s="1" t="s">
        <v>55</v>
      </c>
      <c r="B7" s="1">
        <v>55</v>
      </c>
      <c r="D7" s="1" t="s">
        <v>38</v>
      </c>
      <c r="E7" s="1" t="s">
        <v>56</v>
      </c>
      <c r="F7" s="1">
        <v>1079</v>
      </c>
      <c r="H7" s="1" t="s">
        <v>38</v>
      </c>
      <c r="I7" s="1" t="s">
        <v>38</v>
      </c>
      <c r="J7" s="1" t="s">
        <v>57</v>
      </c>
      <c r="K7" s="1">
        <v>100602</v>
      </c>
      <c r="M7" s="1" t="s">
        <v>38</v>
      </c>
      <c r="N7" s="1" t="s">
        <v>39</v>
      </c>
      <c r="O7" s="1" t="s">
        <v>40</v>
      </c>
      <c r="P7" s="1" t="s">
        <v>58</v>
      </c>
      <c r="Q7" s="1">
        <v>10040947</v>
      </c>
    </row>
    <row r="8" spans="1:17">
      <c r="A8" s="1" t="s">
        <v>59</v>
      </c>
      <c r="B8" s="1">
        <v>60</v>
      </c>
      <c r="D8" s="1" t="s">
        <v>13</v>
      </c>
      <c r="E8" s="1" t="s">
        <v>21</v>
      </c>
      <c r="F8" s="1">
        <v>2003</v>
      </c>
      <c r="H8" s="1" t="s">
        <v>38</v>
      </c>
      <c r="I8" s="1" t="s">
        <v>38</v>
      </c>
      <c r="J8" s="1" t="s">
        <v>60</v>
      </c>
      <c r="K8" s="1">
        <v>100603</v>
      </c>
      <c r="M8" s="1" t="s">
        <v>38</v>
      </c>
      <c r="N8" s="1" t="s">
        <v>39</v>
      </c>
      <c r="O8" s="1" t="s">
        <v>40</v>
      </c>
      <c r="P8" s="1" t="s">
        <v>61</v>
      </c>
      <c r="Q8" s="1">
        <v>10040963</v>
      </c>
    </row>
    <row r="9" spans="1:17">
      <c r="D9" s="1" t="s">
        <v>13</v>
      </c>
      <c r="E9" s="1" t="s">
        <v>62</v>
      </c>
      <c r="F9" s="1">
        <v>2012</v>
      </c>
      <c r="H9" s="1" t="s">
        <v>38</v>
      </c>
      <c r="I9" s="1" t="s">
        <v>38</v>
      </c>
      <c r="J9" s="1" t="s">
        <v>63</v>
      </c>
      <c r="K9" s="1">
        <v>100607</v>
      </c>
      <c r="M9" s="1" t="s">
        <v>38</v>
      </c>
      <c r="N9" s="1" t="s">
        <v>39</v>
      </c>
      <c r="O9" s="1" t="s">
        <v>40</v>
      </c>
      <c r="P9" s="1" t="s">
        <v>64</v>
      </c>
      <c r="Q9" s="1">
        <v>10040971</v>
      </c>
    </row>
    <row r="10" spans="1:17">
      <c r="D10" s="1" t="s">
        <v>13</v>
      </c>
      <c r="E10" s="1" t="s">
        <v>65</v>
      </c>
      <c r="F10" s="1">
        <v>2013</v>
      </c>
      <c r="H10" s="1" t="s">
        <v>38</v>
      </c>
      <c r="I10" s="1" t="s">
        <v>38</v>
      </c>
      <c r="J10" s="1" t="s">
        <v>66</v>
      </c>
      <c r="K10" s="1">
        <v>100610</v>
      </c>
      <c r="M10" s="1" t="s">
        <v>38</v>
      </c>
      <c r="N10" s="1" t="s">
        <v>39</v>
      </c>
      <c r="O10" s="1" t="s">
        <v>40</v>
      </c>
      <c r="P10" s="1" t="s">
        <v>67</v>
      </c>
      <c r="Q10" s="1">
        <v>10040979</v>
      </c>
    </row>
    <row r="11" spans="1:17">
      <c r="D11" s="1" t="s">
        <v>13</v>
      </c>
      <c r="E11" s="1" t="s">
        <v>13</v>
      </c>
      <c r="F11" s="1">
        <v>2015</v>
      </c>
      <c r="H11" s="1" t="s">
        <v>38</v>
      </c>
      <c r="I11" s="1" t="s">
        <v>38</v>
      </c>
      <c r="J11" s="1" t="s">
        <v>68</v>
      </c>
      <c r="K11" s="1">
        <v>100651</v>
      </c>
      <c r="M11" s="1" t="s">
        <v>38</v>
      </c>
      <c r="N11" s="1" t="s">
        <v>39</v>
      </c>
      <c r="O11" s="1" t="s">
        <v>40</v>
      </c>
      <c r="P11" s="1" t="s">
        <v>69</v>
      </c>
      <c r="Q11" s="1">
        <v>10040987</v>
      </c>
    </row>
    <row r="12" spans="1:17">
      <c r="D12" s="1" t="s">
        <v>13</v>
      </c>
      <c r="E12" s="1" t="s">
        <v>70</v>
      </c>
      <c r="F12" s="1">
        <v>2019</v>
      </c>
      <c r="H12" s="1" t="s">
        <v>38</v>
      </c>
      <c r="I12" s="1" t="s">
        <v>38</v>
      </c>
      <c r="J12" s="1" t="s">
        <v>71</v>
      </c>
      <c r="K12" s="1">
        <v>100632</v>
      </c>
      <c r="M12" s="1" t="s">
        <v>38</v>
      </c>
      <c r="N12" s="1" t="s">
        <v>39</v>
      </c>
      <c r="O12" s="1" t="s">
        <v>40</v>
      </c>
      <c r="P12" s="1" t="s">
        <v>72</v>
      </c>
      <c r="Q12" s="1">
        <v>10040991</v>
      </c>
    </row>
    <row r="13" spans="1:17">
      <c r="D13" s="1" t="s">
        <v>13</v>
      </c>
      <c r="E13" s="1" t="s">
        <v>14</v>
      </c>
      <c r="F13" s="1">
        <v>2022</v>
      </c>
      <c r="H13" s="1" t="s">
        <v>38</v>
      </c>
      <c r="I13" s="1" t="s">
        <v>38</v>
      </c>
      <c r="J13" s="1" t="s">
        <v>73</v>
      </c>
      <c r="K13" s="1">
        <v>100636</v>
      </c>
      <c r="M13" s="1" t="s">
        <v>38</v>
      </c>
      <c r="N13" s="1" t="s">
        <v>39</v>
      </c>
      <c r="O13" s="1" t="s">
        <v>40</v>
      </c>
      <c r="P13" s="1" t="s">
        <v>74</v>
      </c>
      <c r="Q13" s="1">
        <v>10040994</v>
      </c>
    </row>
    <row r="14" spans="1:17">
      <c r="D14" s="1" t="s">
        <v>13</v>
      </c>
      <c r="E14" s="1" t="s">
        <v>75</v>
      </c>
      <c r="F14" s="1">
        <v>2030</v>
      </c>
      <c r="H14" s="1" t="s">
        <v>38</v>
      </c>
      <c r="I14" s="1" t="s">
        <v>38</v>
      </c>
      <c r="J14" s="1" t="s">
        <v>76</v>
      </c>
      <c r="K14" s="1">
        <v>100662</v>
      </c>
      <c r="M14" s="1" t="s">
        <v>38</v>
      </c>
      <c r="N14" s="1" t="s">
        <v>39</v>
      </c>
      <c r="O14" s="1" t="s">
        <v>40</v>
      </c>
      <c r="P14" s="1" t="s">
        <v>77</v>
      </c>
      <c r="Q14" s="1">
        <v>10040999</v>
      </c>
    </row>
    <row r="15" spans="1:17">
      <c r="D15" s="1" t="s">
        <v>13</v>
      </c>
      <c r="E15" s="1" t="s">
        <v>78</v>
      </c>
      <c r="F15" s="1">
        <v>2046</v>
      </c>
      <c r="H15" s="1" t="s">
        <v>38</v>
      </c>
      <c r="I15" s="1" t="s">
        <v>38</v>
      </c>
      <c r="J15" s="1" t="s">
        <v>79</v>
      </c>
      <c r="K15" s="1">
        <v>100669</v>
      </c>
      <c r="M15" s="1" t="s">
        <v>38</v>
      </c>
      <c r="N15" s="1" t="s">
        <v>39</v>
      </c>
      <c r="O15" s="1" t="s">
        <v>40</v>
      </c>
      <c r="P15" s="1" t="s">
        <v>80</v>
      </c>
      <c r="Q15" s="1">
        <v>10040995</v>
      </c>
    </row>
    <row r="16" spans="1:17">
      <c r="D16" s="1" t="s">
        <v>13</v>
      </c>
      <c r="E16" s="1" t="s">
        <v>81</v>
      </c>
      <c r="F16" s="1">
        <v>2051</v>
      </c>
      <c r="H16" s="1" t="s">
        <v>38</v>
      </c>
      <c r="I16" s="1" t="s">
        <v>38</v>
      </c>
      <c r="J16" s="1" t="s">
        <v>82</v>
      </c>
      <c r="K16" s="1">
        <v>100694</v>
      </c>
      <c r="M16" s="1" t="s">
        <v>38</v>
      </c>
      <c r="N16" s="1" t="s">
        <v>39</v>
      </c>
      <c r="O16" s="1" t="s">
        <v>40</v>
      </c>
      <c r="P16" s="1" t="s">
        <v>83</v>
      </c>
      <c r="Q16" s="1">
        <v>10040996</v>
      </c>
    </row>
    <row r="17" spans="4:17">
      <c r="D17" s="1" t="s">
        <v>13</v>
      </c>
      <c r="E17" s="1" t="s">
        <v>84</v>
      </c>
      <c r="F17" s="1">
        <v>2075</v>
      </c>
      <c r="H17" s="1" t="s">
        <v>38</v>
      </c>
      <c r="I17" s="1" t="s">
        <v>44</v>
      </c>
      <c r="J17" s="1" t="s">
        <v>85</v>
      </c>
      <c r="K17" s="1">
        <v>100918</v>
      </c>
      <c r="M17" s="1" t="s">
        <v>38</v>
      </c>
      <c r="N17" s="1" t="s">
        <v>39</v>
      </c>
      <c r="O17" s="1" t="s">
        <v>41</v>
      </c>
      <c r="P17" s="1" t="s">
        <v>41</v>
      </c>
      <c r="Q17" s="1">
        <v>10041923</v>
      </c>
    </row>
    <row r="18" spans="4:17">
      <c r="D18" s="1" t="s">
        <v>13</v>
      </c>
      <c r="E18" s="1" t="s">
        <v>86</v>
      </c>
      <c r="F18" s="1">
        <v>2084</v>
      </c>
      <c r="H18" s="1" t="s">
        <v>38</v>
      </c>
      <c r="I18" s="1" t="s">
        <v>44</v>
      </c>
      <c r="J18" s="1" t="s">
        <v>87</v>
      </c>
      <c r="K18" s="1">
        <v>100921</v>
      </c>
      <c r="M18" s="1" t="s">
        <v>38</v>
      </c>
      <c r="N18" s="1" t="s">
        <v>39</v>
      </c>
      <c r="O18" s="1" t="s">
        <v>41</v>
      </c>
      <c r="P18" s="1" t="s">
        <v>88</v>
      </c>
      <c r="Q18" s="1">
        <v>10041947</v>
      </c>
    </row>
    <row r="19" spans="4:17">
      <c r="D19" s="1" t="s">
        <v>43</v>
      </c>
      <c r="E19" s="1" t="s">
        <v>43</v>
      </c>
      <c r="F19" s="1">
        <v>3026</v>
      </c>
      <c r="H19" s="1" t="s">
        <v>38</v>
      </c>
      <c r="I19" s="1" t="s">
        <v>44</v>
      </c>
      <c r="J19" s="1" t="s">
        <v>89</v>
      </c>
      <c r="K19" s="1">
        <v>100925</v>
      </c>
      <c r="M19" s="1" t="s">
        <v>38</v>
      </c>
      <c r="N19" s="1" t="s">
        <v>39</v>
      </c>
      <c r="O19" s="1" t="s">
        <v>41</v>
      </c>
      <c r="P19" s="1" t="s">
        <v>90</v>
      </c>
      <c r="Q19" s="1">
        <v>10041971</v>
      </c>
    </row>
    <row r="20" spans="4:17">
      <c r="D20" s="1" t="s">
        <v>43</v>
      </c>
      <c r="E20" s="1" t="s">
        <v>91</v>
      </c>
      <c r="F20" s="1">
        <v>3029</v>
      </c>
      <c r="H20" s="1" t="s">
        <v>38</v>
      </c>
      <c r="I20" s="1" t="s">
        <v>44</v>
      </c>
      <c r="J20" s="1" t="s">
        <v>92</v>
      </c>
      <c r="K20" s="1">
        <v>100929</v>
      </c>
      <c r="M20" s="1" t="s">
        <v>38</v>
      </c>
      <c r="N20" s="1" t="s">
        <v>39</v>
      </c>
      <c r="O20" s="1" t="s">
        <v>41</v>
      </c>
      <c r="P20" s="1" t="s">
        <v>93</v>
      </c>
      <c r="Q20" s="1">
        <v>10041995</v>
      </c>
    </row>
    <row r="21" spans="4:17">
      <c r="D21" s="1" t="s">
        <v>43</v>
      </c>
      <c r="E21" s="1" t="s">
        <v>94</v>
      </c>
      <c r="F21" s="1">
        <v>3033</v>
      </c>
      <c r="H21" s="1" t="s">
        <v>38</v>
      </c>
      <c r="I21" s="1" t="s">
        <v>44</v>
      </c>
      <c r="J21" s="1" t="s">
        <v>95</v>
      </c>
      <c r="K21" s="1">
        <v>100954</v>
      </c>
      <c r="M21" s="1" t="s">
        <v>38</v>
      </c>
      <c r="N21" s="1" t="s">
        <v>39</v>
      </c>
      <c r="O21" s="1" t="s">
        <v>45</v>
      </c>
      <c r="P21" s="1" t="s">
        <v>96</v>
      </c>
      <c r="Q21" s="1">
        <v>10042817</v>
      </c>
    </row>
    <row r="22" spans="4:17">
      <c r="D22" s="1" t="s">
        <v>43</v>
      </c>
      <c r="E22" s="1" t="s">
        <v>97</v>
      </c>
      <c r="F22" s="1">
        <v>3035</v>
      </c>
      <c r="H22" s="1" t="s">
        <v>38</v>
      </c>
      <c r="I22" s="1" t="s">
        <v>44</v>
      </c>
      <c r="J22" s="1" t="s">
        <v>98</v>
      </c>
      <c r="K22" s="1">
        <v>100965</v>
      </c>
      <c r="M22" s="1" t="s">
        <v>38</v>
      </c>
      <c r="N22" s="1" t="s">
        <v>39</v>
      </c>
      <c r="O22" s="1" t="s">
        <v>45</v>
      </c>
      <c r="P22" s="1" t="s">
        <v>99</v>
      </c>
      <c r="Q22" s="1">
        <v>10042819</v>
      </c>
    </row>
    <row r="23" spans="4:17">
      <c r="D23" s="1" t="s">
        <v>43</v>
      </c>
      <c r="E23" s="1" t="s">
        <v>100</v>
      </c>
      <c r="F23" s="1">
        <v>3039</v>
      </c>
      <c r="H23" s="1" t="s">
        <v>38</v>
      </c>
      <c r="I23" s="1" t="s">
        <v>44</v>
      </c>
      <c r="J23" s="1" t="s">
        <v>101</v>
      </c>
      <c r="K23" s="1">
        <v>100991</v>
      </c>
      <c r="M23" s="1" t="s">
        <v>38</v>
      </c>
      <c r="N23" s="1" t="s">
        <v>39</v>
      </c>
      <c r="O23" s="1" t="s">
        <v>45</v>
      </c>
      <c r="P23" s="1" t="s">
        <v>39</v>
      </c>
      <c r="Q23" s="1">
        <v>10042828</v>
      </c>
    </row>
    <row r="24" spans="4:17">
      <c r="D24" s="1" t="s">
        <v>43</v>
      </c>
      <c r="E24" s="1" t="s">
        <v>102</v>
      </c>
      <c r="F24" s="1">
        <v>3048</v>
      </c>
      <c r="H24" s="1" t="s">
        <v>38</v>
      </c>
      <c r="I24" s="1" t="s">
        <v>48</v>
      </c>
      <c r="J24" s="1" t="s">
        <v>103</v>
      </c>
      <c r="K24" s="1">
        <v>104240</v>
      </c>
      <c r="M24" s="1" t="s">
        <v>38</v>
      </c>
      <c r="N24" s="1" t="s">
        <v>39</v>
      </c>
      <c r="O24" s="1" t="s">
        <v>45</v>
      </c>
      <c r="P24" s="1" t="s">
        <v>104</v>
      </c>
      <c r="Q24" s="1">
        <v>10042838</v>
      </c>
    </row>
    <row r="25" spans="4:17">
      <c r="D25" s="1" t="s">
        <v>43</v>
      </c>
      <c r="E25" s="1" t="s">
        <v>105</v>
      </c>
      <c r="F25" s="1">
        <v>3054</v>
      </c>
      <c r="H25" s="1" t="s">
        <v>38</v>
      </c>
      <c r="I25" s="1" t="s">
        <v>48</v>
      </c>
      <c r="J25" s="1" t="s">
        <v>106</v>
      </c>
      <c r="K25" s="1">
        <v>104243</v>
      </c>
      <c r="M25" s="1" t="s">
        <v>38</v>
      </c>
      <c r="N25" s="1" t="s">
        <v>39</v>
      </c>
      <c r="O25" s="1" t="s">
        <v>45</v>
      </c>
      <c r="P25" s="1" t="s">
        <v>107</v>
      </c>
      <c r="Q25" s="1">
        <v>10042847</v>
      </c>
    </row>
    <row r="26" spans="4:17">
      <c r="D26" s="1" t="s">
        <v>43</v>
      </c>
      <c r="E26" s="1" t="s">
        <v>108</v>
      </c>
      <c r="F26" s="1">
        <v>3056</v>
      </c>
      <c r="H26" s="1" t="s">
        <v>38</v>
      </c>
      <c r="I26" s="1" t="s">
        <v>48</v>
      </c>
      <c r="J26" s="1" t="s">
        <v>109</v>
      </c>
      <c r="K26" s="1">
        <v>104273</v>
      </c>
      <c r="M26" s="1" t="s">
        <v>38</v>
      </c>
      <c r="N26" s="1" t="s">
        <v>39</v>
      </c>
      <c r="O26" s="1" t="s">
        <v>45</v>
      </c>
      <c r="P26" s="1" t="s">
        <v>110</v>
      </c>
      <c r="Q26" s="1">
        <v>10042866</v>
      </c>
    </row>
    <row r="27" spans="4:17">
      <c r="D27" s="1" t="s">
        <v>43</v>
      </c>
      <c r="E27" s="1" t="s">
        <v>111</v>
      </c>
      <c r="F27" s="1">
        <v>3059</v>
      </c>
      <c r="H27" s="1" t="s">
        <v>38</v>
      </c>
      <c r="I27" s="1" t="s">
        <v>48</v>
      </c>
      <c r="J27" s="1" t="s">
        <v>112</v>
      </c>
      <c r="K27" s="1">
        <v>104284</v>
      </c>
      <c r="M27" s="1" t="s">
        <v>38</v>
      </c>
      <c r="N27" s="1" t="s">
        <v>39</v>
      </c>
      <c r="O27" s="1" t="s">
        <v>45</v>
      </c>
      <c r="P27" s="1" t="s">
        <v>113</v>
      </c>
      <c r="Q27" s="1">
        <v>10042876</v>
      </c>
    </row>
    <row r="28" spans="4:17">
      <c r="D28" s="1" t="s">
        <v>43</v>
      </c>
      <c r="E28" s="1" t="s">
        <v>114</v>
      </c>
      <c r="F28" s="1">
        <v>3061</v>
      </c>
      <c r="H28" s="1" t="s">
        <v>38</v>
      </c>
      <c r="I28" s="1" t="s">
        <v>52</v>
      </c>
      <c r="J28" s="1" t="s">
        <v>115</v>
      </c>
      <c r="K28" s="1">
        <v>107838</v>
      </c>
      <c r="M28" s="1" t="s">
        <v>38</v>
      </c>
      <c r="N28" s="1" t="s">
        <v>39</v>
      </c>
      <c r="O28" s="1" t="s">
        <v>45</v>
      </c>
      <c r="P28" s="1" t="s">
        <v>116</v>
      </c>
      <c r="Q28" s="1">
        <v>10042885</v>
      </c>
    </row>
    <row r="29" spans="4:17">
      <c r="D29" s="1" t="s">
        <v>43</v>
      </c>
      <c r="E29" s="1" t="s">
        <v>117</v>
      </c>
      <c r="F29" s="1">
        <v>3067</v>
      </c>
      <c r="H29" s="1" t="s">
        <v>38</v>
      </c>
      <c r="I29" s="1" t="s">
        <v>52</v>
      </c>
      <c r="J29" s="1" t="s">
        <v>118</v>
      </c>
      <c r="K29" s="1">
        <v>107852</v>
      </c>
      <c r="M29" s="1" t="s">
        <v>38</v>
      </c>
      <c r="N29" s="1" t="s">
        <v>39</v>
      </c>
      <c r="O29" s="1" t="s">
        <v>45</v>
      </c>
      <c r="P29" s="1" t="s">
        <v>119</v>
      </c>
      <c r="Q29" s="1">
        <v>10042895</v>
      </c>
    </row>
    <row r="30" spans="4:17">
      <c r="D30" s="1" t="s">
        <v>43</v>
      </c>
      <c r="E30" s="1" t="s">
        <v>120</v>
      </c>
      <c r="F30" s="1">
        <v>3068</v>
      </c>
      <c r="H30" s="1" t="s">
        <v>38</v>
      </c>
      <c r="I30" s="1" t="s">
        <v>52</v>
      </c>
      <c r="J30" s="1" t="s">
        <v>121</v>
      </c>
      <c r="K30" s="1">
        <v>107855</v>
      </c>
      <c r="M30" s="1" t="s">
        <v>38</v>
      </c>
      <c r="N30" s="1" t="s">
        <v>39</v>
      </c>
      <c r="O30" s="1" t="s">
        <v>45</v>
      </c>
      <c r="P30" s="1" t="s">
        <v>77</v>
      </c>
      <c r="Q30" s="1">
        <v>10042899</v>
      </c>
    </row>
    <row r="31" spans="4:17">
      <c r="D31" s="1" t="s">
        <v>43</v>
      </c>
      <c r="E31" s="1" t="s">
        <v>122</v>
      </c>
      <c r="F31" s="1">
        <v>3072</v>
      </c>
      <c r="H31" s="1" t="s">
        <v>38</v>
      </c>
      <c r="I31" s="1" t="s">
        <v>52</v>
      </c>
      <c r="J31" s="1" t="s">
        <v>123</v>
      </c>
      <c r="K31" s="1">
        <v>107857</v>
      </c>
      <c r="M31" s="1" t="s">
        <v>38</v>
      </c>
      <c r="N31" s="1" t="s">
        <v>39</v>
      </c>
      <c r="O31" s="1" t="s">
        <v>45</v>
      </c>
      <c r="P31" s="1" t="s">
        <v>124</v>
      </c>
      <c r="Q31" s="1">
        <v>10042857</v>
      </c>
    </row>
    <row r="32" spans="4:17">
      <c r="D32" s="1" t="s">
        <v>43</v>
      </c>
      <c r="E32" s="1" t="s">
        <v>125</v>
      </c>
      <c r="F32" s="1">
        <v>3082</v>
      </c>
      <c r="H32" s="1" t="s">
        <v>38</v>
      </c>
      <c r="I32" s="1" t="s">
        <v>52</v>
      </c>
      <c r="J32" s="1" t="s">
        <v>126</v>
      </c>
      <c r="K32" s="1">
        <v>107866</v>
      </c>
      <c r="M32" s="1" t="s">
        <v>38</v>
      </c>
      <c r="N32" s="1" t="s">
        <v>39</v>
      </c>
      <c r="O32" s="1" t="s">
        <v>49</v>
      </c>
      <c r="P32" s="1" t="s">
        <v>49</v>
      </c>
      <c r="Q32" s="1">
        <v>10044711</v>
      </c>
    </row>
    <row r="33" spans="4:17">
      <c r="D33" s="1" t="s">
        <v>43</v>
      </c>
      <c r="E33" s="1" t="s">
        <v>127</v>
      </c>
      <c r="F33" s="1">
        <v>3086</v>
      </c>
      <c r="H33" s="1" t="s">
        <v>38</v>
      </c>
      <c r="I33" s="1" t="s">
        <v>52</v>
      </c>
      <c r="J33" s="1" t="s">
        <v>128</v>
      </c>
      <c r="K33" s="1">
        <v>107876</v>
      </c>
      <c r="M33" s="1" t="s">
        <v>38</v>
      </c>
      <c r="N33" s="1" t="s">
        <v>39</v>
      </c>
      <c r="O33" s="1" t="s">
        <v>49</v>
      </c>
      <c r="P33" s="1" t="s">
        <v>129</v>
      </c>
      <c r="Q33" s="1">
        <v>10044723</v>
      </c>
    </row>
    <row r="34" spans="4:17">
      <c r="D34" s="1" t="s">
        <v>43</v>
      </c>
      <c r="E34" s="1" t="s">
        <v>130</v>
      </c>
      <c r="F34" s="1">
        <v>3089</v>
      </c>
      <c r="H34" s="1" t="s">
        <v>38</v>
      </c>
      <c r="I34" s="1" t="s">
        <v>52</v>
      </c>
      <c r="J34" s="1" t="s">
        <v>131</v>
      </c>
      <c r="K34" s="1">
        <v>107895</v>
      </c>
      <c r="M34" s="1" t="s">
        <v>38</v>
      </c>
      <c r="N34" s="1" t="s">
        <v>39</v>
      </c>
      <c r="O34" s="1" t="s">
        <v>49</v>
      </c>
      <c r="P34" s="1" t="s">
        <v>132</v>
      </c>
      <c r="Q34" s="1">
        <v>10044735</v>
      </c>
    </row>
    <row r="35" spans="4:17">
      <c r="D35" s="1" t="s">
        <v>43</v>
      </c>
      <c r="E35" s="1" t="s">
        <v>133</v>
      </c>
      <c r="F35" s="1">
        <v>3093</v>
      </c>
      <c r="H35" s="1" t="s">
        <v>38</v>
      </c>
      <c r="I35" s="1" t="s">
        <v>56</v>
      </c>
      <c r="J35" s="1" t="s">
        <v>134</v>
      </c>
      <c r="K35" s="1">
        <v>107914</v>
      </c>
      <c r="M35" s="1" t="s">
        <v>38</v>
      </c>
      <c r="N35" s="1" t="s">
        <v>39</v>
      </c>
      <c r="O35" s="1" t="s">
        <v>49</v>
      </c>
      <c r="P35" s="1" t="s">
        <v>135</v>
      </c>
      <c r="Q35" s="1">
        <v>10044747</v>
      </c>
    </row>
    <row r="36" spans="4:17">
      <c r="D36" s="1" t="s">
        <v>47</v>
      </c>
      <c r="E36" s="1" t="s">
        <v>136</v>
      </c>
      <c r="F36" s="1">
        <v>4001</v>
      </c>
      <c r="H36" s="1" t="s">
        <v>38</v>
      </c>
      <c r="I36" s="1" t="s">
        <v>56</v>
      </c>
      <c r="J36" s="1" t="s">
        <v>137</v>
      </c>
      <c r="K36" s="1">
        <v>107947</v>
      </c>
      <c r="M36" s="1" t="s">
        <v>38</v>
      </c>
      <c r="N36" s="1" t="s">
        <v>39</v>
      </c>
      <c r="O36" s="1" t="s">
        <v>49</v>
      </c>
      <c r="P36" s="1" t="s">
        <v>138</v>
      </c>
      <c r="Q36" s="1">
        <v>10044759</v>
      </c>
    </row>
    <row r="37" spans="4:17">
      <c r="D37" s="1" t="s">
        <v>47</v>
      </c>
      <c r="E37" s="1" t="s">
        <v>139</v>
      </c>
      <c r="F37" s="1">
        <v>4018</v>
      </c>
      <c r="H37" s="1" t="s">
        <v>38</v>
      </c>
      <c r="I37" s="1" t="s">
        <v>56</v>
      </c>
      <c r="J37" s="1" t="s">
        <v>140</v>
      </c>
      <c r="K37" s="1">
        <v>107958</v>
      </c>
      <c r="M37" s="1" t="s">
        <v>38</v>
      </c>
      <c r="N37" s="1" t="s">
        <v>39</v>
      </c>
      <c r="O37" s="1" t="s">
        <v>49</v>
      </c>
      <c r="P37" s="1" t="s">
        <v>141</v>
      </c>
      <c r="Q37" s="1">
        <v>10044771</v>
      </c>
    </row>
    <row r="38" spans="4:17">
      <c r="D38" s="1" t="s">
        <v>47</v>
      </c>
      <c r="E38" s="1" t="s">
        <v>142</v>
      </c>
      <c r="F38" s="1">
        <v>4041</v>
      </c>
      <c r="H38" s="1" t="s">
        <v>38</v>
      </c>
      <c r="I38" s="1" t="s">
        <v>56</v>
      </c>
      <c r="J38" s="1" t="s">
        <v>143</v>
      </c>
      <c r="K38" s="1">
        <v>107976</v>
      </c>
      <c r="M38" s="1" t="s">
        <v>38</v>
      </c>
      <c r="N38" s="1" t="s">
        <v>39</v>
      </c>
      <c r="O38" s="1" t="s">
        <v>49</v>
      </c>
      <c r="P38" s="1" t="s">
        <v>77</v>
      </c>
      <c r="Q38" s="1">
        <v>10044799</v>
      </c>
    </row>
    <row r="39" spans="4:17">
      <c r="D39" s="1" t="s">
        <v>47</v>
      </c>
      <c r="E39" s="1" t="s">
        <v>144</v>
      </c>
      <c r="F39" s="1">
        <v>4044</v>
      </c>
      <c r="H39" s="1" t="s">
        <v>38</v>
      </c>
      <c r="I39" s="1" t="s">
        <v>56</v>
      </c>
      <c r="J39" s="1" t="s">
        <v>145</v>
      </c>
      <c r="K39" s="1">
        <v>107987</v>
      </c>
      <c r="M39" s="1" t="s">
        <v>38</v>
      </c>
      <c r="N39" s="1" t="s">
        <v>39</v>
      </c>
      <c r="O39" s="1" t="s">
        <v>49</v>
      </c>
      <c r="P39" s="1" t="s">
        <v>146</v>
      </c>
      <c r="Q39" s="1">
        <v>10044783</v>
      </c>
    </row>
    <row r="40" spans="4:17">
      <c r="D40" s="1" t="s">
        <v>47</v>
      </c>
      <c r="E40" s="1" t="s">
        <v>47</v>
      </c>
      <c r="F40" s="1">
        <v>4047</v>
      </c>
      <c r="H40" s="1" t="s">
        <v>38</v>
      </c>
      <c r="I40" s="1" t="s">
        <v>56</v>
      </c>
      <c r="J40" s="1" t="s">
        <v>147</v>
      </c>
      <c r="K40" s="1">
        <v>107980</v>
      </c>
      <c r="M40" s="1" t="s">
        <v>38</v>
      </c>
      <c r="N40" s="1" t="s">
        <v>39</v>
      </c>
      <c r="O40" s="1" t="s">
        <v>126</v>
      </c>
      <c r="P40" s="1" t="s">
        <v>148</v>
      </c>
      <c r="Q40" s="1">
        <v>10786615</v>
      </c>
    </row>
    <row r="41" spans="4:17">
      <c r="D41" s="1" t="s">
        <v>47</v>
      </c>
      <c r="E41" s="1" t="s">
        <v>149</v>
      </c>
      <c r="F41" s="1">
        <v>4050</v>
      </c>
      <c r="H41" s="1" t="s">
        <v>38</v>
      </c>
      <c r="I41" s="1" t="s">
        <v>56</v>
      </c>
      <c r="J41" s="1" t="s">
        <v>150</v>
      </c>
      <c r="K41" s="1">
        <v>107990</v>
      </c>
      <c r="M41" s="1" t="s">
        <v>38</v>
      </c>
      <c r="N41" s="1" t="s">
        <v>39</v>
      </c>
      <c r="O41" s="1" t="s">
        <v>126</v>
      </c>
      <c r="P41" s="1" t="s">
        <v>151</v>
      </c>
      <c r="Q41" s="1">
        <v>10786671</v>
      </c>
    </row>
    <row r="42" spans="4:17">
      <c r="D42" s="1" t="s">
        <v>47</v>
      </c>
      <c r="E42" s="1" t="s">
        <v>152</v>
      </c>
      <c r="F42" s="1">
        <v>4055</v>
      </c>
      <c r="H42" s="1" t="s">
        <v>13</v>
      </c>
      <c r="I42" s="1" t="s">
        <v>21</v>
      </c>
      <c r="J42" s="1" t="s">
        <v>153</v>
      </c>
      <c r="K42" s="1">
        <v>200304</v>
      </c>
      <c r="M42" s="1" t="s">
        <v>38</v>
      </c>
      <c r="N42" s="1" t="s">
        <v>39</v>
      </c>
      <c r="O42" s="1" t="s">
        <v>53</v>
      </c>
      <c r="P42" s="1" t="s">
        <v>154</v>
      </c>
      <c r="Q42" s="1">
        <v>10048511</v>
      </c>
    </row>
    <row r="43" spans="4:17">
      <c r="D43" s="1" t="s">
        <v>47</v>
      </c>
      <c r="E43" s="1" t="s">
        <v>155</v>
      </c>
      <c r="F43" s="1">
        <v>4057</v>
      </c>
      <c r="H43" s="1" t="s">
        <v>13</v>
      </c>
      <c r="I43" s="1" t="s">
        <v>21</v>
      </c>
      <c r="J43" s="1" t="s">
        <v>156</v>
      </c>
      <c r="K43" s="1">
        <v>200314</v>
      </c>
      <c r="M43" s="1" t="s">
        <v>38</v>
      </c>
      <c r="N43" s="1" t="s">
        <v>39</v>
      </c>
      <c r="O43" s="1" t="s">
        <v>53</v>
      </c>
      <c r="P43" s="1" t="s">
        <v>157</v>
      </c>
      <c r="Q43" s="1">
        <v>10048523</v>
      </c>
    </row>
    <row r="44" spans="4:17">
      <c r="D44" s="1" t="s">
        <v>47</v>
      </c>
      <c r="E44" s="1" t="s">
        <v>158</v>
      </c>
      <c r="F44" s="1">
        <v>4065</v>
      </c>
      <c r="H44" s="1" t="s">
        <v>13</v>
      </c>
      <c r="I44" s="1" t="s">
        <v>21</v>
      </c>
      <c r="J44" s="1" t="s">
        <v>159</v>
      </c>
      <c r="K44" s="1">
        <v>200351</v>
      </c>
      <c r="M44" s="1" t="s">
        <v>38</v>
      </c>
      <c r="N44" s="1" t="s">
        <v>39</v>
      </c>
      <c r="O44" s="1" t="s">
        <v>53</v>
      </c>
      <c r="P44" s="1" t="s">
        <v>160</v>
      </c>
      <c r="Q44" s="1">
        <v>10048535</v>
      </c>
    </row>
    <row r="45" spans="4:17">
      <c r="D45" s="1" t="s">
        <v>47</v>
      </c>
      <c r="E45" s="1" t="s">
        <v>161</v>
      </c>
      <c r="F45" s="1">
        <v>4087</v>
      </c>
      <c r="H45" s="1" t="s">
        <v>13</v>
      </c>
      <c r="I45" s="1" t="s">
        <v>21</v>
      </c>
      <c r="J45" s="1" t="s">
        <v>162</v>
      </c>
      <c r="K45" s="1">
        <v>200373</v>
      </c>
      <c r="M45" s="1" t="s">
        <v>38</v>
      </c>
      <c r="N45" s="1" t="s">
        <v>39</v>
      </c>
      <c r="O45" s="1" t="s">
        <v>53</v>
      </c>
      <c r="P45" s="1" t="s">
        <v>163</v>
      </c>
      <c r="Q45" s="1">
        <v>10048547</v>
      </c>
    </row>
    <row r="46" spans="4:17">
      <c r="D46" s="1" t="s">
        <v>51</v>
      </c>
      <c r="E46" s="1" t="s">
        <v>164</v>
      </c>
      <c r="F46" s="1">
        <v>5010</v>
      </c>
      <c r="H46" s="1" t="s">
        <v>13</v>
      </c>
      <c r="I46" s="1" t="s">
        <v>21</v>
      </c>
      <c r="J46" s="1" t="s">
        <v>165</v>
      </c>
      <c r="K46" s="1">
        <v>200389</v>
      </c>
      <c r="M46" s="1" t="s">
        <v>38</v>
      </c>
      <c r="N46" s="1" t="s">
        <v>39</v>
      </c>
      <c r="O46" s="1" t="s">
        <v>53</v>
      </c>
      <c r="P46" s="1" t="s">
        <v>166</v>
      </c>
      <c r="Q46" s="1">
        <v>10048559</v>
      </c>
    </row>
    <row r="47" spans="4:17">
      <c r="D47" s="1" t="s">
        <v>51</v>
      </c>
      <c r="E47" s="1" t="s">
        <v>167</v>
      </c>
      <c r="F47" s="1">
        <v>5038</v>
      </c>
      <c r="H47" s="1" t="s">
        <v>13</v>
      </c>
      <c r="I47" s="1" t="s">
        <v>21</v>
      </c>
      <c r="J47" s="1" t="s">
        <v>168</v>
      </c>
      <c r="K47" s="1">
        <v>200391</v>
      </c>
      <c r="M47" s="1" t="s">
        <v>38</v>
      </c>
      <c r="N47" s="1" t="s">
        <v>39</v>
      </c>
      <c r="O47" s="1" t="s">
        <v>53</v>
      </c>
      <c r="P47" s="1" t="s">
        <v>53</v>
      </c>
      <c r="Q47" s="1">
        <v>10048571</v>
      </c>
    </row>
    <row r="48" spans="4:17">
      <c r="D48" s="1" t="s">
        <v>51</v>
      </c>
      <c r="E48" s="1" t="s">
        <v>169</v>
      </c>
      <c r="F48" s="1">
        <v>5064</v>
      </c>
      <c r="H48" s="1" t="s">
        <v>13</v>
      </c>
      <c r="I48" s="1" t="s">
        <v>21</v>
      </c>
      <c r="J48" s="1" t="s">
        <v>170</v>
      </c>
      <c r="K48" s="1">
        <v>200395</v>
      </c>
      <c r="M48" s="1" t="s">
        <v>38</v>
      </c>
      <c r="N48" s="1" t="s">
        <v>39</v>
      </c>
      <c r="O48" s="1" t="s">
        <v>53</v>
      </c>
      <c r="P48" s="1" t="s">
        <v>77</v>
      </c>
      <c r="Q48" s="1">
        <v>10048599</v>
      </c>
    </row>
    <row r="49" spans="4:17">
      <c r="D49" s="1" t="s">
        <v>51</v>
      </c>
      <c r="E49" s="1" t="s">
        <v>171</v>
      </c>
      <c r="F49" s="1">
        <v>5069</v>
      </c>
      <c r="H49" s="1" t="s">
        <v>13</v>
      </c>
      <c r="I49" s="1" t="s">
        <v>62</v>
      </c>
      <c r="J49" s="1" t="s">
        <v>172</v>
      </c>
      <c r="K49" s="1">
        <v>201202</v>
      </c>
      <c r="M49" s="1" t="s">
        <v>38</v>
      </c>
      <c r="N49" s="1" t="s">
        <v>39</v>
      </c>
      <c r="O49" s="1" t="s">
        <v>53</v>
      </c>
      <c r="P49" s="1" t="s">
        <v>173</v>
      </c>
      <c r="Q49" s="1">
        <v>10048583</v>
      </c>
    </row>
    <row r="50" spans="4:17">
      <c r="D50" s="1" t="s">
        <v>51</v>
      </c>
      <c r="E50" s="1" t="s">
        <v>174</v>
      </c>
      <c r="F50" s="1">
        <v>5070</v>
      </c>
      <c r="H50" s="1" t="s">
        <v>13</v>
      </c>
      <c r="I50" s="1" t="s">
        <v>62</v>
      </c>
      <c r="J50" s="1" t="s">
        <v>175</v>
      </c>
      <c r="K50" s="1">
        <v>201233</v>
      </c>
      <c r="M50" s="1" t="s">
        <v>38</v>
      </c>
      <c r="N50" s="1" t="s">
        <v>38</v>
      </c>
      <c r="O50" s="1" t="s">
        <v>57</v>
      </c>
      <c r="P50" s="1" t="s">
        <v>176</v>
      </c>
      <c r="Q50" s="1">
        <v>10060213</v>
      </c>
    </row>
    <row r="51" spans="4:17">
      <c r="D51" s="1" t="s">
        <v>51</v>
      </c>
      <c r="E51" s="1" t="s">
        <v>177</v>
      </c>
      <c r="F51" s="1">
        <v>5076</v>
      </c>
      <c r="H51" s="1" t="s">
        <v>13</v>
      </c>
      <c r="I51" s="1" t="s">
        <v>62</v>
      </c>
      <c r="J51" s="1" t="s">
        <v>178</v>
      </c>
      <c r="K51" s="1">
        <v>201204</v>
      </c>
      <c r="M51" s="1" t="s">
        <v>38</v>
      </c>
      <c r="N51" s="1" t="s">
        <v>38</v>
      </c>
      <c r="O51" s="1" t="s">
        <v>57</v>
      </c>
      <c r="P51" s="1" t="s">
        <v>179</v>
      </c>
      <c r="Q51" s="1">
        <v>10060215</v>
      </c>
    </row>
    <row r="52" spans="4:17">
      <c r="D52" s="1" t="s">
        <v>51</v>
      </c>
      <c r="E52" s="1" t="s">
        <v>51</v>
      </c>
      <c r="F52" s="1">
        <v>5081</v>
      </c>
      <c r="H52" s="1" t="s">
        <v>13</v>
      </c>
      <c r="I52" s="1" t="s">
        <v>62</v>
      </c>
      <c r="J52" s="1" t="s">
        <v>180</v>
      </c>
      <c r="K52" s="1">
        <v>201207</v>
      </c>
      <c r="M52" s="1" t="s">
        <v>38</v>
      </c>
      <c r="N52" s="1" t="s">
        <v>38</v>
      </c>
      <c r="O52" s="1" t="s">
        <v>57</v>
      </c>
      <c r="P52" s="1" t="s">
        <v>181</v>
      </c>
      <c r="Q52" s="1">
        <v>10060247</v>
      </c>
    </row>
    <row r="53" spans="4:17">
      <c r="D53" s="1" t="s">
        <v>51</v>
      </c>
      <c r="E53" s="1" t="s">
        <v>182</v>
      </c>
      <c r="F53" s="1">
        <v>5088</v>
      </c>
      <c r="H53" s="1" t="s">
        <v>13</v>
      </c>
      <c r="I53" s="1" t="s">
        <v>62</v>
      </c>
      <c r="J53" s="1" t="s">
        <v>183</v>
      </c>
      <c r="K53" s="1">
        <v>201213</v>
      </c>
      <c r="M53" s="1" t="s">
        <v>38</v>
      </c>
      <c r="N53" s="1" t="s">
        <v>38</v>
      </c>
      <c r="O53" s="1" t="s">
        <v>57</v>
      </c>
      <c r="P53" s="1" t="s">
        <v>184</v>
      </c>
      <c r="Q53" s="1">
        <v>10060279</v>
      </c>
    </row>
    <row r="54" spans="4:17">
      <c r="D54" s="1" t="s">
        <v>55</v>
      </c>
      <c r="E54" s="1" t="s">
        <v>185</v>
      </c>
      <c r="F54" s="1">
        <v>5527</v>
      </c>
      <c r="H54" s="1" t="s">
        <v>13</v>
      </c>
      <c r="I54" s="1" t="s">
        <v>62</v>
      </c>
      <c r="J54" s="1" t="s">
        <v>186</v>
      </c>
      <c r="K54" s="1">
        <v>201263</v>
      </c>
      <c r="M54" s="1" t="s">
        <v>38</v>
      </c>
      <c r="N54" s="1" t="s">
        <v>38</v>
      </c>
      <c r="O54" s="1" t="s">
        <v>57</v>
      </c>
      <c r="P54" s="1" t="s">
        <v>187</v>
      </c>
      <c r="Q54" s="1">
        <v>10060287</v>
      </c>
    </row>
    <row r="55" spans="4:17">
      <c r="D55" s="1" t="s">
        <v>55</v>
      </c>
      <c r="E55" s="1" t="s">
        <v>188</v>
      </c>
      <c r="F55" s="1">
        <v>5532</v>
      </c>
      <c r="H55" s="1" t="s">
        <v>13</v>
      </c>
      <c r="I55" s="1" t="s">
        <v>62</v>
      </c>
      <c r="J55" s="1" t="s">
        <v>189</v>
      </c>
      <c r="K55" s="1">
        <v>201285</v>
      </c>
      <c r="M55" s="1" t="s">
        <v>38</v>
      </c>
      <c r="N55" s="1" t="s">
        <v>38</v>
      </c>
      <c r="O55" s="1" t="s">
        <v>60</v>
      </c>
      <c r="P55" s="1" t="s">
        <v>190</v>
      </c>
      <c r="Q55" s="1">
        <v>10060313</v>
      </c>
    </row>
    <row r="56" spans="4:17">
      <c r="D56" s="1" t="s">
        <v>55</v>
      </c>
      <c r="E56" s="1" t="s">
        <v>191</v>
      </c>
      <c r="F56" s="1">
        <v>5549</v>
      </c>
      <c r="H56" s="1" t="s">
        <v>13</v>
      </c>
      <c r="I56" s="1" t="s">
        <v>62</v>
      </c>
      <c r="J56" s="1" t="s">
        <v>192</v>
      </c>
      <c r="K56" s="1">
        <v>201290</v>
      </c>
      <c r="M56" s="1" t="s">
        <v>38</v>
      </c>
      <c r="N56" s="1" t="s">
        <v>38</v>
      </c>
      <c r="O56" s="1" t="s">
        <v>60</v>
      </c>
      <c r="P56" s="1" t="s">
        <v>193</v>
      </c>
      <c r="Q56" s="1">
        <v>10060327</v>
      </c>
    </row>
    <row r="57" spans="4:17">
      <c r="D57" s="1" t="s">
        <v>55</v>
      </c>
      <c r="E57" s="1" t="s">
        <v>194</v>
      </c>
      <c r="F57" s="1">
        <v>5552</v>
      </c>
      <c r="H57" s="1" t="s">
        <v>13</v>
      </c>
      <c r="I57" s="1" t="s">
        <v>62</v>
      </c>
      <c r="J57" s="1" t="s">
        <v>195</v>
      </c>
      <c r="K57" s="1">
        <v>201294</v>
      </c>
      <c r="M57" s="1" t="s">
        <v>38</v>
      </c>
      <c r="N57" s="1" t="s">
        <v>38</v>
      </c>
      <c r="O57" s="1" t="s">
        <v>60</v>
      </c>
      <c r="P57" s="1" t="s">
        <v>196</v>
      </c>
      <c r="Q57" s="1">
        <v>10060340</v>
      </c>
    </row>
    <row r="58" spans="4:17">
      <c r="D58" s="1" t="s">
        <v>55</v>
      </c>
      <c r="E58" s="1" t="s">
        <v>197</v>
      </c>
      <c r="F58" s="1">
        <v>5573</v>
      </c>
      <c r="H58" s="1" t="s">
        <v>13</v>
      </c>
      <c r="I58" s="1" t="s">
        <v>65</v>
      </c>
      <c r="J58" s="1" t="s">
        <v>198</v>
      </c>
      <c r="K58" s="1">
        <v>201322</v>
      </c>
      <c r="M58" s="1" t="s">
        <v>38</v>
      </c>
      <c r="N58" s="1" t="s">
        <v>38</v>
      </c>
      <c r="O58" s="1" t="s">
        <v>60</v>
      </c>
      <c r="P58" s="1" t="s">
        <v>199</v>
      </c>
      <c r="Q58" s="1">
        <v>10060354</v>
      </c>
    </row>
    <row r="59" spans="4:17">
      <c r="D59" s="1" t="s">
        <v>55</v>
      </c>
      <c r="E59" s="1" t="s">
        <v>200</v>
      </c>
      <c r="F59" s="1">
        <v>5577</v>
      </c>
      <c r="H59" s="1" t="s">
        <v>13</v>
      </c>
      <c r="I59" s="1" t="s">
        <v>65</v>
      </c>
      <c r="J59" s="1" t="s">
        <v>201</v>
      </c>
      <c r="K59" s="1">
        <v>201345</v>
      </c>
      <c r="M59" s="1" t="s">
        <v>38</v>
      </c>
      <c r="N59" s="1" t="s">
        <v>38</v>
      </c>
      <c r="O59" s="1" t="s">
        <v>60</v>
      </c>
      <c r="P59" s="1" t="s">
        <v>202</v>
      </c>
      <c r="Q59" s="1">
        <v>10060367</v>
      </c>
    </row>
    <row r="60" spans="4:17">
      <c r="D60" s="1" t="s">
        <v>55</v>
      </c>
      <c r="E60" s="1" t="s">
        <v>55</v>
      </c>
      <c r="F60" s="1">
        <v>5585</v>
      </c>
      <c r="H60" s="1" t="s">
        <v>13</v>
      </c>
      <c r="I60" s="1" t="s">
        <v>65</v>
      </c>
      <c r="J60" s="1" t="s">
        <v>203</v>
      </c>
      <c r="K60" s="1">
        <v>201347</v>
      </c>
      <c r="M60" s="1" t="s">
        <v>38</v>
      </c>
      <c r="N60" s="1" t="s">
        <v>38</v>
      </c>
      <c r="O60" s="1" t="s">
        <v>60</v>
      </c>
      <c r="P60" s="1" t="s">
        <v>204</v>
      </c>
      <c r="Q60" s="1">
        <v>10060381</v>
      </c>
    </row>
    <row r="61" spans="4:17">
      <c r="D61" s="1" t="s">
        <v>55</v>
      </c>
      <c r="E61" s="1" t="s">
        <v>205</v>
      </c>
      <c r="F61" s="1">
        <v>5594</v>
      </c>
      <c r="H61" s="1" t="s">
        <v>13</v>
      </c>
      <c r="I61" s="1" t="s">
        <v>65</v>
      </c>
      <c r="J61" s="1" t="s">
        <v>206</v>
      </c>
      <c r="K61" s="1">
        <v>201349</v>
      </c>
      <c r="M61" s="1" t="s">
        <v>38</v>
      </c>
      <c r="N61" s="1" t="s">
        <v>38</v>
      </c>
      <c r="O61" s="1" t="s">
        <v>63</v>
      </c>
      <c r="P61" s="1" t="s">
        <v>207</v>
      </c>
      <c r="Q61" s="1">
        <v>10060712</v>
      </c>
    </row>
    <row r="62" spans="4:17">
      <c r="D62" s="1" t="s">
        <v>59</v>
      </c>
      <c r="E62" s="1" t="s">
        <v>208</v>
      </c>
      <c r="F62" s="1">
        <v>6036</v>
      </c>
      <c r="H62" s="1" t="s">
        <v>13</v>
      </c>
      <c r="I62" s="1" t="s">
        <v>65</v>
      </c>
      <c r="J62" s="1" t="s">
        <v>209</v>
      </c>
      <c r="K62" s="1">
        <v>201358</v>
      </c>
      <c r="M62" s="1" t="s">
        <v>38</v>
      </c>
      <c r="N62" s="1" t="s">
        <v>38</v>
      </c>
      <c r="O62" s="1" t="s">
        <v>63</v>
      </c>
      <c r="P62" s="1" t="s">
        <v>210</v>
      </c>
      <c r="Q62" s="1">
        <v>10060720</v>
      </c>
    </row>
    <row r="63" spans="4:17">
      <c r="D63" s="1" t="s">
        <v>59</v>
      </c>
      <c r="E63" s="1" t="s">
        <v>211</v>
      </c>
      <c r="F63" s="1">
        <v>6058</v>
      </c>
      <c r="H63" s="1" t="s">
        <v>13</v>
      </c>
      <c r="I63" s="1" t="s">
        <v>65</v>
      </c>
      <c r="J63" s="1" t="s">
        <v>212</v>
      </c>
      <c r="K63" s="1">
        <v>201376</v>
      </c>
      <c r="M63" s="1" t="s">
        <v>38</v>
      </c>
      <c r="N63" s="1" t="s">
        <v>38</v>
      </c>
      <c r="O63" s="1" t="s">
        <v>63</v>
      </c>
      <c r="P63" s="1" t="s">
        <v>213</v>
      </c>
      <c r="Q63" s="1">
        <v>10060713</v>
      </c>
    </row>
    <row r="64" spans="4:17">
      <c r="D64" s="1" t="s">
        <v>59</v>
      </c>
      <c r="E64" s="1" t="s">
        <v>214</v>
      </c>
      <c r="F64" s="1">
        <v>6090</v>
      </c>
      <c r="H64" s="1" t="s">
        <v>13</v>
      </c>
      <c r="I64" s="1" t="s">
        <v>65</v>
      </c>
      <c r="J64" s="1" t="s">
        <v>215</v>
      </c>
      <c r="K64" s="1">
        <v>201379</v>
      </c>
      <c r="M64" s="1" t="s">
        <v>38</v>
      </c>
      <c r="N64" s="1" t="s">
        <v>38</v>
      </c>
      <c r="O64" s="1" t="s">
        <v>63</v>
      </c>
      <c r="P64" s="1" t="s">
        <v>216</v>
      </c>
      <c r="Q64" s="1">
        <v>10060727</v>
      </c>
    </row>
    <row r="65" spans="4:17">
      <c r="D65" s="1" t="s">
        <v>59</v>
      </c>
      <c r="E65" s="1" t="s">
        <v>59</v>
      </c>
      <c r="F65" s="1">
        <v>6091</v>
      </c>
      <c r="H65" s="1" t="s">
        <v>13</v>
      </c>
      <c r="I65" s="1" t="s">
        <v>65</v>
      </c>
      <c r="J65" s="1" t="s">
        <v>217</v>
      </c>
      <c r="K65" s="1">
        <v>201395</v>
      </c>
      <c r="M65" s="1" t="s">
        <v>38</v>
      </c>
      <c r="N65" s="1" t="s">
        <v>38</v>
      </c>
      <c r="O65" s="1" t="s">
        <v>63</v>
      </c>
      <c r="P65" s="1" t="s">
        <v>218</v>
      </c>
      <c r="Q65" s="1">
        <v>10060733</v>
      </c>
    </row>
    <row r="66" spans="4:17">
      <c r="H66" s="1" t="s">
        <v>13</v>
      </c>
      <c r="I66" s="1" t="s">
        <v>13</v>
      </c>
      <c r="J66" s="1" t="s">
        <v>219</v>
      </c>
      <c r="K66" s="1">
        <v>201504</v>
      </c>
      <c r="M66" s="1" t="s">
        <v>38</v>
      </c>
      <c r="N66" s="1" t="s">
        <v>38</v>
      </c>
      <c r="O66" s="1" t="s">
        <v>63</v>
      </c>
      <c r="P66" s="1" t="s">
        <v>220</v>
      </c>
      <c r="Q66" s="1">
        <v>10060740</v>
      </c>
    </row>
    <row r="67" spans="4:17">
      <c r="H67" s="1" t="s">
        <v>13</v>
      </c>
      <c r="I67" s="1" t="s">
        <v>13</v>
      </c>
      <c r="J67" s="1" t="s">
        <v>221</v>
      </c>
      <c r="K67" s="1">
        <v>201510</v>
      </c>
      <c r="M67" s="1" t="s">
        <v>38</v>
      </c>
      <c r="N67" s="1" t="s">
        <v>38</v>
      </c>
      <c r="O67" s="1" t="s">
        <v>63</v>
      </c>
      <c r="P67" s="1" t="s">
        <v>91</v>
      </c>
      <c r="Q67" s="1">
        <v>10060747</v>
      </c>
    </row>
    <row r="68" spans="4:17">
      <c r="H68" s="1" t="s">
        <v>13</v>
      </c>
      <c r="I68" s="1" t="s">
        <v>13</v>
      </c>
      <c r="J68" s="1" t="s">
        <v>222</v>
      </c>
      <c r="K68" s="1">
        <v>201508</v>
      </c>
      <c r="M68" s="1" t="s">
        <v>38</v>
      </c>
      <c r="N68" s="1" t="s">
        <v>38</v>
      </c>
      <c r="O68" s="1" t="s">
        <v>63</v>
      </c>
      <c r="P68" s="1" t="s">
        <v>223</v>
      </c>
      <c r="Q68" s="1">
        <v>10060754</v>
      </c>
    </row>
    <row r="69" spans="4:17">
      <c r="H69" s="1" t="s">
        <v>13</v>
      </c>
      <c r="I69" s="1" t="s">
        <v>13</v>
      </c>
      <c r="J69" s="1" t="s">
        <v>224</v>
      </c>
      <c r="K69" s="1">
        <v>201506</v>
      </c>
      <c r="M69" s="1" t="s">
        <v>38</v>
      </c>
      <c r="N69" s="1" t="s">
        <v>38</v>
      </c>
      <c r="O69" s="1" t="s">
        <v>63</v>
      </c>
      <c r="P69" s="1" t="s">
        <v>225</v>
      </c>
      <c r="Q69" s="1">
        <v>10060761</v>
      </c>
    </row>
    <row r="70" spans="4:17">
      <c r="H70" s="1" t="s">
        <v>13</v>
      </c>
      <c r="I70" s="1" t="s">
        <v>13</v>
      </c>
      <c r="J70" s="1" t="s">
        <v>226</v>
      </c>
      <c r="K70" s="1">
        <v>201512</v>
      </c>
      <c r="M70" s="1" t="s">
        <v>38</v>
      </c>
      <c r="N70" s="1" t="s">
        <v>38</v>
      </c>
      <c r="O70" s="1" t="s">
        <v>63</v>
      </c>
      <c r="P70" s="1" t="s">
        <v>227</v>
      </c>
      <c r="Q70" s="1">
        <v>10060767</v>
      </c>
    </row>
    <row r="71" spans="4:17">
      <c r="H71" s="1" t="s">
        <v>13</v>
      </c>
      <c r="I71" s="1" t="s">
        <v>13</v>
      </c>
      <c r="J71" s="1" t="s">
        <v>228</v>
      </c>
      <c r="K71" s="1">
        <v>201518</v>
      </c>
      <c r="M71" s="1" t="s">
        <v>38</v>
      </c>
      <c r="N71" s="1" t="s">
        <v>38</v>
      </c>
      <c r="O71" s="1" t="s">
        <v>63</v>
      </c>
      <c r="P71" s="1" t="s">
        <v>229</v>
      </c>
      <c r="Q71" s="1">
        <v>10060774</v>
      </c>
    </row>
    <row r="72" spans="4:17">
      <c r="H72" s="1" t="s">
        <v>13</v>
      </c>
      <c r="I72" s="1" t="s">
        <v>13</v>
      </c>
      <c r="J72" s="1" t="s">
        <v>230</v>
      </c>
      <c r="K72" s="1">
        <v>201519</v>
      </c>
      <c r="M72" s="1" t="s">
        <v>38</v>
      </c>
      <c r="N72" s="1" t="s">
        <v>38</v>
      </c>
      <c r="O72" s="1" t="s">
        <v>63</v>
      </c>
      <c r="P72" s="1" t="s">
        <v>231</v>
      </c>
      <c r="Q72" s="1">
        <v>10060781</v>
      </c>
    </row>
    <row r="73" spans="4:17">
      <c r="H73" s="1" t="s">
        <v>13</v>
      </c>
      <c r="I73" s="1" t="s">
        <v>13</v>
      </c>
      <c r="J73" s="1" t="s">
        <v>232</v>
      </c>
      <c r="K73" s="1">
        <v>201520</v>
      </c>
      <c r="M73" s="1" t="s">
        <v>38</v>
      </c>
      <c r="N73" s="1" t="s">
        <v>38</v>
      </c>
      <c r="O73" s="1" t="s">
        <v>63</v>
      </c>
      <c r="P73" s="1" t="s">
        <v>233</v>
      </c>
      <c r="Q73" s="1">
        <v>10060788</v>
      </c>
    </row>
    <row r="74" spans="4:17">
      <c r="H74" s="1" t="s">
        <v>13</v>
      </c>
      <c r="I74" s="1" t="s">
        <v>13</v>
      </c>
      <c r="J74" s="1" t="s">
        <v>234</v>
      </c>
      <c r="K74" s="1">
        <v>201528</v>
      </c>
      <c r="M74" s="1" t="s">
        <v>38</v>
      </c>
      <c r="N74" s="1" t="s">
        <v>38</v>
      </c>
      <c r="O74" s="1" t="s">
        <v>63</v>
      </c>
      <c r="P74" s="1" t="s">
        <v>77</v>
      </c>
      <c r="Q74" s="1">
        <v>10060799</v>
      </c>
    </row>
    <row r="75" spans="4:17">
      <c r="H75" s="1" t="s">
        <v>13</v>
      </c>
      <c r="I75" s="1" t="s">
        <v>13</v>
      </c>
      <c r="J75" s="1" t="s">
        <v>235</v>
      </c>
      <c r="K75" s="1">
        <v>201533</v>
      </c>
      <c r="M75" s="1" t="s">
        <v>38</v>
      </c>
      <c r="N75" s="1" t="s">
        <v>38</v>
      </c>
      <c r="O75" s="1" t="s">
        <v>63</v>
      </c>
      <c r="P75" s="1" t="s">
        <v>236</v>
      </c>
      <c r="Q75" s="1">
        <v>10060794</v>
      </c>
    </row>
    <row r="76" spans="4:17">
      <c r="H76" s="1" t="s">
        <v>13</v>
      </c>
      <c r="I76" s="1" t="s">
        <v>13</v>
      </c>
      <c r="J76" s="1" t="s">
        <v>237</v>
      </c>
      <c r="K76" s="1">
        <v>201535</v>
      </c>
      <c r="M76" s="1" t="s">
        <v>38</v>
      </c>
      <c r="N76" s="1" t="s">
        <v>38</v>
      </c>
      <c r="O76" s="1" t="s">
        <v>66</v>
      </c>
      <c r="P76" s="1" t="s">
        <v>238</v>
      </c>
      <c r="Q76" s="1">
        <v>10061021</v>
      </c>
    </row>
    <row r="77" spans="4:17">
      <c r="H77" s="1" t="s">
        <v>13</v>
      </c>
      <c r="I77" s="1" t="s">
        <v>13</v>
      </c>
      <c r="J77" s="1" t="s">
        <v>239</v>
      </c>
      <c r="K77" s="1">
        <v>201537</v>
      </c>
      <c r="M77" s="1" t="s">
        <v>38</v>
      </c>
      <c r="N77" s="1" t="s">
        <v>38</v>
      </c>
      <c r="O77" s="1" t="s">
        <v>66</v>
      </c>
      <c r="P77" s="1" t="s">
        <v>66</v>
      </c>
      <c r="Q77" s="1">
        <v>10061010</v>
      </c>
    </row>
    <row r="78" spans="4:17">
      <c r="H78" s="1" t="s">
        <v>13</v>
      </c>
      <c r="I78" s="1" t="s">
        <v>13</v>
      </c>
      <c r="J78" s="1" t="s">
        <v>240</v>
      </c>
      <c r="K78" s="1">
        <v>201543</v>
      </c>
      <c r="M78" s="1" t="s">
        <v>38</v>
      </c>
      <c r="N78" s="1" t="s">
        <v>38</v>
      </c>
      <c r="O78" s="1" t="s">
        <v>66</v>
      </c>
      <c r="P78" s="1" t="s">
        <v>241</v>
      </c>
      <c r="Q78" s="1">
        <v>10061031</v>
      </c>
    </row>
    <row r="79" spans="4:17">
      <c r="H79" s="1" t="s">
        <v>13</v>
      </c>
      <c r="I79" s="1" t="s">
        <v>13</v>
      </c>
      <c r="J79" s="1" t="s">
        <v>242</v>
      </c>
      <c r="K79" s="1">
        <v>201541</v>
      </c>
      <c r="M79" s="1" t="s">
        <v>38</v>
      </c>
      <c r="N79" s="1" t="s">
        <v>38</v>
      </c>
      <c r="O79" s="1" t="s">
        <v>66</v>
      </c>
      <c r="P79" s="1" t="s">
        <v>243</v>
      </c>
      <c r="Q79" s="1">
        <v>10061042</v>
      </c>
    </row>
    <row r="80" spans="4:17">
      <c r="H80" s="1" t="s">
        <v>13</v>
      </c>
      <c r="I80" s="1" t="s">
        <v>13</v>
      </c>
      <c r="J80" s="1" t="s">
        <v>244</v>
      </c>
      <c r="K80" s="1">
        <v>201547</v>
      </c>
      <c r="M80" s="1" t="s">
        <v>38</v>
      </c>
      <c r="N80" s="1" t="s">
        <v>38</v>
      </c>
      <c r="O80" s="1" t="s">
        <v>66</v>
      </c>
      <c r="P80" s="1" t="s">
        <v>245</v>
      </c>
      <c r="Q80" s="1">
        <v>10061052</v>
      </c>
    </row>
    <row r="81" spans="8:17">
      <c r="H81" s="1" t="s">
        <v>13</v>
      </c>
      <c r="I81" s="1" t="s">
        <v>13</v>
      </c>
      <c r="J81" s="1" t="s">
        <v>246</v>
      </c>
      <c r="K81" s="1">
        <v>201553</v>
      </c>
      <c r="M81" s="1" t="s">
        <v>38</v>
      </c>
      <c r="N81" s="1" t="s">
        <v>38</v>
      </c>
      <c r="O81" s="1" t="s">
        <v>66</v>
      </c>
      <c r="P81" s="1" t="s">
        <v>77</v>
      </c>
      <c r="Q81" s="1">
        <v>10061099</v>
      </c>
    </row>
    <row r="82" spans="8:17">
      <c r="H82" s="1" t="s">
        <v>13</v>
      </c>
      <c r="I82" s="1" t="s">
        <v>13</v>
      </c>
      <c r="J82" s="1" t="s">
        <v>247</v>
      </c>
      <c r="K82" s="1">
        <v>201555</v>
      </c>
      <c r="M82" s="1" t="s">
        <v>38</v>
      </c>
      <c r="N82" s="1" t="s">
        <v>38</v>
      </c>
      <c r="O82" s="1" t="s">
        <v>66</v>
      </c>
      <c r="P82" s="1" t="s">
        <v>248</v>
      </c>
      <c r="Q82" s="1">
        <v>10061073</v>
      </c>
    </row>
    <row r="83" spans="8:17">
      <c r="H83" s="1" t="s">
        <v>13</v>
      </c>
      <c r="I83" s="1" t="s">
        <v>13</v>
      </c>
      <c r="J83" s="1" t="s">
        <v>249</v>
      </c>
      <c r="K83" s="1">
        <v>201557</v>
      </c>
      <c r="M83" s="1" t="s">
        <v>38</v>
      </c>
      <c r="N83" s="1" t="s">
        <v>38</v>
      </c>
      <c r="O83" s="1" t="s">
        <v>66</v>
      </c>
      <c r="P83" s="1" t="s">
        <v>250</v>
      </c>
      <c r="Q83" s="1">
        <v>10061063</v>
      </c>
    </row>
    <row r="84" spans="8:17">
      <c r="H84" s="1" t="s">
        <v>13</v>
      </c>
      <c r="I84" s="1" t="s">
        <v>13</v>
      </c>
      <c r="J84" s="1" t="s">
        <v>251</v>
      </c>
      <c r="K84" s="1">
        <v>201565</v>
      </c>
      <c r="M84" s="1" t="s">
        <v>38</v>
      </c>
      <c r="N84" s="1" t="s">
        <v>38</v>
      </c>
      <c r="O84" s="1" t="s">
        <v>66</v>
      </c>
      <c r="P84" s="1" t="s">
        <v>252</v>
      </c>
      <c r="Q84" s="1">
        <v>10061084</v>
      </c>
    </row>
    <row r="85" spans="8:17">
      <c r="H85" s="1" t="s">
        <v>13</v>
      </c>
      <c r="I85" s="1" t="s">
        <v>13</v>
      </c>
      <c r="J85" s="1" t="s">
        <v>253</v>
      </c>
      <c r="K85" s="1">
        <v>201561</v>
      </c>
      <c r="M85" s="1" t="s">
        <v>38</v>
      </c>
      <c r="N85" s="1" t="s">
        <v>38</v>
      </c>
      <c r="O85" s="1" t="s">
        <v>68</v>
      </c>
      <c r="P85" s="1" t="s">
        <v>65</v>
      </c>
      <c r="Q85" s="1">
        <v>10065132</v>
      </c>
    </row>
    <row r="86" spans="8:17">
      <c r="H86" s="1" t="s">
        <v>13</v>
      </c>
      <c r="I86" s="1" t="s">
        <v>13</v>
      </c>
      <c r="J86" s="1" t="s">
        <v>254</v>
      </c>
      <c r="K86" s="1">
        <v>201570</v>
      </c>
      <c r="M86" s="1" t="s">
        <v>38</v>
      </c>
      <c r="N86" s="1" t="s">
        <v>38</v>
      </c>
      <c r="O86" s="1" t="s">
        <v>68</v>
      </c>
      <c r="P86" s="1" t="s">
        <v>255</v>
      </c>
      <c r="Q86" s="1">
        <v>10065133</v>
      </c>
    </row>
    <row r="87" spans="8:17">
      <c r="H87" s="1" t="s">
        <v>13</v>
      </c>
      <c r="I87" s="1" t="s">
        <v>13</v>
      </c>
      <c r="J87" s="1" t="s">
        <v>256</v>
      </c>
      <c r="K87" s="1">
        <v>201574</v>
      </c>
      <c r="M87" s="1" t="s">
        <v>38</v>
      </c>
      <c r="N87" s="1" t="s">
        <v>38</v>
      </c>
      <c r="O87" s="1" t="s">
        <v>68</v>
      </c>
      <c r="P87" s="1" t="s">
        <v>257</v>
      </c>
      <c r="Q87" s="1">
        <v>10065134</v>
      </c>
    </row>
    <row r="88" spans="8:17">
      <c r="H88" s="1" t="s">
        <v>13</v>
      </c>
      <c r="I88" s="1" t="s">
        <v>13</v>
      </c>
      <c r="J88" s="1" t="s">
        <v>258</v>
      </c>
      <c r="K88" s="1">
        <v>201578</v>
      </c>
      <c r="M88" s="1" t="s">
        <v>38</v>
      </c>
      <c r="N88" s="1" t="s">
        <v>38</v>
      </c>
      <c r="O88" s="1" t="s">
        <v>68</v>
      </c>
      <c r="P88" s="1" t="s">
        <v>259</v>
      </c>
      <c r="Q88" s="1">
        <v>10065143</v>
      </c>
    </row>
    <row r="89" spans="8:17">
      <c r="H89" s="1" t="s">
        <v>13</v>
      </c>
      <c r="I89" s="1" t="s">
        <v>13</v>
      </c>
      <c r="J89" s="1" t="s">
        <v>260</v>
      </c>
      <c r="K89" s="1">
        <v>201582</v>
      </c>
      <c r="M89" s="1" t="s">
        <v>38</v>
      </c>
      <c r="N89" s="1" t="s">
        <v>38</v>
      </c>
      <c r="O89" s="1" t="s">
        <v>68</v>
      </c>
      <c r="P89" s="1" t="s">
        <v>261</v>
      </c>
      <c r="Q89" s="1">
        <v>10065151</v>
      </c>
    </row>
    <row r="90" spans="8:17">
      <c r="H90" s="1" t="s">
        <v>13</v>
      </c>
      <c r="I90" s="1" t="s">
        <v>13</v>
      </c>
      <c r="J90" s="1" t="s">
        <v>262</v>
      </c>
      <c r="K90" s="1">
        <v>201586</v>
      </c>
      <c r="M90" s="1" t="s">
        <v>38</v>
      </c>
      <c r="N90" s="1" t="s">
        <v>38</v>
      </c>
      <c r="O90" s="1" t="s">
        <v>68</v>
      </c>
      <c r="P90" s="1" t="s">
        <v>263</v>
      </c>
      <c r="Q90" s="1">
        <v>10065160</v>
      </c>
    </row>
    <row r="91" spans="8:17">
      <c r="H91" s="1" t="s">
        <v>13</v>
      </c>
      <c r="I91" s="1" t="s">
        <v>70</v>
      </c>
      <c r="J91" s="1" t="s">
        <v>264</v>
      </c>
      <c r="K91" s="1">
        <v>201909</v>
      </c>
      <c r="M91" s="1" t="s">
        <v>38</v>
      </c>
      <c r="N91" s="1" t="s">
        <v>38</v>
      </c>
      <c r="O91" s="1" t="s">
        <v>68</v>
      </c>
      <c r="P91" s="1" t="s">
        <v>265</v>
      </c>
      <c r="Q91" s="1">
        <v>10065169</v>
      </c>
    </row>
    <row r="92" spans="8:17">
      <c r="H92" s="1" t="s">
        <v>13</v>
      </c>
      <c r="I92" s="1" t="s">
        <v>70</v>
      </c>
      <c r="J92" s="1" t="s">
        <v>266</v>
      </c>
      <c r="K92" s="1">
        <v>201915</v>
      </c>
      <c r="M92" s="1" t="s">
        <v>38</v>
      </c>
      <c r="N92" s="1" t="s">
        <v>38</v>
      </c>
      <c r="O92" s="1" t="s">
        <v>68</v>
      </c>
      <c r="P92" s="1" t="s">
        <v>267</v>
      </c>
      <c r="Q92" s="1">
        <v>10065177</v>
      </c>
    </row>
    <row r="93" spans="8:17">
      <c r="H93" s="1" t="s">
        <v>13</v>
      </c>
      <c r="I93" s="1" t="s">
        <v>70</v>
      </c>
      <c r="J93" s="1" t="s">
        <v>268</v>
      </c>
      <c r="K93" s="1">
        <v>201918</v>
      </c>
      <c r="M93" s="1" t="s">
        <v>38</v>
      </c>
      <c r="N93" s="1" t="s">
        <v>38</v>
      </c>
      <c r="O93" s="1" t="s">
        <v>68</v>
      </c>
      <c r="P93" s="1" t="s">
        <v>269</v>
      </c>
      <c r="Q93" s="1">
        <v>10065186</v>
      </c>
    </row>
    <row r="94" spans="8:17">
      <c r="H94" s="1" t="s">
        <v>13</v>
      </c>
      <c r="I94" s="1" t="s">
        <v>70</v>
      </c>
      <c r="J94" s="1" t="s">
        <v>270</v>
      </c>
      <c r="K94" s="1">
        <v>201927</v>
      </c>
      <c r="M94" s="1" t="s">
        <v>38</v>
      </c>
      <c r="N94" s="1" t="s">
        <v>38</v>
      </c>
      <c r="O94" s="1" t="s">
        <v>68</v>
      </c>
      <c r="P94" s="1" t="s">
        <v>271</v>
      </c>
      <c r="Q94" s="1">
        <v>10065194</v>
      </c>
    </row>
    <row r="95" spans="8:17">
      <c r="H95" s="1" t="s">
        <v>13</v>
      </c>
      <c r="I95" s="1" t="s">
        <v>70</v>
      </c>
      <c r="J95" s="1" t="s">
        <v>272</v>
      </c>
      <c r="K95" s="1">
        <v>201931</v>
      </c>
      <c r="M95" s="1" t="s">
        <v>38</v>
      </c>
      <c r="N95" s="1" t="s">
        <v>38</v>
      </c>
      <c r="O95" s="1" t="s">
        <v>68</v>
      </c>
      <c r="P95" s="1" t="s">
        <v>273</v>
      </c>
      <c r="Q95" s="1">
        <v>10065101</v>
      </c>
    </row>
    <row r="96" spans="8:17">
      <c r="H96" s="1" t="s">
        <v>13</v>
      </c>
      <c r="I96" s="1" t="s">
        <v>70</v>
      </c>
      <c r="J96" s="1" t="s">
        <v>274</v>
      </c>
      <c r="K96" s="1">
        <v>201967</v>
      </c>
      <c r="M96" s="1" t="s">
        <v>38</v>
      </c>
      <c r="N96" s="1" t="s">
        <v>38</v>
      </c>
      <c r="O96" s="1" t="s">
        <v>68</v>
      </c>
      <c r="P96" s="1" t="s">
        <v>275</v>
      </c>
      <c r="Q96" s="1">
        <v>10065102</v>
      </c>
    </row>
    <row r="97" spans="8:17">
      <c r="H97" s="1" t="s">
        <v>13</v>
      </c>
      <c r="I97" s="1" t="s">
        <v>70</v>
      </c>
      <c r="J97" s="1" t="s">
        <v>276</v>
      </c>
      <c r="K97" s="1">
        <v>201933</v>
      </c>
      <c r="M97" s="1" t="s">
        <v>38</v>
      </c>
      <c r="N97" s="1" t="s">
        <v>38</v>
      </c>
      <c r="O97" s="1" t="s">
        <v>68</v>
      </c>
      <c r="P97" s="1" t="s">
        <v>277</v>
      </c>
      <c r="Q97" s="1">
        <v>10065103</v>
      </c>
    </row>
    <row r="98" spans="8:17">
      <c r="H98" s="1" t="s">
        <v>13</v>
      </c>
      <c r="I98" s="1" t="s">
        <v>70</v>
      </c>
      <c r="J98" s="1" t="s">
        <v>278</v>
      </c>
      <c r="K98" s="1">
        <v>201936</v>
      </c>
      <c r="M98" s="1" t="s">
        <v>38</v>
      </c>
      <c r="N98" s="1" t="s">
        <v>38</v>
      </c>
      <c r="O98" s="1" t="s">
        <v>68</v>
      </c>
      <c r="P98" s="1" t="s">
        <v>279</v>
      </c>
      <c r="Q98" s="1">
        <v>10065104</v>
      </c>
    </row>
    <row r="99" spans="8:17">
      <c r="H99" s="1" t="s">
        <v>13</v>
      </c>
      <c r="I99" s="1" t="s">
        <v>70</v>
      </c>
      <c r="J99" s="1" t="s">
        <v>280</v>
      </c>
      <c r="K99" s="1">
        <v>201940</v>
      </c>
      <c r="M99" s="1" t="s">
        <v>38</v>
      </c>
      <c r="N99" s="1" t="s">
        <v>38</v>
      </c>
      <c r="O99" s="1" t="s">
        <v>68</v>
      </c>
      <c r="P99" s="1" t="s">
        <v>281</v>
      </c>
      <c r="Q99" s="1">
        <v>10065105</v>
      </c>
    </row>
    <row r="100" spans="8:17">
      <c r="H100" s="1" t="s">
        <v>13</v>
      </c>
      <c r="I100" s="1" t="s">
        <v>70</v>
      </c>
      <c r="J100" s="1" t="s">
        <v>282</v>
      </c>
      <c r="K100" s="1">
        <v>201954</v>
      </c>
      <c r="M100" s="1" t="s">
        <v>38</v>
      </c>
      <c r="N100" s="1" t="s">
        <v>38</v>
      </c>
      <c r="O100" s="1" t="s">
        <v>68</v>
      </c>
      <c r="P100" s="1" t="s">
        <v>283</v>
      </c>
      <c r="Q100" s="1">
        <v>10065106</v>
      </c>
    </row>
    <row r="101" spans="8:17">
      <c r="H101" s="1" t="s">
        <v>13</v>
      </c>
      <c r="I101" s="1" t="s">
        <v>70</v>
      </c>
      <c r="J101" s="1" t="s">
        <v>284</v>
      </c>
      <c r="K101" s="1">
        <v>201972</v>
      </c>
      <c r="M101" s="1" t="s">
        <v>38</v>
      </c>
      <c r="N101" s="1" t="s">
        <v>38</v>
      </c>
      <c r="O101" s="1" t="s">
        <v>68</v>
      </c>
      <c r="P101" s="1" t="s">
        <v>285</v>
      </c>
      <c r="Q101" s="1">
        <v>10065107</v>
      </c>
    </row>
    <row r="102" spans="8:17">
      <c r="H102" s="1" t="s">
        <v>13</v>
      </c>
      <c r="I102" s="1" t="s">
        <v>70</v>
      </c>
      <c r="J102" s="1" t="s">
        <v>286</v>
      </c>
      <c r="K102" s="1">
        <v>201974</v>
      </c>
      <c r="M102" s="1" t="s">
        <v>38</v>
      </c>
      <c r="N102" s="1" t="s">
        <v>38</v>
      </c>
      <c r="O102" s="1" t="s">
        <v>68</v>
      </c>
      <c r="P102" s="1" t="s">
        <v>287</v>
      </c>
      <c r="Q102" s="1">
        <v>10065108</v>
      </c>
    </row>
    <row r="103" spans="8:17">
      <c r="H103" s="1" t="s">
        <v>13</v>
      </c>
      <c r="I103" s="1" t="s">
        <v>70</v>
      </c>
      <c r="J103" s="1" t="s">
        <v>288</v>
      </c>
      <c r="K103" s="1">
        <v>201975</v>
      </c>
      <c r="M103" s="1" t="s">
        <v>38</v>
      </c>
      <c r="N103" s="1" t="s">
        <v>38</v>
      </c>
      <c r="O103" s="1" t="s">
        <v>68</v>
      </c>
      <c r="P103" s="1" t="s">
        <v>289</v>
      </c>
      <c r="Q103" s="1">
        <v>10065109</v>
      </c>
    </row>
    <row r="104" spans="8:17">
      <c r="H104" s="1" t="s">
        <v>13</v>
      </c>
      <c r="I104" s="1" t="s">
        <v>70</v>
      </c>
      <c r="J104" s="1" t="s">
        <v>290</v>
      </c>
      <c r="K104" s="1">
        <v>201981</v>
      </c>
      <c r="M104" s="1" t="s">
        <v>38</v>
      </c>
      <c r="N104" s="1" t="s">
        <v>38</v>
      </c>
      <c r="O104" s="1" t="s">
        <v>68</v>
      </c>
      <c r="P104" s="1" t="s">
        <v>291</v>
      </c>
      <c r="Q104" s="1">
        <v>10065110</v>
      </c>
    </row>
    <row r="105" spans="8:17">
      <c r="H105" s="1" t="s">
        <v>13</v>
      </c>
      <c r="I105" s="1" t="s">
        <v>70</v>
      </c>
      <c r="J105" s="1" t="s">
        <v>292</v>
      </c>
      <c r="K105" s="1">
        <v>201987</v>
      </c>
      <c r="M105" s="1" t="s">
        <v>38</v>
      </c>
      <c r="N105" s="1" t="s">
        <v>38</v>
      </c>
      <c r="O105" s="1" t="s">
        <v>68</v>
      </c>
      <c r="P105" s="1" t="s">
        <v>293</v>
      </c>
      <c r="Q105" s="1">
        <v>10065111</v>
      </c>
    </row>
    <row r="106" spans="8:17">
      <c r="H106" s="1" t="s">
        <v>13</v>
      </c>
      <c r="I106" s="1" t="s">
        <v>70</v>
      </c>
      <c r="J106" s="1" t="s">
        <v>294</v>
      </c>
      <c r="K106" s="1">
        <v>201994</v>
      </c>
      <c r="M106" s="1" t="s">
        <v>38</v>
      </c>
      <c r="N106" s="1" t="s">
        <v>38</v>
      </c>
      <c r="O106" s="1" t="s">
        <v>68</v>
      </c>
      <c r="P106" s="1" t="s">
        <v>295</v>
      </c>
      <c r="Q106" s="1">
        <v>10065112</v>
      </c>
    </row>
    <row r="107" spans="8:17">
      <c r="H107" s="1" t="s">
        <v>13</v>
      </c>
      <c r="I107" s="1" t="s">
        <v>296</v>
      </c>
      <c r="J107" s="1" t="s">
        <v>15</v>
      </c>
      <c r="K107" s="1">
        <v>202216</v>
      </c>
      <c r="M107" s="1" t="s">
        <v>38</v>
      </c>
      <c r="N107" s="1" t="s">
        <v>38</v>
      </c>
      <c r="O107" s="1" t="s">
        <v>68</v>
      </c>
      <c r="P107" s="1" t="s">
        <v>297</v>
      </c>
      <c r="Q107" s="1">
        <v>10065113</v>
      </c>
    </row>
    <row r="108" spans="8:17">
      <c r="H108" s="1" t="s">
        <v>13</v>
      </c>
      <c r="I108" s="1" t="s">
        <v>296</v>
      </c>
      <c r="J108" s="1" t="s">
        <v>18</v>
      </c>
      <c r="K108" s="1">
        <v>202224</v>
      </c>
      <c r="M108" s="1" t="s">
        <v>38</v>
      </c>
      <c r="N108" s="1" t="s">
        <v>38</v>
      </c>
      <c r="O108" s="1" t="s">
        <v>68</v>
      </c>
      <c r="P108" s="1" t="s">
        <v>298</v>
      </c>
      <c r="Q108" s="1">
        <v>10065114</v>
      </c>
    </row>
    <row r="109" spans="8:17">
      <c r="H109" s="1" t="s">
        <v>13</v>
      </c>
      <c r="I109" s="1" t="s">
        <v>296</v>
      </c>
      <c r="J109" s="1" t="s">
        <v>299</v>
      </c>
      <c r="K109" s="1">
        <v>202245</v>
      </c>
      <c r="M109" s="1" t="s">
        <v>38</v>
      </c>
      <c r="N109" s="1" t="s">
        <v>38</v>
      </c>
      <c r="O109" s="1" t="s">
        <v>68</v>
      </c>
      <c r="P109" s="1" t="s">
        <v>300</v>
      </c>
      <c r="Q109" s="1">
        <v>10065115</v>
      </c>
    </row>
    <row r="110" spans="8:17">
      <c r="H110" s="1" t="s">
        <v>13</v>
      </c>
      <c r="I110" s="1" t="s">
        <v>296</v>
      </c>
      <c r="J110" s="1" t="s">
        <v>301</v>
      </c>
      <c r="K110" s="1">
        <v>202249</v>
      </c>
      <c r="M110" s="1" t="s">
        <v>38</v>
      </c>
      <c r="N110" s="1" t="s">
        <v>38</v>
      </c>
      <c r="O110" s="1" t="s">
        <v>68</v>
      </c>
      <c r="P110" s="1" t="s">
        <v>302</v>
      </c>
      <c r="Q110" s="1">
        <v>10065116</v>
      </c>
    </row>
    <row r="111" spans="8:17">
      <c r="H111" s="1" t="s">
        <v>13</v>
      </c>
      <c r="I111" s="1" t="s">
        <v>296</v>
      </c>
      <c r="J111" s="1" t="s">
        <v>303</v>
      </c>
      <c r="K111" s="1">
        <v>202256</v>
      </c>
      <c r="M111" s="1" t="s">
        <v>38</v>
      </c>
      <c r="N111" s="1" t="s">
        <v>38</v>
      </c>
      <c r="O111" s="1" t="s">
        <v>68</v>
      </c>
      <c r="P111" s="1" t="s">
        <v>304</v>
      </c>
      <c r="Q111" s="1">
        <v>10065117</v>
      </c>
    </row>
    <row r="112" spans="8:17">
      <c r="H112" s="1" t="s">
        <v>13</v>
      </c>
      <c r="I112" s="1" t="s">
        <v>296</v>
      </c>
      <c r="J112" s="1" t="s">
        <v>305</v>
      </c>
      <c r="K112" s="1">
        <v>202266</v>
      </c>
      <c r="M112" s="1" t="s">
        <v>38</v>
      </c>
      <c r="N112" s="1" t="s">
        <v>38</v>
      </c>
      <c r="O112" s="1" t="s">
        <v>68</v>
      </c>
      <c r="P112" s="1" t="s">
        <v>306</v>
      </c>
      <c r="Q112" s="1">
        <v>10065118</v>
      </c>
    </row>
    <row r="113" spans="8:17">
      <c r="H113" s="1" t="s">
        <v>13</v>
      </c>
      <c r="I113" s="1" t="s">
        <v>296</v>
      </c>
      <c r="J113" s="1" t="s">
        <v>307</v>
      </c>
      <c r="K113" s="1">
        <v>202290</v>
      </c>
      <c r="M113" s="1" t="s">
        <v>38</v>
      </c>
      <c r="N113" s="1" t="s">
        <v>38</v>
      </c>
      <c r="O113" s="1" t="s">
        <v>68</v>
      </c>
      <c r="P113" s="1" t="s">
        <v>308</v>
      </c>
      <c r="Q113" s="1">
        <v>10065119</v>
      </c>
    </row>
    <row r="114" spans="8:17">
      <c r="H114" s="1" t="s">
        <v>13</v>
      </c>
      <c r="I114" s="1" t="s">
        <v>296</v>
      </c>
      <c r="J114" s="1" t="s">
        <v>309</v>
      </c>
      <c r="K114" s="1">
        <v>202294</v>
      </c>
      <c r="M114" s="1" t="s">
        <v>38</v>
      </c>
      <c r="N114" s="1" t="s">
        <v>38</v>
      </c>
      <c r="O114" s="1" t="s">
        <v>68</v>
      </c>
      <c r="P114" s="1" t="s">
        <v>310</v>
      </c>
      <c r="Q114" s="1">
        <v>10065120</v>
      </c>
    </row>
    <row r="115" spans="8:17">
      <c r="H115" s="1" t="s">
        <v>13</v>
      </c>
      <c r="I115" s="1" t="s">
        <v>75</v>
      </c>
      <c r="J115" s="1" t="s">
        <v>311</v>
      </c>
      <c r="K115" s="1">
        <v>203014</v>
      </c>
      <c r="M115" s="1" t="s">
        <v>38</v>
      </c>
      <c r="N115" s="1" t="s">
        <v>38</v>
      </c>
      <c r="O115" s="1" t="s">
        <v>68</v>
      </c>
      <c r="P115" s="1" t="s">
        <v>312</v>
      </c>
      <c r="Q115" s="1">
        <v>10065121</v>
      </c>
    </row>
    <row r="116" spans="8:17">
      <c r="H116" s="1" t="s">
        <v>13</v>
      </c>
      <c r="I116" s="1" t="s">
        <v>75</v>
      </c>
      <c r="J116" s="1" t="s">
        <v>313</v>
      </c>
      <c r="K116" s="1">
        <v>203025</v>
      </c>
      <c r="M116" s="1" t="s">
        <v>38</v>
      </c>
      <c r="N116" s="1" t="s">
        <v>38</v>
      </c>
      <c r="O116" s="1" t="s">
        <v>68</v>
      </c>
      <c r="P116" s="1" t="s">
        <v>314</v>
      </c>
      <c r="Q116" s="1">
        <v>10065122</v>
      </c>
    </row>
    <row r="117" spans="8:17">
      <c r="H117" s="1" t="s">
        <v>13</v>
      </c>
      <c r="I117" s="1" t="s">
        <v>75</v>
      </c>
      <c r="J117" s="1" t="s">
        <v>315</v>
      </c>
      <c r="K117" s="1">
        <v>203029</v>
      </c>
      <c r="M117" s="1" t="s">
        <v>38</v>
      </c>
      <c r="N117" s="1" t="s">
        <v>38</v>
      </c>
      <c r="O117" s="1" t="s">
        <v>68</v>
      </c>
      <c r="P117" s="1" t="s">
        <v>316</v>
      </c>
      <c r="Q117" s="1">
        <v>10065123</v>
      </c>
    </row>
    <row r="118" spans="8:17">
      <c r="H118" s="1" t="s">
        <v>13</v>
      </c>
      <c r="I118" s="1" t="s">
        <v>75</v>
      </c>
      <c r="J118" s="1" t="s">
        <v>317</v>
      </c>
      <c r="K118" s="1">
        <v>203041</v>
      </c>
      <c r="M118" s="1" t="s">
        <v>38</v>
      </c>
      <c r="N118" s="1" t="s">
        <v>38</v>
      </c>
      <c r="O118" s="1" t="s">
        <v>68</v>
      </c>
      <c r="P118" s="1" t="s">
        <v>318</v>
      </c>
      <c r="Q118" s="1">
        <v>10065124</v>
      </c>
    </row>
    <row r="119" spans="8:17">
      <c r="H119" s="1" t="s">
        <v>13</v>
      </c>
      <c r="I119" s="1" t="s">
        <v>75</v>
      </c>
      <c r="J119" s="1" t="s">
        <v>319</v>
      </c>
      <c r="K119" s="1">
        <v>203051</v>
      </c>
      <c r="M119" s="1" t="s">
        <v>38</v>
      </c>
      <c r="N119" s="1" t="s">
        <v>38</v>
      </c>
      <c r="O119" s="1" t="s">
        <v>68</v>
      </c>
      <c r="P119" s="1" t="s">
        <v>320</v>
      </c>
      <c r="Q119" s="1">
        <v>10065125</v>
      </c>
    </row>
    <row r="120" spans="8:17">
      <c r="H120" s="1" t="s">
        <v>13</v>
      </c>
      <c r="I120" s="1" t="s">
        <v>75</v>
      </c>
      <c r="J120" s="1" t="s">
        <v>321</v>
      </c>
      <c r="K120" s="1">
        <v>203094</v>
      </c>
      <c r="M120" s="1" t="s">
        <v>38</v>
      </c>
      <c r="N120" s="1" t="s">
        <v>38</v>
      </c>
      <c r="O120" s="1" t="s">
        <v>68</v>
      </c>
      <c r="P120" s="1" t="s">
        <v>322</v>
      </c>
      <c r="Q120" s="1">
        <v>10065126</v>
      </c>
    </row>
    <row r="121" spans="8:17">
      <c r="H121" s="1" t="s">
        <v>13</v>
      </c>
      <c r="I121" s="1" t="s">
        <v>78</v>
      </c>
      <c r="J121" s="1" t="s">
        <v>323</v>
      </c>
      <c r="K121" s="1">
        <v>204643</v>
      </c>
      <c r="M121" s="1" t="s">
        <v>38</v>
      </c>
      <c r="N121" s="1" t="s">
        <v>38</v>
      </c>
      <c r="O121" s="1" t="s">
        <v>68</v>
      </c>
      <c r="P121" s="1" t="s">
        <v>324</v>
      </c>
      <c r="Q121" s="1">
        <v>10065127</v>
      </c>
    </row>
    <row r="122" spans="8:17">
      <c r="H122" s="1" t="s">
        <v>13</v>
      </c>
      <c r="I122" s="1" t="s">
        <v>78</v>
      </c>
      <c r="J122" s="1" t="s">
        <v>325</v>
      </c>
      <c r="K122" s="1">
        <v>204649</v>
      </c>
      <c r="M122" s="1" t="s">
        <v>38</v>
      </c>
      <c r="N122" s="1" t="s">
        <v>38</v>
      </c>
      <c r="O122" s="1" t="s">
        <v>68</v>
      </c>
      <c r="P122" s="1" t="s">
        <v>326</v>
      </c>
      <c r="Q122" s="1">
        <v>10065128</v>
      </c>
    </row>
    <row r="123" spans="8:17">
      <c r="H123" s="1" t="s">
        <v>13</v>
      </c>
      <c r="I123" s="1" t="s">
        <v>78</v>
      </c>
      <c r="J123" s="1" t="s">
        <v>327</v>
      </c>
      <c r="K123" s="1">
        <v>204661</v>
      </c>
      <c r="M123" s="1" t="s">
        <v>38</v>
      </c>
      <c r="N123" s="1" t="s">
        <v>38</v>
      </c>
      <c r="O123" s="1" t="s">
        <v>68</v>
      </c>
      <c r="P123" s="1" t="s">
        <v>328</v>
      </c>
      <c r="Q123" s="1">
        <v>10065129</v>
      </c>
    </row>
    <row r="124" spans="8:17">
      <c r="H124" s="1" t="s">
        <v>13</v>
      </c>
      <c r="I124" s="1" t="s">
        <v>78</v>
      </c>
      <c r="J124" s="1" t="s">
        <v>329</v>
      </c>
      <c r="K124" s="1">
        <v>204665</v>
      </c>
      <c r="M124" s="1" t="s">
        <v>38</v>
      </c>
      <c r="N124" s="1" t="s">
        <v>38</v>
      </c>
      <c r="O124" s="1" t="s">
        <v>68</v>
      </c>
      <c r="P124" s="1" t="s">
        <v>330</v>
      </c>
      <c r="Q124" s="1">
        <v>10065130</v>
      </c>
    </row>
    <row r="125" spans="8:17">
      <c r="H125" s="1" t="s">
        <v>13</v>
      </c>
      <c r="I125" s="1" t="s">
        <v>78</v>
      </c>
      <c r="J125" s="1" t="s">
        <v>331</v>
      </c>
      <c r="K125" s="1">
        <v>204667</v>
      </c>
      <c r="M125" s="1" t="s">
        <v>38</v>
      </c>
      <c r="N125" s="1" t="s">
        <v>38</v>
      </c>
      <c r="O125" s="1" t="s">
        <v>71</v>
      </c>
      <c r="P125" s="1" t="s">
        <v>332</v>
      </c>
      <c r="Q125" s="1">
        <v>10063223</v>
      </c>
    </row>
    <row r="126" spans="8:17">
      <c r="H126" s="1" t="s">
        <v>13</v>
      </c>
      <c r="I126" s="1" t="s">
        <v>78</v>
      </c>
      <c r="J126" s="1" t="s">
        <v>333</v>
      </c>
      <c r="K126" s="1">
        <v>204670</v>
      </c>
      <c r="M126" s="1" t="s">
        <v>38</v>
      </c>
      <c r="N126" s="1" t="s">
        <v>38</v>
      </c>
      <c r="O126" s="1" t="s">
        <v>71</v>
      </c>
      <c r="P126" s="1" t="s">
        <v>334</v>
      </c>
      <c r="Q126" s="1">
        <v>10063231</v>
      </c>
    </row>
    <row r="127" spans="8:17">
      <c r="H127" s="1" t="s">
        <v>13</v>
      </c>
      <c r="I127" s="1" t="s">
        <v>78</v>
      </c>
      <c r="J127" s="1" t="s">
        <v>335</v>
      </c>
      <c r="K127" s="1">
        <v>204677</v>
      </c>
      <c r="M127" s="1" t="s">
        <v>38</v>
      </c>
      <c r="N127" s="1" t="s">
        <v>38</v>
      </c>
      <c r="O127" s="1" t="s">
        <v>71</v>
      </c>
      <c r="P127" s="1" t="s">
        <v>336</v>
      </c>
      <c r="Q127" s="1">
        <v>10063238</v>
      </c>
    </row>
    <row r="128" spans="8:17">
      <c r="H128" s="1" t="s">
        <v>13</v>
      </c>
      <c r="I128" s="1" t="s">
        <v>78</v>
      </c>
      <c r="J128" s="1" t="s">
        <v>337</v>
      </c>
      <c r="K128" s="1">
        <v>204680</v>
      </c>
      <c r="M128" s="1" t="s">
        <v>38</v>
      </c>
      <c r="N128" s="1" t="s">
        <v>38</v>
      </c>
      <c r="O128" s="1" t="s">
        <v>71</v>
      </c>
      <c r="P128" s="1" t="s">
        <v>338</v>
      </c>
      <c r="Q128" s="1">
        <v>10063255</v>
      </c>
    </row>
    <row r="129" spans="8:17">
      <c r="H129" s="1" t="s">
        <v>13</v>
      </c>
      <c r="I129" s="1" t="s">
        <v>81</v>
      </c>
      <c r="J129" s="1" t="s">
        <v>339</v>
      </c>
      <c r="K129" s="1">
        <v>205133</v>
      </c>
      <c r="M129" s="1" t="s">
        <v>38</v>
      </c>
      <c r="N129" s="1" t="s">
        <v>38</v>
      </c>
      <c r="O129" s="1" t="s">
        <v>71</v>
      </c>
      <c r="P129" s="1" t="s">
        <v>340</v>
      </c>
      <c r="Q129" s="1">
        <v>10063263</v>
      </c>
    </row>
    <row r="130" spans="8:17">
      <c r="H130" s="1" t="s">
        <v>13</v>
      </c>
      <c r="I130" s="1" t="s">
        <v>81</v>
      </c>
      <c r="J130" s="1" t="s">
        <v>341</v>
      </c>
      <c r="K130" s="1">
        <v>205143</v>
      </c>
      <c r="M130" s="1" t="s">
        <v>38</v>
      </c>
      <c r="N130" s="1" t="s">
        <v>38</v>
      </c>
      <c r="O130" s="1" t="s">
        <v>71</v>
      </c>
      <c r="P130" s="1" t="s">
        <v>342</v>
      </c>
      <c r="Q130" s="1">
        <v>10063271</v>
      </c>
    </row>
    <row r="131" spans="8:17">
      <c r="H131" s="1" t="s">
        <v>13</v>
      </c>
      <c r="I131" s="1" t="s">
        <v>81</v>
      </c>
      <c r="J131" s="1" t="s">
        <v>343</v>
      </c>
      <c r="K131" s="1">
        <v>205165</v>
      </c>
      <c r="M131" s="1" t="s">
        <v>38</v>
      </c>
      <c r="N131" s="1" t="s">
        <v>38</v>
      </c>
      <c r="O131" s="1" t="s">
        <v>71</v>
      </c>
      <c r="P131" s="1" t="s">
        <v>77</v>
      </c>
      <c r="Q131" s="1">
        <v>10063299</v>
      </c>
    </row>
    <row r="132" spans="8:17">
      <c r="H132" s="1" t="s">
        <v>13</v>
      </c>
      <c r="I132" s="1" t="s">
        <v>81</v>
      </c>
      <c r="J132" s="1" t="s">
        <v>344</v>
      </c>
      <c r="K132" s="1">
        <v>205173</v>
      </c>
      <c r="M132" s="1" t="s">
        <v>38</v>
      </c>
      <c r="N132" s="1" t="s">
        <v>38</v>
      </c>
      <c r="O132" s="1" t="s">
        <v>71</v>
      </c>
      <c r="P132" s="1" t="s">
        <v>345</v>
      </c>
      <c r="Q132" s="1">
        <v>10063294</v>
      </c>
    </row>
    <row r="133" spans="8:17">
      <c r="H133" s="1" t="s">
        <v>13</v>
      </c>
      <c r="I133" s="1" t="s">
        <v>81</v>
      </c>
      <c r="J133" s="1" t="s">
        <v>346</v>
      </c>
      <c r="K133" s="1">
        <v>205158</v>
      </c>
      <c r="M133" s="1" t="s">
        <v>38</v>
      </c>
      <c r="N133" s="1" t="s">
        <v>38</v>
      </c>
      <c r="O133" s="1" t="s">
        <v>73</v>
      </c>
      <c r="P133" s="1" t="s">
        <v>347</v>
      </c>
      <c r="Q133" s="1">
        <v>10063613</v>
      </c>
    </row>
    <row r="134" spans="8:17">
      <c r="H134" s="1" t="s">
        <v>13</v>
      </c>
      <c r="I134" s="1" t="s">
        <v>84</v>
      </c>
      <c r="J134" s="1" t="s">
        <v>348</v>
      </c>
      <c r="K134" s="1">
        <v>207507</v>
      </c>
      <c r="M134" s="1" t="s">
        <v>38</v>
      </c>
      <c r="N134" s="1" t="s">
        <v>38</v>
      </c>
      <c r="O134" s="1" t="s">
        <v>73</v>
      </c>
      <c r="P134" s="1" t="s">
        <v>349</v>
      </c>
      <c r="Q134" s="1">
        <v>10063627</v>
      </c>
    </row>
    <row r="135" spans="8:17">
      <c r="H135" s="1" t="s">
        <v>13</v>
      </c>
      <c r="I135" s="1" t="s">
        <v>84</v>
      </c>
      <c r="J135" s="1" t="s">
        <v>350</v>
      </c>
      <c r="K135" s="1">
        <v>207510</v>
      </c>
      <c r="M135" s="1" t="s">
        <v>38</v>
      </c>
      <c r="N135" s="1" t="s">
        <v>38</v>
      </c>
      <c r="O135" s="1" t="s">
        <v>73</v>
      </c>
      <c r="P135" s="1" t="s">
        <v>351</v>
      </c>
      <c r="Q135" s="1">
        <v>10063654</v>
      </c>
    </row>
    <row r="136" spans="8:17">
      <c r="H136" s="1" t="s">
        <v>13</v>
      </c>
      <c r="I136" s="1" t="s">
        <v>84</v>
      </c>
      <c r="J136" s="1" t="s">
        <v>352</v>
      </c>
      <c r="K136" s="1">
        <v>207521</v>
      </c>
      <c r="M136" s="1" t="s">
        <v>38</v>
      </c>
      <c r="N136" s="1" t="s">
        <v>38</v>
      </c>
      <c r="O136" s="1" t="s">
        <v>73</v>
      </c>
      <c r="P136" s="1" t="s">
        <v>353</v>
      </c>
      <c r="Q136" s="1">
        <v>10063667</v>
      </c>
    </row>
    <row r="137" spans="8:17">
      <c r="H137" s="1" t="s">
        <v>13</v>
      </c>
      <c r="I137" s="1" t="s">
        <v>84</v>
      </c>
      <c r="J137" s="1" t="s">
        <v>354</v>
      </c>
      <c r="K137" s="1">
        <v>207536</v>
      </c>
      <c r="M137" s="1" t="s">
        <v>38</v>
      </c>
      <c r="N137" s="1" t="s">
        <v>38</v>
      </c>
      <c r="O137" s="1" t="s">
        <v>73</v>
      </c>
      <c r="P137" s="1" t="s">
        <v>355</v>
      </c>
      <c r="Q137" s="1">
        <v>10063681</v>
      </c>
    </row>
    <row r="138" spans="8:17">
      <c r="H138" s="1" t="s">
        <v>13</v>
      </c>
      <c r="I138" s="1" t="s">
        <v>84</v>
      </c>
      <c r="J138" s="1" t="s">
        <v>356</v>
      </c>
      <c r="K138" s="1">
        <v>207547</v>
      </c>
      <c r="M138" s="1" t="s">
        <v>38</v>
      </c>
      <c r="N138" s="1" t="s">
        <v>38</v>
      </c>
      <c r="O138" s="1" t="s">
        <v>73</v>
      </c>
      <c r="P138" s="1" t="s">
        <v>357</v>
      </c>
      <c r="Q138" s="1">
        <v>10063694</v>
      </c>
    </row>
    <row r="139" spans="8:17">
      <c r="H139" s="1" t="s">
        <v>13</v>
      </c>
      <c r="I139" s="1" t="s">
        <v>84</v>
      </c>
      <c r="J139" s="1" t="s">
        <v>358</v>
      </c>
      <c r="K139" s="1">
        <v>207587</v>
      </c>
      <c r="M139" s="1" t="s">
        <v>38</v>
      </c>
      <c r="N139" s="1" t="s">
        <v>38</v>
      </c>
      <c r="O139" s="1" t="s">
        <v>76</v>
      </c>
      <c r="P139" s="1" t="s">
        <v>359</v>
      </c>
      <c r="Q139" s="1">
        <v>10066213</v>
      </c>
    </row>
    <row r="140" spans="8:17">
      <c r="H140" s="1" t="s">
        <v>13</v>
      </c>
      <c r="I140" s="1" t="s">
        <v>84</v>
      </c>
      <c r="J140" s="1" t="s">
        <v>360</v>
      </c>
      <c r="K140" s="1">
        <v>207580</v>
      </c>
      <c r="M140" s="1" t="s">
        <v>38</v>
      </c>
      <c r="N140" s="1" t="s">
        <v>38</v>
      </c>
      <c r="O140" s="1" t="s">
        <v>76</v>
      </c>
      <c r="P140" s="1" t="s">
        <v>361</v>
      </c>
      <c r="Q140" s="1">
        <v>10066215</v>
      </c>
    </row>
    <row r="141" spans="8:17">
      <c r="H141" s="1" t="s">
        <v>13</v>
      </c>
      <c r="I141" s="1" t="s">
        <v>84</v>
      </c>
      <c r="J141" s="1" t="s">
        <v>362</v>
      </c>
      <c r="K141" s="1">
        <v>207583</v>
      </c>
      <c r="M141" s="1" t="s">
        <v>38</v>
      </c>
      <c r="N141" s="1" t="s">
        <v>38</v>
      </c>
      <c r="O141" s="1" t="s">
        <v>76</v>
      </c>
      <c r="P141" s="1" t="s">
        <v>363</v>
      </c>
      <c r="Q141" s="1">
        <v>10066223</v>
      </c>
    </row>
    <row r="142" spans="8:17">
      <c r="H142" s="1" t="s">
        <v>13</v>
      </c>
      <c r="I142" s="1" t="s">
        <v>84</v>
      </c>
      <c r="J142" s="1" t="s">
        <v>364</v>
      </c>
      <c r="K142" s="1">
        <v>207585</v>
      </c>
      <c r="M142" s="1" t="s">
        <v>38</v>
      </c>
      <c r="N142" s="1" t="s">
        <v>38</v>
      </c>
      <c r="O142" s="1" t="s">
        <v>76</v>
      </c>
      <c r="P142" s="1" t="s">
        <v>365</v>
      </c>
      <c r="Q142" s="1">
        <v>10066231</v>
      </c>
    </row>
    <row r="143" spans="8:17">
      <c r="H143" s="1" t="s">
        <v>13</v>
      </c>
      <c r="I143" s="1" t="s">
        <v>86</v>
      </c>
      <c r="J143" s="1" t="s">
        <v>366</v>
      </c>
      <c r="K143" s="1">
        <v>208407</v>
      </c>
      <c r="M143" s="1" t="s">
        <v>38</v>
      </c>
      <c r="N143" s="1" t="s">
        <v>38</v>
      </c>
      <c r="O143" s="1" t="s">
        <v>76</v>
      </c>
      <c r="P143" s="1" t="s">
        <v>65</v>
      </c>
      <c r="Q143" s="1">
        <v>10066239</v>
      </c>
    </row>
    <row r="144" spans="8:17">
      <c r="H144" s="1" t="s">
        <v>13</v>
      </c>
      <c r="I144" s="1" t="s">
        <v>86</v>
      </c>
      <c r="J144" s="1" t="s">
        <v>367</v>
      </c>
      <c r="K144" s="1">
        <v>208421</v>
      </c>
      <c r="M144" s="1" t="s">
        <v>38</v>
      </c>
      <c r="N144" s="1" t="s">
        <v>38</v>
      </c>
      <c r="O144" s="1" t="s">
        <v>76</v>
      </c>
      <c r="P144" s="1" t="s">
        <v>368</v>
      </c>
      <c r="Q144" s="1">
        <v>10066247</v>
      </c>
    </row>
    <row r="145" spans="8:17">
      <c r="H145" s="1" t="s">
        <v>13</v>
      </c>
      <c r="I145" s="1" t="s">
        <v>86</v>
      </c>
      <c r="J145" s="1" t="s">
        <v>369</v>
      </c>
      <c r="K145" s="1">
        <v>208429</v>
      </c>
      <c r="M145" s="1" t="s">
        <v>38</v>
      </c>
      <c r="N145" s="1" t="s">
        <v>38</v>
      </c>
      <c r="O145" s="1" t="s">
        <v>76</v>
      </c>
      <c r="P145" s="1" t="s">
        <v>370</v>
      </c>
      <c r="Q145" s="1">
        <v>10066255</v>
      </c>
    </row>
    <row r="146" spans="8:17">
      <c r="H146" s="1" t="s">
        <v>13</v>
      </c>
      <c r="I146" s="1" t="s">
        <v>86</v>
      </c>
      <c r="J146" s="1" t="s">
        <v>371</v>
      </c>
      <c r="K146" s="1">
        <v>208447</v>
      </c>
      <c r="M146" s="1" t="s">
        <v>38</v>
      </c>
      <c r="N146" s="1" t="s">
        <v>38</v>
      </c>
      <c r="O146" s="1" t="s">
        <v>76</v>
      </c>
      <c r="P146" s="1" t="s">
        <v>372</v>
      </c>
      <c r="Q146" s="1">
        <v>10066263</v>
      </c>
    </row>
    <row r="147" spans="8:17">
      <c r="H147" s="1" t="s">
        <v>13</v>
      </c>
      <c r="I147" s="1" t="s">
        <v>86</v>
      </c>
      <c r="J147" s="1" t="s">
        <v>373</v>
      </c>
      <c r="K147" s="1">
        <v>208436</v>
      </c>
      <c r="M147" s="1" t="s">
        <v>38</v>
      </c>
      <c r="N147" s="1" t="s">
        <v>38</v>
      </c>
      <c r="O147" s="1" t="s">
        <v>76</v>
      </c>
      <c r="P147" s="1" t="s">
        <v>374</v>
      </c>
      <c r="Q147" s="1">
        <v>10066240</v>
      </c>
    </row>
    <row r="148" spans="8:17">
      <c r="H148" s="1" t="s">
        <v>13</v>
      </c>
      <c r="I148" s="1" t="s">
        <v>86</v>
      </c>
      <c r="J148" s="1" t="s">
        <v>375</v>
      </c>
      <c r="K148" s="1">
        <v>208425</v>
      </c>
      <c r="M148" s="1" t="s">
        <v>38</v>
      </c>
      <c r="N148" s="1" t="s">
        <v>38</v>
      </c>
      <c r="O148" s="1" t="s">
        <v>76</v>
      </c>
      <c r="P148" s="1" t="s">
        <v>376</v>
      </c>
      <c r="Q148" s="1">
        <v>10066271</v>
      </c>
    </row>
    <row r="149" spans="8:17">
      <c r="H149" s="1" t="s">
        <v>13</v>
      </c>
      <c r="I149" s="1" t="s">
        <v>86</v>
      </c>
      <c r="J149" s="1" t="s">
        <v>377</v>
      </c>
      <c r="K149" s="1">
        <v>208458</v>
      </c>
      <c r="M149" s="1" t="s">
        <v>38</v>
      </c>
      <c r="N149" s="1" t="s">
        <v>38</v>
      </c>
      <c r="O149" s="1" t="s">
        <v>76</v>
      </c>
      <c r="P149" s="1" t="s">
        <v>378</v>
      </c>
      <c r="Q149" s="1">
        <v>10066279</v>
      </c>
    </row>
    <row r="150" spans="8:17">
      <c r="H150" s="1" t="s">
        <v>13</v>
      </c>
      <c r="I150" s="1" t="s">
        <v>86</v>
      </c>
      <c r="J150" s="1" t="s">
        <v>379</v>
      </c>
      <c r="K150" s="1">
        <v>208475</v>
      </c>
      <c r="M150" s="1" t="s">
        <v>38</v>
      </c>
      <c r="N150" s="1" t="s">
        <v>38</v>
      </c>
      <c r="O150" s="1" t="s">
        <v>76</v>
      </c>
      <c r="P150" s="1" t="s">
        <v>76</v>
      </c>
      <c r="Q150" s="1">
        <v>10066287</v>
      </c>
    </row>
    <row r="151" spans="8:17">
      <c r="H151" s="1" t="s">
        <v>13</v>
      </c>
      <c r="I151" s="1" t="s">
        <v>86</v>
      </c>
      <c r="J151" s="1" t="s">
        <v>380</v>
      </c>
      <c r="K151" s="1">
        <v>208478</v>
      </c>
      <c r="M151" s="1" t="s">
        <v>38</v>
      </c>
      <c r="N151" s="1" t="s">
        <v>38</v>
      </c>
      <c r="O151" s="1" t="s">
        <v>76</v>
      </c>
      <c r="P151" s="1" t="s">
        <v>77</v>
      </c>
      <c r="Q151" s="1">
        <v>10066299</v>
      </c>
    </row>
    <row r="152" spans="8:17">
      <c r="H152" s="1" t="s">
        <v>13</v>
      </c>
      <c r="I152" s="1" t="s">
        <v>86</v>
      </c>
      <c r="J152" s="1" t="s">
        <v>381</v>
      </c>
      <c r="K152" s="1">
        <v>208487</v>
      </c>
      <c r="M152" s="1" t="s">
        <v>38</v>
      </c>
      <c r="N152" s="1" t="s">
        <v>38</v>
      </c>
      <c r="O152" s="1" t="s">
        <v>76</v>
      </c>
      <c r="P152" s="1" t="s">
        <v>382</v>
      </c>
      <c r="Q152" s="1">
        <v>10066294</v>
      </c>
    </row>
    <row r="153" spans="8:17">
      <c r="H153" s="1" t="s">
        <v>43</v>
      </c>
      <c r="I153" s="1" t="s">
        <v>43</v>
      </c>
      <c r="J153" s="1" t="s">
        <v>383</v>
      </c>
      <c r="K153" s="1">
        <v>302602</v>
      </c>
      <c r="M153" s="1" t="s">
        <v>38</v>
      </c>
      <c r="N153" s="1" t="s">
        <v>38</v>
      </c>
      <c r="O153" s="1" t="s">
        <v>79</v>
      </c>
      <c r="P153" s="1" t="s">
        <v>384</v>
      </c>
      <c r="Q153" s="1">
        <v>10066911</v>
      </c>
    </row>
    <row r="154" spans="8:17">
      <c r="H154" s="1" t="s">
        <v>43</v>
      </c>
      <c r="I154" s="1" t="s">
        <v>43</v>
      </c>
      <c r="J154" s="1" t="s">
        <v>385</v>
      </c>
      <c r="K154" s="1">
        <v>302604</v>
      </c>
      <c r="M154" s="1" t="s">
        <v>38</v>
      </c>
      <c r="N154" s="1" t="s">
        <v>38</v>
      </c>
      <c r="O154" s="1" t="s">
        <v>79</v>
      </c>
      <c r="P154" s="1" t="s">
        <v>386</v>
      </c>
      <c r="Q154" s="1">
        <v>10066923</v>
      </c>
    </row>
    <row r="155" spans="8:17">
      <c r="H155" s="1" t="s">
        <v>43</v>
      </c>
      <c r="I155" s="1" t="s">
        <v>43</v>
      </c>
      <c r="J155" s="1" t="s">
        <v>387</v>
      </c>
      <c r="K155" s="1">
        <v>302605</v>
      </c>
      <c r="M155" s="1" t="s">
        <v>38</v>
      </c>
      <c r="N155" s="1" t="s">
        <v>38</v>
      </c>
      <c r="O155" s="1" t="s">
        <v>79</v>
      </c>
      <c r="P155" s="1" t="s">
        <v>388</v>
      </c>
      <c r="Q155" s="1">
        <v>10066935</v>
      </c>
    </row>
    <row r="156" spans="8:17">
      <c r="H156" s="1" t="s">
        <v>43</v>
      </c>
      <c r="I156" s="1" t="s">
        <v>43</v>
      </c>
      <c r="J156" s="1" t="s">
        <v>389</v>
      </c>
      <c r="K156" s="1">
        <v>302606</v>
      </c>
      <c r="M156" s="1" t="s">
        <v>38</v>
      </c>
      <c r="N156" s="1" t="s">
        <v>38</v>
      </c>
      <c r="O156" s="1" t="s">
        <v>79</v>
      </c>
      <c r="P156" s="1" t="s">
        <v>390</v>
      </c>
      <c r="Q156" s="1">
        <v>10066947</v>
      </c>
    </row>
    <row r="157" spans="8:17">
      <c r="H157" s="1" t="s">
        <v>43</v>
      </c>
      <c r="I157" s="1" t="s">
        <v>43</v>
      </c>
      <c r="J157" s="1" t="s">
        <v>391</v>
      </c>
      <c r="K157" s="1">
        <v>302608</v>
      </c>
      <c r="M157" s="1" t="s">
        <v>38</v>
      </c>
      <c r="N157" s="1" t="s">
        <v>38</v>
      </c>
      <c r="O157" s="1" t="s">
        <v>79</v>
      </c>
      <c r="P157" s="1" t="s">
        <v>79</v>
      </c>
      <c r="Q157" s="1">
        <v>10066959</v>
      </c>
    </row>
    <row r="158" spans="8:17">
      <c r="H158" s="1" t="s">
        <v>43</v>
      </c>
      <c r="I158" s="1" t="s">
        <v>43</v>
      </c>
      <c r="J158" s="1" t="s">
        <v>392</v>
      </c>
      <c r="K158" s="1">
        <v>302609</v>
      </c>
      <c r="M158" s="1" t="s">
        <v>38</v>
      </c>
      <c r="N158" s="1" t="s">
        <v>38</v>
      </c>
      <c r="O158" s="1" t="s">
        <v>79</v>
      </c>
      <c r="P158" s="1" t="s">
        <v>143</v>
      </c>
      <c r="Q158" s="1">
        <v>10066971</v>
      </c>
    </row>
    <row r="159" spans="8:17">
      <c r="H159" s="1" t="s">
        <v>43</v>
      </c>
      <c r="I159" s="1" t="s">
        <v>43</v>
      </c>
      <c r="J159" s="1" t="s">
        <v>393</v>
      </c>
      <c r="K159" s="1">
        <v>302610</v>
      </c>
      <c r="M159" s="1" t="s">
        <v>38</v>
      </c>
      <c r="N159" s="1" t="s">
        <v>38</v>
      </c>
      <c r="O159" s="1" t="s">
        <v>79</v>
      </c>
      <c r="P159" s="1" t="s">
        <v>77</v>
      </c>
      <c r="Q159" s="1">
        <v>10066999</v>
      </c>
    </row>
    <row r="160" spans="8:17">
      <c r="H160" s="1" t="s">
        <v>43</v>
      </c>
      <c r="I160" s="1" t="s">
        <v>43</v>
      </c>
      <c r="J160" s="1" t="s">
        <v>394</v>
      </c>
      <c r="K160" s="1">
        <v>302611</v>
      </c>
      <c r="M160" s="1" t="s">
        <v>38</v>
      </c>
      <c r="N160" s="1" t="s">
        <v>38</v>
      </c>
      <c r="O160" s="1" t="s">
        <v>79</v>
      </c>
      <c r="P160" s="1" t="s">
        <v>395</v>
      </c>
      <c r="Q160" s="1">
        <v>10066983</v>
      </c>
    </row>
    <row r="161" spans="8:17">
      <c r="H161" s="1" t="s">
        <v>43</v>
      </c>
      <c r="I161" s="1" t="s">
        <v>43</v>
      </c>
      <c r="J161" s="1" t="s">
        <v>396</v>
      </c>
      <c r="K161" s="1">
        <v>302612</v>
      </c>
      <c r="M161" s="1" t="s">
        <v>38</v>
      </c>
      <c r="N161" s="1" t="s">
        <v>38</v>
      </c>
      <c r="O161" s="1" t="s">
        <v>82</v>
      </c>
      <c r="P161" s="1" t="s">
        <v>397</v>
      </c>
      <c r="Q161" s="1">
        <v>10069410</v>
      </c>
    </row>
    <row r="162" spans="8:17">
      <c r="H162" s="1" t="s">
        <v>43</v>
      </c>
      <c r="I162" s="1" t="s">
        <v>43</v>
      </c>
      <c r="J162" s="1" t="s">
        <v>398</v>
      </c>
      <c r="K162" s="1">
        <v>302614</v>
      </c>
      <c r="M162" s="1" t="s">
        <v>38</v>
      </c>
      <c r="N162" s="1" t="s">
        <v>38</v>
      </c>
      <c r="O162" s="1" t="s">
        <v>82</v>
      </c>
      <c r="P162" s="1" t="s">
        <v>399</v>
      </c>
      <c r="Q162" s="1">
        <v>10069421</v>
      </c>
    </row>
    <row r="163" spans="8:17">
      <c r="H163" s="1" t="s">
        <v>43</v>
      </c>
      <c r="I163" s="1" t="s">
        <v>43</v>
      </c>
      <c r="J163" s="1" t="s">
        <v>400</v>
      </c>
      <c r="K163" s="1">
        <v>302616</v>
      </c>
      <c r="M163" s="1" t="s">
        <v>38</v>
      </c>
      <c r="N163" s="1" t="s">
        <v>38</v>
      </c>
      <c r="O163" s="1" t="s">
        <v>82</v>
      </c>
      <c r="P163" s="1" t="s">
        <v>401</v>
      </c>
      <c r="Q163" s="1">
        <v>10069431</v>
      </c>
    </row>
    <row r="164" spans="8:17">
      <c r="H164" s="1" t="s">
        <v>43</v>
      </c>
      <c r="I164" s="1" t="s">
        <v>43</v>
      </c>
      <c r="J164" s="1" t="s">
        <v>402</v>
      </c>
      <c r="K164" s="1">
        <v>302618</v>
      </c>
      <c r="M164" s="1" t="s">
        <v>38</v>
      </c>
      <c r="N164" s="1" t="s">
        <v>38</v>
      </c>
      <c r="O164" s="1" t="s">
        <v>82</v>
      </c>
      <c r="P164" s="1" t="s">
        <v>403</v>
      </c>
      <c r="Q164" s="1">
        <v>10069442</v>
      </c>
    </row>
    <row r="165" spans="8:17">
      <c r="H165" s="1" t="s">
        <v>43</v>
      </c>
      <c r="I165" s="1" t="s">
        <v>43</v>
      </c>
      <c r="J165" s="1" t="s">
        <v>404</v>
      </c>
      <c r="K165" s="1">
        <v>302624</v>
      </c>
      <c r="M165" s="1" t="s">
        <v>38</v>
      </c>
      <c r="N165" s="1" t="s">
        <v>38</v>
      </c>
      <c r="O165" s="1" t="s">
        <v>82</v>
      </c>
      <c r="P165" s="1" t="s">
        <v>405</v>
      </c>
      <c r="Q165" s="1">
        <v>10069452</v>
      </c>
    </row>
    <row r="166" spans="8:17">
      <c r="H166" s="1" t="s">
        <v>43</v>
      </c>
      <c r="I166" s="1" t="s">
        <v>43</v>
      </c>
      <c r="J166" s="1" t="s">
        <v>406</v>
      </c>
      <c r="K166" s="1">
        <v>302626</v>
      </c>
      <c r="M166" s="1" t="s">
        <v>38</v>
      </c>
      <c r="N166" s="1" t="s">
        <v>38</v>
      </c>
      <c r="O166" s="1" t="s">
        <v>82</v>
      </c>
      <c r="P166" s="1" t="s">
        <v>407</v>
      </c>
      <c r="Q166" s="1">
        <v>10069463</v>
      </c>
    </row>
    <row r="167" spans="8:17">
      <c r="H167" s="1" t="s">
        <v>43</v>
      </c>
      <c r="I167" s="1" t="s">
        <v>43</v>
      </c>
      <c r="J167" s="1" t="s">
        <v>408</v>
      </c>
      <c r="K167" s="1">
        <v>302628</v>
      </c>
      <c r="M167" s="1" t="s">
        <v>38</v>
      </c>
      <c r="N167" s="1" t="s">
        <v>38</v>
      </c>
      <c r="O167" s="1" t="s">
        <v>82</v>
      </c>
      <c r="P167" s="1" t="s">
        <v>409</v>
      </c>
      <c r="Q167" s="1">
        <v>10069473</v>
      </c>
    </row>
    <row r="168" spans="8:17">
      <c r="H168" s="1" t="s">
        <v>43</v>
      </c>
      <c r="I168" s="1" t="s">
        <v>43</v>
      </c>
      <c r="J168" s="1" t="s">
        <v>410</v>
      </c>
      <c r="K168" s="1">
        <v>302629</v>
      </c>
      <c r="M168" s="1" t="s">
        <v>38</v>
      </c>
      <c r="N168" s="1" t="s">
        <v>38</v>
      </c>
      <c r="O168" s="1" t="s">
        <v>82</v>
      </c>
      <c r="P168" s="1" t="s">
        <v>411</v>
      </c>
      <c r="Q168" s="1">
        <v>10069484</v>
      </c>
    </row>
    <row r="169" spans="8:17">
      <c r="H169" s="1" t="s">
        <v>43</v>
      </c>
      <c r="I169" s="1" t="s">
        <v>43</v>
      </c>
      <c r="J169" s="1" t="s">
        <v>412</v>
      </c>
      <c r="K169" s="1">
        <v>302632</v>
      </c>
      <c r="M169" s="1" t="s">
        <v>38</v>
      </c>
      <c r="N169" s="1" t="s">
        <v>38</v>
      </c>
      <c r="O169" s="1" t="s">
        <v>82</v>
      </c>
      <c r="P169" s="1" t="s">
        <v>413</v>
      </c>
      <c r="Q169" s="1">
        <v>10069494</v>
      </c>
    </row>
    <row r="170" spans="8:17">
      <c r="H170" s="1" t="s">
        <v>43</v>
      </c>
      <c r="I170" s="1" t="s">
        <v>43</v>
      </c>
      <c r="J170" s="1" t="s">
        <v>414</v>
      </c>
      <c r="K170" s="1">
        <v>302630</v>
      </c>
      <c r="M170" s="1" t="s">
        <v>38</v>
      </c>
      <c r="N170" s="1" t="s">
        <v>44</v>
      </c>
      <c r="O170" s="1" t="s">
        <v>85</v>
      </c>
      <c r="P170" s="1" t="s">
        <v>415</v>
      </c>
      <c r="Q170" s="1">
        <v>10091812</v>
      </c>
    </row>
    <row r="171" spans="8:17">
      <c r="H171" s="1" t="s">
        <v>43</v>
      </c>
      <c r="I171" s="1" t="s">
        <v>43</v>
      </c>
      <c r="J171" s="1" t="s">
        <v>416</v>
      </c>
      <c r="K171" s="1">
        <v>302633</v>
      </c>
      <c r="M171" s="1" t="s">
        <v>38</v>
      </c>
      <c r="N171" s="1" t="s">
        <v>44</v>
      </c>
      <c r="O171" s="1" t="s">
        <v>85</v>
      </c>
      <c r="P171" s="1" t="s">
        <v>417</v>
      </c>
      <c r="Q171" s="1">
        <v>10091814</v>
      </c>
    </row>
    <row r="172" spans="8:17">
      <c r="H172" s="1" t="s">
        <v>43</v>
      </c>
      <c r="I172" s="1" t="s">
        <v>43</v>
      </c>
      <c r="J172" s="1" t="s">
        <v>418</v>
      </c>
      <c r="K172" s="1">
        <v>302634</v>
      </c>
      <c r="M172" s="1" t="s">
        <v>38</v>
      </c>
      <c r="N172" s="1" t="s">
        <v>44</v>
      </c>
      <c r="O172" s="1" t="s">
        <v>85</v>
      </c>
      <c r="P172" s="1" t="s">
        <v>419</v>
      </c>
      <c r="Q172" s="1">
        <v>10091887</v>
      </c>
    </row>
    <row r="173" spans="8:17">
      <c r="H173" s="1" t="s">
        <v>43</v>
      </c>
      <c r="I173" s="1" t="s">
        <v>43</v>
      </c>
      <c r="J173" s="1" t="s">
        <v>420</v>
      </c>
      <c r="K173" s="1">
        <v>302638</v>
      </c>
      <c r="M173" s="1" t="s">
        <v>38</v>
      </c>
      <c r="N173" s="1" t="s">
        <v>44</v>
      </c>
      <c r="O173" s="1" t="s">
        <v>85</v>
      </c>
      <c r="P173" s="1" t="s">
        <v>421</v>
      </c>
      <c r="Q173" s="1">
        <v>10091894</v>
      </c>
    </row>
    <row r="174" spans="8:17">
      <c r="H174" s="1" t="s">
        <v>43</v>
      </c>
      <c r="I174" s="1" t="s">
        <v>43</v>
      </c>
      <c r="J174" s="1" t="s">
        <v>422</v>
      </c>
      <c r="K174" s="1">
        <v>302636</v>
      </c>
      <c r="M174" s="1" t="s">
        <v>38</v>
      </c>
      <c r="N174" s="1" t="s">
        <v>44</v>
      </c>
      <c r="O174" s="1" t="s">
        <v>85</v>
      </c>
      <c r="P174" s="1" t="s">
        <v>423</v>
      </c>
      <c r="Q174" s="1">
        <v>10091821</v>
      </c>
    </row>
    <row r="175" spans="8:17">
      <c r="H175" s="1" t="s">
        <v>43</v>
      </c>
      <c r="I175" s="1" t="s">
        <v>43</v>
      </c>
      <c r="J175" s="1" t="s">
        <v>424</v>
      </c>
      <c r="K175" s="1">
        <v>302637</v>
      </c>
      <c r="M175" s="1" t="s">
        <v>38</v>
      </c>
      <c r="N175" s="1" t="s">
        <v>44</v>
      </c>
      <c r="O175" s="1" t="s">
        <v>85</v>
      </c>
      <c r="P175" s="1" t="s">
        <v>425</v>
      </c>
      <c r="Q175" s="1">
        <v>10091829</v>
      </c>
    </row>
    <row r="176" spans="8:17">
      <c r="H176" s="1" t="s">
        <v>43</v>
      </c>
      <c r="I176" s="1" t="s">
        <v>43</v>
      </c>
      <c r="J176" s="1" t="s">
        <v>242</v>
      </c>
      <c r="K176" s="1">
        <v>302640</v>
      </c>
      <c r="M176" s="1" t="s">
        <v>38</v>
      </c>
      <c r="N176" s="1" t="s">
        <v>44</v>
      </c>
      <c r="O176" s="1" t="s">
        <v>85</v>
      </c>
      <c r="P176" s="1" t="s">
        <v>426</v>
      </c>
      <c r="Q176" s="1">
        <v>10091880</v>
      </c>
    </row>
    <row r="177" spans="8:17">
      <c r="H177" s="1" t="s">
        <v>43</v>
      </c>
      <c r="I177" s="1" t="s">
        <v>43</v>
      </c>
      <c r="J177" s="1" t="s">
        <v>427</v>
      </c>
      <c r="K177" s="1">
        <v>302642</v>
      </c>
      <c r="M177" s="1" t="s">
        <v>38</v>
      </c>
      <c r="N177" s="1" t="s">
        <v>44</v>
      </c>
      <c r="O177" s="1" t="s">
        <v>85</v>
      </c>
      <c r="P177" s="1" t="s">
        <v>428</v>
      </c>
      <c r="Q177" s="1">
        <v>10091836</v>
      </c>
    </row>
    <row r="178" spans="8:17">
      <c r="H178" s="1" t="s">
        <v>43</v>
      </c>
      <c r="I178" s="1" t="s">
        <v>43</v>
      </c>
      <c r="J178" s="1" t="s">
        <v>429</v>
      </c>
      <c r="K178" s="1">
        <v>302648</v>
      </c>
      <c r="M178" s="1" t="s">
        <v>38</v>
      </c>
      <c r="N178" s="1" t="s">
        <v>44</v>
      </c>
      <c r="O178" s="1" t="s">
        <v>85</v>
      </c>
      <c r="P178" s="1" t="s">
        <v>430</v>
      </c>
      <c r="Q178" s="1">
        <v>10091851</v>
      </c>
    </row>
    <row r="179" spans="8:17">
      <c r="H179" s="1" t="s">
        <v>43</v>
      </c>
      <c r="I179" s="1" t="s">
        <v>43</v>
      </c>
      <c r="J179" s="1" t="s">
        <v>431</v>
      </c>
      <c r="K179" s="1">
        <v>302650</v>
      </c>
      <c r="M179" s="1" t="s">
        <v>38</v>
      </c>
      <c r="N179" s="1" t="s">
        <v>44</v>
      </c>
      <c r="O179" s="1" t="s">
        <v>85</v>
      </c>
      <c r="P179" s="1" t="s">
        <v>432</v>
      </c>
      <c r="Q179" s="1">
        <v>10091858</v>
      </c>
    </row>
    <row r="180" spans="8:17">
      <c r="H180" s="1" t="s">
        <v>43</v>
      </c>
      <c r="I180" s="1" t="s">
        <v>43</v>
      </c>
      <c r="J180" s="1" t="s">
        <v>433</v>
      </c>
      <c r="K180" s="1">
        <v>302654</v>
      </c>
      <c r="M180" s="1" t="s">
        <v>38</v>
      </c>
      <c r="N180" s="1" t="s">
        <v>44</v>
      </c>
      <c r="O180" s="1" t="s">
        <v>85</v>
      </c>
      <c r="P180" s="1" t="s">
        <v>434</v>
      </c>
      <c r="Q180" s="1">
        <v>10091855</v>
      </c>
    </row>
    <row r="181" spans="8:17">
      <c r="H181" s="1" t="s">
        <v>43</v>
      </c>
      <c r="I181" s="1" t="s">
        <v>43</v>
      </c>
      <c r="J181" s="1" t="s">
        <v>174</v>
      </c>
      <c r="K181" s="1">
        <v>302662</v>
      </c>
      <c r="M181" s="1" t="s">
        <v>38</v>
      </c>
      <c r="N181" s="1" t="s">
        <v>44</v>
      </c>
      <c r="O181" s="1" t="s">
        <v>85</v>
      </c>
      <c r="P181" s="1" t="s">
        <v>77</v>
      </c>
      <c r="Q181" s="1">
        <v>10091899</v>
      </c>
    </row>
    <row r="182" spans="8:17">
      <c r="H182" s="1" t="s">
        <v>43</v>
      </c>
      <c r="I182" s="1" t="s">
        <v>43</v>
      </c>
      <c r="J182" s="1" t="s">
        <v>435</v>
      </c>
      <c r="K182" s="1">
        <v>302663</v>
      </c>
      <c r="M182" s="1" t="s">
        <v>38</v>
      </c>
      <c r="N182" s="1" t="s">
        <v>44</v>
      </c>
      <c r="O182" s="1" t="s">
        <v>85</v>
      </c>
      <c r="P182" s="1" t="s">
        <v>112</v>
      </c>
      <c r="Q182" s="1">
        <v>10091873</v>
      </c>
    </row>
    <row r="183" spans="8:17">
      <c r="H183" s="1" t="s">
        <v>43</v>
      </c>
      <c r="I183" s="1" t="s">
        <v>43</v>
      </c>
      <c r="J183" s="1" t="s">
        <v>436</v>
      </c>
      <c r="K183" s="1">
        <v>302664</v>
      </c>
      <c r="M183" s="1" t="s">
        <v>38</v>
      </c>
      <c r="N183" s="1" t="s">
        <v>44</v>
      </c>
      <c r="O183" s="1" t="s">
        <v>85</v>
      </c>
      <c r="P183" s="1" t="s">
        <v>437</v>
      </c>
      <c r="Q183" s="1">
        <v>10091865</v>
      </c>
    </row>
    <row r="184" spans="8:17">
      <c r="H184" s="1" t="s">
        <v>43</v>
      </c>
      <c r="I184" s="1" t="s">
        <v>43</v>
      </c>
      <c r="J184" s="1" t="s">
        <v>438</v>
      </c>
      <c r="K184" s="1">
        <v>302665</v>
      </c>
      <c r="M184" s="1" t="s">
        <v>38</v>
      </c>
      <c r="N184" s="1" t="s">
        <v>44</v>
      </c>
      <c r="O184" s="1" t="s">
        <v>87</v>
      </c>
      <c r="P184" s="1" t="s">
        <v>439</v>
      </c>
      <c r="Q184" s="1">
        <v>10092116</v>
      </c>
    </row>
    <row r="185" spans="8:17">
      <c r="H185" s="1" t="s">
        <v>43</v>
      </c>
      <c r="I185" s="1" t="s">
        <v>43</v>
      </c>
      <c r="J185" s="1" t="s">
        <v>93</v>
      </c>
      <c r="K185" s="1">
        <v>302666</v>
      </c>
      <c r="M185" s="1" t="s">
        <v>38</v>
      </c>
      <c r="N185" s="1" t="s">
        <v>44</v>
      </c>
      <c r="O185" s="1" t="s">
        <v>87</v>
      </c>
      <c r="P185" s="1" t="s">
        <v>440</v>
      </c>
      <c r="Q185" s="1">
        <v>10092119</v>
      </c>
    </row>
    <row r="186" spans="8:17">
      <c r="H186" s="1" t="s">
        <v>43</v>
      </c>
      <c r="I186" s="1" t="s">
        <v>43</v>
      </c>
      <c r="J186" s="1" t="s">
        <v>441</v>
      </c>
      <c r="K186" s="1">
        <v>302667</v>
      </c>
      <c r="M186" s="1" t="s">
        <v>38</v>
      </c>
      <c r="N186" s="1" t="s">
        <v>44</v>
      </c>
      <c r="O186" s="1" t="s">
        <v>87</v>
      </c>
      <c r="P186" s="1" t="s">
        <v>442</v>
      </c>
      <c r="Q186" s="1">
        <v>10092128</v>
      </c>
    </row>
    <row r="187" spans="8:17">
      <c r="H187" s="1" t="s">
        <v>43</v>
      </c>
      <c r="I187" s="1" t="s">
        <v>43</v>
      </c>
      <c r="J187" s="1" t="s">
        <v>443</v>
      </c>
      <c r="K187" s="1">
        <v>302668</v>
      </c>
      <c r="M187" s="1" t="s">
        <v>38</v>
      </c>
      <c r="N187" s="1" t="s">
        <v>44</v>
      </c>
      <c r="O187" s="1" t="s">
        <v>87</v>
      </c>
      <c r="P187" s="1" t="s">
        <v>444</v>
      </c>
      <c r="Q187" s="1">
        <v>10092138</v>
      </c>
    </row>
    <row r="188" spans="8:17">
      <c r="H188" s="1" t="s">
        <v>43</v>
      </c>
      <c r="I188" s="1" t="s">
        <v>43</v>
      </c>
      <c r="J188" s="1" t="s">
        <v>445</v>
      </c>
      <c r="K188" s="1">
        <v>302672</v>
      </c>
      <c r="M188" s="1" t="s">
        <v>38</v>
      </c>
      <c r="N188" s="1" t="s">
        <v>44</v>
      </c>
      <c r="O188" s="1" t="s">
        <v>87</v>
      </c>
      <c r="P188" s="1" t="s">
        <v>432</v>
      </c>
      <c r="Q188" s="1">
        <v>10092147</v>
      </c>
    </row>
    <row r="189" spans="8:17">
      <c r="H189" s="1" t="s">
        <v>43</v>
      </c>
      <c r="I189" s="1" t="s">
        <v>43</v>
      </c>
      <c r="J189" s="1" t="s">
        <v>446</v>
      </c>
      <c r="K189" s="1">
        <v>302674</v>
      </c>
      <c r="M189" s="1" t="s">
        <v>38</v>
      </c>
      <c r="N189" s="1" t="s">
        <v>44</v>
      </c>
      <c r="O189" s="1" t="s">
        <v>87</v>
      </c>
      <c r="P189" s="1" t="s">
        <v>447</v>
      </c>
      <c r="Q189" s="1">
        <v>10092157</v>
      </c>
    </row>
    <row r="190" spans="8:17">
      <c r="H190" s="1" t="s">
        <v>43</v>
      </c>
      <c r="I190" s="1" t="s">
        <v>43</v>
      </c>
      <c r="J190" s="1" t="s">
        <v>448</v>
      </c>
      <c r="K190" s="1">
        <v>302675</v>
      </c>
      <c r="M190" s="1" t="s">
        <v>38</v>
      </c>
      <c r="N190" s="1" t="s">
        <v>44</v>
      </c>
      <c r="O190" s="1" t="s">
        <v>87</v>
      </c>
      <c r="P190" s="1" t="s">
        <v>449</v>
      </c>
      <c r="Q190" s="1">
        <v>10092166</v>
      </c>
    </row>
    <row r="191" spans="8:17">
      <c r="H191" s="1" t="s">
        <v>43</v>
      </c>
      <c r="I191" s="1" t="s">
        <v>43</v>
      </c>
      <c r="J191" s="1" t="s">
        <v>450</v>
      </c>
      <c r="K191" s="1">
        <v>302680</v>
      </c>
      <c r="M191" s="1" t="s">
        <v>38</v>
      </c>
      <c r="N191" s="1" t="s">
        <v>44</v>
      </c>
      <c r="O191" s="1" t="s">
        <v>87</v>
      </c>
      <c r="P191" s="1" t="s">
        <v>77</v>
      </c>
      <c r="Q191" s="1">
        <v>10092199</v>
      </c>
    </row>
    <row r="192" spans="8:17">
      <c r="H192" s="1" t="s">
        <v>43</v>
      </c>
      <c r="I192" s="1" t="s">
        <v>43</v>
      </c>
      <c r="J192" s="1" t="s">
        <v>451</v>
      </c>
      <c r="K192" s="1">
        <v>302676</v>
      </c>
      <c r="M192" s="1" t="s">
        <v>38</v>
      </c>
      <c r="N192" s="1" t="s">
        <v>44</v>
      </c>
      <c r="O192" s="1" t="s">
        <v>87</v>
      </c>
      <c r="P192" s="1" t="s">
        <v>452</v>
      </c>
      <c r="Q192" s="1">
        <v>10092176</v>
      </c>
    </row>
    <row r="193" spans="8:17">
      <c r="H193" s="1" t="s">
        <v>43</v>
      </c>
      <c r="I193" s="1" t="s">
        <v>43</v>
      </c>
      <c r="J193" s="1" t="s">
        <v>453</v>
      </c>
      <c r="K193" s="1">
        <v>302688</v>
      </c>
      <c r="M193" s="1" t="s">
        <v>38</v>
      </c>
      <c r="N193" s="1" t="s">
        <v>44</v>
      </c>
      <c r="O193" s="1" t="s">
        <v>87</v>
      </c>
      <c r="P193" s="1" t="s">
        <v>454</v>
      </c>
      <c r="Q193" s="1">
        <v>10092195</v>
      </c>
    </row>
    <row r="194" spans="8:17">
      <c r="H194" s="1" t="s">
        <v>43</v>
      </c>
      <c r="I194" s="1" t="s">
        <v>43</v>
      </c>
      <c r="J194" s="1" t="s">
        <v>455</v>
      </c>
      <c r="K194" s="1">
        <v>302690</v>
      </c>
      <c r="M194" s="1" t="s">
        <v>38</v>
      </c>
      <c r="N194" s="1" t="s">
        <v>44</v>
      </c>
      <c r="O194" s="1" t="s">
        <v>89</v>
      </c>
      <c r="P194" s="1" t="s">
        <v>456</v>
      </c>
      <c r="Q194" s="1">
        <v>10092513</v>
      </c>
    </row>
    <row r="195" spans="8:17">
      <c r="H195" s="1" t="s">
        <v>43</v>
      </c>
      <c r="I195" s="1" t="s">
        <v>43</v>
      </c>
      <c r="J195" s="1" t="s">
        <v>457</v>
      </c>
      <c r="K195" s="1">
        <v>302692</v>
      </c>
      <c r="M195" s="1" t="s">
        <v>38</v>
      </c>
      <c r="N195" s="1" t="s">
        <v>44</v>
      </c>
      <c r="O195" s="1" t="s">
        <v>89</v>
      </c>
      <c r="P195" s="1" t="s">
        <v>458</v>
      </c>
      <c r="Q195" s="1">
        <v>10092511</v>
      </c>
    </row>
    <row r="196" spans="8:17">
      <c r="H196" s="1" t="s">
        <v>43</v>
      </c>
      <c r="I196" s="1" t="s">
        <v>43</v>
      </c>
      <c r="J196" s="1" t="s">
        <v>459</v>
      </c>
      <c r="K196" s="1">
        <v>302693</v>
      </c>
      <c r="M196" s="1" t="s">
        <v>38</v>
      </c>
      <c r="N196" s="1" t="s">
        <v>44</v>
      </c>
      <c r="O196" s="1" t="s">
        <v>89</v>
      </c>
      <c r="P196" s="1" t="s">
        <v>460</v>
      </c>
      <c r="Q196" s="1">
        <v>10092514</v>
      </c>
    </row>
    <row r="197" spans="8:17">
      <c r="H197" s="1" t="s">
        <v>43</v>
      </c>
      <c r="I197" s="1" t="s">
        <v>43</v>
      </c>
      <c r="J197" s="1" t="s">
        <v>461</v>
      </c>
      <c r="K197" s="1">
        <v>302696</v>
      </c>
      <c r="M197" s="1" t="s">
        <v>38</v>
      </c>
      <c r="N197" s="1" t="s">
        <v>44</v>
      </c>
      <c r="O197" s="1" t="s">
        <v>89</v>
      </c>
      <c r="P197" s="1" t="s">
        <v>462</v>
      </c>
      <c r="Q197" s="1">
        <v>10092515</v>
      </c>
    </row>
    <row r="198" spans="8:17">
      <c r="H198" s="1" t="s">
        <v>43</v>
      </c>
      <c r="I198" s="1" t="s">
        <v>43</v>
      </c>
      <c r="J198" s="1" t="s">
        <v>463</v>
      </c>
      <c r="K198" s="1">
        <v>302695</v>
      </c>
      <c r="M198" s="1" t="s">
        <v>38</v>
      </c>
      <c r="N198" s="1" t="s">
        <v>44</v>
      </c>
      <c r="O198" s="1" t="s">
        <v>89</v>
      </c>
      <c r="P198" s="1" t="s">
        <v>464</v>
      </c>
      <c r="Q198" s="1">
        <v>10092519</v>
      </c>
    </row>
    <row r="199" spans="8:17">
      <c r="H199" s="1" t="s">
        <v>43</v>
      </c>
      <c r="I199" s="1" t="s">
        <v>91</v>
      </c>
      <c r="J199" s="1" t="s">
        <v>465</v>
      </c>
      <c r="K199" s="1">
        <v>302903</v>
      </c>
      <c r="M199" s="1" t="s">
        <v>38</v>
      </c>
      <c r="N199" s="1" t="s">
        <v>44</v>
      </c>
      <c r="O199" s="1" t="s">
        <v>89</v>
      </c>
      <c r="P199" s="1" t="s">
        <v>466</v>
      </c>
      <c r="Q199" s="1">
        <v>10092528</v>
      </c>
    </row>
    <row r="200" spans="8:17">
      <c r="H200" s="1" t="s">
        <v>43</v>
      </c>
      <c r="I200" s="1" t="s">
        <v>91</v>
      </c>
      <c r="J200" s="1" t="s">
        <v>467</v>
      </c>
      <c r="K200" s="1">
        <v>302910</v>
      </c>
      <c r="M200" s="1" t="s">
        <v>38</v>
      </c>
      <c r="N200" s="1" t="s">
        <v>44</v>
      </c>
      <c r="O200" s="1" t="s">
        <v>89</v>
      </c>
      <c r="P200" s="1" t="s">
        <v>468</v>
      </c>
      <c r="Q200" s="1">
        <v>10092570</v>
      </c>
    </row>
    <row r="201" spans="8:17">
      <c r="H201" s="1" t="s">
        <v>43</v>
      </c>
      <c r="I201" s="1" t="s">
        <v>91</v>
      </c>
      <c r="J201" s="1" t="s">
        <v>469</v>
      </c>
      <c r="K201" s="1">
        <v>302918</v>
      </c>
      <c r="M201" s="1" t="s">
        <v>38</v>
      </c>
      <c r="N201" s="1" t="s">
        <v>44</v>
      </c>
      <c r="O201" s="1" t="s">
        <v>89</v>
      </c>
      <c r="P201" s="1" t="s">
        <v>470</v>
      </c>
      <c r="Q201" s="1">
        <v>10092538</v>
      </c>
    </row>
    <row r="202" spans="8:17">
      <c r="H202" s="1" t="s">
        <v>43</v>
      </c>
      <c r="I202" s="1" t="s">
        <v>91</v>
      </c>
      <c r="J202" s="1" t="s">
        <v>471</v>
      </c>
      <c r="K202" s="1">
        <v>302921</v>
      </c>
      <c r="M202" s="1" t="s">
        <v>38</v>
      </c>
      <c r="N202" s="1" t="s">
        <v>44</v>
      </c>
      <c r="O202" s="1" t="s">
        <v>89</v>
      </c>
      <c r="P202" s="1" t="s">
        <v>472</v>
      </c>
      <c r="Q202" s="1">
        <v>10092547</v>
      </c>
    </row>
    <row r="203" spans="8:17">
      <c r="H203" s="1" t="s">
        <v>43</v>
      </c>
      <c r="I203" s="1" t="s">
        <v>91</v>
      </c>
      <c r="J203" s="1" t="s">
        <v>473</v>
      </c>
      <c r="K203" s="1">
        <v>302947</v>
      </c>
      <c r="M203" s="1" t="s">
        <v>38</v>
      </c>
      <c r="N203" s="1" t="s">
        <v>44</v>
      </c>
      <c r="O203" s="1" t="s">
        <v>89</v>
      </c>
      <c r="P203" s="1" t="s">
        <v>474</v>
      </c>
      <c r="Q203" s="1">
        <v>10092551</v>
      </c>
    </row>
    <row r="204" spans="8:17">
      <c r="H204" s="1" t="s">
        <v>43</v>
      </c>
      <c r="I204" s="1" t="s">
        <v>91</v>
      </c>
      <c r="J204" s="1" t="s">
        <v>475</v>
      </c>
      <c r="K204" s="1">
        <v>302956</v>
      </c>
      <c r="M204" s="1" t="s">
        <v>38</v>
      </c>
      <c r="N204" s="1" t="s">
        <v>44</v>
      </c>
      <c r="O204" s="1" t="s">
        <v>89</v>
      </c>
      <c r="P204" s="1" t="s">
        <v>476</v>
      </c>
      <c r="Q204" s="1">
        <v>10092553</v>
      </c>
    </row>
    <row r="205" spans="8:17">
      <c r="H205" s="1" t="s">
        <v>43</v>
      </c>
      <c r="I205" s="1" t="s">
        <v>91</v>
      </c>
      <c r="J205" s="1" t="s">
        <v>477</v>
      </c>
      <c r="K205" s="1">
        <v>302962</v>
      </c>
      <c r="M205" s="1" t="s">
        <v>38</v>
      </c>
      <c r="N205" s="1" t="s">
        <v>44</v>
      </c>
      <c r="O205" s="1" t="s">
        <v>89</v>
      </c>
      <c r="P205" s="1" t="s">
        <v>478</v>
      </c>
      <c r="Q205" s="1">
        <v>10092557</v>
      </c>
    </row>
    <row r="206" spans="8:17">
      <c r="H206" s="1" t="s">
        <v>43</v>
      </c>
      <c r="I206" s="1" t="s">
        <v>91</v>
      </c>
      <c r="J206" s="1" t="s">
        <v>479</v>
      </c>
      <c r="K206" s="1">
        <v>302984</v>
      </c>
      <c r="M206" s="1" t="s">
        <v>38</v>
      </c>
      <c r="N206" s="1" t="s">
        <v>44</v>
      </c>
      <c r="O206" s="1" t="s">
        <v>89</v>
      </c>
      <c r="P206" s="1" t="s">
        <v>480</v>
      </c>
      <c r="Q206" s="1">
        <v>10092563</v>
      </c>
    </row>
    <row r="207" spans="8:17">
      <c r="H207" s="1" t="s">
        <v>43</v>
      </c>
      <c r="I207" s="1" t="s">
        <v>91</v>
      </c>
      <c r="J207" s="1" t="s">
        <v>481</v>
      </c>
      <c r="K207" s="1">
        <v>302990</v>
      </c>
      <c r="M207" s="1" t="s">
        <v>38</v>
      </c>
      <c r="N207" s="1" t="s">
        <v>44</v>
      </c>
      <c r="O207" s="1" t="s">
        <v>89</v>
      </c>
      <c r="P207" s="1" t="s">
        <v>482</v>
      </c>
      <c r="Q207" s="1">
        <v>10092566</v>
      </c>
    </row>
    <row r="208" spans="8:17">
      <c r="H208" s="1" t="s">
        <v>43</v>
      </c>
      <c r="I208" s="1" t="s">
        <v>94</v>
      </c>
      <c r="J208" s="1" t="s">
        <v>483</v>
      </c>
      <c r="K208" s="1">
        <v>303330</v>
      </c>
      <c r="M208" s="1" t="s">
        <v>38</v>
      </c>
      <c r="N208" s="1" t="s">
        <v>44</v>
      </c>
      <c r="O208" s="1" t="s">
        <v>89</v>
      </c>
      <c r="P208" s="1" t="s">
        <v>484</v>
      </c>
      <c r="Q208" s="1">
        <v>10092573</v>
      </c>
    </row>
    <row r="209" spans="8:17">
      <c r="H209" s="1" t="s">
        <v>43</v>
      </c>
      <c r="I209" s="1" t="s">
        <v>94</v>
      </c>
      <c r="J209" s="1" t="s">
        <v>485</v>
      </c>
      <c r="K209" s="1">
        <v>303332</v>
      </c>
      <c r="M209" s="1" t="s">
        <v>38</v>
      </c>
      <c r="N209" s="1" t="s">
        <v>44</v>
      </c>
      <c r="O209" s="1" t="s">
        <v>89</v>
      </c>
      <c r="P209" s="1" t="s">
        <v>486</v>
      </c>
      <c r="Q209" s="1">
        <v>10092576</v>
      </c>
    </row>
    <row r="210" spans="8:17">
      <c r="H210" s="1" t="s">
        <v>43</v>
      </c>
      <c r="I210" s="1" t="s">
        <v>94</v>
      </c>
      <c r="J210" s="1" t="s">
        <v>487</v>
      </c>
      <c r="K210" s="1">
        <v>303334</v>
      </c>
      <c r="M210" s="1" t="s">
        <v>38</v>
      </c>
      <c r="N210" s="1" t="s">
        <v>44</v>
      </c>
      <c r="O210" s="1" t="s">
        <v>89</v>
      </c>
      <c r="P210" s="1" t="s">
        <v>488</v>
      </c>
      <c r="Q210" s="1">
        <v>10092585</v>
      </c>
    </row>
    <row r="211" spans="8:17">
      <c r="H211" s="1" t="s">
        <v>43</v>
      </c>
      <c r="I211" s="1" t="s">
        <v>94</v>
      </c>
      <c r="J211" s="1" t="s">
        <v>489</v>
      </c>
      <c r="K211" s="1">
        <v>303336</v>
      </c>
      <c r="M211" s="1" t="s">
        <v>38</v>
      </c>
      <c r="N211" s="1" t="s">
        <v>44</v>
      </c>
      <c r="O211" s="1" t="s">
        <v>89</v>
      </c>
      <c r="P211" s="1" t="s">
        <v>490</v>
      </c>
      <c r="Q211" s="1">
        <v>10092595</v>
      </c>
    </row>
    <row r="212" spans="8:17">
      <c r="H212" s="1" t="s">
        <v>43</v>
      </c>
      <c r="I212" s="1" t="s">
        <v>94</v>
      </c>
      <c r="J212" s="1" t="s">
        <v>491</v>
      </c>
      <c r="K212" s="1">
        <v>303386</v>
      </c>
      <c r="M212" s="1" t="s">
        <v>38</v>
      </c>
      <c r="N212" s="1" t="s">
        <v>44</v>
      </c>
      <c r="O212" s="1" t="s">
        <v>89</v>
      </c>
      <c r="P212" s="1" t="s">
        <v>77</v>
      </c>
      <c r="Q212" s="1">
        <v>10092599</v>
      </c>
    </row>
    <row r="213" spans="8:17">
      <c r="H213" s="1" t="s">
        <v>43</v>
      </c>
      <c r="I213" s="1" t="s">
        <v>97</v>
      </c>
      <c r="J213" s="1" t="s">
        <v>492</v>
      </c>
      <c r="K213" s="1">
        <v>303532</v>
      </c>
      <c r="M213" s="1" t="s">
        <v>38</v>
      </c>
      <c r="N213" s="1" t="s">
        <v>44</v>
      </c>
      <c r="O213" s="1" t="s">
        <v>89</v>
      </c>
      <c r="P213" s="1" t="s">
        <v>493</v>
      </c>
      <c r="Q213" s="1">
        <v>10092588</v>
      </c>
    </row>
    <row r="214" spans="8:17">
      <c r="H214" s="1" t="s">
        <v>43</v>
      </c>
      <c r="I214" s="1" t="s">
        <v>97</v>
      </c>
      <c r="J214" s="1" t="s">
        <v>494</v>
      </c>
      <c r="K214" s="1">
        <v>303543</v>
      </c>
      <c r="M214" s="1" t="s">
        <v>38</v>
      </c>
      <c r="N214" s="1" t="s">
        <v>44</v>
      </c>
      <c r="O214" s="1" t="s">
        <v>92</v>
      </c>
      <c r="P214" s="1" t="s">
        <v>495</v>
      </c>
      <c r="Q214" s="1">
        <v>10092916</v>
      </c>
    </row>
    <row r="215" spans="8:17">
      <c r="H215" s="1" t="s">
        <v>43</v>
      </c>
      <c r="I215" s="1" t="s">
        <v>97</v>
      </c>
      <c r="J215" s="1" t="s">
        <v>496</v>
      </c>
      <c r="K215" s="1">
        <v>303551</v>
      </c>
      <c r="M215" s="1" t="s">
        <v>38</v>
      </c>
      <c r="N215" s="1" t="s">
        <v>44</v>
      </c>
      <c r="O215" s="1" t="s">
        <v>92</v>
      </c>
      <c r="P215" s="1" t="s">
        <v>497</v>
      </c>
      <c r="Q215" s="1">
        <v>10092919</v>
      </c>
    </row>
    <row r="216" spans="8:17">
      <c r="H216" s="1" t="s">
        <v>43</v>
      </c>
      <c r="I216" s="1" t="s">
        <v>97</v>
      </c>
      <c r="J216" s="1" t="s">
        <v>498</v>
      </c>
      <c r="K216" s="1">
        <v>303558</v>
      </c>
      <c r="M216" s="1" t="s">
        <v>38</v>
      </c>
      <c r="N216" s="1" t="s">
        <v>44</v>
      </c>
      <c r="O216" s="1" t="s">
        <v>92</v>
      </c>
      <c r="P216" s="1" t="s">
        <v>499</v>
      </c>
      <c r="Q216" s="1">
        <v>10092928</v>
      </c>
    </row>
    <row r="217" spans="8:17">
      <c r="H217" s="1" t="s">
        <v>43</v>
      </c>
      <c r="I217" s="1" t="s">
        <v>97</v>
      </c>
      <c r="J217" s="1" t="s">
        <v>500</v>
      </c>
      <c r="K217" s="1">
        <v>303591</v>
      </c>
      <c r="M217" s="1" t="s">
        <v>38</v>
      </c>
      <c r="N217" s="1" t="s">
        <v>44</v>
      </c>
      <c r="O217" s="1" t="s">
        <v>92</v>
      </c>
      <c r="P217" s="1" t="s">
        <v>501</v>
      </c>
      <c r="Q217" s="1">
        <v>10092985</v>
      </c>
    </row>
    <row r="218" spans="8:17">
      <c r="H218" s="1" t="s">
        <v>43</v>
      </c>
      <c r="I218" s="1" t="s">
        <v>100</v>
      </c>
      <c r="J218" s="1" t="s">
        <v>502</v>
      </c>
      <c r="K218" s="1">
        <v>303907</v>
      </c>
      <c r="M218" s="1" t="s">
        <v>38</v>
      </c>
      <c r="N218" s="1" t="s">
        <v>44</v>
      </c>
      <c r="O218" s="1" t="s">
        <v>92</v>
      </c>
      <c r="P218" s="1" t="s">
        <v>503</v>
      </c>
      <c r="Q218" s="1">
        <v>10092938</v>
      </c>
    </row>
    <row r="219" spans="8:17">
      <c r="H219" s="1" t="s">
        <v>43</v>
      </c>
      <c r="I219" s="1" t="s">
        <v>100</v>
      </c>
      <c r="J219" s="1" t="s">
        <v>504</v>
      </c>
      <c r="K219" s="1">
        <v>303915</v>
      </c>
      <c r="M219" s="1" t="s">
        <v>38</v>
      </c>
      <c r="N219" s="1" t="s">
        <v>44</v>
      </c>
      <c r="O219" s="1" t="s">
        <v>92</v>
      </c>
      <c r="P219" s="1" t="s">
        <v>505</v>
      </c>
      <c r="Q219" s="1">
        <v>10092947</v>
      </c>
    </row>
    <row r="220" spans="8:17">
      <c r="H220" s="1" t="s">
        <v>43</v>
      </c>
      <c r="I220" s="1" t="s">
        <v>100</v>
      </c>
      <c r="J220" s="1" t="s">
        <v>506</v>
      </c>
      <c r="K220" s="1">
        <v>303929</v>
      </c>
      <c r="M220" s="1" t="s">
        <v>38</v>
      </c>
      <c r="N220" s="1" t="s">
        <v>44</v>
      </c>
      <c r="O220" s="1" t="s">
        <v>92</v>
      </c>
      <c r="P220" s="1" t="s">
        <v>507</v>
      </c>
      <c r="Q220" s="1">
        <v>10092957</v>
      </c>
    </row>
    <row r="221" spans="8:17">
      <c r="H221" s="1" t="s">
        <v>43</v>
      </c>
      <c r="I221" s="1" t="s">
        <v>100</v>
      </c>
      <c r="J221" s="1" t="s">
        <v>508</v>
      </c>
      <c r="K221" s="1">
        <v>303936</v>
      </c>
      <c r="M221" s="1" t="s">
        <v>38</v>
      </c>
      <c r="N221" s="1" t="s">
        <v>44</v>
      </c>
      <c r="O221" s="1" t="s">
        <v>92</v>
      </c>
      <c r="P221" s="1" t="s">
        <v>77</v>
      </c>
      <c r="Q221" s="1">
        <v>10092999</v>
      </c>
    </row>
    <row r="222" spans="8:17">
      <c r="H222" s="1" t="s">
        <v>43</v>
      </c>
      <c r="I222" s="1" t="s">
        <v>100</v>
      </c>
      <c r="J222" s="1" t="s">
        <v>509</v>
      </c>
      <c r="K222" s="1">
        <v>303958</v>
      </c>
      <c r="M222" s="1" t="s">
        <v>38</v>
      </c>
      <c r="N222" s="1" t="s">
        <v>44</v>
      </c>
      <c r="O222" s="1" t="s">
        <v>92</v>
      </c>
      <c r="P222" s="1" t="s">
        <v>510</v>
      </c>
      <c r="Q222" s="1">
        <v>10092995</v>
      </c>
    </row>
    <row r="223" spans="8:17">
      <c r="H223" s="1" t="s">
        <v>43</v>
      </c>
      <c r="I223" s="1" t="s">
        <v>100</v>
      </c>
      <c r="J223" s="1" t="s">
        <v>511</v>
      </c>
      <c r="K223" s="1">
        <v>303961</v>
      </c>
      <c r="M223" s="1" t="s">
        <v>38</v>
      </c>
      <c r="N223" s="1" t="s">
        <v>44</v>
      </c>
      <c r="O223" s="1" t="s">
        <v>92</v>
      </c>
      <c r="P223" s="1" t="s">
        <v>512</v>
      </c>
      <c r="Q223" s="1">
        <v>10092976</v>
      </c>
    </row>
    <row r="224" spans="8:17">
      <c r="H224" s="1" t="s">
        <v>43</v>
      </c>
      <c r="I224" s="1" t="s">
        <v>100</v>
      </c>
      <c r="J224" s="1" t="s">
        <v>513</v>
      </c>
      <c r="K224" s="1">
        <v>303985</v>
      </c>
      <c r="M224" s="1" t="s">
        <v>38</v>
      </c>
      <c r="N224" s="1" t="s">
        <v>44</v>
      </c>
      <c r="O224" s="1" t="s">
        <v>95</v>
      </c>
      <c r="P224" s="1" t="s">
        <v>514</v>
      </c>
      <c r="Q224" s="1">
        <v>10095416</v>
      </c>
    </row>
    <row r="225" spans="8:17">
      <c r="H225" s="1" t="s">
        <v>43</v>
      </c>
      <c r="I225" s="1" t="s">
        <v>102</v>
      </c>
      <c r="J225" s="1" t="s">
        <v>515</v>
      </c>
      <c r="K225" s="1">
        <v>304802</v>
      </c>
      <c r="M225" s="1" t="s">
        <v>38</v>
      </c>
      <c r="N225" s="1" t="s">
        <v>44</v>
      </c>
      <c r="O225" s="1" t="s">
        <v>95</v>
      </c>
      <c r="P225" s="1" t="s">
        <v>516</v>
      </c>
      <c r="Q225" s="1">
        <v>10095419</v>
      </c>
    </row>
    <row r="226" spans="8:17">
      <c r="H226" s="1" t="s">
        <v>43</v>
      </c>
      <c r="I226" s="1" t="s">
        <v>102</v>
      </c>
      <c r="J226" s="1" t="s">
        <v>517</v>
      </c>
      <c r="K226" s="1">
        <v>304806</v>
      </c>
      <c r="M226" s="1" t="s">
        <v>38</v>
      </c>
      <c r="N226" s="1" t="s">
        <v>44</v>
      </c>
      <c r="O226" s="1" t="s">
        <v>95</v>
      </c>
      <c r="P226" s="1" t="s">
        <v>518</v>
      </c>
      <c r="Q226" s="1">
        <v>10095428</v>
      </c>
    </row>
    <row r="227" spans="8:17">
      <c r="H227" s="1" t="s">
        <v>43</v>
      </c>
      <c r="I227" s="1" t="s">
        <v>102</v>
      </c>
      <c r="J227" s="1" t="s">
        <v>519</v>
      </c>
      <c r="K227" s="1">
        <v>304811</v>
      </c>
      <c r="M227" s="1" t="s">
        <v>38</v>
      </c>
      <c r="N227" s="1" t="s">
        <v>44</v>
      </c>
      <c r="O227" s="1" t="s">
        <v>95</v>
      </c>
      <c r="P227" s="1" t="s">
        <v>520</v>
      </c>
      <c r="Q227" s="1">
        <v>10095438</v>
      </c>
    </row>
    <row r="228" spans="8:17">
      <c r="H228" s="1" t="s">
        <v>43</v>
      </c>
      <c r="I228" s="1" t="s">
        <v>102</v>
      </c>
      <c r="J228" s="1" t="s">
        <v>521</v>
      </c>
      <c r="K228" s="1">
        <v>304827</v>
      </c>
      <c r="M228" s="1" t="s">
        <v>38</v>
      </c>
      <c r="N228" s="1" t="s">
        <v>44</v>
      </c>
      <c r="O228" s="1" t="s">
        <v>95</v>
      </c>
      <c r="P228" s="1" t="s">
        <v>522</v>
      </c>
      <c r="Q228" s="1">
        <v>10095447</v>
      </c>
    </row>
    <row r="229" spans="8:17">
      <c r="H229" s="1" t="s">
        <v>43</v>
      </c>
      <c r="I229" s="1" t="s">
        <v>102</v>
      </c>
      <c r="J229" s="1" t="s">
        <v>523</v>
      </c>
      <c r="K229" s="1">
        <v>304833</v>
      </c>
      <c r="M229" s="1" t="s">
        <v>38</v>
      </c>
      <c r="N229" s="1" t="s">
        <v>44</v>
      </c>
      <c r="O229" s="1" t="s">
        <v>95</v>
      </c>
      <c r="P229" s="1" t="s">
        <v>95</v>
      </c>
      <c r="Q229" s="1">
        <v>10095457</v>
      </c>
    </row>
    <row r="230" spans="8:17">
      <c r="H230" s="1" t="s">
        <v>43</v>
      </c>
      <c r="I230" s="1" t="s">
        <v>102</v>
      </c>
      <c r="J230" s="1" t="s">
        <v>524</v>
      </c>
      <c r="K230" s="1">
        <v>304842</v>
      </c>
      <c r="M230" s="1" t="s">
        <v>38</v>
      </c>
      <c r="N230" s="1" t="s">
        <v>44</v>
      </c>
      <c r="O230" s="1" t="s">
        <v>95</v>
      </c>
      <c r="P230" s="1" t="s">
        <v>525</v>
      </c>
      <c r="Q230" s="1">
        <v>10095466</v>
      </c>
    </row>
    <row r="231" spans="8:17">
      <c r="H231" s="1" t="s">
        <v>43</v>
      </c>
      <c r="I231" s="1" t="s">
        <v>102</v>
      </c>
      <c r="J231" s="1" t="s">
        <v>526</v>
      </c>
      <c r="K231" s="1">
        <v>304845</v>
      </c>
      <c r="M231" s="1" t="s">
        <v>38</v>
      </c>
      <c r="N231" s="1" t="s">
        <v>44</v>
      </c>
      <c r="O231" s="1" t="s">
        <v>95</v>
      </c>
      <c r="P231" s="1" t="s">
        <v>527</v>
      </c>
      <c r="Q231" s="1">
        <v>10095470</v>
      </c>
    </row>
    <row r="232" spans="8:17">
      <c r="H232" s="1" t="s">
        <v>43</v>
      </c>
      <c r="I232" s="1" t="s">
        <v>102</v>
      </c>
      <c r="J232" s="1" t="s">
        <v>528</v>
      </c>
      <c r="K232" s="1">
        <v>304849</v>
      </c>
      <c r="M232" s="1" t="s">
        <v>38</v>
      </c>
      <c r="N232" s="1" t="s">
        <v>44</v>
      </c>
      <c r="O232" s="1" t="s">
        <v>95</v>
      </c>
      <c r="P232" s="1" t="s">
        <v>77</v>
      </c>
      <c r="Q232" s="1">
        <v>10095499</v>
      </c>
    </row>
    <row r="233" spans="8:17">
      <c r="H233" s="1" t="s">
        <v>43</v>
      </c>
      <c r="I233" s="1" t="s">
        <v>102</v>
      </c>
      <c r="J233" s="1" t="s">
        <v>529</v>
      </c>
      <c r="K233" s="1">
        <v>304854</v>
      </c>
      <c r="M233" s="1" t="s">
        <v>38</v>
      </c>
      <c r="N233" s="1" t="s">
        <v>44</v>
      </c>
      <c r="O233" s="1" t="s">
        <v>95</v>
      </c>
      <c r="P233" s="1" t="s">
        <v>343</v>
      </c>
      <c r="Q233" s="1">
        <v>10095476</v>
      </c>
    </row>
    <row r="234" spans="8:17">
      <c r="H234" s="1" t="s">
        <v>43</v>
      </c>
      <c r="I234" s="1" t="s">
        <v>102</v>
      </c>
      <c r="J234" s="1" t="s">
        <v>530</v>
      </c>
      <c r="K234" s="1">
        <v>304859</v>
      </c>
      <c r="M234" s="1" t="s">
        <v>38</v>
      </c>
      <c r="N234" s="1" t="s">
        <v>44</v>
      </c>
      <c r="O234" s="1" t="s">
        <v>98</v>
      </c>
      <c r="P234" s="1" t="s">
        <v>531</v>
      </c>
      <c r="Q234" s="1">
        <v>10096521</v>
      </c>
    </row>
    <row r="235" spans="8:17">
      <c r="H235" s="1" t="s">
        <v>43</v>
      </c>
      <c r="I235" s="1" t="s">
        <v>102</v>
      </c>
      <c r="J235" s="1" t="s">
        <v>532</v>
      </c>
      <c r="K235" s="1">
        <v>304876</v>
      </c>
      <c r="M235" s="1" t="s">
        <v>38</v>
      </c>
      <c r="N235" s="1" t="s">
        <v>44</v>
      </c>
      <c r="O235" s="1" t="s">
        <v>98</v>
      </c>
      <c r="P235" s="1" t="s">
        <v>533</v>
      </c>
      <c r="Q235" s="1">
        <v>10096523</v>
      </c>
    </row>
    <row r="236" spans="8:17">
      <c r="H236" s="1" t="s">
        <v>43</v>
      </c>
      <c r="I236" s="1" t="s">
        <v>102</v>
      </c>
      <c r="J236" s="1" t="s">
        <v>534</v>
      </c>
      <c r="K236" s="1">
        <v>304879</v>
      </c>
      <c r="M236" s="1" t="s">
        <v>38</v>
      </c>
      <c r="N236" s="1" t="s">
        <v>44</v>
      </c>
      <c r="O236" s="1" t="s">
        <v>98</v>
      </c>
      <c r="P236" s="1" t="s">
        <v>98</v>
      </c>
      <c r="Q236" s="1">
        <v>10096547</v>
      </c>
    </row>
    <row r="237" spans="8:17">
      <c r="H237" s="1" t="s">
        <v>43</v>
      </c>
      <c r="I237" s="1" t="s">
        <v>102</v>
      </c>
      <c r="J237" s="1" t="s">
        <v>535</v>
      </c>
      <c r="K237" s="1">
        <v>304892</v>
      </c>
      <c r="M237" s="1" t="s">
        <v>38</v>
      </c>
      <c r="N237" s="1" t="s">
        <v>44</v>
      </c>
      <c r="O237" s="1" t="s">
        <v>98</v>
      </c>
      <c r="P237" s="1" t="s">
        <v>536</v>
      </c>
      <c r="Q237" s="1">
        <v>10096571</v>
      </c>
    </row>
    <row r="238" spans="8:17">
      <c r="H238" s="1" t="s">
        <v>43</v>
      </c>
      <c r="I238" s="1" t="s">
        <v>105</v>
      </c>
      <c r="J238" s="1" t="s">
        <v>537</v>
      </c>
      <c r="K238" s="1">
        <v>305440</v>
      </c>
      <c r="M238" s="1" t="s">
        <v>38</v>
      </c>
      <c r="N238" s="1" t="s">
        <v>44</v>
      </c>
      <c r="O238" s="1" t="s">
        <v>101</v>
      </c>
      <c r="P238" s="1" t="s">
        <v>538</v>
      </c>
      <c r="Q238" s="1">
        <v>10099119</v>
      </c>
    </row>
    <row r="239" spans="8:17">
      <c r="H239" s="1" t="s">
        <v>43</v>
      </c>
      <c r="I239" s="1" t="s">
        <v>105</v>
      </c>
      <c r="J239" s="1" t="s">
        <v>539</v>
      </c>
      <c r="K239" s="1">
        <v>305454</v>
      </c>
      <c r="M239" s="1" t="s">
        <v>38</v>
      </c>
      <c r="N239" s="1" t="s">
        <v>44</v>
      </c>
      <c r="O239" s="1" t="s">
        <v>101</v>
      </c>
      <c r="P239" s="1" t="s">
        <v>540</v>
      </c>
      <c r="Q239" s="1">
        <v>10099138</v>
      </c>
    </row>
    <row r="240" spans="8:17">
      <c r="H240" s="1" t="s">
        <v>43</v>
      </c>
      <c r="I240" s="1" t="s">
        <v>105</v>
      </c>
      <c r="J240" s="1" t="s">
        <v>541</v>
      </c>
      <c r="K240" s="1">
        <v>305480</v>
      </c>
      <c r="M240" s="1" t="s">
        <v>38</v>
      </c>
      <c r="N240" s="1" t="s">
        <v>44</v>
      </c>
      <c r="O240" s="1" t="s">
        <v>101</v>
      </c>
      <c r="P240" s="1" t="s">
        <v>65</v>
      </c>
      <c r="Q240" s="1">
        <v>10099157</v>
      </c>
    </row>
    <row r="241" spans="8:17">
      <c r="H241" s="1" t="s">
        <v>43</v>
      </c>
      <c r="I241" s="1" t="s">
        <v>105</v>
      </c>
      <c r="J241" s="1" t="s">
        <v>542</v>
      </c>
      <c r="K241" s="1">
        <v>305487</v>
      </c>
      <c r="M241" s="1" t="s">
        <v>38</v>
      </c>
      <c r="N241" s="1" t="s">
        <v>44</v>
      </c>
      <c r="O241" s="1" t="s">
        <v>101</v>
      </c>
      <c r="P241" s="1" t="s">
        <v>543</v>
      </c>
      <c r="Q241" s="1">
        <v>10099185</v>
      </c>
    </row>
    <row r="242" spans="8:17">
      <c r="H242" s="1" t="s">
        <v>43</v>
      </c>
      <c r="I242" s="1" t="s">
        <v>108</v>
      </c>
      <c r="J242" s="1" t="s">
        <v>544</v>
      </c>
      <c r="K242" s="1">
        <v>305610</v>
      </c>
      <c r="M242" s="1" t="s">
        <v>38</v>
      </c>
      <c r="N242" s="1" t="s">
        <v>44</v>
      </c>
      <c r="O242" s="1" t="s">
        <v>101</v>
      </c>
      <c r="P242" s="1" t="s">
        <v>545</v>
      </c>
      <c r="Q242" s="1">
        <v>10099176</v>
      </c>
    </row>
    <row r="243" spans="8:17">
      <c r="H243" s="1" t="s">
        <v>43</v>
      </c>
      <c r="I243" s="1" t="s">
        <v>108</v>
      </c>
      <c r="J243" s="1" t="s">
        <v>546</v>
      </c>
      <c r="K243" s="1">
        <v>305622</v>
      </c>
      <c r="M243" s="1" t="s">
        <v>38</v>
      </c>
      <c r="N243" s="1" t="s">
        <v>48</v>
      </c>
      <c r="O243" s="1" t="s">
        <v>103</v>
      </c>
      <c r="P243" s="1" t="s">
        <v>547</v>
      </c>
      <c r="Q243" s="1">
        <v>10424017</v>
      </c>
    </row>
    <row r="244" spans="8:17">
      <c r="H244" s="1" t="s">
        <v>43</v>
      </c>
      <c r="I244" s="1" t="s">
        <v>108</v>
      </c>
      <c r="J244" s="1" t="s">
        <v>548</v>
      </c>
      <c r="K244" s="1">
        <v>305628</v>
      </c>
      <c r="M244" s="1" t="s">
        <v>38</v>
      </c>
      <c r="N244" s="1" t="s">
        <v>48</v>
      </c>
      <c r="O244" s="1" t="s">
        <v>103</v>
      </c>
      <c r="P244" s="1" t="s">
        <v>549</v>
      </c>
      <c r="Q244" s="1">
        <v>10424019</v>
      </c>
    </row>
    <row r="245" spans="8:17">
      <c r="H245" s="1" t="s">
        <v>43</v>
      </c>
      <c r="I245" s="1" t="s">
        <v>108</v>
      </c>
      <c r="J245" s="1" t="s">
        <v>550</v>
      </c>
      <c r="K245" s="1">
        <v>305646</v>
      </c>
      <c r="M245" s="1" t="s">
        <v>38</v>
      </c>
      <c r="N245" s="1" t="s">
        <v>48</v>
      </c>
      <c r="O245" s="1" t="s">
        <v>103</v>
      </c>
      <c r="P245" s="1" t="s">
        <v>551</v>
      </c>
      <c r="Q245" s="1">
        <v>10424038</v>
      </c>
    </row>
    <row r="246" spans="8:17">
      <c r="H246" s="1" t="s">
        <v>43</v>
      </c>
      <c r="I246" s="1" t="s">
        <v>108</v>
      </c>
      <c r="J246" s="1" t="s">
        <v>552</v>
      </c>
      <c r="K246" s="1">
        <v>305670</v>
      </c>
      <c r="M246" s="1" t="s">
        <v>38</v>
      </c>
      <c r="N246" s="1" t="s">
        <v>48</v>
      </c>
      <c r="O246" s="1" t="s">
        <v>103</v>
      </c>
      <c r="P246" s="1" t="s">
        <v>553</v>
      </c>
      <c r="Q246" s="1">
        <v>10424028</v>
      </c>
    </row>
    <row r="247" spans="8:17">
      <c r="H247" s="1" t="s">
        <v>43</v>
      </c>
      <c r="I247" s="1" t="s">
        <v>108</v>
      </c>
      <c r="J247" s="1" t="s">
        <v>554</v>
      </c>
      <c r="K247" s="1">
        <v>305678</v>
      </c>
      <c r="M247" s="1" t="s">
        <v>38</v>
      </c>
      <c r="N247" s="1" t="s">
        <v>48</v>
      </c>
      <c r="O247" s="1" t="s">
        <v>103</v>
      </c>
      <c r="P247" s="1" t="s">
        <v>555</v>
      </c>
      <c r="Q247" s="1">
        <v>10424057</v>
      </c>
    </row>
    <row r="248" spans="8:17">
      <c r="H248" s="1" t="s">
        <v>43</v>
      </c>
      <c r="I248" s="1" t="s">
        <v>108</v>
      </c>
      <c r="J248" s="1" t="s">
        <v>556</v>
      </c>
      <c r="K248" s="1">
        <v>305682</v>
      </c>
      <c r="M248" s="1" t="s">
        <v>38</v>
      </c>
      <c r="N248" s="1" t="s">
        <v>48</v>
      </c>
      <c r="O248" s="1" t="s">
        <v>103</v>
      </c>
      <c r="P248" s="1" t="s">
        <v>557</v>
      </c>
      <c r="Q248" s="1">
        <v>10424066</v>
      </c>
    </row>
    <row r="249" spans="8:17">
      <c r="H249" s="1" t="s">
        <v>43</v>
      </c>
      <c r="I249" s="1" t="s">
        <v>111</v>
      </c>
      <c r="J249" s="1" t="s">
        <v>558</v>
      </c>
      <c r="K249" s="1">
        <v>305924</v>
      </c>
      <c r="M249" s="1" t="s">
        <v>38</v>
      </c>
      <c r="N249" s="1" t="s">
        <v>48</v>
      </c>
      <c r="O249" s="1" t="s">
        <v>103</v>
      </c>
      <c r="P249" s="1" t="s">
        <v>559</v>
      </c>
      <c r="Q249" s="1">
        <v>10424076</v>
      </c>
    </row>
    <row r="250" spans="8:17">
      <c r="H250" s="1" t="s">
        <v>43</v>
      </c>
      <c r="I250" s="1" t="s">
        <v>111</v>
      </c>
      <c r="J250" s="1" t="s">
        <v>560</v>
      </c>
      <c r="K250" s="1">
        <v>305944</v>
      </c>
      <c r="M250" s="1" t="s">
        <v>38</v>
      </c>
      <c r="N250" s="1" t="s">
        <v>48</v>
      </c>
      <c r="O250" s="1" t="s">
        <v>103</v>
      </c>
      <c r="P250" s="1" t="s">
        <v>561</v>
      </c>
      <c r="Q250" s="1">
        <v>10424063</v>
      </c>
    </row>
    <row r="251" spans="8:17">
      <c r="H251" s="1" t="s">
        <v>43</v>
      </c>
      <c r="I251" s="1" t="s">
        <v>111</v>
      </c>
      <c r="J251" s="1" t="s">
        <v>562</v>
      </c>
      <c r="K251" s="1">
        <v>305956</v>
      </c>
      <c r="M251" s="1" t="s">
        <v>38</v>
      </c>
      <c r="N251" s="1" t="s">
        <v>48</v>
      </c>
      <c r="O251" s="1" t="s">
        <v>103</v>
      </c>
      <c r="P251" s="1" t="s">
        <v>77</v>
      </c>
      <c r="Q251" s="1">
        <v>10424099</v>
      </c>
    </row>
    <row r="252" spans="8:17">
      <c r="H252" s="1" t="s">
        <v>43</v>
      </c>
      <c r="I252" s="1" t="s">
        <v>111</v>
      </c>
      <c r="J252" s="1" t="s">
        <v>563</v>
      </c>
      <c r="K252" s="1">
        <v>305974</v>
      </c>
      <c r="M252" s="1" t="s">
        <v>38</v>
      </c>
      <c r="N252" s="1" t="s">
        <v>48</v>
      </c>
      <c r="O252" s="1" t="s">
        <v>103</v>
      </c>
      <c r="P252" s="1" t="s">
        <v>564</v>
      </c>
      <c r="Q252" s="1">
        <v>10424085</v>
      </c>
    </row>
    <row r="253" spans="8:17">
      <c r="H253" s="1" t="s">
        <v>43</v>
      </c>
      <c r="I253" s="1" t="s">
        <v>111</v>
      </c>
      <c r="J253" s="1" t="s">
        <v>565</v>
      </c>
      <c r="K253" s="1">
        <v>305984</v>
      </c>
      <c r="M253" s="1" t="s">
        <v>38</v>
      </c>
      <c r="N253" s="1" t="s">
        <v>48</v>
      </c>
      <c r="O253" s="1" t="s">
        <v>103</v>
      </c>
      <c r="P253" s="1" t="s">
        <v>566</v>
      </c>
      <c r="Q253" s="1">
        <v>10424095</v>
      </c>
    </row>
    <row r="254" spans="8:17">
      <c r="H254" s="1" t="s">
        <v>43</v>
      </c>
      <c r="I254" s="1" t="s">
        <v>111</v>
      </c>
      <c r="J254" s="1" t="s">
        <v>567</v>
      </c>
      <c r="K254" s="1">
        <v>305994</v>
      </c>
      <c r="M254" s="1" t="s">
        <v>38</v>
      </c>
      <c r="N254" s="1" t="s">
        <v>48</v>
      </c>
      <c r="O254" s="1" t="s">
        <v>106</v>
      </c>
      <c r="P254" s="1" t="s">
        <v>568</v>
      </c>
      <c r="Q254" s="1">
        <v>10424331</v>
      </c>
    </row>
    <row r="255" spans="8:17">
      <c r="H255" s="1" t="s">
        <v>43</v>
      </c>
      <c r="I255" s="1" t="s">
        <v>114</v>
      </c>
      <c r="J255" s="1" t="s">
        <v>569</v>
      </c>
      <c r="K255" s="1">
        <v>306113</v>
      </c>
      <c r="M255" s="1" t="s">
        <v>38</v>
      </c>
      <c r="N255" s="1" t="s">
        <v>48</v>
      </c>
      <c r="O255" s="1" t="s">
        <v>106</v>
      </c>
      <c r="P255" s="1" t="s">
        <v>570</v>
      </c>
      <c r="Q255" s="1">
        <v>10424315</v>
      </c>
    </row>
    <row r="256" spans="8:17">
      <c r="H256" s="1" t="s">
        <v>43</v>
      </c>
      <c r="I256" s="1" t="s">
        <v>114</v>
      </c>
      <c r="J256" s="1" t="s">
        <v>571</v>
      </c>
      <c r="K256" s="1">
        <v>306116</v>
      </c>
      <c r="M256" s="1" t="s">
        <v>38</v>
      </c>
      <c r="N256" s="1" t="s">
        <v>48</v>
      </c>
      <c r="O256" s="1" t="s">
        <v>106</v>
      </c>
      <c r="P256" s="1" t="s">
        <v>572</v>
      </c>
      <c r="Q256" s="1">
        <v>10424347</v>
      </c>
    </row>
    <row r="257" spans="8:17">
      <c r="H257" s="1" t="s">
        <v>43</v>
      </c>
      <c r="I257" s="1" t="s">
        <v>114</v>
      </c>
      <c r="J257" s="1" t="s">
        <v>573</v>
      </c>
      <c r="K257" s="1">
        <v>306120</v>
      </c>
      <c r="M257" s="1" t="s">
        <v>38</v>
      </c>
      <c r="N257" s="1" t="s">
        <v>48</v>
      </c>
      <c r="O257" s="1" t="s">
        <v>106</v>
      </c>
      <c r="P257" s="1" t="s">
        <v>106</v>
      </c>
      <c r="Q257" s="1">
        <v>10424363</v>
      </c>
    </row>
    <row r="258" spans="8:17">
      <c r="H258" s="1" t="s">
        <v>43</v>
      </c>
      <c r="I258" s="1" t="s">
        <v>114</v>
      </c>
      <c r="J258" s="1" t="s">
        <v>574</v>
      </c>
      <c r="K258" s="1">
        <v>306122</v>
      </c>
      <c r="M258" s="1" t="s">
        <v>38</v>
      </c>
      <c r="N258" s="1" t="s">
        <v>48</v>
      </c>
      <c r="O258" s="1" t="s">
        <v>106</v>
      </c>
      <c r="P258" s="1" t="s">
        <v>575</v>
      </c>
      <c r="Q258" s="1">
        <v>10424379</v>
      </c>
    </row>
    <row r="259" spans="8:17">
      <c r="H259" s="1" t="s">
        <v>43</v>
      </c>
      <c r="I259" s="1" t="s">
        <v>114</v>
      </c>
      <c r="J259" s="1" t="s">
        <v>576</v>
      </c>
      <c r="K259" s="1">
        <v>306123</v>
      </c>
      <c r="M259" s="1" t="s">
        <v>38</v>
      </c>
      <c r="N259" s="1" t="s">
        <v>48</v>
      </c>
      <c r="O259" s="1" t="s">
        <v>106</v>
      </c>
      <c r="P259" s="1" t="s">
        <v>577</v>
      </c>
      <c r="Q259" s="1">
        <v>10424394</v>
      </c>
    </row>
    <row r="260" spans="8:17">
      <c r="H260" s="1" t="s">
        <v>43</v>
      </c>
      <c r="I260" s="1" t="s">
        <v>114</v>
      </c>
      <c r="J260" s="1" t="s">
        <v>578</v>
      </c>
      <c r="K260" s="1">
        <v>306124</v>
      </c>
      <c r="M260" s="1" t="s">
        <v>38</v>
      </c>
      <c r="N260" s="1" t="s">
        <v>48</v>
      </c>
      <c r="O260" s="1" t="s">
        <v>109</v>
      </c>
      <c r="P260" s="1" t="s">
        <v>579</v>
      </c>
      <c r="Q260" s="1">
        <v>10427313</v>
      </c>
    </row>
    <row r="261" spans="8:17">
      <c r="H261" s="1" t="s">
        <v>43</v>
      </c>
      <c r="I261" s="1" t="s">
        <v>114</v>
      </c>
      <c r="J261" s="1" t="s">
        <v>580</v>
      </c>
      <c r="K261" s="1">
        <v>306131</v>
      </c>
      <c r="M261" s="1" t="s">
        <v>38</v>
      </c>
      <c r="N261" s="1" t="s">
        <v>48</v>
      </c>
      <c r="O261" s="1" t="s">
        <v>109</v>
      </c>
      <c r="P261" s="1" t="s">
        <v>581</v>
      </c>
      <c r="Q261" s="1">
        <v>10427315</v>
      </c>
    </row>
    <row r="262" spans="8:17">
      <c r="H262" s="1" t="s">
        <v>43</v>
      </c>
      <c r="I262" s="1" t="s">
        <v>114</v>
      </c>
      <c r="J262" s="1" t="s">
        <v>582</v>
      </c>
      <c r="K262" s="1">
        <v>306165</v>
      </c>
      <c r="M262" s="1" t="s">
        <v>38</v>
      </c>
      <c r="N262" s="1" t="s">
        <v>48</v>
      </c>
      <c r="O262" s="1" t="s">
        <v>109</v>
      </c>
      <c r="P262" s="1" t="s">
        <v>583</v>
      </c>
      <c r="Q262" s="1">
        <v>10427321</v>
      </c>
    </row>
    <row r="263" spans="8:17">
      <c r="H263" s="1" t="s">
        <v>43</v>
      </c>
      <c r="I263" s="1" t="s">
        <v>114</v>
      </c>
      <c r="J263" s="1" t="s">
        <v>584</v>
      </c>
      <c r="K263" s="1">
        <v>306152</v>
      </c>
      <c r="M263" s="1" t="s">
        <v>38</v>
      </c>
      <c r="N263" s="1" t="s">
        <v>48</v>
      </c>
      <c r="O263" s="1" t="s">
        <v>109</v>
      </c>
      <c r="P263" s="1" t="s">
        <v>585</v>
      </c>
      <c r="Q263" s="1">
        <v>10427331</v>
      </c>
    </row>
    <row r="264" spans="8:17">
      <c r="H264" s="1" t="s">
        <v>43</v>
      </c>
      <c r="I264" s="1" t="s">
        <v>114</v>
      </c>
      <c r="J264" s="1" t="s">
        <v>586</v>
      </c>
      <c r="K264" s="1">
        <v>306172</v>
      </c>
      <c r="M264" s="1" t="s">
        <v>38</v>
      </c>
      <c r="N264" s="1" t="s">
        <v>48</v>
      </c>
      <c r="O264" s="1" t="s">
        <v>109</v>
      </c>
      <c r="P264" s="1" t="s">
        <v>587</v>
      </c>
      <c r="Q264" s="1">
        <v>10427342</v>
      </c>
    </row>
    <row r="265" spans="8:17">
      <c r="H265" s="1" t="s">
        <v>43</v>
      </c>
      <c r="I265" s="1" t="s">
        <v>114</v>
      </c>
      <c r="J265" s="1" t="s">
        <v>588</v>
      </c>
      <c r="K265" s="1">
        <v>306181</v>
      </c>
      <c r="M265" s="1" t="s">
        <v>38</v>
      </c>
      <c r="N265" s="1" t="s">
        <v>48</v>
      </c>
      <c r="O265" s="1" t="s">
        <v>109</v>
      </c>
      <c r="P265" s="1" t="s">
        <v>589</v>
      </c>
      <c r="Q265" s="1">
        <v>10427336</v>
      </c>
    </row>
    <row r="266" spans="8:17">
      <c r="H266" s="1" t="s">
        <v>43</v>
      </c>
      <c r="I266" s="1" t="s">
        <v>114</v>
      </c>
      <c r="J266" s="1" t="s">
        <v>590</v>
      </c>
      <c r="K266" s="1">
        <v>306194</v>
      </c>
      <c r="M266" s="1" t="s">
        <v>38</v>
      </c>
      <c r="N266" s="1" t="s">
        <v>48</v>
      </c>
      <c r="O266" s="1" t="s">
        <v>109</v>
      </c>
      <c r="P266" s="1" t="s">
        <v>591</v>
      </c>
      <c r="Q266" s="1">
        <v>10427352</v>
      </c>
    </row>
    <row r="267" spans="8:17">
      <c r="H267" s="1" t="s">
        <v>43</v>
      </c>
      <c r="I267" s="1" t="s">
        <v>117</v>
      </c>
      <c r="J267" s="1" t="s">
        <v>592</v>
      </c>
      <c r="K267" s="1">
        <v>306702</v>
      </c>
      <c r="M267" s="1" t="s">
        <v>38</v>
      </c>
      <c r="N267" s="1" t="s">
        <v>48</v>
      </c>
      <c r="O267" s="1" t="s">
        <v>109</v>
      </c>
      <c r="P267" s="1" t="s">
        <v>77</v>
      </c>
      <c r="Q267" s="1">
        <v>10427399</v>
      </c>
    </row>
    <row r="268" spans="8:17">
      <c r="H268" s="1" t="s">
        <v>43</v>
      </c>
      <c r="I268" s="1" t="s">
        <v>117</v>
      </c>
      <c r="J268" s="1" t="s">
        <v>593</v>
      </c>
      <c r="K268" s="1">
        <v>306706</v>
      </c>
      <c r="M268" s="1" t="s">
        <v>38</v>
      </c>
      <c r="N268" s="1" t="s">
        <v>48</v>
      </c>
      <c r="O268" s="1" t="s">
        <v>109</v>
      </c>
      <c r="P268" s="1" t="s">
        <v>594</v>
      </c>
      <c r="Q268" s="1">
        <v>10427373</v>
      </c>
    </row>
    <row r="269" spans="8:17">
      <c r="H269" s="1" t="s">
        <v>43</v>
      </c>
      <c r="I269" s="1" t="s">
        <v>117</v>
      </c>
      <c r="J269" s="1" t="s">
        <v>595</v>
      </c>
      <c r="K269" s="1">
        <v>306758</v>
      </c>
      <c r="M269" s="1" t="s">
        <v>38</v>
      </c>
      <c r="N269" s="1" t="s">
        <v>48</v>
      </c>
      <c r="O269" s="1" t="s">
        <v>109</v>
      </c>
      <c r="P269" s="1" t="s">
        <v>596</v>
      </c>
      <c r="Q269" s="1">
        <v>10427384</v>
      </c>
    </row>
    <row r="270" spans="8:17">
      <c r="H270" s="1" t="s">
        <v>43</v>
      </c>
      <c r="I270" s="1" t="s">
        <v>117</v>
      </c>
      <c r="J270" s="1" t="s">
        <v>597</v>
      </c>
      <c r="K270" s="1">
        <v>306768</v>
      </c>
      <c r="M270" s="1" t="s">
        <v>38</v>
      </c>
      <c r="N270" s="1" t="s">
        <v>48</v>
      </c>
      <c r="O270" s="1" t="s">
        <v>109</v>
      </c>
      <c r="P270" s="1" t="s">
        <v>598</v>
      </c>
      <c r="Q270" s="1">
        <v>10427394</v>
      </c>
    </row>
    <row r="271" spans="8:17">
      <c r="H271" s="1" t="s">
        <v>43</v>
      </c>
      <c r="I271" s="1" t="s">
        <v>117</v>
      </c>
      <c r="J271" s="1" t="s">
        <v>599</v>
      </c>
      <c r="K271" s="1">
        <v>306704</v>
      </c>
      <c r="M271" s="1" t="s">
        <v>38</v>
      </c>
      <c r="N271" s="1" t="s">
        <v>48</v>
      </c>
      <c r="O271" s="1" t="s">
        <v>112</v>
      </c>
      <c r="P271" s="1" t="s">
        <v>600</v>
      </c>
      <c r="Q271" s="1">
        <v>10428413</v>
      </c>
    </row>
    <row r="272" spans="8:17">
      <c r="H272" s="1" t="s">
        <v>43</v>
      </c>
      <c r="I272" s="1" t="s">
        <v>120</v>
      </c>
      <c r="J272" s="1" t="s">
        <v>601</v>
      </c>
      <c r="K272" s="1">
        <v>306807</v>
      </c>
      <c r="M272" s="1" t="s">
        <v>38</v>
      </c>
      <c r="N272" s="1" t="s">
        <v>48</v>
      </c>
      <c r="O272" s="1" t="s">
        <v>112</v>
      </c>
      <c r="P272" s="1" t="s">
        <v>602</v>
      </c>
      <c r="Q272" s="1">
        <v>10428427</v>
      </c>
    </row>
    <row r="273" spans="8:17">
      <c r="H273" s="1" t="s">
        <v>43</v>
      </c>
      <c r="I273" s="1" t="s">
        <v>120</v>
      </c>
      <c r="J273" s="1" t="s">
        <v>603</v>
      </c>
      <c r="K273" s="1">
        <v>306852</v>
      </c>
      <c r="M273" s="1" t="s">
        <v>38</v>
      </c>
      <c r="N273" s="1" t="s">
        <v>48</v>
      </c>
      <c r="O273" s="1" t="s">
        <v>112</v>
      </c>
      <c r="P273" s="1" t="s">
        <v>604</v>
      </c>
      <c r="Q273" s="1">
        <v>10428440</v>
      </c>
    </row>
    <row r="274" spans="8:17">
      <c r="H274" s="1" t="s">
        <v>43</v>
      </c>
      <c r="I274" s="1" t="s">
        <v>120</v>
      </c>
      <c r="J274" s="1" t="s">
        <v>605</v>
      </c>
      <c r="K274" s="1">
        <v>306860</v>
      </c>
      <c r="M274" s="1" t="s">
        <v>38</v>
      </c>
      <c r="N274" s="1" t="s">
        <v>48</v>
      </c>
      <c r="O274" s="1" t="s">
        <v>112</v>
      </c>
      <c r="P274" s="1" t="s">
        <v>112</v>
      </c>
      <c r="Q274" s="1">
        <v>10428454</v>
      </c>
    </row>
    <row r="275" spans="8:17">
      <c r="H275" s="1" t="s">
        <v>43</v>
      </c>
      <c r="I275" s="1" t="s">
        <v>120</v>
      </c>
      <c r="J275" s="1" t="s">
        <v>606</v>
      </c>
      <c r="K275" s="1">
        <v>306863</v>
      </c>
      <c r="M275" s="1" t="s">
        <v>38</v>
      </c>
      <c r="N275" s="1" t="s">
        <v>48</v>
      </c>
      <c r="O275" s="1" t="s">
        <v>112</v>
      </c>
      <c r="P275" s="1" t="s">
        <v>552</v>
      </c>
      <c r="Q275" s="1">
        <v>10428467</v>
      </c>
    </row>
    <row r="276" spans="8:17">
      <c r="H276" s="1" t="s">
        <v>43</v>
      </c>
      <c r="I276" s="1" t="s">
        <v>120</v>
      </c>
      <c r="J276" s="1" t="s">
        <v>607</v>
      </c>
      <c r="K276" s="1">
        <v>306864</v>
      </c>
      <c r="M276" s="1" t="s">
        <v>38</v>
      </c>
      <c r="N276" s="1" t="s">
        <v>48</v>
      </c>
      <c r="O276" s="1" t="s">
        <v>112</v>
      </c>
      <c r="P276" s="1" t="s">
        <v>608</v>
      </c>
      <c r="Q276" s="1">
        <v>10428481</v>
      </c>
    </row>
    <row r="277" spans="8:17">
      <c r="H277" s="1" t="s">
        <v>43</v>
      </c>
      <c r="I277" s="1" t="s">
        <v>120</v>
      </c>
      <c r="J277" s="1" t="s">
        <v>609</v>
      </c>
      <c r="K277" s="1">
        <v>306876</v>
      </c>
      <c r="M277" s="1" t="s">
        <v>38</v>
      </c>
      <c r="N277" s="1" t="s">
        <v>52</v>
      </c>
      <c r="O277" s="1" t="s">
        <v>115</v>
      </c>
      <c r="P277" s="1" t="s">
        <v>610</v>
      </c>
      <c r="Q277" s="1">
        <v>10783810</v>
      </c>
    </row>
    <row r="278" spans="8:17">
      <c r="H278" s="1" t="s">
        <v>43</v>
      </c>
      <c r="I278" s="1" t="s">
        <v>122</v>
      </c>
      <c r="J278" s="1" t="s">
        <v>611</v>
      </c>
      <c r="K278" s="1">
        <v>307204</v>
      </c>
      <c r="M278" s="1" t="s">
        <v>38</v>
      </c>
      <c r="N278" s="1" t="s">
        <v>52</v>
      </c>
      <c r="O278" s="1" t="s">
        <v>115</v>
      </c>
      <c r="P278" s="1" t="s">
        <v>612</v>
      </c>
      <c r="Q278" s="1">
        <v>10783811</v>
      </c>
    </row>
    <row r="279" spans="8:17">
      <c r="H279" s="1" t="s">
        <v>43</v>
      </c>
      <c r="I279" s="1" t="s">
        <v>122</v>
      </c>
      <c r="J279" s="1" t="s">
        <v>613</v>
      </c>
      <c r="K279" s="1">
        <v>307209</v>
      </c>
      <c r="M279" s="1" t="s">
        <v>38</v>
      </c>
      <c r="N279" s="1" t="s">
        <v>52</v>
      </c>
      <c r="O279" s="1" t="s">
        <v>115</v>
      </c>
      <c r="P279" s="1" t="s">
        <v>115</v>
      </c>
      <c r="Q279" s="1">
        <v>10783829</v>
      </c>
    </row>
    <row r="280" spans="8:17">
      <c r="H280" s="1" t="s">
        <v>43</v>
      </c>
      <c r="I280" s="1" t="s">
        <v>122</v>
      </c>
      <c r="J280" s="1" t="s">
        <v>614</v>
      </c>
      <c r="K280" s="1">
        <v>307218</v>
      </c>
      <c r="M280" s="1" t="s">
        <v>38</v>
      </c>
      <c r="N280" s="1" t="s">
        <v>52</v>
      </c>
      <c r="O280" s="1" t="s">
        <v>115</v>
      </c>
      <c r="P280" s="1" t="s">
        <v>615</v>
      </c>
      <c r="Q280" s="1">
        <v>10783835</v>
      </c>
    </row>
    <row r="281" spans="8:17">
      <c r="H281" s="1" t="s">
        <v>43</v>
      </c>
      <c r="I281" s="1" t="s">
        <v>122</v>
      </c>
      <c r="J281" s="1" t="s">
        <v>616</v>
      </c>
      <c r="K281" s="1">
        <v>307240</v>
      </c>
      <c r="M281" s="1" t="s">
        <v>38</v>
      </c>
      <c r="N281" s="1" t="s">
        <v>52</v>
      </c>
      <c r="O281" s="1" t="s">
        <v>115</v>
      </c>
      <c r="P281" s="1" t="s">
        <v>617</v>
      </c>
      <c r="Q281" s="1">
        <v>10783841</v>
      </c>
    </row>
    <row r="282" spans="8:17">
      <c r="H282" s="1" t="s">
        <v>43</v>
      </c>
      <c r="I282" s="1" t="s">
        <v>122</v>
      </c>
      <c r="J282" s="1" t="s">
        <v>618</v>
      </c>
      <c r="K282" s="1">
        <v>307247</v>
      </c>
      <c r="M282" s="1" t="s">
        <v>38</v>
      </c>
      <c r="N282" s="1" t="s">
        <v>52</v>
      </c>
      <c r="O282" s="1" t="s">
        <v>115</v>
      </c>
      <c r="P282" s="1" t="s">
        <v>619</v>
      </c>
      <c r="Q282" s="1">
        <v>10783853</v>
      </c>
    </row>
    <row r="283" spans="8:17">
      <c r="H283" s="1" t="s">
        <v>43</v>
      </c>
      <c r="I283" s="1" t="s">
        <v>122</v>
      </c>
      <c r="J283" s="1" t="s">
        <v>620</v>
      </c>
      <c r="K283" s="1">
        <v>307238</v>
      </c>
      <c r="M283" s="1" t="s">
        <v>38</v>
      </c>
      <c r="N283" s="1" t="s">
        <v>52</v>
      </c>
      <c r="O283" s="1" t="s">
        <v>115</v>
      </c>
      <c r="P283" s="1" t="s">
        <v>621</v>
      </c>
      <c r="Q283" s="1">
        <v>10783859</v>
      </c>
    </row>
    <row r="284" spans="8:17">
      <c r="H284" s="1" t="s">
        <v>43</v>
      </c>
      <c r="I284" s="1" t="s">
        <v>122</v>
      </c>
      <c r="J284" s="1" t="s">
        <v>622</v>
      </c>
      <c r="K284" s="1">
        <v>307256</v>
      </c>
      <c r="M284" s="1" t="s">
        <v>38</v>
      </c>
      <c r="N284" s="1" t="s">
        <v>52</v>
      </c>
      <c r="O284" s="1" t="s">
        <v>115</v>
      </c>
      <c r="P284" s="1" t="s">
        <v>623</v>
      </c>
      <c r="Q284" s="1">
        <v>10783865</v>
      </c>
    </row>
    <row r="285" spans="8:17">
      <c r="H285" s="1" t="s">
        <v>43</v>
      </c>
      <c r="I285" s="1" t="s">
        <v>122</v>
      </c>
      <c r="J285" s="1" t="s">
        <v>624</v>
      </c>
      <c r="K285" s="1">
        <v>307263</v>
      </c>
      <c r="M285" s="1" t="s">
        <v>38</v>
      </c>
      <c r="N285" s="1" t="s">
        <v>52</v>
      </c>
      <c r="O285" s="1" t="s">
        <v>115</v>
      </c>
      <c r="P285" s="1" t="s">
        <v>625</v>
      </c>
      <c r="Q285" s="1">
        <v>10783847</v>
      </c>
    </row>
    <row r="286" spans="8:17">
      <c r="H286" s="1" t="s">
        <v>43</v>
      </c>
      <c r="I286" s="1" t="s">
        <v>122</v>
      </c>
      <c r="J286" s="1" t="s">
        <v>626</v>
      </c>
      <c r="K286" s="1">
        <v>307274</v>
      </c>
      <c r="M286" s="1" t="s">
        <v>38</v>
      </c>
      <c r="N286" s="1" t="s">
        <v>52</v>
      </c>
      <c r="O286" s="1" t="s">
        <v>115</v>
      </c>
      <c r="P286" s="1" t="s">
        <v>627</v>
      </c>
      <c r="Q286" s="1">
        <v>10783871</v>
      </c>
    </row>
    <row r="287" spans="8:17">
      <c r="H287" s="1" t="s">
        <v>43</v>
      </c>
      <c r="I287" s="1" t="s">
        <v>122</v>
      </c>
      <c r="J287" s="1" t="s">
        <v>628</v>
      </c>
      <c r="K287" s="1">
        <v>307283</v>
      </c>
      <c r="M287" s="1" t="s">
        <v>38</v>
      </c>
      <c r="N287" s="1" t="s">
        <v>52</v>
      </c>
      <c r="O287" s="1" t="s">
        <v>115</v>
      </c>
      <c r="P287" s="1" t="s">
        <v>629</v>
      </c>
      <c r="Q287" s="1">
        <v>10783877</v>
      </c>
    </row>
    <row r="288" spans="8:17">
      <c r="H288" s="1" t="s">
        <v>43</v>
      </c>
      <c r="I288" s="1" t="s">
        <v>125</v>
      </c>
      <c r="J288" s="1" t="s">
        <v>630</v>
      </c>
      <c r="K288" s="1">
        <v>308207</v>
      </c>
      <c r="M288" s="1" t="s">
        <v>38</v>
      </c>
      <c r="N288" s="1" t="s">
        <v>52</v>
      </c>
      <c r="O288" s="1" t="s">
        <v>115</v>
      </c>
      <c r="P288" s="1" t="s">
        <v>143</v>
      </c>
      <c r="Q288" s="1">
        <v>10783889</v>
      </c>
    </row>
    <row r="289" spans="8:17">
      <c r="H289" s="1" t="s">
        <v>43</v>
      </c>
      <c r="I289" s="1" t="s">
        <v>125</v>
      </c>
      <c r="J289" s="1" t="s">
        <v>631</v>
      </c>
      <c r="K289" s="1">
        <v>308229</v>
      </c>
      <c r="M289" s="1" t="s">
        <v>38</v>
      </c>
      <c r="N289" s="1" t="s">
        <v>52</v>
      </c>
      <c r="O289" s="1" t="s">
        <v>115</v>
      </c>
      <c r="P289" s="1" t="s">
        <v>632</v>
      </c>
      <c r="Q289" s="1">
        <v>10783883</v>
      </c>
    </row>
    <row r="290" spans="8:17">
      <c r="H290" s="1" t="s">
        <v>43</v>
      </c>
      <c r="I290" s="1" t="s">
        <v>125</v>
      </c>
      <c r="J290" s="1" t="s">
        <v>633</v>
      </c>
      <c r="K290" s="1">
        <v>308247</v>
      </c>
      <c r="M290" s="1" t="s">
        <v>38</v>
      </c>
      <c r="N290" s="1" t="s">
        <v>52</v>
      </c>
      <c r="O290" s="1" t="s">
        <v>115</v>
      </c>
      <c r="P290" s="1" t="s">
        <v>77</v>
      </c>
      <c r="Q290" s="1">
        <v>10783899</v>
      </c>
    </row>
    <row r="291" spans="8:17">
      <c r="H291" s="1" t="s">
        <v>43</v>
      </c>
      <c r="I291" s="1" t="s">
        <v>125</v>
      </c>
      <c r="J291" s="1" t="s">
        <v>634</v>
      </c>
      <c r="K291" s="1">
        <v>308273</v>
      </c>
      <c r="M291" s="1" t="s">
        <v>38</v>
      </c>
      <c r="N291" s="1" t="s">
        <v>52</v>
      </c>
      <c r="O291" s="1" t="s">
        <v>115</v>
      </c>
      <c r="P291" s="1" t="s">
        <v>635</v>
      </c>
      <c r="Q291" s="1">
        <v>10783895</v>
      </c>
    </row>
    <row r="292" spans="8:17">
      <c r="H292" s="1" t="s">
        <v>43</v>
      </c>
      <c r="I292" s="1" t="s">
        <v>125</v>
      </c>
      <c r="J292" s="1" t="s">
        <v>636</v>
      </c>
      <c r="K292" s="1">
        <v>308276</v>
      </c>
      <c r="M292" s="1" t="s">
        <v>38</v>
      </c>
      <c r="N292" s="1" t="s">
        <v>52</v>
      </c>
      <c r="O292" s="1" t="s">
        <v>118</v>
      </c>
      <c r="P292" s="1" t="s">
        <v>637</v>
      </c>
      <c r="Q292" s="1">
        <v>10785210</v>
      </c>
    </row>
    <row r="293" spans="8:17">
      <c r="H293" s="1" t="s">
        <v>43</v>
      </c>
      <c r="I293" s="1" t="s">
        <v>127</v>
      </c>
      <c r="J293" s="1" t="s">
        <v>638</v>
      </c>
      <c r="K293" s="1">
        <v>308614</v>
      </c>
      <c r="M293" s="1" t="s">
        <v>38</v>
      </c>
      <c r="N293" s="1" t="s">
        <v>52</v>
      </c>
      <c r="O293" s="1" t="s">
        <v>118</v>
      </c>
      <c r="P293" s="1" t="s">
        <v>639</v>
      </c>
      <c r="Q293" s="1">
        <v>10785221</v>
      </c>
    </row>
    <row r="294" spans="8:17">
      <c r="H294" s="1" t="s">
        <v>43</v>
      </c>
      <c r="I294" s="1" t="s">
        <v>127</v>
      </c>
      <c r="J294" s="1" t="s">
        <v>640</v>
      </c>
      <c r="K294" s="1">
        <v>308625</v>
      </c>
      <c r="M294" s="1" t="s">
        <v>38</v>
      </c>
      <c r="N294" s="1" t="s">
        <v>52</v>
      </c>
      <c r="O294" s="1" t="s">
        <v>118</v>
      </c>
      <c r="P294" s="1" t="s">
        <v>641</v>
      </c>
      <c r="Q294" s="1">
        <v>10785231</v>
      </c>
    </row>
    <row r="295" spans="8:17">
      <c r="H295" s="1" t="s">
        <v>43</v>
      </c>
      <c r="I295" s="1" t="s">
        <v>127</v>
      </c>
      <c r="J295" s="1" t="s">
        <v>642</v>
      </c>
      <c r="K295" s="1">
        <v>308636</v>
      </c>
      <c r="M295" s="1" t="s">
        <v>38</v>
      </c>
      <c r="N295" s="1" t="s">
        <v>52</v>
      </c>
      <c r="O295" s="1" t="s">
        <v>118</v>
      </c>
      <c r="P295" s="1" t="s">
        <v>643</v>
      </c>
      <c r="Q295" s="1">
        <v>10785242</v>
      </c>
    </row>
    <row r="296" spans="8:17">
      <c r="H296" s="1" t="s">
        <v>43</v>
      </c>
      <c r="I296" s="1" t="s">
        <v>127</v>
      </c>
      <c r="J296" s="1" t="s">
        <v>644</v>
      </c>
      <c r="K296" s="1">
        <v>308665</v>
      </c>
      <c r="M296" s="1" t="s">
        <v>38</v>
      </c>
      <c r="N296" s="1" t="s">
        <v>52</v>
      </c>
      <c r="O296" s="1" t="s">
        <v>118</v>
      </c>
      <c r="P296" s="1" t="s">
        <v>118</v>
      </c>
      <c r="Q296" s="1">
        <v>10785252</v>
      </c>
    </row>
    <row r="297" spans="8:17">
      <c r="H297" s="1" t="s">
        <v>43</v>
      </c>
      <c r="I297" s="1" t="s">
        <v>127</v>
      </c>
      <c r="J297" s="1" t="s">
        <v>645</v>
      </c>
      <c r="K297" s="1">
        <v>308669</v>
      </c>
      <c r="M297" s="1" t="s">
        <v>38</v>
      </c>
      <c r="N297" s="1" t="s">
        <v>52</v>
      </c>
      <c r="O297" s="1" t="s">
        <v>118</v>
      </c>
      <c r="P297" s="1" t="s">
        <v>646</v>
      </c>
      <c r="Q297" s="1">
        <v>10785284</v>
      </c>
    </row>
    <row r="298" spans="8:17">
      <c r="H298" s="1" t="s">
        <v>43</v>
      </c>
      <c r="I298" s="1" t="s">
        <v>127</v>
      </c>
      <c r="J298" s="1" t="s">
        <v>647</v>
      </c>
      <c r="K298" s="1">
        <v>308694</v>
      </c>
      <c r="M298" s="1" t="s">
        <v>38</v>
      </c>
      <c r="N298" s="1" t="s">
        <v>52</v>
      </c>
      <c r="O298" s="1" t="s">
        <v>121</v>
      </c>
      <c r="P298" s="1" t="s">
        <v>648</v>
      </c>
      <c r="Q298" s="1">
        <v>10785519</v>
      </c>
    </row>
    <row r="299" spans="8:17">
      <c r="H299" s="1" t="s">
        <v>43</v>
      </c>
      <c r="I299" s="1" t="s">
        <v>130</v>
      </c>
      <c r="J299" s="1" t="s">
        <v>649</v>
      </c>
      <c r="K299" s="1">
        <v>308937</v>
      </c>
      <c r="M299" s="1" t="s">
        <v>38</v>
      </c>
      <c r="N299" s="1" t="s">
        <v>52</v>
      </c>
      <c r="O299" s="1" t="s">
        <v>121</v>
      </c>
      <c r="P299" s="1" t="s">
        <v>650</v>
      </c>
      <c r="Q299" s="1">
        <v>10785547</v>
      </c>
    </row>
    <row r="300" spans="8:17">
      <c r="H300" s="1" t="s">
        <v>43</v>
      </c>
      <c r="I300" s="1" t="s">
        <v>130</v>
      </c>
      <c r="J300" s="1" t="s">
        <v>651</v>
      </c>
      <c r="K300" s="1">
        <v>308967</v>
      </c>
      <c r="M300" s="1" t="s">
        <v>38</v>
      </c>
      <c r="N300" s="1" t="s">
        <v>52</v>
      </c>
      <c r="O300" s="1" t="s">
        <v>121</v>
      </c>
      <c r="P300" s="1" t="s">
        <v>652</v>
      </c>
      <c r="Q300" s="1">
        <v>10785581</v>
      </c>
    </row>
    <row r="301" spans="8:17">
      <c r="H301" s="1" t="s">
        <v>43</v>
      </c>
      <c r="I301" s="1" t="s">
        <v>130</v>
      </c>
      <c r="J301" s="1" t="s">
        <v>653</v>
      </c>
      <c r="K301" s="1">
        <v>308970</v>
      </c>
      <c r="M301" s="1" t="s">
        <v>38</v>
      </c>
      <c r="N301" s="1" t="s">
        <v>52</v>
      </c>
      <c r="O301" s="1" t="s">
        <v>121</v>
      </c>
      <c r="P301" s="1" t="s">
        <v>654</v>
      </c>
      <c r="Q301" s="1">
        <v>10785588</v>
      </c>
    </row>
    <row r="302" spans="8:17">
      <c r="H302" s="1" t="s">
        <v>43</v>
      </c>
      <c r="I302" s="1" t="s">
        <v>130</v>
      </c>
      <c r="J302" s="1" t="s">
        <v>655</v>
      </c>
      <c r="K302" s="1">
        <v>308988</v>
      </c>
      <c r="M302" s="1" t="s">
        <v>38</v>
      </c>
      <c r="N302" s="1" t="s">
        <v>52</v>
      </c>
      <c r="O302" s="1" t="s">
        <v>123</v>
      </c>
      <c r="P302" s="1" t="s">
        <v>656</v>
      </c>
      <c r="Q302" s="1">
        <v>10785711</v>
      </c>
    </row>
    <row r="303" spans="8:17">
      <c r="H303" s="1" t="s">
        <v>43</v>
      </c>
      <c r="I303" s="1" t="s">
        <v>130</v>
      </c>
      <c r="J303" s="1" t="s">
        <v>657</v>
      </c>
      <c r="K303" s="1">
        <v>308990</v>
      </c>
      <c r="M303" s="1" t="s">
        <v>38</v>
      </c>
      <c r="N303" s="1" t="s">
        <v>52</v>
      </c>
      <c r="O303" s="1" t="s">
        <v>123</v>
      </c>
      <c r="P303" s="1" t="s">
        <v>658</v>
      </c>
      <c r="Q303" s="1">
        <v>10785722</v>
      </c>
    </row>
    <row r="304" spans="8:17">
      <c r="H304" s="1" t="s">
        <v>43</v>
      </c>
      <c r="I304" s="1" t="s">
        <v>133</v>
      </c>
      <c r="J304" s="1" t="s">
        <v>659</v>
      </c>
      <c r="K304" s="1">
        <v>309309</v>
      </c>
      <c r="M304" s="1" t="s">
        <v>38</v>
      </c>
      <c r="N304" s="1" t="s">
        <v>52</v>
      </c>
      <c r="O304" s="1" t="s">
        <v>123</v>
      </c>
      <c r="P304" s="1" t="s">
        <v>660</v>
      </c>
      <c r="Q304" s="1">
        <v>10785727</v>
      </c>
    </row>
    <row r="305" spans="8:17">
      <c r="H305" s="1" t="s">
        <v>43</v>
      </c>
      <c r="I305" s="1" t="s">
        <v>133</v>
      </c>
      <c r="J305" s="1" t="s">
        <v>661</v>
      </c>
      <c r="K305" s="1">
        <v>309319</v>
      </c>
      <c r="M305" s="1" t="s">
        <v>38</v>
      </c>
      <c r="N305" s="1" t="s">
        <v>52</v>
      </c>
      <c r="O305" s="1" t="s">
        <v>123</v>
      </c>
      <c r="P305" s="1" t="s">
        <v>662</v>
      </c>
      <c r="Q305" s="1">
        <v>10785732</v>
      </c>
    </row>
    <row r="306" spans="8:17">
      <c r="H306" s="1" t="s">
        <v>43</v>
      </c>
      <c r="I306" s="1" t="s">
        <v>133</v>
      </c>
      <c r="J306" s="1" t="s">
        <v>663</v>
      </c>
      <c r="K306" s="1">
        <v>309323</v>
      </c>
      <c r="M306" s="1" t="s">
        <v>38</v>
      </c>
      <c r="N306" s="1" t="s">
        <v>52</v>
      </c>
      <c r="O306" s="1" t="s">
        <v>123</v>
      </c>
      <c r="P306" s="1" t="s">
        <v>664</v>
      </c>
      <c r="Q306" s="1">
        <v>10785737</v>
      </c>
    </row>
    <row r="307" spans="8:17">
      <c r="H307" s="1" t="s">
        <v>43</v>
      </c>
      <c r="I307" s="1" t="s">
        <v>133</v>
      </c>
      <c r="J307" s="1" t="s">
        <v>665</v>
      </c>
      <c r="K307" s="1">
        <v>309325</v>
      </c>
      <c r="M307" s="1" t="s">
        <v>38</v>
      </c>
      <c r="N307" s="1" t="s">
        <v>52</v>
      </c>
      <c r="O307" s="1" t="s">
        <v>123</v>
      </c>
      <c r="P307" s="1" t="s">
        <v>666</v>
      </c>
      <c r="Q307" s="1">
        <v>10785739</v>
      </c>
    </row>
    <row r="308" spans="8:17">
      <c r="H308" s="1" t="s">
        <v>43</v>
      </c>
      <c r="I308" s="1" t="s">
        <v>133</v>
      </c>
      <c r="J308" s="1" t="s">
        <v>667</v>
      </c>
      <c r="K308" s="1">
        <v>309328</v>
      </c>
      <c r="M308" s="1" t="s">
        <v>38</v>
      </c>
      <c r="N308" s="1" t="s">
        <v>52</v>
      </c>
      <c r="O308" s="1" t="s">
        <v>123</v>
      </c>
      <c r="P308" s="1" t="s">
        <v>668</v>
      </c>
      <c r="Q308" s="1">
        <v>10785734</v>
      </c>
    </row>
    <row r="309" spans="8:17">
      <c r="H309" s="1" t="s">
        <v>43</v>
      </c>
      <c r="I309" s="1" t="s">
        <v>133</v>
      </c>
      <c r="J309" s="1" t="s">
        <v>669</v>
      </c>
      <c r="K309" s="1">
        <v>309338</v>
      </c>
      <c r="M309" s="1" t="s">
        <v>38</v>
      </c>
      <c r="N309" s="1" t="s">
        <v>52</v>
      </c>
      <c r="O309" s="1" t="s">
        <v>123</v>
      </c>
      <c r="P309" s="1" t="s">
        <v>670</v>
      </c>
      <c r="Q309" s="1">
        <v>10785744</v>
      </c>
    </row>
    <row r="310" spans="8:17">
      <c r="H310" s="1" t="s">
        <v>43</v>
      </c>
      <c r="I310" s="1" t="s">
        <v>133</v>
      </c>
      <c r="J310" s="1" t="s">
        <v>671</v>
      </c>
      <c r="K310" s="1">
        <v>309347</v>
      </c>
      <c r="M310" s="1" t="s">
        <v>38</v>
      </c>
      <c r="N310" s="1" t="s">
        <v>52</v>
      </c>
      <c r="O310" s="1" t="s">
        <v>123</v>
      </c>
      <c r="P310" s="1" t="s">
        <v>672</v>
      </c>
      <c r="Q310" s="1">
        <v>10785750</v>
      </c>
    </row>
    <row r="311" spans="8:17">
      <c r="H311" s="1" t="s">
        <v>43</v>
      </c>
      <c r="I311" s="1" t="s">
        <v>133</v>
      </c>
      <c r="J311" s="1" t="s">
        <v>673</v>
      </c>
      <c r="K311" s="1">
        <v>309357</v>
      </c>
      <c r="M311" s="1" t="s">
        <v>38</v>
      </c>
      <c r="N311" s="1" t="s">
        <v>52</v>
      </c>
      <c r="O311" s="1" t="s">
        <v>123</v>
      </c>
      <c r="P311" s="1" t="s">
        <v>674</v>
      </c>
      <c r="Q311" s="1">
        <v>10785755</v>
      </c>
    </row>
    <row r="312" spans="8:17">
      <c r="H312" s="1" t="s">
        <v>43</v>
      </c>
      <c r="I312" s="1" t="s">
        <v>133</v>
      </c>
      <c r="J312" s="1" t="s">
        <v>675</v>
      </c>
      <c r="K312" s="1">
        <v>309366</v>
      </c>
      <c r="M312" s="1" t="s">
        <v>38</v>
      </c>
      <c r="N312" s="1" t="s">
        <v>52</v>
      </c>
      <c r="O312" s="1" t="s">
        <v>123</v>
      </c>
      <c r="P312" s="1" t="s">
        <v>123</v>
      </c>
      <c r="Q312" s="1">
        <v>10785767</v>
      </c>
    </row>
    <row r="313" spans="8:17">
      <c r="H313" s="1" t="s">
        <v>43</v>
      </c>
      <c r="I313" s="1" t="s">
        <v>133</v>
      </c>
      <c r="J313" s="1" t="s">
        <v>676</v>
      </c>
      <c r="K313" s="1">
        <v>309376</v>
      </c>
      <c r="M313" s="1" t="s">
        <v>38</v>
      </c>
      <c r="N313" s="1" t="s">
        <v>52</v>
      </c>
      <c r="O313" s="1" t="s">
        <v>123</v>
      </c>
      <c r="P313" s="1" t="s">
        <v>677</v>
      </c>
      <c r="Q313" s="1">
        <v>10785769</v>
      </c>
    </row>
    <row r="314" spans="8:17">
      <c r="H314" s="1" t="s">
        <v>43</v>
      </c>
      <c r="I314" s="1" t="s">
        <v>133</v>
      </c>
      <c r="J314" s="1" t="s">
        <v>678</v>
      </c>
      <c r="K314" s="1">
        <v>309385</v>
      </c>
      <c r="M314" s="1" t="s">
        <v>38</v>
      </c>
      <c r="N314" s="1" t="s">
        <v>52</v>
      </c>
      <c r="O314" s="1" t="s">
        <v>123</v>
      </c>
      <c r="P314" s="1" t="s">
        <v>679</v>
      </c>
      <c r="Q314" s="1">
        <v>10785772</v>
      </c>
    </row>
    <row r="315" spans="8:17">
      <c r="H315" s="1" t="s">
        <v>43</v>
      </c>
      <c r="I315" s="1" t="s">
        <v>133</v>
      </c>
      <c r="J315" s="1" t="s">
        <v>680</v>
      </c>
      <c r="K315" s="1">
        <v>309395</v>
      </c>
      <c r="M315" s="1" t="s">
        <v>38</v>
      </c>
      <c r="N315" s="1" t="s">
        <v>52</v>
      </c>
      <c r="O315" s="1" t="s">
        <v>123</v>
      </c>
      <c r="P315" s="1" t="s">
        <v>681</v>
      </c>
      <c r="Q315" s="1">
        <v>10785775</v>
      </c>
    </row>
    <row r="316" spans="8:17">
      <c r="H316" s="1" t="s">
        <v>47</v>
      </c>
      <c r="I316" s="1" t="s">
        <v>136</v>
      </c>
      <c r="J316" s="1" t="s">
        <v>682</v>
      </c>
      <c r="K316" s="1">
        <v>400108</v>
      </c>
      <c r="M316" s="1" t="s">
        <v>38</v>
      </c>
      <c r="N316" s="1" t="s">
        <v>52</v>
      </c>
      <c r="O316" s="1" t="s">
        <v>123</v>
      </c>
      <c r="P316" s="1" t="s">
        <v>683</v>
      </c>
      <c r="Q316" s="1">
        <v>10785778</v>
      </c>
    </row>
    <row r="317" spans="8:17">
      <c r="H317" s="1" t="s">
        <v>47</v>
      </c>
      <c r="I317" s="1" t="s">
        <v>136</v>
      </c>
      <c r="J317" s="1" t="s">
        <v>684</v>
      </c>
      <c r="K317" s="1">
        <v>400114</v>
      </c>
      <c r="M317" s="1" t="s">
        <v>38</v>
      </c>
      <c r="N317" s="1" t="s">
        <v>52</v>
      </c>
      <c r="O317" s="1" t="s">
        <v>123</v>
      </c>
      <c r="P317" s="1" t="s">
        <v>77</v>
      </c>
      <c r="Q317" s="1">
        <v>10785799</v>
      </c>
    </row>
    <row r="318" spans="8:17">
      <c r="H318" s="1" t="s">
        <v>47</v>
      </c>
      <c r="I318" s="1" t="s">
        <v>136</v>
      </c>
      <c r="J318" s="1" t="s">
        <v>685</v>
      </c>
      <c r="K318" s="1">
        <v>400134</v>
      </c>
      <c r="M318" s="1" t="s">
        <v>38</v>
      </c>
      <c r="N318" s="1" t="s">
        <v>52</v>
      </c>
      <c r="O318" s="1" t="s">
        <v>123</v>
      </c>
      <c r="P318" s="1" t="s">
        <v>686</v>
      </c>
      <c r="Q318" s="1">
        <v>10785783</v>
      </c>
    </row>
    <row r="319" spans="8:17">
      <c r="H319" s="1" t="s">
        <v>47</v>
      </c>
      <c r="I319" s="1" t="s">
        <v>136</v>
      </c>
      <c r="J319" s="1" t="s">
        <v>209</v>
      </c>
      <c r="K319" s="1">
        <v>400138</v>
      </c>
      <c r="M319" s="1" t="s">
        <v>38</v>
      </c>
      <c r="N319" s="1" t="s">
        <v>52</v>
      </c>
      <c r="O319" s="1" t="s">
        <v>123</v>
      </c>
      <c r="P319" s="1" t="s">
        <v>687</v>
      </c>
      <c r="Q319" s="1">
        <v>10785794</v>
      </c>
    </row>
    <row r="320" spans="8:17">
      <c r="H320" s="1" t="s">
        <v>47</v>
      </c>
      <c r="I320" s="1" t="s">
        <v>136</v>
      </c>
      <c r="J320" s="1" t="s">
        <v>589</v>
      </c>
      <c r="K320" s="1">
        <v>400156</v>
      </c>
      <c r="M320" s="1" t="s">
        <v>38</v>
      </c>
      <c r="N320" s="1" t="s">
        <v>52</v>
      </c>
      <c r="O320" s="1" t="s">
        <v>126</v>
      </c>
      <c r="P320" s="1" t="s">
        <v>688</v>
      </c>
      <c r="Q320" s="1">
        <v>10786610</v>
      </c>
    </row>
    <row r="321" spans="8:17">
      <c r="H321" s="1" t="s">
        <v>47</v>
      </c>
      <c r="I321" s="1" t="s">
        <v>136</v>
      </c>
      <c r="J321" s="1" t="s">
        <v>689</v>
      </c>
      <c r="K321" s="1">
        <v>400158</v>
      </c>
      <c r="M321" s="1" t="s">
        <v>38</v>
      </c>
      <c r="N321" s="1" t="s">
        <v>52</v>
      </c>
      <c r="O321" s="1" t="s">
        <v>126</v>
      </c>
      <c r="P321" s="1" t="s">
        <v>690</v>
      </c>
      <c r="Q321" s="1">
        <v>10786611</v>
      </c>
    </row>
    <row r="322" spans="8:17">
      <c r="H322" s="1" t="s">
        <v>47</v>
      </c>
      <c r="I322" s="1" t="s">
        <v>136</v>
      </c>
      <c r="J322" s="1" t="s">
        <v>691</v>
      </c>
      <c r="K322" s="1">
        <v>400160</v>
      </c>
      <c r="M322" s="1" t="s">
        <v>38</v>
      </c>
      <c r="N322" s="1" t="s">
        <v>52</v>
      </c>
      <c r="O322" s="1" t="s">
        <v>126</v>
      </c>
      <c r="P322" s="1" t="s">
        <v>148</v>
      </c>
      <c r="Q322" s="1">
        <v>10786615</v>
      </c>
    </row>
    <row r="323" spans="8:17">
      <c r="H323" s="1" t="s">
        <v>47</v>
      </c>
      <c r="I323" s="1" t="s">
        <v>136</v>
      </c>
      <c r="J323" s="1" t="s">
        <v>692</v>
      </c>
      <c r="K323" s="1">
        <v>400173</v>
      </c>
      <c r="M323" s="1" t="s">
        <v>38</v>
      </c>
      <c r="N323" s="1" t="s">
        <v>52</v>
      </c>
      <c r="O323" s="1" t="s">
        <v>126</v>
      </c>
      <c r="P323" s="1" t="s">
        <v>693</v>
      </c>
      <c r="Q323" s="1">
        <v>10786655</v>
      </c>
    </row>
    <row r="324" spans="8:17">
      <c r="H324" s="1" t="s">
        <v>47</v>
      </c>
      <c r="I324" s="1" t="s">
        <v>136</v>
      </c>
      <c r="J324" s="1" t="s">
        <v>694</v>
      </c>
      <c r="K324" s="1">
        <v>400177</v>
      </c>
      <c r="M324" s="1" t="s">
        <v>38</v>
      </c>
      <c r="N324" s="1" t="s">
        <v>52</v>
      </c>
      <c r="O324" s="1" t="s">
        <v>126</v>
      </c>
      <c r="P324" s="1" t="s">
        <v>695</v>
      </c>
      <c r="Q324" s="1">
        <v>10786629</v>
      </c>
    </row>
    <row r="325" spans="8:17">
      <c r="H325" s="1" t="s">
        <v>47</v>
      </c>
      <c r="I325" s="1" t="s">
        <v>139</v>
      </c>
      <c r="J325" s="1" t="s">
        <v>696</v>
      </c>
      <c r="K325" s="1">
        <v>401807</v>
      </c>
      <c r="M325" s="1" t="s">
        <v>38</v>
      </c>
      <c r="N325" s="1" t="s">
        <v>52</v>
      </c>
      <c r="O325" s="1" t="s">
        <v>126</v>
      </c>
      <c r="P325" s="1" t="s">
        <v>697</v>
      </c>
      <c r="Q325" s="1">
        <v>10786623</v>
      </c>
    </row>
    <row r="326" spans="8:17">
      <c r="H326" s="1" t="s">
        <v>47</v>
      </c>
      <c r="I326" s="1" t="s">
        <v>139</v>
      </c>
      <c r="J326" s="1" t="s">
        <v>698</v>
      </c>
      <c r="K326" s="1">
        <v>401823</v>
      </c>
      <c r="M326" s="1" t="s">
        <v>38</v>
      </c>
      <c r="N326" s="1" t="s">
        <v>52</v>
      </c>
      <c r="O326" s="1" t="s">
        <v>126</v>
      </c>
      <c r="P326" s="1" t="s">
        <v>699</v>
      </c>
      <c r="Q326" s="1">
        <v>10786635</v>
      </c>
    </row>
    <row r="327" spans="8:17">
      <c r="H327" s="1" t="s">
        <v>47</v>
      </c>
      <c r="I327" s="1" t="s">
        <v>139</v>
      </c>
      <c r="J327" s="1" t="s">
        <v>700</v>
      </c>
      <c r="K327" s="1">
        <v>401831</v>
      </c>
      <c r="M327" s="1" t="s">
        <v>38</v>
      </c>
      <c r="N327" s="1" t="s">
        <v>52</v>
      </c>
      <c r="O327" s="1" t="s">
        <v>126</v>
      </c>
      <c r="P327" s="1" t="s">
        <v>701</v>
      </c>
      <c r="Q327" s="1">
        <v>10786647</v>
      </c>
    </row>
    <row r="328" spans="8:17">
      <c r="H328" s="1" t="s">
        <v>47</v>
      </c>
      <c r="I328" s="1" t="s">
        <v>139</v>
      </c>
      <c r="J328" s="1" t="s">
        <v>702</v>
      </c>
      <c r="K328" s="1">
        <v>401855</v>
      </c>
      <c r="M328" s="1" t="s">
        <v>38</v>
      </c>
      <c r="N328" s="1" t="s">
        <v>52</v>
      </c>
      <c r="O328" s="1" t="s">
        <v>126</v>
      </c>
      <c r="P328" s="1" t="s">
        <v>703</v>
      </c>
      <c r="Q328" s="1">
        <v>10786659</v>
      </c>
    </row>
    <row r="329" spans="8:17">
      <c r="H329" s="1" t="s">
        <v>47</v>
      </c>
      <c r="I329" s="1" t="s">
        <v>142</v>
      </c>
      <c r="J329" s="1" t="s">
        <v>704</v>
      </c>
      <c r="K329" s="1">
        <v>404104</v>
      </c>
      <c r="M329" s="1" t="s">
        <v>38</v>
      </c>
      <c r="N329" s="1" t="s">
        <v>52</v>
      </c>
      <c r="O329" s="1" t="s">
        <v>126</v>
      </c>
      <c r="P329" s="1" t="s">
        <v>151</v>
      </c>
      <c r="Q329" s="1">
        <v>10786671</v>
      </c>
    </row>
    <row r="330" spans="8:17">
      <c r="H330" s="1" t="s">
        <v>47</v>
      </c>
      <c r="I330" s="1" t="s">
        <v>142</v>
      </c>
      <c r="J330" s="1" t="s">
        <v>705</v>
      </c>
      <c r="K330" s="1">
        <v>404109</v>
      </c>
      <c r="M330" s="1" t="s">
        <v>38</v>
      </c>
      <c r="N330" s="1" t="s">
        <v>52</v>
      </c>
      <c r="O330" s="1" t="s">
        <v>126</v>
      </c>
      <c r="P330" s="1" t="s">
        <v>77</v>
      </c>
      <c r="Q330" s="1">
        <v>10786699</v>
      </c>
    </row>
    <row r="331" spans="8:17">
      <c r="H331" s="1" t="s">
        <v>47</v>
      </c>
      <c r="I331" s="1" t="s">
        <v>142</v>
      </c>
      <c r="J331" s="1" t="s">
        <v>706</v>
      </c>
      <c r="K331" s="1">
        <v>404111</v>
      </c>
      <c r="M331" s="1" t="s">
        <v>38</v>
      </c>
      <c r="N331" s="1" t="s">
        <v>52</v>
      </c>
      <c r="O331" s="1" t="s">
        <v>126</v>
      </c>
      <c r="P331" s="1" t="s">
        <v>707</v>
      </c>
      <c r="Q331" s="1">
        <v>10786683</v>
      </c>
    </row>
    <row r="332" spans="8:17">
      <c r="H332" s="1" t="s">
        <v>47</v>
      </c>
      <c r="I332" s="1" t="s">
        <v>142</v>
      </c>
      <c r="J332" s="1" t="s">
        <v>708</v>
      </c>
      <c r="K332" s="1">
        <v>404123</v>
      </c>
      <c r="M332" s="1" t="s">
        <v>38</v>
      </c>
      <c r="N332" s="1" t="s">
        <v>52</v>
      </c>
      <c r="O332" s="1" t="s">
        <v>128</v>
      </c>
      <c r="P332" s="1" t="s">
        <v>709</v>
      </c>
      <c r="Q332" s="1">
        <v>10787613</v>
      </c>
    </row>
    <row r="333" spans="8:17">
      <c r="H333" s="1" t="s">
        <v>47</v>
      </c>
      <c r="I333" s="1" t="s">
        <v>142</v>
      </c>
      <c r="J333" s="1" t="s">
        <v>627</v>
      </c>
      <c r="K333" s="1">
        <v>404138</v>
      </c>
      <c r="M333" s="1" t="s">
        <v>38</v>
      </c>
      <c r="N333" s="1" t="s">
        <v>52</v>
      </c>
      <c r="O333" s="1" t="s">
        <v>128</v>
      </c>
      <c r="P333" s="1" t="s">
        <v>710</v>
      </c>
      <c r="Q333" s="1">
        <v>10787627</v>
      </c>
    </row>
    <row r="334" spans="8:17">
      <c r="H334" s="1" t="s">
        <v>47</v>
      </c>
      <c r="I334" s="1" t="s">
        <v>142</v>
      </c>
      <c r="J334" s="1" t="s">
        <v>242</v>
      </c>
      <c r="K334" s="1">
        <v>404147</v>
      </c>
      <c r="M334" s="1" t="s">
        <v>38</v>
      </c>
      <c r="N334" s="1" t="s">
        <v>52</v>
      </c>
      <c r="O334" s="1" t="s">
        <v>128</v>
      </c>
      <c r="P334" s="1" t="s">
        <v>711</v>
      </c>
      <c r="Q334" s="1">
        <v>10787640</v>
      </c>
    </row>
    <row r="335" spans="8:17">
      <c r="H335" s="1" t="s">
        <v>47</v>
      </c>
      <c r="I335" s="1" t="s">
        <v>142</v>
      </c>
      <c r="J335" s="1" t="s">
        <v>712</v>
      </c>
      <c r="K335" s="1">
        <v>404161</v>
      </c>
      <c r="M335" s="1" t="s">
        <v>38</v>
      </c>
      <c r="N335" s="1" t="s">
        <v>52</v>
      </c>
      <c r="O335" s="1" t="s">
        <v>128</v>
      </c>
      <c r="P335" s="1" t="s">
        <v>713</v>
      </c>
      <c r="Q335" s="1">
        <v>10787654</v>
      </c>
    </row>
    <row r="336" spans="8:17">
      <c r="H336" s="1" t="s">
        <v>47</v>
      </c>
      <c r="I336" s="1" t="s">
        <v>142</v>
      </c>
      <c r="J336" s="1" t="s">
        <v>714</v>
      </c>
      <c r="K336" s="1">
        <v>404190</v>
      </c>
      <c r="M336" s="1" t="s">
        <v>38</v>
      </c>
      <c r="N336" s="1" t="s">
        <v>52</v>
      </c>
      <c r="O336" s="1" t="s">
        <v>128</v>
      </c>
      <c r="P336" s="1" t="s">
        <v>715</v>
      </c>
      <c r="Q336" s="1">
        <v>10787667</v>
      </c>
    </row>
    <row r="337" spans="8:17">
      <c r="H337" s="1" t="s">
        <v>47</v>
      </c>
      <c r="I337" s="1" t="s">
        <v>144</v>
      </c>
      <c r="J337" s="1" t="s">
        <v>716</v>
      </c>
      <c r="K337" s="1">
        <v>404414</v>
      </c>
      <c r="M337" s="1" t="s">
        <v>38</v>
      </c>
      <c r="N337" s="1" t="s">
        <v>52</v>
      </c>
      <c r="O337" s="1" t="s">
        <v>128</v>
      </c>
      <c r="P337" s="1" t="s">
        <v>128</v>
      </c>
      <c r="Q337" s="1">
        <v>10787681</v>
      </c>
    </row>
    <row r="338" spans="8:17">
      <c r="H338" s="1" t="s">
        <v>47</v>
      </c>
      <c r="I338" s="1" t="s">
        <v>144</v>
      </c>
      <c r="J338" s="1" t="s">
        <v>717</v>
      </c>
      <c r="K338" s="1">
        <v>404419</v>
      </c>
      <c r="M338" s="1" t="s">
        <v>38</v>
      </c>
      <c r="N338" s="1" t="s">
        <v>52</v>
      </c>
      <c r="O338" s="1" t="s">
        <v>131</v>
      </c>
      <c r="P338" s="1" t="s">
        <v>718</v>
      </c>
      <c r="Q338" s="1">
        <v>10789510</v>
      </c>
    </row>
    <row r="339" spans="8:17">
      <c r="H339" s="1" t="s">
        <v>47</v>
      </c>
      <c r="I339" s="1" t="s">
        <v>144</v>
      </c>
      <c r="J339" s="1" t="s">
        <v>487</v>
      </c>
      <c r="K339" s="1">
        <v>404433</v>
      </c>
      <c r="M339" s="1" t="s">
        <v>38</v>
      </c>
      <c r="N339" s="1" t="s">
        <v>52</v>
      </c>
      <c r="O339" s="1" t="s">
        <v>131</v>
      </c>
      <c r="P339" s="1" t="s">
        <v>514</v>
      </c>
      <c r="Q339" s="1">
        <v>10789511</v>
      </c>
    </row>
    <row r="340" spans="8:17">
      <c r="H340" s="1" t="s">
        <v>47</v>
      </c>
      <c r="I340" s="1" t="s">
        <v>144</v>
      </c>
      <c r="J340" s="1" t="s">
        <v>719</v>
      </c>
      <c r="K340" s="1">
        <v>404442</v>
      </c>
      <c r="M340" s="1" t="s">
        <v>38</v>
      </c>
      <c r="N340" s="1" t="s">
        <v>52</v>
      </c>
      <c r="O340" s="1" t="s">
        <v>131</v>
      </c>
      <c r="P340" s="1" t="s">
        <v>720</v>
      </c>
      <c r="Q340" s="1">
        <v>10789531</v>
      </c>
    </row>
    <row r="341" spans="8:17">
      <c r="H341" s="1" t="s">
        <v>47</v>
      </c>
      <c r="I341" s="1" t="s">
        <v>144</v>
      </c>
      <c r="J341" s="1" t="s">
        <v>721</v>
      </c>
      <c r="K341" s="1">
        <v>404471</v>
      </c>
      <c r="M341" s="1" t="s">
        <v>38</v>
      </c>
      <c r="N341" s="1" t="s">
        <v>52</v>
      </c>
      <c r="O341" s="1" t="s">
        <v>131</v>
      </c>
      <c r="P341" s="1" t="s">
        <v>722</v>
      </c>
      <c r="Q341" s="1">
        <v>10789513</v>
      </c>
    </row>
    <row r="342" spans="8:17">
      <c r="H342" s="1" t="s">
        <v>47</v>
      </c>
      <c r="I342" s="1" t="s">
        <v>144</v>
      </c>
      <c r="J342" s="1" t="s">
        <v>723</v>
      </c>
      <c r="K342" s="1">
        <v>404480</v>
      </c>
      <c r="M342" s="1" t="s">
        <v>38</v>
      </c>
      <c r="N342" s="1" t="s">
        <v>52</v>
      </c>
      <c r="O342" s="1" t="s">
        <v>131</v>
      </c>
      <c r="P342" s="1" t="s">
        <v>724</v>
      </c>
      <c r="Q342" s="1">
        <v>10789520</v>
      </c>
    </row>
    <row r="343" spans="8:17">
      <c r="H343" s="1" t="s">
        <v>47</v>
      </c>
      <c r="I343" s="1" t="s">
        <v>47</v>
      </c>
      <c r="J343" s="1" t="s">
        <v>725</v>
      </c>
      <c r="K343" s="1">
        <v>404712</v>
      </c>
      <c r="M343" s="1" t="s">
        <v>38</v>
      </c>
      <c r="N343" s="1" t="s">
        <v>52</v>
      </c>
      <c r="O343" s="1" t="s">
        <v>131</v>
      </c>
      <c r="P343" s="1" t="s">
        <v>726</v>
      </c>
      <c r="Q343" s="1">
        <v>10789527</v>
      </c>
    </row>
    <row r="344" spans="8:17">
      <c r="H344" s="1" t="s">
        <v>47</v>
      </c>
      <c r="I344" s="1" t="s">
        <v>47</v>
      </c>
      <c r="J344" s="1" t="s">
        <v>727</v>
      </c>
      <c r="K344" s="1">
        <v>404717</v>
      </c>
      <c r="M344" s="1" t="s">
        <v>38</v>
      </c>
      <c r="N344" s="1" t="s">
        <v>52</v>
      </c>
      <c r="O344" s="1" t="s">
        <v>131</v>
      </c>
      <c r="P344" s="1" t="s">
        <v>728</v>
      </c>
      <c r="Q344" s="1">
        <v>10789533</v>
      </c>
    </row>
    <row r="345" spans="8:17">
      <c r="H345" s="1" t="s">
        <v>47</v>
      </c>
      <c r="I345" s="1" t="s">
        <v>47</v>
      </c>
      <c r="J345" s="1" t="s">
        <v>544</v>
      </c>
      <c r="K345" s="1">
        <v>404721</v>
      </c>
      <c r="M345" s="1" t="s">
        <v>38</v>
      </c>
      <c r="N345" s="1" t="s">
        <v>52</v>
      </c>
      <c r="O345" s="1" t="s">
        <v>131</v>
      </c>
      <c r="P345" s="1" t="s">
        <v>729</v>
      </c>
      <c r="Q345" s="1">
        <v>10789540</v>
      </c>
    </row>
    <row r="346" spans="8:17">
      <c r="H346" s="1" t="s">
        <v>47</v>
      </c>
      <c r="I346" s="1" t="s">
        <v>47</v>
      </c>
      <c r="J346" s="1" t="s">
        <v>730</v>
      </c>
      <c r="K346" s="1">
        <v>404740</v>
      </c>
      <c r="M346" s="1" t="s">
        <v>38</v>
      </c>
      <c r="N346" s="1" t="s">
        <v>52</v>
      </c>
      <c r="O346" s="1" t="s">
        <v>131</v>
      </c>
      <c r="P346" s="1" t="s">
        <v>731</v>
      </c>
      <c r="Q346" s="1">
        <v>10789561</v>
      </c>
    </row>
    <row r="347" spans="8:17">
      <c r="H347" s="1" t="s">
        <v>47</v>
      </c>
      <c r="I347" s="1" t="s">
        <v>47</v>
      </c>
      <c r="J347" s="1" t="s">
        <v>732</v>
      </c>
      <c r="K347" s="1">
        <v>404730</v>
      </c>
      <c r="M347" s="1" t="s">
        <v>38</v>
      </c>
      <c r="N347" s="1" t="s">
        <v>52</v>
      </c>
      <c r="O347" s="1" t="s">
        <v>131</v>
      </c>
      <c r="P347" s="1" t="s">
        <v>733</v>
      </c>
      <c r="Q347" s="1">
        <v>10789554</v>
      </c>
    </row>
    <row r="348" spans="8:17">
      <c r="H348" s="1" t="s">
        <v>47</v>
      </c>
      <c r="I348" s="1" t="s">
        <v>47</v>
      </c>
      <c r="J348" s="1" t="s">
        <v>734</v>
      </c>
      <c r="K348" s="1">
        <v>404745</v>
      </c>
      <c r="M348" s="1" t="s">
        <v>38</v>
      </c>
      <c r="N348" s="1" t="s">
        <v>52</v>
      </c>
      <c r="O348" s="1" t="s">
        <v>131</v>
      </c>
      <c r="P348" s="1" t="s">
        <v>735</v>
      </c>
      <c r="Q348" s="1">
        <v>10789567</v>
      </c>
    </row>
    <row r="349" spans="8:17">
      <c r="H349" s="1" t="s">
        <v>47</v>
      </c>
      <c r="I349" s="1" t="s">
        <v>47</v>
      </c>
      <c r="J349" s="1" t="s">
        <v>736</v>
      </c>
      <c r="K349" s="1">
        <v>404748</v>
      </c>
      <c r="M349" s="1" t="s">
        <v>38</v>
      </c>
      <c r="N349" s="1" t="s">
        <v>52</v>
      </c>
      <c r="O349" s="1" t="s">
        <v>131</v>
      </c>
      <c r="P349" s="1" t="s">
        <v>737</v>
      </c>
      <c r="Q349" s="1">
        <v>10789574</v>
      </c>
    </row>
    <row r="350" spans="8:17">
      <c r="H350" s="1" t="s">
        <v>47</v>
      </c>
      <c r="I350" s="1" t="s">
        <v>47</v>
      </c>
      <c r="J350" s="1" t="s">
        <v>738</v>
      </c>
      <c r="K350" s="1">
        <v>404751</v>
      </c>
      <c r="M350" s="1" t="s">
        <v>38</v>
      </c>
      <c r="N350" s="1" t="s">
        <v>52</v>
      </c>
      <c r="O350" s="1" t="s">
        <v>131</v>
      </c>
      <c r="P350" s="1" t="s">
        <v>77</v>
      </c>
      <c r="Q350" s="1">
        <v>10789599</v>
      </c>
    </row>
    <row r="351" spans="8:17">
      <c r="H351" s="1" t="s">
        <v>47</v>
      </c>
      <c r="I351" s="1" t="s">
        <v>47</v>
      </c>
      <c r="J351" s="1" t="s">
        <v>739</v>
      </c>
      <c r="K351" s="1">
        <v>404753</v>
      </c>
      <c r="M351" s="1" t="s">
        <v>38</v>
      </c>
      <c r="N351" s="1" t="s">
        <v>56</v>
      </c>
      <c r="O351" s="1" t="s">
        <v>134</v>
      </c>
      <c r="P351" s="1" t="s">
        <v>134</v>
      </c>
      <c r="Q351" s="1">
        <v>10791411</v>
      </c>
    </row>
    <row r="352" spans="8:17">
      <c r="H352" s="1" t="s">
        <v>47</v>
      </c>
      <c r="I352" s="1" t="s">
        <v>47</v>
      </c>
      <c r="J352" s="1" t="s">
        <v>740</v>
      </c>
      <c r="K352" s="1">
        <v>404764</v>
      </c>
      <c r="M352" s="1" t="s">
        <v>38</v>
      </c>
      <c r="N352" s="1" t="s">
        <v>56</v>
      </c>
      <c r="O352" s="1" t="s">
        <v>134</v>
      </c>
      <c r="P352" s="1" t="s">
        <v>741</v>
      </c>
      <c r="Q352" s="1">
        <v>10791423</v>
      </c>
    </row>
    <row r="353" spans="8:17">
      <c r="H353" s="1" t="s">
        <v>47</v>
      </c>
      <c r="I353" s="1" t="s">
        <v>47</v>
      </c>
      <c r="J353" s="1" t="s">
        <v>742</v>
      </c>
      <c r="K353" s="1">
        <v>404769</v>
      </c>
      <c r="M353" s="1" t="s">
        <v>38</v>
      </c>
      <c r="N353" s="1" t="s">
        <v>56</v>
      </c>
      <c r="O353" s="1" t="s">
        <v>134</v>
      </c>
      <c r="P353" s="1" t="s">
        <v>743</v>
      </c>
      <c r="Q353" s="1">
        <v>10791435</v>
      </c>
    </row>
    <row r="354" spans="8:17">
      <c r="H354" s="1" t="s">
        <v>47</v>
      </c>
      <c r="I354" s="1" t="s">
        <v>47</v>
      </c>
      <c r="J354" s="1" t="s">
        <v>744</v>
      </c>
      <c r="K354" s="1">
        <v>404775</v>
      </c>
      <c r="M354" s="1" t="s">
        <v>38</v>
      </c>
      <c r="N354" s="1" t="s">
        <v>56</v>
      </c>
      <c r="O354" s="1" t="s">
        <v>134</v>
      </c>
      <c r="P354" s="1" t="s">
        <v>576</v>
      </c>
      <c r="Q354" s="1">
        <v>10791447</v>
      </c>
    </row>
    <row r="355" spans="8:17">
      <c r="H355" s="1" t="s">
        <v>47</v>
      </c>
      <c r="I355" s="1" t="s">
        <v>47</v>
      </c>
      <c r="J355" s="1" t="s">
        <v>745</v>
      </c>
      <c r="K355" s="1">
        <v>404785</v>
      </c>
      <c r="M355" s="1" t="s">
        <v>38</v>
      </c>
      <c r="N355" s="1" t="s">
        <v>56</v>
      </c>
      <c r="O355" s="1" t="s">
        <v>134</v>
      </c>
      <c r="P355" s="1" t="s">
        <v>746</v>
      </c>
      <c r="Q355" s="1">
        <v>10791459</v>
      </c>
    </row>
    <row r="356" spans="8:17">
      <c r="H356" s="1" t="s">
        <v>47</v>
      </c>
      <c r="I356" s="1" t="s">
        <v>47</v>
      </c>
      <c r="J356" s="1" t="s">
        <v>747</v>
      </c>
      <c r="K356" s="1">
        <v>404794</v>
      </c>
      <c r="M356" s="1" t="s">
        <v>38</v>
      </c>
      <c r="N356" s="1" t="s">
        <v>56</v>
      </c>
      <c r="O356" s="1" t="s">
        <v>134</v>
      </c>
      <c r="P356" s="1" t="s">
        <v>748</v>
      </c>
      <c r="Q356" s="1">
        <v>10791471</v>
      </c>
    </row>
    <row r="357" spans="8:17">
      <c r="H357" s="1" t="s">
        <v>47</v>
      </c>
      <c r="I357" s="1" t="s">
        <v>149</v>
      </c>
      <c r="J357" s="1" t="s">
        <v>749</v>
      </c>
      <c r="K357" s="1">
        <v>405015</v>
      </c>
      <c r="M357" s="1" t="s">
        <v>38</v>
      </c>
      <c r="N357" s="1" t="s">
        <v>56</v>
      </c>
      <c r="O357" s="1" t="s">
        <v>134</v>
      </c>
      <c r="P357" s="1" t="s">
        <v>750</v>
      </c>
      <c r="Q357" s="1">
        <v>10791483</v>
      </c>
    </row>
    <row r="358" spans="8:17">
      <c r="H358" s="1" t="s">
        <v>47</v>
      </c>
      <c r="I358" s="1" t="s">
        <v>149</v>
      </c>
      <c r="J358" s="1" t="s">
        <v>544</v>
      </c>
      <c r="K358" s="1">
        <v>405039</v>
      </c>
      <c r="M358" s="1" t="s">
        <v>38</v>
      </c>
      <c r="N358" s="1" t="s">
        <v>56</v>
      </c>
      <c r="O358" s="1" t="s">
        <v>137</v>
      </c>
      <c r="P358" s="1" t="s">
        <v>751</v>
      </c>
      <c r="Q358" s="1">
        <v>10794715</v>
      </c>
    </row>
    <row r="359" spans="8:17">
      <c r="H359" s="1" t="s">
        <v>47</v>
      </c>
      <c r="I359" s="1" t="s">
        <v>149</v>
      </c>
      <c r="J359" s="1" t="s">
        <v>752</v>
      </c>
      <c r="K359" s="1">
        <v>405063</v>
      </c>
      <c r="M359" s="1" t="s">
        <v>38</v>
      </c>
      <c r="N359" s="1" t="s">
        <v>56</v>
      </c>
      <c r="O359" s="1" t="s">
        <v>137</v>
      </c>
      <c r="P359" s="1" t="s">
        <v>753</v>
      </c>
      <c r="Q359" s="1">
        <v>10794731</v>
      </c>
    </row>
    <row r="360" spans="8:17">
      <c r="H360" s="1" t="s">
        <v>47</v>
      </c>
      <c r="I360" s="1" t="s">
        <v>149</v>
      </c>
      <c r="J360" s="1" t="s">
        <v>754</v>
      </c>
      <c r="K360" s="1">
        <v>405071</v>
      </c>
      <c r="M360" s="1" t="s">
        <v>38</v>
      </c>
      <c r="N360" s="1" t="s">
        <v>56</v>
      </c>
      <c r="O360" s="1" t="s">
        <v>137</v>
      </c>
      <c r="P360" s="1" t="s">
        <v>137</v>
      </c>
      <c r="Q360" s="1">
        <v>10794747</v>
      </c>
    </row>
    <row r="361" spans="8:17">
      <c r="H361" s="1" t="s">
        <v>47</v>
      </c>
      <c r="I361" s="1" t="s">
        <v>149</v>
      </c>
      <c r="J361" s="1" t="s">
        <v>755</v>
      </c>
      <c r="K361" s="1">
        <v>405079</v>
      </c>
      <c r="M361" s="1" t="s">
        <v>38</v>
      </c>
      <c r="N361" s="1" t="s">
        <v>56</v>
      </c>
      <c r="O361" s="1" t="s">
        <v>137</v>
      </c>
      <c r="P361" s="1" t="s">
        <v>756</v>
      </c>
      <c r="Q361" s="1">
        <v>10794763</v>
      </c>
    </row>
    <row r="362" spans="8:17">
      <c r="H362" s="1" t="s">
        <v>47</v>
      </c>
      <c r="I362" s="1" t="s">
        <v>149</v>
      </c>
      <c r="J362" s="1" t="s">
        <v>429</v>
      </c>
      <c r="K362" s="1">
        <v>405094</v>
      </c>
      <c r="M362" s="1" t="s">
        <v>38</v>
      </c>
      <c r="N362" s="1" t="s">
        <v>56</v>
      </c>
      <c r="O362" s="1" t="s">
        <v>137</v>
      </c>
      <c r="P362" s="1" t="s">
        <v>757</v>
      </c>
      <c r="Q362" s="1">
        <v>10794779</v>
      </c>
    </row>
    <row r="363" spans="8:17">
      <c r="H363" s="1" t="s">
        <v>47</v>
      </c>
      <c r="I363" s="1" t="s">
        <v>152</v>
      </c>
      <c r="J363" s="1" t="s">
        <v>758</v>
      </c>
      <c r="K363" s="1">
        <v>405557</v>
      </c>
      <c r="M363" s="1" t="s">
        <v>38</v>
      </c>
      <c r="N363" s="1" t="s">
        <v>56</v>
      </c>
      <c r="O363" s="1" t="s">
        <v>140</v>
      </c>
      <c r="P363" s="1" t="s">
        <v>709</v>
      </c>
      <c r="Q363" s="1">
        <v>10795815</v>
      </c>
    </row>
    <row r="364" spans="8:17">
      <c r="H364" s="1" t="s">
        <v>47</v>
      </c>
      <c r="I364" s="1" t="s">
        <v>152</v>
      </c>
      <c r="J364" s="1" t="s">
        <v>431</v>
      </c>
      <c r="K364" s="1">
        <v>405566</v>
      </c>
      <c r="M364" s="1" t="s">
        <v>38</v>
      </c>
      <c r="N364" s="1" t="s">
        <v>56</v>
      </c>
      <c r="O364" s="1" t="s">
        <v>140</v>
      </c>
      <c r="P364" s="1" t="s">
        <v>759</v>
      </c>
      <c r="Q364" s="1">
        <v>10795817</v>
      </c>
    </row>
    <row r="365" spans="8:17">
      <c r="H365" s="1" t="s">
        <v>47</v>
      </c>
      <c r="I365" s="1" t="s">
        <v>152</v>
      </c>
      <c r="J365" s="1" t="s">
        <v>760</v>
      </c>
      <c r="K365" s="1">
        <v>405585</v>
      </c>
      <c r="M365" s="1" t="s">
        <v>38</v>
      </c>
      <c r="N365" s="1" t="s">
        <v>56</v>
      </c>
      <c r="O365" s="1" t="s">
        <v>140</v>
      </c>
      <c r="P365" s="1" t="s">
        <v>761</v>
      </c>
      <c r="Q365" s="1">
        <v>10795825</v>
      </c>
    </row>
    <row r="366" spans="8:17">
      <c r="H366" s="1" t="s">
        <v>47</v>
      </c>
      <c r="I366" s="1" t="s">
        <v>152</v>
      </c>
      <c r="J366" s="1" t="s">
        <v>491</v>
      </c>
      <c r="K366" s="1">
        <v>405595</v>
      </c>
      <c r="M366" s="1" t="s">
        <v>38</v>
      </c>
      <c r="N366" s="1" t="s">
        <v>56</v>
      </c>
      <c r="O366" s="1" t="s">
        <v>140</v>
      </c>
      <c r="P366" s="1" t="s">
        <v>762</v>
      </c>
      <c r="Q366" s="1">
        <v>10795834</v>
      </c>
    </row>
    <row r="367" spans="8:17">
      <c r="H367" s="1" t="s">
        <v>47</v>
      </c>
      <c r="I367" s="1" t="s">
        <v>155</v>
      </c>
      <c r="J367" s="1" t="s">
        <v>763</v>
      </c>
      <c r="K367" s="1">
        <v>405747</v>
      </c>
      <c r="M367" s="1" t="s">
        <v>38</v>
      </c>
      <c r="N367" s="1" t="s">
        <v>56</v>
      </c>
      <c r="O367" s="1" t="s">
        <v>140</v>
      </c>
      <c r="P367" s="1" t="s">
        <v>764</v>
      </c>
      <c r="Q367" s="1">
        <v>10795843</v>
      </c>
    </row>
    <row r="368" spans="8:17">
      <c r="H368" s="1" t="s">
        <v>47</v>
      </c>
      <c r="I368" s="1" t="s">
        <v>155</v>
      </c>
      <c r="J368" s="1" t="s">
        <v>765</v>
      </c>
      <c r="K368" s="1">
        <v>405787</v>
      </c>
      <c r="M368" s="1" t="s">
        <v>38</v>
      </c>
      <c r="N368" s="1" t="s">
        <v>56</v>
      </c>
      <c r="O368" s="1" t="s">
        <v>140</v>
      </c>
      <c r="P368" s="1" t="s">
        <v>766</v>
      </c>
      <c r="Q368" s="1">
        <v>10795851</v>
      </c>
    </row>
    <row r="369" spans="8:17">
      <c r="H369" s="1" t="s">
        <v>47</v>
      </c>
      <c r="I369" s="1" t="s">
        <v>155</v>
      </c>
      <c r="J369" s="1" t="s">
        <v>484</v>
      </c>
      <c r="K369" s="1">
        <v>405760</v>
      </c>
      <c r="M369" s="1" t="s">
        <v>38</v>
      </c>
      <c r="N369" s="1" t="s">
        <v>56</v>
      </c>
      <c r="O369" s="1" t="s">
        <v>140</v>
      </c>
      <c r="P369" s="1" t="s">
        <v>140</v>
      </c>
      <c r="Q369" s="1">
        <v>10795860</v>
      </c>
    </row>
    <row r="370" spans="8:17">
      <c r="H370" s="1" t="s">
        <v>47</v>
      </c>
      <c r="I370" s="1" t="s">
        <v>158</v>
      </c>
      <c r="J370" s="1" t="s">
        <v>767</v>
      </c>
      <c r="K370" s="1">
        <v>406528</v>
      </c>
      <c r="M370" s="1" t="s">
        <v>38</v>
      </c>
      <c r="N370" s="1" t="s">
        <v>56</v>
      </c>
      <c r="O370" s="1" t="s">
        <v>140</v>
      </c>
      <c r="P370" s="1" t="s">
        <v>768</v>
      </c>
      <c r="Q370" s="1">
        <v>10795869</v>
      </c>
    </row>
    <row r="371" spans="8:17">
      <c r="H371" s="1" t="s">
        <v>47</v>
      </c>
      <c r="I371" s="1" t="s">
        <v>158</v>
      </c>
      <c r="J371" s="1" t="s">
        <v>244</v>
      </c>
      <c r="K371" s="1">
        <v>406552</v>
      </c>
      <c r="M371" s="1" t="s">
        <v>38</v>
      </c>
      <c r="N371" s="1" t="s">
        <v>56</v>
      </c>
      <c r="O371" s="1" t="s">
        <v>140</v>
      </c>
      <c r="P371" s="1" t="s">
        <v>77</v>
      </c>
      <c r="Q371" s="1">
        <v>10795899</v>
      </c>
    </row>
    <row r="372" spans="8:17">
      <c r="H372" s="1" t="s">
        <v>47</v>
      </c>
      <c r="I372" s="1" t="s">
        <v>158</v>
      </c>
      <c r="J372" s="1" t="s">
        <v>769</v>
      </c>
      <c r="K372" s="1">
        <v>406576</v>
      </c>
      <c r="M372" s="1" t="s">
        <v>38</v>
      </c>
      <c r="N372" s="1" t="s">
        <v>56</v>
      </c>
      <c r="O372" s="1" t="s">
        <v>140</v>
      </c>
      <c r="P372" s="1" t="s">
        <v>770</v>
      </c>
      <c r="Q372" s="1">
        <v>10795877</v>
      </c>
    </row>
    <row r="373" spans="8:17">
      <c r="H373" s="1" t="s">
        <v>47</v>
      </c>
      <c r="I373" s="1" t="s">
        <v>161</v>
      </c>
      <c r="J373" s="1" t="s">
        <v>771</v>
      </c>
      <c r="K373" s="1">
        <v>408704</v>
      </c>
      <c r="M373" s="1" t="s">
        <v>38</v>
      </c>
      <c r="N373" s="1" t="s">
        <v>56</v>
      </c>
      <c r="O373" s="1" t="s">
        <v>140</v>
      </c>
      <c r="P373" s="1" t="s">
        <v>772</v>
      </c>
      <c r="Q373" s="1">
        <v>10795886</v>
      </c>
    </row>
    <row r="374" spans="8:17">
      <c r="H374" s="1" t="s">
        <v>47</v>
      </c>
      <c r="I374" s="1" t="s">
        <v>161</v>
      </c>
      <c r="J374" s="1" t="s">
        <v>773</v>
      </c>
      <c r="K374" s="1">
        <v>408725</v>
      </c>
      <c r="M374" s="1" t="s">
        <v>38</v>
      </c>
      <c r="N374" s="1" t="s">
        <v>56</v>
      </c>
      <c r="O374" s="1" t="s">
        <v>140</v>
      </c>
      <c r="P374" s="1" t="s">
        <v>774</v>
      </c>
      <c r="Q374" s="1">
        <v>10795894</v>
      </c>
    </row>
    <row r="375" spans="8:17">
      <c r="H375" s="1" t="s">
        <v>47</v>
      </c>
      <c r="I375" s="1" t="s">
        <v>161</v>
      </c>
      <c r="J375" s="1" t="s">
        <v>775</v>
      </c>
      <c r="K375" s="1">
        <v>408743</v>
      </c>
      <c r="M375" s="1" t="s">
        <v>38</v>
      </c>
      <c r="N375" s="1" t="s">
        <v>56</v>
      </c>
      <c r="O375" s="1" t="s">
        <v>143</v>
      </c>
      <c r="P375" s="1" t="s">
        <v>776</v>
      </c>
      <c r="Q375" s="1">
        <v>10797610</v>
      </c>
    </row>
    <row r="376" spans="8:17">
      <c r="H376" s="1" t="s">
        <v>47</v>
      </c>
      <c r="I376" s="1" t="s">
        <v>161</v>
      </c>
      <c r="J376" s="1" t="s">
        <v>487</v>
      </c>
      <c r="K376" s="1">
        <v>408747</v>
      </c>
      <c r="M376" s="1" t="s">
        <v>38</v>
      </c>
      <c r="N376" s="1" t="s">
        <v>56</v>
      </c>
      <c r="O376" s="1" t="s">
        <v>143</v>
      </c>
      <c r="P376" s="1" t="s">
        <v>777</v>
      </c>
      <c r="Q376" s="1">
        <v>10797631</v>
      </c>
    </row>
    <row r="377" spans="8:17">
      <c r="H377" s="1" t="s">
        <v>47</v>
      </c>
      <c r="I377" s="1" t="s">
        <v>161</v>
      </c>
      <c r="J377" s="1" t="s">
        <v>778</v>
      </c>
      <c r="K377" s="1">
        <v>408782</v>
      </c>
      <c r="M377" s="1" t="s">
        <v>38</v>
      </c>
      <c r="N377" s="1" t="s">
        <v>56</v>
      </c>
      <c r="O377" s="1" t="s">
        <v>143</v>
      </c>
      <c r="P377" s="1" t="s">
        <v>779</v>
      </c>
      <c r="Q377" s="1">
        <v>10797642</v>
      </c>
    </row>
    <row r="378" spans="8:17">
      <c r="H378" s="1" t="s">
        <v>47</v>
      </c>
      <c r="I378" s="1" t="s">
        <v>161</v>
      </c>
      <c r="J378" s="1" t="s">
        <v>780</v>
      </c>
      <c r="K378" s="1">
        <v>408786</v>
      </c>
      <c r="M378" s="1" t="s">
        <v>38</v>
      </c>
      <c r="N378" s="1" t="s">
        <v>56</v>
      </c>
      <c r="O378" s="1" t="s">
        <v>143</v>
      </c>
      <c r="P378" s="1" t="s">
        <v>143</v>
      </c>
      <c r="Q378" s="1">
        <v>10797652</v>
      </c>
    </row>
    <row r="379" spans="8:17">
      <c r="H379" s="1" t="s">
        <v>47</v>
      </c>
      <c r="I379" s="1" t="s">
        <v>161</v>
      </c>
      <c r="J379" s="1" t="s">
        <v>781</v>
      </c>
      <c r="K379" s="1">
        <v>408790</v>
      </c>
      <c r="M379" s="1" t="s">
        <v>38</v>
      </c>
      <c r="N379" s="1" t="s">
        <v>56</v>
      </c>
      <c r="O379" s="1" t="s">
        <v>143</v>
      </c>
      <c r="P379" s="1" t="s">
        <v>782</v>
      </c>
      <c r="Q379" s="1">
        <v>10797621</v>
      </c>
    </row>
    <row r="380" spans="8:17">
      <c r="H380" s="1" t="s">
        <v>51</v>
      </c>
      <c r="I380" s="1" t="s">
        <v>164</v>
      </c>
      <c r="J380" s="1" t="s">
        <v>783</v>
      </c>
      <c r="K380" s="1">
        <v>501006</v>
      </c>
      <c r="M380" s="1" t="s">
        <v>38</v>
      </c>
      <c r="N380" s="1" t="s">
        <v>56</v>
      </c>
      <c r="O380" s="1" t="s">
        <v>143</v>
      </c>
      <c r="P380" s="1" t="s">
        <v>784</v>
      </c>
      <c r="Q380" s="1">
        <v>10797663</v>
      </c>
    </row>
    <row r="381" spans="8:17">
      <c r="H381" s="1" t="s">
        <v>51</v>
      </c>
      <c r="I381" s="1" t="s">
        <v>164</v>
      </c>
      <c r="J381" s="1" t="s">
        <v>785</v>
      </c>
      <c r="K381" s="1">
        <v>501020</v>
      </c>
      <c r="M381" s="1" t="s">
        <v>38</v>
      </c>
      <c r="N381" s="1" t="s">
        <v>56</v>
      </c>
      <c r="O381" s="1" t="s">
        <v>143</v>
      </c>
      <c r="P381" s="1" t="s">
        <v>786</v>
      </c>
      <c r="Q381" s="1">
        <v>10797673</v>
      </c>
    </row>
    <row r="382" spans="8:17">
      <c r="H382" s="1" t="s">
        <v>51</v>
      </c>
      <c r="I382" s="1" t="s">
        <v>164</v>
      </c>
      <c r="J382" s="1" t="s">
        <v>787</v>
      </c>
      <c r="K382" s="1">
        <v>501027</v>
      </c>
      <c r="M382" s="1" t="s">
        <v>38</v>
      </c>
      <c r="N382" s="1" t="s">
        <v>56</v>
      </c>
      <c r="O382" s="1" t="s">
        <v>143</v>
      </c>
      <c r="P382" s="1" t="s">
        <v>788</v>
      </c>
      <c r="Q382" s="1">
        <v>10797684</v>
      </c>
    </row>
    <row r="383" spans="8:17">
      <c r="H383" s="1" t="s">
        <v>51</v>
      </c>
      <c r="I383" s="1" t="s">
        <v>164</v>
      </c>
      <c r="J383" s="1" t="s">
        <v>789</v>
      </c>
      <c r="K383" s="1">
        <v>501033</v>
      </c>
      <c r="M383" s="1" t="s">
        <v>38</v>
      </c>
      <c r="N383" s="1" t="s">
        <v>56</v>
      </c>
      <c r="O383" s="1" t="s">
        <v>145</v>
      </c>
      <c r="P383" s="1" t="s">
        <v>790</v>
      </c>
      <c r="Q383" s="1">
        <v>10798717</v>
      </c>
    </row>
    <row r="384" spans="8:17">
      <c r="H384" s="1" t="s">
        <v>51</v>
      </c>
      <c r="I384" s="1" t="s">
        <v>164</v>
      </c>
      <c r="J384" s="1" t="s">
        <v>791</v>
      </c>
      <c r="K384" s="1">
        <v>501040</v>
      </c>
      <c r="M384" s="1" t="s">
        <v>38</v>
      </c>
      <c r="N384" s="1" t="s">
        <v>56</v>
      </c>
      <c r="O384" s="1" t="s">
        <v>145</v>
      </c>
      <c r="P384" s="1" t="s">
        <v>792</v>
      </c>
      <c r="Q384" s="1">
        <v>10798719</v>
      </c>
    </row>
    <row r="385" spans="8:17">
      <c r="H385" s="1" t="s">
        <v>51</v>
      </c>
      <c r="I385" s="1" t="s">
        <v>164</v>
      </c>
      <c r="J385" s="1" t="s">
        <v>793</v>
      </c>
      <c r="K385" s="1">
        <v>501054</v>
      </c>
      <c r="M385" s="1" t="s">
        <v>38</v>
      </c>
      <c r="N385" s="1" t="s">
        <v>56</v>
      </c>
      <c r="O385" s="1" t="s">
        <v>145</v>
      </c>
      <c r="P385" s="1" t="s">
        <v>794</v>
      </c>
      <c r="Q385" s="1">
        <v>10798728</v>
      </c>
    </row>
    <row r="386" spans="8:17">
      <c r="H386" s="1" t="s">
        <v>51</v>
      </c>
      <c r="I386" s="1" t="s">
        <v>164</v>
      </c>
      <c r="J386" s="1" t="s">
        <v>795</v>
      </c>
      <c r="K386" s="1">
        <v>501067</v>
      </c>
      <c r="M386" s="1" t="s">
        <v>38</v>
      </c>
      <c r="N386" s="1" t="s">
        <v>56</v>
      </c>
      <c r="O386" s="1" t="s">
        <v>145</v>
      </c>
      <c r="P386" s="1" t="s">
        <v>796</v>
      </c>
      <c r="Q386" s="1">
        <v>10798738</v>
      </c>
    </row>
    <row r="387" spans="8:17">
      <c r="H387" s="1" t="s">
        <v>51</v>
      </c>
      <c r="I387" s="1" t="s">
        <v>164</v>
      </c>
      <c r="J387" s="1" t="s">
        <v>797</v>
      </c>
      <c r="K387" s="1">
        <v>501081</v>
      </c>
      <c r="M387" s="1" t="s">
        <v>38</v>
      </c>
      <c r="N387" s="1" t="s">
        <v>56</v>
      </c>
      <c r="O387" s="1" t="s">
        <v>145</v>
      </c>
      <c r="P387" s="1" t="s">
        <v>798</v>
      </c>
      <c r="Q387" s="1">
        <v>10798747</v>
      </c>
    </row>
    <row r="388" spans="8:17">
      <c r="H388" s="1" t="s">
        <v>51</v>
      </c>
      <c r="I388" s="1" t="s">
        <v>164</v>
      </c>
      <c r="J388" s="1" t="s">
        <v>799</v>
      </c>
      <c r="K388" s="1">
        <v>501085</v>
      </c>
      <c r="M388" s="1" t="s">
        <v>38</v>
      </c>
      <c r="N388" s="1" t="s">
        <v>56</v>
      </c>
      <c r="O388" s="1" t="s">
        <v>145</v>
      </c>
      <c r="P388" s="1" t="s">
        <v>145</v>
      </c>
      <c r="Q388" s="1">
        <v>10798795</v>
      </c>
    </row>
    <row r="389" spans="8:17">
      <c r="H389" s="1" t="s">
        <v>51</v>
      </c>
      <c r="I389" s="1" t="s">
        <v>164</v>
      </c>
      <c r="J389" s="1" t="s">
        <v>130</v>
      </c>
      <c r="K389" s="1">
        <v>501088</v>
      </c>
      <c r="M389" s="1" t="s">
        <v>38</v>
      </c>
      <c r="N389" s="1" t="s">
        <v>56</v>
      </c>
      <c r="O389" s="1" t="s">
        <v>145</v>
      </c>
      <c r="P389" s="1" t="s">
        <v>77</v>
      </c>
      <c r="Q389" s="1">
        <v>10798799</v>
      </c>
    </row>
    <row r="390" spans="8:17">
      <c r="H390" s="1" t="s">
        <v>51</v>
      </c>
      <c r="I390" s="1" t="s">
        <v>164</v>
      </c>
      <c r="J390" s="1" t="s">
        <v>800</v>
      </c>
      <c r="K390" s="1">
        <v>501094</v>
      </c>
      <c r="M390" s="1" t="s">
        <v>38</v>
      </c>
      <c r="N390" s="1" t="s">
        <v>56</v>
      </c>
      <c r="O390" s="1" t="s">
        <v>145</v>
      </c>
      <c r="P390" s="1" t="s">
        <v>801</v>
      </c>
      <c r="Q390" s="1">
        <v>10798757</v>
      </c>
    </row>
    <row r="391" spans="8:17">
      <c r="H391" s="1" t="s">
        <v>51</v>
      </c>
      <c r="I391" s="1" t="s">
        <v>164</v>
      </c>
      <c r="J391" s="1" t="s">
        <v>802</v>
      </c>
      <c r="K391" s="1">
        <v>501095</v>
      </c>
      <c r="M391" s="1" t="s">
        <v>38</v>
      </c>
      <c r="N391" s="1" t="s">
        <v>56</v>
      </c>
      <c r="O391" s="1" t="s">
        <v>145</v>
      </c>
      <c r="P391" s="1" t="s">
        <v>803</v>
      </c>
      <c r="Q391" s="1">
        <v>10798766</v>
      </c>
    </row>
    <row r="392" spans="8:17">
      <c r="H392" s="1" t="s">
        <v>51</v>
      </c>
      <c r="I392" s="1" t="s">
        <v>167</v>
      </c>
      <c r="J392" s="1" t="s">
        <v>804</v>
      </c>
      <c r="K392" s="1">
        <v>503813</v>
      </c>
      <c r="M392" s="1" t="s">
        <v>38</v>
      </c>
      <c r="N392" s="1" t="s">
        <v>56</v>
      </c>
      <c r="O392" s="1" t="s">
        <v>145</v>
      </c>
      <c r="P392" s="1" t="s">
        <v>805</v>
      </c>
      <c r="Q392" s="1">
        <v>10798776</v>
      </c>
    </row>
    <row r="393" spans="8:17">
      <c r="H393" s="1" t="s">
        <v>51</v>
      </c>
      <c r="I393" s="1" t="s">
        <v>167</v>
      </c>
      <c r="J393" s="1" t="s">
        <v>806</v>
      </c>
      <c r="K393" s="1">
        <v>503847</v>
      </c>
      <c r="M393" s="1" t="s">
        <v>38</v>
      </c>
      <c r="N393" s="1" t="s">
        <v>56</v>
      </c>
      <c r="O393" s="1" t="s">
        <v>145</v>
      </c>
      <c r="P393" s="1" t="s">
        <v>807</v>
      </c>
      <c r="Q393" s="1">
        <v>10798785</v>
      </c>
    </row>
    <row r="394" spans="8:17">
      <c r="H394" s="1" t="s">
        <v>51</v>
      </c>
      <c r="I394" s="1" t="s">
        <v>167</v>
      </c>
      <c r="J394" s="1" t="s">
        <v>808</v>
      </c>
      <c r="K394" s="1">
        <v>503858</v>
      </c>
      <c r="M394" s="1" t="s">
        <v>38</v>
      </c>
      <c r="N394" s="1" t="s">
        <v>56</v>
      </c>
      <c r="O394" s="1" t="s">
        <v>147</v>
      </c>
      <c r="P394" s="1" t="s">
        <v>614</v>
      </c>
      <c r="Q394" s="1">
        <v>10798017</v>
      </c>
    </row>
    <row r="395" spans="8:17">
      <c r="H395" s="1" t="s">
        <v>51</v>
      </c>
      <c r="I395" s="1" t="s">
        <v>167</v>
      </c>
      <c r="J395" s="1" t="s">
        <v>809</v>
      </c>
      <c r="K395" s="1">
        <v>503861</v>
      </c>
      <c r="M395" s="1" t="s">
        <v>38</v>
      </c>
      <c r="N395" s="1" t="s">
        <v>56</v>
      </c>
      <c r="O395" s="1" t="s">
        <v>147</v>
      </c>
      <c r="P395" s="1" t="s">
        <v>810</v>
      </c>
      <c r="Q395" s="1">
        <v>10798025</v>
      </c>
    </row>
    <row r="396" spans="8:17">
      <c r="H396" s="1" t="s">
        <v>51</v>
      </c>
      <c r="I396" s="1" t="s">
        <v>167</v>
      </c>
      <c r="J396" s="1" t="s">
        <v>811</v>
      </c>
      <c r="K396" s="1">
        <v>503874</v>
      </c>
      <c r="M396" s="1" t="s">
        <v>38</v>
      </c>
      <c r="N396" s="1" t="s">
        <v>56</v>
      </c>
      <c r="O396" s="1" t="s">
        <v>147</v>
      </c>
      <c r="P396" s="1" t="s">
        <v>812</v>
      </c>
      <c r="Q396" s="1">
        <v>10798034</v>
      </c>
    </row>
    <row r="397" spans="8:17">
      <c r="H397" s="1" t="s">
        <v>51</v>
      </c>
      <c r="I397" s="1" t="s">
        <v>169</v>
      </c>
      <c r="J397" s="1" t="s">
        <v>813</v>
      </c>
      <c r="K397" s="1">
        <v>506403</v>
      </c>
      <c r="M397" s="1" t="s">
        <v>38</v>
      </c>
      <c r="N397" s="1" t="s">
        <v>56</v>
      </c>
      <c r="O397" s="1" t="s">
        <v>147</v>
      </c>
      <c r="P397" s="1" t="s">
        <v>77</v>
      </c>
      <c r="Q397" s="1">
        <v>10798099</v>
      </c>
    </row>
    <row r="398" spans="8:17">
      <c r="H398" s="1" t="s">
        <v>51</v>
      </c>
      <c r="I398" s="1" t="s">
        <v>169</v>
      </c>
      <c r="J398" s="1" t="s">
        <v>814</v>
      </c>
      <c r="K398" s="1">
        <v>506406</v>
      </c>
      <c r="M398" s="1" t="s">
        <v>38</v>
      </c>
      <c r="N398" s="1" t="s">
        <v>56</v>
      </c>
      <c r="O398" s="1" t="s">
        <v>147</v>
      </c>
      <c r="P398" s="1" t="s">
        <v>815</v>
      </c>
      <c r="Q398" s="1">
        <v>10798077</v>
      </c>
    </row>
    <row r="399" spans="8:17">
      <c r="H399" s="1" t="s">
        <v>51</v>
      </c>
      <c r="I399" s="1" t="s">
        <v>169</v>
      </c>
      <c r="J399" s="1" t="s">
        <v>816</v>
      </c>
      <c r="K399" s="1">
        <v>506428</v>
      </c>
      <c r="M399" s="1" t="s">
        <v>38</v>
      </c>
      <c r="N399" s="1" t="s">
        <v>56</v>
      </c>
      <c r="O399" s="1" t="s">
        <v>147</v>
      </c>
      <c r="P399" s="1" t="s">
        <v>817</v>
      </c>
      <c r="Q399" s="1">
        <v>10798069</v>
      </c>
    </row>
    <row r="400" spans="8:17">
      <c r="H400" s="1" t="s">
        <v>51</v>
      </c>
      <c r="I400" s="1" t="s">
        <v>169</v>
      </c>
      <c r="J400" s="1" t="s">
        <v>818</v>
      </c>
      <c r="K400" s="1">
        <v>506450</v>
      </c>
      <c r="M400" s="1" t="s">
        <v>38</v>
      </c>
      <c r="N400" s="1" t="s">
        <v>56</v>
      </c>
      <c r="O400" s="1" t="s">
        <v>147</v>
      </c>
      <c r="P400" s="1" t="s">
        <v>819</v>
      </c>
      <c r="Q400" s="1">
        <v>10798086</v>
      </c>
    </row>
    <row r="401" spans="8:17">
      <c r="H401" s="1" t="s">
        <v>51</v>
      </c>
      <c r="I401" s="1" t="s">
        <v>169</v>
      </c>
      <c r="J401" s="1" t="s">
        <v>820</v>
      </c>
      <c r="K401" s="1">
        <v>506447</v>
      </c>
      <c r="M401" s="1" t="s">
        <v>38</v>
      </c>
      <c r="N401" s="1" t="s">
        <v>56</v>
      </c>
      <c r="O401" s="1" t="s">
        <v>147</v>
      </c>
      <c r="P401" s="1" t="s">
        <v>821</v>
      </c>
      <c r="Q401" s="1">
        <v>10798094</v>
      </c>
    </row>
    <row r="402" spans="8:17">
      <c r="H402" s="1" t="s">
        <v>51</v>
      </c>
      <c r="I402" s="1" t="s">
        <v>169</v>
      </c>
      <c r="J402" s="1" t="s">
        <v>822</v>
      </c>
      <c r="K402" s="1">
        <v>506460</v>
      </c>
      <c r="M402" s="1" t="s">
        <v>38</v>
      </c>
      <c r="N402" s="1" t="s">
        <v>56</v>
      </c>
      <c r="O402" s="1" t="s">
        <v>150</v>
      </c>
      <c r="P402" s="1" t="s">
        <v>823</v>
      </c>
      <c r="Q402" s="1">
        <v>10799015</v>
      </c>
    </row>
    <row r="403" spans="8:17">
      <c r="H403" s="1" t="s">
        <v>51</v>
      </c>
      <c r="I403" s="1" t="s">
        <v>169</v>
      </c>
      <c r="J403" s="1" t="s">
        <v>824</v>
      </c>
      <c r="K403" s="1">
        <v>506469</v>
      </c>
      <c r="M403" s="1" t="s">
        <v>38</v>
      </c>
      <c r="N403" s="1" t="s">
        <v>56</v>
      </c>
      <c r="O403" s="1" t="s">
        <v>150</v>
      </c>
      <c r="P403" s="1" t="s">
        <v>825</v>
      </c>
      <c r="Q403" s="1">
        <v>10799043</v>
      </c>
    </row>
    <row r="404" spans="8:17">
      <c r="H404" s="1" t="s">
        <v>51</v>
      </c>
      <c r="I404" s="1" t="s">
        <v>169</v>
      </c>
      <c r="J404" s="1" t="s">
        <v>826</v>
      </c>
      <c r="K404" s="1">
        <v>506475</v>
      </c>
      <c r="M404" s="1" t="s">
        <v>38</v>
      </c>
      <c r="N404" s="1" t="s">
        <v>56</v>
      </c>
      <c r="O404" s="1" t="s">
        <v>150</v>
      </c>
      <c r="P404" s="1" t="s">
        <v>827</v>
      </c>
      <c r="Q404" s="1">
        <v>10799051</v>
      </c>
    </row>
    <row r="405" spans="8:17">
      <c r="H405" s="1" t="s">
        <v>51</v>
      </c>
      <c r="I405" s="1" t="s">
        <v>169</v>
      </c>
      <c r="J405" s="1" t="s">
        <v>828</v>
      </c>
      <c r="K405" s="1">
        <v>506479</v>
      </c>
      <c r="M405" s="1" t="s">
        <v>13</v>
      </c>
      <c r="N405" s="1" t="s">
        <v>21</v>
      </c>
      <c r="O405" s="1" t="s">
        <v>153</v>
      </c>
      <c r="P405" s="1" t="s">
        <v>153</v>
      </c>
      <c r="Q405" s="1">
        <v>20030431</v>
      </c>
    </row>
    <row r="406" spans="8:17">
      <c r="H406" s="1" t="s">
        <v>51</v>
      </c>
      <c r="I406" s="1" t="s">
        <v>169</v>
      </c>
      <c r="J406" s="1" t="s">
        <v>829</v>
      </c>
      <c r="K406" s="1">
        <v>506485</v>
      </c>
      <c r="M406" s="1" t="s">
        <v>13</v>
      </c>
      <c r="N406" s="1" t="s">
        <v>21</v>
      </c>
      <c r="O406" s="1" t="s">
        <v>153</v>
      </c>
      <c r="P406" s="1" t="s">
        <v>830</v>
      </c>
      <c r="Q406" s="1">
        <v>20030463</v>
      </c>
    </row>
    <row r="407" spans="8:17">
      <c r="H407" s="1" t="s">
        <v>51</v>
      </c>
      <c r="I407" s="1" t="s">
        <v>169</v>
      </c>
      <c r="J407" s="1" t="s">
        <v>831</v>
      </c>
      <c r="K407" s="1">
        <v>506486</v>
      </c>
      <c r="M407" s="1" t="s">
        <v>13</v>
      </c>
      <c r="N407" s="1" t="s">
        <v>21</v>
      </c>
      <c r="O407" s="1" t="s">
        <v>156</v>
      </c>
      <c r="P407" s="1" t="s">
        <v>21</v>
      </c>
      <c r="Q407" s="1">
        <v>20031415</v>
      </c>
    </row>
    <row r="408" spans="8:17">
      <c r="H408" s="1" t="s">
        <v>51</v>
      </c>
      <c r="I408" s="1" t="s">
        <v>171</v>
      </c>
      <c r="J408" s="1" t="s">
        <v>832</v>
      </c>
      <c r="K408" s="1">
        <v>506909</v>
      </c>
      <c r="M408" s="1" t="s">
        <v>13</v>
      </c>
      <c r="N408" s="1" t="s">
        <v>21</v>
      </c>
      <c r="O408" s="1" t="s">
        <v>156</v>
      </c>
      <c r="P408" s="1" t="s">
        <v>833</v>
      </c>
      <c r="Q408" s="1">
        <v>20031499</v>
      </c>
    </row>
    <row r="409" spans="8:17">
      <c r="H409" s="1" t="s">
        <v>51</v>
      </c>
      <c r="I409" s="1" t="s">
        <v>171</v>
      </c>
      <c r="J409" s="1" t="s">
        <v>834</v>
      </c>
      <c r="K409" s="1">
        <v>506915</v>
      </c>
      <c r="M409" s="1" t="s">
        <v>13</v>
      </c>
      <c r="N409" s="1" t="s">
        <v>21</v>
      </c>
      <c r="O409" s="1" t="s">
        <v>156</v>
      </c>
      <c r="P409" s="1" t="s">
        <v>835</v>
      </c>
      <c r="Q409" s="1">
        <v>20031431</v>
      </c>
    </row>
    <row r="410" spans="8:17">
      <c r="H410" s="1" t="s">
        <v>51</v>
      </c>
      <c r="I410" s="1" t="s">
        <v>171</v>
      </c>
      <c r="J410" s="1" t="s">
        <v>836</v>
      </c>
      <c r="K410" s="1">
        <v>506941</v>
      </c>
      <c r="M410" s="1" t="s">
        <v>13</v>
      </c>
      <c r="N410" s="1" t="s">
        <v>21</v>
      </c>
      <c r="O410" s="1" t="s">
        <v>156</v>
      </c>
      <c r="P410" s="1" t="s">
        <v>837</v>
      </c>
      <c r="Q410" s="1">
        <v>20031447</v>
      </c>
    </row>
    <row r="411" spans="8:17">
      <c r="H411" s="1" t="s">
        <v>51</v>
      </c>
      <c r="I411" s="1" t="s">
        <v>171</v>
      </c>
      <c r="J411" s="1" t="s">
        <v>838</v>
      </c>
      <c r="K411" s="1">
        <v>506944</v>
      </c>
      <c r="M411" s="1" t="s">
        <v>13</v>
      </c>
      <c r="N411" s="1" t="s">
        <v>21</v>
      </c>
      <c r="O411" s="1" t="s">
        <v>156</v>
      </c>
      <c r="P411" s="1" t="s">
        <v>839</v>
      </c>
      <c r="Q411" s="1">
        <v>20031463</v>
      </c>
    </row>
    <row r="412" spans="8:17">
      <c r="H412" s="1" t="s">
        <v>51</v>
      </c>
      <c r="I412" s="1" t="s">
        <v>171</v>
      </c>
      <c r="J412" s="1" t="s">
        <v>840</v>
      </c>
      <c r="K412" s="1">
        <v>506963</v>
      </c>
      <c r="M412" s="1" t="s">
        <v>13</v>
      </c>
      <c r="N412" s="1" t="s">
        <v>21</v>
      </c>
      <c r="O412" s="1" t="s">
        <v>156</v>
      </c>
      <c r="P412" s="1" t="s">
        <v>841</v>
      </c>
      <c r="Q412" s="1">
        <v>20031479</v>
      </c>
    </row>
    <row r="413" spans="8:17">
      <c r="H413" s="1" t="s">
        <v>51</v>
      </c>
      <c r="I413" s="1" t="s">
        <v>171</v>
      </c>
      <c r="J413" s="1" t="s">
        <v>842</v>
      </c>
      <c r="K413" s="1">
        <v>506991</v>
      </c>
      <c r="M413" s="1" t="s">
        <v>13</v>
      </c>
      <c r="N413" s="1" t="s">
        <v>21</v>
      </c>
      <c r="O413" s="1" t="s">
        <v>159</v>
      </c>
      <c r="P413" s="1" t="s">
        <v>843</v>
      </c>
      <c r="Q413" s="1">
        <v>20035115</v>
      </c>
    </row>
    <row r="414" spans="8:17">
      <c r="H414" s="1" t="s">
        <v>51</v>
      </c>
      <c r="I414" s="1" t="s">
        <v>174</v>
      </c>
      <c r="J414" s="1" t="s">
        <v>844</v>
      </c>
      <c r="K414" s="1">
        <v>507018</v>
      </c>
      <c r="M414" s="1" t="s">
        <v>13</v>
      </c>
      <c r="N414" s="1" t="s">
        <v>21</v>
      </c>
      <c r="O414" s="1" t="s">
        <v>159</v>
      </c>
      <c r="P414" s="1" t="s">
        <v>845</v>
      </c>
      <c r="Q414" s="1">
        <v>20035127</v>
      </c>
    </row>
    <row r="415" spans="8:17">
      <c r="H415" s="1" t="s">
        <v>51</v>
      </c>
      <c r="I415" s="1" t="s">
        <v>174</v>
      </c>
      <c r="J415" s="1" t="s">
        <v>846</v>
      </c>
      <c r="K415" s="1">
        <v>507037</v>
      </c>
      <c r="M415" s="1" t="s">
        <v>13</v>
      </c>
      <c r="N415" s="1" t="s">
        <v>21</v>
      </c>
      <c r="O415" s="1" t="s">
        <v>159</v>
      </c>
      <c r="P415" s="1" t="s">
        <v>847</v>
      </c>
      <c r="Q415" s="1">
        <v>20035131</v>
      </c>
    </row>
    <row r="416" spans="8:17">
      <c r="H416" s="1" t="s">
        <v>51</v>
      </c>
      <c r="I416" s="1" t="s">
        <v>174</v>
      </c>
      <c r="J416" s="1" t="s">
        <v>848</v>
      </c>
      <c r="K416" s="1">
        <v>507056</v>
      </c>
      <c r="M416" s="1" t="s">
        <v>13</v>
      </c>
      <c r="N416" s="1" t="s">
        <v>21</v>
      </c>
      <c r="O416" s="1" t="s">
        <v>159</v>
      </c>
      <c r="P416" s="1" t="s">
        <v>849</v>
      </c>
      <c r="Q416" s="1">
        <v>20035147</v>
      </c>
    </row>
    <row r="417" spans="8:17">
      <c r="H417" s="1" t="s">
        <v>51</v>
      </c>
      <c r="I417" s="1" t="s">
        <v>174</v>
      </c>
      <c r="J417" s="1" t="s">
        <v>850</v>
      </c>
      <c r="K417" s="1">
        <v>507066</v>
      </c>
      <c r="M417" s="1" t="s">
        <v>13</v>
      </c>
      <c r="N417" s="1" t="s">
        <v>21</v>
      </c>
      <c r="O417" s="1" t="s">
        <v>159</v>
      </c>
      <c r="P417" s="1" t="s">
        <v>159</v>
      </c>
      <c r="Q417" s="1">
        <v>20035163</v>
      </c>
    </row>
    <row r="418" spans="8:17">
      <c r="H418" s="1" t="s">
        <v>51</v>
      </c>
      <c r="I418" s="1" t="s">
        <v>174</v>
      </c>
      <c r="J418" s="1" t="s">
        <v>800</v>
      </c>
      <c r="K418" s="1">
        <v>507088</v>
      </c>
      <c r="M418" s="1" t="s">
        <v>13</v>
      </c>
      <c r="N418" s="1" t="s">
        <v>21</v>
      </c>
      <c r="O418" s="1" t="s">
        <v>159</v>
      </c>
      <c r="P418" s="1" t="s">
        <v>851</v>
      </c>
      <c r="Q418" s="1">
        <v>20035199</v>
      </c>
    </row>
    <row r="419" spans="8:17">
      <c r="H419" s="1" t="s">
        <v>51</v>
      </c>
      <c r="I419" s="1" t="s">
        <v>177</v>
      </c>
      <c r="J419" s="1" t="s">
        <v>852</v>
      </c>
      <c r="K419" s="1">
        <v>507605</v>
      </c>
      <c r="M419" s="1" t="s">
        <v>13</v>
      </c>
      <c r="N419" s="1" t="s">
        <v>21</v>
      </c>
      <c r="O419" s="1" t="s">
        <v>159</v>
      </c>
      <c r="P419" s="1" t="s">
        <v>853</v>
      </c>
      <c r="Q419" s="1">
        <v>20035168</v>
      </c>
    </row>
    <row r="420" spans="8:17">
      <c r="H420" s="1" t="s">
        <v>51</v>
      </c>
      <c r="I420" s="1" t="s">
        <v>177</v>
      </c>
      <c r="J420" s="1" t="s">
        <v>854</v>
      </c>
      <c r="K420" s="1">
        <v>507616</v>
      </c>
      <c r="M420" s="1" t="s">
        <v>13</v>
      </c>
      <c r="N420" s="1" t="s">
        <v>21</v>
      </c>
      <c r="O420" s="1" t="s">
        <v>159</v>
      </c>
      <c r="P420" s="1" t="s">
        <v>855</v>
      </c>
      <c r="Q420" s="1">
        <v>20035179</v>
      </c>
    </row>
    <row r="421" spans="8:17">
      <c r="H421" s="1" t="s">
        <v>51</v>
      </c>
      <c r="I421" s="1" t="s">
        <v>177</v>
      </c>
      <c r="J421" s="1" t="s">
        <v>856</v>
      </c>
      <c r="K421" s="1">
        <v>507619</v>
      </c>
      <c r="M421" s="1" t="s">
        <v>13</v>
      </c>
      <c r="N421" s="1" t="s">
        <v>21</v>
      </c>
      <c r="O421" s="1" t="s">
        <v>162</v>
      </c>
      <c r="P421" s="1" t="s">
        <v>857</v>
      </c>
      <c r="Q421" s="1">
        <v>20037319</v>
      </c>
    </row>
    <row r="422" spans="8:17">
      <c r="H422" s="1" t="s">
        <v>51</v>
      </c>
      <c r="I422" s="1" t="s">
        <v>177</v>
      </c>
      <c r="J422" s="1" t="s">
        <v>858</v>
      </c>
      <c r="K422" s="1">
        <v>507622</v>
      </c>
      <c r="M422" s="1" t="s">
        <v>13</v>
      </c>
      <c r="N422" s="1" t="s">
        <v>21</v>
      </c>
      <c r="O422" s="1" t="s">
        <v>162</v>
      </c>
      <c r="P422" s="1" t="s">
        <v>859</v>
      </c>
      <c r="Q422" s="1">
        <v>20037338</v>
      </c>
    </row>
    <row r="423" spans="8:17">
      <c r="H423" s="1" t="s">
        <v>51</v>
      </c>
      <c r="I423" s="1" t="s">
        <v>177</v>
      </c>
      <c r="J423" s="1" t="s">
        <v>91</v>
      </c>
      <c r="K423" s="1">
        <v>507633</v>
      </c>
      <c r="M423" s="1" t="s">
        <v>13</v>
      </c>
      <c r="N423" s="1" t="s">
        <v>21</v>
      </c>
      <c r="O423" s="1" t="s">
        <v>162</v>
      </c>
      <c r="P423" s="1" t="s">
        <v>860</v>
      </c>
      <c r="Q423" s="1">
        <v>20037357</v>
      </c>
    </row>
    <row r="424" spans="8:17">
      <c r="H424" s="1" t="s">
        <v>51</v>
      </c>
      <c r="I424" s="1" t="s">
        <v>177</v>
      </c>
      <c r="J424" s="1" t="s">
        <v>861</v>
      </c>
      <c r="K424" s="1">
        <v>507639</v>
      </c>
      <c r="M424" s="1" t="s">
        <v>13</v>
      </c>
      <c r="N424" s="1" t="s">
        <v>21</v>
      </c>
      <c r="O424" s="1" t="s">
        <v>162</v>
      </c>
      <c r="P424" s="1" t="s">
        <v>162</v>
      </c>
      <c r="Q424" s="1">
        <v>20037376</v>
      </c>
    </row>
    <row r="425" spans="8:17">
      <c r="H425" s="1" t="s">
        <v>51</v>
      </c>
      <c r="I425" s="1" t="s">
        <v>177</v>
      </c>
      <c r="J425" s="1" t="s">
        <v>862</v>
      </c>
      <c r="K425" s="1">
        <v>507655</v>
      </c>
      <c r="M425" s="1" t="s">
        <v>13</v>
      </c>
      <c r="N425" s="1" t="s">
        <v>21</v>
      </c>
      <c r="O425" s="1" t="s">
        <v>165</v>
      </c>
      <c r="P425" s="1" t="s">
        <v>863</v>
      </c>
      <c r="Q425" s="1">
        <v>20038919</v>
      </c>
    </row>
    <row r="426" spans="8:17">
      <c r="H426" s="1" t="s">
        <v>51</v>
      </c>
      <c r="I426" s="1" t="s">
        <v>177</v>
      </c>
      <c r="J426" s="1" t="s">
        <v>864</v>
      </c>
      <c r="K426" s="1">
        <v>507672</v>
      </c>
      <c r="M426" s="1" t="s">
        <v>13</v>
      </c>
      <c r="N426" s="1" t="s">
        <v>21</v>
      </c>
      <c r="O426" s="1" t="s">
        <v>165</v>
      </c>
      <c r="P426" s="1" t="s">
        <v>865</v>
      </c>
      <c r="Q426" s="1">
        <v>20038938</v>
      </c>
    </row>
    <row r="427" spans="8:17">
      <c r="H427" s="1" t="s">
        <v>51</v>
      </c>
      <c r="I427" s="1" t="s">
        <v>177</v>
      </c>
      <c r="J427" s="1" t="s">
        <v>866</v>
      </c>
      <c r="K427" s="1">
        <v>507683</v>
      </c>
      <c r="M427" s="1" t="s">
        <v>13</v>
      </c>
      <c r="N427" s="1" t="s">
        <v>21</v>
      </c>
      <c r="O427" s="1" t="s">
        <v>165</v>
      </c>
      <c r="P427" s="1" t="s">
        <v>165</v>
      </c>
      <c r="Q427" s="1">
        <v>20038957</v>
      </c>
    </row>
    <row r="428" spans="8:17">
      <c r="H428" s="1" t="s">
        <v>51</v>
      </c>
      <c r="I428" s="1" t="s">
        <v>51</v>
      </c>
      <c r="J428" s="1" t="s">
        <v>867</v>
      </c>
      <c r="K428" s="1">
        <v>508110</v>
      </c>
      <c r="M428" s="1" t="s">
        <v>13</v>
      </c>
      <c r="N428" s="1" t="s">
        <v>21</v>
      </c>
      <c r="O428" s="1" t="s">
        <v>165</v>
      </c>
      <c r="P428" s="1" t="s">
        <v>868</v>
      </c>
      <c r="Q428" s="1">
        <v>20038976</v>
      </c>
    </row>
    <row r="429" spans="8:17">
      <c r="H429" s="1" t="s">
        <v>51</v>
      </c>
      <c r="I429" s="1" t="s">
        <v>51</v>
      </c>
      <c r="J429" s="1" t="s">
        <v>869</v>
      </c>
      <c r="K429" s="1">
        <v>508112</v>
      </c>
      <c r="M429" s="1" t="s">
        <v>13</v>
      </c>
      <c r="N429" s="1" t="s">
        <v>21</v>
      </c>
      <c r="O429" s="1" t="s">
        <v>168</v>
      </c>
      <c r="P429" s="1" t="s">
        <v>870</v>
      </c>
      <c r="Q429" s="1">
        <v>20039119</v>
      </c>
    </row>
    <row r="430" spans="8:17">
      <c r="H430" s="1" t="s">
        <v>51</v>
      </c>
      <c r="I430" s="1" t="s">
        <v>51</v>
      </c>
      <c r="J430" s="1" t="s">
        <v>871</v>
      </c>
      <c r="K430" s="1">
        <v>508122</v>
      </c>
      <c r="M430" s="1" t="s">
        <v>13</v>
      </c>
      <c r="N430" s="1" t="s">
        <v>21</v>
      </c>
      <c r="O430" s="1" t="s">
        <v>168</v>
      </c>
      <c r="P430" s="1" t="s">
        <v>872</v>
      </c>
      <c r="Q430" s="1">
        <v>20039138</v>
      </c>
    </row>
    <row r="431" spans="8:17">
      <c r="H431" s="1" t="s">
        <v>51</v>
      </c>
      <c r="I431" s="1" t="s">
        <v>51</v>
      </c>
      <c r="J431" s="1" t="s">
        <v>873</v>
      </c>
      <c r="K431" s="1">
        <v>508125</v>
      </c>
      <c r="M431" s="1" t="s">
        <v>13</v>
      </c>
      <c r="N431" s="1" t="s">
        <v>21</v>
      </c>
      <c r="O431" s="1" t="s">
        <v>168</v>
      </c>
      <c r="P431" s="1" t="s">
        <v>874</v>
      </c>
      <c r="Q431" s="1">
        <v>20039157</v>
      </c>
    </row>
    <row r="432" spans="8:17">
      <c r="H432" s="1" t="s">
        <v>51</v>
      </c>
      <c r="I432" s="1" t="s">
        <v>51</v>
      </c>
      <c r="J432" s="1" t="s">
        <v>614</v>
      </c>
      <c r="K432" s="1">
        <v>508131</v>
      </c>
      <c r="M432" s="1" t="s">
        <v>13</v>
      </c>
      <c r="N432" s="1" t="s">
        <v>21</v>
      </c>
      <c r="O432" s="1" t="s">
        <v>168</v>
      </c>
      <c r="P432" s="1" t="s">
        <v>168</v>
      </c>
      <c r="Q432" s="1">
        <v>20039176</v>
      </c>
    </row>
    <row r="433" spans="8:17">
      <c r="H433" s="1" t="s">
        <v>51</v>
      </c>
      <c r="I433" s="1" t="s">
        <v>51</v>
      </c>
      <c r="J433" s="1" t="s">
        <v>875</v>
      </c>
      <c r="K433" s="1">
        <v>508134</v>
      </c>
      <c r="M433" s="1" t="s">
        <v>13</v>
      </c>
      <c r="N433" s="1" t="s">
        <v>21</v>
      </c>
      <c r="O433" s="1" t="s">
        <v>170</v>
      </c>
      <c r="P433" s="1" t="s">
        <v>876</v>
      </c>
      <c r="Q433" s="1">
        <v>20039519</v>
      </c>
    </row>
    <row r="434" spans="8:17">
      <c r="H434" s="1" t="s">
        <v>51</v>
      </c>
      <c r="I434" s="1" t="s">
        <v>51</v>
      </c>
      <c r="J434" s="1" t="s">
        <v>877</v>
      </c>
      <c r="K434" s="1">
        <v>508140</v>
      </c>
      <c r="M434" s="1" t="s">
        <v>13</v>
      </c>
      <c r="N434" s="1" t="s">
        <v>21</v>
      </c>
      <c r="O434" s="1" t="s">
        <v>170</v>
      </c>
      <c r="P434" s="1" t="s">
        <v>878</v>
      </c>
      <c r="Q434" s="1">
        <v>20039538</v>
      </c>
    </row>
    <row r="435" spans="8:17">
      <c r="H435" s="1" t="s">
        <v>51</v>
      </c>
      <c r="I435" s="1" t="s">
        <v>51</v>
      </c>
      <c r="J435" s="1" t="s">
        <v>879</v>
      </c>
      <c r="K435" s="1">
        <v>508153</v>
      </c>
      <c r="M435" s="1" t="s">
        <v>13</v>
      </c>
      <c r="N435" s="1" t="s">
        <v>21</v>
      </c>
      <c r="O435" s="1" t="s">
        <v>170</v>
      </c>
      <c r="P435" s="1" t="s">
        <v>170</v>
      </c>
      <c r="Q435" s="1">
        <v>20039557</v>
      </c>
    </row>
    <row r="436" spans="8:17">
      <c r="H436" s="1" t="s">
        <v>51</v>
      </c>
      <c r="I436" s="1" t="s">
        <v>51</v>
      </c>
      <c r="J436" s="1" t="s">
        <v>880</v>
      </c>
      <c r="K436" s="1">
        <v>508172</v>
      </c>
      <c r="M436" s="1" t="s">
        <v>13</v>
      </c>
      <c r="N436" s="1" t="s">
        <v>21</v>
      </c>
      <c r="O436" s="1" t="s">
        <v>170</v>
      </c>
      <c r="P436" s="1" t="s">
        <v>881</v>
      </c>
      <c r="Q436" s="1">
        <v>20039576</v>
      </c>
    </row>
    <row r="437" spans="8:17">
      <c r="H437" s="1" t="s">
        <v>51</v>
      </c>
      <c r="I437" s="1" t="s">
        <v>51</v>
      </c>
      <c r="J437" s="1" t="s">
        <v>882</v>
      </c>
      <c r="K437" s="1">
        <v>508182</v>
      </c>
      <c r="M437" s="1" t="s">
        <v>13</v>
      </c>
      <c r="N437" s="1" t="s">
        <v>62</v>
      </c>
      <c r="O437" s="1" t="s">
        <v>172</v>
      </c>
      <c r="P437" s="1" t="s">
        <v>883</v>
      </c>
      <c r="Q437" s="1">
        <v>20120299</v>
      </c>
    </row>
    <row r="438" spans="8:17">
      <c r="H438" s="1" t="s">
        <v>51</v>
      </c>
      <c r="I438" s="1" t="s">
        <v>51</v>
      </c>
      <c r="J438" s="1" t="s">
        <v>884</v>
      </c>
      <c r="K438" s="1">
        <v>508185</v>
      </c>
      <c r="M438" s="1" t="s">
        <v>13</v>
      </c>
      <c r="N438" s="1" t="s">
        <v>62</v>
      </c>
      <c r="O438" s="1" t="s">
        <v>172</v>
      </c>
      <c r="P438" s="1" t="s">
        <v>885</v>
      </c>
      <c r="Q438" s="1">
        <v>20120219</v>
      </c>
    </row>
    <row r="439" spans="8:17">
      <c r="H439" s="1" t="s">
        <v>51</v>
      </c>
      <c r="I439" s="1" t="s">
        <v>51</v>
      </c>
      <c r="J439" s="1" t="s">
        <v>886</v>
      </c>
      <c r="K439" s="1">
        <v>508190</v>
      </c>
      <c r="M439" s="1" t="s">
        <v>13</v>
      </c>
      <c r="N439" s="1" t="s">
        <v>62</v>
      </c>
      <c r="O439" s="1" t="s">
        <v>172</v>
      </c>
      <c r="P439" s="1" t="s">
        <v>887</v>
      </c>
      <c r="Q439" s="1">
        <v>20120257</v>
      </c>
    </row>
    <row r="440" spans="8:17">
      <c r="H440" s="1" t="s">
        <v>51</v>
      </c>
      <c r="I440" s="1" t="s">
        <v>51</v>
      </c>
      <c r="J440" s="1" t="s">
        <v>888</v>
      </c>
      <c r="K440" s="1">
        <v>508194</v>
      </c>
      <c r="M440" s="1" t="s">
        <v>13</v>
      </c>
      <c r="N440" s="1" t="s">
        <v>62</v>
      </c>
      <c r="O440" s="1" t="s">
        <v>172</v>
      </c>
      <c r="P440" s="1" t="s">
        <v>889</v>
      </c>
      <c r="Q440" s="1">
        <v>20120276</v>
      </c>
    </row>
    <row r="441" spans="8:17">
      <c r="H441" s="1" t="s">
        <v>51</v>
      </c>
      <c r="I441" s="1" t="s">
        <v>182</v>
      </c>
      <c r="J441" s="1" t="s">
        <v>890</v>
      </c>
      <c r="K441" s="1">
        <v>508811</v>
      </c>
      <c r="M441" s="1" t="s">
        <v>13</v>
      </c>
      <c r="N441" s="1" t="s">
        <v>62</v>
      </c>
      <c r="O441" s="1" t="s">
        <v>172</v>
      </c>
      <c r="P441" s="1" t="s">
        <v>891</v>
      </c>
      <c r="Q441" s="1">
        <v>20120285</v>
      </c>
    </row>
    <row r="442" spans="8:17">
      <c r="H442" s="1" t="s">
        <v>51</v>
      </c>
      <c r="I442" s="1" t="s">
        <v>182</v>
      </c>
      <c r="J442" s="1" t="s">
        <v>892</v>
      </c>
      <c r="K442" s="1">
        <v>508827</v>
      </c>
      <c r="M442" s="1" t="s">
        <v>13</v>
      </c>
      <c r="N442" s="1" t="s">
        <v>62</v>
      </c>
      <c r="O442" s="1" t="s">
        <v>172</v>
      </c>
      <c r="P442" s="1" t="s">
        <v>893</v>
      </c>
      <c r="Q442" s="1">
        <v>20120290</v>
      </c>
    </row>
    <row r="443" spans="8:17">
      <c r="H443" s="1" t="s">
        <v>51</v>
      </c>
      <c r="I443" s="1" t="s">
        <v>182</v>
      </c>
      <c r="J443" s="1" t="s">
        <v>894</v>
      </c>
      <c r="K443" s="1">
        <v>508844</v>
      </c>
      <c r="M443" s="1" t="s">
        <v>13</v>
      </c>
      <c r="N443" s="1" t="s">
        <v>62</v>
      </c>
      <c r="O443" s="1" t="s">
        <v>175</v>
      </c>
      <c r="P443" s="1" t="s">
        <v>895</v>
      </c>
      <c r="Q443" s="1">
        <v>20123312</v>
      </c>
    </row>
    <row r="444" spans="8:17">
      <c r="H444" s="1" t="s">
        <v>51</v>
      </c>
      <c r="I444" s="1" t="s">
        <v>182</v>
      </c>
      <c r="J444" s="1" t="s">
        <v>896</v>
      </c>
      <c r="K444" s="1">
        <v>508850</v>
      </c>
      <c r="M444" s="1" t="s">
        <v>13</v>
      </c>
      <c r="N444" s="1" t="s">
        <v>62</v>
      </c>
      <c r="O444" s="1" t="s">
        <v>175</v>
      </c>
      <c r="P444" s="1" t="s">
        <v>897</v>
      </c>
      <c r="Q444" s="1">
        <v>20123314</v>
      </c>
    </row>
    <row r="445" spans="8:17">
      <c r="H445" s="1" t="s">
        <v>51</v>
      </c>
      <c r="I445" s="1" t="s">
        <v>182</v>
      </c>
      <c r="J445" s="1" t="s">
        <v>898</v>
      </c>
      <c r="K445" s="1">
        <v>508861</v>
      </c>
      <c r="M445" s="1" t="s">
        <v>13</v>
      </c>
      <c r="N445" s="1" t="s">
        <v>62</v>
      </c>
      <c r="O445" s="1" t="s">
        <v>175</v>
      </c>
      <c r="P445" s="1" t="s">
        <v>899</v>
      </c>
      <c r="Q445" s="1">
        <v>20123326</v>
      </c>
    </row>
    <row r="446" spans="8:17">
      <c r="H446" s="1" t="s">
        <v>51</v>
      </c>
      <c r="I446" s="1" t="s">
        <v>182</v>
      </c>
      <c r="J446" s="1" t="s">
        <v>900</v>
      </c>
      <c r="K446" s="1">
        <v>508867</v>
      </c>
      <c r="M446" s="1" t="s">
        <v>13</v>
      </c>
      <c r="N446" s="1" t="s">
        <v>62</v>
      </c>
      <c r="O446" s="1" t="s">
        <v>175</v>
      </c>
      <c r="P446" s="1" t="s">
        <v>614</v>
      </c>
      <c r="Q446" s="1">
        <v>20123338</v>
      </c>
    </row>
    <row r="447" spans="8:17">
      <c r="H447" s="1" t="s">
        <v>51</v>
      </c>
      <c r="I447" s="1" t="s">
        <v>182</v>
      </c>
      <c r="J447" s="1" t="s">
        <v>901</v>
      </c>
      <c r="K447" s="1">
        <v>508878</v>
      </c>
      <c r="M447" s="1" t="s">
        <v>13</v>
      </c>
      <c r="N447" s="1" t="s">
        <v>62</v>
      </c>
      <c r="O447" s="1" t="s">
        <v>175</v>
      </c>
      <c r="P447" s="1" t="s">
        <v>902</v>
      </c>
      <c r="Q447" s="1">
        <v>20123342</v>
      </c>
    </row>
    <row r="448" spans="8:17">
      <c r="H448" s="1" t="s">
        <v>51</v>
      </c>
      <c r="I448" s="1" t="s">
        <v>182</v>
      </c>
      <c r="J448" s="1" t="s">
        <v>903</v>
      </c>
      <c r="K448" s="1">
        <v>508889</v>
      </c>
      <c r="M448" s="1" t="s">
        <v>13</v>
      </c>
      <c r="N448" s="1" t="s">
        <v>62</v>
      </c>
      <c r="O448" s="1" t="s">
        <v>175</v>
      </c>
      <c r="P448" s="1" t="s">
        <v>904</v>
      </c>
      <c r="Q448" s="1">
        <v>20123374</v>
      </c>
    </row>
    <row r="449" spans="8:17">
      <c r="H449" s="1" t="s">
        <v>51</v>
      </c>
      <c r="I449" s="1" t="s">
        <v>182</v>
      </c>
      <c r="J449" s="1" t="s">
        <v>905</v>
      </c>
      <c r="K449" s="1">
        <v>508894</v>
      </c>
      <c r="M449" s="1" t="s">
        <v>13</v>
      </c>
      <c r="N449" s="1" t="s">
        <v>62</v>
      </c>
      <c r="O449" s="1" t="s">
        <v>175</v>
      </c>
      <c r="P449" s="1" t="s">
        <v>906</v>
      </c>
      <c r="Q449" s="1">
        <v>20123377</v>
      </c>
    </row>
    <row r="450" spans="8:17">
      <c r="H450" s="1" t="s">
        <v>55</v>
      </c>
      <c r="I450" s="1" t="s">
        <v>185</v>
      </c>
      <c r="J450" s="1" t="s">
        <v>907</v>
      </c>
      <c r="K450" s="1">
        <v>552717</v>
      </c>
      <c r="M450" s="1" t="s">
        <v>13</v>
      </c>
      <c r="N450" s="1" t="s">
        <v>62</v>
      </c>
      <c r="O450" s="1" t="s">
        <v>175</v>
      </c>
      <c r="P450" s="1" t="s">
        <v>908</v>
      </c>
      <c r="Q450" s="1">
        <v>20123383</v>
      </c>
    </row>
    <row r="451" spans="8:17">
      <c r="H451" s="1" t="s">
        <v>55</v>
      </c>
      <c r="I451" s="1" t="s">
        <v>185</v>
      </c>
      <c r="J451" s="1" t="s">
        <v>909</v>
      </c>
      <c r="K451" s="1">
        <v>552710</v>
      </c>
      <c r="M451" s="1" t="s">
        <v>13</v>
      </c>
      <c r="N451" s="1" t="s">
        <v>62</v>
      </c>
      <c r="O451" s="1" t="s">
        <v>178</v>
      </c>
      <c r="P451" s="1" t="s">
        <v>910</v>
      </c>
      <c r="Q451" s="1">
        <v>20120414</v>
      </c>
    </row>
    <row r="452" spans="8:17">
      <c r="H452" s="1" t="s">
        <v>55</v>
      </c>
      <c r="I452" s="1" t="s">
        <v>185</v>
      </c>
      <c r="J452" s="1" t="s">
        <v>911</v>
      </c>
      <c r="K452" s="1">
        <v>552712</v>
      </c>
      <c r="M452" s="1" t="s">
        <v>13</v>
      </c>
      <c r="N452" s="1" t="s">
        <v>62</v>
      </c>
      <c r="O452" s="1" t="s">
        <v>178</v>
      </c>
      <c r="P452" s="1" t="s">
        <v>912</v>
      </c>
      <c r="Q452" s="1">
        <v>20120423</v>
      </c>
    </row>
    <row r="453" spans="8:17">
      <c r="H453" s="1" t="s">
        <v>55</v>
      </c>
      <c r="I453" s="1" t="s">
        <v>185</v>
      </c>
      <c r="J453" s="1" t="s">
        <v>913</v>
      </c>
      <c r="K453" s="1">
        <v>552721</v>
      </c>
      <c r="M453" s="1" t="s">
        <v>13</v>
      </c>
      <c r="N453" s="1" t="s">
        <v>62</v>
      </c>
      <c r="O453" s="1" t="s">
        <v>178</v>
      </c>
      <c r="P453" s="1" t="s">
        <v>914</v>
      </c>
      <c r="Q453" s="1">
        <v>20120430</v>
      </c>
    </row>
    <row r="454" spans="8:17">
      <c r="H454" s="1" t="s">
        <v>55</v>
      </c>
      <c r="I454" s="1" t="s">
        <v>185</v>
      </c>
      <c r="J454" s="1" t="s">
        <v>915</v>
      </c>
      <c r="K454" s="1">
        <v>552730</v>
      </c>
      <c r="M454" s="1" t="s">
        <v>13</v>
      </c>
      <c r="N454" s="1" t="s">
        <v>62</v>
      </c>
      <c r="O454" s="1" t="s">
        <v>178</v>
      </c>
      <c r="P454" s="1" t="s">
        <v>916</v>
      </c>
      <c r="Q454" s="1">
        <v>20120445</v>
      </c>
    </row>
    <row r="455" spans="8:17">
      <c r="H455" s="1" t="s">
        <v>55</v>
      </c>
      <c r="I455" s="1" t="s">
        <v>185</v>
      </c>
      <c r="J455" s="1" t="s">
        <v>917</v>
      </c>
      <c r="K455" s="1">
        <v>552764</v>
      </c>
      <c r="M455" s="1" t="s">
        <v>13</v>
      </c>
      <c r="N455" s="1" t="s">
        <v>62</v>
      </c>
      <c r="O455" s="1" t="s">
        <v>178</v>
      </c>
      <c r="P455" s="1" t="s">
        <v>918</v>
      </c>
      <c r="Q455" s="1">
        <v>20120436</v>
      </c>
    </row>
    <row r="456" spans="8:17">
      <c r="H456" s="1" t="s">
        <v>55</v>
      </c>
      <c r="I456" s="1" t="s">
        <v>185</v>
      </c>
      <c r="J456" s="1" t="s">
        <v>919</v>
      </c>
      <c r="K456" s="1">
        <v>552738</v>
      </c>
      <c r="M456" s="1" t="s">
        <v>13</v>
      </c>
      <c r="N456" s="1" t="s">
        <v>62</v>
      </c>
      <c r="O456" s="1" t="s">
        <v>178</v>
      </c>
      <c r="P456" s="1" t="s">
        <v>920</v>
      </c>
      <c r="Q456" s="1">
        <v>20120454</v>
      </c>
    </row>
    <row r="457" spans="8:17">
      <c r="H457" s="1" t="s">
        <v>55</v>
      </c>
      <c r="I457" s="1" t="s">
        <v>185</v>
      </c>
      <c r="J457" s="1" t="s">
        <v>921</v>
      </c>
      <c r="K457" s="1">
        <v>552743</v>
      </c>
      <c r="M457" s="1" t="s">
        <v>13</v>
      </c>
      <c r="N457" s="1" t="s">
        <v>62</v>
      </c>
      <c r="O457" s="1" t="s">
        <v>178</v>
      </c>
      <c r="P457" s="1" t="s">
        <v>922</v>
      </c>
      <c r="Q457" s="1">
        <v>20120468</v>
      </c>
    </row>
    <row r="458" spans="8:17">
      <c r="H458" s="1" t="s">
        <v>55</v>
      </c>
      <c r="I458" s="1" t="s">
        <v>185</v>
      </c>
      <c r="J458" s="1" t="s">
        <v>923</v>
      </c>
      <c r="K458" s="1">
        <v>552747</v>
      </c>
      <c r="M458" s="1" t="s">
        <v>13</v>
      </c>
      <c r="N458" s="1" t="s">
        <v>62</v>
      </c>
      <c r="O458" s="1" t="s">
        <v>178</v>
      </c>
      <c r="P458" s="1" t="s">
        <v>924</v>
      </c>
      <c r="Q458" s="1">
        <v>20120459</v>
      </c>
    </row>
    <row r="459" spans="8:17">
      <c r="H459" s="1" t="s">
        <v>55</v>
      </c>
      <c r="I459" s="1" t="s">
        <v>185</v>
      </c>
      <c r="J459" s="1" t="s">
        <v>925</v>
      </c>
      <c r="K459" s="1">
        <v>552756</v>
      </c>
      <c r="M459" s="1" t="s">
        <v>13</v>
      </c>
      <c r="N459" s="1" t="s">
        <v>62</v>
      </c>
      <c r="O459" s="1" t="s">
        <v>178</v>
      </c>
      <c r="P459" s="1" t="s">
        <v>926</v>
      </c>
      <c r="Q459" s="1">
        <v>20120477</v>
      </c>
    </row>
    <row r="460" spans="8:17">
      <c r="H460" s="1" t="s">
        <v>55</v>
      </c>
      <c r="I460" s="1" t="s">
        <v>185</v>
      </c>
      <c r="J460" s="1" t="s">
        <v>927</v>
      </c>
      <c r="K460" s="1">
        <v>552760</v>
      </c>
      <c r="M460" s="1" t="s">
        <v>13</v>
      </c>
      <c r="N460" s="1" t="s">
        <v>62</v>
      </c>
      <c r="O460" s="1" t="s">
        <v>178</v>
      </c>
      <c r="P460" s="1" t="s">
        <v>928</v>
      </c>
      <c r="Q460" s="1">
        <v>20120481</v>
      </c>
    </row>
    <row r="461" spans="8:17">
      <c r="H461" s="1" t="s">
        <v>55</v>
      </c>
      <c r="I461" s="1" t="s">
        <v>185</v>
      </c>
      <c r="J461" s="1" t="s">
        <v>174</v>
      </c>
      <c r="K461" s="1">
        <v>552769</v>
      </c>
      <c r="M461" s="1" t="s">
        <v>13</v>
      </c>
      <c r="N461" s="1" t="s">
        <v>62</v>
      </c>
      <c r="O461" s="1" t="s">
        <v>178</v>
      </c>
      <c r="P461" s="1" t="s">
        <v>929</v>
      </c>
      <c r="Q461" s="1">
        <v>20120483</v>
      </c>
    </row>
    <row r="462" spans="8:17">
      <c r="H462" s="1" t="s">
        <v>55</v>
      </c>
      <c r="I462" s="1" t="s">
        <v>185</v>
      </c>
      <c r="J462" s="1" t="s">
        <v>930</v>
      </c>
      <c r="K462" s="1">
        <v>552777</v>
      </c>
      <c r="M462" s="1" t="s">
        <v>13</v>
      </c>
      <c r="N462" s="1" t="s">
        <v>62</v>
      </c>
      <c r="O462" s="1" t="s">
        <v>178</v>
      </c>
      <c r="P462" s="1" t="s">
        <v>931</v>
      </c>
      <c r="Q462" s="1">
        <v>20120488</v>
      </c>
    </row>
    <row r="463" spans="8:17">
      <c r="H463" s="1" t="s">
        <v>55</v>
      </c>
      <c r="I463" s="1" t="s">
        <v>188</v>
      </c>
      <c r="J463" s="1" t="s">
        <v>932</v>
      </c>
      <c r="K463" s="1">
        <v>553221</v>
      </c>
      <c r="M463" s="1" t="s">
        <v>13</v>
      </c>
      <c r="N463" s="1" t="s">
        <v>62</v>
      </c>
      <c r="O463" s="1" t="s">
        <v>178</v>
      </c>
      <c r="P463" s="1" t="s">
        <v>933</v>
      </c>
      <c r="Q463" s="1">
        <v>20120494</v>
      </c>
    </row>
    <row r="464" spans="8:17">
      <c r="H464" s="1" t="s">
        <v>55</v>
      </c>
      <c r="I464" s="1" t="s">
        <v>188</v>
      </c>
      <c r="J464" s="1" t="s">
        <v>934</v>
      </c>
      <c r="K464" s="1">
        <v>553224</v>
      </c>
      <c r="M464" s="1" t="s">
        <v>13</v>
      </c>
      <c r="N464" s="1" t="s">
        <v>62</v>
      </c>
      <c r="O464" s="1" t="s">
        <v>180</v>
      </c>
      <c r="P464" s="1" t="s">
        <v>935</v>
      </c>
      <c r="Q464" s="1">
        <v>20120796</v>
      </c>
    </row>
    <row r="465" spans="8:17">
      <c r="H465" s="1" t="s">
        <v>55</v>
      </c>
      <c r="I465" s="1" t="s">
        <v>188</v>
      </c>
      <c r="J465" s="1" t="s">
        <v>936</v>
      </c>
      <c r="K465" s="1">
        <v>553230</v>
      </c>
      <c r="M465" s="1" t="s">
        <v>13</v>
      </c>
      <c r="N465" s="1" t="s">
        <v>62</v>
      </c>
      <c r="O465" s="1" t="s">
        <v>180</v>
      </c>
      <c r="P465" s="1" t="s">
        <v>937</v>
      </c>
      <c r="Q465" s="1">
        <v>20120728</v>
      </c>
    </row>
    <row r="466" spans="8:17">
      <c r="H466" s="1" t="s">
        <v>55</v>
      </c>
      <c r="I466" s="1" t="s">
        <v>188</v>
      </c>
      <c r="J466" s="1" t="s">
        <v>938</v>
      </c>
      <c r="K466" s="1">
        <v>553267</v>
      </c>
      <c r="M466" s="1" t="s">
        <v>13</v>
      </c>
      <c r="N466" s="1" t="s">
        <v>62</v>
      </c>
      <c r="O466" s="1" t="s">
        <v>180</v>
      </c>
      <c r="P466" s="1" t="s">
        <v>939</v>
      </c>
      <c r="Q466" s="1">
        <v>20120743</v>
      </c>
    </row>
    <row r="467" spans="8:17">
      <c r="H467" s="1" t="s">
        <v>55</v>
      </c>
      <c r="I467" s="1" t="s">
        <v>188</v>
      </c>
      <c r="J467" s="1" t="s">
        <v>940</v>
      </c>
      <c r="K467" s="1">
        <v>553282</v>
      </c>
      <c r="M467" s="1" t="s">
        <v>13</v>
      </c>
      <c r="N467" s="1" t="s">
        <v>62</v>
      </c>
      <c r="O467" s="1" t="s">
        <v>180</v>
      </c>
      <c r="P467" s="1" t="s">
        <v>941</v>
      </c>
      <c r="Q467" s="1">
        <v>20120732</v>
      </c>
    </row>
    <row r="468" spans="8:17">
      <c r="H468" s="1" t="s">
        <v>55</v>
      </c>
      <c r="I468" s="1" t="s">
        <v>188</v>
      </c>
      <c r="J468" s="1" t="s">
        <v>942</v>
      </c>
      <c r="K468" s="1">
        <v>553288</v>
      </c>
      <c r="M468" s="1" t="s">
        <v>13</v>
      </c>
      <c r="N468" s="1" t="s">
        <v>62</v>
      </c>
      <c r="O468" s="1" t="s">
        <v>180</v>
      </c>
      <c r="P468" s="1" t="s">
        <v>943</v>
      </c>
      <c r="Q468" s="1">
        <v>20120736</v>
      </c>
    </row>
    <row r="469" spans="8:17">
      <c r="H469" s="1" t="s">
        <v>55</v>
      </c>
      <c r="I469" s="1" t="s">
        <v>188</v>
      </c>
      <c r="J469" s="1" t="s">
        <v>944</v>
      </c>
      <c r="K469" s="1">
        <v>553291</v>
      </c>
      <c r="M469" s="1" t="s">
        <v>13</v>
      </c>
      <c r="N469" s="1" t="s">
        <v>62</v>
      </c>
      <c r="O469" s="1" t="s">
        <v>180</v>
      </c>
      <c r="P469" s="1" t="s">
        <v>945</v>
      </c>
      <c r="Q469" s="1">
        <v>20120752</v>
      </c>
    </row>
    <row r="470" spans="8:17">
      <c r="H470" s="1" t="s">
        <v>55</v>
      </c>
      <c r="I470" s="1" t="s">
        <v>191</v>
      </c>
      <c r="J470" s="1" t="s">
        <v>946</v>
      </c>
      <c r="K470" s="1">
        <v>554906</v>
      </c>
      <c r="M470" s="1" t="s">
        <v>13</v>
      </c>
      <c r="N470" s="1" t="s">
        <v>62</v>
      </c>
      <c r="O470" s="1" t="s">
        <v>180</v>
      </c>
      <c r="P470" s="1" t="s">
        <v>947</v>
      </c>
      <c r="Q470" s="1">
        <v>20120756</v>
      </c>
    </row>
    <row r="471" spans="8:17">
      <c r="H471" s="1" t="s">
        <v>55</v>
      </c>
      <c r="I471" s="1" t="s">
        <v>191</v>
      </c>
      <c r="J471" s="1" t="s">
        <v>948</v>
      </c>
      <c r="K471" s="1">
        <v>554908</v>
      </c>
      <c r="M471" s="1" t="s">
        <v>13</v>
      </c>
      <c r="N471" s="1" t="s">
        <v>62</v>
      </c>
      <c r="O471" s="1" t="s">
        <v>180</v>
      </c>
      <c r="P471" s="1" t="s">
        <v>949</v>
      </c>
      <c r="Q471" s="1">
        <v>20120766</v>
      </c>
    </row>
    <row r="472" spans="8:17">
      <c r="H472" s="1" t="s">
        <v>55</v>
      </c>
      <c r="I472" s="1" t="s">
        <v>191</v>
      </c>
      <c r="J472" s="1" t="s">
        <v>950</v>
      </c>
      <c r="K472" s="1">
        <v>554909</v>
      </c>
      <c r="M472" s="1" t="s">
        <v>13</v>
      </c>
      <c r="N472" s="1" t="s">
        <v>62</v>
      </c>
      <c r="O472" s="1" t="s">
        <v>180</v>
      </c>
      <c r="P472" s="1" t="s">
        <v>951</v>
      </c>
      <c r="Q472" s="1">
        <v>20120772</v>
      </c>
    </row>
    <row r="473" spans="8:17">
      <c r="H473" s="1" t="s">
        <v>55</v>
      </c>
      <c r="I473" s="1" t="s">
        <v>191</v>
      </c>
      <c r="J473" s="1" t="s">
        <v>952</v>
      </c>
      <c r="K473" s="1">
        <v>554952</v>
      </c>
      <c r="M473" s="1" t="s">
        <v>13</v>
      </c>
      <c r="N473" s="1" t="s">
        <v>62</v>
      </c>
      <c r="O473" s="1" t="s">
        <v>180</v>
      </c>
      <c r="P473" s="1" t="s">
        <v>953</v>
      </c>
      <c r="Q473" s="1">
        <v>20120791</v>
      </c>
    </row>
    <row r="474" spans="8:17">
      <c r="H474" s="1" t="s">
        <v>55</v>
      </c>
      <c r="I474" s="1" t="s">
        <v>191</v>
      </c>
      <c r="J474" s="1" t="s">
        <v>954</v>
      </c>
      <c r="K474" s="1">
        <v>554961</v>
      </c>
      <c r="M474" s="1" t="s">
        <v>13</v>
      </c>
      <c r="N474" s="1" t="s">
        <v>62</v>
      </c>
      <c r="O474" s="1" t="s">
        <v>183</v>
      </c>
      <c r="P474" s="1" t="s">
        <v>955</v>
      </c>
      <c r="Q474" s="1">
        <v>20121317</v>
      </c>
    </row>
    <row r="475" spans="8:17">
      <c r="H475" s="1" t="s">
        <v>55</v>
      </c>
      <c r="I475" s="1" t="s">
        <v>191</v>
      </c>
      <c r="J475" s="1" t="s">
        <v>956</v>
      </c>
      <c r="K475" s="1">
        <v>554918</v>
      </c>
      <c r="M475" s="1" t="s">
        <v>13</v>
      </c>
      <c r="N475" s="1" t="s">
        <v>62</v>
      </c>
      <c r="O475" s="1" t="s">
        <v>183</v>
      </c>
      <c r="P475" s="1" t="s">
        <v>957</v>
      </c>
      <c r="Q475" s="1">
        <v>20121399</v>
      </c>
    </row>
    <row r="476" spans="8:17">
      <c r="H476" s="1" t="s">
        <v>55</v>
      </c>
      <c r="I476" s="1" t="s">
        <v>191</v>
      </c>
      <c r="J476" s="1" t="s">
        <v>958</v>
      </c>
      <c r="K476" s="1">
        <v>554977</v>
      </c>
      <c r="M476" s="1" t="s">
        <v>13</v>
      </c>
      <c r="N476" s="1" t="s">
        <v>62</v>
      </c>
      <c r="O476" s="1" t="s">
        <v>183</v>
      </c>
      <c r="P476" s="1" t="s">
        <v>959</v>
      </c>
      <c r="Q476" s="1">
        <v>20121394</v>
      </c>
    </row>
    <row r="477" spans="8:17">
      <c r="H477" s="1" t="s">
        <v>55</v>
      </c>
      <c r="I477" s="1" t="s">
        <v>191</v>
      </c>
      <c r="J477" s="1" t="s">
        <v>960</v>
      </c>
      <c r="K477" s="1">
        <v>554979</v>
      </c>
      <c r="M477" s="1" t="s">
        <v>13</v>
      </c>
      <c r="N477" s="1" t="s">
        <v>62</v>
      </c>
      <c r="O477" s="1" t="s">
        <v>183</v>
      </c>
      <c r="P477" s="1" t="s">
        <v>961</v>
      </c>
      <c r="Q477" s="1">
        <v>20121348</v>
      </c>
    </row>
    <row r="478" spans="8:17">
      <c r="H478" s="1" t="s">
        <v>55</v>
      </c>
      <c r="I478" s="1" t="s">
        <v>191</v>
      </c>
      <c r="J478" s="1" t="s">
        <v>962</v>
      </c>
      <c r="K478" s="1">
        <v>554994</v>
      </c>
      <c r="M478" s="1" t="s">
        <v>13</v>
      </c>
      <c r="N478" s="1" t="s">
        <v>62</v>
      </c>
      <c r="O478" s="1" t="s">
        <v>183</v>
      </c>
      <c r="P478" s="1" t="s">
        <v>963</v>
      </c>
      <c r="Q478" s="1">
        <v>20121350</v>
      </c>
    </row>
    <row r="479" spans="8:17">
      <c r="H479" s="1" t="s">
        <v>55</v>
      </c>
      <c r="I479" s="1" t="s">
        <v>194</v>
      </c>
      <c r="J479" s="1" t="s">
        <v>964</v>
      </c>
      <c r="K479" s="1">
        <v>555202</v>
      </c>
      <c r="M479" s="1" t="s">
        <v>13</v>
      </c>
      <c r="N479" s="1" t="s">
        <v>62</v>
      </c>
      <c r="O479" s="1" t="s">
        <v>183</v>
      </c>
      <c r="P479" s="1" t="s">
        <v>965</v>
      </c>
      <c r="Q479" s="1">
        <v>20121359</v>
      </c>
    </row>
    <row r="480" spans="8:17">
      <c r="H480" s="1" t="s">
        <v>55</v>
      </c>
      <c r="I480" s="1" t="s">
        <v>194</v>
      </c>
      <c r="J480" s="1" t="s">
        <v>966</v>
      </c>
      <c r="K480" s="1">
        <v>555233</v>
      </c>
      <c r="M480" s="1" t="s">
        <v>13</v>
      </c>
      <c r="N480" s="1" t="s">
        <v>62</v>
      </c>
      <c r="O480" s="1" t="s">
        <v>183</v>
      </c>
      <c r="P480" s="1" t="s">
        <v>967</v>
      </c>
      <c r="Q480" s="1">
        <v>20121361</v>
      </c>
    </row>
    <row r="481" spans="8:17">
      <c r="H481" s="1" t="s">
        <v>55</v>
      </c>
      <c r="I481" s="1" t="s">
        <v>194</v>
      </c>
      <c r="J481" s="1" t="s">
        <v>487</v>
      </c>
      <c r="K481" s="1">
        <v>555239</v>
      </c>
      <c r="M481" s="1" t="s">
        <v>13</v>
      </c>
      <c r="N481" s="1" t="s">
        <v>62</v>
      </c>
      <c r="O481" s="1" t="s">
        <v>183</v>
      </c>
      <c r="P481" s="1" t="s">
        <v>968</v>
      </c>
      <c r="Q481" s="1">
        <v>20121381</v>
      </c>
    </row>
    <row r="482" spans="8:17">
      <c r="H482" s="1" t="s">
        <v>55</v>
      </c>
      <c r="I482" s="1" t="s">
        <v>194</v>
      </c>
      <c r="J482" s="1" t="s">
        <v>969</v>
      </c>
      <c r="K482" s="1">
        <v>555255</v>
      </c>
      <c r="M482" s="1" t="s">
        <v>13</v>
      </c>
      <c r="N482" s="1" t="s">
        <v>62</v>
      </c>
      <c r="O482" s="1" t="s">
        <v>183</v>
      </c>
      <c r="P482" s="1" t="s">
        <v>970</v>
      </c>
      <c r="Q482" s="1">
        <v>20121383</v>
      </c>
    </row>
    <row r="483" spans="8:17">
      <c r="H483" s="1" t="s">
        <v>55</v>
      </c>
      <c r="I483" s="1" t="s">
        <v>194</v>
      </c>
      <c r="J483" s="1" t="s">
        <v>971</v>
      </c>
      <c r="K483" s="1">
        <v>555270</v>
      </c>
      <c r="M483" s="1" t="s">
        <v>13</v>
      </c>
      <c r="N483" s="1" t="s">
        <v>62</v>
      </c>
      <c r="O483" s="1" t="s">
        <v>183</v>
      </c>
      <c r="P483" s="1" t="s">
        <v>972</v>
      </c>
      <c r="Q483" s="1">
        <v>20121386</v>
      </c>
    </row>
    <row r="484" spans="8:17">
      <c r="H484" s="1" t="s">
        <v>55</v>
      </c>
      <c r="I484" s="1" t="s">
        <v>197</v>
      </c>
      <c r="J484" s="1" t="s">
        <v>973</v>
      </c>
      <c r="K484" s="1">
        <v>557312</v>
      </c>
      <c r="M484" s="1" t="s">
        <v>13</v>
      </c>
      <c r="N484" s="1" t="s">
        <v>62</v>
      </c>
      <c r="O484" s="1" t="s">
        <v>183</v>
      </c>
      <c r="P484" s="1" t="s">
        <v>974</v>
      </c>
      <c r="Q484" s="1">
        <v>20121388</v>
      </c>
    </row>
    <row r="485" spans="8:17">
      <c r="H485" s="1" t="s">
        <v>55</v>
      </c>
      <c r="I485" s="1" t="s">
        <v>197</v>
      </c>
      <c r="J485" s="1" t="s">
        <v>975</v>
      </c>
      <c r="K485" s="1">
        <v>557315</v>
      </c>
      <c r="M485" s="1" t="s">
        <v>13</v>
      </c>
      <c r="N485" s="1" t="s">
        <v>62</v>
      </c>
      <c r="O485" s="1" t="s">
        <v>183</v>
      </c>
      <c r="P485" s="1" t="s">
        <v>976</v>
      </c>
      <c r="Q485" s="1">
        <v>20121393</v>
      </c>
    </row>
    <row r="486" spans="8:17">
      <c r="H486" s="1" t="s">
        <v>55</v>
      </c>
      <c r="I486" s="1" t="s">
        <v>197</v>
      </c>
      <c r="J486" s="1" t="s">
        <v>977</v>
      </c>
      <c r="K486" s="1">
        <v>557336</v>
      </c>
      <c r="M486" s="1" t="s">
        <v>13</v>
      </c>
      <c r="N486" s="1" t="s">
        <v>62</v>
      </c>
      <c r="O486" s="1" t="s">
        <v>186</v>
      </c>
      <c r="P486" s="1" t="s">
        <v>978</v>
      </c>
      <c r="Q486" s="1">
        <v>20126318</v>
      </c>
    </row>
    <row r="487" spans="8:17">
      <c r="H487" s="1" t="s">
        <v>55</v>
      </c>
      <c r="I487" s="1" t="s">
        <v>197</v>
      </c>
      <c r="J487" s="1" t="s">
        <v>102</v>
      </c>
      <c r="K487" s="1">
        <v>557345</v>
      </c>
      <c r="M487" s="1" t="s">
        <v>13</v>
      </c>
      <c r="N487" s="1" t="s">
        <v>62</v>
      </c>
      <c r="O487" s="1" t="s">
        <v>186</v>
      </c>
      <c r="P487" s="1" t="s">
        <v>979</v>
      </c>
      <c r="Q487" s="1">
        <v>20126331</v>
      </c>
    </row>
    <row r="488" spans="8:17">
      <c r="H488" s="1" t="s">
        <v>55</v>
      </c>
      <c r="I488" s="1" t="s">
        <v>197</v>
      </c>
      <c r="J488" s="1" t="s">
        <v>980</v>
      </c>
      <c r="K488" s="1">
        <v>557364</v>
      </c>
      <c r="M488" s="1" t="s">
        <v>13</v>
      </c>
      <c r="N488" s="1" t="s">
        <v>62</v>
      </c>
      <c r="O488" s="1" t="s">
        <v>186</v>
      </c>
      <c r="P488" s="1" t="s">
        <v>981</v>
      </c>
      <c r="Q488" s="1">
        <v>20126337</v>
      </c>
    </row>
    <row r="489" spans="8:17">
      <c r="H489" s="1" t="s">
        <v>55</v>
      </c>
      <c r="I489" s="1" t="s">
        <v>197</v>
      </c>
      <c r="J489" s="1" t="s">
        <v>510</v>
      </c>
      <c r="K489" s="1">
        <v>557385</v>
      </c>
      <c r="M489" s="1" t="s">
        <v>13</v>
      </c>
      <c r="N489" s="1" t="s">
        <v>62</v>
      </c>
      <c r="O489" s="1" t="s">
        <v>186</v>
      </c>
      <c r="P489" s="1" t="s">
        <v>982</v>
      </c>
      <c r="Q489" s="1">
        <v>20126350</v>
      </c>
    </row>
    <row r="490" spans="8:17">
      <c r="H490" s="1" t="s">
        <v>55</v>
      </c>
      <c r="I490" s="1" t="s">
        <v>200</v>
      </c>
      <c r="J490" s="1" t="s">
        <v>983</v>
      </c>
      <c r="K490" s="1">
        <v>557704</v>
      </c>
      <c r="M490" s="1" t="s">
        <v>13</v>
      </c>
      <c r="N490" s="1" t="s">
        <v>62</v>
      </c>
      <c r="O490" s="1" t="s">
        <v>186</v>
      </c>
      <c r="P490" s="1" t="s">
        <v>984</v>
      </c>
      <c r="Q490" s="1">
        <v>20126356</v>
      </c>
    </row>
    <row r="491" spans="8:17">
      <c r="H491" s="1" t="s">
        <v>55</v>
      </c>
      <c r="I491" s="1" t="s">
        <v>200</v>
      </c>
      <c r="J491" s="1" t="s">
        <v>985</v>
      </c>
      <c r="K491" s="1">
        <v>557725</v>
      </c>
      <c r="M491" s="1" t="s">
        <v>13</v>
      </c>
      <c r="N491" s="1" t="s">
        <v>62</v>
      </c>
      <c r="O491" s="1" t="s">
        <v>186</v>
      </c>
      <c r="P491" s="1" t="s">
        <v>186</v>
      </c>
      <c r="Q491" s="1">
        <v>20126363</v>
      </c>
    </row>
    <row r="492" spans="8:17">
      <c r="H492" s="1" t="s">
        <v>55</v>
      </c>
      <c r="I492" s="1" t="s">
        <v>200</v>
      </c>
      <c r="J492" s="1" t="s">
        <v>986</v>
      </c>
      <c r="K492" s="1">
        <v>557734</v>
      </c>
      <c r="M492" s="1" t="s">
        <v>13</v>
      </c>
      <c r="N492" s="1" t="s">
        <v>62</v>
      </c>
      <c r="O492" s="1" t="s">
        <v>186</v>
      </c>
      <c r="P492" s="1" t="s">
        <v>987</v>
      </c>
      <c r="Q492" s="1">
        <v>20126399</v>
      </c>
    </row>
    <row r="493" spans="8:17">
      <c r="H493" s="1" t="s">
        <v>55</v>
      </c>
      <c r="I493" s="1" t="s">
        <v>200</v>
      </c>
      <c r="J493" s="1" t="s">
        <v>988</v>
      </c>
      <c r="K493" s="1">
        <v>557773</v>
      </c>
      <c r="M493" s="1" t="s">
        <v>13</v>
      </c>
      <c r="N493" s="1" t="s">
        <v>62</v>
      </c>
      <c r="O493" s="1" t="s">
        <v>186</v>
      </c>
      <c r="P493" s="1" t="s">
        <v>989</v>
      </c>
      <c r="Q493" s="1">
        <v>20126365</v>
      </c>
    </row>
    <row r="494" spans="8:17">
      <c r="H494" s="1" t="s">
        <v>55</v>
      </c>
      <c r="I494" s="1" t="s">
        <v>200</v>
      </c>
      <c r="J494" s="1" t="s">
        <v>990</v>
      </c>
      <c r="K494" s="1">
        <v>557790</v>
      </c>
      <c r="M494" s="1" t="s">
        <v>13</v>
      </c>
      <c r="N494" s="1" t="s">
        <v>62</v>
      </c>
      <c r="O494" s="1" t="s">
        <v>186</v>
      </c>
      <c r="P494" s="1" t="s">
        <v>991</v>
      </c>
      <c r="Q494" s="1">
        <v>20126369</v>
      </c>
    </row>
    <row r="495" spans="8:17">
      <c r="H495" s="1" t="s">
        <v>55</v>
      </c>
      <c r="I495" s="1" t="s">
        <v>55</v>
      </c>
      <c r="J495" s="1" t="s">
        <v>992</v>
      </c>
      <c r="K495" s="1">
        <v>558503</v>
      </c>
      <c r="M495" s="1" t="s">
        <v>13</v>
      </c>
      <c r="N495" s="1" t="s">
        <v>62</v>
      </c>
      <c r="O495" s="1" t="s">
        <v>186</v>
      </c>
      <c r="P495" s="1" t="s">
        <v>993</v>
      </c>
      <c r="Q495" s="1">
        <v>20126382</v>
      </c>
    </row>
    <row r="496" spans="8:17">
      <c r="H496" s="1" t="s">
        <v>55</v>
      </c>
      <c r="I496" s="1" t="s">
        <v>55</v>
      </c>
      <c r="J496" s="1" t="s">
        <v>994</v>
      </c>
      <c r="K496" s="1">
        <v>558527</v>
      </c>
      <c r="M496" s="1" t="s">
        <v>13</v>
      </c>
      <c r="N496" s="1" t="s">
        <v>62</v>
      </c>
      <c r="O496" s="1" t="s">
        <v>186</v>
      </c>
      <c r="P496" s="1" t="s">
        <v>995</v>
      </c>
      <c r="Q496" s="1">
        <v>20126394</v>
      </c>
    </row>
    <row r="497" spans="8:17">
      <c r="H497" s="1" t="s">
        <v>55</v>
      </c>
      <c r="I497" s="1" t="s">
        <v>55</v>
      </c>
      <c r="J497" s="1" t="s">
        <v>996</v>
      </c>
      <c r="K497" s="1">
        <v>558542</v>
      </c>
      <c r="M497" s="1" t="s">
        <v>13</v>
      </c>
      <c r="N497" s="1" t="s">
        <v>62</v>
      </c>
      <c r="O497" s="1" t="s">
        <v>189</v>
      </c>
      <c r="P497" s="1" t="s">
        <v>997</v>
      </c>
      <c r="Q497" s="1">
        <v>20128581</v>
      </c>
    </row>
    <row r="498" spans="8:17">
      <c r="H498" s="1" t="s">
        <v>55</v>
      </c>
      <c r="I498" s="1" t="s">
        <v>55</v>
      </c>
      <c r="J498" s="1" t="s">
        <v>998</v>
      </c>
      <c r="K498" s="1">
        <v>558558</v>
      </c>
      <c r="M498" s="1" t="s">
        <v>13</v>
      </c>
      <c r="N498" s="1" t="s">
        <v>62</v>
      </c>
      <c r="O498" s="1" t="s">
        <v>189</v>
      </c>
      <c r="P498" s="1" t="s">
        <v>999</v>
      </c>
      <c r="Q498" s="1">
        <v>20128512</v>
      </c>
    </row>
    <row r="499" spans="8:17">
      <c r="H499" s="1" t="s">
        <v>55</v>
      </c>
      <c r="I499" s="1" t="s">
        <v>55</v>
      </c>
      <c r="J499" s="1" t="s">
        <v>1000</v>
      </c>
      <c r="K499" s="1">
        <v>558573</v>
      </c>
      <c r="M499" s="1" t="s">
        <v>13</v>
      </c>
      <c r="N499" s="1" t="s">
        <v>62</v>
      </c>
      <c r="O499" s="1" t="s">
        <v>189</v>
      </c>
      <c r="P499" s="1" t="s">
        <v>1001</v>
      </c>
      <c r="Q499" s="1">
        <v>20128513</v>
      </c>
    </row>
    <row r="500" spans="8:17">
      <c r="H500" s="1" t="s">
        <v>55</v>
      </c>
      <c r="I500" s="1" t="s">
        <v>55</v>
      </c>
      <c r="J500" s="1" t="s">
        <v>1002</v>
      </c>
      <c r="K500" s="1">
        <v>558576</v>
      </c>
      <c r="M500" s="1" t="s">
        <v>13</v>
      </c>
      <c r="N500" s="1" t="s">
        <v>62</v>
      </c>
      <c r="O500" s="1" t="s">
        <v>189</v>
      </c>
      <c r="P500" s="1" t="s">
        <v>1003</v>
      </c>
      <c r="Q500" s="1">
        <v>20128518</v>
      </c>
    </row>
    <row r="501" spans="8:17">
      <c r="H501" s="1" t="s">
        <v>55</v>
      </c>
      <c r="I501" s="1" t="s">
        <v>55</v>
      </c>
      <c r="J501" s="1" t="s">
        <v>1004</v>
      </c>
      <c r="K501" s="1">
        <v>558549</v>
      </c>
      <c r="M501" s="1" t="s">
        <v>13</v>
      </c>
      <c r="N501" s="1" t="s">
        <v>62</v>
      </c>
      <c r="O501" s="1" t="s">
        <v>189</v>
      </c>
      <c r="P501" s="1" t="s">
        <v>1005</v>
      </c>
      <c r="Q501" s="1">
        <v>20128522</v>
      </c>
    </row>
    <row r="502" spans="8:17">
      <c r="H502" s="1" t="s">
        <v>55</v>
      </c>
      <c r="I502" s="1" t="s">
        <v>55</v>
      </c>
      <c r="J502" s="1" t="s">
        <v>1006</v>
      </c>
      <c r="K502" s="1">
        <v>558592</v>
      </c>
      <c r="M502" s="1" t="s">
        <v>13</v>
      </c>
      <c r="N502" s="1" t="s">
        <v>62</v>
      </c>
      <c r="O502" s="1" t="s">
        <v>189</v>
      </c>
      <c r="P502" s="1" t="s">
        <v>1007</v>
      </c>
      <c r="Q502" s="1">
        <v>20128527</v>
      </c>
    </row>
    <row r="503" spans="8:17">
      <c r="H503" s="1" t="s">
        <v>55</v>
      </c>
      <c r="I503" s="1" t="s">
        <v>205</v>
      </c>
      <c r="J503" s="1" t="s">
        <v>1008</v>
      </c>
      <c r="K503" s="1">
        <v>559408</v>
      </c>
      <c r="M503" s="1" t="s">
        <v>13</v>
      </c>
      <c r="N503" s="1" t="s">
        <v>62</v>
      </c>
      <c r="O503" s="1" t="s">
        <v>189</v>
      </c>
      <c r="P503" s="1" t="s">
        <v>1009</v>
      </c>
      <c r="Q503" s="1">
        <v>20128536</v>
      </c>
    </row>
    <row r="504" spans="8:17">
      <c r="H504" s="1" t="s">
        <v>55</v>
      </c>
      <c r="I504" s="1" t="s">
        <v>205</v>
      </c>
      <c r="J504" s="1" t="s">
        <v>1010</v>
      </c>
      <c r="K504" s="1">
        <v>559451</v>
      </c>
      <c r="M504" s="1" t="s">
        <v>13</v>
      </c>
      <c r="N504" s="1" t="s">
        <v>62</v>
      </c>
      <c r="O504" s="1" t="s">
        <v>189</v>
      </c>
      <c r="P504" s="1" t="s">
        <v>1011</v>
      </c>
      <c r="Q504" s="1">
        <v>20128540</v>
      </c>
    </row>
    <row r="505" spans="8:17">
      <c r="H505" s="1" t="s">
        <v>55</v>
      </c>
      <c r="I505" s="1" t="s">
        <v>205</v>
      </c>
      <c r="J505" s="1" t="s">
        <v>1002</v>
      </c>
      <c r="K505" s="1">
        <v>559482</v>
      </c>
      <c r="M505" s="1" t="s">
        <v>13</v>
      </c>
      <c r="N505" s="1" t="s">
        <v>62</v>
      </c>
      <c r="O505" s="1" t="s">
        <v>189</v>
      </c>
      <c r="P505" s="1" t="s">
        <v>1012</v>
      </c>
      <c r="Q505" s="1">
        <v>20128542</v>
      </c>
    </row>
    <row r="506" spans="8:17">
      <c r="H506" s="1" t="s">
        <v>55</v>
      </c>
      <c r="I506" s="1" t="s">
        <v>205</v>
      </c>
      <c r="J506" s="1" t="s">
        <v>1013</v>
      </c>
      <c r="K506" s="1">
        <v>559486</v>
      </c>
      <c r="M506" s="1" t="s">
        <v>13</v>
      </c>
      <c r="N506" s="1" t="s">
        <v>62</v>
      </c>
      <c r="O506" s="1" t="s">
        <v>189</v>
      </c>
      <c r="P506" s="1" t="s">
        <v>1014</v>
      </c>
      <c r="Q506" s="1">
        <v>20128545</v>
      </c>
    </row>
    <row r="507" spans="8:17">
      <c r="H507" s="1" t="s">
        <v>55</v>
      </c>
      <c r="I507" s="1" t="s">
        <v>205</v>
      </c>
      <c r="J507" s="1" t="s">
        <v>1015</v>
      </c>
      <c r="K507" s="1">
        <v>559494</v>
      </c>
      <c r="M507" s="1" t="s">
        <v>13</v>
      </c>
      <c r="N507" s="1" t="s">
        <v>62</v>
      </c>
      <c r="O507" s="1" t="s">
        <v>189</v>
      </c>
      <c r="P507" s="1" t="s">
        <v>1016</v>
      </c>
      <c r="Q507" s="1">
        <v>20128547</v>
      </c>
    </row>
    <row r="508" spans="8:17">
      <c r="H508" s="1" t="s">
        <v>59</v>
      </c>
      <c r="I508" s="1" t="s">
        <v>208</v>
      </c>
      <c r="J508" s="1" t="s">
        <v>1017</v>
      </c>
      <c r="K508" s="1">
        <v>603602</v>
      </c>
      <c r="M508" s="1" t="s">
        <v>13</v>
      </c>
      <c r="N508" s="1" t="s">
        <v>62</v>
      </c>
      <c r="O508" s="1" t="s">
        <v>189</v>
      </c>
      <c r="P508" s="1" t="s">
        <v>1018</v>
      </c>
      <c r="Q508" s="1">
        <v>20128599</v>
      </c>
    </row>
    <row r="509" spans="8:17">
      <c r="H509" s="1" t="s">
        <v>59</v>
      </c>
      <c r="I509" s="1" t="s">
        <v>208</v>
      </c>
      <c r="J509" s="1" t="s">
        <v>1019</v>
      </c>
      <c r="K509" s="1">
        <v>603605</v>
      </c>
      <c r="M509" s="1" t="s">
        <v>13</v>
      </c>
      <c r="N509" s="1" t="s">
        <v>62</v>
      </c>
      <c r="O509" s="1" t="s">
        <v>189</v>
      </c>
      <c r="P509" s="1" t="s">
        <v>1020</v>
      </c>
      <c r="Q509" s="1">
        <v>20128558</v>
      </c>
    </row>
    <row r="510" spans="8:17">
      <c r="H510" s="1" t="s">
        <v>59</v>
      </c>
      <c r="I510" s="1" t="s">
        <v>208</v>
      </c>
      <c r="J510" s="1" t="s">
        <v>1021</v>
      </c>
      <c r="K510" s="1">
        <v>603611</v>
      </c>
      <c r="M510" s="1" t="s">
        <v>13</v>
      </c>
      <c r="N510" s="1" t="s">
        <v>62</v>
      </c>
      <c r="O510" s="1" t="s">
        <v>189</v>
      </c>
      <c r="P510" s="1" t="s">
        <v>1022</v>
      </c>
      <c r="Q510" s="1">
        <v>20128560</v>
      </c>
    </row>
    <row r="511" spans="8:17">
      <c r="H511" s="1" t="s">
        <v>59</v>
      </c>
      <c r="I511" s="1" t="s">
        <v>208</v>
      </c>
      <c r="J511" s="1" t="s">
        <v>1023</v>
      </c>
      <c r="K511" s="1">
        <v>603626</v>
      </c>
      <c r="M511" s="1" t="s">
        <v>13</v>
      </c>
      <c r="N511" s="1" t="s">
        <v>62</v>
      </c>
      <c r="O511" s="1" t="s">
        <v>189</v>
      </c>
      <c r="P511" s="1" t="s">
        <v>1024</v>
      </c>
      <c r="Q511" s="1">
        <v>20128562</v>
      </c>
    </row>
    <row r="512" spans="8:17">
      <c r="H512" s="1" t="s">
        <v>59</v>
      </c>
      <c r="I512" s="1" t="s">
        <v>208</v>
      </c>
      <c r="J512" s="1" t="s">
        <v>1025</v>
      </c>
      <c r="K512" s="1">
        <v>603644</v>
      </c>
      <c r="M512" s="1" t="s">
        <v>13</v>
      </c>
      <c r="N512" s="1" t="s">
        <v>62</v>
      </c>
      <c r="O512" s="1" t="s">
        <v>189</v>
      </c>
      <c r="P512" s="1" t="s">
        <v>1026</v>
      </c>
      <c r="Q512" s="1">
        <v>20128567</v>
      </c>
    </row>
    <row r="513" spans="8:17">
      <c r="H513" s="1" t="s">
        <v>59</v>
      </c>
      <c r="I513" s="1" t="s">
        <v>208</v>
      </c>
      <c r="J513" s="1" t="s">
        <v>1027</v>
      </c>
      <c r="K513" s="1">
        <v>603668</v>
      </c>
      <c r="M513" s="1" t="s">
        <v>13</v>
      </c>
      <c r="N513" s="1" t="s">
        <v>62</v>
      </c>
      <c r="O513" s="1" t="s">
        <v>189</v>
      </c>
      <c r="P513" s="1" t="s">
        <v>1028</v>
      </c>
      <c r="Q513" s="1">
        <v>20128572</v>
      </c>
    </row>
    <row r="514" spans="8:17">
      <c r="H514" s="1" t="s">
        <v>59</v>
      </c>
      <c r="I514" s="1" t="s">
        <v>208</v>
      </c>
      <c r="J514" s="1" t="s">
        <v>1029</v>
      </c>
      <c r="K514" s="1">
        <v>603671</v>
      </c>
      <c r="M514" s="1" t="s">
        <v>13</v>
      </c>
      <c r="N514" s="1" t="s">
        <v>62</v>
      </c>
      <c r="O514" s="1" t="s">
        <v>189</v>
      </c>
      <c r="P514" s="1" t="s">
        <v>1030</v>
      </c>
      <c r="Q514" s="1">
        <v>20128575</v>
      </c>
    </row>
    <row r="515" spans="8:17">
      <c r="H515" s="1" t="s">
        <v>59</v>
      </c>
      <c r="I515" s="1" t="s">
        <v>208</v>
      </c>
      <c r="J515" s="1" t="s">
        <v>1031</v>
      </c>
      <c r="K515" s="1">
        <v>603677</v>
      </c>
      <c r="M515" s="1" t="s">
        <v>13</v>
      </c>
      <c r="N515" s="1" t="s">
        <v>62</v>
      </c>
      <c r="O515" s="1" t="s">
        <v>189</v>
      </c>
      <c r="P515" s="1" t="s">
        <v>1032</v>
      </c>
      <c r="Q515" s="1">
        <v>20128583</v>
      </c>
    </row>
    <row r="516" spans="8:17">
      <c r="H516" s="1" t="s">
        <v>59</v>
      </c>
      <c r="I516" s="1" t="s">
        <v>211</v>
      </c>
      <c r="J516" s="1" t="s">
        <v>1033</v>
      </c>
      <c r="K516" s="1">
        <v>605814</v>
      </c>
      <c r="M516" s="1" t="s">
        <v>13</v>
      </c>
      <c r="N516" s="1" t="s">
        <v>62</v>
      </c>
      <c r="O516" s="1" t="s">
        <v>189</v>
      </c>
      <c r="P516" s="1" t="s">
        <v>609</v>
      </c>
      <c r="Q516" s="1">
        <v>20128586</v>
      </c>
    </row>
    <row r="517" spans="8:17">
      <c r="H517" s="1" t="s">
        <v>59</v>
      </c>
      <c r="I517" s="1" t="s">
        <v>211</v>
      </c>
      <c r="J517" s="1" t="s">
        <v>1034</v>
      </c>
      <c r="K517" s="1">
        <v>605835</v>
      </c>
      <c r="M517" s="1" t="s">
        <v>13</v>
      </c>
      <c r="N517" s="1" t="s">
        <v>62</v>
      </c>
      <c r="O517" s="1" t="s">
        <v>189</v>
      </c>
      <c r="P517" s="1" t="s">
        <v>1035</v>
      </c>
      <c r="Q517" s="1">
        <v>20128588</v>
      </c>
    </row>
    <row r="518" spans="8:17">
      <c r="H518" s="1" t="s">
        <v>59</v>
      </c>
      <c r="I518" s="1" t="s">
        <v>211</v>
      </c>
      <c r="J518" s="1" t="s">
        <v>1036</v>
      </c>
      <c r="K518" s="1">
        <v>605856</v>
      </c>
      <c r="M518" s="1" t="s">
        <v>13</v>
      </c>
      <c r="N518" s="1" t="s">
        <v>62</v>
      </c>
      <c r="O518" s="1" t="s">
        <v>189</v>
      </c>
      <c r="P518" s="1" t="s">
        <v>1037</v>
      </c>
      <c r="Q518" s="1">
        <v>20128590</v>
      </c>
    </row>
    <row r="519" spans="8:17">
      <c r="H519" s="1" t="s">
        <v>59</v>
      </c>
      <c r="I519" s="1" t="s">
        <v>211</v>
      </c>
      <c r="J519" s="1" t="s">
        <v>1038</v>
      </c>
      <c r="K519" s="1">
        <v>605865</v>
      </c>
      <c r="M519" s="1" t="s">
        <v>13</v>
      </c>
      <c r="N519" s="1" t="s">
        <v>62</v>
      </c>
      <c r="O519" s="1" t="s">
        <v>192</v>
      </c>
      <c r="P519" s="1" t="s">
        <v>1039</v>
      </c>
      <c r="Q519" s="1">
        <v>20129017</v>
      </c>
    </row>
    <row r="520" spans="8:17">
      <c r="H520" s="1" t="s">
        <v>59</v>
      </c>
      <c r="I520" s="1" t="s">
        <v>211</v>
      </c>
      <c r="J520" s="1" t="s">
        <v>1040</v>
      </c>
      <c r="K520" s="1">
        <v>605874</v>
      </c>
      <c r="M520" s="1" t="s">
        <v>13</v>
      </c>
      <c r="N520" s="1" t="s">
        <v>62</v>
      </c>
      <c r="O520" s="1" t="s">
        <v>192</v>
      </c>
      <c r="P520" s="1" t="s">
        <v>1041</v>
      </c>
      <c r="Q520" s="1">
        <v>20129014</v>
      </c>
    </row>
    <row r="521" spans="8:17">
      <c r="H521" s="1" t="s">
        <v>59</v>
      </c>
      <c r="I521" s="1" t="s">
        <v>211</v>
      </c>
      <c r="J521" s="1" t="s">
        <v>1042</v>
      </c>
      <c r="K521" s="1">
        <v>605880</v>
      </c>
      <c r="M521" s="1" t="s">
        <v>13</v>
      </c>
      <c r="N521" s="1" t="s">
        <v>62</v>
      </c>
      <c r="O521" s="1" t="s">
        <v>192</v>
      </c>
      <c r="P521" s="1" t="s">
        <v>1043</v>
      </c>
      <c r="Q521" s="1">
        <v>20129021</v>
      </c>
    </row>
    <row r="522" spans="8:17">
      <c r="H522" s="1" t="s">
        <v>59</v>
      </c>
      <c r="I522" s="1" t="s">
        <v>211</v>
      </c>
      <c r="J522" s="1" t="s">
        <v>1044</v>
      </c>
      <c r="K522" s="1">
        <v>605883</v>
      </c>
      <c r="M522" s="1" t="s">
        <v>13</v>
      </c>
      <c r="N522" s="1" t="s">
        <v>62</v>
      </c>
      <c r="O522" s="1" t="s">
        <v>192</v>
      </c>
      <c r="P522" s="1" t="s">
        <v>1045</v>
      </c>
      <c r="Q522" s="1">
        <v>20129029</v>
      </c>
    </row>
    <row r="523" spans="8:17">
      <c r="H523" s="1" t="s">
        <v>59</v>
      </c>
      <c r="I523" s="1" t="s">
        <v>214</v>
      </c>
      <c r="J523" s="1" t="s">
        <v>1046</v>
      </c>
      <c r="K523" s="1">
        <v>609018</v>
      </c>
      <c r="M523" s="1" t="s">
        <v>13</v>
      </c>
      <c r="N523" s="1" t="s">
        <v>62</v>
      </c>
      <c r="O523" s="1" t="s">
        <v>192</v>
      </c>
      <c r="P523" s="1" t="s">
        <v>1047</v>
      </c>
      <c r="Q523" s="1">
        <v>20129036</v>
      </c>
    </row>
    <row r="524" spans="8:17">
      <c r="H524" s="1" t="s">
        <v>59</v>
      </c>
      <c r="I524" s="1" t="s">
        <v>214</v>
      </c>
      <c r="J524" s="1" t="s">
        <v>1048</v>
      </c>
      <c r="K524" s="1">
        <v>609023</v>
      </c>
      <c r="M524" s="1" t="s">
        <v>13</v>
      </c>
      <c r="N524" s="1" t="s">
        <v>62</v>
      </c>
      <c r="O524" s="1" t="s">
        <v>192</v>
      </c>
      <c r="P524" s="1" t="s">
        <v>1049</v>
      </c>
      <c r="Q524" s="1">
        <v>20129043</v>
      </c>
    </row>
    <row r="525" spans="8:17">
      <c r="H525" s="1" t="s">
        <v>59</v>
      </c>
      <c r="I525" s="1" t="s">
        <v>214</v>
      </c>
      <c r="J525" s="1" t="s">
        <v>1050</v>
      </c>
      <c r="K525" s="1">
        <v>609027</v>
      </c>
      <c r="M525" s="1" t="s">
        <v>13</v>
      </c>
      <c r="N525" s="1" t="s">
        <v>62</v>
      </c>
      <c r="O525" s="1" t="s">
        <v>192</v>
      </c>
      <c r="P525" s="1" t="s">
        <v>1051</v>
      </c>
      <c r="Q525" s="1">
        <v>20129051</v>
      </c>
    </row>
    <row r="526" spans="8:17">
      <c r="H526" s="1" t="s">
        <v>59</v>
      </c>
      <c r="I526" s="1" t="s">
        <v>214</v>
      </c>
      <c r="J526" s="1" t="s">
        <v>1052</v>
      </c>
      <c r="K526" s="1">
        <v>609029</v>
      </c>
      <c r="M526" s="1" t="s">
        <v>13</v>
      </c>
      <c r="N526" s="1" t="s">
        <v>62</v>
      </c>
      <c r="O526" s="1" t="s">
        <v>192</v>
      </c>
      <c r="P526" s="1" t="s">
        <v>1053</v>
      </c>
      <c r="Q526" s="1">
        <v>20129058</v>
      </c>
    </row>
    <row r="527" spans="8:17">
      <c r="H527" s="1" t="s">
        <v>59</v>
      </c>
      <c r="I527" s="1" t="s">
        <v>214</v>
      </c>
      <c r="J527" s="1" t="s">
        <v>1054</v>
      </c>
      <c r="K527" s="1">
        <v>609032</v>
      </c>
      <c r="M527" s="1" t="s">
        <v>13</v>
      </c>
      <c r="N527" s="1" t="s">
        <v>62</v>
      </c>
      <c r="O527" s="1" t="s">
        <v>192</v>
      </c>
      <c r="P527" s="1" t="s">
        <v>1055</v>
      </c>
      <c r="Q527" s="1">
        <v>20129065</v>
      </c>
    </row>
    <row r="528" spans="8:17">
      <c r="H528" s="1" t="s">
        <v>59</v>
      </c>
      <c r="I528" s="1" t="s">
        <v>214</v>
      </c>
      <c r="J528" s="1" t="s">
        <v>1056</v>
      </c>
      <c r="K528" s="1">
        <v>609033</v>
      </c>
      <c r="M528" s="1" t="s">
        <v>13</v>
      </c>
      <c r="N528" s="1" t="s">
        <v>62</v>
      </c>
      <c r="O528" s="1" t="s">
        <v>192</v>
      </c>
      <c r="P528" s="1" t="s">
        <v>1010</v>
      </c>
      <c r="Q528" s="1">
        <v>20129073</v>
      </c>
    </row>
    <row r="529" spans="8:17">
      <c r="H529" s="1" t="s">
        <v>59</v>
      </c>
      <c r="I529" s="1" t="s">
        <v>214</v>
      </c>
      <c r="J529" s="1" t="s">
        <v>1057</v>
      </c>
      <c r="K529" s="1">
        <v>609047</v>
      </c>
      <c r="M529" s="1" t="s">
        <v>13</v>
      </c>
      <c r="N529" s="1" t="s">
        <v>62</v>
      </c>
      <c r="O529" s="1" t="s">
        <v>192</v>
      </c>
      <c r="P529" s="1" t="s">
        <v>1058</v>
      </c>
      <c r="Q529" s="1">
        <v>20129080</v>
      </c>
    </row>
    <row r="530" spans="8:17">
      <c r="H530" s="1" t="s">
        <v>59</v>
      </c>
      <c r="I530" s="1" t="s">
        <v>214</v>
      </c>
      <c r="J530" s="1" t="s">
        <v>1059</v>
      </c>
      <c r="K530" s="1">
        <v>609050</v>
      </c>
      <c r="M530" s="1" t="s">
        <v>13</v>
      </c>
      <c r="N530" s="1" t="s">
        <v>62</v>
      </c>
      <c r="O530" s="1" t="s">
        <v>192</v>
      </c>
      <c r="P530" s="1" t="s">
        <v>192</v>
      </c>
      <c r="Q530" s="1">
        <v>20129087</v>
      </c>
    </row>
    <row r="531" spans="8:17">
      <c r="H531" s="1" t="s">
        <v>59</v>
      </c>
      <c r="I531" s="1" t="s">
        <v>214</v>
      </c>
      <c r="J531" s="1" t="s">
        <v>1060</v>
      </c>
      <c r="K531" s="1">
        <v>609086</v>
      </c>
      <c r="M531" s="1" t="s">
        <v>13</v>
      </c>
      <c r="N531" s="1" t="s">
        <v>62</v>
      </c>
      <c r="O531" s="1" t="s">
        <v>192</v>
      </c>
      <c r="P531" s="1" t="s">
        <v>1061</v>
      </c>
      <c r="Q531" s="1">
        <v>20129094</v>
      </c>
    </row>
    <row r="532" spans="8:17">
      <c r="H532" s="1" t="s">
        <v>59</v>
      </c>
      <c r="I532" s="1" t="s">
        <v>214</v>
      </c>
      <c r="J532" s="1" t="s">
        <v>1062</v>
      </c>
      <c r="K532" s="1">
        <v>609089</v>
      </c>
      <c r="M532" s="1" t="s">
        <v>13</v>
      </c>
      <c r="N532" s="1" t="s">
        <v>62</v>
      </c>
      <c r="O532" s="1" t="s">
        <v>195</v>
      </c>
      <c r="P532" s="1" t="s">
        <v>1063</v>
      </c>
      <c r="Q532" s="1">
        <v>20129413</v>
      </c>
    </row>
    <row r="533" spans="8:17">
      <c r="H533" s="1" t="s">
        <v>59</v>
      </c>
      <c r="I533" s="1" t="s">
        <v>214</v>
      </c>
      <c r="J533" s="1" t="s">
        <v>1064</v>
      </c>
      <c r="K533" s="1">
        <v>609092</v>
      </c>
      <c r="M533" s="1" t="s">
        <v>13</v>
      </c>
      <c r="N533" s="1" t="s">
        <v>62</v>
      </c>
      <c r="O533" s="1" t="s">
        <v>195</v>
      </c>
      <c r="P533" s="1" t="s">
        <v>1065</v>
      </c>
      <c r="Q533" s="1">
        <v>20129419</v>
      </c>
    </row>
    <row r="534" spans="8:17">
      <c r="H534" s="1" t="s">
        <v>59</v>
      </c>
      <c r="I534" s="1" t="s">
        <v>59</v>
      </c>
      <c r="J534" s="1" t="s">
        <v>1066</v>
      </c>
      <c r="K534" s="1">
        <v>609108</v>
      </c>
      <c r="M534" s="1" t="s">
        <v>13</v>
      </c>
      <c r="N534" s="1" t="s">
        <v>62</v>
      </c>
      <c r="O534" s="1" t="s">
        <v>195</v>
      </c>
      <c r="P534" s="1" t="s">
        <v>1067</v>
      </c>
      <c r="Q534" s="1">
        <v>20129428</v>
      </c>
    </row>
    <row r="535" spans="8:17">
      <c r="H535" s="1" t="s">
        <v>59</v>
      </c>
      <c r="I535" s="1" t="s">
        <v>59</v>
      </c>
      <c r="J535" s="1" t="s">
        <v>1068</v>
      </c>
      <c r="K535" s="1">
        <v>609117</v>
      </c>
      <c r="M535" s="1" t="s">
        <v>13</v>
      </c>
      <c r="N535" s="1" t="s">
        <v>62</v>
      </c>
      <c r="O535" s="1" t="s">
        <v>195</v>
      </c>
      <c r="P535" s="1" t="s">
        <v>1069</v>
      </c>
      <c r="Q535" s="1">
        <v>20129438</v>
      </c>
    </row>
    <row r="536" spans="8:17">
      <c r="H536" s="1" t="s">
        <v>59</v>
      </c>
      <c r="I536" s="1" t="s">
        <v>59</v>
      </c>
      <c r="J536" s="1" t="s">
        <v>1070</v>
      </c>
      <c r="K536" s="1">
        <v>609120</v>
      </c>
      <c r="M536" s="1" t="s">
        <v>13</v>
      </c>
      <c r="N536" s="1" t="s">
        <v>62</v>
      </c>
      <c r="O536" s="1" t="s">
        <v>195</v>
      </c>
      <c r="P536" s="1" t="s">
        <v>1071</v>
      </c>
      <c r="Q536" s="1">
        <v>20129447</v>
      </c>
    </row>
    <row r="537" spans="8:17">
      <c r="H537" s="1" t="s">
        <v>59</v>
      </c>
      <c r="I537" s="1" t="s">
        <v>59</v>
      </c>
      <c r="J537" s="1" t="s">
        <v>352</v>
      </c>
      <c r="K537" s="1">
        <v>609127</v>
      </c>
      <c r="M537" s="1" t="s">
        <v>13</v>
      </c>
      <c r="N537" s="1" t="s">
        <v>62</v>
      </c>
      <c r="O537" s="1" t="s">
        <v>195</v>
      </c>
      <c r="P537" s="1" t="s">
        <v>195</v>
      </c>
      <c r="Q537" s="1">
        <v>20129476</v>
      </c>
    </row>
    <row r="538" spans="8:17">
      <c r="H538" s="1" t="s">
        <v>59</v>
      </c>
      <c r="I538" s="1" t="s">
        <v>59</v>
      </c>
      <c r="J538" s="1" t="s">
        <v>1072</v>
      </c>
      <c r="K538" s="1">
        <v>609131</v>
      </c>
      <c r="M538" s="1" t="s">
        <v>13</v>
      </c>
      <c r="N538" s="1" t="s">
        <v>62</v>
      </c>
      <c r="O538" s="1" t="s">
        <v>195</v>
      </c>
      <c r="P538" s="1" t="s">
        <v>1073</v>
      </c>
      <c r="Q538" s="1">
        <v>20129485</v>
      </c>
    </row>
    <row r="539" spans="8:17">
      <c r="H539" s="1" t="s">
        <v>59</v>
      </c>
      <c r="I539" s="1" t="s">
        <v>59</v>
      </c>
      <c r="J539" s="1" t="s">
        <v>1074</v>
      </c>
      <c r="K539" s="1">
        <v>609135</v>
      </c>
      <c r="M539" s="1" t="s">
        <v>13</v>
      </c>
      <c r="N539" s="1" t="s">
        <v>62</v>
      </c>
      <c r="O539" s="1" t="s">
        <v>195</v>
      </c>
      <c r="P539" s="1" t="s">
        <v>1075</v>
      </c>
      <c r="Q539" s="1">
        <v>20129490</v>
      </c>
    </row>
    <row r="540" spans="8:17">
      <c r="H540" s="1" t="s">
        <v>59</v>
      </c>
      <c r="I540" s="1" t="s">
        <v>59</v>
      </c>
      <c r="J540" s="1" t="s">
        <v>1076</v>
      </c>
      <c r="K540" s="1">
        <v>609138</v>
      </c>
      <c r="M540" s="1" t="s">
        <v>13</v>
      </c>
      <c r="N540" s="1" t="s">
        <v>62</v>
      </c>
      <c r="O540" s="1" t="s">
        <v>195</v>
      </c>
      <c r="P540" s="1" t="s">
        <v>1077</v>
      </c>
      <c r="Q540" s="1">
        <v>20129494</v>
      </c>
    </row>
    <row r="541" spans="8:17">
      <c r="H541" s="1" t="s">
        <v>59</v>
      </c>
      <c r="I541" s="1" t="s">
        <v>59</v>
      </c>
      <c r="J541" s="1" t="s">
        <v>1078</v>
      </c>
      <c r="K541" s="1">
        <v>609141</v>
      </c>
      <c r="M541" s="1" t="s">
        <v>13</v>
      </c>
      <c r="N541" s="1" t="s">
        <v>65</v>
      </c>
      <c r="O541" s="1" t="s">
        <v>198</v>
      </c>
      <c r="P541" s="1" t="s">
        <v>1079</v>
      </c>
      <c r="Q541" s="1">
        <v>20132218</v>
      </c>
    </row>
    <row r="542" spans="8:17">
      <c r="H542" s="1" t="s">
        <v>59</v>
      </c>
      <c r="I542" s="1" t="s">
        <v>59</v>
      </c>
      <c r="J542" s="1" t="s">
        <v>1080</v>
      </c>
      <c r="K542" s="1">
        <v>609153</v>
      </c>
      <c r="M542" s="1" t="s">
        <v>13</v>
      </c>
      <c r="N542" s="1" t="s">
        <v>65</v>
      </c>
      <c r="O542" s="1" t="s">
        <v>198</v>
      </c>
      <c r="P542" s="1" t="s">
        <v>1081</v>
      </c>
      <c r="Q542" s="1">
        <v>20132222</v>
      </c>
    </row>
    <row r="543" spans="8:17">
      <c r="H543" s="1" t="s">
        <v>59</v>
      </c>
      <c r="I543" s="1" t="s">
        <v>59</v>
      </c>
      <c r="J543" s="1" t="s">
        <v>1082</v>
      </c>
      <c r="K543" s="1">
        <v>609159</v>
      </c>
      <c r="M543" s="1" t="s">
        <v>13</v>
      </c>
      <c r="N543" s="1" t="s">
        <v>65</v>
      </c>
      <c r="O543" s="1" t="s">
        <v>198</v>
      </c>
      <c r="P543" s="1" t="s">
        <v>1083</v>
      </c>
      <c r="Q543" s="1">
        <v>20132227</v>
      </c>
    </row>
    <row r="544" spans="8:17">
      <c r="H544" s="1" t="s">
        <v>59</v>
      </c>
      <c r="I544" s="1" t="s">
        <v>59</v>
      </c>
      <c r="J544" s="1" t="s">
        <v>1084</v>
      </c>
      <c r="K544" s="1">
        <v>609162</v>
      </c>
      <c r="M544" s="1" t="s">
        <v>13</v>
      </c>
      <c r="N544" s="1" t="s">
        <v>65</v>
      </c>
      <c r="O544" s="1" t="s">
        <v>198</v>
      </c>
      <c r="P544" s="1" t="s">
        <v>935</v>
      </c>
      <c r="Q544" s="1">
        <v>20132231</v>
      </c>
    </row>
    <row r="545" spans="8:17">
      <c r="H545" s="1" t="s">
        <v>59</v>
      </c>
      <c r="I545" s="1" t="s">
        <v>59</v>
      </c>
      <c r="J545" s="1" t="s">
        <v>1085</v>
      </c>
      <c r="K545" s="1">
        <v>609194</v>
      </c>
      <c r="M545" s="1" t="s">
        <v>13</v>
      </c>
      <c r="N545" s="1" t="s">
        <v>65</v>
      </c>
      <c r="O545" s="1" t="s">
        <v>198</v>
      </c>
      <c r="P545" s="1" t="s">
        <v>1086</v>
      </c>
      <c r="Q545" s="1">
        <v>20132299</v>
      </c>
    </row>
    <row r="546" spans="8:17">
      <c r="M546" s="1" t="s">
        <v>13</v>
      </c>
      <c r="N546" s="1" t="s">
        <v>65</v>
      </c>
      <c r="O546" s="1" t="s">
        <v>198</v>
      </c>
      <c r="P546" s="1" t="s">
        <v>1087</v>
      </c>
      <c r="Q546" s="1">
        <v>20132254</v>
      </c>
    </row>
    <row r="547" spans="8:17">
      <c r="M547" s="1" t="s">
        <v>13</v>
      </c>
      <c r="N547" s="1" t="s">
        <v>65</v>
      </c>
      <c r="O547" s="1" t="s">
        <v>198</v>
      </c>
      <c r="P547" s="1" t="s">
        <v>1088</v>
      </c>
      <c r="Q547" s="1">
        <v>20132258</v>
      </c>
    </row>
    <row r="548" spans="8:17">
      <c r="M548" s="1" t="s">
        <v>13</v>
      </c>
      <c r="N548" s="1" t="s">
        <v>65</v>
      </c>
      <c r="O548" s="1" t="s">
        <v>198</v>
      </c>
      <c r="P548" s="1" t="s">
        <v>1007</v>
      </c>
      <c r="Q548" s="1">
        <v>20132263</v>
      </c>
    </row>
    <row r="549" spans="8:17">
      <c r="M549" s="1" t="s">
        <v>13</v>
      </c>
      <c r="N549" s="1" t="s">
        <v>65</v>
      </c>
      <c r="O549" s="1" t="s">
        <v>198</v>
      </c>
      <c r="P549" s="1" t="s">
        <v>1089</v>
      </c>
      <c r="Q549" s="1">
        <v>20132220</v>
      </c>
    </row>
    <row r="550" spans="8:17">
      <c r="M550" s="1" t="s">
        <v>13</v>
      </c>
      <c r="N550" s="1" t="s">
        <v>65</v>
      </c>
      <c r="O550" s="1" t="s">
        <v>198</v>
      </c>
      <c r="P550" s="1" t="s">
        <v>1090</v>
      </c>
      <c r="Q550" s="1">
        <v>20132267</v>
      </c>
    </row>
    <row r="551" spans="8:17">
      <c r="M551" s="1" t="s">
        <v>13</v>
      </c>
      <c r="N551" s="1" t="s">
        <v>65</v>
      </c>
      <c r="O551" s="1" t="s">
        <v>198</v>
      </c>
      <c r="P551" s="1" t="s">
        <v>1091</v>
      </c>
      <c r="Q551" s="1">
        <v>20132276</v>
      </c>
    </row>
    <row r="552" spans="8:17">
      <c r="M552" s="1" t="s">
        <v>13</v>
      </c>
      <c r="N552" s="1" t="s">
        <v>65</v>
      </c>
      <c r="O552" s="1" t="s">
        <v>198</v>
      </c>
      <c r="P552" s="1" t="s">
        <v>1092</v>
      </c>
      <c r="Q552" s="1">
        <v>20132285</v>
      </c>
    </row>
    <row r="553" spans="8:17">
      <c r="M553" s="1" t="s">
        <v>13</v>
      </c>
      <c r="N553" s="1" t="s">
        <v>65</v>
      </c>
      <c r="O553" s="1" t="s">
        <v>198</v>
      </c>
      <c r="P553" s="1" t="s">
        <v>1093</v>
      </c>
      <c r="Q553" s="1">
        <v>20132290</v>
      </c>
    </row>
    <row r="554" spans="8:17">
      <c r="M554" s="1" t="s">
        <v>13</v>
      </c>
      <c r="N554" s="1" t="s">
        <v>65</v>
      </c>
      <c r="O554" s="1" t="s">
        <v>198</v>
      </c>
      <c r="P554" s="1" t="s">
        <v>1094</v>
      </c>
      <c r="Q554" s="1">
        <v>20132281</v>
      </c>
    </row>
    <row r="555" spans="8:17">
      <c r="M555" s="1" t="s">
        <v>13</v>
      </c>
      <c r="N555" s="1" t="s">
        <v>65</v>
      </c>
      <c r="O555" s="1" t="s">
        <v>198</v>
      </c>
      <c r="P555" s="1" t="s">
        <v>1095</v>
      </c>
      <c r="Q555" s="1">
        <v>20132294</v>
      </c>
    </row>
    <row r="556" spans="8:17">
      <c r="M556" s="1" t="s">
        <v>13</v>
      </c>
      <c r="N556" s="1" t="s">
        <v>65</v>
      </c>
      <c r="O556" s="1" t="s">
        <v>201</v>
      </c>
      <c r="P556" s="1" t="s">
        <v>1096</v>
      </c>
      <c r="Q556" s="1">
        <v>20134535</v>
      </c>
    </row>
    <row r="557" spans="8:17">
      <c r="M557" s="1" t="s">
        <v>13</v>
      </c>
      <c r="N557" s="1" t="s">
        <v>65</v>
      </c>
      <c r="O557" s="1" t="s">
        <v>201</v>
      </c>
      <c r="P557" s="1" t="s">
        <v>1097</v>
      </c>
      <c r="Q557" s="1">
        <v>20134547</v>
      </c>
    </row>
    <row r="558" spans="8:17">
      <c r="M558" s="1" t="s">
        <v>13</v>
      </c>
      <c r="N558" s="1" t="s">
        <v>65</v>
      </c>
      <c r="O558" s="1" t="s">
        <v>201</v>
      </c>
      <c r="P558" s="1" t="s">
        <v>1098</v>
      </c>
      <c r="Q558" s="1">
        <v>20134571</v>
      </c>
    </row>
    <row r="559" spans="8:17">
      <c r="M559" s="1" t="s">
        <v>13</v>
      </c>
      <c r="N559" s="1" t="s">
        <v>65</v>
      </c>
      <c r="O559" s="1" t="s">
        <v>201</v>
      </c>
      <c r="P559" s="1" t="s">
        <v>1099</v>
      </c>
      <c r="Q559" s="1">
        <v>20134583</v>
      </c>
    </row>
    <row r="560" spans="8:17">
      <c r="M560" s="1" t="s">
        <v>13</v>
      </c>
      <c r="N560" s="1" t="s">
        <v>65</v>
      </c>
      <c r="O560" s="1" t="s">
        <v>201</v>
      </c>
      <c r="P560" s="1" t="s">
        <v>1100</v>
      </c>
      <c r="Q560" s="1">
        <v>20134599</v>
      </c>
    </row>
    <row r="561" spans="13:17">
      <c r="M561" s="1" t="s">
        <v>13</v>
      </c>
      <c r="N561" s="1" t="s">
        <v>65</v>
      </c>
      <c r="O561" s="1" t="s">
        <v>201</v>
      </c>
      <c r="P561" s="1" t="s">
        <v>1101</v>
      </c>
      <c r="Q561" s="1">
        <v>20134511</v>
      </c>
    </row>
    <row r="562" spans="13:17">
      <c r="M562" s="1" t="s">
        <v>13</v>
      </c>
      <c r="N562" s="1" t="s">
        <v>65</v>
      </c>
      <c r="O562" s="1" t="s">
        <v>201</v>
      </c>
      <c r="P562" s="1" t="s">
        <v>1102</v>
      </c>
      <c r="Q562" s="1">
        <v>20134523</v>
      </c>
    </row>
    <row r="563" spans="13:17">
      <c r="M563" s="1" t="s">
        <v>13</v>
      </c>
      <c r="N563" s="1" t="s">
        <v>65</v>
      </c>
      <c r="O563" s="1" t="s">
        <v>201</v>
      </c>
      <c r="P563" s="1" t="s">
        <v>1103</v>
      </c>
      <c r="Q563" s="1">
        <v>20134559</v>
      </c>
    </row>
    <row r="564" spans="13:17">
      <c r="M564" s="1" t="s">
        <v>13</v>
      </c>
      <c r="N564" s="1" t="s">
        <v>65</v>
      </c>
      <c r="O564" s="1" t="s">
        <v>201</v>
      </c>
      <c r="P564" s="1" t="s">
        <v>1104</v>
      </c>
      <c r="Q564" s="1">
        <v>20134595</v>
      </c>
    </row>
    <row r="565" spans="13:17">
      <c r="M565" s="1" t="s">
        <v>13</v>
      </c>
      <c r="N565" s="1" t="s">
        <v>65</v>
      </c>
      <c r="O565" s="1" t="s">
        <v>201</v>
      </c>
      <c r="P565" s="1" t="s">
        <v>1105</v>
      </c>
      <c r="Q565" s="1">
        <v>20134513</v>
      </c>
    </row>
    <row r="566" spans="13:17">
      <c r="M566" s="1" t="s">
        <v>13</v>
      </c>
      <c r="N566" s="1" t="s">
        <v>65</v>
      </c>
      <c r="O566" s="1" t="s">
        <v>201</v>
      </c>
      <c r="P566" s="1" t="s">
        <v>1106</v>
      </c>
      <c r="Q566" s="1">
        <v>20134517</v>
      </c>
    </row>
    <row r="567" spans="13:17">
      <c r="M567" s="1" t="s">
        <v>13</v>
      </c>
      <c r="N567" s="1" t="s">
        <v>65</v>
      </c>
      <c r="O567" s="1" t="s">
        <v>201</v>
      </c>
      <c r="P567" s="1" t="s">
        <v>1107</v>
      </c>
      <c r="Q567" s="1">
        <v>20134553</v>
      </c>
    </row>
    <row r="568" spans="13:17">
      <c r="M568" s="1" t="s">
        <v>13</v>
      </c>
      <c r="N568" s="1" t="s">
        <v>65</v>
      </c>
      <c r="O568" s="1" t="s">
        <v>201</v>
      </c>
      <c r="P568" s="1" t="s">
        <v>1108</v>
      </c>
      <c r="Q568" s="1">
        <v>20134589</v>
      </c>
    </row>
    <row r="569" spans="13:17">
      <c r="M569" s="1" t="s">
        <v>13</v>
      </c>
      <c r="N569" s="1" t="s">
        <v>65</v>
      </c>
      <c r="O569" s="1" t="s">
        <v>201</v>
      </c>
      <c r="P569" s="1" t="s">
        <v>1109</v>
      </c>
      <c r="Q569" s="1">
        <v>20134541</v>
      </c>
    </row>
    <row r="570" spans="13:17">
      <c r="M570" s="1" t="s">
        <v>13</v>
      </c>
      <c r="N570" s="1" t="s">
        <v>65</v>
      </c>
      <c r="O570" s="1" t="s">
        <v>201</v>
      </c>
      <c r="P570" s="1" t="s">
        <v>1110</v>
      </c>
      <c r="Q570" s="1">
        <v>20134565</v>
      </c>
    </row>
    <row r="571" spans="13:17">
      <c r="M571" s="1" t="s">
        <v>13</v>
      </c>
      <c r="N571" s="1" t="s">
        <v>65</v>
      </c>
      <c r="O571" s="1" t="s">
        <v>201</v>
      </c>
      <c r="P571" s="1" t="s">
        <v>1111</v>
      </c>
      <c r="Q571" s="1">
        <v>20134577</v>
      </c>
    </row>
    <row r="572" spans="13:17">
      <c r="M572" s="1" t="s">
        <v>13</v>
      </c>
      <c r="N572" s="1" t="s">
        <v>65</v>
      </c>
      <c r="O572" s="1" t="s">
        <v>203</v>
      </c>
      <c r="P572" s="1" t="s">
        <v>1112</v>
      </c>
      <c r="Q572" s="1">
        <v>20134735</v>
      </c>
    </row>
    <row r="573" spans="13:17">
      <c r="M573" s="1" t="s">
        <v>13</v>
      </c>
      <c r="N573" s="1" t="s">
        <v>65</v>
      </c>
      <c r="O573" s="1" t="s">
        <v>203</v>
      </c>
      <c r="P573" s="1" t="s">
        <v>1113</v>
      </c>
      <c r="Q573" s="1">
        <v>20134723</v>
      </c>
    </row>
    <row r="574" spans="13:17">
      <c r="M574" s="1" t="s">
        <v>13</v>
      </c>
      <c r="N574" s="1" t="s">
        <v>65</v>
      </c>
      <c r="O574" s="1" t="s">
        <v>203</v>
      </c>
      <c r="P574" s="1" t="s">
        <v>94</v>
      </c>
      <c r="Q574" s="1">
        <v>20134759</v>
      </c>
    </row>
    <row r="575" spans="13:17">
      <c r="M575" s="1" t="s">
        <v>13</v>
      </c>
      <c r="N575" s="1" t="s">
        <v>65</v>
      </c>
      <c r="O575" s="1" t="s">
        <v>203</v>
      </c>
      <c r="P575" s="1" t="s">
        <v>203</v>
      </c>
      <c r="Q575" s="1">
        <v>20134747</v>
      </c>
    </row>
    <row r="576" spans="13:17">
      <c r="M576" s="1" t="s">
        <v>13</v>
      </c>
      <c r="N576" s="1" t="s">
        <v>65</v>
      </c>
      <c r="O576" s="1" t="s">
        <v>203</v>
      </c>
      <c r="P576" s="1" t="s">
        <v>486</v>
      </c>
      <c r="Q576" s="1">
        <v>20134771</v>
      </c>
    </row>
    <row r="577" spans="13:17">
      <c r="M577" s="1" t="s">
        <v>13</v>
      </c>
      <c r="N577" s="1" t="s">
        <v>65</v>
      </c>
      <c r="O577" s="1" t="s">
        <v>203</v>
      </c>
      <c r="P577" s="1" t="s">
        <v>1114</v>
      </c>
      <c r="Q577" s="1">
        <v>20134711</v>
      </c>
    </row>
    <row r="578" spans="13:17">
      <c r="M578" s="1" t="s">
        <v>13</v>
      </c>
      <c r="N578" s="1" t="s">
        <v>65</v>
      </c>
      <c r="O578" s="1" t="s">
        <v>206</v>
      </c>
      <c r="P578" s="1" t="s">
        <v>1115</v>
      </c>
      <c r="Q578" s="1">
        <v>20134975</v>
      </c>
    </row>
    <row r="579" spans="13:17">
      <c r="M579" s="1" t="s">
        <v>13</v>
      </c>
      <c r="N579" s="1" t="s">
        <v>65</v>
      </c>
      <c r="O579" s="1" t="s">
        <v>206</v>
      </c>
      <c r="P579" s="1" t="s">
        <v>1116</v>
      </c>
      <c r="Q579" s="1">
        <v>20134930</v>
      </c>
    </row>
    <row r="580" spans="13:17">
      <c r="M580" s="1" t="s">
        <v>13</v>
      </c>
      <c r="N580" s="1" t="s">
        <v>65</v>
      </c>
      <c r="O580" s="1" t="s">
        <v>206</v>
      </c>
      <c r="P580" s="1" t="s">
        <v>1117</v>
      </c>
      <c r="Q580" s="1">
        <v>20134955</v>
      </c>
    </row>
    <row r="581" spans="13:17">
      <c r="M581" s="1" t="s">
        <v>13</v>
      </c>
      <c r="N581" s="1" t="s">
        <v>65</v>
      </c>
      <c r="O581" s="1" t="s">
        <v>206</v>
      </c>
      <c r="P581" s="1" t="s">
        <v>206</v>
      </c>
      <c r="Q581" s="1">
        <v>20134935</v>
      </c>
    </row>
    <row r="582" spans="13:17">
      <c r="M582" s="1" t="s">
        <v>13</v>
      </c>
      <c r="N582" s="1" t="s">
        <v>65</v>
      </c>
      <c r="O582" s="1" t="s">
        <v>206</v>
      </c>
      <c r="P582" s="1" t="s">
        <v>1118</v>
      </c>
      <c r="Q582" s="1">
        <v>20134999</v>
      </c>
    </row>
    <row r="583" spans="13:17">
      <c r="M583" s="1" t="s">
        <v>13</v>
      </c>
      <c r="N583" s="1" t="s">
        <v>65</v>
      </c>
      <c r="O583" s="1" t="s">
        <v>206</v>
      </c>
      <c r="P583" s="1" t="s">
        <v>1119</v>
      </c>
      <c r="Q583" s="1">
        <v>20134965</v>
      </c>
    </row>
    <row r="584" spans="13:17">
      <c r="M584" s="1" t="s">
        <v>13</v>
      </c>
      <c r="N584" s="1" t="s">
        <v>65</v>
      </c>
      <c r="O584" s="1" t="s">
        <v>206</v>
      </c>
      <c r="P584" s="1" t="s">
        <v>1120</v>
      </c>
      <c r="Q584" s="1">
        <v>20134960</v>
      </c>
    </row>
    <row r="585" spans="13:17">
      <c r="M585" s="1" t="s">
        <v>13</v>
      </c>
      <c r="N585" s="1" t="s">
        <v>65</v>
      </c>
      <c r="O585" s="1" t="s">
        <v>206</v>
      </c>
      <c r="P585" s="1" t="s">
        <v>1121</v>
      </c>
      <c r="Q585" s="1">
        <v>20134920</v>
      </c>
    </row>
    <row r="586" spans="13:17">
      <c r="M586" s="1" t="s">
        <v>13</v>
      </c>
      <c r="N586" s="1" t="s">
        <v>65</v>
      </c>
      <c r="O586" s="1" t="s">
        <v>206</v>
      </c>
      <c r="P586" s="1" t="s">
        <v>1122</v>
      </c>
      <c r="Q586" s="1">
        <v>20134918</v>
      </c>
    </row>
    <row r="587" spans="13:17">
      <c r="M587" s="1" t="s">
        <v>13</v>
      </c>
      <c r="N587" s="1" t="s">
        <v>65</v>
      </c>
      <c r="O587" s="1" t="s">
        <v>206</v>
      </c>
      <c r="P587" s="1" t="s">
        <v>1123</v>
      </c>
      <c r="Q587" s="1">
        <v>20134925</v>
      </c>
    </row>
    <row r="588" spans="13:17">
      <c r="M588" s="1" t="s">
        <v>13</v>
      </c>
      <c r="N588" s="1" t="s">
        <v>65</v>
      </c>
      <c r="O588" s="1" t="s">
        <v>206</v>
      </c>
      <c r="P588" s="1" t="s">
        <v>1124</v>
      </c>
      <c r="Q588" s="1">
        <v>20134950</v>
      </c>
    </row>
    <row r="589" spans="13:17">
      <c r="M589" s="1" t="s">
        <v>13</v>
      </c>
      <c r="N589" s="1" t="s">
        <v>65</v>
      </c>
      <c r="O589" s="1" t="s">
        <v>206</v>
      </c>
      <c r="P589" s="1" t="s">
        <v>1125</v>
      </c>
      <c r="Q589" s="1">
        <v>20134970</v>
      </c>
    </row>
    <row r="590" spans="13:17">
      <c r="M590" s="1" t="s">
        <v>13</v>
      </c>
      <c r="N590" s="1" t="s">
        <v>65</v>
      </c>
      <c r="O590" s="1" t="s">
        <v>209</v>
      </c>
      <c r="P590" s="1" t="s">
        <v>1126</v>
      </c>
      <c r="Q590" s="1">
        <v>20135813</v>
      </c>
    </row>
    <row r="591" spans="13:17">
      <c r="M591" s="1" t="s">
        <v>13</v>
      </c>
      <c r="N591" s="1" t="s">
        <v>65</v>
      </c>
      <c r="O591" s="1" t="s">
        <v>209</v>
      </c>
      <c r="P591" s="1" t="s">
        <v>1127</v>
      </c>
      <c r="Q591" s="1">
        <v>20135815</v>
      </c>
    </row>
    <row r="592" spans="13:17">
      <c r="M592" s="1" t="s">
        <v>13</v>
      </c>
      <c r="N592" s="1" t="s">
        <v>65</v>
      </c>
      <c r="O592" s="1" t="s">
        <v>209</v>
      </c>
      <c r="P592" s="1" t="s">
        <v>1128</v>
      </c>
      <c r="Q592" s="1">
        <v>20135831</v>
      </c>
    </row>
    <row r="593" spans="13:17">
      <c r="M593" s="1" t="s">
        <v>13</v>
      </c>
      <c r="N593" s="1" t="s">
        <v>65</v>
      </c>
      <c r="O593" s="1" t="s">
        <v>209</v>
      </c>
      <c r="P593" s="1" t="s">
        <v>1129</v>
      </c>
      <c r="Q593" s="1">
        <v>20135847</v>
      </c>
    </row>
    <row r="594" spans="13:17">
      <c r="M594" s="1" t="s">
        <v>13</v>
      </c>
      <c r="N594" s="1" t="s">
        <v>65</v>
      </c>
      <c r="O594" s="1" t="s">
        <v>209</v>
      </c>
      <c r="P594" s="1" t="s">
        <v>1130</v>
      </c>
      <c r="Q594" s="1">
        <v>20135899</v>
      </c>
    </row>
    <row r="595" spans="13:17">
      <c r="M595" s="1" t="s">
        <v>13</v>
      </c>
      <c r="N595" s="1" t="s">
        <v>65</v>
      </c>
      <c r="O595" s="1" t="s">
        <v>209</v>
      </c>
      <c r="P595" s="1" t="s">
        <v>1131</v>
      </c>
      <c r="Q595" s="1">
        <v>20135855</v>
      </c>
    </row>
    <row r="596" spans="13:17">
      <c r="M596" s="1" t="s">
        <v>13</v>
      </c>
      <c r="N596" s="1" t="s">
        <v>65</v>
      </c>
      <c r="O596" s="1" t="s">
        <v>209</v>
      </c>
      <c r="P596" s="1" t="s">
        <v>1132</v>
      </c>
      <c r="Q596" s="1">
        <v>20135863</v>
      </c>
    </row>
    <row r="597" spans="13:17">
      <c r="M597" s="1" t="s">
        <v>13</v>
      </c>
      <c r="N597" s="1" t="s">
        <v>65</v>
      </c>
      <c r="O597" s="1" t="s">
        <v>209</v>
      </c>
      <c r="P597" s="1" t="s">
        <v>1133</v>
      </c>
      <c r="Q597" s="1">
        <v>20135894</v>
      </c>
    </row>
    <row r="598" spans="13:17">
      <c r="M598" s="1" t="s">
        <v>13</v>
      </c>
      <c r="N598" s="1" t="s">
        <v>65</v>
      </c>
      <c r="O598" s="1" t="s">
        <v>209</v>
      </c>
      <c r="P598" s="1" t="s">
        <v>1134</v>
      </c>
      <c r="Q598" s="1">
        <v>20135879</v>
      </c>
    </row>
    <row r="599" spans="13:17">
      <c r="M599" s="1" t="s">
        <v>13</v>
      </c>
      <c r="N599" s="1" t="s">
        <v>65</v>
      </c>
      <c r="O599" s="1" t="s">
        <v>209</v>
      </c>
      <c r="P599" s="1" t="s">
        <v>1135</v>
      </c>
      <c r="Q599" s="1">
        <v>20135887</v>
      </c>
    </row>
    <row r="600" spans="13:17">
      <c r="M600" s="1" t="s">
        <v>13</v>
      </c>
      <c r="N600" s="1" t="s">
        <v>65</v>
      </c>
      <c r="O600" s="1" t="s">
        <v>209</v>
      </c>
      <c r="P600" s="1" t="s">
        <v>1136</v>
      </c>
      <c r="Q600" s="1">
        <v>20135871</v>
      </c>
    </row>
    <row r="601" spans="13:17">
      <c r="M601" s="1" t="s">
        <v>13</v>
      </c>
      <c r="N601" s="1" t="s">
        <v>65</v>
      </c>
      <c r="O601" s="1" t="s">
        <v>209</v>
      </c>
      <c r="P601" s="1" t="s">
        <v>1137</v>
      </c>
      <c r="Q601" s="1">
        <v>20135823</v>
      </c>
    </row>
    <row r="602" spans="13:17">
      <c r="M602" s="1" t="s">
        <v>13</v>
      </c>
      <c r="N602" s="1" t="s">
        <v>65</v>
      </c>
      <c r="O602" s="1" t="s">
        <v>209</v>
      </c>
      <c r="P602" s="1" t="s">
        <v>1138</v>
      </c>
      <c r="Q602" s="1">
        <v>20135839</v>
      </c>
    </row>
    <row r="603" spans="13:17">
      <c r="M603" s="1" t="s">
        <v>13</v>
      </c>
      <c r="N603" s="1" t="s">
        <v>65</v>
      </c>
      <c r="O603" s="1" t="s">
        <v>212</v>
      </c>
      <c r="P603" s="1" t="s">
        <v>1139</v>
      </c>
      <c r="Q603" s="1">
        <v>20137682</v>
      </c>
    </row>
    <row r="604" spans="13:17">
      <c r="M604" s="1" t="s">
        <v>13</v>
      </c>
      <c r="N604" s="1" t="s">
        <v>65</v>
      </c>
      <c r="O604" s="1" t="s">
        <v>212</v>
      </c>
      <c r="P604" s="1" t="s">
        <v>1140</v>
      </c>
      <c r="Q604" s="1">
        <v>20137686</v>
      </c>
    </row>
    <row r="605" spans="13:17">
      <c r="M605" s="1" t="s">
        <v>13</v>
      </c>
      <c r="N605" s="1" t="s">
        <v>65</v>
      </c>
      <c r="O605" s="1" t="s">
        <v>212</v>
      </c>
      <c r="P605" s="1" t="s">
        <v>1141</v>
      </c>
      <c r="Q605" s="1">
        <v>20137634</v>
      </c>
    </row>
    <row r="606" spans="13:17">
      <c r="M606" s="1" t="s">
        <v>13</v>
      </c>
      <c r="N606" s="1" t="s">
        <v>65</v>
      </c>
      <c r="O606" s="1" t="s">
        <v>212</v>
      </c>
      <c r="P606" s="1" t="s">
        <v>1142</v>
      </c>
      <c r="Q606" s="1">
        <v>20137699</v>
      </c>
    </row>
    <row r="607" spans="13:17">
      <c r="M607" s="1" t="s">
        <v>13</v>
      </c>
      <c r="N607" s="1" t="s">
        <v>65</v>
      </c>
      <c r="O607" s="1" t="s">
        <v>212</v>
      </c>
      <c r="P607" s="1" t="s">
        <v>1143</v>
      </c>
      <c r="Q607" s="1">
        <v>20137643</v>
      </c>
    </row>
    <row r="608" spans="13:17">
      <c r="M608" s="1" t="s">
        <v>13</v>
      </c>
      <c r="N608" s="1" t="s">
        <v>65</v>
      </c>
      <c r="O608" s="1" t="s">
        <v>212</v>
      </c>
      <c r="P608" s="1" t="s">
        <v>1144</v>
      </c>
      <c r="Q608" s="1">
        <v>20137656</v>
      </c>
    </row>
    <row r="609" spans="13:17">
      <c r="M609" s="1" t="s">
        <v>13</v>
      </c>
      <c r="N609" s="1" t="s">
        <v>65</v>
      </c>
      <c r="O609" s="1" t="s">
        <v>212</v>
      </c>
      <c r="P609" s="1" t="s">
        <v>1145</v>
      </c>
      <c r="Q609" s="1">
        <v>20137660</v>
      </c>
    </row>
    <row r="610" spans="13:17">
      <c r="M610" s="1" t="s">
        <v>13</v>
      </c>
      <c r="N610" s="1" t="s">
        <v>65</v>
      </c>
      <c r="O610" s="1" t="s">
        <v>215</v>
      </c>
      <c r="P610" s="1" t="s">
        <v>1146</v>
      </c>
      <c r="Q610" s="1">
        <v>20137911</v>
      </c>
    </row>
    <row r="611" spans="13:17">
      <c r="M611" s="1" t="s">
        <v>13</v>
      </c>
      <c r="N611" s="1" t="s">
        <v>65</v>
      </c>
      <c r="O611" s="1" t="s">
        <v>215</v>
      </c>
      <c r="P611" s="1" t="s">
        <v>614</v>
      </c>
      <c r="Q611" s="1">
        <v>20137915</v>
      </c>
    </row>
    <row r="612" spans="13:17">
      <c r="M612" s="1" t="s">
        <v>13</v>
      </c>
      <c r="N612" s="1" t="s">
        <v>65</v>
      </c>
      <c r="O612" s="1" t="s">
        <v>215</v>
      </c>
      <c r="P612" s="1" t="s">
        <v>1147</v>
      </c>
      <c r="Q612" s="1">
        <v>20137921</v>
      </c>
    </row>
    <row r="613" spans="13:17">
      <c r="M613" s="1" t="s">
        <v>13</v>
      </c>
      <c r="N613" s="1" t="s">
        <v>65</v>
      </c>
      <c r="O613" s="1" t="s">
        <v>215</v>
      </c>
      <c r="P613" s="1" t="s">
        <v>1148</v>
      </c>
      <c r="Q613" s="1">
        <v>20137913</v>
      </c>
    </row>
    <row r="614" spans="13:17">
      <c r="M614" s="1" t="s">
        <v>13</v>
      </c>
      <c r="N614" s="1" t="s">
        <v>65</v>
      </c>
      <c r="O614" s="1" t="s">
        <v>215</v>
      </c>
      <c r="P614" s="1" t="s">
        <v>1149</v>
      </c>
      <c r="Q614" s="1">
        <v>20137923</v>
      </c>
    </row>
    <row r="615" spans="13:17">
      <c r="M615" s="1" t="s">
        <v>13</v>
      </c>
      <c r="N615" s="1" t="s">
        <v>65</v>
      </c>
      <c r="O615" s="1" t="s">
        <v>215</v>
      </c>
      <c r="P615" s="1" t="s">
        <v>1150</v>
      </c>
      <c r="Q615" s="1">
        <v>20137925</v>
      </c>
    </row>
    <row r="616" spans="13:17">
      <c r="M616" s="1" t="s">
        <v>13</v>
      </c>
      <c r="N616" s="1" t="s">
        <v>65</v>
      </c>
      <c r="O616" s="1" t="s">
        <v>215</v>
      </c>
      <c r="P616" s="1" t="s">
        <v>1151</v>
      </c>
      <c r="Q616" s="1">
        <v>20137930</v>
      </c>
    </row>
    <row r="617" spans="13:17">
      <c r="M617" s="1" t="s">
        <v>13</v>
      </c>
      <c r="N617" s="1" t="s">
        <v>65</v>
      </c>
      <c r="O617" s="1" t="s">
        <v>215</v>
      </c>
      <c r="P617" s="1" t="s">
        <v>1152</v>
      </c>
      <c r="Q617" s="1">
        <v>20137932</v>
      </c>
    </row>
    <row r="618" spans="13:17">
      <c r="M618" s="1" t="s">
        <v>13</v>
      </c>
      <c r="N618" s="1" t="s">
        <v>65</v>
      </c>
      <c r="O618" s="1" t="s">
        <v>215</v>
      </c>
      <c r="P618" s="1" t="s">
        <v>879</v>
      </c>
      <c r="Q618" s="1">
        <v>20137938</v>
      </c>
    </row>
    <row r="619" spans="13:17">
      <c r="M619" s="1" t="s">
        <v>13</v>
      </c>
      <c r="N619" s="1" t="s">
        <v>65</v>
      </c>
      <c r="O619" s="1" t="s">
        <v>215</v>
      </c>
      <c r="P619" s="1" t="s">
        <v>1153</v>
      </c>
      <c r="Q619" s="1">
        <v>20137994</v>
      </c>
    </row>
    <row r="620" spans="13:17">
      <c r="M620" s="1" t="s">
        <v>13</v>
      </c>
      <c r="N620" s="1" t="s">
        <v>65</v>
      </c>
      <c r="O620" s="1" t="s">
        <v>215</v>
      </c>
      <c r="P620" s="1" t="s">
        <v>1154</v>
      </c>
      <c r="Q620" s="1">
        <v>20137917</v>
      </c>
    </row>
    <row r="621" spans="13:17">
      <c r="M621" s="1" t="s">
        <v>13</v>
      </c>
      <c r="N621" s="1" t="s">
        <v>65</v>
      </c>
      <c r="O621" s="1" t="s">
        <v>215</v>
      </c>
      <c r="P621" s="1" t="s">
        <v>940</v>
      </c>
      <c r="Q621" s="1">
        <v>20137964</v>
      </c>
    </row>
    <row r="622" spans="13:17">
      <c r="M622" s="1" t="s">
        <v>13</v>
      </c>
      <c r="N622" s="1" t="s">
        <v>65</v>
      </c>
      <c r="O622" s="1" t="s">
        <v>215</v>
      </c>
      <c r="P622" s="1" t="s">
        <v>1155</v>
      </c>
      <c r="Q622" s="1">
        <v>20137973</v>
      </c>
    </row>
    <row r="623" spans="13:17">
      <c r="M623" s="1" t="s">
        <v>13</v>
      </c>
      <c r="N623" s="1" t="s">
        <v>65</v>
      </c>
      <c r="O623" s="1" t="s">
        <v>215</v>
      </c>
      <c r="P623" s="1" t="s">
        <v>1156</v>
      </c>
      <c r="Q623" s="1">
        <v>20137999</v>
      </c>
    </row>
    <row r="624" spans="13:17">
      <c r="M624" s="1" t="s">
        <v>13</v>
      </c>
      <c r="N624" s="1" t="s">
        <v>65</v>
      </c>
      <c r="O624" s="1" t="s">
        <v>215</v>
      </c>
      <c r="P624" s="1" t="s">
        <v>1157</v>
      </c>
      <c r="Q624" s="1">
        <v>20137990</v>
      </c>
    </row>
    <row r="625" spans="13:17">
      <c r="M625" s="1" t="s">
        <v>13</v>
      </c>
      <c r="N625" s="1" t="s">
        <v>65</v>
      </c>
      <c r="O625" s="1" t="s">
        <v>217</v>
      </c>
      <c r="P625" s="1" t="s">
        <v>1158</v>
      </c>
      <c r="Q625" s="1">
        <v>20139565</v>
      </c>
    </row>
    <row r="626" spans="13:17">
      <c r="M626" s="1" t="s">
        <v>13</v>
      </c>
      <c r="N626" s="1" t="s">
        <v>65</v>
      </c>
      <c r="O626" s="1" t="s">
        <v>217</v>
      </c>
      <c r="P626" s="1" t="s">
        <v>1159</v>
      </c>
      <c r="Q626" s="1">
        <v>20139582</v>
      </c>
    </row>
    <row r="627" spans="13:17">
      <c r="M627" s="1" t="s">
        <v>13</v>
      </c>
      <c r="N627" s="1" t="s">
        <v>65</v>
      </c>
      <c r="O627" s="1" t="s">
        <v>217</v>
      </c>
      <c r="P627" s="1" t="s">
        <v>1160</v>
      </c>
      <c r="Q627" s="1">
        <v>20139590</v>
      </c>
    </row>
    <row r="628" spans="13:17">
      <c r="M628" s="1" t="s">
        <v>13</v>
      </c>
      <c r="N628" s="1" t="s">
        <v>65</v>
      </c>
      <c r="O628" s="1" t="s">
        <v>217</v>
      </c>
      <c r="P628" s="1" t="s">
        <v>1161</v>
      </c>
      <c r="Q628" s="1">
        <v>20139515</v>
      </c>
    </row>
    <row r="629" spans="13:17">
      <c r="M629" s="1" t="s">
        <v>13</v>
      </c>
      <c r="N629" s="1" t="s">
        <v>65</v>
      </c>
      <c r="O629" s="1" t="s">
        <v>217</v>
      </c>
      <c r="P629" s="1" t="s">
        <v>1162</v>
      </c>
      <c r="Q629" s="1">
        <v>20139599</v>
      </c>
    </row>
    <row r="630" spans="13:17">
      <c r="M630" s="1" t="s">
        <v>13</v>
      </c>
      <c r="N630" s="1" t="s">
        <v>65</v>
      </c>
      <c r="O630" s="1" t="s">
        <v>217</v>
      </c>
      <c r="P630" s="1" t="s">
        <v>1163</v>
      </c>
      <c r="Q630" s="1">
        <v>20139593</v>
      </c>
    </row>
    <row r="631" spans="13:17">
      <c r="M631" s="1" t="s">
        <v>13</v>
      </c>
      <c r="N631" s="1" t="s">
        <v>65</v>
      </c>
      <c r="O631" s="1" t="s">
        <v>217</v>
      </c>
      <c r="P631" s="1" t="s">
        <v>1164</v>
      </c>
      <c r="Q631" s="1">
        <v>20139595</v>
      </c>
    </row>
    <row r="632" spans="13:17">
      <c r="M632" s="1" t="s">
        <v>13</v>
      </c>
      <c r="N632" s="1" t="s">
        <v>65</v>
      </c>
      <c r="O632" s="1" t="s">
        <v>217</v>
      </c>
      <c r="P632" s="1" t="s">
        <v>1165</v>
      </c>
      <c r="Q632" s="1">
        <v>20139560</v>
      </c>
    </row>
    <row r="633" spans="13:17">
      <c r="M633" s="1" t="s">
        <v>13</v>
      </c>
      <c r="N633" s="1" t="s">
        <v>65</v>
      </c>
      <c r="O633" s="1" t="s">
        <v>217</v>
      </c>
      <c r="P633" s="1" t="s">
        <v>1166</v>
      </c>
      <c r="Q633" s="1">
        <v>20139580</v>
      </c>
    </row>
    <row r="634" spans="13:17">
      <c r="M634" s="1" t="s">
        <v>13</v>
      </c>
      <c r="N634" s="1" t="s">
        <v>65</v>
      </c>
      <c r="O634" s="1" t="s">
        <v>217</v>
      </c>
      <c r="P634" s="1" t="s">
        <v>1167</v>
      </c>
      <c r="Q634" s="1">
        <v>20139585</v>
      </c>
    </row>
    <row r="635" spans="13:17">
      <c r="M635" s="1" t="s">
        <v>13</v>
      </c>
      <c r="N635" s="1" t="s">
        <v>65</v>
      </c>
      <c r="O635" s="1" t="s">
        <v>217</v>
      </c>
      <c r="P635" s="1" t="s">
        <v>1168</v>
      </c>
      <c r="Q635" s="1">
        <v>20139520</v>
      </c>
    </row>
    <row r="636" spans="13:17">
      <c r="M636" s="1" t="s">
        <v>13</v>
      </c>
      <c r="N636" s="1" t="s">
        <v>13</v>
      </c>
      <c r="O636" s="1" t="s">
        <v>219</v>
      </c>
      <c r="P636" s="1" t="s">
        <v>219</v>
      </c>
      <c r="Q636" s="1">
        <v>20150415</v>
      </c>
    </row>
    <row r="637" spans="13:17">
      <c r="M637" s="1" t="s">
        <v>13</v>
      </c>
      <c r="N637" s="1" t="s">
        <v>13</v>
      </c>
      <c r="O637" s="1" t="s">
        <v>219</v>
      </c>
      <c r="P637" s="1" t="s">
        <v>1169</v>
      </c>
      <c r="Q637" s="1">
        <v>20150419</v>
      </c>
    </row>
    <row r="638" spans="13:17">
      <c r="M638" s="1" t="s">
        <v>13</v>
      </c>
      <c r="N638" s="1" t="s">
        <v>13</v>
      </c>
      <c r="O638" s="1" t="s">
        <v>219</v>
      </c>
      <c r="P638" s="1" t="s">
        <v>1170</v>
      </c>
      <c r="Q638" s="1">
        <v>20150428</v>
      </c>
    </row>
    <row r="639" spans="13:17">
      <c r="M639" s="1" t="s">
        <v>13</v>
      </c>
      <c r="N639" s="1" t="s">
        <v>13</v>
      </c>
      <c r="O639" s="1" t="s">
        <v>219</v>
      </c>
      <c r="P639" s="1" t="s">
        <v>1171</v>
      </c>
      <c r="Q639" s="1">
        <v>20150438</v>
      </c>
    </row>
    <row r="640" spans="13:17">
      <c r="M640" s="1" t="s">
        <v>13</v>
      </c>
      <c r="N640" s="1" t="s">
        <v>13</v>
      </c>
      <c r="O640" s="1" t="s">
        <v>219</v>
      </c>
      <c r="P640" s="1" t="s">
        <v>1172</v>
      </c>
      <c r="Q640" s="1">
        <v>20150457</v>
      </c>
    </row>
    <row r="641" spans="13:17">
      <c r="M641" s="1" t="s">
        <v>13</v>
      </c>
      <c r="N641" s="1" t="s">
        <v>13</v>
      </c>
      <c r="O641" s="1" t="s">
        <v>219</v>
      </c>
      <c r="P641" s="1" t="s">
        <v>1173</v>
      </c>
      <c r="Q641" s="1">
        <v>20150447</v>
      </c>
    </row>
    <row r="642" spans="13:17">
      <c r="M642" s="1" t="s">
        <v>13</v>
      </c>
      <c r="N642" s="1" t="s">
        <v>13</v>
      </c>
      <c r="O642" s="1" t="s">
        <v>219</v>
      </c>
      <c r="P642" s="1" t="s">
        <v>1174</v>
      </c>
      <c r="Q642" s="1">
        <v>20150466</v>
      </c>
    </row>
    <row r="643" spans="13:17">
      <c r="M643" s="1" t="s">
        <v>13</v>
      </c>
      <c r="N643" s="1" t="s">
        <v>13</v>
      </c>
      <c r="O643" s="1" t="s">
        <v>219</v>
      </c>
      <c r="P643" s="1" t="s">
        <v>1175</v>
      </c>
      <c r="Q643" s="1">
        <v>20150476</v>
      </c>
    </row>
    <row r="644" spans="13:17">
      <c r="M644" s="1" t="s">
        <v>13</v>
      </c>
      <c r="N644" s="1" t="s">
        <v>13</v>
      </c>
      <c r="O644" s="1" t="s">
        <v>219</v>
      </c>
      <c r="P644" s="1" t="s">
        <v>1176</v>
      </c>
      <c r="Q644" s="1">
        <v>20150481</v>
      </c>
    </row>
    <row r="645" spans="13:17">
      <c r="M645" s="1" t="s">
        <v>13</v>
      </c>
      <c r="N645" s="1" t="s">
        <v>13</v>
      </c>
      <c r="O645" s="1" t="s">
        <v>219</v>
      </c>
      <c r="P645" s="1" t="s">
        <v>1177</v>
      </c>
      <c r="Q645" s="1">
        <v>20150485</v>
      </c>
    </row>
    <row r="646" spans="13:17">
      <c r="M646" s="1" t="s">
        <v>13</v>
      </c>
      <c r="N646" s="1" t="s">
        <v>13</v>
      </c>
      <c r="O646" s="1" t="s">
        <v>219</v>
      </c>
      <c r="P646" s="1" t="s">
        <v>346</v>
      </c>
      <c r="Q646" s="1">
        <v>20150495</v>
      </c>
    </row>
    <row r="647" spans="13:17">
      <c r="M647" s="1" t="s">
        <v>13</v>
      </c>
      <c r="N647" s="1" t="s">
        <v>13</v>
      </c>
      <c r="O647" s="1" t="s">
        <v>221</v>
      </c>
      <c r="P647" s="1" t="s">
        <v>304</v>
      </c>
      <c r="Q647" s="1">
        <v>20151017</v>
      </c>
    </row>
    <row r="648" spans="13:17">
      <c r="M648" s="1" t="s">
        <v>13</v>
      </c>
      <c r="N648" s="1" t="s">
        <v>13</v>
      </c>
      <c r="O648" s="1" t="s">
        <v>221</v>
      </c>
      <c r="P648" s="1" t="s">
        <v>306</v>
      </c>
      <c r="Q648" s="1">
        <v>20151018</v>
      </c>
    </row>
    <row r="649" spans="13:17">
      <c r="M649" s="1" t="s">
        <v>13</v>
      </c>
      <c r="N649" s="1" t="s">
        <v>13</v>
      </c>
      <c r="O649" s="1" t="s">
        <v>221</v>
      </c>
      <c r="P649" s="1" t="s">
        <v>308</v>
      </c>
      <c r="Q649" s="1">
        <v>20151019</v>
      </c>
    </row>
    <row r="650" spans="13:17">
      <c r="M650" s="1" t="s">
        <v>13</v>
      </c>
      <c r="N650" s="1" t="s">
        <v>13</v>
      </c>
      <c r="O650" s="1" t="s">
        <v>221</v>
      </c>
      <c r="P650" s="1" t="s">
        <v>1178</v>
      </c>
      <c r="Q650" s="1">
        <v>20151035</v>
      </c>
    </row>
    <row r="651" spans="13:17">
      <c r="M651" s="1" t="s">
        <v>13</v>
      </c>
      <c r="N651" s="1" t="s">
        <v>13</v>
      </c>
      <c r="O651" s="1" t="s">
        <v>222</v>
      </c>
      <c r="P651" s="1" t="s">
        <v>1179</v>
      </c>
      <c r="Q651" s="1">
        <v>20150811</v>
      </c>
    </row>
    <row r="652" spans="13:17">
      <c r="M652" s="1" t="s">
        <v>13</v>
      </c>
      <c r="N652" s="1" t="s">
        <v>13</v>
      </c>
      <c r="O652" s="1" t="s">
        <v>222</v>
      </c>
      <c r="P652" s="1" t="s">
        <v>1180</v>
      </c>
      <c r="Q652" s="1">
        <v>20150812</v>
      </c>
    </row>
    <row r="653" spans="13:17">
      <c r="M653" s="1" t="s">
        <v>13</v>
      </c>
      <c r="N653" s="1" t="s">
        <v>13</v>
      </c>
      <c r="O653" s="1" t="s">
        <v>222</v>
      </c>
      <c r="P653" s="1" t="s">
        <v>1181</v>
      </c>
      <c r="Q653" s="1">
        <v>20150899</v>
      </c>
    </row>
    <row r="654" spans="13:17">
      <c r="M654" s="1" t="s">
        <v>13</v>
      </c>
      <c r="N654" s="1" t="s">
        <v>13</v>
      </c>
      <c r="O654" s="1" t="s">
        <v>222</v>
      </c>
      <c r="P654" s="1" t="s">
        <v>1182</v>
      </c>
      <c r="Q654" s="1">
        <v>20150818</v>
      </c>
    </row>
    <row r="655" spans="13:17">
      <c r="M655" s="1" t="s">
        <v>13</v>
      </c>
      <c r="N655" s="1" t="s">
        <v>13</v>
      </c>
      <c r="O655" s="1" t="s">
        <v>222</v>
      </c>
      <c r="P655" s="1" t="s">
        <v>1183</v>
      </c>
      <c r="Q655" s="1">
        <v>20150825</v>
      </c>
    </row>
    <row r="656" spans="13:17">
      <c r="M656" s="1" t="s">
        <v>13</v>
      </c>
      <c r="N656" s="1" t="s">
        <v>13</v>
      </c>
      <c r="O656" s="1" t="s">
        <v>222</v>
      </c>
      <c r="P656" s="1" t="s">
        <v>1184</v>
      </c>
      <c r="Q656" s="1">
        <v>20150831</v>
      </c>
    </row>
    <row r="657" spans="13:17">
      <c r="M657" s="1" t="s">
        <v>13</v>
      </c>
      <c r="N657" s="1" t="s">
        <v>13</v>
      </c>
      <c r="O657" s="1" t="s">
        <v>222</v>
      </c>
      <c r="P657" s="1" t="s">
        <v>1185</v>
      </c>
      <c r="Q657" s="1">
        <v>20150844</v>
      </c>
    </row>
    <row r="658" spans="13:17">
      <c r="M658" s="1" t="s">
        <v>13</v>
      </c>
      <c r="N658" s="1" t="s">
        <v>13</v>
      </c>
      <c r="O658" s="1" t="s">
        <v>222</v>
      </c>
      <c r="P658" s="1" t="s">
        <v>1186</v>
      </c>
      <c r="Q658" s="1">
        <v>20150850</v>
      </c>
    </row>
    <row r="659" spans="13:17">
      <c r="M659" s="1" t="s">
        <v>13</v>
      </c>
      <c r="N659" s="1" t="s">
        <v>13</v>
      </c>
      <c r="O659" s="1" t="s">
        <v>222</v>
      </c>
      <c r="P659" s="1" t="s">
        <v>1187</v>
      </c>
      <c r="Q659" s="1">
        <v>20150856</v>
      </c>
    </row>
    <row r="660" spans="13:17">
      <c r="M660" s="1" t="s">
        <v>13</v>
      </c>
      <c r="N660" s="1" t="s">
        <v>13</v>
      </c>
      <c r="O660" s="1" t="s">
        <v>222</v>
      </c>
      <c r="P660" s="1" t="s">
        <v>1188</v>
      </c>
      <c r="Q660" s="1">
        <v>20150863</v>
      </c>
    </row>
    <row r="661" spans="13:17">
      <c r="M661" s="1" t="s">
        <v>13</v>
      </c>
      <c r="N661" s="1" t="s">
        <v>13</v>
      </c>
      <c r="O661" s="1" t="s">
        <v>222</v>
      </c>
      <c r="P661" s="1" t="s">
        <v>1189</v>
      </c>
      <c r="Q661" s="1">
        <v>20150869</v>
      </c>
    </row>
    <row r="662" spans="13:17">
      <c r="M662" s="1" t="s">
        <v>13</v>
      </c>
      <c r="N662" s="1" t="s">
        <v>13</v>
      </c>
      <c r="O662" s="1" t="s">
        <v>222</v>
      </c>
      <c r="P662" s="1" t="s">
        <v>1190</v>
      </c>
      <c r="Q662" s="1">
        <v>20150875</v>
      </c>
    </row>
    <row r="663" spans="13:17">
      <c r="M663" s="1" t="s">
        <v>13</v>
      </c>
      <c r="N663" s="1" t="s">
        <v>13</v>
      </c>
      <c r="O663" s="1" t="s">
        <v>222</v>
      </c>
      <c r="P663" s="1" t="s">
        <v>1191</v>
      </c>
      <c r="Q663" s="1">
        <v>20150882</v>
      </c>
    </row>
    <row r="664" spans="13:17">
      <c r="M664" s="1" t="s">
        <v>13</v>
      </c>
      <c r="N664" s="1" t="s">
        <v>13</v>
      </c>
      <c r="O664" s="1" t="s">
        <v>222</v>
      </c>
      <c r="P664" s="1" t="s">
        <v>1192</v>
      </c>
      <c r="Q664" s="1">
        <v>20150888</v>
      </c>
    </row>
    <row r="665" spans="13:17">
      <c r="M665" s="1" t="s">
        <v>13</v>
      </c>
      <c r="N665" s="1" t="s">
        <v>13</v>
      </c>
      <c r="O665" s="1" t="s">
        <v>222</v>
      </c>
      <c r="P665" s="1" t="s">
        <v>1193</v>
      </c>
      <c r="Q665" s="1">
        <v>20150894</v>
      </c>
    </row>
    <row r="666" spans="13:17">
      <c r="M666" s="1" t="s">
        <v>13</v>
      </c>
      <c r="N666" s="1" t="s">
        <v>13</v>
      </c>
      <c r="O666" s="1" t="s">
        <v>224</v>
      </c>
      <c r="P666" s="1" t="s">
        <v>273</v>
      </c>
      <c r="Q666" s="1">
        <v>20150601</v>
      </c>
    </row>
    <row r="667" spans="13:17">
      <c r="M667" s="1" t="s">
        <v>13</v>
      </c>
      <c r="N667" s="1" t="s">
        <v>13</v>
      </c>
      <c r="O667" s="1" t="s">
        <v>224</v>
      </c>
      <c r="P667" s="1" t="s">
        <v>275</v>
      </c>
      <c r="Q667" s="1">
        <v>20150602</v>
      </c>
    </row>
    <row r="668" spans="13:17">
      <c r="M668" s="1" t="s">
        <v>13</v>
      </c>
      <c r="N668" s="1" t="s">
        <v>13</v>
      </c>
      <c r="O668" s="1" t="s">
        <v>224</v>
      </c>
      <c r="P668" s="1" t="s">
        <v>277</v>
      </c>
      <c r="Q668" s="1">
        <v>20150603</v>
      </c>
    </row>
    <row r="669" spans="13:17">
      <c r="M669" s="1" t="s">
        <v>13</v>
      </c>
      <c r="N669" s="1" t="s">
        <v>13</v>
      </c>
      <c r="O669" s="1" t="s">
        <v>226</v>
      </c>
      <c r="P669" s="1" t="s">
        <v>1194</v>
      </c>
      <c r="Q669" s="1">
        <v>20151217</v>
      </c>
    </row>
    <row r="670" spans="13:17">
      <c r="M670" s="1" t="s">
        <v>13</v>
      </c>
      <c r="N670" s="1" t="s">
        <v>13</v>
      </c>
      <c r="O670" s="1" t="s">
        <v>226</v>
      </c>
      <c r="P670" s="1" t="s">
        <v>1195</v>
      </c>
      <c r="Q670" s="1">
        <v>20151219</v>
      </c>
    </row>
    <row r="671" spans="13:17">
      <c r="M671" s="1" t="s">
        <v>13</v>
      </c>
      <c r="N671" s="1" t="s">
        <v>13</v>
      </c>
      <c r="O671" s="1" t="s">
        <v>226</v>
      </c>
      <c r="P671" s="1" t="s">
        <v>1196</v>
      </c>
      <c r="Q671" s="1">
        <v>20151228</v>
      </c>
    </row>
    <row r="672" spans="13:17">
      <c r="M672" s="1" t="s">
        <v>13</v>
      </c>
      <c r="N672" s="1" t="s">
        <v>13</v>
      </c>
      <c r="O672" s="1" t="s">
        <v>226</v>
      </c>
      <c r="P672" s="1" t="s">
        <v>1197</v>
      </c>
      <c r="Q672" s="1">
        <v>20151247</v>
      </c>
    </row>
    <row r="673" spans="13:17">
      <c r="M673" s="1" t="s">
        <v>13</v>
      </c>
      <c r="N673" s="1" t="s">
        <v>13</v>
      </c>
      <c r="O673" s="1" t="s">
        <v>226</v>
      </c>
      <c r="P673" s="1" t="s">
        <v>1198</v>
      </c>
      <c r="Q673" s="1">
        <v>20151250</v>
      </c>
    </row>
    <row r="674" spans="13:17">
      <c r="M674" s="1" t="s">
        <v>13</v>
      </c>
      <c r="N674" s="1" t="s">
        <v>13</v>
      </c>
      <c r="O674" s="1" t="s">
        <v>226</v>
      </c>
      <c r="P674" s="1" t="s">
        <v>1199</v>
      </c>
      <c r="Q674" s="1">
        <v>20151257</v>
      </c>
    </row>
    <row r="675" spans="13:17">
      <c r="M675" s="1" t="s">
        <v>13</v>
      </c>
      <c r="N675" s="1" t="s">
        <v>13</v>
      </c>
      <c r="O675" s="1" t="s">
        <v>226</v>
      </c>
      <c r="P675" s="1" t="s">
        <v>1200</v>
      </c>
      <c r="Q675" s="1">
        <v>20151238</v>
      </c>
    </row>
    <row r="676" spans="13:17">
      <c r="M676" s="1" t="s">
        <v>13</v>
      </c>
      <c r="N676" s="1" t="s">
        <v>13</v>
      </c>
      <c r="O676" s="1" t="s">
        <v>226</v>
      </c>
      <c r="P676" s="1" t="s">
        <v>1201</v>
      </c>
      <c r="Q676" s="1">
        <v>20151276</v>
      </c>
    </row>
    <row r="677" spans="13:17">
      <c r="M677" s="1" t="s">
        <v>13</v>
      </c>
      <c r="N677" s="1" t="s">
        <v>13</v>
      </c>
      <c r="O677" s="1" t="s">
        <v>226</v>
      </c>
      <c r="P677" s="1" t="s">
        <v>1202</v>
      </c>
      <c r="Q677" s="1">
        <v>20151266</v>
      </c>
    </row>
    <row r="678" spans="13:17">
      <c r="M678" s="1" t="s">
        <v>13</v>
      </c>
      <c r="N678" s="1" t="s">
        <v>13</v>
      </c>
      <c r="O678" s="1" t="s">
        <v>226</v>
      </c>
      <c r="P678" s="1" t="s">
        <v>1203</v>
      </c>
      <c r="Q678" s="1">
        <v>20151285</v>
      </c>
    </row>
    <row r="679" spans="13:17">
      <c r="M679" s="1" t="s">
        <v>13</v>
      </c>
      <c r="N679" s="1" t="s">
        <v>13</v>
      </c>
      <c r="O679" s="1" t="s">
        <v>228</v>
      </c>
      <c r="P679" s="1" t="s">
        <v>1204</v>
      </c>
      <c r="Q679" s="1">
        <v>20151813</v>
      </c>
    </row>
    <row r="680" spans="13:17">
      <c r="M680" s="1" t="s">
        <v>13</v>
      </c>
      <c r="N680" s="1" t="s">
        <v>13</v>
      </c>
      <c r="O680" s="1" t="s">
        <v>228</v>
      </c>
      <c r="P680" s="1" t="s">
        <v>1205</v>
      </c>
      <c r="Q680" s="1">
        <v>20151828</v>
      </c>
    </row>
    <row r="681" spans="13:17">
      <c r="M681" s="1" t="s">
        <v>13</v>
      </c>
      <c r="N681" s="1" t="s">
        <v>13</v>
      </c>
      <c r="O681" s="1" t="s">
        <v>228</v>
      </c>
      <c r="P681" s="1" t="s">
        <v>367</v>
      </c>
      <c r="Q681" s="1">
        <v>20151819</v>
      </c>
    </row>
    <row r="682" spans="13:17">
      <c r="M682" s="1" t="s">
        <v>13</v>
      </c>
      <c r="N682" s="1" t="s">
        <v>13</v>
      </c>
      <c r="O682" s="1" t="s">
        <v>228</v>
      </c>
      <c r="P682" s="1" t="s">
        <v>1206</v>
      </c>
      <c r="Q682" s="1">
        <v>20151899</v>
      </c>
    </row>
    <row r="683" spans="13:17">
      <c r="M683" s="1" t="s">
        <v>13</v>
      </c>
      <c r="N683" s="1" t="s">
        <v>13</v>
      </c>
      <c r="O683" s="1" t="s">
        <v>228</v>
      </c>
      <c r="P683" s="1" t="s">
        <v>1207</v>
      </c>
      <c r="Q683" s="1">
        <v>20151838</v>
      </c>
    </row>
    <row r="684" spans="13:17">
      <c r="M684" s="1" t="s">
        <v>13</v>
      </c>
      <c r="N684" s="1" t="s">
        <v>13</v>
      </c>
      <c r="O684" s="1" t="s">
        <v>228</v>
      </c>
      <c r="P684" s="1" t="s">
        <v>1208</v>
      </c>
      <c r="Q684" s="1">
        <v>20151847</v>
      </c>
    </row>
    <row r="685" spans="13:17">
      <c r="M685" s="1" t="s">
        <v>13</v>
      </c>
      <c r="N685" s="1" t="s">
        <v>13</v>
      </c>
      <c r="O685" s="1" t="s">
        <v>228</v>
      </c>
      <c r="P685" s="1" t="s">
        <v>1209</v>
      </c>
      <c r="Q685" s="1">
        <v>20151866</v>
      </c>
    </row>
    <row r="686" spans="13:17">
      <c r="M686" s="1" t="s">
        <v>13</v>
      </c>
      <c r="N686" s="1" t="s">
        <v>13</v>
      </c>
      <c r="O686" s="1" t="s">
        <v>228</v>
      </c>
      <c r="P686" s="1" t="s">
        <v>1210</v>
      </c>
      <c r="Q686" s="1">
        <v>20151876</v>
      </c>
    </row>
    <row r="687" spans="13:17">
      <c r="M687" s="1" t="s">
        <v>13</v>
      </c>
      <c r="N687" s="1" t="s">
        <v>13</v>
      </c>
      <c r="O687" s="1" t="s">
        <v>228</v>
      </c>
      <c r="P687" s="1" t="s">
        <v>1211</v>
      </c>
      <c r="Q687" s="1">
        <v>20151885</v>
      </c>
    </row>
    <row r="688" spans="13:17">
      <c r="M688" s="1" t="s">
        <v>13</v>
      </c>
      <c r="N688" s="1" t="s">
        <v>13</v>
      </c>
      <c r="O688" s="1" t="s">
        <v>228</v>
      </c>
      <c r="P688" s="1" t="s">
        <v>1212</v>
      </c>
      <c r="Q688" s="1">
        <v>20151895</v>
      </c>
    </row>
    <row r="689" spans="13:17">
      <c r="M689" s="1" t="s">
        <v>13</v>
      </c>
      <c r="N689" s="1" t="s">
        <v>13</v>
      </c>
      <c r="O689" s="1" t="s">
        <v>230</v>
      </c>
      <c r="P689" s="1" t="s">
        <v>279</v>
      </c>
      <c r="Q689" s="1">
        <v>20151904</v>
      </c>
    </row>
    <row r="690" spans="13:17">
      <c r="M690" s="1" t="s">
        <v>13</v>
      </c>
      <c r="N690" s="1" t="s">
        <v>13</v>
      </c>
      <c r="O690" s="1" t="s">
        <v>230</v>
      </c>
      <c r="P690" s="1" t="s">
        <v>281</v>
      </c>
      <c r="Q690" s="1">
        <v>20151905</v>
      </c>
    </row>
    <row r="691" spans="13:17">
      <c r="M691" s="1" t="s">
        <v>13</v>
      </c>
      <c r="N691" s="1" t="s">
        <v>13</v>
      </c>
      <c r="O691" s="1" t="s">
        <v>230</v>
      </c>
      <c r="P691" s="1" t="s">
        <v>283</v>
      </c>
      <c r="Q691" s="1">
        <v>20151906</v>
      </c>
    </row>
    <row r="692" spans="13:17">
      <c r="M692" s="1" t="s">
        <v>13</v>
      </c>
      <c r="N692" s="1" t="s">
        <v>13</v>
      </c>
      <c r="O692" s="1" t="s">
        <v>232</v>
      </c>
      <c r="P692" s="1" t="s">
        <v>1213</v>
      </c>
      <c r="Q692" s="1">
        <v>20152036</v>
      </c>
    </row>
    <row r="693" spans="13:17">
      <c r="M693" s="1" t="s">
        <v>13</v>
      </c>
      <c r="N693" s="1" t="s">
        <v>13</v>
      </c>
      <c r="O693" s="1" t="s">
        <v>232</v>
      </c>
      <c r="P693" s="1" t="s">
        <v>1214</v>
      </c>
      <c r="Q693" s="1">
        <v>20152037</v>
      </c>
    </row>
    <row r="694" spans="13:17">
      <c r="M694" s="1" t="s">
        <v>13</v>
      </c>
      <c r="N694" s="1" t="s">
        <v>13</v>
      </c>
      <c r="O694" s="1" t="s">
        <v>232</v>
      </c>
      <c r="P694" s="1" t="s">
        <v>1215</v>
      </c>
      <c r="Q694" s="1">
        <v>20152038</v>
      </c>
    </row>
    <row r="695" spans="13:17">
      <c r="M695" s="1" t="s">
        <v>13</v>
      </c>
      <c r="N695" s="1" t="s">
        <v>13</v>
      </c>
      <c r="O695" s="1" t="s">
        <v>232</v>
      </c>
      <c r="P695" s="1" t="s">
        <v>1216</v>
      </c>
      <c r="Q695" s="1">
        <v>20152039</v>
      </c>
    </row>
    <row r="696" spans="13:17">
      <c r="M696" s="1" t="s">
        <v>13</v>
      </c>
      <c r="N696" s="1" t="s">
        <v>13</v>
      </c>
      <c r="O696" s="1" t="s">
        <v>234</v>
      </c>
      <c r="P696" s="1" t="s">
        <v>1217</v>
      </c>
      <c r="Q696" s="1">
        <v>20152812</v>
      </c>
    </row>
    <row r="697" spans="13:17">
      <c r="M697" s="1" t="s">
        <v>13</v>
      </c>
      <c r="N697" s="1" t="s">
        <v>13</v>
      </c>
      <c r="O697" s="1" t="s">
        <v>234</v>
      </c>
      <c r="P697" s="1" t="s">
        <v>316</v>
      </c>
      <c r="Q697" s="1">
        <v>20152823</v>
      </c>
    </row>
    <row r="698" spans="13:17">
      <c r="M698" s="1" t="s">
        <v>13</v>
      </c>
      <c r="N698" s="1" t="s">
        <v>13</v>
      </c>
      <c r="O698" s="1" t="s">
        <v>234</v>
      </c>
      <c r="P698" s="1" t="s">
        <v>1218</v>
      </c>
      <c r="Q698" s="1">
        <v>20152824</v>
      </c>
    </row>
    <row r="699" spans="13:17">
      <c r="M699" s="1" t="s">
        <v>13</v>
      </c>
      <c r="N699" s="1" t="s">
        <v>13</v>
      </c>
      <c r="O699" s="1" t="s">
        <v>234</v>
      </c>
      <c r="P699" s="1" t="s">
        <v>324</v>
      </c>
      <c r="Q699" s="1">
        <v>20152827</v>
      </c>
    </row>
    <row r="700" spans="13:17">
      <c r="M700" s="1" t="s">
        <v>13</v>
      </c>
      <c r="N700" s="1" t="s">
        <v>13</v>
      </c>
      <c r="O700" s="1" t="s">
        <v>234</v>
      </c>
      <c r="P700" s="1" t="s">
        <v>326</v>
      </c>
      <c r="Q700" s="1">
        <v>20152828</v>
      </c>
    </row>
    <row r="701" spans="13:17">
      <c r="M701" s="1" t="s">
        <v>13</v>
      </c>
      <c r="N701" s="1" t="s">
        <v>13</v>
      </c>
      <c r="O701" s="1" t="s">
        <v>234</v>
      </c>
      <c r="P701" s="1" t="s">
        <v>328</v>
      </c>
      <c r="Q701" s="1">
        <v>20152829</v>
      </c>
    </row>
    <row r="702" spans="13:17">
      <c r="M702" s="1" t="s">
        <v>13</v>
      </c>
      <c r="N702" s="1" t="s">
        <v>13</v>
      </c>
      <c r="O702" s="1" t="s">
        <v>234</v>
      </c>
      <c r="P702" s="1" t="s">
        <v>1219</v>
      </c>
      <c r="Q702" s="1">
        <v>20152830</v>
      </c>
    </row>
    <row r="703" spans="13:17">
      <c r="M703" s="1" t="s">
        <v>13</v>
      </c>
      <c r="N703" s="1" t="s">
        <v>13</v>
      </c>
      <c r="O703" s="1" t="s">
        <v>234</v>
      </c>
      <c r="P703" s="1" t="s">
        <v>1213</v>
      </c>
      <c r="Q703" s="1">
        <v>20152836</v>
      </c>
    </row>
    <row r="704" spans="13:17">
      <c r="M704" s="1" t="s">
        <v>13</v>
      </c>
      <c r="N704" s="1" t="s">
        <v>13</v>
      </c>
      <c r="O704" s="1" t="s">
        <v>235</v>
      </c>
      <c r="P704" s="1" t="s">
        <v>456</v>
      </c>
      <c r="Q704" s="1">
        <v>20153311</v>
      </c>
    </row>
    <row r="705" spans="13:17">
      <c r="M705" s="1" t="s">
        <v>13</v>
      </c>
      <c r="N705" s="1" t="s">
        <v>13</v>
      </c>
      <c r="O705" s="1" t="s">
        <v>235</v>
      </c>
      <c r="P705" s="1" t="s">
        <v>1220</v>
      </c>
      <c r="Q705" s="1">
        <v>20153313</v>
      </c>
    </row>
    <row r="706" spans="13:17">
      <c r="M706" s="1" t="s">
        <v>13</v>
      </c>
      <c r="N706" s="1" t="s">
        <v>13</v>
      </c>
      <c r="O706" s="1" t="s">
        <v>235</v>
      </c>
      <c r="P706" s="1" t="s">
        <v>1221</v>
      </c>
      <c r="Q706" s="1">
        <v>20153314</v>
      </c>
    </row>
    <row r="707" spans="13:17">
      <c r="M707" s="1" t="s">
        <v>13</v>
      </c>
      <c r="N707" s="1" t="s">
        <v>13</v>
      </c>
      <c r="O707" s="1" t="s">
        <v>235</v>
      </c>
      <c r="P707" s="1" t="s">
        <v>1222</v>
      </c>
      <c r="Q707" s="1">
        <v>20153319</v>
      </c>
    </row>
    <row r="708" spans="13:17">
      <c r="M708" s="1" t="s">
        <v>13</v>
      </c>
      <c r="N708" s="1" t="s">
        <v>13</v>
      </c>
      <c r="O708" s="1" t="s">
        <v>235</v>
      </c>
      <c r="P708" s="1" t="s">
        <v>1223</v>
      </c>
      <c r="Q708" s="1">
        <v>20153323</v>
      </c>
    </row>
    <row r="709" spans="13:17">
      <c r="M709" s="1" t="s">
        <v>13</v>
      </c>
      <c r="N709" s="1" t="s">
        <v>13</v>
      </c>
      <c r="O709" s="1" t="s">
        <v>235</v>
      </c>
      <c r="P709" s="1" t="s">
        <v>544</v>
      </c>
      <c r="Q709" s="1">
        <v>20153338</v>
      </c>
    </row>
    <row r="710" spans="13:17">
      <c r="M710" s="1" t="s">
        <v>13</v>
      </c>
      <c r="N710" s="1" t="s">
        <v>13</v>
      </c>
      <c r="O710" s="1" t="s">
        <v>235</v>
      </c>
      <c r="P710" s="1" t="s">
        <v>1224</v>
      </c>
      <c r="Q710" s="1">
        <v>20153328</v>
      </c>
    </row>
    <row r="711" spans="13:17">
      <c r="M711" s="1" t="s">
        <v>13</v>
      </c>
      <c r="N711" s="1" t="s">
        <v>13</v>
      </c>
      <c r="O711" s="1" t="s">
        <v>235</v>
      </c>
      <c r="P711" s="1" t="s">
        <v>1225</v>
      </c>
      <c r="Q711" s="1">
        <v>20153333</v>
      </c>
    </row>
    <row r="712" spans="13:17">
      <c r="M712" s="1" t="s">
        <v>13</v>
      </c>
      <c r="N712" s="1" t="s">
        <v>13</v>
      </c>
      <c r="O712" s="1" t="s">
        <v>235</v>
      </c>
      <c r="P712" s="1" t="s">
        <v>1226</v>
      </c>
      <c r="Q712" s="1">
        <v>20153342</v>
      </c>
    </row>
    <row r="713" spans="13:17">
      <c r="M713" s="1" t="s">
        <v>13</v>
      </c>
      <c r="N713" s="1" t="s">
        <v>13</v>
      </c>
      <c r="O713" s="1" t="s">
        <v>235</v>
      </c>
      <c r="P713" s="1" t="s">
        <v>1227</v>
      </c>
      <c r="Q713" s="1">
        <v>20153347</v>
      </c>
    </row>
    <row r="714" spans="13:17">
      <c r="M714" s="1" t="s">
        <v>13</v>
      </c>
      <c r="N714" s="1" t="s">
        <v>13</v>
      </c>
      <c r="O714" s="1" t="s">
        <v>235</v>
      </c>
      <c r="P714" s="1" t="s">
        <v>1228</v>
      </c>
      <c r="Q714" s="1">
        <v>20153352</v>
      </c>
    </row>
    <row r="715" spans="13:17">
      <c r="M715" s="1" t="s">
        <v>13</v>
      </c>
      <c r="N715" s="1" t="s">
        <v>13</v>
      </c>
      <c r="O715" s="1" t="s">
        <v>235</v>
      </c>
      <c r="P715" s="1" t="s">
        <v>1229</v>
      </c>
      <c r="Q715" s="1">
        <v>20153355</v>
      </c>
    </row>
    <row r="716" spans="13:17">
      <c r="M716" s="1" t="s">
        <v>13</v>
      </c>
      <c r="N716" s="1" t="s">
        <v>13</v>
      </c>
      <c r="O716" s="1" t="s">
        <v>235</v>
      </c>
      <c r="P716" s="1" t="s">
        <v>1230</v>
      </c>
      <c r="Q716" s="1">
        <v>20153357</v>
      </c>
    </row>
    <row r="717" spans="13:17">
      <c r="M717" s="1" t="s">
        <v>13</v>
      </c>
      <c r="N717" s="1" t="s">
        <v>13</v>
      </c>
      <c r="O717" s="1" t="s">
        <v>235</v>
      </c>
      <c r="P717" s="1" t="s">
        <v>1231</v>
      </c>
      <c r="Q717" s="1">
        <v>20153361</v>
      </c>
    </row>
    <row r="718" spans="13:17">
      <c r="M718" s="1" t="s">
        <v>13</v>
      </c>
      <c r="N718" s="1" t="s">
        <v>13</v>
      </c>
      <c r="O718" s="1" t="s">
        <v>235</v>
      </c>
      <c r="P718" s="1" t="s">
        <v>1232</v>
      </c>
      <c r="Q718" s="1">
        <v>20153366</v>
      </c>
    </row>
    <row r="719" spans="13:17">
      <c r="M719" s="1" t="s">
        <v>13</v>
      </c>
      <c r="N719" s="1" t="s">
        <v>13</v>
      </c>
      <c r="O719" s="1" t="s">
        <v>235</v>
      </c>
      <c r="P719" s="1" t="s">
        <v>1233</v>
      </c>
      <c r="Q719" s="1">
        <v>20153371</v>
      </c>
    </row>
    <row r="720" spans="13:17">
      <c r="M720" s="1" t="s">
        <v>13</v>
      </c>
      <c r="N720" s="1" t="s">
        <v>13</v>
      </c>
      <c r="O720" s="1" t="s">
        <v>235</v>
      </c>
      <c r="P720" s="1" t="s">
        <v>1234</v>
      </c>
      <c r="Q720" s="1">
        <v>20153376</v>
      </c>
    </row>
    <row r="721" spans="13:17">
      <c r="M721" s="1" t="s">
        <v>13</v>
      </c>
      <c r="N721" s="1" t="s">
        <v>13</v>
      </c>
      <c r="O721" s="1" t="s">
        <v>235</v>
      </c>
      <c r="P721" s="1" t="s">
        <v>1235</v>
      </c>
      <c r="Q721" s="1">
        <v>20153380</v>
      </c>
    </row>
    <row r="722" spans="13:17">
      <c r="M722" s="1" t="s">
        <v>13</v>
      </c>
      <c r="N722" s="1" t="s">
        <v>13</v>
      </c>
      <c r="O722" s="1" t="s">
        <v>235</v>
      </c>
      <c r="P722" s="1" t="s">
        <v>1236</v>
      </c>
      <c r="Q722" s="1">
        <v>20153390</v>
      </c>
    </row>
    <row r="723" spans="13:17">
      <c r="M723" s="1" t="s">
        <v>13</v>
      </c>
      <c r="N723" s="1" t="s">
        <v>13</v>
      </c>
      <c r="O723" s="1" t="s">
        <v>235</v>
      </c>
      <c r="P723" s="1" t="s">
        <v>1237</v>
      </c>
      <c r="Q723" s="1">
        <v>20153385</v>
      </c>
    </row>
    <row r="724" spans="13:17">
      <c r="M724" s="1" t="s">
        <v>13</v>
      </c>
      <c r="N724" s="1" t="s">
        <v>13</v>
      </c>
      <c r="O724" s="1" t="s">
        <v>235</v>
      </c>
      <c r="P724" s="1" t="s">
        <v>1238</v>
      </c>
      <c r="Q724" s="1">
        <v>20153395</v>
      </c>
    </row>
    <row r="725" spans="13:17">
      <c r="M725" s="1" t="s">
        <v>13</v>
      </c>
      <c r="N725" s="1" t="s">
        <v>13</v>
      </c>
      <c r="O725" s="1" t="s">
        <v>237</v>
      </c>
      <c r="P725" s="1" t="s">
        <v>1239</v>
      </c>
      <c r="Q725" s="1">
        <v>20153511</v>
      </c>
    </row>
    <row r="726" spans="13:17">
      <c r="M726" s="1" t="s">
        <v>13</v>
      </c>
      <c r="N726" s="1" t="s">
        <v>13</v>
      </c>
      <c r="O726" s="1" t="s">
        <v>237</v>
      </c>
      <c r="P726" s="1" t="s">
        <v>1218</v>
      </c>
      <c r="Q726" s="1">
        <v>20153524</v>
      </c>
    </row>
    <row r="727" spans="13:17">
      <c r="M727" s="1" t="s">
        <v>13</v>
      </c>
      <c r="N727" s="1" t="s">
        <v>13</v>
      </c>
      <c r="O727" s="1" t="s">
        <v>237</v>
      </c>
      <c r="P727" s="1" t="s">
        <v>320</v>
      </c>
      <c r="Q727" s="1">
        <v>20153525</v>
      </c>
    </row>
    <row r="728" spans="13:17">
      <c r="M728" s="1" t="s">
        <v>13</v>
      </c>
      <c r="N728" s="1" t="s">
        <v>13</v>
      </c>
      <c r="O728" s="1" t="s">
        <v>237</v>
      </c>
      <c r="P728" s="1" t="s">
        <v>322</v>
      </c>
      <c r="Q728" s="1">
        <v>20153526</v>
      </c>
    </row>
    <row r="729" spans="13:17">
      <c r="M729" s="1" t="s">
        <v>13</v>
      </c>
      <c r="N729" s="1" t="s">
        <v>13</v>
      </c>
      <c r="O729" s="1" t="s">
        <v>239</v>
      </c>
      <c r="P729" s="1" t="s">
        <v>104</v>
      </c>
      <c r="Q729" s="1">
        <v>20153710</v>
      </c>
    </row>
    <row r="730" spans="13:17">
      <c r="M730" s="1" t="s">
        <v>13</v>
      </c>
      <c r="N730" s="1" t="s">
        <v>13</v>
      </c>
      <c r="O730" s="1" t="s">
        <v>239</v>
      </c>
      <c r="P730" s="1" t="s">
        <v>1240</v>
      </c>
      <c r="Q730" s="1">
        <v>20153711</v>
      </c>
    </row>
    <row r="731" spans="13:17">
      <c r="M731" s="1" t="s">
        <v>13</v>
      </c>
      <c r="N731" s="1" t="s">
        <v>13</v>
      </c>
      <c r="O731" s="1" t="s">
        <v>239</v>
      </c>
      <c r="P731" s="1" t="s">
        <v>1241</v>
      </c>
      <c r="Q731" s="1">
        <v>20153717</v>
      </c>
    </row>
    <row r="732" spans="13:17">
      <c r="M732" s="1" t="s">
        <v>13</v>
      </c>
      <c r="N732" s="1" t="s">
        <v>13</v>
      </c>
      <c r="O732" s="1" t="s">
        <v>239</v>
      </c>
      <c r="P732" s="1" t="s">
        <v>1242</v>
      </c>
      <c r="Q732" s="1">
        <v>20153723</v>
      </c>
    </row>
    <row r="733" spans="13:17">
      <c r="M733" s="1" t="s">
        <v>13</v>
      </c>
      <c r="N733" s="1" t="s">
        <v>13</v>
      </c>
      <c r="O733" s="1" t="s">
        <v>239</v>
      </c>
      <c r="P733" s="1" t="s">
        <v>1243</v>
      </c>
      <c r="Q733" s="1">
        <v>20153729</v>
      </c>
    </row>
    <row r="734" spans="13:17">
      <c r="M734" s="1" t="s">
        <v>13</v>
      </c>
      <c r="N734" s="1" t="s">
        <v>13</v>
      </c>
      <c r="O734" s="1" t="s">
        <v>239</v>
      </c>
      <c r="P734" s="1" t="s">
        <v>1244</v>
      </c>
      <c r="Q734" s="1">
        <v>20153735</v>
      </c>
    </row>
    <row r="735" spans="13:17">
      <c r="M735" s="1" t="s">
        <v>13</v>
      </c>
      <c r="N735" s="1" t="s">
        <v>13</v>
      </c>
      <c r="O735" s="1" t="s">
        <v>239</v>
      </c>
      <c r="P735" s="1" t="s">
        <v>1245</v>
      </c>
      <c r="Q735" s="1">
        <v>20153741</v>
      </c>
    </row>
    <row r="736" spans="13:17">
      <c r="M736" s="1" t="s">
        <v>13</v>
      </c>
      <c r="N736" s="1" t="s">
        <v>13</v>
      </c>
      <c r="O736" s="1" t="s">
        <v>239</v>
      </c>
      <c r="P736" s="1" t="s">
        <v>1246</v>
      </c>
      <c r="Q736" s="1">
        <v>20153747</v>
      </c>
    </row>
    <row r="737" spans="13:17">
      <c r="M737" s="1" t="s">
        <v>13</v>
      </c>
      <c r="N737" s="1" t="s">
        <v>13</v>
      </c>
      <c r="O737" s="1" t="s">
        <v>239</v>
      </c>
      <c r="P737" s="1" t="s">
        <v>1247</v>
      </c>
      <c r="Q737" s="1">
        <v>20153753</v>
      </c>
    </row>
    <row r="738" spans="13:17">
      <c r="M738" s="1" t="s">
        <v>13</v>
      </c>
      <c r="N738" s="1" t="s">
        <v>13</v>
      </c>
      <c r="O738" s="1" t="s">
        <v>239</v>
      </c>
      <c r="P738" s="1" t="s">
        <v>239</v>
      </c>
      <c r="Q738" s="1">
        <v>20153759</v>
      </c>
    </row>
    <row r="739" spans="13:17">
      <c r="M739" s="1" t="s">
        <v>13</v>
      </c>
      <c r="N739" s="1" t="s">
        <v>13</v>
      </c>
      <c r="O739" s="1" t="s">
        <v>239</v>
      </c>
      <c r="P739" s="1" t="s">
        <v>1248</v>
      </c>
      <c r="Q739" s="1">
        <v>20153765</v>
      </c>
    </row>
    <row r="740" spans="13:17">
      <c r="M740" s="1" t="s">
        <v>13</v>
      </c>
      <c r="N740" s="1" t="s">
        <v>13</v>
      </c>
      <c r="O740" s="1" t="s">
        <v>239</v>
      </c>
      <c r="P740" s="1" t="s">
        <v>675</v>
      </c>
      <c r="Q740" s="1">
        <v>20153771</v>
      </c>
    </row>
    <row r="741" spans="13:17">
      <c r="M741" s="1" t="s">
        <v>13</v>
      </c>
      <c r="N741" s="1" t="s">
        <v>13</v>
      </c>
      <c r="O741" s="1" t="s">
        <v>239</v>
      </c>
      <c r="P741" s="1" t="s">
        <v>1249</v>
      </c>
      <c r="Q741" s="1">
        <v>20153777</v>
      </c>
    </row>
    <row r="742" spans="13:17">
      <c r="M742" s="1" t="s">
        <v>13</v>
      </c>
      <c r="N742" s="1" t="s">
        <v>13</v>
      </c>
      <c r="O742" s="1" t="s">
        <v>239</v>
      </c>
      <c r="P742" s="1" t="s">
        <v>411</v>
      </c>
      <c r="Q742" s="1">
        <v>20153789</v>
      </c>
    </row>
    <row r="743" spans="13:17">
      <c r="M743" s="1" t="s">
        <v>13</v>
      </c>
      <c r="N743" s="1" t="s">
        <v>13</v>
      </c>
      <c r="O743" s="1" t="s">
        <v>239</v>
      </c>
      <c r="P743" s="1" t="s">
        <v>1250</v>
      </c>
      <c r="Q743" s="1">
        <v>20153795</v>
      </c>
    </row>
    <row r="744" spans="13:17">
      <c r="M744" s="1" t="s">
        <v>13</v>
      </c>
      <c r="N744" s="1" t="s">
        <v>13</v>
      </c>
      <c r="O744" s="1" t="s">
        <v>240</v>
      </c>
      <c r="P744" s="1" t="s">
        <v>1251</v>
      </c>
      <c r="Q744" s="1">
        <v>20154308</v>
      </c>
    </row>
    <row r="745" spans="13:17">
      <c r="M745" s="1" t="s">
        <v>13</v>
      </c>
      <c r="N745" s="1" t="s">
        <v>13</v>
      </c>
      <c r="O745" s="1" t="s">
        <v>240</v>
      </c>
      <c r="P745" s="1" t="s">
        <v>1252</v>
      </c>
      <c r="Q745" s="1">
        <v>20154309</v>
      </c>
    </row>
    <row r="746" spans="13:17">
      <c r="M746" s="1" t="s">
        <v>13</v>
      </c>
      <c r="N746" s="1" t="s">
        <v>13</v>
      </c>
      <c r="O746" s="1" t="s">
        <v>240</v>
      </c>
      <c r="P746" s="1" t="s">
        <v>297</v>
      </c>
      <c r="Q746" s="1">
        <v>20154313</v>
      </c>
    </row>
    <row r="747" spans="13:17">
      <c r="M747" s="1" t="s">
        <v>13</v>
      </c>
      <c r="N747" s="1" t="s">
        <v>13</v>
      </c>
      <c r="O747" s="1" t="s">
        <v>240</v>
      </c>
      <c r="P747" s="1" t="s">
        <v>298</v>
      </c>
      <c r="Q747" s="1">
        <v>20154314</v>
      </c>
    </row>
    <row r="748" spans="13:17">
      <c r="M748" s="1" t="s">
        <v>13</v>
      </c>
      <c r="N748" s="1" t="s">
        <v>13</v>
      </c>
      <c r="O748" s="1" t="s">
        <v>242</v>
      </c>
      <c r="P748" s="1" t="s">
        <v>1253</v>
      </c>
      <c r="Q748" s="1">
        <v>20154115</v>
      </c>
    </row>
    <row r="749" spans="13:17">
      <c r="M749" s="1" t="s">
        <v>13</v>
      </c>
      <c r="N749" s="1" t="s">
        <v>13</v>
      </c>
      <c r="O749" s="1" t="s">
        <v>242</v>
      </c>
      <c r="P749" s="1" t="s">
        <v>302</v>
      </c>
      <c r="Q749" s="1">
        <v>20154116</v>
      </c>
    </row>
    <row r="750" spans="13:17">
      <c r="M750" s="1" t="s">
        <v>13</v>
      </c>
      <c r="N750" s="1" t="s">
        <v>13</v>
      </c>
      <c r="O750" s="1" t="s">
        <v>242</v>
      </c>
      <c r="P750" s="1" t="s">
        <v>310</v>
      </c>
      <c r="Q750" s="1">
        <v>20154120</v>
      </c>
    </row>
    <row r="751" spans="13:17">
      <c r="M751" s="1" t="s">
        <v>13</v>
      </c>
      <c r="N751" s="1" t="s">
        <v>13</v>
      </c>
      <c r="O751" s="1" t="s">
        <v>242</v>
      </c>
      <c r="P751" s="1" t="s">
        <v>312</v>
      </c>
      <c r="Q751" s="1">
        <v>20154121</v>
      </c>
    </row>
    <row r="752" spans="13:17">
      <c r="M752" s="1" t="s">
        <v>13</v>
      </c>
      <c r="N752" s="1" t="s">
        <v>13</v>
      </c>
      <c r="O752" s="1" t="s">
        <v>242</v>
      </c>
      <c r="P752" s="1" t="s">
        <v>314</v>
      </c>
      <c r="Q752" s="1">
        <v>20154122</v>
      </c>
    </row>
    <row r="753" spans="13:17">
      <c r="M753" s="1" t="s">
        <v>13</v>
      </c>
      <c r="N753" s="1" t="s">
        <v>13</v>
      </c>
      <c r="O753" s="1" t="s">
        <v>242</v>
      </c>
      <c r="P753" s="1" t="s">
        <v>1219</v>
      </c>
      <c r="Q753" s="1">
        <v>20154130</v>
      </c>
    </row>
    <row r="754" spans="13:17">
      <c r="M754" s="1" t="s">
        <v>13</v>
      </c>
      <c r="N754" s="1" t="s">
        <v>13</v>
      </c>
      <c r="O754" s="1" t="s">
        <v>242</v>
      </c>
      <c r="P754" s="1" t="s">
        <v>1254</v>
      </c>
      <c r="Q754" s="1">
        <v>20154131</v>
      </c>
    </row>
    <row r="755" spans="13:17">
      <c r="M755" s="1" t="s">
        <v>13</v>
      </c>
      <c r="N755" s="1" t="s">
        <v>13</v>
      </c>
      <c r="O755" s="1" t="s">
        <v>242</v>
      </c>
      <c r="P755" s="1" t="s">
        <v>1255</v>
      </c>
      <c r="Q755" s="1">
        <v>20154132</v>
      </c>
    </row>
    <row r="756" spans="13:17">
      <c r="M756" s="1" t="s">
        <v>13</v>
      </c>
      <c r="N756" s="1" t="s">
        <v>13</v>
      </c>
      <c r="O756" s="1" t="s">
        <v>242</v>
      </c>
      <c r="P756" s="1" t="s">
        <v>1256</v>
      </c>
      <c r="Q756" s="1">
        <v>20154133</v>
      </c>
    </row>
    <row r="757" spans="13:17">
      <c r="M757" s="1" t="s">
        <v>13</v>
      </c>
      <c r="N757" s="1" t="s">
        <v>13</v>
      </c>
      <c r="O757" s="1" t="s">
        <v>242</v>
      </c>
      <c r="P757" s="1" t="s">
        <v>1257</v>
      </c>
      <c r="Q757" s="1">
        <v>20154134</v>
      </c>
    </row>
    <row r="758" spans="13:17">
      <c r="M758" s="1" t="s">
        <v>13</v>
      </c>
      <c r="N758" s="1" t="s">
        <v>13</v>
      </c>
      <c r="O758" s="1" t="s">
        <v>242</v>
      </c>
      <c r="P758" s="1" t="s">
        <v>1178</v>
      </c>
      <c r="Q758" s="1">
        <v>20154135</v>
      </c>
    </row>
    <row r="759" spans="13:17">
      <c r="M759" s="1" t="s">
        <v>13</v>
      </c>
      <c r="N759" s="1" t="s">
        <v>13</v>
      </c>
      <c r="O759" s="1" t="s">
        <v>244</v>
      </c>
      <c r="P759" s="1" t="s">
        <v>1258</v>
      </c>
      <c r="Q759" s="1">
        <v>20154713</v>
      </c>
    </row>
    <row r="760" spans="13:17">
      <c r="M760" s="1" t="s">
        <v>13</v>
      </c>
      <c r="N760" s="1" t="s">
        <v>13</v>
      </c>
      <c r="O760" s="1" t="s">
        <v>244</v>
      </c>
      <c r="P760" s="1" t="s">
        <v>1259</v>
      </c>
      <c r="Q760" s="1">
        <v>20154710</v>
      </c>
    </row>
    <row r="761" spans="13:17">
      <c r="M761" s="1" t="s">
        <v>13</v>
      </c>
      <c r="N761" s="1" t="s">
        <v>13</v>
      </c>
      <c r="O761" s="1" t="s">
        <v>244</v>
      </c>
      <c r="P761" s="1" t="s">
        <v>1260</v>
      </c>
      <c r="Q761" s="1">
        <v>20154718</v>
      </c>
    </row>
    <row r="762" spans="13:17">
      <c r="M762" s="1" t="s">
        <v>13</v>
      </c>
      <c r="N762" s="1" t="s">
        <v>13</v>
      </c>
      <c r="O762" s="1" t="s">
        <v>244</v>
      </c>
      <c r="P762" s="1" t="s">
        <v>1261</v>
      </c>
      <c r="Q762" s="1">
        <v>20154725</v>
      </c>
    </row>
    <row r="763" spans="13:17">
      <c r="M763" s="1" t="s">
        <v>13</v>
      </c>
      <c r="N763" s="1" t="s">
        <v>13</v>
      </c>
      <c r="O763" s="1" t="s">
        <v>244</v>
      </c>
      <c r="P763" s="1" t="s">
        <v>1262</v>
      </c>
      <c r="Q763" s="1">
        <v>20154732</v>
      </c>
    </row>
    <row r="764" spans="13:17">
      <c r="M764" s="1" t="s">
        <v>13</v>
      </c>
      <c r="N764" s="1" t="s">
        <v>13</v>
      </c>
      <c r="O764" s="1" t="s">
        <v>244</v>
      </c>
      <c r="P764" s="1" t="s">
        <v>1263</v>
      </c>
      <c r="Q764" s="1">
        <v>20154743</v>
      </c>
    </row>
    <row r="765" spans="13:17">
      <c r="M765" s="1" t="s">
        <v>13</v>
      </c>
      <c r="N765" s="1" t="s">
        <v>13</v>
      </c>
      <c r="O765" s="1" t="s">
        <v>244</v>
      </c>
      <c r="P765" s="1" t="s">
        <v>244</v>
      </c>
      <c r="Q765" s="1">
        <v>20154762</v>
      </c>
    </row>
    <row r="766" spans="13:17">
      <c r="M766" s="1" t="s">
        <v>13</v>
      </c>
      <c r="N766" s="1" t="s">
        <v>13</v>
      </c>
      <c r="O766" s="1" t="s">
        <v>244</v>
      </c>
      <c r="P766" s="1" t="s">
        <v>1264</v>
      </c>
      <c r="Q766" s="1">
        <v>20154773</v>
      </c>
    </row>
    <row r="767" spans="13:17">
      <c r="M767" s="1" t="s">
        <v>13</v>
      </c>
      <c r="N767" s="1" t="s">
        <v>13</v>
      </c>
      <c r="O767" s="1" t="s">
        <v>244</v>
      </c>
      <c r="P767" s="1" t="s">
        <v>1265</v>
      </c>
      <c r="Q767" s="1">
        <v>20154780</v>
      </c>
    </row>
    <row r="768" spans="13:17">
      <c r="M768" s="1" t="s">
        <v>13</v>
      </c>
      <c r="N768" s="1" t="s">
        <v>13</v>
      </c>
      <c r="O768" s="1" t="s">
        <v>246</v>
      </c>
      <c r="P768" s="1" t="s">
        <v>1266</v>
      </c>
      <c r="Q768" s="1">
        <v>20155300</v>
      </c>
    </row>
    <row r="769" spans="13:17">
      <c r="M769" s="1" t="s">
        <v>13</v>
      </c>
      <c r="N769" s="1" t="s">
        <v>13</v>
      </c>
      <c r="O769" s="1" t="s">
        <v>246</v>
      </c>
      <c r="P769" s="1" t="s">
        <v>1267</v>
      </c>
      <c r="Q769" s="1">
        <v>20155322</v>
      </c>
    </row>
    <row r="770" spans="13:17">
      <c r="M770" s="1" t="s">
        <v>13</v>
      </c>
      <c r="N770" s="1" t="s">
        <v>13</v>
      </c>
      <c r="O770" s="1" t="s">
        <v>246</v>
      </c>
      <c r="P770" s="1" t="s">
        <v>614</v>
      </c>
      <c r="Q770" s="1">
        <v>20155324</v>
      </c>
    </row>
    <row r="771" spans="13:17">
      <c r="M771" s="1" t="s">
        <v>13</v>
      </c>
      <c r="N771" s="1" t="s">
        <v>13</v>
      </c>
      <c r="O771" s="1" t="s">
        <v>246</v>
      </c>
      <c r="P771" s="1" t="s">
        <v>1268</v>
      </c>
      <c r="Q771" s="1">
        <v>20155327</v>
      </c>
    </row>
    <row r="772" spans="13:17">
      <c r="M772" s="1" t="s">
        <v>13</v>
      </c>
      <c r="N772" s="1" t="s">
        <v>13</v>
      </c>
      <c r="O772" s="1" t="s">
        <v>246</v>
      </c>
      <c r="P772" s="1" t="s">
        <v>1269</v>
      </c>
      <c r="Q772" s="1">
        <v>20155328</v>
      </c>
    </row>
    <row r="773" spans="13:17">
      <c r="M773" s="1" t="s">
        <v>13</v>
      </c>
      <c r="N773" s="1" t="s">
        <v>13</v>
      </c>
      <c r="O773" s="1" t="s">
        <v>246</v>
      </c>
      <c r="P773" s="1" t="s">
        <v>1270</v>
      </c>
      <c r="Q773" s="1">
        <v>20155329</v>
      </c>
    </row>
    <row r="774" spans="13:17">
      <c r="M774" s="1" t="s">
        <v>13</v>
      </c>
      <c r="N774" s="1" t="s">
        <v>13</v>
      </c>
      <c r="O774" s="1" t="s">
        <v>246</v>
      </c>
      <c r="P774" s="1" t="s">
        <v>1271</v>
      </c>
      <c r="Q774" s="1">
        <v>20155335</v>
      </c>
    </row>
    <row r="775" spans="13:17">
      <c r="M775" s="1" t="s">
        <v>13</v>
      </c>
      <c r="N775" s="1" t="s">
        <v>13</v>
      </c>
      <c r="O775" s="1" t="s">
        <v>246</v>
      </c>
      <c r="P775" s="1" t="s">
        <v>1272</v>
      </c>
      <c r="Q775" s="1">
        <v>20155341</v>
      </c>
    </row>
    <row r="776" spans="13:17">
      <c r="M776" s="1" t="s">
        <v>13</v>
      </c>
      <c r="N776" s="1" t="s">
        <v>13</v>
      </c>
      <c r="O776" s="1" t="s">
        <v>246</v>
      </c>
      <c r="P776" s="1" t="s">
        <v>1273</v>
      </c>
      <c r="Q776" s="1">
        <v>20155347</v>
      </c>
    </row>
    <row r="777" spans="13:17">
      <c r="M777" s="1" t="s">
        <v>13</v>
      </c>
      <c r="N777" s="1" t="s">
        <v>13</v>
      </c>
      <c r="O777" s="1" t="s">
        <v>246</v>
      </c>
      <c r="P777" s="1" t="s">
        <v>1274</v>
      </c>
      <c r="Q777" s="1">
        <v>20155371</v>
      </c>
    </row>
    <row r="778" spans="13:17">
      <c r="M778" s="1" t="s">
        <v>13</v>
      </c>
      <c r="N778" s="1" t="s">
        <v>13</v>
      </c>
      <c r="O778" s="1" t="s">
        <v>246</v>
      </c>
      <c r="P778" s="1" t="s">
        <v>1275</v>
      </c>
      <c r="Q778" s="1">
        <v>20155353</v>
      </c>
    </row>
    <row r="779" spans="13:17">
      <c r="M779" s="1" t="s">
        <v>13</v>
      </c>
      <c r="N779" s="1" t="s">
        <v>13</v>
      </c>
      <c r="O779" s="1" t="s">
        <v>246</v>
      </c>
      <c r="P779" s="1" t="s">
        <v>246</v>
      </c>
      <c r="Q779" s="1">
        <v>20155359</v>
      </c>
    </row>
    <row r="780" spans="13:17">
      <c r="M780" s="1" t="s">
        <v>13</v>
      </c>
      <c r="N780" s="1" t="s">
        <v>13</v>
      </c>
      <c r="O780" s="1" t="s">
        <v>246</v>
      </c>
      <c r="P780" s="1" t="s">
        <v>1276</v>
      </c>
      <c r="Q780" s="1">
        <v>20155399</v>
      </c>
    </row>
    <row r="781" spans="13:17">
      <c r="M781" s="1" t="s">
        <v>13</v>
      </c>
      <c r="N781" s="1" t="s">
        <v>13</v>
      </c>
      <c r="O781" s="1" t="s">
        <v>246</v>
      </c>
      <c r="P781" s="1" t="s">
        <v>1277</v>
      </c>
      <c r="Q781" s="1">
        <v>20155365</v>
      </c>
    </row>
    <row r="782" spans="13:17">
      <c r="M782" s="1" t="s">
        <v>13</v>
      </c>
      <c r="N782" s="1" t="s">
        <v>13</v>
      </c>
      <c r="O782" s="1" t="s">
        <v>246</v>
      </c>
      <c r="P782" s="1" t="s">
        <v>1278</v>
      </c>
      <c r="Q782" s="1">
        <v>20155377</v>
      </c>
    </row>
    <row r="783" spans="13:17">
      <c r="M783" s="1" t="s">
        <v>13</v>
      </c>
      <c r="N783" s="1" t="s">
        <v>13</v>
      </c>
      <c r="O783" s="1" t="s">
        <v>246</v>
      </c>
      <c r="P783" s="1" t="s">
        <v>1279</v>
      </c>
      <c r="Q783" s="1">
        <v>20155383</v>
      </c>
    </row>
    <row r="784" spans="13:17">
      <c r="M784" s="1" t="s">
        <v>13</v>
      </c>
      <c r="N784" s="1" t="s">
        <v>13</v>
      </c>
      <c r="O784" s="1" t="s">
        <v>246</v>
      </c>
      <c r="P784" s="1" t="s">
        <v>1280</v>
      </c>
      <c r="Q784" s="1">
        <v>20155389</v>
      </c>
    </row>
    <row r="785" spans="13:17">
      <c r="M785" s="1" t="s">
        <v>13</v>
      </c>
      <c r="N785" s="1" t="s">
        <v>13</v>
      </c>
      <c r="O785" s="1" t="s">
        <v>246</v>
      </c>
      <c r="P785" s="1" t="s">
        <v>1281</v>
      </c>
      <c r="Q785" s="1">
        <v>20155395</v>
      </c>
    </row>
    <row r="786" spans="13:17">
      <c r="M786" s="1" t="s">
        <v>13</v>
      </c>
      <c r="N786" s="1" t="s">
        <v>13</v>
      </c>
      <c r="O786" s="1" t="s">
        <v>247</v>
      </c>
      <c r="P786" s="1" t="s">
        <v>1252</v>
      </c>
      <c r="Q786" s="1">
        <v>20155509</v>
      </c>
    </row>
    <row r="787" spans="13:17">
      <c r="M787" s="1" t="s">
        <v>13</v>
      </c>
      <c r="N787" s="1" t="s">
        <v>13</v>
      </c>
      <c r="O787" s="1" t="s">
        <v>247</v>
      </c>
      <c r="P787" s="1" t="s">
        <v>291</v>
      </c>
      <c r="Q787" s="1">
        <v>20155510</v>
      </c>
    </row>
    <row r="788" spans="13:17">
      <c r="M788" s="1" t="s">
        <v>13</v>
      </c>
      <c r="N788" s="1" t="s">
        <v>13</v>
      </c>
      <c r="O788" s="1" t="s">
        <v>247</v>
      </c>
      <c r="P788" s="1" t="s">
        <v>1239</v>
      </c>
      <c r="Q788" s="1">
        <v>20155511</v>
      </c>
    </row>
    <row r="789" spans="13:17">
      <c r="M789" s="1" t="s">
        <v>13</v>
      </c>
      <c r="N789" s="1" t="s">
        <v>13</v>
      </c>
      <c r="O789" s="1" t="s">
        <v>247</v>
      </c>
      <c r="P789" s="1" t="s">
        <v>1217</v>
      </c>
      <c r="Q789" s="1">
        <v>20155512</v>
      </c>
    </row>
    <row r="790" spans="13:17">
      <c r="M790" s="1" t="s">
        <v>13</v>
      </c>
      <c r="N790" s="1" t="s">
        <v>13</v>
      </c>
      <c r="O790" s="1" t="s">
        <v>249</v>
      </c>
      <c r="P790" s="1" t="s">
        <v>285</v>
      </c>
      <c r="Q790" s="1">
        <v>20155707</v>
      </c>
    </row>
    <row r="791" spans="13:17">
      <c r="M791" s="1" t="s">
        <v>13</v>
      </c>
      <c r="N791" s="1" t="s">
        <v>13</v>
      </c>
      <c r="O791" s="1" t="s">
        <v>249</v>
      </c>
      <c r="P791" s="1" t="s">
        <v>1251</v>
      </c>
      <c r="Q791" s="1">
        <v>20155708</v>
      </c>
    </row>
    <row r="792" spans="13:17">
      <c r="M792" s="1" t="s">
        <v>13</v>
      </c>
      <c r="N792" s="1" t="s">
        <v>13</v>
      </c>
      <c r="O792" s="1" t="s">
        <v>249</v>
      </c>
      <c r="P792" s="1" t="s">
        <v>1253</v>
      </c>
      <c r="Q792" s="1">
        <v>20155715</v>
      </c>
    </row>
    <row r="793" spans="13:17">
      <c r="M793" s="1" t="s">
        <v>13</v>
      </c>
      <c r="N793" s="1" t="s">
        <v>13</v>
      </c>
      <c r="O793" s="1" t="s">
        <v>251</v>
      </c>
      <c r="P793" s="1" t="s">
        <v>1216</v>
      </c>
      <c r="Q793" s="1">
        <v>20156539</v>
      </c>
    </row>
    <row r="794" spans="13:17">
      <c r="M794" s="1" t="s">
        <v>13</v>
      </c>
      <c r="N794" s="1" t="s">
        <v>13</v>
      </c>
      <c r="O794" s="1" t="s">
        <v>251</v>
      </c>
      <c r="P794" s="1" t="s">
        <v>1282</v>
      </c>
      <c r="Q794" s="1">
        <v>20156540</v>
      </c>
    </row>
    <row r="795" spans="13:17">
      <c r="M795" s="1" t="s">
        <v>13</v>
      </c>
      <c r="N795" s="1" t="s">
        <v>13</v>
      </c>
      <c r="O795" s="1" t="s">
        <v>251</v>
      </c>
      <c r="P795" s="1" t="s">
        <v>1283</v>
      </c>
      <c r="Q795" s="1">
        <v>20150419</v>
      </c>
    </row>
    <row r="796" spans="13:17">
      <c r="M796" s="1" t="s">
        <v>13</v>
      </c>
      <c r="N796" s="1" t="s">
        <v>13</v>
      </c>
      <c r="O796" s="1" t="s">
        <v>251</v>
      </c>
      <c r="P796" s="1" t="s">
        <v>1283</v>
      </c>
      <c r="Q796" s="1">
        <v>20156541</v>
      </c>
    </row>
    <row r="797" spans="13:17">
      <c r="M797" s="1" t="s">
        <v>13</v>
      </c>
      <c r="N797" s="1" t="s">
        <v>13</v>
      </c>
      <c r="O797" s="1" t="s">
        <v>253</v>
      </c>
      <c r="P797" s="1" t="s">
        <v>1284</v>
      </c>
      <c r="Q797" s="1">
        <v>20156112</v>
      </c>
    </row>
    <row r="798" spans="13:17">
      <c r="M798" s="1" t="s">
        <v>13</v>
      </c>
      <c r="N798" s="1" t="s">
        <v>13</v>
      </c>
      <c r="O798" s="1" t="s">
        <v>253</v>
      </c>
      <c r="P798" s="1" t="s">
        <v>1285</v>
      </c>
      <c r="Q798" s="1">
        <v>20156118</v>
      </c>
    </row>
    <row r="799" spans="13:17">
      <c r="M799" s="1" t="s">
        <v>13</v>
      </c>
      <c r="N799" s="1" t="s">
        <v>13</v>
      </c>
      <c r="O799" s="1" t="s">
        <v>253</v>
      </c>
      <c r="P799" s="1" t="s">
        <v>1286</v>
      </c>
      <c r="Q799" s="1">
        <v>20156115</v>
      </c>
    </row>
    <row r="800" spans="13:17">
      <c r="M800" s="1" t="s">
        <v>13</v>
      </c>
      <c r="N800" s="1" t="s">
        <v>13</v>
      </c>
      <c r="O800" s="1" t="s">
        <v>253</v>
      </c>
      <c r="P800" s="1" t="s">
        <v>1287</v>
      </c>
      <c r="Q800" s="1">
        <v>20156119</v>
      </c>
    </row>
    <row r="801" spans="13:17">
      <c r="M801" s="1" t="s">
        <v>13</v>
      </c>
      <c r="N801" s="1" t="s">
        <v>13</v>
      </c>
      <c r="O801" s="1" t="s">
        <v>253</v>
      </c>
      <c r="P801" s="1" t="s">
        <v>1288</v>
      </c>
      <c r="Q801" s="1">
        <v>20156121</v>
      </c>
    </row>
    <row r="802" spans="13:17">
      <c r="M802" s="1" t="s">
        <v>13</v>
      </c>
      <c r="N802" s="1" t="s">
        <v>13</v>
      </c>
      <c r="O802" s="1" t="s">
        <v>253</v>
      </c>
      <c r="P802" s="1" t="s">
        <v>1289</v>
      </c>
      <c r="Q802" s="1">
        <v>20156124</v>
      </c>
    </row>
    <row r="803" spans="13:17">
      <c r="M803" s="1" t="s">
        <v>13</v>
      </c>
      <c r="N803" s="1" t="s">
        <v>13</v>
      </c>
      <c r="O803" s="1" t="s">
        <v>253</v>
      </c>
      <c r="P803" s="1" t="s">
        <v>1290</v>
      </c>
      <c r="Q803" s="1">
        <v>20156127</v>
      </c>
    </row>
    <row r="804" spans="13:17">
      <c r="M804" s="1" t="s">
        <v>13</v>
      </c>
      <c r="N804" s="1" t="s">
        <v>13</v>
      </c>
      <c r="O804" s="1" t="s">
        <v>253</v>
      </c>
      <c r="P804" s="1" t="s">
        <v>1291</v>
      </c>
      <c r="Q804" s="1">
        <v>20156191</v>
      </c>
    </row>
    <row r="805" spans="13:17">
      <c r="M805" s="1" t="s">
        <v>13</v>
      </c>
      <c r="N805" s="1" t="s">
        <v>13</v>
      </c>
      <c r="O805" s="1" t="s">
        <v>253</v>
      </c>
      <c r="P805" s="1" t="s">
        <v>1292</v>
      </c>
      <c r="Q805" s="1">
        <v>20156130</v>
      </c>
    </row>
    <row r="806" spans="13:17">
      <c r="M806" s="1" t="s">
        <v>13</v>
      </c>
      <c r="N806" s="1" t="s">
        <v>13</v>
      </c>
      <c r="O806" s="1" t="s">
        <v>253</v>
      </c>
      <c r="P806" s="1" t="s">
        <v>1293</v>
      </c>
      <c r="Q806" s="1">
        <v>20156139</v>
      </c>
    </row>
    <row r="807" spans="13:17">
      <c r="M807" s="1" t="s">
        <v>13</v>
      </c>
      <c r="N807" s="1" t="s">
        <v>13</v>
      </c>
      <c r="O807" s="1" t="s">
        <v>253</v>
      </c>
      <c r="P807" s="1" t="s">
        <v>1294</v>
      </c>
      <c r="Q807" s="1">
        <v>20156142</v>
      </c>
    </row>
    <row r="808" spans="13:17">
      <c r="M808" s="1" t="s">
        <v>13</v>
      </c>
      <c r="N808" s="1" t="s">
        <v>13</v>
      </c>
      <c r="O808" s="1" t="s">
        <v>253</v>
      </c>
      <c r="P808" s="1" t="s">
        <v>1295</v>
      </c>
      <c r="Q808" s="1">
        <v>20156152</v>
      </c>
    </row>
    <row r="809" spans="13:17">
      <c r="M809" s="1" t="s">
        <v>13</v>
      </c>
      <c r="N809" s="1" t="s">
        <v>13</v>
      </c>
      <c r="O809" s="1" t="s">
        <v>253</v>
      </c>
      <c r="P809" s="1" t="s">
        <v>1296</v>
      </c>
      <c r="Q809" s="1">
        <v>20156194</v>
      </c>
    </row>
    <row r="810" spans="13:17">
      <c r="M810" s="1" t="s">
        <v>13</v>
      </c>
      <c r="N810" s="1" t="s">
        <v>13</v>
      </c>
      <c r="O810" s="1" t="s">
        <v>253</v>
      </c>
      <c r="P810" s="1" t="s">
        <v>1297</v>
      </c>
      <c r="Q810" s="1">
        <v>20156155</v>
      </c>
    </row>
    <row r="811" spans="13:17">
      <c r="M811" s="1" t="s">
        <v>13</v>
      </c>
      <c r="N811" s="1" t="s">
        <v>13</v>
      </c>
      <c r="O811" s="1" t="s">
        <v>253</v>
      </c>
      <c r="P811" s="1" t="s">
        <v>1298</v>
      </c>
      <c r="Q811" s="1">
        <v>20156158</v>
      </c>
    </row>
    <row r="812" spans="13:17">
      <c r="M812" s="1" t="s">
        <v>13</v>
      </c>
      <c r="N812" s="1" t="s">
        <v>13</v>
      </c>
      <c r="O812" s="1" t="s">
        <v>253</v>
      </c>
      <c r="P812" s="1" t="s">
        <v>1299</v>
      </c>
      <c r="Q812" s="1">
        <v>20156164</v>
      </c>
    </row>
    <row r="813" spans="13:17">
      <c r="M813" s="1" t="s">
        <v>13</v>
      </c>
      <c r="N813" s="1" t="s">
        <v>13</v>
      </c>
      <c r="O813" s="1" t="s">
        <v>253</v>
      </c>
      <c r="P813" s="1" t="s">
        <v>1300</v>
      </c>
      <c r="Q813" s="1">
        <v>20156167</v>
      </c>
    </row>
    <row r="814" spans="13:17">
      <c r="M814" s="1" t="s">
        <v>13</v>
      </c>
      <c r="N814" s="1" t="s">
        <v>13</v>
      </c>
      <c r="O814" s="1" t="s">
        <v>253</v>
      </c>
      <c r="P814" s="1" t="s">
        <v>1301</v>
      </c>
      <c r="Q814" s="1">
        <v>20156170</v>
      </c>
    </row>
    <row r="815" spans="13:17">
      <c r="M815" s="1" t="s">
        <v>13</v>
      </c>
      <c r="N815" s="1" t="s">
        <v>13</v>
      </c>
      <c r="O815" s="1" t="s">
        <v>253</v>
      </c>
      <c r="P815" s="1" t="s">
        <v>1302</v>
      </c>
      <c r="Q815" s="1">
        <v>20156173</v>
      </c>
    </row>
    <row r="816" spans="13:17">
      <c r="M816" s="1" t="s">
        <v>13</v>
      </c>
      <c r="N816" s="1" t="s">
        <v>13</v>
      </c>
      <c r="O816" s="1" t="s">
        <v>253</v>
      </c>
      <c r="P816" s="1" t="s">
        <v>1303</v>
      </c>
      <c r="Q816" s="1">
        <v>20156176</v>
      </c>
    </row>
    <row r="817" spans="13:17">
      <c r="M817" s="1" t="s">
        <v>13</v>
      </c>
      <c r="N817" s="1" t="s">
        <v>13</v>
      </c>
      <c r="O817" s="1" t="s">
        <v>253</v>
      </c>
      <c r="P817" s="1" t="s">
        <v>1304</v>
      </c>
      <c r="Q817" s="1">
        <v>20156199</v>
      </c>
    </row>
    <row r="818" spans="13:17">
      <c r="M818" s="1" t="s">
        <v>13</v>
      </c>
      <c r="N818" s="1" t="s">
        <v>13</v>
      </c>
      <c r="O818" s="1" t="s">
        <v>253</v>
      </c>
      <c r="P818" s="1" t="s">
        <v>1305</v>
      </c>
      <c r="Q818" s="1">
        <v>20156185</v>
      </c>
    </row>
    <row r="819" spans="13:17">
      <c r="M819" s="1" t="s">
        <v>13</v>
      </c>
      <c r="N819" s="1" t="s">
        <v>13</v>
      </c>
      <c r="O819" s="1" t="s">
        <v>253</v>
      </c>
      <c r="P819" s="1" t="s">
        <v>1306</v>
      </c>
      <c r="Q819" s="1">
        <v>20156188</v>
      </c>
    </row>
    <row r="820" spans="13:17">
      <c r="M820" s="1" t="s">
        <v>13</v>
      </c>
      <c r="N820" s="1" t="s">
        <v>13</v>
      </c>
      <c r="O820" s="1" t="s">
        <v>254</v>
      </c>
      <c r="P820" s="1" t="s">
        <v>49</v>
      </c>
      <c r="Q820" s="1">
        <v>20157015</v>
      </c>
    </row>
    <row r="821" spans="13:17">
      <c r="M821" s="1" t="s">
        <v>13</v>
      </c>
      <c r="N821" s="1" t="s">
        <v>13</v>
      </c>
      <c r="O821" s="1" t="s">
        <v>254</v>
      </c>
      <c r="P821" s="1" t="s">
        <v>1307</v>
      </c>
      <c r="Q821" s="1">
        <v>20157017</v>
      </c>
    </row>
    <row r="822" spans="13:17">
      <c r="M822" s="1" t="s">
        <v>13</v>
      </c>
      <c r="N822" s="1" t="s">
        <v>13</v>
      </c>
      <c r="O822" s="1" t="s">
        <v>254</v>
      </c>
      <c r="P822" s="1" t="s">
        <v>135</v>
      </c>
      <c r="Q822" s="1">
        <v>20157025</v>
      </c>
    </row>
    <row r="823" spans="13:17">
      <c r="M823" s="1" t="s">
        <v>13</v>
      </c>
      <c r="N823" s="1" t="s">
        <v>13</v>
      </c>
      <c r="O823" s="1" t="s">
        <v>254</v>
      </c>
      <c r="P823" s="1" t="s">
        <v>506</v>
      </c>
      <c r="Q823" s="1">
        <v>20157027</v>
      </c>
    </row>
    <row r="824" spans="13:17">
      <c r="M824" s="1" t="s">
        <v>13</v>
      </c>
      <c r="N824" s="1" t="s">
        <v>13</v>
      </c>
      <c r="O824" s="1" t="s">
        <v>254</v>
      </c>
      <c r="P824" s="1" t="s">
        <v>506</v>
      </c>
      <c r="Q824" s="1">
        <v>20157021</v>
      </c>
    </row>
    <row r="825" spans="13:17">
      <c r="M825" s="1" t="s">
        <v>13</v>
      </c>
      <c r="N825" s="1" t="s">
        <v>13</v>
      </c>
      <c r="O825" s="1" t="s">
        <v>254</v>
      </c>
      <c r="P825" s="1" t="s">
        <v>1308</v>
      </c>
      <c r="Q825" s="1">
        <v>20157030</v>
      </c>
    </row>
    <row r="826" spans="13:17">
      <c r="M826" s="1" t="s">
        <v>13</v>
      </c>
      <c r="N826" s="1" t="s">
        <v>13</v>
      </c>
      <c r="O826" s="1" t="s">
        <v>254</v>
      </c>
      <c r="P826" s="1" t="s">
        <v>1309</v>
      </c>
      <c r="Q826" s="1">
        <v>20157032</v>
      </c>
    </row>
    <row r="827" spans="13:17">
      <c r="M827" s="1" t="s">
        <v>13</v>
      </c>
      <c r="N827" s="1" t="s">
        <v>13</v>
      </c>
      <c r="O827" s="1" t="s">
        <v>254</v>
      </c>
      <c r="P827" s="1" t="s">
        <v>1310</v>
      </c>
      <c r="Q827" s="1">
        <v>20157034</v>
      </c>
    </row>
    <row r="828" spans="13:17">
      <c r="M828" s="1" t="s">
        <v>13</v>
      </c>
      <c r="N828" s="1" t="s">
        <v>13</v>
      </c>
      <c r="O828" s="1" t="s">
        <v>254</v>
      </c>
      <c r="P828" s="1" t="s">
        <v>1264</v>
      </c>
      <c r="Q828" s="1">
        <v>20157043</v>
      </c>
    </row>
    <row r="829" spans="13:17">
      <c r="M829" s="1" t="s">
        <v>13</v>
      </c>
      <c r="N829" s="1" t="s">
        <v>13</v>
      </c>
      <c r="O829" s="1" t="s">
        <v>254</v>
      </c>
      <c r="P829" s="1" t="s">
        <v>1311</v>
      </c>
      <c r="Q829" s="1">
        <v>20157051</v>
      </c>
    </row>
    <row r="830" spans="13:17">
      <c r="M830" s="1" t="s">
        <v>13</v>
      </c>
      <c r="N830" s="1" t="s">
        <v>13</v>
      </c>
      <c r="O830" s="1" t="s">
        <v>254</v>
      </c>
      <c r="P830" s="1" t="s">
        <v>1312</v>
      </c>
      <c r="Q830" s="1">
        <v>20157060</v>
      </c>
    </row>
    <row r="831" spans="13:17">
      <c r="M831" s="1" t="s">
        <v>13</v>
      </c>
      <c r="N831" s="1" t="s">
        <v>13</v>
      </c>
      <c r="O831" s="1" t="s">
        <v>254</v>
      </c>
      <c r="P831" s="1" t="s">
        <v>1313</v>
      </c>
      <c r="Q831" s="1">
        <v>20157069</v>
      </c>
    </row>
    <row r="832" spans="13:17">
      <c r="M832" s="1" t="s">
        <v>13</v>
      </c>
      <c r="N832" s="1" t="s">
        <v>13</v>
      </c>
      <c r="O832" s="1" t="s">
        <v>254</v>
      </c>
      <c r="P832" s="1" t="s">
        <v>254</v>
      </c>
      <c r="Q832" s="1">
        <v>20157077</v>
      </c>
    </row>
    <row r="833" spans="13:17">
      <c r="M833" s="1" t="s">
        <v>13</v>
      </c>
      <c r="N833" s="1" t="s">
        <v>13</v>
      </c>
      <c r="O833" s="1" t="s">
        <v>254</v>
      </c>
      <c r="P833" s="1" t="s">
        <v>1314</v>
      </c>
      <c r="Q833" s="1">
        <v>20157099</v>
      </c>
    </row>
    <row r="834" spans="13:17">
      <c r="M834" s="1" t="s">
        <v>13</v>
      </c>
      <c r="N834" s="1" t="s">
        <v>13</v>
      </c>
      <c r="O834" s="1" t="s">
        <v>254</v>
      </c>
      <c r="P834" s="1" t="s">
        <v>1315</v>
      </c>
      <c r="Q834" s="1">
        <v>20157086</v>
      </c>
    </row>
    <row r="835" spans="13:17">
      <c r="M835" s="1" t="s">
        <v>13</v>
      </c>
      <c r="N835" s="1" t="s">
        <v>13</v>
      </c>
      <c r="O835" s="1" t="s">
        <v>254</v>
      </c>
      <c r="P835" s="1" t="s">
        <v>1316</v>
      </c>
      <c r="Q835" s="1">
        <v>20157094</v>
      </c>
    </row>
    <row r="836" spans="13:17">
      <c r="M836" s="1" t="s">
        <v>13</v>
      </c>
      <c r="N836" s="1" t="s">
        <v>13</v>
      </c>
      <c r="O836" s="1" t="s">
        <v>256</v>
      </c>
      <c r="P836" s="1" t="s">
        <v>1317</v>
      </c>
      <c r="Q836" s="1">
        <v>20157411</v>
      </c>
    </row>
    <row r="837" spans="13:17">
      <c r="M837" s="1" t="s">
        <v>13</v>
      </c>
      <c r="N837" s="1" t="s">
        <v>13</v>
      </c>
      <c r="O837" s="1" t="s">
        <v>256</v>
      </c>
      <c r="P837" s="1" t="s">
        <v>1318</v>
      </c>
      <c r="Q837" s="1">
        <v>20157412</v>
      </c>
    </row>
    <row r="838" spans="13:17">
      <c r="M838" s="1" t="s">
        <v>13</v>
      </c>
      <c r="N838" s="1" t="s">
        <v>13</v>
      </c>
      <c r="O838" s="1" t="s">
        <v>256</v>
      </c>
      <c r="P838" s="1" t="s">
        <v>1319</v>
      </c>
      <c r="Q838" s="1">
        <v>20157418</v>
      </c>
    </row>
    <row r="839" spans="13:17">
      <c r="M839" s="1" t="s">
        <v>13</v>
      </c>
      <c r="N839" s="1" t="s">
        <v>13</v>
      </c>
      <c r="O839" s="1" t="s">
        <v>256</v>
      </c>
      <c r="P839" s="1" t="s">
        <v>1320</v>
      </c>
      <c r="Q839" s="1">
        <v>20157425</v>
      </c>
    </row>
    <row r="840" spans="13:17">
      <c r="M840" s="1" t="s">
        <v>13</v>
      </c>
      <c r="N840" s="1" t="s">
        <v>13</v>
      </c>
      <c r="O840" s="1" t="s">
        <v>256</v>
      </c>
      <c r="P840" s="1" t="s">
        <v>1321</v>
      </c>
      <c r="Q840" s="1">
        <v>20157437</v>
      </c>
    </row>
    <row r="841" spans="13:17">
      <c r="M841" s="1" t="s">
        <v>13</v>
      </c>
      <c r="N841" s="1" t="s">
        <v>13</v>
      </c>
      <c r="O841" s="1" t="s">
        <v>256</v>
      </c>
      <c r="P841" s="1" t="s">
        <v>1322</v>
      </c>
      <c r="Q841" s="1">
        <v>20157444</v>
      </c>
    </row>
    <row r="842" spans="13:17">
      <c r="M842" s="1" t="s">
        <v>13</v>
      </c>
      <c r="N842" s="1" t="s">
        <v>13</v>
      </c>
      <c r="O842" s="1" t="s">
        <v>256</v>
      </c>
      <c r="P842" s="1" t="s">
        <v>1323</v>
      </c>
      <c r="Q842" s="1">
        <v>20157450</v>
      </c>
    </row>
    <row r="843" spans="13:17">
      <c r="M843" s="1" t="s">
        <v>13</v>
      </c>
      <c r="N843" s="1" t="s">
        <v>13</v>
      </c>
      <c r="O843" s="1" t="s">
        <v>256</v>
      </c>
      <c r="P843" s="1" t="s">
        <v>1324</v>
      </c>
      <c r="Q843" s="1">
        <v>20157463</v>
      </c>
    </row>
    <row r="844" spans="13:17">
      <c r="M844" s="1" t="s">
        <v>13</v>
      </c>
      <c r="N844" s="1" t="s">
        <v>13</v>
      </c>
      <c r="O844" s="1" t="s">
        <v>256</v>
      </c>
      <c r="P844" s="1" t="s">
        <v>1325</v>
      </c>
      <c r="Q844" s="1">
        <v>20157456</v>
      </c>
    </row>
    <row r="845" spans="13:17">
      <c r="M845" s="1" t="s">
        <v>13</v>
      </c>
      <c r="N845" s="1" t="s">
        <v>13</v>
      </c>
      <c r="O845" s="1" t="s">
        <v>256</v>
      </c>
      <c r="P845" s="1" t="s">
        <v>247</v>
      </c>
      <c r="Q845" s="1">
        <v>20157469</v>
      </c>
    </row>
    <row r="846" spans="13:17">
      <c r="M846" s="1" t="s">
        <v>13</v>
      </c>
      <c r="N846" s="1" t="s">
        <v>13</v>
      </c>
      <c r="O846" s="1" t="s">
        <v>256</v>
      </c>
      <c r="P846" s="1" t="s">
        <v>1326</v>
      </c>
      <c r="Q846" s="1">
        <v>20157494</v>
      </c>
    </row>
    <row r="847" spans="13:17">
      <c r="M847" s="1" t="s">
        <v>13</v>
      </c>
      <c r="N847" s="1" t="s">
        <v>13</v>
      </c>
      <c r="O847" s="1" t="s">
        <v>256</v>
      </c>
      <c r="P847" s="1" t="s">
        <v>1327</v>
      </c>
      <c r="Q847" s="1">
        <v>20157431</v>
      </c>
    </row>
    <row r="848" spans="13:17">
      <c r="M848" s="1" t="s">
        <v>13</v>
      </c>
      <c r="N848" s="1" t="s">
        <v>13</v>
      </c>
      <c r="O848" s="1" t="s">
        <v>256</v>
      </c>
      <c r="P848" s="1" t="s">
        <v>256</v>
      </c>
      <c r="Q848" s="1">
        <v>20157475</v>
      </c>
    </row>
    <row r="849" spans="13:17">
      <c r="M849" s="1" t="s">
        <v>13</v>
      </c>
      <c r="N849" s="1" t="s">
        <v>13</v>
      </c>
      <c r="O849" s="1" t="s">
        <v>256</v>
      </c>
      <c r="P849" s="1" t="s">
        <v>1328</v>
      </c>
      <c r="Q849" s="1">
        <v>20157499</v>
      </c>
    </row>
    <row r="850" spans="13:17">
      <c r="M850" s="1" t="s">
        <v>13</v>
      </c>
      <c r="N850" s="1" t="s">
        <v>13</v>
      </c>
      <c r="O850" s="1" t="s">
        <v>256</v>
      </c>
      <c r="P850" s="1" t="s">
        <v>1329</v>
      </c>
      <c r="Q850" s="1">
        <v>20157488</v>
      </c>
    </row>
    <row r="851" spans="13:17">
      <c r="M851" s="1" t="s">
        <v>13</v>
      </c>
      <c r="N851" s="1" t="s">
        <v>13</v>
      </c>
      <c r="O851" s="1" t="s">
        <v>258</v>
      </c>
      <c r="P851" s="1" t="s">
        <v>1330</v>
      </c>
      <c r="Q851" s="1">
        <v>20157811</v>
      </c>
    </row>
    <row r="852" spans="13:17">
      <c r="M852" s="1" t="s">
        <v>13</v>
      </c>
      <c r="N852" s="1" t="s">
        <v>13</v>
      </c>
      <c r="O852" s="1" t="s">
        <v>258</v>
      </c>
      <c r="P852" s="1" t="s">
        <v>1331</v>
      </c>
      <c r="Q852" s="1">
        <v>20157813</v>
      </c>
    </row>
    <row r="853" spans="13:17">
      <c r="M853" s="1" t="s">
        <v>13</v>
      </c>
      <c r="N853" s="1" t="s">
        <v>13</v>
      </c>
      <c r="O853" s="1" t="s">
        <v>258</v>
      </c>
      <c r="P853" s="1" t="s">
        <v>1332</v>
      </c>
      <c r="Q853" s="1">
        <v>20157820</v>
      </c>
    </row>
    <row r="854" spans="13:17">
      <c r="M854" s="1" t="s">
        <v>13</v>
      </c>
      <c r="N854" s="1" t="s">
        <v>13</v>
      </c>
      <c r="O854" s="1" t="s">
        <v>258</v>
      </c>
      <c r="P854" s="1" t="s">
        <v>1333</v>
      </c>
      <c r="Q854" s="1">
        <v>20157825</v>
      </c>
    </row>
    <row r="855" spans="13:17">
      <c r="M855" s="1" t="s">
        <v>13</v>
      </c>
      <c r="N855" s="1" t="s">
        <v>13</v>
      </c>
      <c r="O855" s="1" t="s">
        <v>258</v>
      </c>
      <c r="P855" s="1" t="s">
        <v>388</v>
      </c>
      <c r="Q855" s="1">
        <v>20157830</v>
      </c>
    </row>
    <row r="856" spans="13:17">
      <c r="M856" s="1" t="s">
        <v>13</v>
      </c>
      <c r="N856" s="1" t="s">
        <v>13</v>
      </c>
      <c r="O856" s="1" t="s">
        <v>258</v>
      </c>
      <c r="P856" s="1" t="s">
        <v>1334</v>
      </c>
      <c r="Q856" s="1">
        <v>20157835</v>
      </c>
    </row>
    <row r="857" spans="13:17">
      <c r="M857" s="1" t="s">
        <v>13</v>
      </c>
      <c r="N857" s="1" t="s">
        <v>13</v>
      </c>
      <c r="O857" s="1" t="s">
        <v>258</v>
      </c>
      <c r="P857" s="1" t="s">
        <v>1335</v>
      </c>
      <c r="Q857" s="1">
        <v>20157840</v>
      </c>
    </row>
    <row r="858" spans="13:17">
      <c r="M858" s="1" t="s">
        <v>13</v>
      </c>
      <c r="N858" s="1" t="s">
        <v>13</v>
      </c>
      <c r="O858" s="1" t="s">
        <v>258</v>
      </c>
      <c r="P858" s="1" t="s">
        <v>1336</v>
      </c>
      <c r="Q858" s="1">
        <v>20157855</v>
      </c>
    </row>
    <row r="859" spans="13:17">
      <c r="M859" s="1" t="s">
        <v>13</v>
      </c>
      <c r="N859" s="1" t="s">
        <v>13</v>
      </c>
      <c r="O859" s="1" t="s">
        <v>258</v>
      </c>
      <c r="P859" s="1" t="s">
        <v>1337</v>
      </c>
      <c r="Q859" s="1">
        <v>20157865</v>
      </c>
    </row>
    <row r="860" spans="13:17">
      <c r="M860" s="1" t="s">
        <v>13</v>
      </c>
      <c r="N860" s="1" t="s">
        <v>13</v>
      </c>
      <c r="O860" s="1" t="s">
        <v>258</v>
      </c>
      <c r="P860" s="1" t="s">
        <v>1338</v>
      </c>
      <c r="Q860" s="1">
        <v>20157870</v>
      </c>
    </row>
    <row r="861" spans="13:17">
      <c r="M861" s="1" t="s">
        <v>13</v>
      </c>
      <c r="N861" s="1" t="s">
        <v>13</v>
      </c>
      <c r="O861" s="1" t="s">
        <v>258</v>
      </c>
      <c r="P861" s="1" t="s">
        <v>1339</v>
      </c>
      <c r="Q861" s="1">
        <v>20157875</v>
      </c>
    </row>
    <row r="862" spans="13:17">
      <c r="M862" s="1" t="s">
        <v>13</v>
      </c>
      <c r="N862" s="1" t="s">
        <v>13</v>
      </c>
      <c r="O862" s="1" t="s">
        <v>258</v>
      </c>
      <c r="P862" s="1" t="s">
        <v>204</v>
      </c>
      <c r="Q862" s="1">
        <v>20157885</v>
      </c>
    </row>
    <row r="863" spans="13:17">
      <c r="M863" s="1" t="s">
        <v>13</v>
      </c>
      <c r="N863" s="1" t="s">
        <v>13</v>
      </c>
      <c r="O863" s="1" t="s">
        <v>258</v>
      </c>
      <c r="P863" s="1" t="s">
        <v>1340</v>
      </c>
      <c r="Q863" s="1">
        <v>20157820</v>
      </c>
    </row>
    <row r="864" spans="13:17">
      <c r="M864" s="1" t="s">
        <v>13</v>
      </c>
      <c r="N864" s="1" t="s">
        <v>13</v>
      </c>
      <c r="O864" s="1" t="s">
        <v>258</v>
      </c>
      <c r="P864" s="1" t="s">
        <v>1340</v>
      </c>
      <c r="Q864" s="1">
        <v>20157899</v>
      </c>
    </row>
    <row r="865" spans="13:17">
      <c r="M865" s="1" t="s">
        <v>13</v>
      </c>
      <c r="N865" s="1" t="s">
        <v>13</v>
      </c>
      <c r="O865" s="1" t="s">
        <v>258</v>
      </c>
      <c r="P865" s="1" t="s">
        <v>1341</v>
      </c>
      <c r="Q865" s="1">
        <v>20157890</v>
      </c>
    </row>
    <row r="866" spans="13:17">
      <c r="M866" s="1" t="s">
        <v>13</v>
      </c>
      <c r="N866" s="1" t="s">
        <v>13</v>
      </c>
      <c r="O866" s="1" t="s">
        <v>258</v>
      </c>
      <c r="P866" s="1" t="s">
        <v>1342</v>
      </c>
      <c r="Q866" s="1">
        <v>20157892</v>
      </c>
    </row>
    <row r="867" spans="13:17">
      <c r="M867" s="1" t="s">
        <v>13</v>
      </c>
      <c r="N867" s="1" t="s">
        <v>13</v>
      </c>
      <c r="O867" s="1" t="s">
        <v>258</v>
      </c>
      <c r="P867" s="1" t="s">
        <v>1343</v>
      </c>
      <c r="Q867" s="1">
        <v>20157896</v>
      </c>
    </row>
    <row r="868" spans="13:17">
      <c r="M868" s="1" t="s">
        <v>13</v>
      </c>
      <c r="N868" s="1" t="s">
        <v>13</v>
      </c>
      <c r="O868" s="1" t="s">
        <v>260</v>
      </c>
      <c r="P868" s="1" t="s">
        <v>1344</v>
      </c>
      <c r="Q868" s="1">
        <v>20158212</v>
      </c>
    </row>
    <row r="869" spans="13:17">
      <c r="M869" s="1" t="s">
        <v>13</v>
      </c>
      <c r="N869" s="1" t="s">
        <v>13</v>
      </c>
      <c r="O869" s="1" t="s">
        <v>260</v>
      </c>
      <c r="P869" s="1" t="s">
        <v>1345</v>
      </c>
      <c r="Q869" s="1">
        <v>20158221</v>
      </c>
    </row>
    <row r="870" spans="13:17">
      <c r="M870" s="1" t="s">
        <v>13</v>
      </c>
      <c r="N870" s="1" t="s">
        <v>13</v>
      </c>
      <c r="O870" s="1" t="s">
        <v>260</v>
      </c>
      <c r="P870" s="1" t="s">
        <v>1346</v>
      </c>
      <c r="Q870" s="1">
        <v>20158229</v>
      </c>
    </row>
    <row r="871" spans="13:17">
      <c r="M871" s="1" t="s">
        <v>13</v>
      </c>
      <c r="N871" s="1" t="s">
        <v>13</v>
      </c>
      <c r="O871" s="1" t="s">
        <v>260</v>
      </c>
      <c r="P871" s="1" t="s">
        <v>1224</v>
      </c>
      <c r="Q871" s="1">
        <v>20158240</v>
      </c>
    </row>
    <row r="872" spans="13:17">
      <c r="M872" s="1" t="s">
        <v>13</v>
      </c>
      <c r="N872" s="1" t="s">
        <v>13</v>
      </c>
      <c r="O872" s="1" t="s">
        <v>260</v>
      </c>
      <c r="P872" s="1" t="s">
        <v>1347</v>
      </c>
      <c r="Q872" s="1">
        <v>20158236</v>
      </c>
    </row>
    <row r="873" spans="13:17">
      <c r="M873" s="1" t="s">
        <v>13</v>
      </c>
      <c r="N873" s="1" t="s">
        <v>13</v>
      </c>
      <c r="O873" s="1" t="s">
        <v>260</v>
      </c>
      <c r="P873" s="1" t="s">
        <v>1348</v>
      </c>
      <c r="Q873" s="1">
        <v>20158214</v>
      </c>
    </row>
    <row r="874" spans="13:17">
      <c r="M874" s="1" t="s">
        <v>13</v>
      </c>
      <c r="N874" s="1" t="s">
        <v>13</v>
      </c>
      <c r="O874" s="1" t="s">
        <v>260</v>
      </c>
      <c r="P874" s="1" t="s">
        <v>1349</v>
      </c>
      <c r="Q874" s="1">
        <v>20158247</v>
      </c>
    </row>
    <row r="875" spans="13:17">
      <c r="M875" s="1" t="s">
        <v>13</v>
      </c>
      <c r="N875" s="1" t="s">
        <v>13</v>
      </c>
      <c r="O875" s="1" t="s">
        <v>260</v>
      </c>
      <c r="P875" s="1" t="s">
        <v>1350</v>
      </c>
      <c r="Q875" s="1">
        <v>20158251</v>
      </c>
    </row>
    <row r="876" spans="13:17">
      <c r="M876" s="1" t="s">
        <v>13</v>
      </c>
      <c r="N876" s="1" t="s">
        <v>13</v>
      </c>
      <c r="O876" s="1" t="s">
        <v>260</v>
      </c>
      <c r="P876" s="1" t="s">
        <v>1351</v>
      </c>
      <c r="Q876" s="1">
        <v>20158254</v>
      </c>
    </row>
    <row r="877" spans="13:17">
      <c r="M877" s="1" t="s">
        <v>13</v>
      </c>
      <c r="N877" s="1" t="s">
        <v>13</v>
      </c>
      <c r="O877" s="1" t="s">
        <v>260</v>
      </c>
      <c r="P877" s="1" t="s">
        <v>1352</v>
      </c>
      <c r="Q877" s="1">
        <v>20158258</v>
      </c>
    </row>
    <row r="878" spans="13:17">
      <c r="M878" s="1" t="s">
        <v>13</v>
      </c>
      <c r="N878" s="1" t="s">
        <v>13</v>
      </c>
      <c r="O878" s="1" t="s">
        <v>260</v>
      </c>
      <c r="P878" s="1" t="s">
        <v>1353</v>
      </c>
      <c r="Q878" s="1">
        <v>20158265</v>
      </c>
    </row>
    <row r="879" spans="13:17">
      <c r="M879" s="1" t="s">
        <v>13</v>
      </c>
      <c r="N879" s="1" t="s">
        <v>13</v>
      </c>
      <c r="O879" s="1" t="s">
        <v>260</v>
      </c>
      <c r="P879" s="1" t="s">
        <v>229</v>
      </c>
      <c r="Q879" s="1">
        <v>20158269</v>
      </c>
    </row>
    <row r="880" spans="13:17">
      <c r="M880" s="1" t="s">
        <v>13</v>
      </c>
      <c r="N880" s="1" t="s">
        <v>13</v>
      </c>
      <c r="O880" s="1" t="s">
        <v>260</v>
      </c>
      <c r="P880" s="1" t="s">
        <v>1354</v>
      </c>
      <c r="Q880" s="1">
        <v>20158294</v>
      </c>
    </row>
    <row r="881" spans="13:17">
      <c r="M881" s="1" t="s">
        <v>13</v>
      </c>
      <c r="N881" s="1" t="s">
        <v>13</v>
      </c>
      <c r="O881" s="1" t="s">
        <v>260</v>
      </c>
      <c r="P881" s="1" t="s">
        <v>1355</v>
      </c>
      <c r="Q881" s="1">
        <v>20158276</v>
      </c>
    </row>
    <row r="882" spans="13:17">
      <c r="M882" s="1" t="s">
        <v>13</v>
      </c>
      <c r="N882" s="1" t="s">
        <v>13</v>
      </c>
      <c r="O882" s="1" t="s">
        <v>260</v>
      </c>
      <c r="P882" s="1" t="s">
        <v>1356</v>
      </c>
      <c r="Q882" s="1">
        <v>20158283</v>
      </c>
    </row>
    <row r="883" spans="13:17">
      <c r="M883" s="1" t="s">
        <v>13</v>
      </c>
      <c r="N883" s="1" t="s">
        <v>13</v>
      </c>
      <c r="O883" s="1" t="s">
        <v>260</v>
      </c>
      <c r="P883" s="1" t="s">
        <v>260</v>
      </c>
      <c r="Q883" s="1">
        <v>20158287</v>
      </c>
    </row>
    <row r="884" spans="13:17">
      <c r="M884" s="1" t="s">
        <v>13</v>
      </c>
      <c r="N884" s="1" t="s">
        <v>13</v>
      </c>
      <c r="O884" s="1" t="s">
        <v>260</v>
      </c>
      <c r="P884" s="1" t="s">
        <v>1357</v>
      </c>
      <c r="Q884" s="1">
        <v>20158299</v>
      </c>
    </row>
    <row r="885" spans="13:17">
      <c r="M885" s="1" t="s">
        <v>13</v>
      </c>
      <c r="N885" s="1" t="s">
        <v>13</v>
      </c>
      <c r="O885" s="1" t="s">
        <v>260</v>
      </c>
      <c r="P885" s="1" t="s">
        <v>1358</v>
      </c>
      <c r="Q885" s="1">
        <v>20158291</v>
      </c>
    </row>
    <row r="886" spans="13:17">
      <c r="M886" s="1" t="s">
        <v>13</v>
      </c>
      <c r="N886" s="1" t="s">
        <v>13</v>
      </c>
      <c r="O886" s="1" t="s">
        <v>262</v>
      </c>
      <c r="P886" s="1" t="s">
        <v>641</v>
      </c>
      <c r="Q886" s="1">
        <v>20158616</v>
      </c>
    </row>
    <row r="887" spans="13:17">
      <c r="M887" s="1" t="s">
        <v>13</v>
      </c>
      <c r="N887" s="1" t="s">
        <v>13</v>
      </c>
      <c r="O887" s="1" t="s">
        <v>262</v>
      </c>
      <c r="P887" s="1" t="s">
        <v>1359</v>
      </c>
      <c r="Q887" s="1">
        <v>20158619</v>
      </c>
    </row>
    <row r="888" spans="13:17">
      <c r="M888" s="1" t="s">
        <v>13</v>
      </c>
      <c r="N888" s="1" t="s">
        <v>13</v>
      </c>
      <c r="O888" s="1" t="s">
        <v>262</v>
      </c>
      <c r="P888" s="1" t="s">
        <v>1360</v>
      </c>
      <c r="Q888" s="1">
        <v>20158628</v>
      </c>
    </row>
    <row r="889" spans="13:17">
      <c r="M889" s="1" t="s">
        <v>13</v>
      </c>
      <c r="N889" s="1" t="s">
        <v>13</v>
      </c>
      <c r="O889" s="1" t="s">
        <v>262</v>
      </c>
      <c r="P889" s="1" t="s">
        <v>1361</v>
      </c>
      <c r="Q889" s="1">
        <v>20158638</v>
      </c>
    </row>
    <row r="890" spans="13:17">
      <c r="M890" s="1" t="s">
        <v>13</v>
      </c>
      <c r="N890" s="1" t="s">
        <v>13</v>
      </c>
      <c r="O890" s="1" t="s">
        <v>262</v>
      </c>
      <c r="P890" s="1" t="s">
        <v>1362</v>
      </c>
      <c r="Q890" s="1">
        <v>20158647</v>
      </c>
    </row>
    <row r="891" spans="13:17">
      <c r="M891" s="1" t="s">
        <v>13</v>
      </c>
      <c r="N891" s="1" t="s">
        <v>13</v>
      </c>
      <c r="O891" s="1" t="s">
        <v>262</v>
      </c>
      <c r="P891" s="1" t="s">
        <v>1363</v>
      </c>
      <c r="Q891" s="1">
        <v>20158657</v>
      </c>
    </row>
    <row r="892" spans="13:17">
      <c r="M892" s="1" t="s">
        <v>13</v>
      </c>
      <c r="N892" s="1" t="s">
        <v>13</v>
      </c>
      <c r="O892" s="1" t="s">
        <v>262</v>
      </c>
      <c r="P892" s="1" t="s">
        <v>510</v>
      </c>
      <c r="Q892" s="1">
        <v>20158695</v>
      </c>
    </row>
    <row r="893" spans="13:17">
      <c r="M893" s="1" t="s">
        <v>13</v>
      </c>
      <c r="N893" s="1" t="s">
        <v>13</v>
      </c>
      <c r="O893" s="1" t="s">
        <v>262</v>
      </c>
      <c r="P893" s="1" t="s">
        <v>1364</v>
      </c>
      <c r="Q893" s="1">
        <v>20158666</v>
      </c>
    </row>
    <row r="894" spans="13:17">
      <c r="M894" s="1" t="s">
        <v>13</v>
      </c>
      <c r="N894" s="1" t="s">
        <v>13</v>
      </c>
      <c r="O894" s="1" t="s">
        <v>262</v>
      </c>
      <c r="P894" s="1" t="s">
        <v>1365</v>
      </c>
      <c r="Q894" s="1">
        <v>20158699</v>
      </c>
    </row>
    <row r="895" spans="13:17">
      <c r="M895" s="1" t="s">
        <v>13</v>
      </c>
      <c r="N895" s="1" t="s">
        <v>13</v>
      </c>
      <c r="O895" s="1" t="s">
        <v>262</v>
      </c>
      <c r="P895" s="1" t="s">
        <v>1366</v>
      </c>
      <c r="Q895" s="1">
        <v>20158685</v>
      </c>
    </row>
    <row r="896" spans="13:17">
      <c r="M896" s="1" t="s">
        <v>13</v>
      </c>
      <c r="N896" s="1" t="s">
        <v>70</v>
      </c>
      <c r="O896" s="1" t="s">
        <v>264</v>
      </c>
      <c r="P896" s="1" t="s">
        <v>1367</v>
      </c>
      <c r="Q896" s="1">
        <v>20190911</v>
      </c>
    </row>
    <row r="897" spans="13:17">
      <c r="M897" s="1" t="s">
        <v>13</v>
      </c>
      <c r="N897" s="1" t="s">
        <v>70</v>
      </c>
      <c r="O897" s="1" t="s">
        <v>264</v>
      </c>
      <c r="P897" s="1" t="s">
        <v>1368</v>
      </c>
      <c r="Q897" s="1">
        <v>20190912</v>
      </c>
    </row>
    <row r="898" spans="13:17">
      <c r="M898" s="1" t="s">
        <v>13</v>
      </c>
      <c r="N898" s="1" t="s">
        <v>70</v>
      </c>
      <c r="O898" s="1" t="s">
        <v>264</v>
      </c>
      <c r="P898" s="1" t="s">
        <v>1369</v>
      </c>
      <c r="Q898" s="1">
        <v>20190918</v>
      </c>
    </row>
    <row r="899" spans="13:17">
      <c r="M899" s="1" t="s">
        <v>13</v>
      </c>
      <c r="N899" s="1" t="s">
        <v>70</v>
      </c>
      <c r="O899" s="1" t="s">
        <v>264</v>
      </c>
      <c r="P899" s="1" t="s">
        <v>1370</v>
      </c>
      <c r="Q899" s="1">
        <v>20190999</v>
      </c>
    </row>
    <row r="900" spans="13:17">
      <c r="M900" s="1" t="s">
        <v>13</v>
      </c>
      <c r="N900" s="1" t="s">
        <v>70</v>
      </c>
      <c r="O900" s="1" t="s">
        <v>264</v>
      </c>
      <c r="P900" s="1" t="s">
        <v>495</v>
      </c>
      <c r="Q900" s="1">
        <v>20190925</v>
      </c>
    </row>
    <row r="901" spans="13:17">
      <c r="M901" s="1" t="s">
        <v>13</v>
      </c>
      <c r="N901" s="1" t="s">
        <v>70</v>
      </c>
      <c r="O901" s="1" t="s">
        <v>264</v>
      </c>
      <c r="P901" s="1" t="s">
        <v>1371</v>
      </c>
      <c r="Q901" s="1">
        <v>20190950</v>
      </c>
    </row>
    <row r="902" spans="13:17">
      <c r="M902" s="1" t="s">
        <v>13</v>
      </c>
      <c r="N902" s="1" t="s">
        <v>70</v>
      </c>
      <c r="O902" s="1" t="s">
        <v>264</v>
      </c>
      <c r="P902" s="1" t="s">
        <v>1372</v>
      </c>
      <c r="Q902" s="1">
        <v>20190969</v>
      </c>
    </row>
    <row r="903" spans="13:17">
      <c r="M903" s="1" t="s">
        <v>13</v>
      </c>
      <c r="N903" s="1" t="s">
        <v>70</v>
      </c>
      <c r="O903" s="1" t="s">
        <v>264</v>
      </c>
      <c r="P903" s="1" t="s">
        <v>1373</v>
      </c>
      <c r="Q903" s="1">
        <v>20190994</v>
      </c>
    </row>
    <row r="904" spans="13:17">
      <c r="M904" s="1" t="s">
        <v>13</v>
      </c>
      <c r="N904" s="1" t="s">
        <v>70</v>
      </c>
      <c r="O904" s="1" t="s">
        <v>264</v>
      </c>
      <c r="P904" s="1" t="s">
        <v>1374</v>
      </c>
      <c r="Q904" s="1">
        <v>20190937</v>
      </c>
    </row>
    <row r="905" spans="13:17">
      <c r="M905" s="1" t="s">
        <v>13</v>
      </c>
      <c r="N905" s="1" t="s">
        <v>70</v>
      </c>
      <c r="O905" s="1" t="s">
        <v>264</v>
      </c>
      <c r="P905" s="1" t="s">
        <v>1375</v>
      </c>
      <c r="Q905" s="1">
        <v>20190944</v>
      </c>
    </row>
    <row r="906" spans="13:17">
      <c r="M906" s="1" t="s">
        <v>13</v>
      </c>
      <c r="N906" s="1" t="s">
        <v>70</v>
      </c>
      <c r="O906" s="1" t="s">
        <v>264</v>
      </c>
      <c r="P906" s="1" t="s">
        <v>1376</v>
      </c>
      <c r="Q906" s="1">
        <v>20190956</v>
      </c>
    </row>
    <row r="907" spans="13:17">
      <c r="M907" s="1" t="s">
        <v>13</v>
      </c>
      <c r="N907" s="1" t="s">
        <v>70</v>
      </c>
      <c r="O907" s="1" t="s">
        <v>264</v>
      </c>
      <c r="P907" s="1" t="s">
        <v>81</v>
      </c>
      <c r="Q907" s="1">
        <v>20190982</v>
      </c>
    </row>
    <row r="908" spans="13:17">
      <c r="M908" s="1" t="s">
        <v>13</v>
      </c>
      <c r="N908" s="1" t="s">
        <v>70</v>
      </c>
      <c r="O908" s="1" t="s">
        <v>264</v>
      </c>
      <c r="P908" s="1" t="s">
        <v>1377</v>
      </c>
      <c r="Q908" s="1">
        <v>20190963</v>
      </c>
    </row>
    <row r="909" spans="13:17">
      <c r="M909" s="1" t="s">
        <v>13</v>
      </c>
      <c r="N909" s="1" t="s">
        <v>70</v>
      </c>
      <c r="O909" s="1" t="s">
        <v>264</v>
      </c>
      <c r="P909" s="1" t="s">
        <v>1378</v>
      </c>
      <c r="Q909" s="1">
        <v>20190975</v>
      </c>
    </row>
    <row r="910" spans="13:17">
      <c r="M910" s="1" t="s">
        <v>13</v>
      </c>
      <c r="N910" s="1" t="s">
        <v>70</v>
      </c>
      <c r="O910" s="1" t="s">
        <v>264</v>
      </c>
      <c r="P910" s="1" t="s">
        <v>1379</v>
      </c>
      <c r="Q910" s="1">
        <v>20190988</v>
      </c>
    </row>
    <row r="911" spans="13:17">
      <c r="M911" s="1" t="s">
        <v>13</v>
      </c>
      <c r="N911" s="1" t="s">
        <v>70</v>
      </c>
      <c r="O911" s="1" t="s">
        <v>266</v>
      </c>
      <c r="P911" s="1" t="s">
        <v>266</v>
      </c>
      <c r="Q911" s="1">
        <v>20191518</v>
      </c>
    </row>
    <row r="912" spans="13:17">
      <c r="M912" s="1" t="s">
        <v>13</v>
      </c>
      <c r="N912" s="1" t="s">
        <v>70</v>
      </c>
      <c r="O912" s="1" t="s">
        <v>266</v>
      </c>
      <c r="P912" s="1" t="s">
        <v>1380</v>
      </c>
      <c r="Q912" s="1">
        <v>20191544</v>
      </c>
    </row>
    <row r="913" spans="13:17">
      <c r="M913" s="1" t="s">
        <v>13</v>
      </c>
      <c r="N913" s="1" t="s">
        <v>70</v>
      </c>
      <c r="O913" s="1" t="s">
        <v>266</v>
      </c>
      <c r="P913" s="1" t="s">
        <v>1381</v>
      </c>
      <c r="Q913" s="1">
        <v>20191530</v>
      </c>
    </row>
    <row r="914" spans="13:17">
      <c r="M914" s="1" t="s">
        <v>13</v>
      </c>
      <c r="N914" s="1" t="s">
        <v>70</v>
      </c>
      <c r="O914" s="1" t="s">
        <v>266</v>
      </c>
      <c r="P914" s="1" t="s">
        <v>1029</v>
      </c>
      <c r="Q914" s="1">
        <v>20191556</v>
      </c>
    </row>
    <row r="915" spans="13:17">
      <c r="M915" s="1" t="s">
        <v>13</v>
      </c>
      <c r="N915" s="1" t="s">
        <v>70</v>
      </c>
      <c r="O915" s="1" t="s">
        <v>266</v>
      </c>
      <c r="P915" s="1" t="s">
        <v>1382</v>
      </c>
      <c r="Q915" s="1">
        <v>20191562</v>
      </c>
    </row>
    <row r="916" spans="13:17">
      <c r="M916" s="1" t="s">
        <v>13</v>
      </c>
      <c r="N916" s="1" t="s">
        <v>70</v>
      </c>
      <c r="O916" s="1" t="s">
        <v>266</v>
      </c>
      <c r="P916" s="1" t="s">
        <v>1383</v>
      </c>
      <c r="Q916" s="1">
        <v>20191582</v>
      </c>
    </row>
    <row r="917" spans="13:17">
      <c r="M917" s="1" t="s">
        <v>13</v>
      </c>
      <c r="N917" s="1" t="s">
        <v>70</v>
      </c>
      <c r="O917" s="1" t="s">
        <v>266</v>
      </c>
      <c r="P917" s="1" t="s">
        <v>1384</v>
      </c>
      <c r="Q917" s="1">
        <v>20191588</v>
      </c>
    </row>
    <row r="918" spans="13:17">
      <c r="M918" s="1" t="s">
        <v>13</v>
      </c>
      <c r="N918" s="1" t="s">
        <v>70</v>
      </c>
      <c r="O918" s="1" t="s">
        <v>266</v>
      </c>
      <c r="P918" s="1" t="s">
        <v>1385</v>
      </c>
      <c r="Q918" s="1">
        <v>20191550</v>
      </c>
    </row>
    <row r="919" spans="13:17">
      <c r="M919" s="1" t="s">
        <v>13</v>
      </c>
      <c r="N919" s="1" t="s">
        <v>70</v>
      </c>
      <c r="O919" s="1" t="s">
        <v>268</v>
      </c>
      <c r="P919" s="1" t="s">
        <v>1386</v>
      </c>
      <c r="Q919" s="1">
        <v>20191811</v>
      </c>
    </row>
    <row r="920" spans="13:17">
      <c r="M920" s="1" t="s">
        <v>13</v>
      </c>
      <c r="N920" s="1" t="s">
        <v>70</v>
      </c>
      <c r="O920" s="1" t="s">
        <v>268</v>
      </c>
      <c r="P920" s="1" t="s">
        <v>1387</v>
      </c>
      <c r="Q920" s="1">
        <v>20191812</v>
      </c>
    </row>
    <row r="921" spans="13:17">
      <c r="M921" s="1" t="s">
        <v>13</v>
      </c>
      <c r="N921" s="1" t="s">
        <v>70</v>
      </c>
      <c r="O921" s="1" t="s">
        <v>268</v>
      </c>
      <c r="P921" s="1" t="s">
        <v>268</v>
      </c>
      <c r="Q921" s="1">
        <v>20191831</v>
      </c>
    </row>
    <row r="922" spans="13:17">
      <c r="M922" s="1" t="s">
        <v>13</v>
      </c>
      <c r="N922" s="1" t="s">
        <v>70</v>
      </c>
      <c r="O922" s="1" t="s">
        <v>268</v>
      </c>
      <c r="P922" s="1" t="s">
        <v>1388</v>
      </c>
      <c r="Q922" s="1">
        <v>20191863</v>
      </c>
    </row>
    <row r="923" spans="13:17">
      <c r="M923" s="1" t="s">
        <v>13</v>
      </c>
      <c r="N923" s="1" t="s">
        <v>70</v>
      </c>
      <c r="O923" s="1" t="s">
        <v>268</v>
      </c>
      <c r="P923" s="1" t="s">
        <v>1389</v>
      </c>
      <c r="Q923" s="1">
        <v>20191869</v>
      </c>
    </row>
    <row r="924" spans="13:17">
      <c r="M924" s="1" t="s">
        <v>13</v>
      </c>
      <c r="N924" s="1" t="s">
        <v>70</v>
      </c>
      <c r="O924" s="1" t="s">
        <v>268</v>
      </c>
      <c r="P924" s="1" t="s">
        <v>1390</v>
      </c>
      <c r="Q924" s="1">
        <v>20191872</v>
      </c>
    </row>
    <row r="925" spans="13:17">
      <c r="M925" s="1" t="s">
        <v>13</v>
      </c>
      <c r="N925" s="1" t="s">
        <v>70</v>
      </c>
      <c r="O925" s="1" t="s">
        <v>268</v>
      </c>
      <c r="P925" s="1" t="s">
        <v>112</v>
      </c>
      <c r="Q925" s="1">
        <v>20191875</v>
      </c>
    </row>
    <row r="926" spans="13:17">
      <c r="M926" s="1" t="s">
        <v>13</v>
      </c>
      <c r="N926" s="1" t="s">
        <v>70</v>
      </c>
      <c r="O926" s="1" t="s">
        <v>268</v>
      </c>
      <c r="P926" s="1" t="s">
        <v>1391</v>
      </c>
      <c r="Q926" s="1">
        <v>20191894</v>
      </c>
    </row>
    <row r="927" spans="13:17">
      <c r="M927" s="1" t="s">
        <v>13</v>
      </c>
      <c r="N927" s="1" t="s">
        <v>70</v>
      </c>
      <c r="O927" s="1" t="s">
        <v>270</v>
      </c>
      <c r="P927" s="1" t="s">
        <v>1392</v>
      </c>
      <c r="Q927" s="1">
        <v>20192747</v>
      </c>
    </row>
    <row r="928" spans="13:17">
      <c r="M928" s="1" t="s">
        <v>13</v>
      </c>
      <c r="N928" s="1" t="s">
        <v>70</v>
      </c>
      <c r="O928" s="1" t="s">
        <v>270</v>
      </c>
      <c r="P928" s="1" t="s">
        <v>1393</v>
      </c>
      <c r="Q928" s="1">
        <v>20192723</v>
      </c>
    </row>
    <row r="929" spans="13:17">
      <c r="M929" s="1" t="s">
        <v>13</v>
      </c>
      <c r="N929" s="1" t="s">
        <v>70</v>
      </c>
      <c r="O929" s="1" t="s">
        <v>270</v>
      </c>
      <c r="P929" s="1" t="s">
        <v>1394</v>
      </c>
      <c r="Q929" s="1">
        <v>20192715</v>
      </c>
    </row>
    <row r="930" spans="13:17">
      <c r="M930" s="1" t="s">
        <v>13</v>
      </c>
      <c r="N930" s="1" t="s">
        <v>70</v>
      </c>
      <c r="O930" s="1" t="s">
        <v>270</v>
      </c>
      <c r="P930" s="1" t="s">
        <v>1395</v>
      </c>
      <c r="Q930" s="1">
        <v>20192739</v>
      </c>
    </row>
    <row r="931" spans="13:17">
      <c r="M931" s="1" t="s">
        <v>13</v>
      </c>
      <c r="N931" s="1" t="s">
        <v>70</v>
      </c>
      <c r="O931" s="1" t="s">
        <v>270</v>
      </c>
      <c r="P931" s="1" t="s">
        <v>1396</v>
      </c>
      <c r="Q931" s="1">
        <v>20192787</v>
      </c>
    </row>
    <row r="932" spans="13:17">
      <c r="M932" s="1" t="s">
        <v>13</v>
      </c>
      <c r="N932" s="1" t="s">
        <v>70</v>
      </c>
      <c r="O932" s="1" t="s">
        <v>270</v>
      </c>
      <c r="P932" s="1" t="s">
        <v>1397</v>
      </c>
      <c r="Q932" s="1">
        <v>20192799</v>
      </c>
    </row>
    <row r="933" spans="13:17">
      <c r="M933" s="1" t="s">
        <v>13</v>
      </c>
      <c r="N933" s="1" t="s">
        <v>70</v>
      </c>
      <c r="O933" s="1" t="s">
        <v>270</v>
      </c>
      <c r="P933" s="1" t="s">
        <v>1398</v>
      </c>
      <c r="Q933" s="1">
        <v>20192763</v>
      </c>
    </row>
    <row r="934" spans="13:17">
      <c r="M934" s="1" t="s">
        <v>13</v>
      </c>
      <c r="N934" s="1" t="s">
        <v>70</v>
      </c>
      <c r="O934" s="1" t="s">
        <v>270</v>
      </c>
      <c r="P934" s="1" t="s">
        <v>1399</v>
      </c>
      <c r="Q934" s="1">
        <v>20192755</v>
      </c>
    </row>
    <row r="935" spans="13:17">
      <c r="M935" s="1" t="s">
        <v>13</v>
      </c>
      <c r="N935" s="1" t="s">
        <v>70</v>
      </c>
      <c r="O935" s="1" t="s">
        <v>270</v>
      </c>
      <c r="P935" s="1" t="s">
        <v>1400</v>
      </c>
      <c r="Q935" s="1">
        <v>20192731</v>
      </c>
    </row>
    <row r="936" spans="13:17">
      <c r="M936" s="1" t="s">
        <v>13</v>
      </c>
      <c r="N936" s="1" t="s">
        <v>70</v>
      </c>
      <c r="O936" s="1" t="s">
        <v>270</v>
      </c>
      <c r="P936" s="1" t="s">
        <v>1401</v>
      </c>
      <c r="Q936" s="1">
        <v>20192713</v>
      </c>
    </row>
    <row r="937" spans="13:17">
      <c r="M937" s="1" t="s">
        <v>13</v>
      </c>
      <c r="N937" s="1" t="s">
        <v>70</v>
      </c>
      <c r="O937" s="1" t="s">
        <v>270</v>
      </c>
      <c r="P937" s="1" t="s">
        <v>1402</v>
      </c>
      <c r="Q937" s="1">
        <v>20192771</v>
      </c>
    </row>
    <row r="938" spans="13:17">
      <c r="M938" s="1" t="s">
        <v>13</v>
      </c>
      <c r="N938" s="1" t="s">
        <v>70</v>
      </c>
      <c r="O938" s="1" t="s">
        <v>270</v>
      </c>
      <c r="P938" s="1" t="s">
        <v>1403</v>
      </c>
      <c r="Q938" s="1">
        <v>20192720</v>
      </c>
    </row>
    <row r="939" spans="13:17">
      <c r="M939" s="1" t="s">
        <v>13</v>
      </c>
      <c r="N939" s="1" t="s">
        <v>70</v>
      </c>
      <c r="O939" s="1" t="s">
        <v>270</v>
      </c>
      <c r="P939" s="1" t="s">
        <v>1404</v>
      </c>
      <c r="Q939" s="1">
        <v>20192779</v>
      </c>
    </row>
    <row r="940" spans="13:17">
      <c r="M940" s="1" t="s">
        <v>13</v>
      </c>
      <c r="N940" s="1" t="s">
        <v>70</v>
      </c>
      <c r="O940" s="1" t="s">
        <v>270</v>
      </c>
      <c r="P940" s="1" t="s">
        <v>1405</v>
      </c>
      <c r="Q940" s="1">
        <v>20192794</v>
      </c>
    </row>
    <row r="941" spans="13:17">
      <c r="M941" s="1" t="s">
        <v>13</v>
      </c>
      <c r="N941" s="1" t="s">
        <v>70</v>
      </c>
      <c r="O941" s="1" t="s">
        <v>272</v>
      </c>
      <c r="P941" s="1" t="s">
        <v>1406</v>
      </c>
      <c r="Q941" s="1">
        <v>20193110</v>
      </c>
    </row>
    <row r="942" spans="13:17">
      <c r="M942" s="1" t="s">
        <v>13</v>
      </c>
      <c r="N942" s="1" t="s">
        <v>70</v>
      </c>
      <c r="O942" s="1" t="s">
        <v>272</v>
      </c>
      <c r="P942" s="1" t="s">
        <v>1407</v>
      </c>
      <c r="Q942" s="1">
        <v>20193115</v>
      </c>
    </row>
    <row r="943" spans="13:17">
      <c r="M943" s="1" t="s">
        <v>13</v>
      </c>
      <c r="N943" s="1" t="s">
        <v>70</v>
      </c>
      <c r="O943" s="1" t="s">
        <v>272</v>
      </c>
      <c r="P943" s="1" t="s">
        <v>272</v>
      </c>
      <c r="Q943" s="1">
        <v>20193123</v>
      </c>
    </row>
    <row r="944" spans="13:17">
      <c r="M944" s="1" t="s">
        <v>13</v>
      </c>
      <c r="N944" s="1" t="s">
        <v>70</v>
      </c>
      <c r="O944" s="1" t="s">
        <v>272</v>
      </c>
      <c r="P944" s="1" t="s">
        <v>1408</v>
      </c>
      <c r="Q944" s="1">
        <v>20193199</v>
      </c>
    </row>
    <row r="945" spans="13:17">
      <c r="M945" s="1" t="s">
        <v>13</v>
      </c>
      <c r="N945" s="1" t="s">
        <v>70</v>
      </c>
      <c r="O945" s="1" t="s">
        <v>272</v>
      </c>
      <c r="P945" s="1" t="s">
        <v>1409</v>
      </c>
      <c r="Q945" s="1">
        <v>20193119</v>
      </c>
    </row>
    <row r="946" spans="13:17">
      <c r="M946" s="1" t="s">
        <v>13</v>
      </c>
      <c r="N946" s="1" t="s">
        <v>70</v>
      </c>
      <c r="O946" s="1" t="s">
        <v>272</v>
      </c>
      <c r="P946" s="1" t="s">
        <v>1410</v>
      </c>
      <c r="Q946" s="1">
        <v>20193138</v>
      </c>
    </row>
    <row r="947" spans="13:17">
      <c r="M947" s="1" t="s">
        <v>13</v>
      </c>
      <c r="N947" s="1" t="s">
        <v>70</v>
      </c>
      <c r="O947" s="1" t="s">
        <v>272</v>
      </c>
      <c r="P947" s="1" t="s">
        <v>1411</v>
      </c>
      <c r="Q947" s="1">
        <v>20193142</v>
      </c>
    </row>
    <row r="948" spans="13:17">
      <c r="M948" s="1" t="s">
        <v>13</v>
      </c>
      <c r="N948" s="1" t="s">
        <v>70</v>
      </c>
      <c r="O948" s="1" t="s">
        <v>272</v>
      </c>
      <c r="P948" s="1" t="s">
        <v>1412</v>
      </c>
      <c r="Q948" s="1">
        <v>20193147</v>
      </c>
    </row>
    <row r="949" spans="13:17">
      <c r="M949" s="1" t="s">
        <v>13</v>
      </c>
      <c r="N949" s="1" t="s">
        <v>70</v>
      </c>
      <c r="O949" s="1" t="s">
        <v>272</v>
      </c>
      <c r="P949" s="1" t="s">
        <v>728</v>
      </c>
      <c r="Q949" s="1">
        <v>20193152</v>
      </c>
    </row>
    <row r="950" spans="13:17">
      <c r="M950" s="1" t="s">
        <v>13</v>
      </c>
      <c r="N950" s="1" t="s">
        <v>70</v>
      </c>
      <c r="O950" s="1" t="s">
        <v>272</v>
      </c>
      <c r="P950" s="1" t="s">
        <v>1413</v>
      </c>
      <c r="Q950" s="1">
        <v>20193157</v>
      </c>
    </row>
    <row r="951" spans="13:17">
      <c r="M951" s="1" t="s">
        <v>13</v>
      </c>
      <c r="N951" s="1" t="s">
        <v>70</v>
      </c>
      <c r="O951" s="1" t="s">
        <v>272</v>
      </c>
      <c r="P951" s="1" t="s">
        <v>1414</v>
      </c>
      <c r="Q951" s="1">
        <v>20193161</v>
      </c>
    </row>
    <row r="952" spans="13:17">
      <c r="M952" s="1" t="s">
        <v>13</v>
      </c>
      <c r="N952" s="1" t="s">
        <v>70</v>
      </c>
      <c r="O952" s="1" t="s">
        <v>272</v>
      </c>
      <c r="P952" s="1" t="s">
        <v>1415</v>
      </c>
      <c r="Q952" s="1">
        <v>20193171</v>
      </c>
    </row>
    <row r="953" spans="13:17">
      <c r="M953" s="1" t="s">
        <v>13</v>
      </c>
      <c r="N953" s="1" t="s">
        <v>70</v>
      </c>
      <c r="O953" s="1" t="s">
        <v>272</v>
      </c>
      <c r="P953" s="1" t="s">
        <v>1416</v>
      </c>
      <c r="Q953" s="1">
        <v>20193185</v>
      </c>
    </row>
    <row r="954" spans="13:17">
      <c r="M954" s="1" t="s">
        <v>13</v>
      </c>
      <c r="N954" s="1" t="s">
        <v>70</v>
      </c>
      <c r="O954" s="1" t="s">
        <v>272</v>
      </c>
      <c r="P954" s="1" t="s">
        <v>491</v>
      </c>
      <c r="Q954" s="1">
        <v>20193190</v>
      </c>
    </row>
    <row r="955" spans="13:17">
      <c r="M955" s="1" t="s">
        <v>13</v>
      </c>
      <c r="N955" s="1" t="s">
        <v>70</v>
      </c>
      <c r="O955" s="1" t="s">
        <v>272</v>
      </c>
      <c r="P955" s="1" t="s">
        <v>1417</v>
      </c>
      <c r="Q955" s="1">
        <v>20193195</v>
      </c>
    </row>
    <row r="956" spans="13:17">
      <c r="M956" s="1" t="s">
        <v>13</v>
      </c>
      <c r="N956" s="1" t="s">
        <v>70</v>
      </c>
      <c r="O956" s="1" t="s">
        <v>274</v>
      </c>
      <c r="P956" s="1" t="s">
        <v>1418</v>
      </c>
      <c r="Q956" s="1">
        <v>20196722</v>
      </c>
    </row>
    <row r="957" spans="13:17">
      <c r="M957" s="1" t="s">
        <v>13</v>
      </c>
      <c r="N957" s="1" t="s">
        <v>70</v>
      </c>
      <c r="O957" s="1" t="s">
        <v>274</v>
      </c>
      <c r="P957" s="1" t="s">
        <v>1419</v>
      </c>
      <c r="Q957" s="1">
        <v>20196799</v>
      </c>
    </row>
    <row r="958" spans="13:17">
      <c r="M958" s="1" t="s">
        <v>13</v>
      </c>
      <c r="N958" s="1" t="s">
        <v>70</v>
      </c>
      <c r="O958" s="1" t="s">
        <v>274</v>
      </c>
      <c r="P958" s="1" t="s">
        <v>1420</v>
      </c>
      <c r="Q958" s="1">
        <v>20196751</v>
      </c>
    </row>
    <row r="959" spans="13:17">
      <c r="M959" s="1" t="s">
        <v>13</v>
      </c>
      <c r="N959" s="1" t="s">
        <v>70</v>
      </c>
      <c r="O959" s="1" t="s">
        <v>274</v>
      </c>
      <c r="P959" s="1" t="s">
        <v>1057</v>
      </c>
      <c r="Q959" s="1">
        <v>20196765</v>
      </c>
    </row>
    <row r="960" spans="13:17">
      <c r="M960" s="1" t="s">
        <v>13</v>
      </c>
      <c r="N960" s="1" t="s">
        <v>70</v>
      </c>
      <c r="O960" s="1" t="s">
        <v>274</v>
      </c>
      <c r="P960" s="1" t="s">
        <v>1421</v>
      </c>
      <c r="Q960" s="1">
        <v>20196768</v>
      </c>
    </row>
    <row r="961" spans="13:17">
      <c r="M961" s="1" t="s">
        <v>13</v>
      </c>
      <c r="N961" s="1" t="s">
        <v>70</v>
      </c>
      <c r="O961" s="1" t="s">
        <v>274</v>
      </c>
      <c r="P961" s="1" t="s">
        <v>1422</v>
      </c>
      <c r="Q961" s="1">
        <v>20196773</v>
      </c>
    </row>
    <row r="962" spans="13:17">
      <c r="M962" s="1" t="s">
        <v>13</v>
      </c>
      <c r="N962" s="1" t="s">
        <v>70</v>
      </c>
      <c r="O962" s="1" t="s">
        <v>274</v>
      </c>
      <c r="P962" s="1" t="s">
        <v>1423</v>
      </c>
      <c r="Q962" s="1">
        <v>20196790</v>
      </c>
    </row>
    <row r="963" spans="13:17">
      <c r="M963" s="1" t="s">
        <v>13</v>
      </c>
      <c r="N963" s="1" t="s">
        <v>70</v>
      </c>
      <c r="O963" s="1" t="s">
        <v>274</v>
      </c>
      <c r="P963" s="1" t="s">
        <v>1424</v>
      </c>
      <c r="Q963" s="1">
        <v>20196794</v>
      </c>
    </row>
    <row r="964" spans="13:17">
      <c r="M964" s="1" t="s">
        <v>13</v>
      </c>
      <c r="N964" s="1" t="s">
        <v>70</v>
      </c>
      <c r="O964" s="1" t="s">
        <v>276</v>
      </c>
      <c r="P964" s="1" t="s">
        <v>869</v>
      </c>
      <c r="Q964" s="1">
        <v>20193312</v>
      </c>
    </row>
    <row r="965" spans="13:17">
      <c r="M965" s="1" t="s">
        <v>13</v>
      </c>
      <c r="N965" s="1" t="s">
        <v>70</v>
      </c>
      <c r="O965" s="1" t="s">
        <v>276</v>
      </c>
      <c r="P965" s="1" t="s">
        <v>1425</v>
      </c>
      <c r="Q965" s="1">
        <v>20193313</v>
      </c>
    </row>
    <row r="966" spans="13:17">
      <c r="M966" s="1" t="s">
        <v>13</v>
      </c>
      <c r="N966" s="1" t="s">
        <v>70</v>
      </c>
      <c r="O966" s="1" t="s">
        <v>276</v>
      </c>
      <c r="P966" s="1" t="s">
        <v>1426</v>
      </c>
      <c r="Q966" s="1">
        <v>20193324</v>
      </c>
    </row>
    <row r="967" spans="13:17">
      <c r="M967" s="1" t="s">
        <v>13</v>
      </c>
      <c r="N967" s="1" t="s">
        <v>70</v>
      </c>
      <c r="O967" s="1" t="s">
        <v>276</v>
      </c>
      <c r="P967" s="1" t="s">
        <v>1427</v>
      </c>
      <c r="Q967" s="1">
        <v>20193328</v>
      </c>
    </row>
    <row r="968" spans="13:17">
      <c r="M968" s="1" t="s">
        <v>13</v>
      </c>
      <c r="N968" s="1" t="s">
        <v>70</v>
      </c>
      <c r="O968" s="1" t="s">
        <v>276</v>
      </c>
      <c r="P968" s="1" t="s">
        <v>1428</v>
      </c>
      <c r="Q968" s="1">
        <v>20193329</v>
      </c>
    </row>
    <row r="969" spans="13:17">
      <c r="M969" s="1" t="s">
        <v>13</v>
      </c>
      <c r="N969" s="1" t="s">
        <v>70</v>
      </c>
      <c r="O969" s="1" t="s">
        <v>276</v>
      </c>
      <c r="P969" s="1" t="s">
        <v>1429</v>
      </c>
      <c r="Q969" s="1">
        <v>20193331</v>
      </c>
    </row>
    <row r="970" spans="13:17">
      <c r="M970" s="1" t="s">
        <v>13</v>
      </c>
      <c r="N970" s="1" t="s">
        <v>70</v>
      </c>
      <c r="O970" s="1" t="s">
        <v>276</v>
      </c>
      <c r="P970" s="1" t="s">
        <v>1430</v>
      </c>
      <c r="Q970" s="1">
        <v>20193333</v>
      </c>
    </row>
    <row r="971" spans="13:17">
      <c r="M971" s="1" t="s">
        <v>13</v>
      </c>
      <c r="N971" s="1" t="s">
        <v>70</v>
      </c>
      <c r="O971" s="1" t="s">
        <v>276</v>
      </c>
      <c r="P971" s="1" t="s">
        <v>1431</v>
      </c>
      <c r="Q971" s="1">
        <v>20193335</v>
      </c>
    </row>
    <row r="972" spans="13:17">
      <c r="M972" s="1" t="s">
        <v>13</v>
      </c>
      <c r="N972" s="1" t="s">
        <v>70</v>
      </c>
      <c r="O972" s="1" t="s">
        <v>276</v>
      </c>
      <c r="P972" s="1" t="s">
        <v>1432</v>
      </c>
      <c r="Q972" s="1">
        <v>20193339</v>
      </c>
    </row>
    <row r="973" spans="13:17">
      <c r="M973" s="1" t="s">
        <v>13</v>
      </c>
      <c r="N973" s="1" t="s">
        <v>70</v>
      </c>
      <c r="O973" s="1" t="s">
        <v>276</v>
      </c>
      <c r="P973" s="1" t="s">
        <v>1433</v>
      </c>
      <c r="Q973" s="1">
        <v>20193399</v>
      </c>
    </row>
    <row r="974" spans="13:17">
      <c r="M974" s="1" t="s">
        <v>13</v>
      </c>
      <c r="N974" s="1" t="s">
        <v>70</v>
      </c>
      <c r="O974" s="1" t="s">
        <v>276</v>
      </c>
      <c r="P974" s="1" t="s">
        <v>1434</v>
      </c>
      <c r="Q974" s="1">
        <v>20193358</v>
      </c>
    </row>
    <row r="975" spans="13:17">
      <c r="M975" s="1" t="s">
        <v>13</v>
      </c>
      <c r="N975" s="1" t="s">
        <v>70</v>
      </c>
      <c r="O975" s="1" t="s">
        <v>276</v>
      </c>
      <c r="P975" s="1" t="s">
        <v>1435</v>
      </c>
      <c r="Q975" s="1">
        <v>20193380</v>
      </c>
    </row>
    <row r="976" spans="13:17">
      <c r="M976" s="1" t="s">
        <v>13</v>
      </c>
      <c r="N976" s="1" t="s">
        <v>70</v>
      </c>
      <c r="O976" s="1" t="s">
        <v>276</v>
      </c>
      <c r="P976" s="1" t="s">
        <v>1436</v>
      </c>
      <c r="Q976" s="1">
        <v>20193383</v>
      </c>
    </row>
    <row r="977" spans="13:17">
      <c r="M977" s="1" t="s">
        <v>13</v>
      </c>
      <c r="N977" s="1" t="s">
        <v>70</v>
      </c>
      <c r="O977" s="1" t="s">
        <v>276</v>
      </c>
      <c r="P977" s="1" t="s">
        <v>1437</v>
      </c>
      <c r="Q977" s="1">
        <v>20193387</v>
      </c>
    </row>
    <row r="978" spans="13:17">
      <c r="M978" s="1" t="s">
        <v>13</v>
      </c>
      <c r="N978" s="1" t="s">
        <v>70</v>
      </c>
      <c r="O978" s="1" t="s">
        <v>276</v>
      </c>
      <c r="P978" s="1" t="s">
        <v>1438</v>
      </c>
      <c r="Q978" s="1">
        <v>20193373</v>
      </c>
    </row>
    <row r="979" spans="13:17">
      <c r="M979" s="1" t="s">
        <v>13</v>
      </c>
      <c r="N979" s="1" t="s">
        <v>70</v>
      </c>
      <c r="O979" s="1" t="s">
        <v>278</v>
      </c>
      <c r="P979" s="1" t="s">
        <v>1439</v>
      </c>
      <c r="Q979" s="1">
        <v>20193690</v>
      </c>
    </row>
    <row r="980" spans="13:17">
      <c r="M980" s="1" t="s">
        <v>13</v>
      </c>
      <c r="N980" s="1" t="s">
        <v>70</v>
      </c>
      <c r="O980" s="1" t="s">
        <v>278</v>
      </c>
      <c r="P980" s="1" t="s">
        <v>1440</v>
      </c>
      <c r="Q980" s="1">
        <v>20193625</v>
      </c>
    </row>
    <row r="981" spans="13:17">
      <c r="M981" s="1" t="s">
        <v>13</v>
      </c>
      <c r="N981" s="1" t="s">
        <v>70</v>
      </c>
      <c r="O981" s="1" t="s">
        <v>278</v>
      </c>
      <c r="P981" s="1" t="s">
        <v>1441</v>
      </c>
      <c r="Q981" s="1">
        <v>20193634</v>
      </c>
    </row>
    <row r="982" spans="13:17">
      <c r="M982" s="1" t="s">
        <v>13</v>
      </c>
      <c r="N982" s="1" t="s">
        <v>70</v>
      </c>
      <c r="O982" s="1" t="s">
        <v>278</v>
      </c>
      <c r="P982" s="1" t="s">
        <v>1442</v>
      </c>
      <c r="Q982" s="1">
        <v>20193699</v>
      </c>
    </row>
    <row r="983" spans="13:17">
      <c r="M983" s="1" t="s">
        <v>13</v>
      </c>
      <c r="N983" s="1" t="s">
        <v>70</v>
      </c>
      <c r="O983" s="1" t="s">
        <v>278</v>
      </c>
      <c r="P983" s="1" t="s">
        <v>1443</v>
      </c>
      <c r="Q983" s="1">
        <v>20193682</v>
      </c>
    </row>
    <row r="984" spans="13:17">
      <c r="M984" s="1" t="s">
        <v>13</v>
      </c>
      <c r="N984" s="1" t="s">
        <v>70</v>
      </c>
      <c r="O984" s="1" t="s">
        <v>278</v>
      </c>
      <c r="P984" s="1" t="s">
        <v>576</v>
      </c>
      <c r="Q984" s="1">
        <v>20193651</v>
      </c>
    </row>
    <row r="985" spans="13:17">
      <c r="M985" s="1" t="s">
        <v>13</v>
      </c>
      <c r="N985" s="1" t="s">
        <v>70</v>
      </c>
      <c r="O985" s="1" t="s">
        <v>278</v>
      </c>
      <c r="P985" s="1" t="s">
        <v>1444</v>
      </c>
      <c r="Q985" s="1">
        <v>20193638</v>
      </c>
    </row>
    <row r="986" spans="13:17">
      <c r="M986" s="1" t="s">
        <v>13</v>
      </c>
      <c r="N986" s="1" t="s">
        <v>70</v>
      </c>
      <c r="O986" s="1" t="s">
        <v>278</v>
      </c>
      <c r="P986" s="1" t="s">
        <v>1445</v>
      </c>
      <c r="Q986" s="1">
        <v>20193647</v>
      </c>
    </row>
    <row r="987" spans="13:17">
      <c r="M987" s="1" t="s">
        <v>13</v>
      </c>
      <c r="N987" s="1" t="s">
        <v>70</v>
      </c>
      <c r="O987" s="1" t="s">
        <v>278</v>
      </c>
      <c r="P987" s="1" t="s">
        <v>1446</v>
      </c>
      <c r="Q987" s="1">
        <v>20193664</v>
      </c>
    </row>
    <row r="988" spans="13:17">
      <c r="M988" s="1" t="s">
        <v>13</v>
      </c>
      <c r="N988" s="1" t="s">
        <v>70</v>
      </c>
      <c r="O988" s="1" t="s">
        <v>278</v>
      </c>
      <c r="P988" s="1" t="s">
        <v>1447</v>
      </c>
      <c r="Q988" s="1">
        <v>20193673</v>
      </c>
    </row>
    <row r="989" spans="13:17">
      <c r="M989" s="1" t="s">
        <v>13</v>
      </c>
      <c r="N989" s="1" t="s">
        <v>70</v>
      </c>
      <c r="O989" s="1" t="s">
        <v>278</v>
      </c>
      <c r="P989" s="1" t="s">
        <v>1448</v>
      </c>
      <c r="Q989" s="1">
        <v>20193684</v>
      </c>
    </row>
    <row r="990" spans="13:17">
      <c r="M990" s="1" t="s">
        <v>13</v>
      </c>
      <c r="N990" s="1" t="s">
        <v>70</v>
      </c>
      <c r="O990" s="1" t="s">
        <v>278</v>
      </c>
      <c r="P990" s="1" t="s">
        <v>1264</v>
      </c>
      <c r="Q990" s="1">
        <v>20193685</v>
      </c>
    </row>
    <row r="991" spans="13:17">
      <c r="M991" s="1" t="s">
        <v>13</v>
      </c>
      <c r="N991" s="1" t="s">
        <v>70</v>
      </c>
      <c r="O991" s="1" t="s">
        <v>278</v>
      </c>
      <c r="P991" s="1" t="s">
        <v>1449</v>
      </c>
      <c r="Q991" s="1">
        <v>20193686</v>
      </c>
    </row>
    <row r="992" spans="13:17">
      <c r="M992" s="1" t="s">
        <v>13</v>
      </c>
      <c r="N992" s="1" t="s">
        <v>70</v>
      </c>
      <c r="O992" s="1" t="s">
        <v>278</v>
      </c>
      <c r="P992" s="1" t="s">
        <v>1450</v>
      </c>
      <c r="Q992" s="1">
        <v>20193694</v>
      </c>
    </row>
    <row r="993" spans="13:17">
      <c r="M993" s="1" t="s">
        <v>13</v>
      </c>
      <c r="N993" s="1" t="s">
        <v>70</v>
      </c>
      <c r="O993" s="1" t="s">
        <v>278</v>
      </c>
      <c r="P993" s="1" t="s">
        <v>1451</v>
      </c>
      <c r="Q993" s="1">
        <v>20193621</v>
      </c>
    </row>
    <row r="994" spans="13:17">
      <c r="M994" s="1" t="s">
        <v>13</v>
      </c>
      <c r="N994" s="1" t="s">
        <v>70</v>
      </c>
      <c r="O994" s="1" t="s">
        <v>278</v>
      </c>
      <c r="P994" s="1" t="s">
        <v>1452</v>
      </c>
      <c r="Q994" s="1">
        <v>20193630</v>
      </c>
    </row>
    <row r="995" spans="13:17">
      <c r="M995" s="1" t="s">
        <v>13</v>
      </c>
      <c r="N995" s="1" t="s">
        <v>70</v>
      </c>
      <c r="O995" s="1" t="s">
        <v>280</v>
      </c>
      <c r="P995" s="1" t="s">
        <v>1453</v>
      </c>
      <c r="Q995" s="1">
        <v>20194010</v>
      </c>
    </row>
    <row r="996" spans="13:17">
      <c r="M996" s="1" t="s">
        <v>13</v>
      </c>
      <c r="N996" s="1" t="s">
        <v>70</v>
      </c>
      <c r="O996" s="1" t="s">
        <v>280</v>
      </c>
      <c r="P996" s="1" t="s">
        <v>1454</v>
      </c>
      <c r="Q996" s="1">
        <v>20194023</v>
      </c>
    </row>
    <row r="997" spans="13:17">
      <c r="M997" s="1" t="s">
        <v>13</v>
      </c>
      <c r="N997" s="1" t="s">
        <v>70</v>
      </c>
      <c r="O997" s="1" t="s">
        <v>280</v>
      </c>
      <c r="P997" s="1" t="s">
        <v>1455</v>
      </c>
      <c r="Q997" s="1">
        <v>20194083</v>
      </c>
    </row>
    <row r="998" spans="13:17">
      <c r="M998" s="1" t="s">
        <v>13</v>
      </c>
      <c r="N998" s="1" t="s">
        <v>70</v>
      </c>
      <c r="O998" s="1" t="s">
        <v>280</v>
      </c>
      <c r="P998" s="1" t="s">
        <v>1456</v>
      </c>
      <c r="Q998" s="1">
        <v>20194041</v>
      </c>
    </row>
    <row r="999" spans="13:17">
      <c r="M999" s="1" t="s">
        <v>13</v>
      </c>
      <c r="N999" s="1" t="s">
        <v>70</v>
      </c>
      <c r="O999" s="1" t="s">
        <v>280</v>
      </c>
      <c r="P999" s="1" t="s">
        <v>1457</v>
      </c>
      <c r="Q999" s="1">
        <v>20194059</v>
      </c>
    </row>
    <row r="1000" spans="13:17">
      <c r="M1000" s="1" t="s">
        <v>13</v>
      </c>
      <c r="N1000" s="1" t="s">
        <v>70</v>
      </c>
      <c r="O1000" s="1" t="s">
        <v>280</v>
      </c>
      <c r="P1000" s="1" t="s">
        <v>280</v>
      </c>
      <c r="Q1000" s="1">
        <v>20194029</v>
      </c>
    </row>
    <row r="1001" spans="13:17">
      <c r="M1001" s="1" t="s">
        <v>13</v>
      </c>
      <c r="N1001" s="1" t="s">
        <v>70</v>
      </c>
      <c r="O1001" s="1" t="s">
        <v>280</v>
      </c>
      <c r="P1001" s="1" t="s">
        <v>1458</v>
      </c>
      <c r="Q1001" s="1">
        <v>20194099</v>
      </c>
    </row>
    <row r="1002" spans="13:17">
      <c r="M1002" s="1" t="s">
        <v>13</v>
      </c>
      <c r="N1002" s="1" t="s">
        <v>70</v>
      </c>
      <c r="O1002" s="1" t="s">
        <v>280</v>
      </c>
      <c r="P1002" s="1" t="s">
        <v>1459</v>
      </c>
      <c r="Q1002" s="1">
        <v>20194071</v>
      </c>
    </row>
    <row r="1003" spans="13:17">
      <c r="M1003" s="1" t="s">
        <v>13</v>
      </c>
      <c r="N1003" s="1" t="s">
        <v>70</v>
      </c>
      <c r="O1003" s="1" t="s">
        <v>280</v>
      </c>
      <c r="P1003" s="1" t="s">
        <v>1460</v>
      </c>
      <c r="Q1003" s="1">
        <v>20194047</v>
      </c>
    </row>
    <row r="1004" spans="13:17">
      <c r="M1004" s="1" t="s">
        <v>13</v>
      </c>
      <c r="N1004" s="1" t="s">
        <v>70</v>
      </c>
      <c r="O1004" s="1" t="s">
        <v>280</v>
      </c>
      <c r="P1004" s="1" t="s">
        <v>1461</v>
      </c>
      <c r="Q1004" s="1">
        <v>20194011</v>
      </c>
    </row>
    <row r="1005" spans="13:17">
      <c r="M1005" s="1" t="s">
        <v>13</v>
      </c>
      <c r="N1005" s="1" t="s">
        <v>70</v>
      </c>
      <c r="O1005" s="1" t="s">
        <v>280</v>
      </c>
      <c r="P1005" s="1" t="s">
        <v>1462</v>
      </c>
      <c r="Q1005" s="1">
        <v>20194065</v>
      </c>
    </row>
    <row r="1006" spans="13:17">
      <c r="M1006" s="1" t="s">
        <v>13</v>
      </c>
      <c r="N1006" s="1" t="s">
        <v>70</v>
      </c>
      <c r="O1006" s="1" t="s">
        <v>280</v>
      </c>
      <c r="P1006" s="1" t="s">
        <v>1463</v>
      </c>
      <c r="Q1006" s="1">
        <v>20194017</v>
      </c>
    </row>
    <row r="1007" spans="13:17">
      <c r="M1007" s="1" t="s">
        <v>13</v>
      </c>
      <c r="N1007" s="1" t="s">
        <v>70</v>
      </c>
      <c r="O1007" s="1" t="s">
        <v>280</v>
      </c>
      <c r="P1007" s="1" t="s">
        <v>1464</v>
      </c>
      <c r="Q1007" s="1">
        <v>20194077</v>
      </c>
    </row>
    <row r="1008" spans="13:17">
      <c r="M1008" s="1" t="s">
        <v>13</v>
      </c>
      <c r="N1008" s="1" t="s">
        <v>70</v>
      </c>
      <c r="O1008" s="1" t="s">
        <v>280</v>
      </c>
      <c r="P1008" s="1" t="s">
        <v>1465</v>
      </c>
      <c r="Q1008" s="1">
        <v>20194089</v>
      </c>
    </row>
    <row r="1009" spans="13:17">
      <c r="M1009" s="1" t="s">
        <v>13</v>
      </c>
      <c r="N1009" s="1" t="s">
        <v>70</v>
      </c>
      <c r="O1009" s="1" t="s">
        <v>280</v>
      </c>
      <c r="P1009" s="1" t="s">
        <v>1466</v>
      </c>
      <c r="Q1009" s="1">
        <v>20194095</v>
      </c>
    </row>
    <row r="1010" spans="13:17">
      <c r="M1010" s="1" t="s">
        <v>13</v>
      </c>
      <c r="N1010" s="1" t="s">
        <v>70</v>
      </c>
      <c r="O1010" s="1" t="s">
        <v>280</v>
      </c>
      <c r="P1010" s="1" t="s">
        <v>1467</v>
      </c>
      <c r="Q1010" s="1">
        <v>20194035</v>
      </c>
    </row>
    <row r="1011" spans="13:17">
      <c r="M1011" s="1" t="s">
        <v>13</v>
      </c>
      <c r="N1011" s="1" t="s">
        <v>70</v>
      </c>
      <c r="O1011" s="1" t="s">
        <v>280</v>
      </c>
      <c r="P1011" s="1" t="s">
        <v>1468</v>
      </c>
      <c r="Q1011" s="1">
        <v>20194053</v>
      </c>
    </row>
    <row r="1012" spans="13:17">
      <c r="M1012" s="1" t="s">
        <v>13</v>
      </c>
      <c r="N1012" s="1" t="s">
        <v>70</v>
      </c>
      <c r="O1012" s="1" t="s">
        <v>282</v>
      </c>
      <c r="P1012" s="1" t="s">
        <v>1469</v>
      </c>
      <c r="Q1012" s="1">
        <v>20195415</v>
      </c>
    </row>
    <row r="1013" spans="13:17">
      <c r="M1013" s="1" t="s">
        <v>13</v>
      </c>
      <c r="N1013" s="1" t="s">
        <v>70</v>
      </c>
      <c r="O1013" s="1" t="s">
        <v>282</v>
      </c>
      <c r="P1013" s="1" t="s">
        <v>1470</v>
      </c>
      <c r="Q1013" s="1">
        <v>20195420</v>
      </c>
    </row>
    <row r="1014" spans="13:17">
      <c r="M1014" s="1" t="s">
        <v>13</v>
      </c>
      <c r="N1014" s="1" t="s">
        <v>70</v>
      </c>
      <c r="O1014" s="1" t="s">
        <v>282</v>
      </c>
      <c r="P1014" s="1" t="s">
        <v>1471</v>
      </c>
      <c r="Q1014" s="1">
        <v>20195428</v>
      </c>
    </row>
    <row r="1015" spans="13:17">
      <c r="M1015" s="1" t="s">
        <v>13</v>
      </c>
      <c r="N1015" s="1" t="s">
        <v>70</v>
      </c>
      <c r="O1015" s="1" t="s">
        <v>282</v>
      </c>
      <c r="P1015" s="1" t="s">
        <v>1472</v>
      </c>
      <c r="Q1015" s="1">
        <v>20195422</v>
      </c>
    </row>
    <row r="1016" spans="13:17">
      <c r="M1016" s="1" t="s">
        <v>13</v>
      </c>
      <c r="N1016" s="1" t="s">
        <v>70</v>
      </c>
      <c r="O1016" s="1" t="s">
        <v>282</v>
      </c>
      <c r="P1016" s="1" t="s">
        <v>1473</v>
      </c>
      <c r="Q1016" s="1">
        <v>20195450</v>
      </c>
    </row>
    <row r="1017" spans="13:17">
      <c r="M1017" s="1" t="s">
        <v>13</v>
      </c>
      <c r="N1017" s="1" t="s">
        <v>70</v>
      </c>
      <c r="O1017" s="1" t="s">
        <v>282</v>
      </c>
      <c r="P1017" s="1" t="s">
        <v>1474</v>
      </c>
      <c r="Q1017" s="1">
        <v>20195447</v>
      </c>
    </row>
    <row r="1018" spans="13:17">
      <c r="M1018" s="1" t="s">
        <v>13</v>
      </c>
      <c r="N1018" s="1" t="s">
        <v>70</v>
      </c>
      <c r="O1018" s="1" t="s">
        <v>282</v>
      </c>
      <c r="P1018" s="1" t="s">
        <v>1475</v>
      </c>
      <c r="Q1018" s="1">
        <v>20195499</v>
      </c>
    </row>
    <row r="1019" spans="13:17">
      <c r="M1019" s="1" t="s">
        <v>13</v>
      </c>
      <c r="N1019" s="1" t="s">
        <v>70</v>
      </c>
      <c r="O1019" s="1" t="s">
        <v>282</v>
      </c>
      <c r="P1019" s="1" t="s">
        <v>1476</v>
      </c>
      <c r="Q1019" s="1">
        <v>20195466</v>
      </c>
    </row>
    <row r="1020" spans="13:17">
      <c r="M1020" s="1" t="s">
        <v>13</v>
      </c>
      <c r="N1020" s="1" t="s">
        <v>70</v>
      </c>
      <c r="O1020" s="1" t="s">
        <v>282</v>
      </c>
      <c r="P1020" s="1" t="s">
        <v>1477</v>
      </c>
      <c r="Q1020" s="1">
        <v>20195425</v>
      </c>
    </row>
    <row r="1021" spans="13:17">
      <c r="M1021" s="1" t="s">
        <v>13</v>
      </c>
      <c r="N1021" s="1" t="s">
        <v>70</v>
      </c>
      <c r="O1021" s="1" t="s">
        <v>282</v>
      </c>
      <c r="P1021" s="1" t="s">
        <v>1478</v>
      </c>
      <c r="Q1021" s="1">
        <v>20195476</v>
      </c>
    </row>
    <row r="1022" spans="13:17">
      <c r="M1022" s="1" t="s">
        <v>13</v>
      </c>
      <c r="N1022" s="1" t="s">
        <v>70</v>
      </c>
      <c r="O1022" s="1" t="s">
        <v>282</v>
      </c>
      <c r="P1022" s="1" t="s">
        <v>1479</v>
      </c>
      <c r="Q1022" s="1">
        <v>20195485</v>
      </c>
    </row>
    <row r="1023" spans="13:17">
      <c r="M1023" s="1" t="s">
        <v>13</v>
      </c>
      <c r="N1023" s="1" t="s">
        <v>70</v>
      </c>
      <c r="O1023" s="1" t="s">
        <v>284</v>
      </c>
      <c r="P1023" s="1" t="s">
        <v>1480</v>
      </c>
      <c r="Q1023" s="1">
        <v>20197284</v>
      </c>
    </row>
    <row r="1024" spans="13:17">
      <c r="M1024" s="1" t="s">
        <v>13</v>
      </c>
      <c r="N1024" s="1" t="s">
        <v>70</v>
      </c>
      <c r="O1024" s="1" t="s">
        <v>284</v>
      </c>
      <c r="P1024" s="1" t="s">
        <v>1481</v>
      </c>
      <c r="Q1024" s="1">
        <v>20197217</v>
      </c>
    </row>
    <row r="1025" spans="13:17">
      <c r="M1025" s="1" t="s">
        <v>13</v>
      </c>
      <c r="N1025" s="1" t="s">
        <v>70</v>
      </c>
      <c r="O1025" s="1" t="s">
        <v>284</v>
      </c>
      <c r="P1025" s="1" t="s">
        <v>374</v>
      </c>
      <c r="Q1025" s="1">
        <v>20197235</v>
      </c>
    </row>
    <row r="1026" spans="13:17">
      <c r="M1026" s="1" t="s">
        <v>13</v>
      </c>
      <c r="N1026" s="1" t="s">
        <v>70</v>
      </c>
      <c r="O1026" s="1" t="s">
        <v>284</v>
      </c>
      <c r="P1026" s="1" t="s">
        <v>1482</v>
      </c>
      <c r="Q1026" s="1">
        <v>20197277</v>
      </c>
    </row>
    <row r="1027" spans="13:17">
      <c r="M1027" s="1" t="s">
        <v>13</v>
      </c>
      <c r="N1027" s="1" t="s">
        <v>70</v>
      </c>
      <c r="O1027" s="1" t="s">
        <v>284</v>
      </c>
      <c r="P1027" s="1" t="s">
        <v>284</v>
      </c>
      <c r="Q1027" s="1">
        <v>20197252</v>
      </c>
    </row>
    <row r="1028" spans="13:17">
      <c r="M1028" s="1" t="s">
        <v>13</v>
      </c>
      <c r="N1028" s="1" t="s">
        <v>70</v>
      </c>
      <c r="O1028" s="1" t="s">
        <v>284</v>
      </c>
      <c r="P1028" s="1" t="s">
        <v>1483</v>
      </c>
      <c r="Q1028" s="1">
        <v>20197299</v>
      </c>
    </row>
    <row r="1029" spans="13:17">
      <c r="M1029" s="1" t="s">
        <v>13</v>
      </c>
      <c r="N1029" s="1" t="s">
        <v>70</v>
      </c>
      <c r="O1029" s="1" t="s">
        <v>284</v>
      </c>
      <c r="P1029" s="1" t="s">
        <v>1484</v>
      </c>
      <c r="Q1029" s="1">
        <v>20197263</v>
      </c>
    </row>
    <row r="1030" spans="13:17">
      <c r="M1030" s="1" t="s">
        <v>13</v>
      </c>
      <c r="N1030" s="1" t="s">
        <v>70</v>
      </c>
      <c r="O1030" s="1" t="s">
        <v>284</v>
      </c>
      <c r="P1030" s="1" t="s">
        <v>1485</v>
      </c>
      <c r="Q1030" s="1">
        <v>20197287</v>
      </c>
    </row>
    <row r="1031" spans="13:17">
      <c r="M1031" s="1" t="s">
        <v>13</v>
      </c>
      <c r="N1031" s="1" t="s">
        <v>70</v>
      </c>
      <c r="O1031" s="1" t="s">
        <v>286</v>
      </c>
      <c r="P1031" s="1" t="s">
        <v>1486</v>
      </c>
      <c r="Q1031" s="1">
        <v>20197413</v>
      </c>
    </row>
    <row r="1032" spans="13:17">
      <c r="M1032" s="1" t="s">
        <v>13</v>
      </c>
      <c r="N1032" s="1" t="s">
        <v>70</v>
      </c>
      <c r="O1032" s="1" t="s">
        <v>286</v>
      </c>
      <c r="P1032" s="1" t="s">
        <v>1487</v>
      </c>
      <c r="Q1032" s="1">
        <v>20197417</v>
      </c>
    </row>
    <row r="1033" spans="13:17">
      <c r="M1033" s="1" t="s">
        <v>13</v>
      </c>
      <c r="N1033" s="1" t="s">
        <v>70</v>
      </c>
      <c r="O1033" s="1" t="s">
        <v>286</v>
      </c>
      <c r="P1033" s="1" t="s">
        <v>1488</v>
      </c>
      <c r="Q1033" s="1">
        <v>20197445</v>
      </c>
    </row>
    <row r="1034" spans="13:17">
      <c r="M1034" s="1" t="s">
        <v>13</v>
      </c>
      <c r="N1034" s="1" t="s">
        <v>70</v>
      </c>
      <c r="O1034" s="1" t="s">
        <v>286</v>
      </c>
      <c r="P1034" s="1" t="s">
        <v>1489</v>
      </c>
      <c r="Q1034" s="1">
        <v>20197431</v>
      </c>
    </row>
    <row r="1035" spans="13:17">
      <c r="M1035" s="1" t="s">
        <v>13</v>
      </c>
      <c r="N1035" s="1" t="s">
        <v>70</v>
      </c>
      <c r="O1035" s="1" t="s">
        <v>286</v>
      </c>
      <c r="P1035" s="1" t="s">
        <v>1490</v>
      </c>
      <c r="Q1035" s="1">
        <v>20197453</v>
      </c>
    </row>
    <row r="1036" spans="13:17">
      <c r="M1036" s="1" t="s">
        <v>13</v>
      </c>
      <c r="N1036" s="1" t="s">
        <v>70</v>
      </c>
      <c r="O1036" s="1" t="s">
        <v>286</v>
      </c>
      <c r="P1036" s="1" t="s">
        <v>1491</v>
      </c>
      <c r="Q1036" s="1">
        <v>20197459</v>
      </c>
    </row>
    <row r="1037" spans="13:17">
      <c r="M1037" s="1" t="s">
        <v>13</v>
      </c>
      <c r="N1037" s="1" t="s">
        <v>70</v>
      </c>
      <c r="O1037" s="1" t="s">
        <v>286</v>
      </c>
      <c r="P1037" s="1" t="s">
        <v>1492</v>
      </c>
      <c r="Q1037" s="1">
        <v>20197463</v>
      </c>
    </row>
    <row r="1038" spans="13:17">
      <c r="M1038" s="1" t="s">
        <v>13</v>
      </c>
      <c r="N1038" s="1" t="s">
        <v>70</v>
      </c>
      <c r="O1038" s="1" t="s">
        <v>286</v>
      </c>
      <c r="P1038" s="1" t="s">
        <v>1493</v>
      </c>
      <c r="Q1038" s="1">
        <v>20197470</v>
      </c>
    </row>
    <row r="1039" spans="13:17">
      <c r="M1039" s="1" t="s">
        <v>13</v>
      </c>
      <c r="N1039" s="1" t="s">
        <v>70</v>
      </c>
      <c r="O1039" s="1" t="s">
        <v>286</v>
      </c>
      <c r="P1039" s="1" t="s">
        <v>1494</v>
      </c>
      <c r="Q1039" s="1">
        <v>20197482</v>
      </c>
    </row>
    <row r="1040" spans="13:17">
      <c r="M1040" s="1" t="s">
        <v>13</v>
      </c>
      <c r="N1040" s="1" t="s">
        <v>70</v>
      </c>
      <c r="O1040" s="1" t="s">
        <v>286</v>
      </c>
      <c r="P1040" s="1" t="s">
        <v>1495</v>
      </c>
      <c r="Q1040" s="1">
        <v>20197494</v>
      </c>
    </row>
    <row r="1041" spans="13:17">
      <c r="M1041" s="1" t="s">
        <v>13</v>
      </c>
      <c r="N1041" s="1" t="s">
        <v>70</v>
      </c>
      <c r="O1041" s="1" t="s">
        <v>286</v>
      </c>
      <c r="P1041" s="1" t="s">
        <v>1496</v>
      </c>
      <c r="Q1041" s="1">
        <v>20197442</v>
      </c>
    </row>
    <row r="1042" spans="13:17">
      <c r="M1042" s="1" t="s">
        <v>13</v>
      </c>
      <c r="N1042" s="1" t="s">
        <v>70</v>
      </c>
      <c r="O1042" s="1" t="s">
        <v>288</v>
      </c>
      <c r="P1042" s="1" t="s">
        <v>1497</v>
      </c>
      <c r="Q1042" s="1">
        <v>20197512</v>
      </c>
    </row>
    <row r="1043" spans="13:17">
      <c r="M1043" s="1" t="s">
        <v>13</v>
      </c>
      <c r="N1043" s="1" t="s">
        <v>70</v>
      </c>
      <c r="O1043" s="1" t="s">
        <v>288</v>
      </c>
      <c r="P1043" s="1" t="s">
        <v>1498</v>
      </c>
      <c r="Q1043" s="1">
        <v>20197521</v>
      </c>
    </row>
    <row r="1044" spans="13:17">
      <c r="M1044" s="1" t="s">
        <v>13</v>
      </c>
      <c r="N1044" s="1" t="s">
        <v>70</v>
      </c>
      <c r="O1044" s="1" t="s">
        <v>288</v>
      </c>
      <c r="P1044" s="1" t="s">
        <v>1499</v>
      </c>
      <c r="Q1044" s="1">
        <v>20197519</v>
      </c>
    </row>
    <row r="1045" spans="13:17">
      <c r="M1045" s="1" t="s">
        <v>13</v>
      </c>
      <c r="N1045" s="1" t="s">
        <v>70</v>
      </c>
      <c r="O1045" s="1" t="s">
        <v>288</v>
      </c>
      <c r="P1045" s="1" t="s">
        <v>374</v>
      </c>
      <c r="Q1045" s="1">
        <v>20197543</v>
      </c>
    </row>
    <row r="1046" spans="13:17">
      <c r="M1046" s="1" t="s">
        <v>13</v>
      </c>
      <c r="N1046" s="1" t="s">
        <v>70</v>
      </c>
      <c r="O1046" s="1" t="s">
        <v>288</v>
      </c>
      <c r="P1046" s="1" t="s">
        <v>1500</v>
      </c>
      <c r="Q1046" s="1">
        <v>20197553</v>
      </c>
    </row>
    <row r="1047" spans="13:17">
      <c r="M1047" s="1" t="s">
        <v>13</v>
      </c>
      <c r="N1047" s="1" t="s">
        <v>70</v>
      </c>
      <c r="O1047" s="1" t="s">
        <v>288</v>
      </c>
      <c r="P1047" s="1" t="s">
        <v>1501</v>
      </c>
      <c r="Q1047" s="1">
        <v>20197571</v>
      </c>
    </row>
    <row r="1048" spans="13:17">
      <c r="M1048" s="1" t="s">
        <v>13</v>
      </c>
      <c r="N1048" s="1" t="s">
        <v>70</v>
      </c>
      <c r="O1048" s="1" t="s">
        <v>288</v>
      </c>
      <c r="P1048" s="1" t="s">
        <v>1502</v>
      </c>
      <c r="Q1048" s="1">
        <v>20197595</v>
      </c>
    </row>
    <row r="1049" spans="13:17">
      <c r="M1049" s="1" t="s">
        <v>13</v>
      </c>
      <c r="N1049" s="1" t="s">
        <v>70</v>
      </c>
      <c r="O1049" s="1" t="s">
        <v>290</v>
      </c>
      <c r="P1049" s="1" t="s">
        <v>1503</v>
      </c>
      <c r="Q1049" s="1">
        <v>20198110</v>
      </c>
    </row>
    <row r="1050" spans="13:17">
      <c r="M1050" s="1" t="s">
        <v>13</v>
      </c>
      <c r="N1050" s="1" t="s">
        <v>70</v>
      </c>
      <c r="O1050" s="1" t="s">
        <v>290</v>
      </c>
      <c r="P1050" s="1" t="s">
        <v>1504</v>
      </c>
      <c r="Q1050" s="1">
        <v>20198111</v>
      </c>
    </row>
    <row r="1051" spans="13:17">
      <c r="M1051" s="1" t="s">
        <v>13</v>
      </c>
      <c r="N1051" s="1" t="s">
        <v>70</v>
      </c>
      <c r="O1051" s="1" t="s">
        <v>290</v>
      </c>
      <c r="P1051" s="1" t="s">
        <v>1505</v>
      </c>
      <c r="Q1051" s="1">
        <v>20198172</v>
      </c>
    </row>
    <row r="1052" spans="13:17">
      <c r="M1052" s="1" t="s">
        <v>13</v>
      </c>
      <c r="N1052" s="1" t="s">
        <v>70</v>
      </c>
      <c r="O1052" s="1" t="s">
        <v>290</v>
      </c>
      <c r="P1052" s="1" t="s">
        <v>1506</v>
      </c>
      <c r="Q1052" s="1">
        <v>20198122</v>
      </c>
    </row>
    <row r="1053" spans="13:17">
      <c r="M1053" s="1" t="s">
        <v>13</v>
      </c>
      <c r="N1053" s="1" t="s">
        <v>70</v>
      </c>
      <c r="O1053" s="1" t="s">
        <v>290</v>
      </c>
      <c r="P1053" s="1" t="s">
        <v>1507</v>
      </c>
      <c r="Q1053" s="1">
        <v>20198131</v>
      </c>
    </row>
    <row r="1054" spans="13:17">
      <c r="M1054" s="1" t="s">
        <v>13</v>
      </c>
      <c r="N1054" s="1" t="s">
        <v>70</v>
      </c>
      <c r="O1054" s="1" t="s">
        <v>290</v>
      </c>
      <c r="P1054" s="1" t="s">
        <v>1508</v>
      </c>
      <c r="Q1054" s="1">
        <v>20198190</v>
      </c>
    </row>
    <row r="1055" spans="13:17">
      <c r="M1055" s="1" t="s">
        <v>13</v>
      </c>
      <c r="N1055" s="1" t="s">
        <v>70</v>
      </c>
      <c r="O1055" s="1" t="s">
        <v>290</v>
      </c>
      <c r="P1055" s="1" t="s">
        <v>1509</v>
      </c>
      <c r="Q1055" s="1">
        <v>20198127</v>
      </c>
    </row>
    <row r="1056" spans="13:17">
      <c r="M1056" s="1" t="s">
        <v>13</v>
      </c>
      <c r="N1056" s="1" t="s">
        <v>70</v>
      </c>
      <c r="O1056" s="1" t="s">
        <v>290</v>
      </c>
      <c r="P1056" s="1" t="s">
        <v>1510</v>
      </c>
      <c r="Q1056" s="1">
        <v>20198136</v>
      </c>
    </row>
    <row r="1057" spans="13:17">
      <c r="M1057" s="1" t="s">
        <v>13</v>
      </c>
      <c r="N1057" s="1" t="s">
        <v>70</v>
      </c>
      <c r="O1057" s="1" t="s">
        <v>290</v>
      </c>
      <c r="P1057" s="1" t="s">
        <v>1511</v>
      </c>
      <c r="Q1057" s="1">
        <v>20198140</v>
      </c>
    </row>
    <row r="1058" spans="13:17">
      <c r="M1058" s="1" t="s">
        <v>13</v>
      </c>
      <c r="N1058" s="1" t="s">
        <v>70</v>
      </c>
      <c r="O1058" s="1" t="s">
        <v>290</v>
      </c>
      <c r="P1058" s="1" t="s">
        <v>1512</v>
      </c>
      <c r="Q1058" s="1">
        <v>20198145</v>
      </c>
    </row>
    <row r="1059" spans="13:17">
      <c r="M1059" s="1" t="s">
        <v>13</v>
      </c>
      <c r="N1059" s="1" t="s">
        <v>70</v>
      </c>
      <c r="O1059" s="1" t="s">
        <v>290</v>
      </c>
      <c r="P1059" s="1" t="s">
        <v>1513</v>
      </c>
      <c r="Q1059" s="1">
        <v>20198149</v>
      </c>
    </row>
    <row r="1060" spans="13:17">
      <c r="M1060" s="1" t="s">
        <v>13</v>
      </c>
      <c r="N1060" s="1" t="s">
        <v>70</v>
      </c>
      <c r="O1060" s="1" t="s">
        <v>290</v>
      </c>
      <c r="P1060" s="1" t="s">
        <v>290</v>
      </c>
      <c r="Q1060" s="1">
        <v>20198154</v>
      </c>
    </row>
    <row r="1061" spans="13:17">
      <c r="M1061" s="1" t="s">
        <v>13</v>
      </c>
      <c r="N1061" s="1" t="s">
        <v>70</v>
      </c>
      <c r="O1061" s="1" t="s">
        <v>290</v>
      </c>
      <c r="P1061" s="1" t="s">
        <v>949</v>
      </c>
      <c r="Q1061" s="1">
        <v>20198167</v>
      </c>
    </row>
    <row r="1062" spans="13:17">
      <c r="M1062" s="1" t="s">
        <v>13</v>
      </c>
      <c r="N1062" s="1" t="s">
        <v>70</v>
      </c>
      <c r="O1062" s="1" t="s">
        <v>290</v>
      </c>
      <c r="P1062" s="1" t="s">
        <v>1514</v>
      </c>
      <c r="Q1062" s="1">
        <v>20198118</v>
      </c>
    </row>
    <row r="1063" spans="13:17">
      <c r="M1063" s="1" t="s">
        <v>13</v>
      </c>
      <c r="N1063" s="1" t="s">
        <v>70</v>
      </c>
      <c r="O1063" s="1" t="s">
        <v>290</v>
      </c>
      <c r="P1063" s="1" t="s">
        <v>1515</v>
      </c>
      <c r="Q1063" s="1">
        <v>20198163</v>
      </c>
    </row>
    <row r="1064" spans="13:17">
      <c r="M1064" s="1" t="s">
        <v>13</v>
      </c>
      <c r="N1064" s="1" t="s">
        <v>70</v>
      </c>
      <c r="O1064" s="1" t="s">
        <v>290</v>
      </c>
      <c r="P1064" s="1" t="s">
        <v>1516</v>
      </c>
      <c r="Q1064" s="1">
        <v>20198181</v>
      </c>
    </row>
    <row r="1065" spans="13:17">
      <c r="M1065" s="1" t="s">
        <v>13</v>
      </c>
      <c r="N1065" s="1" t="s">
        <v>70</v>
      </c>
      <c r="O1065" s="1" t="s">
        <v>290</v>
      </c>
      <c r="P1065" s="1" t="s">
        <v>1517</v>
      </c>
      <c r="Q1065" s="1">
        <v>20198113</v>
      </c>
    </row>
    <row r="1066" spans="13:17">
      <c r="M1066" s="1" t="s">
        <v>13</v>
      </c>
      <c r="N1066" s="1" t="s">
        <v>70</v>
      </c>
      <c r="O1066" s="1" t="s">
        <v>290</v>
      </c>
      <c r="P1066" s="1" t="s">
        <v>1518</v>
      </c>
      <c r="Q1066" s="1">
        <v>20198158</v>
      </c>
    </row>
    <row r="1067" spans="13:17">
      <c r="M1067" s="1" t="s">
        <v>13</v>
      </c>
      <c r="N1067" s="1" t="s">
        <v>70</v>
      </c>
      <c r="O1067" s="1" t="s">
        <v>290</v>
      </c>
      <c r="P1067" s="1" t="s">
        <v>1519</v>
      </c>
      <c r="Q1067" s="1">
        <v>20198176</v>
      </c>
    </row>
    <row r="1068" spans="13:17">
      <c r="M1068" s="1" t="s">
        <v>13</v>
      </c>
      <c r="N1068" s="1" t="s">
        <v>70</v>
      </c>
      <c r="O1068" s="1" t="s">
        <v>290</v>
      </c>
      <c r="P1068" s="1" t="s">
        <v>1520</v>
      </c>
      <c r="Q1068" s="1">
        <v>20198194</v>
      </c>
    </row>
    <row r="1069" spans="13:17">
      <c r="M1069" s="1" t="s">
        <v>13</v>
      </c>
      <c r="N1069" s="1" t="s">
        <v>70</v>
      </c>
      <c r="O1069" s="1" t="s">
        <v>290</v>
      </c>
      <c r="P1069" s="1" t="s">
        <v>1521</v>
      </c>
      <c r="Q1069" s="1">
        <v>20198191</v>
      </c>
    </row>
    <row r="1070" spans="13:17">
      <c r="M1070" s="1" t="s">
        <v>13</v>
      </c>
      <c r="N1070" s="1" t="s">
        <v>70</v>
      </c>
      <c r="O1070" s="1" t="s">
        <v>290</v>
      </c>
      <c r="P1070" s="1" t="s">
        <v>1522</v>
      </c>
      <c r="Q1070" s="1">
        <v>20198185</v>
      </c>
    </row>
    <row r="1071" spans="13:17">
      <c r="M1071" s="1" t="s">
        <v>13</v>
      </c>
      <c r="N1071" s="1" t="s">
        <v>70</v>
      </c>
      <c r="O1071" s="1" t="s">
        <v>292</v>
      </c>
      <c r="P1071" s="1" t="s">
        <v>1368</v>
      </c>
      <c r="Q1071" s="1">
        <v>20198711</v>
      </c>
    </row>
    <row r="1072" spans="13:17">
      <c r="M1072" s="1" t="s">
        <v>13</v>
      </c>
      <c r="N1072" s="1" t="s">
        <v>70</v>
      </c>
      <c r="O1072" s="1" t="s">
        <v>292</v>
      </c>
      <c r="P1072" s="1" t="s">
        <v>1523</v>
      </c>
      <c r="Q1072" s="1">
        <v>20198734</v>
      </c>
    </row>
    <row r="1073" spans="13:17">
      <c r="M1073" s="1" t="s">
        <v>13</v>
      </c>
      <c r="N1073" s="1" t="s">
        <v>70</v>
      </c>
      <c r="O1073" s="1" t="s">
        <v>292</v>
      </c>
      <c r="P1073" s="1" t="s">
        <v>1524</v>
      </c>
      <c r="Q1073" s="1">
        <v>20198717</v>
      </c>
    </row>
    <row r="1074" spans="13:17">
      <c r="M1074" s="1" t="s">
        <v>13</v>
      </c>
      <c r="N1074" s="1" t="s">
        <v>70</v>
      </c>
      <c r="O1074" s="1" t="s">
        <v>292</v>
      </c>
      <c r="P1074" s="1" t="s">
        <v>1525</v>
      </c>
      <c r="Q1074" s="1">
        <v>20198751</v>
      </c>
    </row>
    <row r="1075" spans="13:17">
      <c r="M1075" s="1" t="s">
        <v>13</v>
      </c>
      <c r="N1075" s="1" t="s">
        <v>70</v>
      </c>
      <c r="O1075" s="1" t="s">
        <v>292</v>
      </c>
      <c r="P1075" s="1" t="s">
        <v>107</v>
      </c>
      <c r="Q1075" s="1">
        <v>20198743</v>
      </c>
    </row>
    <row r="1076" spans="13:17">
      <c r="M1076" s="1" t="s">
        <v>13</v>
      </c>
      <c r="N1076" s="1" t="s">
        <v>70</v>
      </c>
      <c r="O1076" s="1" t="s">
        <v>292</v>
      </c>
      <c r="P1076" s="1" t="s">
        <v>1526</v>
      </c>
      <c r="Q1076" s="1">
        <v>20198757</v>
      </c>
    </row>
    <row r="1077" spans="13:17">
      <c r="M1077" s="1" t="s">
        <v>13</v>
      </c>
      <c r="N1077" s="1" t="s">
        <v>70</v>
      </c>
      <c r="O1077" s="1" t="s">
        <v>292</v>
      </c>
      <c r="P1077" s="1" t="s">
        <v>1527</v>
      </c>
      <c r="Q1077" s="1">
        <v>20198760</v>
      </c>
    </row>
    <row r="1078" spans="13:17">
      <c r="M1078" s="1" t="s">
        <v>13</v>
      </c>
      <c r="N1078" s="1" t="s">
        <v>70</v>
      </c>
      <c r="O1078" s="1" t="s">
        <v>292</v>
      </c>
      <c r="P1078" s="1" t="s">
        <v>1528</v>
      </c>
      <c r="Q1078" s="1">
        <v>20198769</v>
      </c>
    </row>
    <row r="1079" spans="13:17">
      <c r="M1079" s="1" t="s">
        <v>13</v>
      </c>
      <c r="N1079" s="1" t="s">
        <v>70</v>
      </c>
      <c r="O1079" s="1" t="s">
        <v>292</v>
      </c>
      <c r="P1079" s="1" t="s">
        <v>1529</v>
      </c>
      <c r="Q1079" s="1">
        <v>20198773</v>
      </c>
    </row>
    <row r="1080" spans="13:17">
      <c r="M1080" s="1" t="s">
        <v>13</v>
      </c>
      <c r="N1080" s="1" t="s">
        <v>70</v>
      </c>
      <c r="O1080" s="1" t="s">
        <v>292</v>
      </c>
      <c r="P1080" s="1" t="s">
        <v>292</v>
      </c>
      <c r="Q1080" s="1">
        <v>20198777</v>
      </c>
    </row>
    <row r="1081" spans="13:17">
      <c r="M1081" s="1" t="s">
        <v>13</v>
      </c>
      <c r="N1081" s="1" t="s">
        <v>70</v>
      </c>
      <c r="O1081" s="1" t="s">
        <v>292</v>
      </c>
      <c r="P1081" s="1" t="s">
        <v>1530</v>
      </c>
      <c r="Q1081" s="1">
        <v>20198799</v>
      </c>
    </row>
    <row r="1082" spans="13:17">
      <c r="M1082" s="1" t="s">
        <v>13</v>
      </c>
      <c r="N1082" s="1" t="s">
        <v>70</v>
      </c>
      <c r="O1082" s="1" t="s">
        <v>292</v>
      </c>
      <c r="P1082" s="1" t="s">
        <v>1531</v>
      </c>
      <c r="Q1082" s="1">
        <v>20198780</v>
      </c>
    </row>
    <row r="1083" spans="13:17">
      <c r="M1083" s="1" t="s">
        <v>13</v>
      </c>
      <c r="N1083" s="1" t="s">
        <v>70</v>
      </c>
      <c r="O1083" s="1" t="s">
        <v>292</v>
      </c>
      <c r="P1083" s="1" t="s">
        <v>1532</v>
      </c>
      <c r="Q1083" s="1">
        <v>20198786</v>
      </c>
    </row>
    <row r="1084" spans="13:17">
      <c r="M1084" s="1" t="s">
        <v>13</v>
      </c>
      <c r="N1084" s="1" t="s">
        <v>70</v>
      </c>
      <c r="O1084" s="1" t="s">
        <v>292</v>
      </c>
      <c r="P1084" s="1" t="s">
        <v>1212</v>
      </c>
      <c r="Q1084" s="1">
        <v>20198794</v>
      </c>
    </row>
    <row r="1085" spans="13:17">
      <c r="M1085" s="1" t="s">
        <v>13</v>
      </c>
      <c r="N1085" s="1" t="s">
        <v>70</v>
      </c>
      <c r="O1085" s="1" t="s">
        <v>294</v>
      </c>
      <c r="P1085" s="1" t="s">
        <v>1533</v>
      </c>
      <c r="Q1085" s="1">
        <v>20199410</v>
      </c>
    </row>
    <row r="1086" spans="13:17">
      <c r="M1086" s="1" t="s">
        <v>13</v>
      </c>
      <c r="N1086" s="1" t="s">
        <v>70</v>
      </c>
      <c r="O1086" s="1" t="s">
        <v>294</v>
      </c>
      <c r="P1086" s="1" t="s">
        <v>1534</v>
      </c>
      <c r="Q1086" s="1">
        <v>20199417</v>
      </c>
    </row>
    <row r="1087" spans="13:17">
      <c r="M1087" s="1" t="s">
        <v>13</v>
      </c>
      <c r="N1087" s="1" t="s">
        <v>70</v>
      </c>
      <c r="O1087" s="1" t="s">
        <v>294</v>
      </c>
      <c r="P1087" s="1" t="s">
        <v>1535</v>
      </c>
      <c r="Q1087" s="1">
        <v>20199435</v>
      </c>
    </row>
    <row r="1088" spans="13:17">
      <c r="M1088" s="1" t="s">
        <v>13</v>
      </c>
      <c r="N1088" s="1" t="s">
        <v>70</v>
      </c>
      <c r="O1088" s="1" t="s">
        <v>294</v>
      </c>
      <c r="P1088" s="1" t="s">
        <v>1536</v>
      </c>
      <c r="Q1088" s="1">
        <v>20199445</v>
      </c>
    </row>
    <row r="1089" spans="13:17">
      <c r="M1089" s="1" t="s">
        <v>13</v>
      </c>
      <c r="N1089" s="1" t="s">
        <v>70</v>
      </c>
      <c r="O1089" s="1" t="s">
        <v>294</v>
      </c>
      <c r="P1089" s="1" t="s">
        <v>1537</v>
      </c>
      <c r="Q1089" s="1">
        <v>20199417</v>
      </c>
    </row>
    <row r="1090" spans="13:17">
      <c r="M1090" s="1" t="s">
        <v>13</v>
      </c>
      <c r="N1090" s="1" t="s">
        <v>70</v>
      </c>
      <c r="O1090" s="1" t="s">
        <v>294</v>
      </c>
      <c r="P1090" s="1" t="s">
        <v>1537</v>
      </c>
      <c r="Q1090" s="1">
        <v>20199462</v>
      </c>
    </row>
    <row r="1091" spans="13:17">
      <c r="M1091" s="1" t="s">
        <v>13</v>
      </c>
      <c r="N1091" s="1" t="s">
        <v>70</v>
      </c>
      <c r="O1091" s="1" t="s">
        <v>294</v>
      </c>
      <c r="P1091" s="1" t="s">
        <v>1538</v>
      </c>
      <c r="Q1091" s="1">
        <v>20199467</v>
      </c>
    </row>
    <row r="1092" spans="13:17">
      <c r="M1092" s="1" t="s">
        <v>13</v>
      </c>
      <c r="N1092" s="1" t="s">
        <v>70</v>
      </c>
      <c r="O1092" s="1" t="s">
        <v>294</v>
      </c>
      <c r="P1092" s="1" t="s">
        <v>1539</v>
      </c>
      <c r="Q1092" s="1">
        <v>20199469</v>
      </c>
    </row>
    <row r="1093" spans="13:17">
      <c r="M1093" s="1" t="s">
        <v>13</v>
      </c>
      <c r="N1093" s="1" t="s">
        <v>70</v>
      </c>
      <c r="O1093" s="1" t="s">
        <v>294</v>
      </c>
      <c r="P1093" s="1" t="s">
        <v>1540</v>
      </c>
      <c r="Q1093" s="1">
        <v>20199477</v>
      </c>
    </row>
    <row r="1094" spans="13:17">
      <c r="M1094" s="1" t="s">
        <v>13</v>
      </c>
      <c r="N1094" s="1" t="s">
        <v>70</v>
      </c>
      <c r="O1094" s="1" t="s">
        <v>294</v>
      </c>
      <c r="P1094" s="1" t="s">
        <v>1541</v>
      </c>
      <c r="Q1094" s="1">
        <v>20199485</v>
      </c>
    </row>
    <row r="1095" spans="13:17">
      <c r="M1095" s="1" t="s">
        <v>13</v>
      </c>
      <c r="N1095" s="1" t="s">
        <v>296</v>
      </c>
      <c r="O1095" s="1" t="s">
        <v>15</v>
      </c>
      <c r="P1095" s="1" t="s">
        <v>99</v>
      </c>
      <c r="Q1095" s="1">
        <v>20221610</v>
      </c>
    </row>
    <row r="1096" spans="13:17">
      <c r="M1096" s="1" t="s">
        <v>13</v>
      </c>
      <c r="N1096" s="1" t="s">
        <v>296</v>
      </c>
      <c r="O1096" s="1" t="s">
        <v>15</v>
      </c>
      <c r="P1096" s="1" t="s">
        <v>1542</v>
      </c>
      <c r="Q1096" s="1">
        <v>20221612</v>
      </c>
    </row>
    <row r="1097" spans="13:17">
      <c r="M1097" s="1" t="s">
        <v>13</v>
      </c>
      <c r="N1097" s="1" t="s">
        <v>296</v>
      </c>
      <c r="O1097" s="1" t="s">
        <v>15</v>
      </c>
      <c r="P1097" s="1" t="s">
        <v>1543</v>
      </c>
      <c r="Q1097" s="1">
        <v>20221616</v>
      </c>
    </row>
    <row r="1098" spans="13:17">
      <c r="M1098" s="1" t="s">
        <v>13</v>
      </c>
      <c r="N1098" s="1" t="s">
        <v>296</v>
      </c>
      <c r="O1098" s="1" t="s">
        <v>15</v>
      </c>
      <c r="P1098" s="1" t="s">
        <v>1544</v>
      </c>
      <c r="Q1098" s="1">
        <v>20221622</v>
      </c>
    </row>
    <row r="1099" spans="13:17">
      <c r="M1099" s="1" t="s">
        <v>13</v>
      </c>
      <c r="N1099" s="1" t="s">
        <v>296</v>
      </c>
      <c r="O1099" s="1" t="s">
        <v>15</v>
      </c>
      <c r="P1099" s="1" t="s">
        <v>16</v>
      </c>
      <c r="Q1099" s="1">
        <v>20221699</v>
      </c>
    </row>
    <row r="1100" spans="13:17">
      <c r="M1100" s="1" t="s">
        <v>13</v>
      </c>
      <c r="N1100" s="1" t="s">
        <v>296</v>
      </c>
      <c r="O1100" s="1" t="s">
        <v>15</v>
      </c>
      <c r="P1100" s="1" t="s">
        <v>1545</v>
      </c>
      <c r="Q1100" s="1">
        <v>20221627</v>
      </c>
    </row>
    <row r="1101" spans="13:17">
      <c r="M1101" s="1" t="s">
        <v>13</v>
      </c>
      <c r="N1101" s="1" t="s">
        <v>296</v>
      </c>
      <c r="O1101" s="1" t="s">
        <v>15</v>
      </c>
      <c r="P1101" s="1" t="s">
        <v>1546</v>
      </c>
      <c r="Q1101" s="1">
        <v>20221631</v>
      </c>
    </row>
    <row r="1102" spans="13:17">
      <c r="M1102" s="1" t="s">
        <v>13</v>
      </c>
      <c r="N1102" s="1" t="s">
        <v>296</v>
      </c>
      <c r="O1102" s="1" t="s">
        <v>15</v>
      </c>
      <c r="P1102" s="1" t="s">
        <v>1547</v>
      </c>
      <c r="Q1102" s="1">
        <v>20221633</v>
      </c>
    </row>
    <row r="1103" spans="13:17">
      <c r="M1103" s="1" t="s">
        <v>13</v>
      </c>
      <c r="N1103" s="1" t="s">
        <v>296</v>
      </c>
      <c r="O1103" s="1" t="s">
        <v>15</v>
      </c>
      <c r="P1103" s="1" t="s">
        <v>1548</v>
      </c>
      <c r="Q1103" s="1">
        <v>20221644</v>
      </c>
    </row>
    <row r="1104" spans="13:17">
      <c r="M1104" s="1" t="s">
        <v>13</v>
      </c>
      <c r="N1104" s="1" t="s">
        <v>296</v>
      </c>
      <c r="O1104" s="1" t="s">
        <v>15</v>
      </c>
      <c r="P1104" s="1" t="s">
        <v>1549</v>
      </c>
      <c r="Q1104" s="1">
        <v>20221650</v>
      </c>
    </row>
    <row r="1105" spans="13:17">
      <c r="M1105" s="1" t="s">
        <v>13</v>
      </c>
      <c r="N1105" s="1" t="s">
        <v>296</v>
      </c>
      <c r="O1105" s="1" t="s">
        <v>15</v>
      </c>
      <c r="P1105" s="1" t="s">
        <v>1550</v>
      </c>
      <c r="Q1105" s="1">
        <v>20221661</v>
      </c>
    </row>
    <row r="1106" spans="13:17">
      <c r="M1106" s="1" t="s">
        <v>13</v>
      </c>
      <c r="N1106" s="1" t="s">
        <v>296</v>
      </c>
      <c r="O1106" s="1" t="s">
        <v>15</v>
      </c>
      <c r="P1106" s="1" t="s">
        <v>1551</v>
      </c>
      <c r="Q1106" s="1">
        <v>20221655</v>
      </c>
    </row>
    <row r="1107" spans="13:17">
      <c r="M1107" s="1" t="s">
        <v>13</v>
      </c>
      <c r="N1107" s="1" t="s">
        <v>296</v>
      </c>
      <c r="O1107" s="1" t="s">
        <v>15</v>
      </c>
      <c r="P1107" s="1" t="s">
        <v>1552</v>
      </c>
      <c r="Q1107" s="1">
        <v>20221667</v>
      </c>
    </row>
    <row r="1108" spans="13:17">
      <c r="M1108" s="1" t="s">
        <v>13</v>
      </c>
      <c r="N1108" s="1" t="s">
        <v>296</v>
      </c>
      <c r="O1108" s="1" t="s">
        <v>15</v>
      </c>
      <c r="P1108" s="1" t="s">
        <v>1553</v>
      </c>
      <c r="Q1108" s="1">
        <v>20221669</v>
      </c>
    </row>
    <row r="1109" spans="13:17">
      <c r="M1109" s="1" t="s">
        <v>13</v>
      </c>
      <c r="N1109" s="1" t="s">
        <v>296</v>
      </c>
      <c r="O1109" s="1" t="s">
        <v>15</v>
      </c>
      <c r="P1109" s="1" t="s">
        <v>1554</v>
      </c>
      <c r="Q1109" s="1">
        <v>20221672</v>
      </c>
    </row>
    <row r="1110" spans="13:17">
      <c r="M1110" s="1" t="s">
        <v>13</v>
      </c>
      <c r="N1110" s="1" t="s">
        <v>296</v>
      </c>
      <c r="O1110" s="1" t="s">
        <v>15</v>
      </c>
      <c r="P1110" s="1" t="s">
        <v>1555</v>
      </c>
      <c r="Q1110" s="1">
        <v>20221694</v>
      </c>
    </row>
    <row r="1111" spans="13:17">
      <c r="M1111" s="1" t="s">
        <v>13</v>
      </c>
      <c r="N1111" s="1" t="s">
        <v>296</v>
      </c>
      <c r="O1111" s="1" t="s">
        <v>15</v>
      </c>
      <c r="P1111" s="1" t="s">
        <v>1556</v>
      </c>
      <c r="Q1111" s="1">
        <v>20221639</v>
      </c>
    </row>
    <row r="1112" spans="13:17">
      <c r="M1112" s="1" t="s">
        <v>13</v>
      </c>
      <c r="N1112" s="1" t="s">
        <v>296</v>
      </c>
      <c r="O1112" s="1" t="s">
        <v>15</v>
      </c>
      <c r="P1112" s="1" t="s">
        <v>1557</v>
      </c>
      <c r="Q1112" s="1">
        <v>20221680</v>
      </c>
    </row>
    <row r="1113" spans="13:17">
      <c r="M1113" s="1" t="s">
        <v>13</v>
      </c>
      <c r="N1113" s="1" t="s">
        <v>296</v>
      </c>
      <c r="O1113" s="1" t="s">
        <v>15</v>
      </c>
      <c r="P1113" s="1" t="s">
        <v>1558</v>
      </c>
      <c r="Q1113" s="1">
        <v>20221687</v>
      </c>
    </row>
    <row r="1114" spans="13:17">
      <c r="M1114" s="1" t="s">
        <v>13</v>
      </c>
      <c r="N1114" s="1" t="s">
        <v>296</v>
      </c>
      <c r="O1114" s="1" t="s">
        <v>18</v>
      </c>
      <c r="P1114" s="1" t="s">
        <v>1559</v>
      </c>
      <c r="Q1114" s="1">
        <v>20222420</v>
      </c>
    </row>
    <row r="1115" spans="13:17">
      <c r="M1115" s="1" t="s">
        <v>13</v>
      </c>
      <c r="N1115" s="1" t="s">
        <v>296</v>
      </c>
      <c r="O1115" s="1" t="s">
        <v>18</v>
      </c>
      <c r="P1115" s="1" t="s">
        <v>1560</v>
      </c>
      <c r="Q1115" s="1">
        <v>20222422</v>
      </c>
    </row>
    <row r="1116" spans="13:17">
      <c r="M1116" s="1" t="s">
        <v>13</v>
      </c>
      <c r="N1116" s="1" t="s">
        <v>296</v>
      </c>
      <c r="O1116" s="1" t="s">
        <v>18</v>
      </c>
      <c r="P1116" s="1" t="s">
        <v>1561</v>
      </c>
      <c r="Q1116" s="1">
        <v>20222499</v>
      </c>
    </row>
    <row r="1117" spans="13:17">
      <c r="M1117" s="1" t="s">
        <v>13</v>
      </c>
      <c r="N1117" s="1" t="s">
        <v>296</v>
      </c>
      <c r="O1117" s="1" t="s">
        <v>18</v>
      </c>
      <c r="P1117" s="1" t="s">
        <v>19</v>
      </c>
      <c r="Q1117" s="1">
        <v>20222435</v>
      </c>
    </row>
    <row r="1118" spans="13:17">
      <c r="M1118" s="1" t="s">
        <v>13</v>
      </c>
      <c r="N1118" s="1" t="s">
        <v>296</v>
      </c>
      <c r="O1118" s="1" t="s">
        <v>18</v>
      </c>
      <c r="P1118" s="1" t="s">
        <v>1150</v>
      </c>
      <c r="Q1118" s="1">
        <v>20222442</v>
      </c>
    </row>
    <row r="1119" spans="13:17">
      <c r="M1119" s="1" t="s">
        <v>13</v>
      </c>
      <c r="N1119" s="1" t="s">
        <v>296</v>
      </c>
      <c r="O1119" s="1" t="s">
        <v>18</v>
      </c>
      <c r="P1119" s="1" t="s">
        <v>506</v>
      </c>
      <c r="Q1119" s="1">
        <v>20222438</v>
      </c>
    </row>
    <row r="1120" spans="13:17">
      <c r="M1120" s="1" t="s">
        <v>13</v>
      </c>
      <c r="N1120" s="1" t="s">
        <v>296</v>
      </c>
      <c r="O1120" s="1" t="s">
        <v>18</v>
      </c>
      <c r="P1120" s="1" t="s">
        <v>1562</v>
      </c>
      <c r="Q1120" s="1">
        <v>20222445</v>
      </c>
    </row>
    <row r="1121" spans="13:17">
      <c r="M1121" s="1" t="s">
        <v>13</v>
      </c>
      <c r="N1121" s="1" t="s">
        <v>296</v>
      </c>
      <c r="O1121" s="1" t="s">
        <v>18</v>
      </c>
      <c r="P1121" s="1" t="s">
        <v>1563</v>
      </c>
      <c r="Q1121" s="1">
        <v>20222447</v>
      </c>
    </row>
    <row r="1122" spans="13:17">
      <c r="M1122" s="1" t="s">
        <v>13</v>
      </c>
      <c r="N1122" s="1" t="s">
        <v>296</v>
      </c>
      <c r="O1122" s="1" t="s">
        <v>18</v>
      </c>
      <c r="P1122" s="1" t="s">
        <v>1564</v>
      </c>
      <c r="Q1122" s="1">
        <v>20222459</v>
      </c>
    </row>
    <row r="1123" spans="13:17">
      <c r="M1123" s="1" t="s">
        <v>13</v>
      </c>
      <c r="N1123" s="1" t="s">
        <v>296</v>
      </c>
      <c r="O1123" s="1" t="s">
        <v>18</v>
      </c>
      <c r="P1123" s="1" t="s">
        <v>1565</v>
      </c>
      <c r="Q1123" s="1">
        <v>20222471</v>
      </c>
    </row>
    <row r="1124" spans="13:17">
      <c r="M1124" s="1" t="s">
        <v>13</v>
      </c>
      <c r="N1124" s="1" t="s">
        <v>296</v>
      </c>
      <c r="O1124" s="1" t="s">
        <v>18</v>
      </c>
      <c r="P1124" s="1" t="s">
        <v>1566</v>
      </c>
      <c r="Q1124" s="1">
        <v>20222483</v>
      </c>
    </row>
    <row r="1125" spans="13:17">
      <c r="M1125" s="1" t="s">
        <v>13</v>
      </c>
      <c r="N1125" s="1" t="s">
        <v>296</v>
      </c>
      <c r="O1125" s="1" t="s">
        <v>299</v>
      </c>
      <c r="P1125" s="1" t="s">
        <v>1567</v>
      </c>
      <c r="Q1125" s="1">
        <v>20224513</v>
      </c>
    </row>
    <row r="1126" spans="13:17">
      <c r="M1126" s="1" t="s">
        <v>13</v>
      </c>
      <c r="N1126" s="1" t="s">
        <v>296</v>
      </c>
      <c r="O1126" s="1" t="s">
        <v>299</v>
      </c>
      <c r="P1126" s="1" t="s">
        <v>1568</v>
      </c>
      <c r="Q1126" s="1">
        <v>20224527</v>
      </c>
    </row>
    <row r="1127" spans="13:17">
      <c r="M1127" s="1" t="s">
        <v>13</v>
      </c>
      <c r="N1127" s="1" t="s">
        <v>296</v>
      </c>
      <c r="O1127" s="1" t="s">
        <v>299</v>
      </c>
      <c r="P1127" s="1" t="s">
        <v>1569</v>
      </c>
      <c r="Q1127" s="1">
        <v>20224540</v>
      </c>
    </row>
    <row r="1128" spans="13:17">
      <c r="M1128" s="1" t="s">
        <v>13</v>
      </c>
      <c r="N1128" s="1" t="s">
        <v>296</v>
      </c>
      <c r="O1128" s="1" t="s">
        <v>299</v>
      </c>
      <c r="P1128" s="1" t="s">
        <v>1570</v>
      </c>
      <c r="Q1128" s="1">
        <v>20224554</v>
      </c>
    </row>
    <row r="1129" spans="13:17">
      <c r="M1129" s="1" t="s">
        <v>13</v>
      </c>
      <c r="N1129" s="1" t="s">
        <v>296</v>
      </c>
      <c r="O1129" s="1" t="s">
        <v>299</v>
      </c>
      <c r="P1129" s="1" t="s">
        <v>1571</v>
      </c>
      <c r="Q1129" s="1">
        <v>20224567</v>
      </c>
    </row>
    <row r="1130" spans="13:17">
      <c r="M1130" s="1" t="s">
        <v>13</v>
      </c>
      <c r="N1130" s="1" t="s">
        <v>296</v>
      </c>
      <c r="O1130" s="1" t="s">
        <v>299</v>
      </c>
      <c r="P1130" s="1" t="s">
        <v>1572</v>
      </c>
      <c r="Q1130" s="1">
        <v>20224581</v>
      </c>
    </row>
    <row r="1131" spans="13:17">
      <c r="M1131" s="1" t="s">
        <v>13</v>
      </c>
      <c r="N1131" s="1" t="s">
        <v>296</v>
      </c>
      <c r="O1131" s="1" t="s">
        <v>301</v>
      </c>
      <c r="P1131" s="1" t="s">
        <v>1573</v>
      </c>
      <c r="Q1131" s="1">
        <v>20224911</v>
      </c>
    </row>
    <row r="1132" spans="13:17">
      <c r="M1132" s="1" t="s">
        <v>13</v>
      </c>
      <c r="N1132" s="1" t="s">
        <v>296</v>
      </c>
      <c r="O1132" s="1" t="s">
        <v>301</v>
      </c>
      <c r="P1132" s="1" t="s">
        <v>1574</v>
      </c>
      <c r="Q1132" s="1">
        <v>20224918</v>
      </c>
    </row>
    <row r="1133" spans="13:17">
      <c r="M1133" s="1" t="s">
        <v>13</v>
      </c>
      <c r="N1133" s="1" t="s">
        <v>296</v>
      </c>
      <c r="O1133" s="1" t="s">
        <v>301</v>
      </c>
      <c r="P1133" s="1" t="s">
        <v>1575</v>
      </c>
      <c r="Q1133" s="1">
        <v>20224923</v>
      </c>
    </row>
    <row r="1134" spans="13:17">
      <c r="M1134" s="1" t="s">
        <v>13</v>
      </c>
      <c r="N1134" s="1" t="s">
        <v>296</v>
      </c>
      <c r="O1134" s="1" t="s">
        <v>301</v>
      </c>
      <c r="P1134" s="1" t="s">
        <v>1576</v>
      </c>
      <c r="Q1134" s="1">
        <v>20224947</v>
      </c>
    </row>
    <row r="1135" spans="13:17">
      <c r="M1135" s="1" t="s">
        <v>13</v>
      </c>
      <c r="N1135" s="1" t="s">
        <v>296</v>
      </c>
      <c r="O1135" s="1" t="s">
        <v>301</v>
      </c>
      <c r="P1135" s="1" t="s">
        <v>1577</v>
      </c>
      <c r="Q1135" s="1">
        <v>20224959</v>
      </c>
    </row>
    <row r="1136" spans="13:17">
      <c r="M1136" s="1" t="s">
        <v>13</v>
      </c>
      <c r="N1136" s="1" t="s">
        <v>296</v>
      </c>
      <c r="O1136" s="1" t="s">
        <v>301</v>
      </c>
      <c r="P1136" s="1" t="s">
        <v>1578</v>
      </c>
      <c r="Q1136" s="1">
        <v>20224962</v>
      </c>
    </row>
    <row r="1137" spans="13:17">
      <c r="M1137" s="1" t="s">
        <v>13</v>
      </c>
      <c r="N1137" s="1" t="s">
        <v>296</v>
      </c>
      <c r="O1137" s="1" t="s">
        <v>301</v>
      </c>
      <c r="P1137" s="1" t="s">
        <v>1579</v>
      </c>
      <c r="Q1137" s="1">
        <v>20224999</v>
      </c>
    </row>
    <row r="1138" spans="13:17">
      <c r="M1138" s="1" t="s">
        <v>13</v>
      </c>
      <c r="N1138" s="1" t="s">
        <v>296</v>
      </c>
      <c r="O1138" s="1" t="s">
        <v>301</v>
      </c>
      <c r="P1138" s="1" t="s">
        <v>1580</v>
      </c>
      <c r="Q1138" s="1">
        <v>20224971</v>
      </c>
    </row>
    <row r="1139" spans="13:17">
      <c r="M1139" s="1" t="s">
        <v>13</v>
      </c>
      <c r="N1139" s="1" t="s">
        <v>296</v>
      </c>
      <c r="O1139" s="1" t="s">
        <v>301</v>
      </c>
      <c r="P1139" s="1" t="s">
        <v>1581</v>
      </c>
      <c r="Q1139" s="1">
        <v>20224983</v>
      </c>
    </row>
    <row r="1140" spans="13:17">
      <c r="M1140" s="1" t="s">
        <v>13</v>
      </c>
      <c r="N1140" s="1" t="s">
        <v>296</v>
      </c>
      <c r="O1140" s="1" t="s">
        <v>303</v>
      </c>
      <c r="P1140" s="1" t="s">
        <v>1582</v>
      </c>
      <c r="Q1140" s="1">
        <v>20225611</v>
      </c>
    </row>
    <row r="1141" spans="13:17">
      <c r="M1141" s="1" t="s">
        <v>13</v>
      </c>
      <c r="N1141" s="1" t="s">
        <v>296</v>
      </c>
      <c r="O1141" s="1" t="s">
        <v>303</v>
      </c>
      <c r="P1141" s="1" t="s">
        <v>1583</v>
      </c>
      <c r="Q1141" s="1">
        <v>20225678</v>
      </c>
    </row>
    <row r="1142" spans="13:17">
      <c r="M1142" s="1" t="s">
        <v>13</v>
      </c>
      <c r="N1142" s="1" t="s">
        <v>296</v>
      </c>
      <c r="O1142" s="1" t="s">
        <v>303</v>
      </c>
      <c r="P1142" s="1" t="s">
        <v>303</v>
      </c>
      <c r="Q1142" s="1">
        <v>20225683</v>
      </c>
    </row>
    <row r="1143" spans="13:17">
      <c r="M1143" s="1" t="s">
        <v>13</v>
      </c>
      <c r="N1143" s="1" t="s">
        <v>296</v>
      </c>
      <c r="O1143" s="1" t="s">
        <v>303</v>
      </c>
      <c r="P1143" s="1" t="s">
        <v>1584</v>
      </c>
      <c r="Q1143" s="1">
        <v>20225689</v>
      </c>
    </row>
    <row r="1144" spans="13:17">
      <c r="M1144" s="1" t="s">
        <v>13</v>
      </c>
      <c r="N1144" s="1" t="s">
        <v>296</v>
      </c>
      <c r="O1144" s="1" t="s">
        <v>303</v>
      </c>
      <c r="P1144" s="1" t="s">
        <v>1585</v>
      </c>
      <c r="Q1144" s="1">
        <v>20225693</v>
      </c>
    </row>
    <row r="1145" spans="13:17">
      <c r="M1145" s="1" t="s">
        <v>13</v>
      </c>
      <c r="N1145" s="1" t="s">
        <v>296</v>
      </c>
      <c r="O1145" s="1" t="s">
        <v>303</v>
      </c>
      <c r="P1145" s="1" t="s">
        <v>1586</v>
      </c>
      <c r="Q1145" s="1">
        <v>20225696</v>
      </c>
    </row>
    <row r="1146" spans="13:17">
      <c r="M1146" s="1" t="s">
        <v>13</v>
      </c>
      <c r="N1146" s="1" t="s">
        <v>296</v>
      </c>
      <c r="O1146" s="1" t="s">
        <v>303</v>
      </c>
      <c r="P1146" s="1" t="s">
        <v>1587</v>
      </c>
      <c r="Q1146" s="1">
        <v>20225655</v>
      </c>
    </row>
    <row r="1147" spans="13:17">
      <c r="M1147" s="1" t="s">
        <v>13</v>
      </c>
      <c r="N1147" s="1" t="s">
        <v>296</v>
      </c>
      <c r="O1147" s="1" t="s">
        <v>305</v>
      </c>
      <c r="P1147" s="1" t="s">
        <v>1588</v>
      </c>
      <c r="Q1147" s="1">
        <v>20226613</v>
      </c>
    </row>
    <row r="1148" spans="13:17">
      <c r="M1148" s="1" t="s">
        <v>13</v>
      </c>
      <c r="N1148" s="1" t="s">
        <v>296</v>
      </c>
      <c r="O1148" s="1" t="s">
        <v>305</v>
      </c>
      <c r="P1148" s="1" t="s">
        <v>1589</v>
      </c>
      <c r="Q1148" s="1">
        <v>20226685</v>
      </c>
    </row>
    <row r="1149" spans="13:17">
      <c r="M1149" s="1" t="s">
        <v>13</v>
      </c>
      <c r="N1149" s="1" t="s">
        <v>296</v>
      </c>
      <c r="O1149" s="1" t="s">
        <v>305</v>
      </c>
      <c r="P1149" s="1" t="s">
        <v>1590</v>
      </c>
      <c r="Q1149" s="1">
        <v>20226615</v>
      </c>
    </row>
    <row r="1150" spans="13:17">
      <c r="M1150" s="1" t="s">
        <v>13</v>
      </c>
      <c r="N1150" s="1" t="s">
        <v>296</v>
      </c>
      <c r="O1150" s="1" t="s">
        <v>305</v>
      </c>
      <c r="P1150" s="1" t="s">
        <v>1591</v>
      </c>
      <c r="Q1150" s="1">
        <v>20226619</v>
      </c>
    </row>
    <row r="1151" spans="13:17">
      <c r="M1151" s="1" t="s">
        <v>13</v>
      </c>
      <c r="N1151" s="1" t="s">
        <v>296</v>
      </c>
      <c r="O1151" s="1" t="s">
        <v>305</v>
      </c>
      <c r="P1151" s="1" t="s">
        <v>1592</v>
      </c>
      <c r="Q1151" s="1">
        <v>20226628</v>
      </c>
    </row>
    <row r="1152" spans="13:17">
      <c r="M1152" s="1" t="s">
        <v>13</v>
      </c>
      <c r="N1152" s="1" t="s">
        <v>296</v>
      </c>
      <c r="O1152" s="1" t="s">
        <v>305</v>
      </c>
      <c r="P1152" s="1" t="s">
        <v>1593</v>
      </c>
      <c r="Q1152" s="1">
        <v>20226638</v>
      </c>
    </row>
    <row r="1153" spans="13:17">
      <c r="M1153" s="1" t="s">
        <v>13</v>
      </c>
      <c r="N1153" s="1" t="s">
        <v>296</v>
      </c>
      <c r="O1153" s="1" t="s">
        <v>305</v>
      </c>
      <c r="P1153" s="1" t="s">
        <v>1594</v>
      </c>
      <c r="Q1153" s="1">
        <v>20226647</v>
      </c>
    </row>
    <row r="1154" spans="13:17">
      <c r="M1154" s="1" t="s">
        <v>13</v>
      </c>
      <c r="N1154" s="1" t="s">
        <v>296</v>
      </c>
      <c r="O1154" s="1" t="s">
        <v>305</v>
      </c>
      <c r="P1154" s="1" t="s">
        <v>1595</v>
      </c>
      <c r="Q1154" s="1">
        <v>20226666</v>
      </c>
    </row>
    <row r="1155" spans="13:17">
      <c r="M1155" s="1" t="s">
        <v>13</v>
      </c>
      <c r="N1155" s="1" t="s">
        <v>296</v>
      </c>
      <c r="O1155" s="1" t="s">
        <v>305</v>
      </c>
      <c r="P1155" s="1" t="s">
        <v>1596</v>
      </c>
      <c r="Q1155" s="1">
        <v>20226657</v>
      </c>
    </row>
    <row r="1156" spans="13:17">
      <c r="M1156" s="1" t="s">
        <v>13</v>
      </c>
      <c r="N1156" s="1" t="s">
        <v>296</v>
      </c>
      <c r="O1156" s="1" t="s">
        <v>305</v>
      </c>
      <c r="P1156" s="1" t="s">
        <v>1597</v>
      </c>
      <c r="Q1156" s="1">
        <v>20226676</v>
      </c>
    </row>
    <row r="1157" spans="13:17">
      <c r="M1157" s="1" t="s">
        <v>13</v>
      </c>
      <c r="N1157" s="1" t="s">
        <v>296</v>
      </c>
      <c r="O1157" s="1" t="s">
        <v>305</v>
      </c>
      <c r="P1157" s="1" t="s">
        <v>1598</v>
      </c>
      <c r="Q1157" s="1">
        <v>20226670</v>
      </c>
    </row>
    <row r="1158" spans="13:17">
      <c r="M1158" s="1" t="s">
        <v>13</v>
      </c>
      <c r="N1158" s="1" t="s">
        <v>296</v>
      </c>
      <c r="O1158" s="1" t="s">
        <v>307</v>
      </c>
      <c r="P1158" s="1" t="s">
        <v>1179</v>
      </c>
      <c r="Q1158" s="1">
        <v>20229015</v>
      </c>
    </row>
    <row r="1159" spans="13:17">
      <c r="M1159" s="1" t="s">
        <v>13</v>
      </c>
      <c r="N1159" s="1" t="s">
        <v>296</v>
      </c>
      <c r="O1159" s="1" t="s">
        <v>307</v>
      </c>
      <c r="P1159" s="1" t="s">
        <v>1599</v>
      </c>
      <c r="Q1159" s="1">
        <v>20229031</v>
      </c>
    </row>
    <row r="1160" spans="13:17">
      <c r="M1160" s="1" t="s">
        <v>13</v>
      </c>
      <c r="N1160" s="1" t="s">
        <v>296</v>
      </c>
      <c r="O1160" s="1" t="s">
        <v>307</v>
      </c>
      <c r="P1160" s="1" t="s">
        <v>1600</v>
      </c>
      <c r="Q1160" s="1">
        <v>20229047</v>
      </c>
    </row>
    <row r="1161" spans="13:17">
      <c r="M1161" s="1" t="s">
        <v>13</v>
      </c>
      <c r="N1161" s="1" t="s">
        <v>296</v>
      </c>
      <c r="O1161" s="1" t="s">
        <v>307</v>
      </c>
      <c r="P1161" s="1" t="s">
        <v>1601</v>
      </c>
      <c r="Q1161" s="1">
        <v>20229039</v>
      </c>
    </row>
    <row r="1162" spans="13:17">
      <c r="M1162" s="1" t="s">
        <v>13</v>
      </c>
      <c r="N1162" s="1" t="s">
        <v>296</v>
      </c>
      <c r="O1162" s="1" t="s">
        <v>307</v>
      </c>
      <c r="P1162" s="1" t="s">
        <v>307</v>
      </c>
      <c r="Q1162" s="1">
        <v>20229063</v>
      </c>
    </row>
    <row r="1163" spans="13:17">
      <c r="M1163" s="1" t="s">
        <v>13</v>
      </c>
      <c r="N1163" s="1" t="s">
        <v>296</v>
      </c>
      <c r="O1163" s="1" t="s">
        <v>307</v>
      </c>
      <c r="P1163" s="1" t="s">
        <v>1602</v>
      </c>
      <c r="Q1163" s="1">
        <v>20229099</v>
      </c>
    </row>
    <row r="1164" spans="13:17">
      <c r="M1164" s="1" t="s">
        <v>13</v>
      </c>
      <c r="N1164" s="1" t="s">
        <v>296</v>
      </c>
      <c r="O1164" s="1" t="s">
        <v>307</v>
      </c>
      <c r="P1164" s="1" t="s">
        <v>1603</v>
      </c>
      <c r="Q1164" s="1">
        <v>20229079</v>
      </c>
    </row>
    <row r="1165" spans="13:17">
      <c r="M1165" s="1" t="s">
        <v>13</v>
      </c>
      <c r="N1165" s="1" t="s">
        <v>296</v>
      </c>
      <c r="O1165" s="1" t="s">
        <v>309</v>
      </c>
      <c r="P1165" s="1" t="s">
        <v>1604</v>
      </c>
      <c r="Q1165" s="1">
        <v>20229415</v>
      </c>
    </row>
    <row r="1166" spans="13:17">
      <c r="M1166" s="1" t="s">
        <v>13</v>
      </c>
      <c r="N1166" s="1" t="s">
        <v>296</v>
      </c>
      <c r="O1166" s="1" t="s">
        <v>309</v>
      </c>
      <c r="P1166" s="1" t="s">
        <v>1605</v>
      </c>
      <c r="Q1166" s="1">
        <v>20229431</v>
      </c>
    </row>
    <row r="1167" spans="13:17">
      <c r="M1167" s="1" t="s">
        <v>13</v>
      </c>
      <c r="N1167" s="1" t="s">
        <v>296</v>
      </c>
      <c r="O1167" s="1" t="s">
        <v>309</v>
      </c>
      <c r="P1167" s="1" t="s">
        <v>1606</v>
      </c>
      <c r="Q1167" s="1">
        <v>20229479</v>
      </c>
    </row>
    <row r="1168" spans="13:17">
      <c r="M1168" s="1" t="s">
        <v>13</v>
      </c>
      <c r="N1168" s="1" t="s">
        <v>296</v>
      </c>
      <c r="O1168" s="1" t="s">
        <v>309</v>
      </c>
      <c r="P1168" s="1" t="s">
        <v>1607</v>
      </c>
      <c r="Q1168" s="1">
        <v>20229447</v>
      </c>
    </row>
    <row r="1169" spans="13:17">
      <c r="M1169" s="1" t="s">
        <v>13</v>
      </c>
      <c r="N1169" s="1" t="s">
        <v>296</v>
      </c>
      <c r="O1169" s="1" t="s">
        <v>309</v>
      </c>
      <c r="P1169" s="1" t="s">
        <v>1608</v>
      </c>
      <c r="Q1169" s="1">
        <v>20229463</v>
      </c>
    </row>
    <row r="1170" spans="13:17">
      <c r="M1170" s="1" t="s">
        <v>13</v>
      </c>
      <c r="N1170" s="1" t="s">
        <v>75</v>
      </c>
      <c r="O1170" s="1" t="s">
        <v>311</v>
      </c>
      <c r="P1170" s="1" t="s">
        <v>1609</v>
      </c>
      <c r="Q1170" s="1">
        <v>20301499</v>
      </c>
    </row>
    <row r="1171" spans="13:17">
      <c r="M1171" s="1" t="s">
        <v>13</v>
      </c>
      <c r="N1171" s="1" t="s">
        <v>75</v>
      </c>
      <c r="O1171" s="1" t="s">
        <v>311</v>
      </c>
      <c r="P1171" s="1" t="s">
        <v>1610</v>
      </c>
      <c r="Q1171" s="1">
        <v>20301447</v>
      </c>
    </row>
    <row r="1172" spans="13:17">
      <c r="M1172" s="1" t="s">
        <v>13</v>
      </c>
      <c r="N1172" s="1" t="s">
        <v>75</v>
      </c>
      <c r="O1172" s="1" t="s">
        <v>311</v>
      </c>
      <c r="P1172" s="1" t="s">
        <v>1611</v>
      </c>
      <c r="Q1172" s="1">
        <v>20301457</v>
      </c>
    </row>
    <row r="1173" spans="13:17">
      <c r="M1173" s="1" t="s">
        <v>13</v>
      </c>
      <c r="N1173" s="1" t="s">
        <v>75</v>
      </c>
      <c r="O1173" s="1" t="s">
        <v>311</v>
      </c>
      <c r="P1173" s="1" t="s">
        <v>1612</v>
      </c>
      <c r="Q1173" s="1">
        <v>20301476</v>
      </c>
    </row>
    <row r="1174" spans="13:17">
      <c r="M1174" s="1" t="s">
        <v>13</v>
      </c>
      <c r="N1174" s="1" t="s">
        <v>75</v>
      </c>
      <c r="O1174" s="1" t="s">
        <v>311</v>
      </c>
      <c r="P1174" s="1" t="s">
        <v>1502</v>
      </c>
      <c r="Q1174" s="1">
        <v>20301485</v>
      </c>
    </row>
    <row r="1175" spans="13:17">
      <c r="M1175" s="1" t="s">
        <v>13</v>
      </c>
      <c r="N1175" s="1" t="s">
        <v>75</v>
      </c>
      <c r="O1175" s="1" t="s">
        <v>311</v>
      </c>
      <c r="P1175" s="1" t="s">
        <v>1613</v>
      </c>
      <c r="Q1175" s="1">
        <v>20301495</v>
      </c>
    </row>
    <row r="1176" spans="13:17">
      <c r="M1176" s="1" t="s">
        <v>13</v>
      </c>
      <c r="N1176" s="1" t="s">
        <v>75</v>
      </c>
      <c r="O1176" s="1" t="s">
        <v>313</v>
      </c>
      <c r="P1176" s="1" t="s">
        <v>313</v>
      </c>
      <c r="Q1176" s="1">
        <v>20302512</v>
      </c>
    </row>
    <row r="1177" spans="13:17">
      <c r="M1177" s="1" t="s">
        <v>13</v>
      </c>
      <c r="N1177" s="1" t="s">
        <v>75</v>
      </c>
      <c r="O1177" s="1" t="s">
        <v>313</v>
      </c>
      <c r="P1177" s="1" t="s">
        <v>1614</v>
      </c>
      <c r="Q1177" s="1">
        <v>20302599</v>
      </c>
    </row>
    <row r="1178" spans="13:17">
      <c r="M1178" s="1" t="s">
        <v>13</v>
      </c>
      <c r="N1178" s="1" t="s">
        <v>75</v>
      </c>
      <c r="O1178" s="1" t="s">
        <v>313</v>
      </c>
      <c r="P1178" s="1" t="s">
        <v>1615</v>
      </c>
      <c r="Q1178" s="1">
        <v>20302538</v>
      </c>
    </row>
    <row r="1179" spans="13:17">
      <c r="M1179" s="1" t="s">
        <v>13</v>
      </c>
      <c r="N1179" s="1" t="s">
        <v>75</v>
      </c>
      <c r="O1179" s="1" t="s">
        <v>313</v>
      </c>
      <c r="P1179" s="1" t="s">
        <v>1616</v>
      </c>
      <c r="Q1179" s="1">
        <v>20302556</v>
      </c>
    </row>
    <row r="1180" spans="13:17">
      <c r="M1180" s="1" t="s">
        <v>13</v>
      </c>
      <c r="N1180" s="1" t="s">
        <v>75</v>
      </c>
      <c r="O1180" s="1" t="s">
        <v>313</v>
      </c>
      <c r="P1180" s="1" t="s">
        <v>1617</v>
      </c>
      <c r="Q1180" s="1">
        <v>20302569</v>
      </c>
    </row>
    <row r="1181" spans="13:17">
      <c r="M1181" s="1" t="s">
        <v>13</v>
      </c>
      <c r="N1181" s="1" t="s">
        <v>75</v>
      </c>
      <c r="O1181" s="1" t="s">
        <v>313</v>
      </c>
      <c r="P1181" s="1" t="s">
        <v>112</v>
      </c>
      <c r="Q1181" s="1">
        <v>20302573</v>
      </c>
    </row>
    <row r="1182" spans="13:17">
      <c r="M1182" s="1" t="s">
        <v>13</v>
      </c>
      <c r="N1182" s="1" t="s">
        <v>75</v>
      </c>
      <c r="O1182" s="1" t="s">
        <v>313</v>
      </c>
      <c r="P1182" s="1" t="s">
        <v>1618</v>
      </c>
      <c r="Q1182" s="1">
        <v>20302577</v>
      </c>
    </row>
    <row r="1183" spans="13:17">
      <c r="M1183" s="1" t="s">
        <v>13</v>
      </c>
      <c r="N1183" s="1" t="s">
        <v>75</v>
      </c>
      <c r="O1183" s="1" t="s">
        <v>313</v>
      </c>
      <c r="P1183" s="1" t="s">
        <v>1619</v>
      </c>
      <c r="Q1183" s="1">
        <v>20302590</v>
      </c>
    </row>
    <row r="1184" spans="13:17">
      <c r="M1184" s="1" t="s">
        <v>13</v>
      </c>
      <c r="N1184" s="1" t="s">
        <v>75</v>
      </c>
      <c r="O1184" s="1" t="s">
        <v>313</v>
      </c>
      <c r="P1184" s="1" t="s">
        <v>1620</v>
      </c>
      <c r="Q1184" s="1">
        <v>20302594</v>
      </c>
    </row>
    <row r="1185" spans="13:17">
      <c r="M1185" s="1" t="s">
        <v>13</v>
      </c>
      <c r="N1185" s="1" t="s">
        <v>75</v>
      </c>
      <c r="O1185" s="1" t="s">
        <v>315</v>
      </c>
      <c r="P1185" s="1" t="s">
        <v>1621</v>
      </c>
      <c r="Q1185" s="1">
        <v>20302920</v>
      </c>
    </row>
    <row r="1186" spans="13:17">
      <c r="M1186" s="1" t="s">
        <v>13</v>
      </c>
      <c r="N1186" s="1" t="s">
        <v>75</v>
      </c>
      <c r="O1186" s="1" t="s">
        <v>315</v>
      </c>
      <c r="P1186" s="1" t="s">
        <v>1622</v>
      </c>
      <c r="Q1186" s="1">
        <v>20302922</v>
      </c>
    </row>
    <row r="1187" spans="13:17">
      <c r="M1187" s="1" t="s">
        <v>13</v>
      </c>
      <c r="N1187" s="1" t="s">
        <v>75</v>
      </c>
      <c r="O1187" s="1" t="s">
        <v>315</v>
      </c>
      <c r="P1187" s="1" t="s">
        <v>1224</v>
      </c>
      <c r="Q1187" s="1">
        <v>20302923</v>
      </c>
    </row>
    <row r="1188" spans="13:17">
      <c r="M1188" s="1" t="s">
        <v>13</v>
      </c>
      <c r="N1188" s="1" t="s">
        <v>75</v>
      </c>
      <c r="O1188" s="1" t="s">
        <v>315</v>
      </c>
      <c r="P1188" s="1" t="s">
        <v>1623</v>
      </c>
      <c r="Q1188" s="1">
        <v>20302925</v>
      </c>
    </row>
    <row r="1189" spans="13:17">
      <c r="M1189" s="1" t="s">
        <v>13</v>
      </c>
      <c r="N1189" s="1" t="s">
        <v>75</v>
      </c>
      <c r="O1189" s="1" t="s">
        <v>315</v>
      </c>
      <c r="P1189" s="1" t="s">
        <v>1624</v>
      </c>
      <c r="Q1189" s="1">
        <v>20302930</v>
      </c>
    </row>
    <row r="1190" spans="13:17">
      <c r="M1190" s="1" t="s">
        <v>13</v>
      </c>
      <c r="N1190" s="1" t="s">
        <v>75</v>
      </c>
      <c r="O1190" s="1" t="s">
        <v>315</v>
      </c>
      <c r="P1190" s="1" t="s">
        <v>1625</v>
      </c>
      <c r="Q1190" s="1">
        <v>20302999</v>
      </c>
    </row>
    <row r="1191" spans="13:17">
      <c r="M1191" s="1" t="s">
        <v>13</v>
      </c>
      <c r="N1191" s="1" t="s">
        <v>75</v>
      </c>
      <c r="O1191" s="1" t="s">
        <v>315</v>
      </c>
      <c r="P1191" s="1" t="s">
        <v>1626</v>
      </c>
      <c r="Q1191" s="1">
        <v>20302943</v>
      </c>
    </row>
    <row r="1192" spans="13:17">
      <c r="M1192" s="1" t="s">
        <v>13</v>
      </c>
      <c r="N1192" s="1" t="s">
        <v>75</v>
      </c>
      <c r="O1192" s="1" t="s">
        <v>315</v>
      </c>
      <c r="P1192" s="1" t="s">
        <v>1627</v>
      </c>
      <c r="Q1192" s="1">
        <v>20302947</v>
      </c>
    </row>
    <row r="1193" spans="13:17">
      <c r="M1193" s="1" t="s">
        <v>13</v>
      </c>
      <c r="N1193" s="1" t="s">
        <v>75</v>
      </c>
      <c r="O1193" s="1" t="s">
        <v>315</v>
      </c>
      <c r="P1193" s="1" t="s">
        <v>1628</v>
      </c>
      <c r="Q1193" s="1">
        <v>20302951</v>
      </c>
    </row>
    <row r="1194" spans="13:17">
      <c r="M1194" s="1" t="s">
        <v>13</v>
      </c>
      <c r="N1194" s="1" t="s">
        <v>75</v>
      </c>
      <c r="O1194" s="1" t="s">
        <v>315</v>
      </c>
      <c r="P1194" s="1" t="s">
        <v>1629</v>
      </c>
      <c r="Q1194" s="1">
        <v>20302960</v>
      </c>
    </row>
    <row r="1195" spans="13:17">
      <c r="M1195" s="1" t="s">
        <v>13</v>
      </c>
      <c r="N1195" s="1" t="s">
        <v>75</v>
      </c>
      <c r="O1195" s="1" t="s">
        <v>315</v>
      </c>
      <c r="P1195" s="1" t="s">
        <v>1630</v>
      </c>
      <c r="Q1195" s="1">
        <v>20302964</v>
      </c>
    </row>
    <row r="1196" spans="13:17">
      <c r="M1196" s="1" t="s">
        <v>13</v>
      </c>
      <c r="N1196" s="1" t="s">
        <v>75</v>
      </c>
      <c r="O1196" s="1" t="s">
        <v>315</v>
      </c>
      <c r="P1196" s="1" t="s">
        <v>1631</v>
      </c>
      <c r="Q1196" s="1">
        <v>20302982</v>
      </c>
    </row>
    <row r="1197" spans="13:17">
      <c r="M1197" s="1" t="s">
        <v>13</v>
      </c>
      <c r="N1197" s="1" t="s">
        <v>75</v>
      </c>
      <c r="O1197" s="1" t="s">
        <v>315</v>
      </c>
      <c r="P1197" s="1" t="s">
        <v>1632</v>
      </c>
      <c r="Q1197" s="1">
        <v>20302986</v>
      </c>
    </row>
    <row r="1198" spans="13:17">
      <c r="M1198" s="1" t="s">
        <v>13</v>
      </c>
      <c r="N1198" s="1" t="s">
        <v>75</v>
      </c>
      <c r="O1198" s="1" t="s">
        <v>317</v>
      </c>
      <c r="P1198" s="1" t="s">
        <v>1633</v>
      </c>
      <c r="Q1198" s="1">
        <v>20304113</v>
      </c>
    </row>
    <row r="1199" spans="13:17">
      <c r="M1199" s="1" t="s">
        <v>13</v>
      </c>
      <c r="N1199" s="1" t="s">
        <v>75</v>
      </c>
      <c r="O1199" s="1" t="s">
        <v>317</v>
      </c>
      <c r="P1199" s="1" t="s">
        <v>1634</v>
      </c>
      <c r="Q1199" s="1">
        <v>20304127</v>
      </c>
    </row>
    <row r="1200" spans="13:17">
      <c r="M1200" s="1" t="s">
        <v>13</v>
      </c>
      <c r="N1200" s="1" t="s">
        <v>75</v>
      </c>
      <c r="O1200" s="1" t="s">
        <v>317</v>
      </c>
      <c r="P1200" s="1" t="s">
        <v>1635</v>
      </c>
      <c r="Q1200" s="1">
        <v>20304154</v>
      </c>
    </row>
    <row r="1201" spans="13:17">
      <c r="M1201" s="1" t="s">
        <v>13</v>
      </c>
      <c r="N1201" s="1" t="s">
        <v>75</v>
      </c>
      <c r="O1201" s="1" t="s">
        <v>317</v>
      </c>
      <c r="P1201" s="1" t="s">
        <v>317</v>
      </c>
      <c r="Q1201" s="1">
        <v>20304167</v>
      </c>
    </row>
    <row r="1202" spans="13:17">
      <c r="M1202" s="1" t="s">
        <v>13</v>
      </c>
      <c r="N1202" s="1" t="s">
        <v>75</v>
      </c>
      <c r="O1202" s="1" t="s">
        <v>317</v>
      </c>
      <c r="P1202" s="1" t="s">
        <v>1636</v>
      </c>
      <c r="Q1202" s="1">
        <v>20304174</v>
      </c>
    </row>
    <row r="1203" spans="13:17">
      <c r="M1203" s="1" t="s">
        <v>13</v>
      </c>
      <c r="N1203" s="1" t="s">
        <v>75</v>
      </c>
      <c r="O1203" s="1" t="s">
        <v>317</v>
      </c>
      <c r="P1203" s="1" t="s">
        <v>1415</v>
      </c>
      <c r="Q1203" s="1">
        <v>20304181</v>
      </c>
    </row>
    <row r="1204" spans="13:17">
      <c r="M1204" s="1" t="s">
        <v>13</v>
      </c>
      <c r="N1204" s="1" t="s">
        <v>75</v>
      </c>
      <c r="O1204" s="1" t="s">
        <v>319</v>
      </c>
      <c r="P1204" s="1" t="s">
        <v>1637</v>
      </c>
      <c r="Q1204" s="1">
        <v>20305140</v>
      </c>
    </row>
    <row r="1205" spans="13:17">
      <c r="M1205" s="1" t="s">
        <v>13</v>
      </c>
      <c r="N1205" s="1" t="s">
        <v>75</v>
      </c>
      <c r="O1205" s="1" t="s">
        <v>319</v>
      </c>
      <c r="P1205" s="1" t="s">
        <v>1638</v>
      </c>
      <c r="Q1205" s="1">
        <v>20305123</v>
      </c>
    </row>
    <row r="1206" spans="13:17">
      <c r="M1206" s="1" t="s">
        <v>13</v>
      </c>
      <c r="N1206" s="1" t="s">
        <v>75</v>
      </c>
      <c r="O1206" s="1" t="s">
        <v>319</v>
      </c>
      <c r="P1206" s="1" t="s">
        <v>1639</v>
      </c>
      <c r="Q1206" s="1">
        <v>20305147</v>
      </c>
    </row>
    <row r="1207" spans="13:17">
      <c r="M1207" s="1" t="s">
        <v>13</v>
      </c>
      <c r="N1207" s="1" t="s">
        <v>75</v>
      </c>
      <c r="O1207" s="1" t="s">
        <v>319</v>
      </c>
      <c r="P1207" s="1" t="s">
        <v>1640</v>
      </c>
      <c r="Q1207" s="1">
        <v>20305199</v>
      </c>
    </row>
    <row r="1208" spans="13:17">
      <c r="M1208" s="1" t="s">
        <v>13</v>
      </c>
      <c r="N1208" s="1" t="s">
        <v>75</v>
      </c>
      <c r="O1208" s="1" t="s">
        <v>321</v>
      </c>
      <c r="P1208" s="1" t="s">
        <v>1259</v>
      </c>
      <c r="Q1208" s="1">
        <v>20309415</v>
      </c>
    </row>
    <row r="1209" spans="13:17">
      <c r="M1209" s="1" t="s">
        <v>13</v>
      </c>
      <c r="N1209" s="1" t="s">
        <v>75</v>
      </c>
      <c r="O1209" s="1" t="s">
        <v>321</v>
      </c>
      <c r="P1209" s="1" t="s">
        <v>1641</v>
      </c>
      <c r="Q1209" s="1">
        <v>20309419</v>
      </c>
    </row>
    <row r="1210" spans="13:17">
      <c r="M1210" s="1" t="s">
        <v>13</v>
      </c>
      <c r="N1210" s="1" t="s">
        <v>75</v>
      </c>
      <c r="O1210" s="1" t="s">
        <v>321</v>
      </c>
      <c r="P1210" s="1" t="s">
        <v>1642</v>
      </c>
      <c r="Q1210" s="1">
        <v>20309428</v>
      </c>
    </row>
    <row r="1211" spans="13:17">
      <c r="M1211" s="1" t="s">
        <v>13</v>
      </c>
      <c r="N1211" s="1" t="s">
        <v>75</v>
      </c>
      <c r="O1211" s="1" t="s">
        <v>321</v>
      </c>
      <c r="P1211" s="1" t="s">
        <v>1643</v>
      </c>
      <c r="Q1211" s="1">
        <v>20309438</v>
      </c>
    </row>
    <row r="1212" spans="13:17">
      <c r="M1212" s="1" t="s">
        <v>13</v>
      </c>
      <c r="N1212" s="1" t="s">
        <v>75</v>
      </c>
      <c r="O1212" s="1" t="s">
        <v>321</v>
      </c>
      <c r="P1212" s="1" t="s">
        <v>1644</v>
      </c>
      <c r="Q1212" s="1">
        <v>20309447</v>
      </c>
    </row>
    <row r="1213" spans="13:17">
      <c r="M1213" s="1" t="s">
        <v>13</v>
      </c>
      <c r="N1213" s="1" t="s">
        <v>75</v>
      </c>
      <c r="O1213" s="1" t="s">
        <v>321</v>
      </c>
      <c r="P1213" s="1" t="s">
        <v>1645</v>
      </c>
      <c r="Q1213" s="1">
        <v>20309457</v>
      </c>
    </row>
    <row r="1214" spans="13:17">
      <c r="M1214" s="1" t="s">
        <v>13</v>
      </c>
      <c r="N1214" s="1" t="s">
        <v>75</v>
      </c>
      <c r="O1214" s="1" t="s">
        <v>321</v>
      </c>
      <c r="P1214" s="1" t="s">
        <v>1646</v>
      </c>
      <c r="Q1214" s="1">
        <v>20309466</v>
      </c>
    </row>
    <row r="1215" spans="13:17">
      <c r="M1215" s="1" t="s">
        <v>13</v>
      </c>
      <c r="N1215" s="1" t="s">
        <v>75</v>
      </c>
      <c r="O1215" s="1" t="s">
        <v>321</v>
      </c>
      <c r="P1215" s="1" t="s">
        <v>1647</v>
      </c>
      <c r="Q1215" s="1">
        <v>20309476</v>
      </c>
    </row>
    <row r="1216" spans="13:17">
      <c r="M1216" s="1" t="s">
        <v>13</v>
      </c>
      <c r="N1216" s="1" t="s">
        <v>75</v>
      </c>
      <c r="O1216" s="1" t="s">
        <v>321</v>
      </c>
      <c r="P1216" s="1" t="s">
        <v>321</v>
      </c>
      <c r="Q1216" s="1">
        <v>20309485</v>
      </c>
    </row>
    <row r="1217" spans="13:17">
      <c r="M1217" s="1" t="s">
        <v>13</v>
      </c>
      <c r="N1217" s="1" t="s">
        <v>75</v>
      </c>
      <c r="O1217" s="1" t="s">
        <v>321</v>
      </c>
      <c r="P1217" s="1" t="s">
        <v>1648</v>
      </c>
      <c r="Q1217" s="1">
        <v>20309499</v>
      </c>
    </row>
    <row r="1218" spans="13:17">
      <c r="M1218" s="1" t="s">
        <v>13</v>
      </c>
      <c r="N1218" s="1" t="s">
        <v>78</v>
      </c>
      <c r="O1218" s="1" t="s">
        <v>323</v>
      </c>
      <c r="P1218" s="1" t="s">
        <v>1649</v>
      </c>
      <c r="Q1218" s="1">
        <v>20464315</v>
      </c>
    </row>
    <row r="1219" spans="13:17">
      <c r="M1219" s="1" t="s">
        <v>13</v>
      </c>
      <c r="N1219" s="1" t="s">
        <v>78</v>
      </c>
      <c r="O1219" s="1" t="s">
        <v>323</v>
      </c>
      <c r="P1219" s="1" t="s">
        <v>226</v>
      </c>
      <c r="Q1219" s="1">
        <v>20464331</v>
      </c>
    </row>
    <row r="1220" spans="13:17">
      <c r="M1220" s="1" t="s">
        <v>13</v>
      </c>
      <c r="N1220" s="1" t="s">
        <v>78</v>
      </c>
      <c r="O1220" s="1" t="s">
        <v>323</v>
      </c>
      <c r="P1220" s="1" t="s">
        <v>323</v>
      </c>
      <c r="Q1220" s="1">
        <v>20464347</v>
      </c>
    </row>
    <row r="1221" spans="13:17">
      <c r="M1221" s="1" t="s">
        <v>13</v>
      </c>
      <c r="N1221" s="1" t="s">
        <v>78</v>
      </c>
      <c r="O1221" s="1" t="s">
        <v>323</v>
      </c>
      <c r="P1221" s="1" t="s">
        <v>1650</v>
      </c>
      <c r="Q1221" s="1">
        <v>20464363</v>
      </c>
    </row>
    <row r="1222" spans="13:17">
      <c r="M1222" s="1" t="s">
        <v>13</v>
      </c>
      <c r="N1222" s="1" t="s">
        <v>78</v>
      </c>
      <c r="O1222" s="1" t="s">
        <v>323</v>
      </c>
      <c r="P1222" s="1" t="s">
        <v>1651</v>
      </c>
      <c r="Q1222" s="1">
        <v>20464379</v>
      </c>
    </row>
    <row r="1223" spans="13:17">
      <c r="M1223" s="1" t="s">
        <v>13</v>
      </c>
      <c r="N1223" s="1" t="s">
        <v>78</v>
      </c>
      <c r="O1223" s="1" t="s">
        <v>325</v>
      </c>
      <c r="P1223" s="1" t="s">
        <v>1652</v>
      </c>
      <c r="Q1223" s="1">
        <v>20464915</v>
      </c>
    </row>
    <row r="1224" spans="13:17">
      <c r="M1224" s="1" t="s">
        <v>13</v>
      </c>
      <c r="N1224" s="1" t="s">
        <v>78</v>
      </c>
      <c r="O1224" s="1" t="s">
        <v>325</v>
      </c>
      <c r="P1224" s="1" t="s">
        <v>1653</v>
      </c>
      <c r="Q1224" s="1">
        <v>20464925</v>
      </c>
    </row>
    <row r="1225" spans="13:17">
      <c r="M1225" s="1" t="s">
        <v>13</v>
      </c>
      <c r="N1225" s="1" t="s">
        <v>78</v>
      </c>
      <c r="O1225" s="1" t="s">
        <v>325</v>
      </c>
      <c r="P1225" s="1" t="s">
        <v>1654</v>
      </c>
      <c r="Q1225" s="1">
        <v>20464947</v>
      </c>
    </row>
    <row r="1226" spans="13:17">
      <c r="M1226" s="1" t="s">
        <v>13</v>
      </c>
      <c r="N1226" s="1" t="s">
        <v>78</v>
      </c>
      <c r="O1226" s="1" t="s">
        <v>325</v>
      </c>
      <c r="P1226" s="1" t="s">
        <v>78</v>
      </c>
      <c r="Q1226" s="1">
        <v>20464963</v>
      </c>
    </row>
    <row r="1227" spans="13:17">
      <c r="M1227" s="1" t="s">
        <v>13</v>
      </c>
      <c r="N1227" s="1" t="s">
        <v>78</v>
      </c>
      <c r="O1227" s="1" t="s">
        <v>325</v>
      </c>
      <c r="P1227" s="1" t="s">
        <v>1655</v>
      </c>
      <c r="Q1227" s="1">
        <v>20464999</v>
      </c>
    </row>
    <row r="1228" spans="13:17">
      <c r="M1228" s="1" t="s">
        <v>13</v>
      </c>
      <c r="N1228" s="1" t="s">
        <v>78</v>
      </c>
      <c r="O1228" s="1" t="s">
        <v>325</v>
      </c>
      <c r="P1228" s="1" t="s">
        <v>1656</v>
      </c>
      <c r="Q1228" s="1">
        <v>20464975</v>
      </c>
    </row>
    <row r="1229" spans="13:17">
      <c r="M1229" s="1" t="s">
        <v>13</v>
      </c>
      <c r="N1229" s="1" t="s">
        <v>78</v>
      </c>
      <c r="O1229" s="1" t="s">
        <v>327</v>
      </c>
      <c r="P1229" s="1" t="s">
        <v>1657</v>
      </c>
      <c r="Q1229" s="1">
        <v>20466123</v>
      </c>
    </row>
    <row r="1230" spans="13:17">
      <c r="M1230" s="1" t="s">
        <v>13</v>
      </c>
      <c r="N1230" s="1" t="s">
        <v>78</v>
      </c>
      <c r="O1230" s="1" t="s">
        <v>327</v>
      </c>
      <c r="P1230" s="1" t="s">
        <v>1658</v>
      </c>
      <c r="Q1230" s="1">
        <v>20466147</v>
      </c>
    </row>
    <row r="1231" spans="13:17">
      <c r="M1231" s="1" t="s">
        <v>13</v>
      </c>
      <c r="N1231" s="1" t="s">
        <v>78</v>
      </c>
      <c r="O1231" s="1" t="s">
        <v>327</v>
      </c>
      <c r="P1231" s="1" t="s">
        <v>327</v>
      </c>
      <c r="Q1231" s="1">
        <v>20466171</v>
      </c>
    </row>
    <row r="1232" spans="13:17">
      <c r="M1232" s="1" t="s">
        <v>13</v>
      </c>
      <c r="N1232" s="1" t="s">
        <v>78</v>
      </c>
      <c r="O1232" s="1" t="s">
        <v>329</v>
      </c>
      <c r="P1232" s="1" t="s">
        <v>1659</v>
      </c>
      <c r="Q1232" s="1">
        <v>20466515</v>
      </c>
    </row>
    <row r="1233" spans="13:17">
      <c r="M1233" s="1" t="s">
        <v>13</v>
      </c>
      <c r="N1233" s="1" t="s">
        <v>78</v>
      </c>
      <c r="O1233" s="1" t="s">
        <v>329</v>
      </c>
      <c r="P1233" s="1" t="s">
        <v>329</v>
      </c>
      <c r="Q1233" s="1">
        <v>20466531</v>
      </c>
    </row>
    <row r="1234" spans="13:17">
      <c r="M1234" s="1" t="s">
        <v>13</v>
      </c>
      <c r="N1234" s="1" t="s">
        <v>78</v>
      </c>
      <c r="O1234" s="1" t="s">
        <v>329</v>
      </c>
      <c r="P1234" s="1" t="s">
        <v>1660</v>
      </c>
      <c r="Q1234" s="1">
        <v>20466547</v>
      </c>
    </row>
    <row r="1235" spans="13:17">
      <c r="M1235" s="1" t="s">
        <v>13</v>
      </c>
      <c r="N1235" s="1" t="s">
        <v>78</v>
      </c>
      <c r="O1235" s="1" t="s">
        <v>329</v>
      </c>
      <c r="P1235" s="1" t="s">
        <v>1661</v>
      </c>
      <c r="Q1235" s="1">
        <v>20466563</v>
      </c>
    </row>
    <row r="1236" spans="13:17">
      <c r="M1236" s="1" t="s">
        <v>13</v>
      </c>
      <c r="N1236" s="1" t="s">
        <v>78</v>
      </c>
      <c r="O1236" s="1" t="s">
        <v>329</v>
      </c>
      <c r="P1236" s="1" t="s">
        <v>1662</v>
      </c>
      <c r="Q1236" s="1">
        <v>20466579</v>
      </c>
    </row>
    <row r="1237" spans="13:17">
      <c r="M1237" s="1" t="s">
        <v>13</v>
      </c>
      <c r="N1237" s="1" t="s">
        <v>78</v>
      </c>
      <c r="O1237" s="1" t="s">
        <v>331</v>
      </c>
      <c r="P1237" s="1" t="s">
        <v>1663</v>
      </c>
      <c r="Q1237" s="1">
        <v>20466719</v>
      </c>
    </row>
    <row r="1238" spans="13:17">
      <c r="M1238" s="1" t="s">
        <v>13</v>
      </c>
      <c r="N1238" s="1" t="s">
        <v>78</v>
      </c>
      <c r="O1238" s="1" t="s">
        <v>331</v>
      </c>
      <c r="P1238" s="1" t="s">
        <v>1664</v>
      </c>
      <c r="Q1238" s="1">
        <v>20466742</v>
      </c>
    </row>
    <row r="1239" spans="13:17">
      <c r="M1239" s="1" t="s">
        <v>13</v>
      </c>
      <c r="N1239" s="1" t="s">
        <v>78</v>
      </c>
      <c r="O1239" s="1" t="s">
        <v>331</v>
      </c>
      <c r="P1239" s="1" t="s">
        <v>331</v>
      </c>
      <c r="Q1239" s="1">
        <v>20466763</v>
      </c>
    </row>
    <row r="1240" spans="13:17">
      <c r="M1240" s="1" t="s">
        <v>13</v>
      </c>
      <c r="N1240" s="1" t="s">
        <v>78</v>
      </c>
      <c r="O1240" s="1" t="s">
        <v>331</v>
      </c>
      <c r="P1240" s="1" t="s">
        <v>1665</v>
      </c>
      <c r="Q1240" s="1">
        <v>20466787</v>
      </c>
    </row>
    <row r="1241" spans="13:17">
      <c r="M1241" s="1" t="s">
        <v>13</v>
      </c>
      <c r="N1241" s="1" t="s">
        <v>78</v>
      </c>
      <c r="O1241" s="1" t="s">
        <v>333</v>
      </c>
      <c r="P1241" s="1" t="s">
        <v>40</v>
      </c>
      <c r="Q1241" s="1">
        <v>20467013</v>
      </c>
    </row>
    <row r="1242" spans="13:17">
      <c r="M1242" s="1" t="s">
        <v>13</v>
      </c>
      <c r="N1242" s="1" t="s">
        <v>78</v>
      </c>
      <c r="O1242" s="1" t="s">
        <v>333</v>
      </c>
      <c r="P1242" s="1" t="s">
        <v>1666</v>
      </c>
      <c r="Q1242" s="1">
        <v>20467017</v>
      </c>
    </row>
    <row r="1243" spans="13:17">
      <c r="M1243" s="1" t="s">
        <v>13</v>
      </c>
      <c r="N1243" s="1" t="s">
        <v>78</v>
      </c>
      <c r="O1243" s="1" t="s">
        <v>333</v>
      </c>
      <c r="P1243" s="1" t="s">
        <v>1667</v>
      </c>
      <c r="Q1243" s="1">
        <v>20467035</v>
      </c>
    </row>
    <row r="1244" spans="13:17">
      <c r="M1244" s="1" t="s">
        <v>13</v>
      </c>
      <c r="N1244" s="1" t="s">
        <v>78</v>
      </c>
      <c r="O1244" s="1" t="s">
        <v>333</v>
      </c>
      <c r="P1244" s="1" t="s">
        <v>1668</v>
      </c>
      <c r="Q1244" s="1">
        <v>20467023</v>
      </c>
    </row>
    <row r="1245" spans="13:17">
      <c r="M1245" s="1" t="s">
        <v>13</v>
      </c>
      <c r="N1245" s="1" t="s">
        <v>78</v>
      </c>
      <c r="O1245" s="1" t="s">
        <v>333</v>
      </c>
      <c r="P1245" s="1" t="s">
        <v>1669</v>
      </c>
      <c r="Q1245" s="1">
        <v>20467047</v>
      </c>
    </row>
    <row r="1246" spans="13:17">
      <c r="M1246" s="1" t="s">
        <v>13</v>
      </c>
      <c r="N1246" s="1" t="s">
        <v>78</v>
      </c>
      <c r="O1246" s="1" t="s">
        <v>333</v>
      </c>
      <c r="P1246" s="1" t="s">
        <v>333</v>
      </c>
      <c r="Q1246" s="1">
        <v>20467059</v>
      </c>
    </row>
    <row r="1247" spans="13:17">
      <c r="M1247" s="1" t="s">
        <v>13</v>
      </c>
      <c r="N1247" s="1" t="s">
        <v>78</v>
      </c>
      <c r="O1247" s="1" t="s">
        <v>333</v>
      </c>
      <c r="P1247" s="1" t="s">
        <v>1670</v>
      </c>
      <c r="Q1247" s="1">
        <v>20467099</v>
      </c>
    </row>
    <row r="1248" spans="13:17">
      <c r="M1248" s="1" t="s">
        <v>13</v>
      </c>
      <c r="N1248" s="1" t="s">
        <v>78</v>
      </c>
      <c r="O1248" s="1" t="s">
        <v>333</v>
      </c>
      <c r="P1248" s="1" t="s">
        <v>1671</v>
      </c>
      <c r="Q1248" s="1">
        <v>20467083</v>
      </c>
    </row>
    <row r="1249" spans="13:17">
      <c r="M1249" s="1" t="s">
        <v>13</v>
      </c>
      <c r="N1249" s="1" t="s">
        <v>78</v>
      </c>
      <c r="O1249" s="1" t="s">
        <v>333</v>
      </c>
      <c r="P1249" s="1" t="s">
        <v>1672</v>
      </c>
      <c r="Q1249" s="1">
        <v>20467076</v>
      </c>
    </row>
    <row r="1250" spans="13:17">
      <c r="M1250" s="1" t="s">
        <v>13</v>
      </c>
      <c r="N1250" s="1" t="s">
        <v>78</v>
      </c>
      <c r="O1250" s="1" t="s">
        <v>335</v>
      </c>
      <c r="P1250" s="1" t="s">
        <v>1673</v>
      </c>
      <c r="Q1250" s="1">
        <v>20467719</v>
      </c>
    </row>
    <row r="1251" spans="13:17">
      <c r="M1251" s="1" t="s">
        <v>13</v>
      </c>
      <c r="N1251" s="1" t="s">
        <v>78</v>
      </c>
      <c r="O1251" s="1" t="s">
        <v>335</v>
      </c>
      <c r="P1251" s="1" t="s">
        <v>1674</v>
      </c>
      <c r="Q1251" s="1">
        <v>20467738</v>
      </c>
    </row>
    <row r="1252" spans="13:17">
      <c r="M1252" s="1" t="s">
        <v>13</v>
      </c>
      <c r="N1252" s="1" t="s">
        <v>78</v>
      </c>
      <c r="O1252" s="1" t="s">
        <v>335</v>
      </c>
      <c r="P1252" s="1" t="s">
        <v>1675</v>
      </c>
      <c r="Q1252" s="1">
        <v>20467757</v>
      </c>
    </row>
    <row r="1253" spans="13:17">
      <c r="M1253" s="1" t="s">
        <v>13</v>
      </c>
      <c r="N1253" s="1" t="s">
        <v>78</v>
      </c>
      <c r="O1253" s="1" t="s">
        <v>335</v>
      </c>
      <c r="P1253" s="1" t="s">
        <v>335</v>
      </c>
      <c r="Q1253" s="1">
        <v>20467776</v>
      </c>
    </row>
    <row r="1254" spans="13:17">
      <c r="M1254" s="1" t="s">
        <v>13</v>
      </c>
      <c r="N1254" s="1" t="s">
        <v>78</v>
      </c>
      <c r="O1254" s="1" t="s">
        <v>335</v>
      </c>
      <c r="P1254" s="1" t="s">
        <v>1676</v>
      </c>
      <c r="Q1254" s="1">
        <v>20467789</v>
      </c>
    </row>
    <row r="1255" spans="13:17">
      <c r="M1255" s="1" t="s">
        <v>13</v>
      </c>
      <c r="N1255" s="1" t="s">
        <v>78</v>
      </c>
      <c r="O1255" s="1" t="s">
        <v>337</v>
      </c>
      <c r="P1255" s="1" t="s">
        <v>1677</v>
      </c>
      <c r="Q1255" s="1">
        <v>20468038</v>
      </c>
    </row>
    <row r="1256" spans="13:17">
      <c r="M1256" s="1" t="s">
        <v>13</v>
      </c>
      <c r="N1256" s="1" t="s">
        <v>78</v>
      </c>
      <c r="O1256" s="1" t="s">
        <v>337</v>
      </c>
      <c r="P1256" s="1" t="s">
        <v>1678</v>
      </c>
      <c r="Q1256" s="1">
        <v>20468057</v>
      </c>
    </row>
    <row r="1257" spans="13:17">
      <c r="M1257" s="1" t="s">
        <v>13</v>
      </c>
      <c r="N1257" s="1" t="s">
        <v>78</v>
      </c>
      <c r="O1257" s="1" t="s">
        <v>337</v>
      </c>
      <c r="P1257" s="1" t="s">
        <v>337</v>
      </c>
      <c r="Q1257" s="1">
        <v>20468076</v>
      </c>
    </row>
    <row r="1258" spans="13:17">
      <c r="M1258" s="1" t="s">
        <v>13</v>
      </c>
      <c r="N1258" s="1" t="s">
        <v>78</v>
      </c>
      <c r="O1258" s="1" t="s">
        <v>337</v>
      </c>
      <c r="P1258" s="1" t="s">
        <v>1679</v>
      </c>
      <c r="Q1258" s="1">
        <v>20468099</v>
      </c>
    </row>
    <row r="1259" spans="13:17">
      <c r="M1259" s="1" t="s">
        <v>13</v>
      </c>
      <c r="N1259" s="1" t="s">
        <v>81</v>
      </c>
      <c r="O1259" s="1" t="s">
        <v>339</v>
      </c>
      <c r="P1259" s="1" t="s">
        <v>1680</v>
      </c>
      <c r="Q1259" s="1">
        <v>20513347</v>
      </c>
    </row>
    <row r="1260" spans="13:17">
      <c r="M1260" s="1" t="s">
        <v>13</v>
      </c>
      <c r="N1260" s="1" t="s">
        <v>81</v>
      </c>
      <c r="O1260" s="1" t="s">
        <v>339</v>
      </c>
      <c r="P1260" s="1" t="s">
        <v>1681</v>
      </c>
      <c r="Q1260" s="1">
        <v>20513363</v>
      </c>
    </row>
    <row r="1261" spans="13:17">
      <c r="M1261" s="1" t="s">
        <v>13</v>
      </c>
      <c r="N1261" s="1" t="s">
        <v>81</v>
      </c>
      <c r="O1261" s="1" t="s">
        <v>339</v>
      </c>
      <c r="P1261" s="1" t="s">
        <v>1682</v>
      </c>
      <c r="Q1261" s="1">
        <v>20513371</v>
      </c>
    </row>
    <row r="1262" spans="13:17">
      <c r="M1262" s="1" t="s">
        <v>13</v>
      </c>
      <c r="N1262" s="1" t="s">
        <v>81</v>
      </c>
      <c r="O1262" s="1" t="s">
        <v>339</v>
      </c>
      <c r="P1262" s="1" t="s">
        <v>1683</v>
      </c>
      <c r="Q1262" s="1">
        <v>20513379</v>
      </c>
    </row>
    <row r="1263" spans="13:17">
      <c r="M1263" s="1" t="s">
        <v>13</v>
      </c>
      <c r="N1263" s="1" t="s">
        <v>81</v>
      </c>
      <c r="O1263" s="1" t="s">
        <v>339</v>
      </c>
      <c r="P1263" s="1" t="s">
        <v>1684</v>
      </c>
      <c r="Q1263" s="1">
        <v>20513379</v>
      </c>
    </row>
    <row r="1264" spans="13:17">
      <c r="M1264" s="1" t="s">
        <v>13</v>
      </c>
      <c r="N1264" s="1" t="s">
        <v>81</v>
      </c>
      <c r="O1264" s="1" t="s">
        <v>339</v>
      </c>
      <c r="P1264" s="1" t="s">
        <v>1684</v>
      </c>
      <c r="Q1264" s="1">
        <v>20513381</v>
      </c>
    </row>
    <row r="1265" spans="13:17">
      <c r="M1265" s="1" t="s">
        <v>13</v>
      </c>
      <c r="N1265" s="1" t="s">
        <v>81</v>
      </c>
      <c r="O1265" s="1" t="s">
        <v>339</v>
      </c>
      <c r="P1265" s="1" t="s">
        <v>533</v>
      </c>
      <c r="Q1265" s="1">
        <v>20513383</v>
      </c>
    </row>
    <row r="1266" spans="13:17">
      <c r="M1266" s="1" t="s">
        <v>13</v>
      </c>
      <c r="N1266" s="1" t="s">
        <v>81</v>
      </c>
      <c r="O1266" s="1" t="s">
        <v>339</v>
      </c>
      <c r="P1266" s="1" t="s">
        <v>1685</v>
      </c>
      <c r="Q1266" s="1">
        <v>20513387</v>
      </c>
    </row>
    <row r="1267" spans="13:17">
      <c r="M1267" s="1" t="s">
        <v>13</v>
      </c>
      <c r="N1267" s="1" t="s">
        <v>81</v>
      </c>
      <c r="O1267" s="1" t="s">
        <v>339</v>
      </c>
      <c r="P1267" s="1" t="s">
        <v>1686</v>
      </c>
      <c r="Q1267" s="1">
        <v>20513395</v>
      </c>
    </row>
    <row r="1268" spans="13:17">
      <c r="M1268" s="1" t="s">
        <v>13</v>
      </c>
      <c r="N1268" s="1" t="s">
        <v>81</v>
      </c>
      <c r="O1268" s="1" t="s">
        <v>339</v>
      </c>
      <c r="P1268" s="1" t="s">
        <v>1687</v>
      </c>
      <c r="Q1268" s="1">
        <v>20513391</v>
      </c>
    </row>
    <row r="1269" spans="13:17">
      <c r="M1269" s="1" t="s">
        <v>13</v>
      </c>
      <c r="N1269" s="1" t="s">
        <v>81</v>
      </c>
      <c r="O1269" s="1" t="s">
        <v>341</v>
      </c>
      <c r="P1269" s="1" t="s">
        <v>1688</v>
      </c>
      <c r="Q1269" s="1">
        <v>20514313</v>
      </c>
    </row>
    <row r="1270" spans="13:17">
      <c r="M1270" s="1" t="s">
        <v>13</v>
      </c>
      <c r="N1270" s="1" t="s">
        <v>81</v>
      </c>
      <c r="O1270" s="1" t="s">
        <v>341</v>
      </c>
      <c r="P1270" s="1" t="s">
        <v>1689</v>
      </c>
      <c r="Q1270" s="1">
        <v>20514314</v>
      </c>
    </row>
    <row r="1271" spans="13:17">
      <c r="M1271" s="1" t="s">
        <v>13</v>
      </c>
      <c r="N1271" s="1" t="s">
        <v>81</v>
      </c>
      <c r="O1271" s="1" t="s">
        <v>341</v>
      </c>
      <c r="P1271" s="1" t="s">
        <v>1690</v>
      </c>
      <c r="Q1271" s="1">
        <v>20514315</v>
      </c>
    </row>
    <row r="1272" spans="13:17">
      <c r="M1272" s="1" t="s">
        <v>13</v>
      </c>
      <c r="N1272" s="1" t="s">
        <v>81</v>
      </c>
      <c r="O1272" s="1" t="s">
        <v>341</v>
      </c>
      <c r="P1272" s="1" t="s">
        <v>1691</v>
      </c>
      <c r="Q1272" s="1">
        <v>20514320</v>
      </c>
    </row>
    <row r="1273" spans="13:17">
      <c r="M1273" s="1" t="s">
        <v>13</v>
      </c>
      <c r="N1273" s="1" t="s">
        <v>81</v>
      </c>
      <c r="O1273" s="1" t="s">
        <v>341</v>
      </c>
      <c r="P1273" s="1" t="s">
        <v>1692</v>
      </c>
      <c r="Q1273" s="1">
        <v>20514323</v>
      </c>
    </row>
    <row r="1274" spans="13:17">
      <c r="M1274" s="1" t="s">
        <v>13</v>
      </c>
      <c r="N1274" s="1" t="s">
        <v>81</v>
      </c>
      <c r="O1274" s="1" t="s">
        <v>341</v>
      </c>
      <c r="P1274" s="1" t="s">
        <v>1693</v>
      </c>
      <c r="Q1274" s="1">
        <v>20514330</v>
      </c>
    </row>
    <row r="1275" spans="13:17">
      <c r="M1275" s="1" t="s">
        <v>13</v>
      </c>
      <c r="N1275" s="1" t="s">
        <v>81</v>
      </c>
      <c r="O1275" s="1" t="s">
        <v>341</v>
      </c>
      <c r="P1275" s="1" t="s">
        <v>1694</v>
      </c>
      <c r="Q1275" s="1">
        <v>20514325</v>
      </c>
    </row>
    <row r="1276" spans="13:17">
      <c r="M1276" s="1" t="s">
        <v>13</v>
      </c>
      <c r="N1276" s="1" t="s">
        <v>81</v>
      </c>
      <c r="O1276" s="1" t="s">
        <v>341</v>
      </c>
      <c r="P1276" s="1" t="s">
        <v>1695</v>
      </c>
      <c r="Q1276" s="1">
        <v>20514390</v>
      </c>
    </row>
    <row r="1277" spans="13:17">
      <c r="M1277" s="1" t="s">
        <v>13</v>
      </c>
      <c r="N1277" s="1" t="s">
        <v>81</v>
      </c>
      <c r="O1277" s="1" t="s">
        <v>341</v>
      </c>
      <c r="P1277" s="1" t="s">
        <v>1696</v>
      </c>
      <c r="Q1277" s="1">
        <v>20514335</v>
      </c>
    </row>
    <row r="1278" spans="13:17">
      <c r="M1278" s="1" t="s">
        <v>13</v>
      </c>
      <c r="N1278" s="1" t="s">
        <v>81</v>
      </c>
      <c r="O1278" s="1" t="s">
        <v>341</v>
      </c>
      <c r="P1278" s="1" t="s">
        <v>1697</v>
      </c>
      <c r="Q1278" s="1">
        <v>20514340</v>
      </c>
    </row>
    <row r="1279" spans="13:17">
      <c r="M1279" s="1" t="s">
        <v>13</v>
      </c>
      <c r="N1279" s="1" t="s">
        <v>81</v>
      </c>
      <c r="O1279" s="1" t="s">
        <v>341</v>
      </c>
      <c r="P1279" s="1" t="s">
        <v>1698</v>
      </c>
      <c r="Q1279" s="1">
        <v>20514345</v>
      </c>
    </row>
    <row r="1280" spans="13:17">
      <c r="M1280" s="1" t="s">
        <v>13</v>
      </c>
      <c r="N1280" s="1" t="s">
        <v>81</v>
      </c>
      <c r="O1280" s="1" t="s">
        <v>341</v>
      </c>
      <c r="P1280" s="1" t="s">
        <v>1699</v>
      </c>
      <c r="Q1280" s="1">
        <v>20514350</v>
      </c>
    </row>
    <row r="1281" spans="13:17">
      <c r="M1281" s="1" t="s">
        <v>13</v>
      </c>
      <c r="N1281" s="1" t="s">
        <v>81</v>
      </c>
      <c r="O1281" s="1" t="s">
        <v>341</v>
      </c>
      <c r="P1281" s="1" t="s">
        <v>1700</v>
      </c>
      <c r="Q1281" s="1">
        <v>20514355</v>
      </c>
    </row>
    <row r="1282" spans="13:17">
      <c r="M1282" s="1" t="s">
        <v>13</v>
      </c>
      <c r="N1282" s="1" t="s">
        <v>81</v>
      </c>
      <c r="O1282" s="1" t="s">
        <v>341</v>
      </c>
      <c r="P1282" s="1" t="s">
        <v>1701</v>
      </c>
      <c r="Q1282" s="1">
        <v>20514360</v>
      </c>
    </row>
    <row r="1283" spans="13:17">
      <c r="M1283" s="1" t="s">
        <v>13</v>
      </c>
      <c r="N1283" s="1" t="s">
        <v>81</v>
      </c>
      <c r="O1283" s="1" t="s">
        <v>341</v>
      </c>
      <c r="P1283" s="1" t="s">
        <v>1702</v>
      </c>
      <c r="Q1283" s="1">
        <v>20514399</v>
      </c>
    </row>
    <row r="1284" spans="13:17">
      <c r="M1284" s="1" t="s">
        <v>13</v>
      </c>
      <c r="N1284" s="1" t="s">
        <v>81</v>
      </c>
      <c r="O1284" s="1" t="s">
        <v>341</v>
      </c>
      <c r="P1284" s="1" t="s">
        <v>1703</v>
      </c>
      <c r="Q1284" s="1">
        <v>20514370</v>
      </c>
    </row>
    <row r="1285" spans="13:17">
      <c r="M1285" s="1" t="s">
        <v>13</v>
      </c>
      <c r="N1285" s="1" t="s">
        <v>81</v>
      </c>
      <c r="O1285" s="1" t="s">
        <v>341</v>
      </c>
      <c r="P1285" s="1" t="s">
        <v>1704</v>
      </c>
      <c r="Q1285" s="1">
        <v>20514380</v>
      </c>
    </row>
    <row r="1286" spans="13:17">
      <c r="M1286" s="1" t="s">
        <v>13</v>
      </c>
      <c r="N1286" s="1" t="s">
        <v>81</v>
      </c>
      <c r="O1286" s="1" t="s">
        <v>341</v>
      </c>
      <c r="P1286" s="1" t="s">
        <v>1705</v>
      </c>
      <c r="Q1286" s="1">
        <v>20514385</v>
      </c>
    </row>
    <row r="1287" spans="13:17">
      <c r="M1287" s="1" t="s">
        <v>13</v>
      </c>
      <c r="N1287" s="1" t="s">
        <v>81</v>
      </c>
      <c r="O1287" s="1" t="s">
        <v>341</v>
      </c>
      <c r="P1287" s="1" t="s">
        <v>1706</v>
      </c>
      <c r="Q1287" s="1">
        <v>20514387</v>
      </c>
    </row>
    <row r="1288" spans="13:17">
      <c r="M1288" s="1" t="s">
        <v>13</v>
      </c>
      <c r="N1288" s="1" t="s">
        <v>81</v>
      </c>
      <c r="O1288" s="1" t="s">
        <v>341</v>
      </c>
      <c r="P1288" s="1" t="s">
        <v>1707</v>
      </c>
      <c r="Q1288" s="1">
        <v>20514389</v>
      </c>
    </row>
    <row r="1289" spans="13:17">
      <c r="M1289" s="1" t="s">
        <v>13</v>
      </c>
      <c r="N1289" s="1" t="s">
        <v>81</v>
      </c>
      <c r="O1289" s="1" t="s">
        <v>341</v>
      </c>
      <c r="P1289" s="1" t="s">
        <v>1708</v>
      </c>
      <c r="Q1289" s="1">
        <v>20514375</v>
      </c>
    </row>
    <row r="1290" spans="13:17">
      <c r="M1290" s="1" t="s">
        <v>13</v>
      </c>
      <c r="N1290" s="1" t="s">
        <v>81</v>
      </c>
      <c r="O1290" s="1" t="s">
        <v>341</v>
      </c>
      <c r="P1290" s="1" t="s">
        <v>1709</v>
      </c>
      <c r="Q1290" s="1">
        <v>20514395</v>
      </c>
    </row>
    <row r="1291" spans="13:17">
      <c r="M1291" s="1" t="s">
        <v>13</v>
      </c>
      <c r="N1291" s="1" t="s">
        <v>81</v>
      </c>
      <c r="O1291" s="1" t="s">
        <v>343</v>
      </c>
      <c r="P1291" s="1" t="s">
        <v>1710</v>
      </c>
      <c r="Q1291" s="1">
        <v>20516513</v>
      </c>
    </row>
    <row r="1292" spans="13:17">
      <c r="M1292" s="1" t="s">
        <v>13</v>
      </c>
      <c r="N1292" s="1" t="s">
        <v>81</v>
      </c>
      <c r="O1292" s="1" t="s">
        <v>343</v>
      </c>
      <c r="P1292" s="1" t="s">
        <v>1711</v>
      </c>
      <c r="Q1292" s="1">
        <v>20516514</v>
      </c>
    </row>
    <row r="1293" spans="13:17">
      <c r="M1293" s="1" t="s">
        <v>13</v>
      </c>
      <c r="N1293" s="1" t="s">
        <v>81</v>
      </c>
      <c r="O1293" s="1" t="s">
        <v>343</v>
      </c>
      <c r="P1293" s="1" t="s">
        <v>1712</v>
      </c>
      <c r="Q1293" s="1">
        <v>20516519</v>
      </c>
    </row>
    <row r="1294" spans="13:17">
      <c r="M1294" s="1" t="s">
        <v>13</v>
      </c>
      <c r="N1294" s="1" t="s">
        <v>81</v>
      </c>
      <c r="O1294" s="1" t="s">
        <v>343</v>
      </c>
      <c r="P1294" s="1" t="s">
        <v>1713</v>
      </c>
      <c r="Q1294" s="1">
        <v>20516523</v>
      </c>
    </row>
    <row r="1295" spans="13:17">
      <c r="M1295" s="1" t="s">
        <v>13</v>
      </c>
      <c r="N1295" s="1" t="s">
        <v>81</v>
      </c>
      <c r="O1295" s="1" t="s">
        <v>343</v>
      </c>
      <c r="P1295" s="1" t="s">
        <v>1714</v>
      </c>
      <c r="Q1295" s="1">
        <v>20516533</v>
      </c>
    </row>
    <row r="1296" spans="13:17">
      <c r="M1296" s="1" t="s">
        <v>13</v>
      </c>
      <c r="N1296" s="1" t="s">
        <v>81</v>
      </c>
      <c r="O1296" s="1" t="s">
        <v>343</v>
      </c>
      <c r="P1296" s="1" t="s">
        <v>1715</v>
      </c>
      <c r="Q1296" s="1">
        <v>20516538</v>
      </c>
    </row>
    <row r="1297" spans="13:17">
      <c r="M1297" s="1" t="s">
        <v>13</v>
      </c>
      <c r="N1297" s="1" t="s">
        <v>81</v>
      </c>
      <c r="O1297" s="1" t="s">
        <v>343</v>
      </c>
      <c r="P1297" s="1" t="s">
        <v>1716</v>
      </c>
      <c r="Q1297" s="1">
        <v>20516542</v>
      </c>
    </row>
    <row r="1298" spans="13:17">
      <c r="M1298" s="1" t="s">
        <v>13</v>
      </c>
      <c r="N1298" s="1" t="s">
        <v>81</v>
      </c>
      <c r="O1298" s="1" t="s">
        <v>343</v>
      </c>
      <c r="P1298" s="1" t="s">
        <v>1717</v>
      </c>
      <c r="Q1298" s="1">
        <v>20516547</v>
      </c>
    </row>
    <row r="1299" spans="13:17">
      <c r="M1299" s="1" t="s">
        <v>13</v>
      </c>
      <c r="N1299" s="1" t="s">
        <v>81</v>
      </c>
      <c r="O1299" s="1" t="s">
        <v>343</v>
      </c>
      <c r="P1299" s="1" t="s">
        <v>1718</v>
      </c>
      <c r="Q1299" s="1">
        <v>20516557</v>
      </c>
    </row>
    <row r="1300" spans="13:17">
      <c r="M1300" s="1" t="s">
        <v>13</v>
      </c>
      <c r="N1300" s="1" t="s">
        <v>81</v>
      </c>
      <c r="O1300" s="1" t="s">
        <v>343</v>
      </c>
      <c r="P1300" s="1" t="s">
        <v>1069</v>
      </c>
      <c r="Q1300" s="1">
        <v>20516566</v>
      </c>
    </row>
    <row r="1301" spans="13:17">
      <c r="M1301" s="1" t="s">
        <v>13</v>
      </c>
      <c r="N1301" s="1" t="s">
        <v>81</v>
      </c>
      <c r="O1301" s="1" t="s">
        <v>343</v>
      </c>
      <c r="P1301" s="1" t="s">
        <v>1719</v>
      </c>
      <c r="Q1301" s="1">
        <v>20516599</v>
      </c>
    </row>
    <row r="1302" spans="13:17">
      <c r="M1302" s="1" t="s">
        <v>13</v>
      </c>
      <c r="N1302" s="1" t="s">
        <v>81</v>
      </c>
      <c r="O1302" s="1" t="s">
        <v>344</v>
      </c>
      <c r="P1302" s="1" t="s">
        <v>1720</v>
      </c>
      <c r="Q1302" s="1">
        <v>20517313</v>
      </c>
    </row>
    <row r="1303" spans="13:17">
      <c r="M1303" s="1" t="s">
        <v>13</v>
      </c>
      <c r="N1303" s="1" t="s">
        <v>81</v>
      </c>
      <c r="O1303" s="1" t="s">
        <v>344</v>
      </c>
      <c r="P1303" s="1" t="s">
        <v>1721</v>
      </c>
      <c r="Q1303" s="1">
        <v>20517315</v>
      </c>
    </row>
    <row r="1304" spans="13:17">
      <c r="M1304" s="1" t="s">
        <v>13</v>
      </c>
      <c r="N1304" s="1" t="s">
        <v>81</v>
      </c>
      <c r="O1304" s="1" t="s">
        <v>344</v>
      </c>
      <c r="P1304" s="1" t="s">
        <v>1722</v>
      </c>
      <c r="Q1304" s="1">
        <v>20517323</v>
      </c>
    </row>
    <row r="1305" spans="13:17">
      <c r="M1305" s="1" t="s">
        <v>13</v>
      </c>
      <c r="N1305" s="1" t="s">
        <v>81</v>
      </c>
      <c r="O1305" s="1" t="s">
        <v>344</v>
      </c>
      <c r="P1305" s="1" t="s">
        <v>1723</v>
      </c>
      <c r="Q1305" s="1">
        <v>20517331</v>
      </c>
    </row>
    <row r="1306" spans="13:17">
      <c r="M1306" s="1" t="s">
        <v>13</v>
      </c>
      <c r="N1306" s="1" t="s">
        <v>81</v>
      </c>
      <c r="O1306" s="1" t="s">
        <v>344</v>
      </c>
      <c r="P1306" s="1" t="s">
        <v>1724</v>
      </c>
      <c r="Q1306" s="1">
        <v>20517339</v>
      </c>
    </row>
    <row r="1307" spans="13:17">
      <c r="M1307" s="1" t="s">
        <v>13</v>
      </c>
      <c r="N1307" s="1" t="s">
        <v>81</v>
      </c>
      <c r="O1307" s="1" t="s">
        <v>344</v>
      </c>
      <c r="P1307" s="1" t="s">
        <v>1725</v>
      </c>
      <c r="Q1307" s="1">
        <v>20517355</v>
      </c>
    </row>
    <row r="1308" spans="13:17">
      <c r="M1308" s="1" t="s">
        <v>13</v>
      </c>
      <c r="N1308" s="1" t="s">
        <v>81</v>
      </c>
      <c r="O1308" s="1" t="s">
        <v>344</v>
      </c>
      <c r="P1308" s="1" t="s">
        <v>1726</v>
      </c>
      <c r="Q1308" s="1">
        <v>20517365</v>
      </c>
    </row>
    <row r="1309" spans="13:17">
      <c r="M1309" s="1" t="s">
        <v>13</v>
      </c>
      <c r="N1309" s="1" t="s">
        <v>81</v>
      </c>
      <c r="O1309" s="1" t="s">
        <v>344</v>
      </c>
      <c r="P1309" s="1" t="s">
        <v>1727</v>
      </c>
      <c r="Q1309" s="1">
        <v>20517387</v>
      </c>
    </row>
    <row r="1310" spans="13:17">
      <c r="M1310" s="1" t="s">
        <v>13</v>
      </c>
      <c r="N1310" s="1" t="s">
        <v>81</v>
      </c>
      <c r="O1310" s="1" t="s">
        <v>344</v>
      </c>
      <c r="P1310" s="1" t="s">
        <v>1728</v>
      </c>
      <c r="Q1310" s="1">
        <v>20517399</v>
      </c>
    </row>
    <row r="1311" spans="13:17">
      <c r="M1311" s="1" t="s">
        <v>13</v>
      </c>
      <c r="N1311" s="1" t="s">
        <v>81</v>
      </c>
      <c r="O1311" s="1" t="s">
        <v>346</v>
      </c>
      <c r="P1311" s="1" t="s">
        <v>1729</v>
      </c>
      <c r="Q1311" s="1">
        <v>20515811</v>
      </c>
    </row>
    <row r="1312" spans="13:17">
      <c r="M1312" s="1" t="s">
        <v>13</v>
      </c>
      <c r="N1312" s="1" t="s">
        <v>81</v>
      </c>
      <c r="O1312" s="1" t="s">
        <v>346</v>
      </c>
      <c r="P1312" s="1" t="s">
        <v>1730</v>
      </c>
      <c r="Q1312" s="1">
        <v>20515847</v>
      </c>
    </row>
    <row r="1313" spans="13:17">
      <c r="M1313" s="1" t="s">
        <v>13</v>
      </c>
      <c r="N1313" s="1" t="s">
        <v>81</v>
      </c>
      <c r="O1313" s="1" t="s">
        <v>346</v>
      </c>
      <c r="P1313" s="1" t="s">
        <v>499</v>
      </c>
      <c r="Q1313" s="1">
        <v>20515852</v>
      </c>
    </row>
    <row r="1314" spans="13:17">
      <c r="M1314" s="1" t="s">
        <v>13</v>
      </c>
      <c r="N1314" s="1" t="s">
        <v>81</v>
      </c>
      <c r="O1314" s="1" t="s">
        <v>346</v>
      </c>
      <c r="P1314" s="1" t="s">
        <v>1731</v>
      </c>
      <c r="Q1314" s="1">
        <v>20515859</v>
      </c>
    </row>
    <row r="1315" spans="13:17">
      <c r="M1315" s="1" t="s">
        <v>13</v>
      </c>
      <c r="N1315" s="1" t="s">
        <v>81</v>
      </c>
      <c r="O1315" s="1" t="s">
        <v>346</v>
      </c>
      <c r="P1315" s="1" t="s">
        <v>1732</v>
      </c>
      <c r="Q1315" s="1">
        <v>20515823</v>
      </c>
    </row>
    <row r="1316" spans="13:17">
      <c r="M1316" s="1" t="s">
        <v>13</v>
      </c>
      <c r="N1316" s="1" t="s">
        <v>81</v>
      </c>
      <c r="O1316" s="1" t="s">
        <v>346</v>
      </c>
      <c r="P1316" s="1" t="s">
        <v>1733</v>
      </c>
      <c r="Q1316" s="1">
        <v>20515835</v>
      </c>
    </row>
    <row r="1317" spans="13:17">
      <c r="M1317" s="1" t="s">
        <v>13</v>
      </c>
      <c r="N1317" s="1" t="s">
        <v>81</v>
      </c>
      <c r="O1317" s="1" t="s">
        <v>346</v>
      </c>
      <c r="P1317" s="1" t="s">
        <v>1734</v>
      </c>
      <c r="Q1317" s="1">
        <v>20515871</v>
      </c>
    </row>
    <row r="1318" spans="13:17">
      <c r="M1318" s="1" t="s">
        <v>13</v>
      </c>
      <c r="N1318" s="1" t="s">
        <v>81</v>
      </c>
      <c r="O1318" s="1" t="s">
        <v>346</v>
      </c>
      <c r="P1318" s="1" t="s">
        <v>1735</v>
      </c>
      <c r="Q1318" s="1">
        <v>20515899</v>
      </c>
    </row>
    <row r="1319" spans="13:17">
      <c r="M1319" s="1" t="s">
        <v>13</v>
      </c>
      <c r="N1319" s="1" t="s">
        <v>81</v>
      </c>
      <c r="O1319" s="1" t="s">
        <v>346</v>
      </c>
      <c r="P1319" s="1" t="s">
        <v>545</v>
      </c>
      <c r="Q1319" s="1">
        <v>20515883</v>
      </c>
    </row>
    <row r="1320" spans="13:17">
      <c r="M1320" s="1" t="s">
        <v>13</v>
      </c>
      <c r="N1320" s="1" t="s">
        <v>81</v>
      </c>
      <c r="O1320" s="1" t="s">
        <v>346</v>
      </c>
      <c r="P1320" s="1" t="s">
        <v>1736</v>
      </c>
      <c r="Q1320" s="1">
        <v>20515828</v>
      </c>
    </row>
    <row r="1321" spans="13:17">
      <c r="M1321" s="1" t="s">
        <v>13</v>
      </c>
      <c r="N1321" s="1" t="s">
        <v>81</v>
      </c>
      <c r="O1321" s="1" t="s">
        <v>346</v>
      </c>
      <c r="P1321" s="1" t="s">
        <v>1737</v>
      </c>
      <c r="Q1321" s="1">
        <v>20515838</v>
      </c>
    </row>
    <row r="1322" spans="13:17">
      <c r="M1322" s="1" t="s">
        <v>13</v>
      </c>
      <c r="N1322" s="1" t="s">
        <v>84</v>
      </c>
      <c r="O1322" s="1" t="s">
        <v>348</v>
      </c>
      <c r="P1322" s="1" t="s">
        <v>1738</v>
      </c>
      <c r="Q1322" s="1">
        <v>20750710</v>
      </c>
    </row>
    <row r="1323" spans="13:17">
      <c r="M1323" s="1" t="s">
        <v>13</v>
      </c>
      <c r="N1323" s="1" t="s">
        <v>84</v>
      </c>
      <c r="O1323" s="1" t="s">
        <v>348</v>
      </c>
      <c r="P1323" s="1" t="s">
        <v>1739</v>
      </c>
      <c r="Q1323" s="1">
        <v>20750712</v>
      </c>
    </row>
    <row r="1324" spans="13:17">
      <c r="M1324" s="1" t="s">
        <v>13</v>
      </c>
      <c r="N1324" s="1" t="s">
        <v>84</v>
      </c>
      <c r="O1324" s="1" t="s">
        <v>348</v>
      </c>
      <c r="P1324" s="1" t="s">
        <v>348</v>
      </c>
      <c r="Q1324" s="1">
        <v>20750724</v>
      </c>
    </row>
    <row r="1325" spans="13:17">
      <c r="M1325" s="1" t="s">
        <v>13</v>
      </c>
      <c r="N1325" s="1" t="s">
        <v>84</v>
      </c>
      <c r="O1325" s="1" t="s">
        <v>348</v>
      </c>
      <c r="P1325" s="1" t="s">
        <v>1740</v>
      </c>
      <c r="Q1325" s="1">
        <v>20750799</v>
      </c>
    </row>
    <row r="1326" spans="13:17">
      <c r="M1326" s="1" t="s">
        <v>13</v>
      </c>
      <c r="N1326" s="1" t="s">
        <v>84</v>
      </c>
      <c r="O1326" s="1" t="s">
        <v>348</v>
      </c>
      <c r="P1326" s="1" t="s">
        <v>1741</v>
      </c>
      <c r="Q1326" s="1">
        <v>20750728</v>
      </c>
    </row>
    <row r="1327" spans="13:17">
      <c r="M1327" s="1" t="s">
        <v>13</v>
      </c>
      <c r="N1327" s="1" t="s">
        <v>84</v>
      </c>
      <c r="O1327" s="1" t="s">
        <v>348</v>
      </c>
      <c r="P1327" s="1" t="s">
        <v>614</v>
      </c>
      <c r="Q1327" s="1">
        <v>20750738</v>
      </c>
    </row>
    <row r="1328" spans="13:17">
      <c r="M1328" s="1" t="s">
        <v>13</v>
      </c>
      <c r="N1328" s="1" t="s">
        <v>84</v>
      </c>
      <c r="O1328" s="1" t="s">
        <v>348</v>
      </c>
      <c r="P1328" s="1" t="s">
        <v>1742</v>
      </c>
      <c r="Q1328" s="1">
        <v>20750742</v>
      </c>
    </row>
    <row r="1329" spans="13:17">
      <c r="M1329" s="1" t="s">
        <v>13</v>
      </c>
      <c r="N1329" s="1" t="s">
        <v>84</v>
      </c>
      <c r="O1329" s="1" t="s">
        <v>348</v>
      </c>
      <c r="P1329" s="1" t="s">
        <v>669</v>
      </c>
      <c r="Q1329" s="1">
        <v>20750745</v>
      </c>
    </row>
    <row r="1330" spans="13:17">
      <c r="M1330" s="1" t="s">
        <v>13</v>
      </c>
      <c r="N1330" s="1" t="s">
        <v>84</v>
      </c>
      <c r="O1330" s="1" t="s">
        <v>348</v>
      </c>
      <c r="P1330" s="1" t="s">
        <v>503</v>
      </c>
      <c r="Q1330" s="1">
        <v>20750752</v>
      </c>
    </row>
    <row r="1331" spans="13:17">
      <c r="M1331" s="1" t="s">
        <v>13</v>
      </c>
      <c r="N1331" s="1" t="s">
        <v>84</v>
      </c>
      <c r="O1331" s="1" t="s">
        <v>348</v>
      </c>
      <c r="P1331" s="1" t="s">
        <v>1743</v>
      </c>
      <c r="Q1331" s="1">
        <v>20750756</v>
      </c>
    </row>
    <row r="1332" spans="13:17">
      <c r="M1332" s="1" t="s">
        <v>13</v>
      </c>
      <c r="N1332" s="1" t="s">
        <v>84</v>
      </c>
      <c r="O1332" s="1" t="s">
        <v>348</v>
      </c>
      <c r="P1332" s="1" t="s">
        <v>1744</v>
      </c>
      <c r="Q1332" s="1">
        <v>20750763</v>
      </c>
    </row>
    <row r="1333" spans="13:17">
      <c r="M1333" s="1" t="s">
        <v>13</v>
      </c>
      <c r="N1333" s="1" t="s">
        <v>84</v>
      </c>
      <c r="O1333" s="1" t="s">
        <v>348</v>
      </c>
      <c r="P1333" s="1" t="s">
        <v>1745</v>
      </c>
      <c r="Q1333" s="1">
        <v>20750766</v>
      </c>
    </row>
    <row r="1334" spans="13:17">
      <c r="M1334" s="1" t="s">
        <v>13</v>
      </c>
      <c r="N1334" s="1" t="s">
        <v>84</v>
      </c>
      <c r="O1334" s="1" t="s">
        <v>348</v>
      </c>
      <c r="P1334" s="1" t="s">
        <v>1746</v>
      </c>
      <c r="Q1334" s="1">
        <v>20750770</v>
      </c>
    </row>
    <row r="1335" spans="13:17">
      <c r="M1335" s="1" t="s">
        <v>13</v>
      </c>
      <c r="N1335" s="1" t="s">
        <v>84</v>
      </c>
      <c r="O1335" s="1" t="s">
        <v>348</v>
      </c>
      <c r="P1335" s="1" t="s">
        <v>1747</v>
      </c>
      <c r="Q1335" s="1">
        <v>20750749</v>
      </c>
    </row>
    <row r="1336" spans="13:17">
      <c r="M1336" s="1" t="s">
        <v>13</v>
      </c>
      <c r="N1336" s="1" t="s">
        <v>84</v>
      </c>
      <c r="O1336" s="1" t="s">
        <v>348</v>
      </c>
      <c r="P1336" s="1" t="s">
        <v>1748</v>
      </c>
      <c r="Q1336" s="1">
        <v>20750780</v>
      </c>
    </row>
    <row r="1337" spans="13:17">
      <c r="M1337" s="1" t="s">
        <v>13</v>
      </c>
      <c r="N1337" s="1" t="s">
        <v>84</v>
      </c>
      <c r="O1337" s="1" t="s">
        <v>348</v>
      </c>
      <c r="P1337" s="1" t="s">
        <v>1465</v>
      </c>
      <c r="Q1337" s="1">
        <v>20750784</v>
      </c>
    </row>
    <row r="1338" spans="13:17">
      <c r="M1338" s="1" t="s">
        <v>13</v>
      </c>
      <c r="N1338" s="1" t="s">
        <v>84</v>
      </c>
      <c r="O1338" s="1" t="s">
        <v>348</v>
      </c>
      <c r="P1338" s="1" t="s">
        <v>906</v>
      </c>
      <c r="Q1338" s="1">
        <v>20750787</v>
      </c>
    </row>
    <row r="1339" spans="13:17">
      <c r="M1339" s="1" t="s">
        <v>13</v>
      </c>
      <c r="N1339" s="1" t="s">
        <v>84</v>
      </c>
      <c r="O1339" s="1" t="s">
        <v>350</v>
      </c>
      <c r="P1339" s="1" t="s">
        <v>1749</v>
      </c>
      <c r="Q1339" s="1">
        <v>20751017</v>
      </c>
    </row>
    <row r="1340" spans="13:17">
      <c r="M1340" s="1" t="s">
        <v>13</v>
      </c>
      <c r="N1340" s="1" t="s">
        <v>84</v>
      </c>
      <c r="O1340" s="1" t="s">
        <v>350</v>
      </c>
      <c r="P1340" s="1" t="s">
        <v>1750</v>
      </c>
      <c r="Q1340" s="1">
        <v>20751099</v>
      </c>
    </row>
    <row r="1341" spans="13:17">
      <c r="M1341" s="1" t="s">
        <v>13</v>
      </c>
      <c r="N1341" s="1" t="s">
        <v>84</v>
      </c>
      <c r="O1341" s="1" t="s">
        <v>350</v>
      </c>
      <c r="P1341" s="1" t="s">
        <v>1751</v>
      </c>
      <c r="Q1341" s="1">
        <v>20751019</v>
      </c>
    </row>
    <row r="1342" spans="13:17">
      <c r="M1342" s="1" t="s">
        <v>13</v>
      </c>
      <c r="N1342" s="1" t="s">
        <v>84</v>
      </c>
      <c r="O1342" s="1" t="s">
        <v>350</v>
      </c>
      <c r="P1342" s="1" t="s">
        <v>1752</v>
      </c>
      <c r="Q1342" s="1">
        <v>20751028</v>
      </c>
    </row>
    <row r="1343" spans="13:17">
      <c r="M1343" s="1" t="s">
        <v>13</v>
      </c>
      <c r="N1343" s="1" t="s">
        <v>84</v>
      </c>
      <c r="O1343" s="1" t="s">
        <v>350</v>
      </c>
      <c r="P1343" s="1" t="s">
        <v>431</v>
      </c>
      <c r="Q1343" s="1">
        <v>20751038</v>
      </c>
    </row>
    <row r="1344" spans="13:17">
      <c r="M1344" s="1" t="s">
        <v>13</v>
      </c>
      <c r="N1344" s="1" t="s">
        <v>84</v>
      </c>
      <c r="O1344" s="1" t="s">
        <v>350</v>
      </c>
      <c r="P1344" s="1" t="s">
        <v>1753</v>
      </c>
      <c r="Q1344" s="1">
        <v>20751047</v>
      </c>
    </row>
    <row r="1345" spans="13:17">
      <c r="M1345" s="1" t="s">
        <v>13</v>
      </c>
      <c r="N1345" s="1" t="s">
        <v>84</v>
      </c>
      <c r="O1345" s="1" t="s">
        <v>350</v>
      </c>
      <c r="P1345" s="1" t="s">
        <v>1754</v>
      </c>
      <c r="Q1345" s="1">
        <v>20751057</v>
      </c>
    </row>
    <row r="1346" spans="13:17">
      <c r="M1346" s="1" t="s">
        <v>13</v>
      </c>
      <c r="N1346" s="1" t="s">
        <v>84</v>
      </c>
      <c r="O1346" s="1" t="s">
        <v>350</v>
      </c>
      <c r="P1346" s="1" t="s">
        <v>1755</v>
      </c>
      <c r="Q1346" s="1">
        <v>20751066</v>
      </c>
    </row>
    <row r="1347" spans="13:17">
      <c r="M1347" s="1" t="s">
        <v>13</v>
      </c>
      <c r="N1347" s="1" t="s">
        <v>84</v>
      </c>
      <c r="O1347" s="1" t="s">
        <v>350</v>
      </c>
      <c r="P1347" s="1" t="s">
        <v>1756</v>
      </c>
      <c r="Q1347" s="1">
        <v>20751076</v>
      </c>
    </row>
    <row r="1348" spans="13:17">
      <c r="M1348" s="1" t="s">
        <v>13</v>
      </c>
      <c r="N1348" s="1" t="s">
        <v>84</v>
      </c>
      <c r="O1348" s="1" t="s">
        <v>350</v>
      </c>
      <c r="P1348" s="1" t="s">
        <v>1757</v>
      </c>
      <c r="Q1348" s="1">
        <v>20751085</v>
      </c>
    </row>
    <row r="1349" spans="13:17">
      <c r="M1349" s="1" t="s">
        <v>13</v>
      </c>
      <c r="N1349" s="1" t="s">
        <v>84</v>
      </c>
      <c r="O1349" s="1" t="s">
        <v>352</v>
      </c>
      <c r="P1349" s="1" t="s">
        <v>1758</v>
      </c>
      <c r="Q1349" s="1">
        <v>20752199</v>
      </c>
    </row>
    <row r="1350" spans="13:17">
      <c r="M1350" s="1" t="s">
        <v>13</v>
      </c>
      <c r="N1350" s="1" t="s">
        <v>84</v>
      </c>
      <c r="O1350" s="1" t="s">
        <v>352</v>
      </c>
      <c r="P1350" s="1" t="s">
        <v>1759</v>
      </c>
      <c r="Q1350" s="1">
        <v>20752110</v>
      </c>
    </row>
    <row r="1351" spans="13:17">
      <c r="M1351" s="1" t="s">
        <v>13</v>
      </c>
      <c r="N1351" s="1" t="s">
        <v>84</v>
      </c>
      <c r="O1351" s="1" t="s">
        <v>352</v>
      </c>
      <c r="P1351" s="1" t="s">
        <v>1760</v>
      </c>
      <c r="Q1351" s="1">
        <v>20752111</v>
      </c>
    </row>
    <row r="1352" spans="13:17">
      <c r="M1352" s="1" t="s">
        <v>13</v>
      </c>
      <c r="N1352" s="1" t="s">
        <v>84</v>
      </c>
      <c r="O1352" s="1" t="s">
        <v>352</v>
      </c>
      <c r="P1352" s="1" t="s">
        <v>1761</v>
      </c>
      <c r="Q1352" s="1">
        <v>20752123</v>
      </c>
    </row>
    <row r="1353" spans="13:17">
      <c r="M1353" s="1" t="s">
        <v>13</v>
      </c>
      <c r="N1353" s="1" t="s">
        <v>84</v>
      </c>
      <c r="O1353" s="1" t="s">
        <v>352</v>
      </c>
      <c r="P1353" s="1" t="s">
        <v>1762</v>
      </c>
      <c r="Q1353" s="1">
        <v>20752135</v>
      </c>
    </row>
    <row r="1354" spans="13:17">
      <c r="M1354" s="1" t="s">
        <v>13</v>
      </c>
      <c r="N1354" s="1" t="s">
        <v>84</v>
      </c>
      <c r="O1354" s="1" t="s">
        <v>352</v>
      </c>
      <c r="P1354" s="1" t="s">
        <v>1763</v>
      </c>
      <c r="Q1354" s="1">
        <v>20752147</v>
      </c>
    </row>
    <row r="1355" spans="13:17">
      <c r="M1355" s="1" t="s">
        <v>13</v>
      </c>
      <c r="N1355" s="1" t="s">
        <v>84</v>
      </c>
      <c r="O1355" s="1" t="s">
        <v>352</v>
      </c>
      <c r="P1355" s="1" t="s">
        <v>1339</v>
      </c>
      <c r="Q1355" s="1">
        <v>20752159</v>
      </c>
    </row>
    <row r="1356" spans="13:17">
      <c r="M1356" s="1" t="s">
        <v>13</v>
      </c>
      <c r="N1356" s="1" t="s">
        <v>84</v>
      </c>
      <c r="O1356" s="1" t="s">
        <v>352</v>
      </c>
      <c r="P1356" s="1" t="s">
        <v>1092</v>
      </c>
      <c r="Q1356" s="1">
        <v>20752171</v>
      </c>
    </row>
    <row r="1357" spans="13:17">
      <c r="M1357" s="1" t="s">
        <v>13</v>
      </c>
      <c r="N1357" s="1" t="s">
        <v>84</v>
      </c>
      <c r="O1357" s="1" t="s">
        <v>352</v>
      </c>
      <c r="P1357" s="1" t="s">
        <v>1764</v>
      </c>
      <c r="Q1357" s="1">
        <v>20752183</v>
      </c>
    </row>
    <row r="1358" spans="13:17">
      <c r="M1358" s="1" t="s">
        <v>13</v>
      </c>
      <c r="N1358" s="1" t="s">
        <v>84</v>
      </c>
      <c r="O1358" s="1" t="s">
        <v>354</v>
      </c>
      <c r="P1358" s="1" t="s">
        <v>104</v>
      </c>
      <c r="Q1358" s="1">
        <v>20753615</v>
      </c>
    </row>
    <row r="1359" spans="13:17">
      <c r="M1359" s="1" t="s">
        <v>13</v>
      </c>
      <c r="N1359" s="1" t="s">
        <v>84</v>
      </c>
      <c r="O1359" s="1" t="s">
        <v>354</v>
      </c>
      <c r="P1359" s="1" t="s">
        <v>1765</v>
      </c>
      <c r="Q1359" s="1">
        <v>20753619</v>
      </c>
    </row>
    <row r="1360" spans="13:17">
      <c r="M1360" s="1" t="s">
        <v>13</v>
      </c>
      <c r="N1360" s="1" t="s">
        <v>84</v>
      </c>
      <c r="O1360" s="1" t="s">
        <v>354</v>
      </c>
      <c r="P1360" s="1" t="s">
        <v>1766</v>
      </c>
      <c r="Q1360" s="1">
        <v>20753628</v>
      </c>
    </row>
    <row r="1361" spans="13:17">
      <c r="M1361" s="1" t="s">
        <v>13</v>
      </c>
      <c r="N1361" s="1" t="s">
        <v>84</v>
      </c>
      <c r="O1361" s="1" t="s">
        <v>354</v>
      </c>
      <c r="P1361" s="1" t="s">
        <v>1767</v>
      </c>
      <c r="Q1361" s="1">
        <v>20753638</v>
      </c>
    </row>
    <row r="1362" spans="13:17">
      <c r="M1362" s="1" t="s">
        <v>13</v>
      </c>
      <c r="N1362" s="1" t="s">
        <v>84</v>
      </c>
      <c r="O1362" s="1" t="s">
        <v>354</v>
      </c>
      <c r="P1362" s="1" t="s">
        <v>1768</v>
      </c>
      <c r="Q1362" s="1">
        <v>20753647</v>
      </c>
    </row>
    <row r="1363" spans="13:17">
      <c r="M1363" s="1" t="s">
        <v>13</v>
      </c>
      <c r="N1363" s="1" t="s">
        <v>84</v>
      </c>
      <c r="O1363" s="1" t="s">
        <v>354</v>
      </c>
      <c r="P1363" s="1" t="s">
        <v>1769</v>
      </c>
      <c r="Q1363" s="1">
        <v>20753699</v>
      </c>
    </row>
    <row r="1364" spans="13:17">
      <c r="M1364" s="1" t="s">
        <v>13</v>
      </c>
      <c r="N1364" s="1" t="s">
        <v>84</v>
      </c>
      <c r="O1364" s="1" t="s">
        <v>354</v>
      </c>
      <c r="P1364" s="1" t="s">
        <v>1770</v>
      </c>
      <c r="Q1364" s="1">
        <v>20753657</v>
      </c>
    </row>
    <row r="1365" spans="13:17">
      <c r="M1365" s="1" t="s">
        <v>13</v>
      </c>
      <c r="N1365" s="1" t="s">
        <v>84</v>
      </c>
      <c r="O1365" s="1" t="s">
        <v>354</v>
      </c>
      <c r="P1365" s="1" t="s">
        <v>342</v>
      </c>
      <c r="Q1365" s="1">
        <v>20753666</v>
      </c>
    </row>
    <row r="1366" spans="13:17">
      <c r="M1366" s="1" t="s">
        <v>13</v>
      </c>
      <c r="N1366" s="1" t="s">
        <v>84</v>
      </c>
      <c r="O1366" s="1" t="s">
        <v>354</v>
      </c>
      <c r="P1366" s="1" t="s">
        <v>1771</v>
      </c>
      <c r="Q1366" s="1">
        <v>20753669</v>
      </c>
    </row>
    <row r="1367" spans="13:17">
      <c r="M1367" s="1" t="s">
        <v>13</v>
      </c>
      <c r="N1367" s="1" t="s">
        <v>84</v>
      </c>
      <c r="O1367" s="1" t="s">
        <v>354</v>
      </c>
      <c r="P1367" s="1" t="s">
        <v>1772</v>
      </c>
      <c r="Q1367" s="1">
        <v>20753676</v>
      </c>
    </row>
    <row r="1368" spans="13:17">
      <c r="M1368" s="1" t="s">
        <v>13</v>
      </c>
      <c r="N1368" s="1" t="s">
        <v>84</v>
      </c>
      <c r="O1368" s="1" t="s">
        <v>354</v>
      </c>
      <c r="P1368" s="1" t="s">
        <v>1773</v>
      </c>
      <c r="Q1368" s="1">
        <v>20753685</v>
      </c>
    </row>
    <row r="1369" spans="13:17">
      <c r="M1369" s="1" t="s">
        <v>13</v>
      </c>
      <c r="N1369" s="1" t="s">
        <v>84</v>
      </c>
      <c r="O1369" s="1" t="s">
        <v>354</v>
      </c>
      <c r="P1369" s="1" t="s">
        <v>1774</v>
      </c>
      <c r="Q1369" s="1">
        <v>20753695</v>
      </c>
    </row>
    <row r="1370" spans="13:17">
      <c r="M1370" s="1" t="s">
        <v>13</v>
      </c>
      <c r="N1370" s="1" t="s">
        <v>84</v>
      </c>
      <c r="O1370" s="1" t="s">
        <v>356</v>
      </c>
      <c r="P1370" s="1" t="s">
        <v>1775</v>
      </c>
      <c r="Q1370" s="1">
        <v>20754723</v>
      </c>
    </row>
    <row r="1371" spans="13:17">
      <c r="M1371" s="1" t="s">
        <v>13</v>
      </c>
      <c r="N1371" s="1" t="s">
        <v>84</v>
      </c>
      <c r="O1371" s="1" t="s">
        <v>356</v>
      </c>
      <c r="P1371" s="1" t="s">
        <v>1776</v>
      </c>
      <c r="Q1371" s="1">
        <v>20754727</v>
      </c>
    </row>
    <row r="1372" spans="13:17">
      <c r="M1372" s="1" t="s">
        <v>13</v>
      </c>
      <c r="N1372" s="1" t="s">
        <v>84</v>
      </c>
      <c r="O1372" s="1" t="s">
        <v>356</v>
      </c>
      <c r="P1372" s="1" t="s">
        <v>1777</v>
      </c>
      <c r="Q1372" s="1">
        <v>20754735</v>
      </c>
    </row>
    <row r="1373" spans="13:17">
      <c r="M1373" s="1" t="s">
        <v>13</v>
      </c>
      <c r="N1373" s="1" t="s">
        <v>84</v>
      </c>
      <c r="O1373" s="1" t="s">
        <v>356</v>
      </c>
      <c r="P1373" s="1" t="s">
        <v>1778</v>
      </c>
      <c r="Q1373" s="1">
        <v>20754745</v>
      </c>
    </row>
    <row r="1374" spans="13:17">
      <c r="M1374" s="1" t="s">
        <v>13</v>
      </c>
      <c r="N1374" s="1" t="s">
        <v>84</v>
      </c>
      <c r="O1374" s="1" t="s">
        <v>356</v>
      </c>
      <c r="P1374" s="1" t="s">
        <v>1779</v>
      </c>
      <c r="Q1374" s="1">
        <v>20754755</v>
      </c>
    </row>
    <row r="1375" spans="13:17">
      <c r="M1375" s="1" t="s">
        <v>13</v>
      </c>
      <c r="N1375" s="1" t="s">
        <v>84</v>
      </c>
      <c r="O1375" s="1" t="s">
        <v>356</v>
      </c>
      <c r="P1375" s="1" t="s">
        <v>1780</v>
      </c>
      <c r="Q1375" s="1">
        <v>20754799</v>
      </c>
    </row>
    <row r="1376" spans="13:17">
      <c r="M1376" s="1" t="s">
        <v>13</v>
      </c>
      <c r="N1376" s="1" t="s">
        <v>84</v>
      </c>
      <c r="O1376" s="1" t="s">
        <v>356</v>
      </c>
      <c r="P1376" s="1" t="s">
        <v>1747</v>
      </c>
      <c r="Q1376" s="1">
        <v>20754770</v>
      </c>
    </row>
    <row r="1377" spans="13:17">
      <c r="M1377" s="1" t="s">
        <v>13</v>
      </c>
      <c r="N1377" s="1" t="s">
        <v>84</v>
      </c>
      <c r="O1377" s="1" t="s">
        <v>356</v>
      </c>
      <c r="P1377" s="1" t="s">
        <v>1450</v>
      </c>
      <c r="Q1377" s="1">
        <v>20754795</v>
      </c>
    </row>
    <row r="1378" spans="13:17">
      <c r="M1378" s="1" t="s">
        <v>13</v>
      </c>
      <c r="N1378" s="1" t="s">
        <v>84</v>
      </c>
      <c r="O1378" s="1" t="s">
        <v>358</v>
      </c>
      <c r="P1378" s="1" t="s">
        <v>1781</v>
      </c>
      <c r="Q1378" s="1">
        <v>20758721</v>
      </c>
    </row>
    <row r="1379" spans="13:17">
      <c r="M1379" s="1" t="s">
        <v>13</v>
      </c>
      <c r="N1379" s="1" t="s">
        <v>84</v>
      </c>
      <c r="O1379" s="1" t="s">
        <v>358</v>
      </c>
      <c r="P1379" s="1" t="s">
        <v>1782</v>
      </c>
      <c r="Q1379" s="1">
        <v>20758723</v>
      </c>
    </row>
    <row r="1380" spans="13:17">
      <c r="M1380" s="1" t="s">
        <v>13</v>
      </c>
      <c r="N1380" s="1" t="s">
        <v>84</v>
      </c>
      <c r="O1380" s="1" t="s">
        <v>358</v>
      </c>
      <c r="P1380" s="1" t="s">
        <v>1783</v>
      </c>
      <c r="Q1380" s="1">
        <v>20758725</v>
      </c>
    </row>
    <row r="1381" spans="13:17">
      <c r="M1381" s="1" t="s">
        <v>13</v>
      </c>
      <c r="N1381" s="1" t="s">
        <v>84</v>
      </c>
      <c r="O1381" s="1" t="s">
        <v>358</v>
      </c>
      <c r="P1381" s="1" t="s">
        <v>1784</v>
      </c>
      <c r="Q1381" s="1">
        <v>20758740</v>
      </c>
    </row>
    <row r="1382" spans="13:17">
      <c r="M1382" s="1" t="s">
        <v>13</v>
      </c>
      <c r="N1382" s="1" t="s">
        <v>84</v>
      </c>
      <c r="O1382" s="1" t="s">
        <v>358</v>
      </c>
      <c r="P1382" s="1" t="s">
        <v>1785</v>
      </c>
      <c r="Q1382" s="1">
        <v>20758745</v>
      </c>
    </row>
    <row r="1383" spans="13:17">
      <c r="M1383" s="1" t="s">
        <v>13</v>
      </c>
      <c r="N1383" s="1" t="s">
        <v>84</v>
      </c>
      <c r="O1383" s="1" t="s">
        <v>358</v>
      </c>
      <c r="P1383" s="1" t="s">
        <v>1224</v>
      </c>
      <c r="Q1383" s="1">
        <v>20758747</v>
      </c>
    </row>
    <row r="1384" spans="13:17">
      <c r="M1384" s="1" t="s">
        <v>13</v>
      </c>
      <c r="N1384" s="1" t="s">
        <v>84</v>
      </c>
      <c r="O1384" s="1" t="s">
        <v>358</v>
      </c>
      <c r="P1384" s="1" t="s">
        <v>1786</v>
      </c>
      <c r="Q1384" s="1">
        <v>20758750</v>
      </c>
    </row>
    <row r="1385" spans="13:17">
      <c r="M1385" s="1" t="s">
        <v>13</v>
      </c>
      <c r="N1385" s="1" t="s">
        <v>84</v>
      </c>
      <c r="O1385" s="1" t="s">
        <v>358</v>
      </c>
      <c r="P1385" s="1" t="s">
        <v>1787</v>
      </c>
      <c r="Q1385" s="1">
        <v>20758760</v>
      </c>
    </row>
    <row r="1386" spans="13:17">
      <c r="M1386" s="1" t="s">
        <v>13</v>
      </c>
      <c r="N1386" s="1" t="s">
        <v>84</v>
      </c>
      <c r="O1386" s="1" t="s">
        <v>358</v>
      </c>
      <c r="P1386" s="1" t="s">
        <v>1788</v>
      </c>
      <c r="Q1386" s="1">
        <v>20758765</v>
      </c>
    </row>
    <row r="1387" spans="13:17">
      <c r="M1387" s="1" t="s">
        <v>13</v>
      </c>
      <c r="N1387" s="1" t="s">
        <v>84</v>
      </c>
      <c r="O1387" s="1" t="s">
        <v>358</v>
      </c>
      <c r="P1387" s="1" t="s">
        <v>1789</v>
      </c>
      <c r="Q1387" s="1">
        <v>20758775</v>
      </c>
    </row>
    <row r="1388" spans="13:17">
      <c r="M1388" s="1" t="s">
        <v>13</v>
      </c>
      <c r="N1388" s="1" t="s">
        <v>84</v>
      </c>
      <c r="O1388" s="1" t="s">
        <v>358</v>
      </c>
      <c r="P1388" s="1" t="s">
        <v>84</v>
      </c>
      <c r="Q1388" s="1">
        <v>20758780</v>
      </c>
    </row>
    <row r="1389" spans="13:17">
      <c r="M1389" s="1" t="s">
        <v>13</v>
      </c>
      <c r="N1389" s="1" t="s">
        <v>84</v>
      </c>
      <c r="O1389" s="1" t="s">
        <v>358</v>
      </c>
      <c r="P1389" s="1" t="s">
        <v>1790</v>
      </c>
      <c r="Q1389" s="1">
        <v>20758799</v>
      </c>
    </row>
    <row r="1390" spans="13:17">
      <c r="M1390" s="1" t="s">
        <v>13</v>
      </c>
      <c r="N1390" s="1" t="s">
        <v>84</v>
      </c>
      <c r="O1390" s="1" t="s">
        <v>358</v>
      </c>
      <c r="P1390" s="1" t="s">
        <v>1791</v>
      </c>
      <c r="Q1390" s="1">
        <v>20758785</v>
      </c>
    </row>
    <row r="1391" spans="13:17">
      <c r="M1391" s="1" t="s">
        <v>13</v>
      </c>
      <c r="N1391" s="1" t="s">
        <v>84</v>
      </c>
      <c r="O1391" s="1" t="s">
        <v>358</v>
      </c>
      <c r="P1391" s="1" t="s">
        <v>1792</v>
      </c>
      <c r="Q1391" s="1">
        <v>20758790</v>
      </c>
    </row>
    <row r="1392" spans="13:17">
      <c r="M1392" s="1" t="s">
        <v>13</v>
      </c>
      <c r="N1392" s="1" t="s">
        <v>84</v>
      </c>
      <c r="O1392" s="1" t="s">
        <v>360</v>
      </c>
      <c r="P1392" s="1" t="s">
        <v>1793</v>
      </c>
      <c r="Q1392" s="1">
        <v>20758013</v>
      </c>
    </row>
    <row r="1393" spans="13:17">
      <c r="M1393" s="1" t="s">
        <v>13</v>
      </c>
      <c r="N1393" s="1" t="s">
        <v>84</v>
      </c>
      <c r="O1393" s="1" t="s">
        <v>360</v>
      </c>
      <c r="P1393" s="1" t="s">
        <v>1794</v>
      </c>
      <c r="Q1393" s="1">
        <v>20758019</v>
      </c>
    </row>
    <row r="1394" spans="13:17">
      <c r="M1394" s="1" t="s">
        <v>13</v>
      </c>
      <c r="N1394" s="1" t="s">
        <v>84</v>
      </c>
      <c r="O1394" s="1" t="s">
        <v>360</v>
      </c>
      <c r="P1394" s="1" t="s">
        <v>1795</v>
      </c>
      <c r="Q1394" s="1">
        <v>20758028</v>
      </c>
    </row>
    <row r="1395" spans="13:17">
      <c r="M1395" s="1" t="s">
        <v>13</v>
      </c>
      <c r="N1395" s="1" t="s">
        <v>84</v>
      </c>
      <c r="O1395" s="1" t="s">
        <v>360</v>
      </c>
      <c r="P1395" s="1" t="s">
        <v>732</v>
      </c>
      <c r="Q1395" s="1">
        <v>20758038</v>
      </c>
    </row>
    <row r="1396" spans="13:17">
      <c r="M1396" s="1" t="s">
        <v>13</v>
      </c>
      <c r="N1396" s="1" t="s">
        <v>84</v>
      </c>
      <c r="O1396" s="1" t="s">
        <v>360</v>
      </c>
      <c r="P1396" s="1" t="s">
        <v>1796</v>
      </c>
      <c r="Q1396" s="1">
        <v>20758047</v>
      </c>
    </row>
    <row r="1397" spans="13:17">
      <c r="M1397" s="1" t="s">
        <v>13</v>
      </c>
      <c r="N1397" s="1" t="s">
        <v>84</v>
      </c>
      <c r="O1397" s="1" t="s">
        <v>360</v>
      </c>
      <c r="P1397" s="1" t="s">
        <v>1797</v>
      </c>
      <c r="Q1397" s="1">
        <v>20758057</v>
      </c>
    </row>
    <row r="1398" spans="13:17">
      <c r="M1398" s="1" t="s">
        <v>13</v>
      </c>
      <c r="N1398" s="1" t="s">
        <v>84</v>
      </c>
      <c r="O1398" s="1" t="s">
        <v>360</v>
      </c>
      <c r="P1398" s="1" t="s">
        <v>1798</v>
      </c>
      <c r="Q1398" s="1">
        <v>20758066</v>
      </c>
    </row>
    <row r="1399" spans="13:17">
      <c r="M1399" s="1" t="s">
        <v>13</v>
      </c>
      <c r="N1399" s="1" t="s">
        <v>84</v>
      </c>
      <c r="O1399" s="1" t="s">
        <v>360</v>
      </c>
      <c r="P1399" s="1" t="s">
        <v>431</v>
      </c>
      <c r="Q1399" s="1">
        <v>20758076</v>
      </c>
    </row>
    <row r="1400" spans="13:17">
      <c r="M1400" s="1" t="s">
        <v>13</v>
      </c>
      <c r="N1400" s="1" t="s">
        <v>84</v>
      </c>
      <c r="O1400" s="1" t="s">
        <v>360</v>
      </c>
      <c r="P1400" s="1" t="s">
        <v>1799</v>
      </c>
      <c r="Q1400" s="1">
        <v>20758085</v>
      </c>
    </row>
    <row r="1401" spans="13:17">
      <c r="M1401" s="1" t="s">
        <v>13</v>
      </c>
      <c r="N1401" s="1" t="s">
        <v>84</v>
      </c>
      <c r="O1401" s="1" t="s">
        <v>360</v>
      </c>
      <c r="P1401" s="1" t="s">
        <v>1800</v>
      </c>
      <c r="Q1401" s="1">
        <v>20758099</v>
      </c>
    </row>
    <row r="1402" spans="13:17">
      <c r="M1402" s="1" t="s">
        <v>13</v>
      </c>
      <c r="N1402" s="1" t="s">
        <v>84</v>
      </c>
      <c r="O1402" s="1" t="s">
        <v>362</v>
      </c>
      <c r="P1402" s="1" t="s">
        <v>1801</v>
      </c>
      <c r="Q1402" s="1">
        <v>20758313</v>
      </c>
    </row>
    <row r="1403" spans="13:17">
      <c r="M1403" s="1" t="s">
        <v>13</v>
      </c>
      <c r="N1403" s="1" t="s">
        <v>84</v>
      </c>
      <c r="O1403" s="1" t="s">
        <v>362</v>
      </c>
      <c r="P1403" s="1" t="s">
        <v>1802</v>
      </c>
      <c r="Q1403" s="1">
        <v>20758315</v>
      </c>
    </row>
    <row r="1404" spans="13:17">
      <c r="M1404" s="1" t="s">
        <v>13</v>
      </c>
      <c r="N1404" s="1" t="s">
        <v>84</v>
      </c>
      <c r="O1404" s="1" t="s">
        <v>362</v>
      </c>
      <c r="P1404" s="1" t="s">
        <v>1803</v>
      </c>
      <c r="Q1404" s="1">
        <v>20758317</v>
      </c>
    </row>
    <row r="1405" spans="13:17">
      <c r="M1405" s="1" t="s">
        <v>13</v>
      </c>
      <c r="N1405" s="1" t="s">
        <v>84</v>
      </c>
      <c r="O1405" s="1" t="s">
        <v>362</v>
      </c>
      <c r="P1405" s="1" t="s">
        <v>1804</v>
      </c>
      <c r="Q1405" s="1">
        <v>20758321</v>
      </c>
    </row>
    <row r="1406" spans="13:17">
      <c r="M1406" s="1" t="s">
        <v>13</v>
      </c>
      <c r="N1406" s="1" t="s">
        <v>84</v>
      </c>
      <c r="O1406" s="1" t="s">
        <v>362</v>
      </c>
      <c r="P1406" s="1" t="s">
        <v>1805</v>
      </c>
      <c r="Q1406" s="1">
        <v>20758331</v>
      </c>
    </row>
    <row r="1407" spans="13:17">
      <c r="M1407" s="1" t="s">
        <v>13</v>
      </c>
      <c r="N1407" s="1" t="s">
        <v>84</v>
      </c>
      <c r="O1407" s="1" t="s">
        <v>362</v>
      </c>
      <c r="P1407" s="1" t="s">
        <v>1806</v>
      </c>
      <c r="Q1407" s="1">
        <v>20758335</v>
      </c>
    </row>
    <row r="1408" spans="13:17">
      <c r="M1408" s="1" t="s">
        <v>13</v>
      </c>
      <c r="N1408" s="1" t="s">
        <v>84</v>
      </c>
      <c r="O1408" s="1" t="s">
        <v>362</v>
      </c>
      <c r="P1408" s="1" t="s">
        <v>1807</v>
      </c>
      <c r="Q1408" s="1">
        <v>20758359</v>
      </c>
    </row>
    <row r="1409" spans="13:17">
      <c r="M1409" s="1" t="s">
        <v>13</v>
      </c>
      <c r="N1409" s="1" t="s">
        <v>84</v>
      </c>
      <c r="O1409" s="1" t="s">
        <v>362</v>
      </c>
      <c r="P1409" s="1" t="s">
        <v>1808</v>
      </c>
      <c r="Q1409" s="1">
        <v>20758373</v>
      </c>
    </row>
    <row r="1410" spans="13:17">
      <c r="M1410" s="1" t="s">
        <v>13</v>
      </c>
      <c r="N1410" s="1" t="s">
        <v>84</v>
      </c>
      <c r="O1410" s="1" t="s">
        <v>362</v>
      </c>
      <c r="P1410" s="1" t="s">
        <v>1809</v>
      </c>
      <c r="Q1410" s="1">
        <v>20758377</v>
      </c>
    </row>
    <row r="1411" spans="13:17">
      <c r="M1411" s="1" t="s">
        <v>13</v>
      </c>
      <c r="N1411" s="1" t="s">
        <v>84</v>
      </c>
      <c r="O1411" s="1" t="s">
        <v>362</v>
      </c>
      <c r="P1411" s="1" t="s">
        <v>1810</v>
      </c>
      <c r="Q1411" s="1">
        <v>20758399</v>
      </c>
    </row>
    <row r="1412" spans="13:17">
      <c r="M1412" s="1" t="s">
        <v>13</v>
      </c>
      <c r="N1412" s="1" t="s">
        <v>84</v>
      </c>
      <c r="O1412" s="1" t="s">
        <v>362</v>
      </c>
      <c r="P1412" s="1" t="s">
        <v>545</v>
      </c>
      <c r="Q1412" s="1">
        <v>20758394</v>
      </c>
    </row>
    <row r="1413" spans="13:17">
      <c r="M1413" s="1" t="s">
        <v>13</v>
      </c>
      <c r="N1413" s="1" t="s">
        <v>84</v>
      </c>
      <c r="O1413" s="1" t="s">
        <v>364</v>
      </c>
      <c r="P1413" s="1" t="s">
        <v>1811</v>
      </c>
      <c r="Q1413" s="1">
        <v>20758529</v>
      </c>
    </row>
    <row r="1414" spans="13:17">
      <c r="M1414" s="1" t="s">
        <v>13</v>
      </c>
      <c r="N1414" s="1" t="s">
        <v>84</v>
      </c>
      <c r="O1414" s="1" t="s">
        <v>364</v>
      </c>
      <c r="P1414" s="1" t="s">
        <v>1812</v>
      </c>
      <c r="Q1414" s="1">
        <v>20758531</v>
      </c>
    </row>
    <row r="1415" spans="13:17">
      <c r="M1415" s="1" t="s">
        <v>13</v>
      </c>
      <c r="N1415" s="1" t="s">
        <v>84</v>
      </c>
      <c r="O1415" s="1" t="s">
        <v>364</v>
      </c>
      <c r="P1415" s="1" t="s">
        <v>1813</v>
      </c>
      <c r="Q1415" s="1">
        <v>20758533</v>
      </c>
    </row>
    <row r="1416" spans="13:17">
      <c r="M1416" s="1" t="s">
        <v>13</v>
      </c>
      <c r="N1416" s="1" t="s">
        <v>84</v>
      </c>
      <c r="O1416" s="1" t="s">
        <v>364</v>
      </c>
      <c r="P1416" s="1" t="s">
        <v>1814</v>
      </c>
      <c r="Q1416" s="1">
        <v>20758535</v>
      </c>
    </row>
    <row r="1417" spans="13:17">
      <c r="M1417" s="1" t="s">
        <v>13</v>
      </c>
      <c r="N1417" s="1" t="s">
        <v>84</v>
      </c>
      <c r="O1417" s="1" t="s">
        <v>364</v>
      </c>
      <c r="P1417" s="1" t="s">
        <v>1815</v>
      </c>
      <c r="Q1417" s="1">
        <v>20758536</v>
      </c>
    </row>
    <row r="1418" spans="13:17">
      <c r="M1418" s="1" t="s">
        <v>13</v>
      </c>
      <c r="N1418" s="1" t="s">
        <v>84</v>
      </c>
      <c r="O1418" s="1" t="s">
        <v>364</v>
      </c>
      <c r="P1418" s="1" t="s">
        <v>1816</v>
      </c>
      <c r="Q1418" s="1">
        <v>20758537</v>
      </c>
    </row>
    <row r="1419" spans="13:17">
      <c r="M1419" s="1" t="s">
        <v>13</v>
      </c>
      <c r="N1419" s="1" t="s">
        <v>84</v>
      </c>
      <c r="O1419" s="1" t="s">
        <v>364</v>
      </c>
      <c r="P1419" s="1" t="s">
        <v>431</v>
      </c>
      <c r="Q1419" s="1">
        <v>20758543</v>
      </c>
    </row>
    <row r="1420" spans="13:17">
      <c r="M1420" s="1" t="s">
        <v>13</v>
      </c>
      <c r="N1420" s="1" t="s">
        <v>84</v>
      </c>
      <c r="O1420" s="1" t="s">
        <v>364</v>
      </c>
      <c r="P1420" s="1" t="s">
        <v>1817</v>
      </c>
      <c r="Q1420" s="1">
        <v>20758547</v>
      </c>
    </row>
    <row r="1421" spans="13:17">
      <c r="M1421" s="1" t="s">
        <v>13</v>
      </c>
      <c r="N1421" s="1" t="s">
        <v>86</v>
      </c>
      <c r="O1421" s="1" t="s">
        <v>366</v>
      </c>
      <c r="P1421" s="1" t="s">
        <v>40</v>
      </c>
      <c r="Q1421" s="1">
        <v>20840710</v>
      </c>
    </row>
    <row r="1422" spans="13:17">
      <c r="M1422" s="1" t="s">
        <v>13</v>
      </c>
      <c r="N1422" s="1" t="s">
        <v>86</v>
      </c>
      <c r="O1422" s="1" t="s">
        <v>366</v>
      </c>
      <c r="P1422" s="1" t="s">
        <v>366</v>
      </c>
      <c r="Q1422" s="1">
        <v>20840711</v>
      </c>
    </row>
    <row r="1423" spans="13:17">
      <c r="M1423" s="1" t="s">
        <v>13</v>
      </c>
      <c r="N1423" s="1" t="s">
        <v>86</v>
      </c>
      <c r="O1423" s="1" t="s">
        <v>366</v>
      </c>
      <c r="P1423" s="1" t="s">
        <v>1818</v>
      </c>
      <c r="Q1423" s="1">
        <v>20840799</v>
      </c>
    </row>
    <row r="1424" spans="13:17">
      <c r="M1424" s="1" t="s">
        <v>13</v>
      </c>
      <c r="N1424" s="1" t="s">
        <v>86</v>
      </c>
      <c r="O1424" s="1" t="s">
        <v>366</v>
      </c>
      <c r="P1424" s="1" t="s">
        <v>1819</v>
      </c>
      <c r="Q1424" s="1">
        <v>20840723</v>
      </c>
    </row>
    <row r="1425" spans="13:17">
      <c r="M1425" s="1" t="s">
        <v>13</v>
      </c>
      <c r="N1425" s="1" t="s">
        <v>86</v>
      </c>
      <c r="O1425" s="1" t="s">
        <v>366</v>
      </c>
      <c r="P1425" s="1" t="s">
        <v>1820</v>
      </c>
      <c r="Q1425" s="1">
        <v>20840747</v>
      </c>
    </row>
    <row r="1426" spans="13:17">
      <c r="M1426" s="1" t="s">
        <v>13</v>
      </c>
      <c r="N1426" s="1" t="s">
        <v>86</v>
      </c>
      <c r="O1426" s="1" t="s">
        <v>366</v>
      </c>
      <c r="P1426" s="1" t="s">
        <v>1821</v>
      </c>
      <c r="Q1426" s="1">
        <v>20840759</v>
      </c>
    </row>
    <row r="1427" spans="13:17">
      <c r="M1427" s="1" t="s">
        <v>13</v>
      </c>
      <c r="N1427" s="1" t="s">
        <v>86</v>
      </c>
      <c r="O1427" s="1" t="s">
        <v>366</v>
      </c>
      <c r="P1427" s="1" t="s">
        <v>1822</v>
      </c>
      <c r="Q1427" s="1">
        <v>20840771</v>
      </c>
    </row>
    <row r="1428" spans="13:17">
      <c r="M1428" s="1" t="s">
        <v>13</v>
      </c>
      <c r="N1428" s="1" t="s">
        <v>86</v>
      </c>
      <c r="O1428" s="1" t="s">
        <v>366</v>
      </c>
      <c r="P1428" s="1" t="s">
        <v>1823</v>
      </c>
      <c r="Q1428" s="1">
        <v>20840783</v>
      </c>
    </row>
    <row r="1429" spans="13:17">
      <c r="M1429" s="1" t="s">
        <v>13</v>
      </c>
      <c r="N1429" s="1" t="s">
        <v>86</v>
      </c>
      <c r="O1429" s="1" t="s">
        <v>366</v>
      </c>
      <c r="P1429" s="1" t="s">
        <v>1824</v>
      </c>
      <c r="Q1429" s="1">
        <v>20840735</v>
      </c>
    </row>
    <row r="1430" spans="13:17">
      <c r="M1430" s="1" t="s">
        <v>13</v>
      </c>
      <c r="N1430" s="1" t="s">
        <v>86</v>
      </c>
      <c r="O1430" s="1" t="s">
        <v>367</v>
      </c>
      <c r="P1430" s="1" t="s">
        <v>1825</v>
      </c>
      <c r="Q1430" s="1">
        <v>20842115</v>
      </c>
    </row>
    <row r="1431" spans="13:17">
      <c r="M1431" s="1" t="s">
        <v>13</v>
      </c>
      <c r="N1431" s="1" t="s">
        <v>86</v>
      </c>
      <c r="O1431" s="1" t="s">
        <v>367</v>
      </c>
      <c r="P1431" s="1" t="s">
        <v>1826</v>
      </c>
      <c r="Q1431" s="1">
        <v>20842131</v>
      </c>
    </row>
    <row r="1432" spans="13:17">
      <c r="M1432" s="1" t="s">
        <v>13</v>
      </c>
      <c r="N1432" s="1" t="s">
        <v>86</v>
      </c>
      <c r="O1432" s="1" t="s">
        <v>367</v>
      </c>
      <c r="P1432" s="1" t="s">
        <v>367</v>
      </c>
      <c r="Q1432" s="1">
        <v>20842147</v>
      </c>
    </row>
    <row r="1433" spans="13:17">
      <c r="M1433" s="1" t="s">
        <v>13</v>
      </c>
      <c r="N1433" s="1" t="s">
        <v>86</v>
      </c>
      <c r="O1433" s="1" t="s">
        <v>367</v>
      </c>
      <c r="P1433" s="1" t="s">
        <v>1827</v>
      </c>
      <c r="Q1433" s="1">
        <v>20842163</v>
      </c>
    </row>
    <row r="1434" spans="13:17">
      <c r="M1434" s="1" t="s">
        <v>13</v>
      </c>
      <c r="N1434" s="1" t="s">
        <v>86</v>
      </c>
      <c r="O1434" s="1" t="s">
        <v>367</v>
      </c>
      <c r="P1434" s="1" t="s">
        <v>1828</v>
      </c>
      <c r="Q1434" s="1">
        <v>20842179</v>
      </c>
    </row>
    <row r="1435" spans="13:17">
      <c r="M1435" s="1" t="s">
        <v>13</v>
      </c>
      <c r="N1435" s="1" t="s">
        <v>86</v>
      </c>
      <c r="O1435" s="1" t="s">
        <v>369</v>
      </c>
      <c r="P1435" s="1" t="s">
        <v>369</v>
      </c>
      <c r="Q1435" s="1">
        <v>20842923</v>
      </c>
    </row>
    <row r="1436" spans="13:17">
      <c r="M1436" s="1" t="s">
        <v>13</v>
      </c>
      <c r="N1436" s="1" t="s">
        <v>86</v>
      </c>
      <c r="O1436" s="1" t="s">
        <v>369</v>
      </c>
      <c r="P1436" s="1" t="s">
        <v>1829</v>
      </c>
      <c r="Q1436" s="1">
        <v>20842947</v>
      </c>
    </row>
    <row r="1437" spans="13:17">
      <c r="M1437" s="1" t="s">
        <v>13</v>
      </c>
      <c r="N1437" s="1" t="s">
        <v>86</v>
      </c>
      <c r="O1437" s="1" t="s">
        <v>369</v>
      </c>
      <c r="P1437" s="1" t="s">
        <v>1830</v>
      </c>
      <c r="Q1437" s="1">
        <v>20842971</v>
      </c>
    </row>
    <row r="1438" spans="13:17">
      <c r="M1438" s="1" t="s">
        <v>13</v>
      </c>
      <c r="N1438" s="1" t="s">
        <v>86</v>
      </c>
      <c r="O1438" s="1" t="s">
        <v>371</v>
      </c>
      <c r="P1438" s="1" t="s">
        <v>1831</v>
      </c>
      <c r="Q1438" s="1">
        <v>20844719</v>
      </c>
    </row>
    <row r="1439" spans="13:17">
      <c r="M1439" s="1" t="s">
        <v>13</v>
      </c>
      <c r="N1439" s="1" t="s">
        <v>86</v>
      </c>
      <c r="O1439" s="1" t="s">
        <v>371</v>
      </c>
      <c r="P1439" s="1" t="s">
        <v>1832</v>
      </c>
      <c r="Q1439" s="1">
        <v>20844738</v>
      </c>
    </row>
    <row r="1440" spans="13:17">
      <c r="M1440" s="1" t="s">
        <v>13</v>
      </c>
      <c r="N1440" s="1" t="s">
        <v>86</v>
      </c>
      <c r="O1440" s="1" t="s">
        <v>371</v>
      </c>
      <c r="P1440" s="1" t="s">
        <v>371</v>
      </c>
      <c r="Q1440" s="1">
        <v>20844757</v>
      </c>
    </row>
    <row r="1441" spans="13:17">
      <c r="M1441" s="1" t="s">
        <v>13</v>
      </c>
      <c r="N1441" s="1" t="s">
        <v>86</v>
      </c>
      <c r="O1441" s="1" t="s">
        <v>371</v>
      </c>
      <c r="P1441" s="1" t="s">
        <v>1833</v>
      </c>
      <c r="Q1441" s="1">
        <v>20844776</v>
      </c>
    </row>
    <row r="1442" spans="13:17">
      <c r="M1442" s="1" t="s">
        <v>13</v>
      </c>
      <c r="N1442" s="1" t="s">
        <v>86</v>
      </c>
      <c r="O1442" s="1" t="s">
        <v>373</v>
      </c>
      <c r="P1442" s="1" t="s">
        <v>1834</v>
      </c>
      <c r="Q1442" s="1">
        <v>20843619</v>
      </c>
    </row>
    <row r="1443" spans="13:17">
      <c r="M1443" s="1" t="s">
        <v>13</v>
      </c>
      <c r="N1443" s="1" t="s">
        <v>86</v>
      </c>
      <c r="O1443" s="1" t="s">
        <v>373</v>
      </c>
      <c r="P1443" s="1" t="s">
        <v>1835</v>
      </c>
      <c r="Q1443" s="1">
        <v>20843638</v>
      </c>
    </row>
    <row r="1444" spans="13:17">
      <c r="M1444" s="1" t="s">
        <v>13</v>
      </c>
      <c r="N1444" s="1" t="s">
        <v>86</v>
      </c>
      <c r="O1444" s="1" t="s">
        <v>373</v>
      </c>
      <c r="P1444" s="1" t="s">
        <v>373</v>
      </c>
      <c r="Q1444" s="1">
        <v>20843657</v>
      </c>
    </row>
    <row r="1445" spans="13:17">
      <c r="M1445" s="1" t="s">
        <v>13</v>
      </c>
      <c r="N1445" s="1" t="s">
        <v>86</v>
      </c>
      <c r="O1445" s="1" t="s">
        <v>373</v>
      </c>
      <c r="P1445" s="1" t="s">
        <v>1836</v>
      </c>
      <c r="Q1445" s="1">
        <v>20843676</v>
      </c>
    </row>
    <row r="1446" spans="13:17">
      <c r="M1446" s="1" t="s">
        <v>13</v>
      </c>
      <c r="N1446" s="1" t="s">
        <v>86</v>
      </c>
      <c r="O1446" s="1" t="s">
        <v>373</v>
      </c>
      <c r="P1446" s="1" t="s">
        <v>1837</v>
      </c>
      <c r="Q1446" s="1">
        <v>20843686</v>
      </c>
    </row>
    <row r="1447" spans="13:17">
      <c r="M1447" s="1" t="s">
        <v>13</v>
      </c>
      <c r="N1447" s="1" t="s">
        <v>86</v>
      </c>
      <c r="O1447" s="1" t="s">
        <v>375</v>
      </c>
      <c r="P1447" s="1" t="s">
        <v>1838</v>
      </c>
      <c r="Q1447" s="1">
        <v>20842519</v>
      </c>
    </row>
    <row r="1448" spans="13:17">
      <c r="M1448" s="1" t="s">
        <v>13</v>
      </c>
      <c r="N1448" s="1" t="s">
        <v>86</v>
      </c>
      <c r="O1448" s="1" t="s">
        <v>375</v>
      </c>
      <c r="P1448" s="1" t="s">
        <v>1839</v>
      </c>
      <c r="Q1448" s="1">
        <v>20842538</v>
      </c>
    </row>
    <row r="1449" spans="13:17">
      <c r="M1449" s="1" t="s">
        <v>13</v>
      </c>
      <c r="N1449" s="1" t="s">
        <v>86</v>
      </c>
      <c r="O1449" s="1" t="s">
        <v>375</v>
      </c>
      <c r="P1449" s="1" t="s">
        <v>1840</v>
      </c>
      <c r="Q1449" s="1">
        <v>20842557</v>
      </c>
    </row>
    <row r="1450" spans="13:17">
      <c r="M1450" s="1" t="s">
        <v>13</v>
      </c>
      <c r="N1450" s="1" t="s">
        <v>86</v>
      </c>
      <c r="O1450" s="1" t="s">
        <v>375</v>
      </c>
      <c r="P1450" s="1" t="s">
        <v>1841</v>
      </c>
      <c r="Q1450" s="1">
        <v>20842576</v>
      </c>
    </row>
    <row r="1451" spans="13:17">
      <c r="M1451" s="1" t="s">
        <v>13</v>
      </c>
      <c r="N1451" s="1" t="s">
        <v>86</v>
      </c>
      <c r="O1451" s="1" t="s">
        <v>377</v>
      </c>
      <c r="P1451" s="1" t="s">
        <v>1842</v>
      </c>
      <c r="Q1451" s="1">
        <v>20845813</v>
      </c>
    </row>
    <row r="1452" spans="13:17">
      <c r="M1452" s="1" t="s">
        <v>13</v>
      </c>
      <c r="N1452" s="1" t="s">
        <v>86</v>
      </c>
      <c r="O1452" s="1" t="s">
        <v>377</v>
      </c>
      <c r="P1452" s="1" t="s">
        <v>1843</v>
      </c>
      <c r="Q1452" s="1">
        <v>20845827</v>
      </c>
    </row>
    <row r="1453" spans="13:17">
      <c r="M1453" s="1" t="s">
        <v>13</v>
      </c>
      <c r="N1453" s="1" t="s">
        <v>86</v>
      </c>
      <c r="O1453" s="1" t="s">
        <v>377</v>
      </c>
      <c r="P1453" s="1" t="s">
        <v>1844</v>
      </c>
      <c r="Q1453" s="1">
        <v>20845840</v>
      </c>
    </row>
    <row r="1454" spans="13:17">
      <c r="M1454" s="1" t="s">
        <v>13</v>
      </c>
      <c r="N1454" s="1" t="s">
        <v>86</v>
      </c>
      <c r="O1454" s="1" t="s">
        <v>377</v>
      </c>
      <c r="P1454" s="1" t="s">
        <v>1845</v>
      </c>
      <c r="Q1454" s="1">
        <v>20845854</v>
      </c>
    </row>
    <row r="1455" spans="13:17">
      <c r="M1455" s="1" t="s">
        <v>13</v>
      </c>
      <c r="N1455" s="1" t="s">
        <v>86</v>
      </c>
      <c r="O1455" s="1" t="s">
        <v>377</v>
      </c>
      <c r="P1455" s="1" t="s">
        <v>1846</v>
      </c>
      <c r="Q1455" s="1">
        <v>20845860</v>
      </c>
    </row>
    <row r="1456" spans="13:17">
      <c r="M1456" s="1" t="s">
        <v>13</v>
      </c>
      <c r="N1456" s="1" t="s">
        <v>86</v>
      </c>
      <c r="O1456" s="1" t="s">
        <v>377</v>
      </c>
      <c r="P1456" s="1" t="s">
        <v>377</v>
      </c>
      <c r="Q1456" s="1">
        <v>20845867</v>
      </c>
    </row>
    <row r="1457" spans="13:17">
      <c r="M1457" s="1" t="s">
        <v>13</v>
      </c>
      <c r="N1457" s="1" t="s">
        <v>86</v>
      </c>
      <c r="O1457" s="1" t="s">
        <v>377</v>
      </c>
      <c r="P1457" s="1" t="s">
        <v>1847</v>
      </c>
      <c r="Q1457" s="1">
        <v>20845881</v>
      </c>
    </row>
    <row r="1458" spans="13:17">
      <c r="M1458" s="1" t="s">
        <v>13</v>
      </c>
      <c r="N1458" s="1" t="s">
        <v>86</v>
      </c>
      <c r="O1458" s="1" t="s">
        <v>379</v>
      </c>
      <c r="P1458" s="1" t="s">
        <v>1848</v>
      </c>
      <c r="Q1458" s="1">
        <v>20847519</v>
      </c>
    </row>
    <row r="1459" spans="13:17">
      <c r="M1459" s="1" t="s">
        <v>13</v>
      </c>
      <c r="N1459" s="1" t="s">
        <v>86</v>
      </c>
      <c r="O1459" s="1" t="s">
        <v>379</v>
      </c>
      <c r="P1459" s="1" t="s">
        <v>1849</v>
      </c>
      <c r="Q1459" s="1">
        <v>20847538</v>
      </c>
    </row>
    <row r="1460" spans="13:17">
      <c r="M1460" s="1" t="s">
        <v>13</v>
      </c>
      <c r="N1460" s="1" t="s">
        <v>86</v>
      </c>
      <c r="O1460" s="1" t="s">
        <v>379</v>
      </c>
      <c r="P1460" s="1" t="s">
        <v>379</v>
      </c>
      <c r="Q1460" s="1">
        <v>20847557</v>
      </c>
    </row>
    <row r="1461" spans="13:17">
      <c r="M1461" s="1" t="s">
        <v>13</v>
      </c>
      <c r="N1461" s="1" t="s">
        <v>86</v>
      </c>
      <c r="O1461" s="1" t="s">
        <v>379</v>
      </c>
      <c r="P1461" s="1" t="s">
        <v>1850</v>
      </c>
      <c r="Q1461" s="1">
        <v>20847576</v>
      </c>
    </row>
    <row r="1462" spans="13:17">
      <c r="M1462" s="1" t="s">
        <v>13</v>
      </c>
      <c r="N1462" s="1" t="s">
        <v>86</v>
      </c>
      <c r="O1462" s="1" t="s">
        <v>380</v>
      </c>
      <c r="P1462" s="1" t="s">
        <v>1851</v>
      </c>
      <c r="Q1462" s="1">
        <v>20847823</v>
      </c>
    </row>
    <row r="1463" spans="13:17">
      <c r="M1463" s="1" t="s">
        <v>13</v>
      </c>
      <c r="N1463" s="1" t="s">
        <v>86</v>
      </c>
      <c r="O1463" s="1" t="s">
        <v>380</v>
      </c>
      <c r="P1463" s="1" t="s">
        <v>1852</v>
      </c>
      <c r="Q1463" s="1">
        <v>20847871</v>
      </c>
    </row>
    <row r="1464" spans="13:17">
      <c r="M1464" s="1" t="s">
        <v>13</v>
      </c>
      <c r="N1464" s="1" t="s">
        <v>86</v>
      </c>
      <c r="O1464" s="1" t="s">
        <v>380</v>
      </c>
      <c r="P1464" s="1" t="s">
        <v>1849</v>
      </c>
      <c r="Q1464" s="1">
        <v>20847846</v>
      </c>
    </row>
    <row r="1465" spans="13:17">
      <c r="M1465" s="1" t="s">
        <v>13</v>
      </c>
      <c r="N1465" s="1" t="s">
        <v>86</v>
      </c>
      <c r="O1465" s="1" t="s">
        <v>381</v>
      </c>
      <c r="P1465" s="1" t="s">
        <v>1853</v>
      </c>
      <c r="Q1465" s="1">
        <v>20848727</v>
      </c>
    </row>
    <row r="1466" spans="13:17">
      <c r="M1466" s="1" t="s">
        <v>13</v>
      </c>
      <c r="N1466" s="1" t="s">
        <v>86</v>
      </c>
      <c r="O1466" s="1" t="s">
        <v>381</v>
      </c>
      <c r="P1466" s="1" t="s">
        <v>1854</v>
      </c>
      <c r="Q1466" s="1">
        <v>20848713</v>
      </c>
    </row>
    <row r="1467" spans="13:17">
      <c r="M1467" s="1" t="s">
        <v>13</v>
      </c>
      <c r="N1467" s="1" t="s">
        <v>86</v>
      </c>
      <c r="O1467" s="1" t="s">
        <v>381</v>
      </c>
      <c r="P1467" s="1" t="s">
        <v>1855</v>
      </c>
      <c r="Q1467" s="1">
        <v>20848740</v>
      </c>
    </row>
    <row r="1468" spans="13:17">
      <c r="M1468" s="1" t="s">
        <v>13</v>
      </c>
      <c r="N1468" s="1" t="s">
        <v>86</v>
      </c>
      <c r="O1468" s="1" t="s">
        <v>381</v>
      </c>
      <c r="P1468" s="1" t="s">
        <v>1856</v>
      </c>
      <c r="Q1468" s="1">
        <v>20848754</v>
      </c>
    </row>
    <row r="1469" spans="13:17">
      <c r="M1469" s="1" t="s">
        <v>13</v>
      </c>
      <c r="N1469" s="1" t="s">
        <v>86</v>
      </c>
      <c r="O1469" s="1" t="s">
        <v>381</v>
      </c>
      <c r="P1469" s="1" t="s">
        <v>1857</v>
      </c>
      <c r="Q1469" s="1">
        <v>20848767</v>
      </c>
    </row>
    <row r="1470" spans="13:17">
      <c r="M1470" s="1" t="s">
        <v>13</v>
      </c>
      <c r="N1470" s="1" t="s">
        <v>86</v>
      </c>
      <c r="O1470" s="1" t="s">
        <v>381</v>
      </c>
      <c r="P1470" s="1" t="s">
        <v>1858</v>
      </c>
      <c r="Q1470" s="1">
        <v>20848799</v>
      </c>
    </row>
    <row r="1471" spans="13:17">
      <c r="M1471" s="1" t="s">
        <v>13</v>
      </c>
      <c r="N1471" s="1" t="s">
        <v>86</v>
      </c>
      <c r="O1471" s="1" t="s">
        <v>381</v>
      </c>
      <c r="P1471" s="1" t="s">
        <v>1859</v>
      </c>
      <c r="Q1471" s="1">
        <v>20848781</v>
      </c>
    </row>
    <row r="1472" spans="13:17">
      <c r="M1472" s="1" t="s">
        <v>43</v>
      </c>
      <c r="N1472" s="1" t="s">
        <v>43</v>
      </c>
      <c r="O1472" s="1" t="s">
        <v>383</v>
      </c>
      <c r="P1472" s="1" t="s">
        <v>1860</v>
      </c>
      <c r="Q1472" s="1">
        <v>30260243</v>
      </c>
    </row>
    <row r="1473" spans="13:17">
      <c r="M1473" s="1" t="s">
        <v>43</v>
      </c>
      <c r="N1473" s="1" t="s">
        <v>43</v>
      </c>
      <c r="O1473" s="1" t="s">
        <v>383</v>
      </c>
      <c r="P1473" s="1" t="s">
        <v>1861</v>
      </c>
      <c r="Q1473" s="1">
        <v>30260246</v>
      </c>
    </row>
    <row r="1474" spans="13:17">
      <c r="M1474" s="1" t="s">
        <v>43</v>
      </c>
      <c r="N1474" s="1" t="s">
        <v>43</v>
      </c>
      <c r="O1474" s="1" t="s">
        <v>385</v>
      </c>
      <c r="P1474" s="1" t="s">
        <v>385</v>
      </c>
      <c r="Q1474" s="1">
        <v>30260413</v>
      </c>
    </row>
    <row r="1475" spans="13:17">
      <c r="M1475" s="1" t="s">
        <v>43</v>
      </c>
      <c r="N1475" s="1" t="s">
        <v>43</v>
      </c>
      <c r="O1475" s="1" t="s">
        <v>385</v>
      </c>
      <c r="P1475" s="1" t="s">
        <v>1862</v>
      </c>
      <c r="Q1475" s="1">
        <v>30260419</v>
      </c>
    </row>
    <row r="1476" spans="13:17">
      <c r="M1476" s="1" t="s">
        <v>43</v>
      </c>
      <c r="N1476" s="1" t="s">
        <v>43</v>
      </c>
      <c r="O1476" s="1" t="s">
        <v>385</v>
      </c>
      <c r="P1476" s="1" t="s">
        <v>1863</v>
      </c>
      <c r="Q1476" s="1">
        <v>30260457</v>
      </c>
    </row>
    <row r="1477" spans="13:17">
      <c r="M1477" s="1" t="s">
        <v>43</v>
      </c>
      <c r="N1477" s="1" t="s">
        <v>43</v>
      </c>
      <c r="O1477" s="1" t="s">
        <v>385</v>
      </c>
      <c r="P1477" s="1" t="s">
        <v>1864</v>
      </c>
      <c r="Q1477" s="1">
        <v>30260482</v>
      </c>
    </row>
    <row r="1478" spans="13:17">
      <c r="M1478" s="1" t="s">
        <v>43</v>
      </c>
      <c r="N1478" s="1" t="s">
        <v>43</v>
      </c>
      <c r="O1478" s="1" t="s">
        <v>385</v>
      </c>
      <c r="P1478" s="1" t="s">
        <v>1865</v>
      </c>
      <c r="Q1478" s="1">
        <v>30260417</v>
      </c>
    </row>
    <row r="1479" spans="13:17">
      <c r="M1479" s="1" t="s">
        <v>43</v>
      </c>
      <c r="N1479" s="1" t="s">
        <v>43</v>
      </c>
      <c r="O1479" s="1" t="s">
        <v>385</v>
      </c>
      <c r="P1479" s="1" t="s">
        <v>312</v>
      </c>
      <c r="Q1479" s="1">
        <v>30260421</v>
      </c>
    </row>
    <row r="1480" spans="13:17">
      <c r="M1480" s="1" t="s">
        <v>43</v>
      </c>
      <c r="N1480" s="1" t="s">
        <v>43</v>
      </c>
      <c r="O1480" s="1" t="s">
        <v>387</v>
      </c>
      <c r="P1480" s="1" t="s">
        <v>1866</v>
      </c>
      <c r="Q1480" s="1">
        <v>30260563</v>
      </c>
    </row>
    <row r="1481" spans="13:17">
      <c r="M1481" s="1" t="s">
        <v>43</v>
      </c>
      <c r="N1481" s="1" t="s">
        <v>43</v>
      </c>
      <c r="O1481" s="1" t="s">
        <v>387</v>
      </c>
      <c r="P1481" s="1" t="s">
        <v>1867</v>
      </c>
      <c r="Q1481" s="1">
        <v>30260566</v>
      </c>
    </row>
    <row r="1482" spans="13:17">
      <c r="M1482" s="1" t="s">
        <v>43</v>
      </c>
      <c r="N1482" s="1" t="s">
        <v>43</v>
      </c>
      <c r="O1482" s="1" t="s">
        <v>387</v>
      </c>
      <c r="P1482" s="1" t="s">
        <v>1868</v>
      </c>
      <c r="Q1482" s="1">
        <v>30260567</v>
      </c>
    </row>
    <row r="1483" spans="13:17">
      <c r="M1483" s="1" t="s">
        <v>43</v>
      </c>
      <c r="N1483" s="1" t="s">
        <v>43</v>
      </c>
      <c r="O1483" s="1" t="s">
        <v>387</v>
      </c>
      <c r="P1483" s="1" t="s">
        <v>1869</v>
      </c>
      <c r="Q1483" s="1">
        <v>30260568</v>
      </c>
    </row>
    <row r="1484" spans="13:17">
      <c r="M1484" s="1" t="s">
        <v>43</v>
      </c>
      <c r="N1484" s="1" t="s">
        <v>43</v>
      </c>
      <c r="O1484" s="1" t="s">
        <v>387</v>
      </c>
      <c r="P1484" s="1" t="s">
        <v>1870</v>
      </c>
      <c r="Q1484" s="1">
        <v>30260569</v>
      </c>
    </row>
    <row r="1485" spans="13:17">
      <c r="M1485" s="1" t="s">
        <v>43</v>
      </c>
      <c r="N1485" s="1" t="s">
        <v>43</v>
      </c>
      <c r="O1485" s="1" t="s">
        <v>387</v>
      </c>
      <c r="P1485" s="1" t="s">
        <v>1871</v>
      </c>
      <c r="Q1485" s="1">
        <v>30260570</v>
      </c>
    </row>
    <row r="1486" spans="13:17">
      <c r="M1486" s="1" t="s">
        <v>43</v>
      </c>
      <c r="N1486" s="1" t="s">
        <v>43</v>
      </c>
      <c r="O1486" s="1" t="s">
        <v>387</v>
      </c>
      <c r="P1486" s="1" t="s">
        <v>1872</v>
      </c>
      <c r="Q1486" s="1">
        <v>30260571</v>
      </c>
    </row>
    <row r="1487" spans="13:17">
      <c r="M1487" s="1" t="s">
        <v>43</v>
      </c>
      <c r="N1487" s="1" t="s">
        <v>43</v>
      </c>
      <c r="O1487" s="1" t="s">
        <v>389</v>
      </c>
      <c r="P1487" s="1" t="s">
        <v>1873</v>
      </c>
      <c r="Q1487" s="1">
        <v>30260638</v>
      </c>
    </row>
    <row r="1488" spans="13:17">
      <c r="M1488" s="1" t="s">
        <v>43</v>
      </c>
      <c r="N1488" s="1" t="s">
        <v>43</v>
      </c>
      <c r="O1488" s="1" t="s">
        <v>389</v>
      </c>
      <c r="P1488" s="1" t="s">
        <v>273</v>
      </c>
      <c r="Q1488" s="1">
        <v>30260601</v>
      </c>
    </row>
    <row r="1489" spans="13:17">
      <c r="M1489" s="1" t="s">
        <v>43</v>
      </c>
      <c r="N1489" s="1" t="s">
        <v>43</v>
      </c>
      <c r="O1489" s="1" t="s">
        <v>389</v>
      </c>
      <c r="P1489" s="1" t="s">
        <v>1874</v>
      </c>
      <c r="Q1489" s="1">
        <v>30260698</v>
      </c>
    </row>
    <row r="1490" spans="13:17">
      <c r="M1490" s="1" t="s">
        <v>43</v>
      </c>
      <c r="N1490" s="1" t="s">
        <v>43</v>
      </c>
      <c r="O1490" s="1" t="s">
        <v>391</v>
      </c>
      <c r="P1490" s="1" t="s">
        <v>1875</v>
      </c>
      <c r="Q1490" s="1">
        <v>30260815</v>
      </c>
    </row>
    <row r="1491" spans="13:17">
      <c r="M1491" s="1" t="s">
        <v>43</v>
      </c>
      <c r="N1491" s="1" t="s">
        <v>43</v>
      </c>
      <c r="O1491" s="1" t="s">
        <v>391</v>
      </c>
      <c r="P1491" s="1" t="s">
        <v>1876</v>
      </c>
      <c r="Q1491" s="1">
        <v>30260898</v>
      </c>
    </row>
    <row r="1492" spans="13:17">
      <c r="M1492" s="1" t="s">
        <v>43</v>
      </c>
      <c r="N1492" s="1" t="s">
        <v>43</v>
      </c>
      <c r="O1492" s="1" t="s">
        <v>392</v>
      </c>
      <c r="P1492" s="1" t="s">
        <v>1866</v>
      </c>
      <c r="Q1492" s="1">
        <v>30260963</v>
      </c>
    </row>
    <row r="1493" spans="13:17">
      <c r="M1493" s="1" t="s">
        <v>43</v>
      </c>
      <c r="N1493" s="1" t="s">
        <v>43</v>
      </c>
      <c r="O1493" s="1" t="s">
        <v>392</v>
      </c>
      <c r="P1493" s="1" t="s">
        <v>1877</v>
      </c>
      <c r="Q1493" s="1">
        <v>30260964</v>
      </c>
    </row>
    <row r="1494" spans="13:17">
      <c r="M1494" s="1" t="s">
        <v>43</v>
      </c>
      <c r="N1494" s="1" t="s">
        <v>43</v>
      </c>
      <c r="O1494" s="1" t="s">
        <v>392</v>
      </c>
      <c r="P1494" s="1" t="s">
        <v>1878</v>
      </c>
      <c r="Q1494" s="1">
        <v>30260965</v>
      </c>
    </row>
    <row r="1495" spans="13:17">
      <c r="M1495" s="1" t="s">
        <v>43</v>
      </c>
      <c r="N1495" s="1" t="s">
        <v>43</v>
      </c>
      <c r="O1495" s="1" t="s">
        <v>392</v>
      </c>
      <c r="P1495" s="1" t="s">
        <v>1867</v>
      </c>
      <c r="Q1495" s="1">
        <v>30260966</v>
      </c>
    </row>
    <row r="1496" spans="13:17">
      <c r="M1496" s="1" t="s">
        <v>43</v>
      </c>
      <c r="N1496" s="1" t="s">
        <v>43</v>
      </c>
      <c r="O1496" s="1" t="s">
        <v>392</v>
      </c>
      <c r="P1496" s="1" t="s">
        <v>1879</v>
      </c>
      <c r="Q1496" s="1">
        <v>30260967</v>
      </c>
    </row>
    <row r="1497" spans="13:17">
      <c r="M1497" s="1" t="s">
        <v>43</v>
      </c>
      <c r="N1497" s="1" t="s">
        <v>43</v>
      </c>
      <c r="O1497" s="1" t="s">
        <v>393</v>
      </c>
      <c r="P1497" s="1" t="s">
        <v>1880</v>
      </c>
      <c r="Q1497" s="1">
        <v>30261038</v>
      </c>
    </row>
    <row r="1498" spans="13:17">
      <c r="M1498" s="1" t="s">
        <v>43</v>
      </c>
      <c r="N1498" s="1" t="s">
        <v>43</v>
      </c>
      <c r="O1498" s="1" t="s">
        <v>394</v>
      </c>
      <c r="P1498" s="1" t="s">
        <v>289</v>
      </c>
      <c r="Q1498" s="1">
        <v>30261109</v>
      </c>
    </row>
    <row r="1499" spans="13:17">
      <c r="M1499" s="1" t="s">
        <v>43</v>
      </c>
      <c r="N1499" s="1" t="s">
        <v>43</v>
      </c>
      <c r="O1499" s="1" t="s">
        <v>394</v>
      </c>
      <c r="P1499" s="1" t="s">
        <v>291</v>
      </c>
      <c r="Q1499" s="1">
        <v>30261110</v>
      </c>
    </row>
    <row r="1500" spans="13:17">
      <c r="M1500" s="1" t="s">
        <v>43</v>
      </c>
      <c r="N1500" s="1" t="s">
        <v>43</v>
      </c>
      <c r="O1500" s="1" t="s">
        <v>396</v>
      </c>
      <c r="P1500" s="1" t="s">
        <v>1881</v>
      </c>
      <c r="Q1500" s="1">
        <v>30261265</v>
      </c>
    </row>
    <row r="1501" spans="13:17">
      <c r="M1501" s="1" t="s">
        <v>43</v>
      </c>
      <c r="N1501" s="1" t="s">
        <v>43</v>
      </c>
      <c r="O1501" s="1" t="s">
        <v>396</v>
      </c>
      <c r="P1501" s="1" t="s">
        <v>1882</v>
      </c>
      <c r="Q1501" s="1">
        <v>30261280</v>
      </c>
    </row>
    <row r="1502" spans="13:17">
      <c r="M1502" s="1" t="s">
        <v>43</v>
      </c>
      <c r="N1502" s="1" t="s">
        <v>43</v>
      </c>
      <c r="O1502" s="1" t="s">
        <v>398</v>
      </c>
      <c r="P1502" s="1" t="s">
        <v>1883</v>
      </c>
      <c r="Q1502" s="1">
        <v>30261410</v>
      </c>
    </row>
    <row r="1503" spans="13:17">
      <c r="M1503" s="1" t="s">
        <v>43</v>
      </c>
      <c r="N1503" s="1" t="s">
        <v>43</v>
      </c>
      <c r="O1503" s="1" t="s">
        <v>398</v>
      </c>
      <c r="P1503" s="1" t="s">
        <v>1884</v>
      </c>
      <c r="Q1503" s="1">
        <v>30261411</v>
      </c>
    </row>
    <row r="1504" spans="13:17">
      <c r="M1504" s="1" t="s">
        <v>43</v>
      </c>
      <c r="N1504" s="1" t="s">
        <v>43</v>
      </c>
      <c r="O1504" s="1" t="s">
        <v>398</v>
      </c>
      <c r="P1504" s="1" t="s">
        <v>1083</v>
      </c>
      <c r="Q1504" s="1">
        <v>30261417</v>
      </c>
    </row>
    <row r="1505" spans="13:17">
      <c r="M1505" s="1" t="s">
        <v>43</v>
      </c>
      <c r="N1505" s="1" t="s">
        <v>43</v>
      </c>
      <c r="O1505" s="1" t="s">
        <v>398</v>
      </c>
      <c r="P1505" s="1" t="s">
        <v>1885</v>
      </c>
      <c r="Q1505" s="1">
        <v>30261423</v>
      </c>
    </row>
    <row r="1506" spans="13:17">
      <c r="M1506" s="1" t="s">
        <v>43</v>
      </c>
      <c r="N1506" s="1" t="s">
        <v>43</v>
      </c>
      <c r="O1506" s="1" t="s">
        <v>398</v>
      </c>
      <c r="P1506" s="1" t="s">
        <v>1886</v>
      </c>
      <c r="Q1506" s="1">
        <v>30261429</v>
      </c>
    </row>
    <row r="1507" spans="13:17">
      <c r="M1507" s="1" t="s">
        <v>43</v>
      </c>
      <c r="N1507" s="1" t="s">
        <v>43</v>
      </c>
      <c r="O1507" s="1" t="s">
        <v>398</v>
      </c>
      <c r="P1507" s="1" t="s">
        <v>398</v>
      </c>
      <c r="Q1507" s="1">
        <v>30261435</v>
      </c>
    </row>
    <row r="1508" spans="13:17">
      <c r="M1508" s="1" t="s">
        <v>43</v>
      </c>
      <c r="N1508" s="1" t="s">
        <v>43</v>
      </c>
      <c r="O1508" s="1" t="s">
        <v>398</v>
      </c>
      <c r="P1508" s="1" t="s">
        <v>1887</v>
      </c>
      <c r="Q1508" s="1">
        <v>30261499</v>
      </c>
    </row>
    <row r="1509" spans="13:17">
      <c r="M1509" s="1" t="s">
        <v>43</v>
      </c>
      <c r="N1509" s="1" t="s">
        <v>43</v>
      </c>
      <c r="O1509" s="1" t="s">
        <v>398</v>
      </c>
      <c r="P1509" s="1" t="s">
        <v>1888</v>
      </c>
      <c r="Q1509" s="1">
        <v>30261441</v>
      </c>
    </row>
    <row r="1510" spans="13:17">
      <c r="M1510" s="1" t="s">
        <v>43</v>
      </c>
      <c r="N1510" s="1" t="s">
        <v>43</v>
      </c>
      <c r="O1510" s="1" t="s">
        <v>398</v>
      </c>
      <c r="P1510" s="1" t="s">
        <v>1889</v>
      </c>
      <c r="Q1510" s="1">
        <v>30261447</v>
      </c>
    </row>
    <row r="1511" spans="13:17">
      <c r="M1511" s="1" t="s">
        <v>43</v>
      </c>
      <c r="N1511" s="1" t="s">
        <v>43</v>
      </c>
      <c r="O1511" s="1" t="s">
        <v>398</v>
      </c>
      <c r="P1511" s="1" t="s">
        <v>1890</v>
      </c>
      <c r="Q1511" s="1">
        <v>30261453</v>
      </c>
    </row>
    <row r="1512" spans="13:17">
      <c r="M1512" s="1" t="s">
        <v>43</v>
      </c>
      <c r="N1512" s="1" t="s">
        <v>43</v>
      </c>
      <c r="O1512" s="1" t="s">
        <v>398</v>
      </c>
      <c r="P1512" s="1" t="s">
        <v>1891</v>
      </c>
      <c r="Q1512" s="1">
        <v>30261459</v>
      </c>
    </row>
    <row r="1513" spans="13:17">
      <c r="M1513" s="1" t="s">
        <v>43</v>
      </c>
      <c r="N1513" s="1" t="s">
        <v>43</v>
      </c>
      <c r="O1513" s="1" t="s">
        <v>398</v>
      </c>
      <c r="P1513" s="1" t="s">
        <v>1892</v>
      </c>
      <c r="Q1513" s="1">
        <v>30261465</v>
      </c>
    </row>
    <row r="1514" spans="13:17">
      <c r="M1514" s="1" t="s">
        <v>43</v>
      </c>
      <c r="N1514" s="1" t="s">
        <v>43</v>
      </c>
      <c r="O1514" s="1" t="s">
        <v>398</v>
      </c>
      <c r="P1514" s="1" t="s">
        <v>1893</v>
      </c>
      <c r="Q1514" s="1">
        <v>30261471</v>
      </c>
    </row>
    <row r="1515" spans="13:17">
      <c r="M1515" s="1" t="s">
        <v>43</v>
      </c>
      <c r="N1515" s="1" t="s">
        <v>43</v>
      </c>
      <c r="O1515" s="1" t="s">
        <v>398</v>
      </c>
      <c r="P1515" s="1" t="s">
        <v>1894</v>
      </c>
      <c r="Q1515" s="1">
        <v>30261477</v>
      </c>
    </row>
    <row r="1516" spans="13:17">
      <c r="M1516" s="1" t="s">
        <v>43</v>
      </c>
      <c r="N1516" s="1" t="s">
        <v>43</v>
      </c>
      <c r="O1516" s="1" t="s">
        <v>398</v>
      </c>
      <c r="P1516" s="1" t="s">
        <v>1895</v>
      </c>
      <c r="Q1516" s="1">
        <v>30261483</v>
      </c>
    </row>
    <row r="1517" spans="13:17">
      <c r="M1517" s="1" t="s">
        <v>43</v>
      </c>
      <c r="N1517" s="1" t="s">
        <v>43</v>
      </c>
      <c r="O1517" s="1" t="s">
        <v>398</v>
      </c>
      <c r="P1517" s="1" t="s">
        <v>1896</v>
      </c>
      <c r="Q1517" s="1">
        <v>30261488</v>
      </c>
    </row>
    <row r="1518" spans="13:17">
      <c r="M1518" s="1" t="s">
        <v>43</v>
      </c>
      <c r="N1518" s="1" t="s">
        <v>43</v>
      </c>
      <c r="O1518" s="1" t="s">
        <v>398</v>
      </c>
      <c r="P1518" s="1" t="s">
        <v>1897</v>
      </c>
      <c r="Q1518" s="1">
        <v>30261494</v>
      </c>
    </row>
    <row r="1519" spans="13:17">
      <c r="M1519" s="1" t="s">
        <v>43</v>
      </c>
      <c r="N1519" s="1" t="s">
        <v>43</v>
      </c>
      <c r="O1519" s="1" t="s">
        <v>400</v>
      </c>
      <c r="P1519" s="1" t="s">
        <v>1898</v>
      </c>
      <c r="Q1519" s="1">
        <v>30261647</v>
      </c>
    </row>
    <row r="1520" spans="13:17">
      <c r="M1520" s="1" t="s">
        <v>43</v>
      </c>
      <c r="N1520" s="1" t="s">
        <v>43</v>
      </c>
      <c r="O1520" s="1" t="s">
        <v>400</v>
      </c>
      <c r="P1520" s="1" t="s">
        <v>1899</v>
      </c>
      <c r="Q1520" s="1">
        <v>30261648</v>
      </c>
    </row>
    <row r="1521" spans="13:17">
      <c r="M1521" s="1" t="s">
        <v>43</v>
      </c>
      <c r="N1521" s="1" t="s">
        <v>43</v>
      </c>
      <c r="O1521" s="1" t="s">
        <v>400</v>
      </c>
      <c r="P1521" s="1" t="s">
        <v>1900</v>
      </c>
      <c r="Q1521" s="1">
        <v>30261649</v>
      </c>
    </row>
    <row r="1522" spans="13:17">
      <c r="M1522" s="1" t="s">
        <v>43</v>
      </c>
      <c r="N1522" s="1" t="s">
        <v>43</v>
      </c>
      <c r="O1522" s="1" t="s">
        <v>402</v>
      </c>
      <c r="P1522" s="1" t="s">
        <v>1901</v>
      </c>
      <c r="Q1522" s="1">
        <v>30261813</v>
      </c>
    </row>
    <row r="1523" spans="13:17">
      <c r="M1523" s="1" t="s">
        <v>43</v>
      </c>
      <c r="N1523" s="1" t="s">
        <v>43</v>
      </c>
      <c r="O1523" s="1" t="s">
        <v>402</v>
      </c>
      <c r="P1523" s="1" t="s">
        <v>1902</v>
      </c>
      <c r="Q1523" s="1">
        <v>30261899</v>
      </c>
    </row>
    <row r="1524" spans="13:17">
      <c r="M1524" s="1" t="s">
        <v>43</v>
      </c>
      <c r="N1524" s="1" t="s">
        <v>43</v>
      </c>
      <c r="O1524" s="1" t="s">
        <v>402</v>
      </c>
      <c r="P1524" s="1" t="s">
        <v>1903</v>
      </c>
      <c r="Q1524" s="1">
        <v>30261821</v>
      </c>
    </row>
    <row r="1525" spans="13:17">
      <c r="M1525" s="1" t="s">
        <v>43</v>
      </c>
      <c r="N1525" s="1" t="s">
        <v>43</v>
      </c>
      <c r="O1525" s="1" t="s">
        <v>402</v>
      </c>
      <c r="P1525" s="1" t="s">
        <v>1904</v>
      </c>
      <c r="Q1525" s="1">
        <v>30261831</v>
      </c>
    </row>
    <row r="1526" spans="13:17">
      <c r="M1526" s="1" t="s">
        <v>43</v>
      </c>
      <c r="N1526" s="1" t="s">
        <v>43</v>
      </c>
      <c r="O1526" s="1" t="s">
        <v>402</v>
      </c>
      <c r="P1526" s="1" t="s">
        <v>498</v>
      </c>
      <c r="Q1526" s="1">
        <v>30261842</v>
      </c>
    </row>
    <row r="1527" spans="13:17">
      <c r="M1527" s="1" t="s">
        <v>43</v>
      </c>
      <c r="N1527" s="1" t="s">
        <v>43</v>
      </c>
      <c r="O1527" s="1" t="s">
        <v>402</v>
      </c>
      <c r="P1527" s="1" t="s">
        <v>1905</v>
      </c>
      <c r="Q1527" s="1">
        <v>30261852</v>
      </c>
    </row>
    <row r="1528" spans="13:17">
      <c r="M1528" s="1" t="s">
        <v>43</v>
      </c>
      <c r="N1528" s="1" t="s">
        <v>43</v>
      </c>
      <c r="O1528" s="1" t="s">
        <v>402</v>
      </c>
      <c r="P1528" s="1" t="s">
        <v>1906</v>
      </c>
      <c r="Q1528" s="1">
        <v>30261863</v>
      </c>
    </row>
    <row r="1529" spans="13:17">
      <c r="M1529" s="1" t="s">
        <v>43</v>
      </c>
      <c r="N1529" s="1" t="s">
        <v>43</v>
      </c>
      <c r="O1529" s="1" t="s">
        <v>402</v>
      </c>
      <c r="P1529" s="1" t="s">
        <v>1907</v>
      </c>
      <c r="Q1529" s="1">
        <v>30261873</v>
      </c>
    </row>
    <row r="1530" spans="13:17">
      <c r="M1530" s="1" t="s">
        <v>43</v>
      </c>
      <c r="N1530" s="1" t="s">
        <v>43</v>
      </c>
      <c r="O1530" s="1" t="s">
        <v>402</v>
      </c>
      <c r="P1530" s="1" t="s">
        <v>1908</v>
      </c>
      <c r="Q1530" s="1">
        <v>30261884</v>
      </c>
    </row>
    <row r="1531" spans="13:17">
      <c r="M1531" s="1" t="s">
        <v>43</v>
      </c>
      <c r="N1531" s="1" t="s">
        <v>43</v>
      </c>
      <c r="O1531" s="1" t="s">
        <v>404</v>
      </c>
      <c r="P1531" s="1" t="s">
        <v>1909</v>
      </c>
      <c r="Q1531" s="1">
        <v>30262476</v>
      </c>
    </row>
    <row r="1532" spans="13:17">
      <c r="M1532" s="1" t="s">
        <v>43</v>
      </c>
      <c r="N1532" s="1" t="s">
        <v>43</v>
      </c>
      <c r="O1532" s="1" t="s">
        <v>404</v>
      </c>
      <c r="P1532" s="1" t="s">
        <v>1910</v>
      </c>
      <c r="Q1532" s="1">
        <v>30262480</v>
      </c>
    </row>
    <row r="1533" spans="13:17">
      <c r="M1533" s="1" t="s">
        <v>43</v>
      </c>
      <c r="N1533" s="1" t="s">
        <v>43</v>
      </c>
      <c r="O1533" s="1" t="s">
        <v>404</v>
      </c>
      <c r="P1533" s="1" t="s">
        <v>1911</v>
      </c>
      <c r="Q1533" s="1">
        <v>30262481</v>
      </c>
    </row>
    <row r="1534" spans="13:17">
      <c r="M1534" s="1" t="s">
        <v>43</v>
      </c>
      <c r="N1534" s="1" t="s">
        <v>43</v>
      </c>
      <c r="O1534" s="1" t="s">
        <v>404</v>
      </c>
      <c r="P1534" s="1" t="s">
        <v>1912</v>
      </c>
      <c r="Q1534" s="1">
        <v>30262482</v>
      </c>
    </row>
    <row r="1535" spans="13:17">
      <c r="M1535" s="1" t="s">
        <v>43</v>
      </c>
      <c r="N1535" s="1" t="s">
        <v>43</v>
      </c>
      <c r="O1535" s="1" t="s">
        <v>406</v>
      </c>
      <c r="P1535" s="1" t="s">
        <v>306</v>
      </c>
      <c r="Q1535" s="1">
        <v>30262618</v>
      </c>
    </row>
    <row r="1536" spans="13:17">
      <c r="M1536" s="1" t="s">
        <v>43</v>
      </c>
      <c r="N1536" s="1" t="s">
        <v>43</v>
      </c>
      <c r="O1536" s="1" t="s">
        <v>406</v>
      </c>
      <c r="P1536" s="1" t="s">
        <v>308</v>
      </c>
      <c r="Q1536" s="1">
        <v>30262619</v>
      </c>
    </row>
    <row r="1537" spans="13:17">
      <c r="M1537" s="1" t="s">
        <v>43</v>
      </c>
      <c r="N1537" s="1" t="s">
        <v>43</v>
      </c>
      <c r="O1537" s="1" t="s">
        <v>406</v>
      </c>
      <c r="P1537" s="1" t="s">
        <v>1913</v>
      </c>
      <c r="Q1537" s="1">
        <v>30262620</v>
      </c>
    </row>
    <row r="1538" spans="13:17">
      <c r="M1538" s="1" t="s">
        <v>43</v>
      </c>
      <c r="N1538" s="1" t="s">
        <v>43</v>
      </c>
      <c r="O1538" s="1" t="s">
        <v>408</v>
      </c>
      <c r="P1538" s="1" t="s">
        <v>1914</v>
      </c>
      <c r="Q1538" s="1">
        <v>30262846</v>
      </c>
    </row>
    <row r="1539" spans="13:17">
      <c r="M1539" s="1" t="s">
        <v>43</v>
      </c>
      <c r="N1539" s="1" t="s">
        <v>43</v>
      </c>
      <c r="O1539" s="1" t="s">
        <v>408</v>
      </c>
      <c r="P1539" s="1" t="s">
        <v>1899</v>
      </c>
      <c r="Q1539" s="1">
        <v>30262848</v>
      </c>
    </row>
    <row r="1540" spans="13:17">
      <c r="M1540" s="1" t="s">
        <v>43</v>
      </c>
      <c r="N1540" s="1" t="s">
        <v>43</v>
      </c>
      <c r="O1540" s="1" t="s">
        <v>408</v>
      </c>
      <c r="P1540" s="1" t="s">
        <v>1915</v>
      </c>
      <c r="Q1540" s="1">
        <v>30262858</v>
      </c>
    </row>
    <row r="1541" spans="13:17">
      <c r="M1541" s="1" t="s">
        <v>43</v>
      </c>
      <c r="N1541" s="1" t="s">
        <v>43</v>
      </c>
      <c r="O1541" s="1" t="s">
        <v>410</v>
      </c>
      <c r="P1541" s="1" t="s">
        <v>1916</v>
      </c>
      <c r="Q1541" s="1">
        <v>30262935</v>
      </c>
    </row>
    <row r="1542" spans="13:17">
      <c r="M1542" s="1" t="s">
        <v>43</v>
      </c>
      <c r="N1542" s="1" t="s">
        <v>43</v>
      </c>
      <c r="O1542" s="1" t="s">
        <v>410</v>
      </c>
      <c r="P1542" s="1" t="s">
        <v>1882</v>
      </c>
      <c r="Q1542" s="1">
        <v>30262980</v>
      </c>
    </row>
    <row r="1543" spans="13:17">
      <c r="M1543" s="1" t="s">
        <v>43</v>
      </c>
      <c r="N1543" s="1" t="s">
        <v>43</v>
      </c>
      <c r="O1543" s="1" t="s">
        <v>410</v>
      </c>
      <c r="P1543" s="1" t="s">
        <v>1909</v>
      </c>
      <c r="Q1543" s="1">
        <v>30262976</v>
      </c>
    </row>
    <row r="1544" spans="13:17">
      <c r="M1544" s="1" t="s">
        <v>43</v>
      </c>
      <c r="N1544" s="1" t="s">
        <v>43</v>
      </c>
      <c r="O1544" s="1" t="s">
        <v>410</v>
      </c>
      <c r="P1544" s="1" t="s">
        <v>1917</v>
      </c>
      <c r="Q1544" s="1">
        <v>30262984</v>
      </c>
    </row>
    <row r="1545" spans="13:17">
      <c r="M1545" s="1" t="s">
        <v>43</v>
      </c>
      <c r="N1545" s="1" t="s">
        <v>43</v>
      </c>
      <c r="O1545" s="1" t="s">
        <v>410</v>
      </c>
      <c r="P1545" s="1" t="s">
        <v>1918</v>
      </c>
      <c r="Q1545" s="1">
        <v>30262985</v>
      </c>
    </row>
    <row r="1546" spans="13:17">
      <c r="M1546" s="1" t="s">
        <v>43</v>
      </c>
      <c r="N1546" s="1" t="s">
        <v>43</v>
      </c>
      <c r="O1546" s="1" t="s">
        <v>410</v>
      </c>
      <c r="P1546" s="1" t="s">
        <v>1919</v>
      </c>
      <c r="Q1546" s="1">
        <v>30262986</v>
      </c>
    </row>
    <row r="1547" spans="13:17">
      <c r="M1547" s="1" t="s">
        <v>43</v>
      </c>
      <c r="N1547" s="1" t="s">
        <v>43</v>
      </c>
      <c r="O1547" s="1" t="s">
        <v>412</v>
      </c>
      <c r="P1547" s="1" t="s">
        <v>1916</v>
      </c>
      <c r="Q1547" s="1">
        <v>30263235</v>
      </c>
    </row>
    <row r="1548" spans="13:17">
      <c r="M1548" s="1" t="s">
        <v>43</v>
      </c>
      <c r="N1548" s="1" t="s">
        <v>43</v>
      </c>
      <c r="O1548" s="1" t="s">
        <v>412</v>
      </c>
      <c r="P1548" s="1" t="s">
        <v>1882</v>
      </c>
      <c r="Q1548" s="1">
        <v>30263280</v>
      </c>
    </row>
    <row r="1549" spans="13:17">
      <c r="M1549" s="1" t="s">
        <v>43</v>
      </c>
      <c r="N1549" s="1" t="s">
        <v>43</v>
      </c>
      <c r="O1549" s="1" t="s">
        <v>412</v>
      </c>
      <c r="P1549" s="1" t="s">
        <v>451</v>
      </c>
      <c r="Q1549" s="1">
        <v>30263295</v>
      </c>
    </row>
    <row r="1550" spans="13:17">
      <c r="M1550" s="1" t="s">
        <v>43</v>
      </c>
      <c r="N1550" s="1" t="s">
        <v>43</v>
      </c>
      <c r="O1550" s="1" t="s">
        <v>412</v>
      </c>
      <c r="P1550" s="1" t="s">
        <v>1920</v>
      </c>
      <c r="Q1550" s="1">
        <v>30263288</v>
      </c>
    </row>
    <row r="1551" spans="13:17">
      <c r="M1551" s="1" t="s">
        <v>43</v>
      </c>
      <c r="N1551" s="1" t="s">
        <v>43</v>
      </c>
      <c r="O1551" s="1" t="s">
        <v>412</v>
      </c>
      <c r="P1551" s="1" t="s">
        <v>1921</v>
      </c>
      <c r="Q1551" s="1">
        <v>30263289</v>
      </c>
    </row>
    <row r="1552" spans="13:17">
      <c r="M1552" s="1" t="s">
        <v>43</v>
      </c>
      <c r="N1552" s="1" t="s">
        <v>43</v>
      </c>
      <c r="O1552" s="1" t="s">
        <v>414</v>
      </c>
      <c r="P1552" s="1" t="s">
        <v>279</v>
      </c>
      <c r="Q1552" s="1">
        <v>30263004</v>
      </c>
    </row>
    <row r="1553" spans="13:17">
      <c r="M1553" s="1" t="s">
        <v>43</v>
      </c>
      <c r="N1553" s="1" t="s">
        <v>43</v>
      </c>
      <c r="O1553" s="1" t="s">
        <v>414</v>
      </c>
      <c r="P1553" s="1" t="s">
        <v>1922</v>
      </c>
      <c r="Q1553" s="1">
        <v>30263014</v>
      </c>
    </row>
    <row r="1554" spans="13:17">
      <c r="M1554" s="1" t="s">
        <v>43</v>
      </c>
      <c r="N1554" s="1" t="s">
        <v>43</v>
      </c>
      <c r="O1554" s="1" t="s">
        <v>414</v>
      </c>
      <c r="P1554" s="1" t="s">
        <v>1875</v>
      </c>
      <c r="Q1554" s="1">
        <v>30263015</v>
      </c>
    </row>
    <row r="1555" spans="13:17">
      <c r="M1555" s="1" t="s">
        <v>43</v>
      </c>
      <c r="N1555" s="1" t="s">
        <v>43</v>
      </c>
      <c r="O1555" s="1" t="s">
        <v>414</v>
      </c>
      <c r="P1555" s="1" t="s">
        <v>302</v>
      </c>
      <c r="Q1555" s="1">
        <v>30263016</v>
      </c>
    </row>
    <row r="1556" spans="13:17">
      <c r="M1556" s="1" t="s">
        <v>43</v>
      </c>
      <c r="N1556" s="1" t="s">
        <v>43</v>
      </c>
      <c r="O1556" s="1" t="s">
        <v>416</v>
      </c>
      <c r="P1556" s="1" t="s">
        <v>1923</v>
      </c>
      <c r="Q1556" s="1">
        <v>30263350</v>
      </c>
    </row>
    <row r="1557" spans="13:17">
      <c r="M1557" s="1" t="s">
        <v>43</v>
      </c>
      <c r="N1557" s="1" t="s">
        <v>43</v>
      </c>
      <c r="O1557" s="1" t="s">
        <v>416</v>
      </c>
      <c r="P1557" s="1" t="s">
        <v>1924</v>
      </c>
      <c r="Q1557" s="1">
        <v>30263351</v>
      </c>
    </row>
    <row r="1558" spans="13:17">
      <c r="M1558" s="1" t="s">
        <v>43</v>
      </c>
      <c r="N1558" s="1" t="s">
        <v>43</v>
      </c>
      <c r="O1558" s="1" t="s">
        <v>418</v>
      </c>
      <c r="P1558" s="1" t="s">
        <v>1925</v>
      </c>
      <c r="Q1558" s="1">
        <v>30263451</v>
      </c>
    </row>
    <row r="1559" spans="13:17">
      <c r="M1559" s="1" t="s">
        <v>43</v>
      </c>
      <c r="N1559" s="1" t="s">
        <v>43</v>
      </c>
      <c r="O1559" s="1" t="s">
        <v>420</v>
      </c>
      <c r="P1559" s="1" t="s">
        <v>1369</v>
      </c>
      <c r="Q1559" s="1">
        <v>30263811</v>
      </c>
    </row>
    <row r="1560" spans="13:17">
      <c r="M1560" s="1" t="s">
        <v>43</v>
      </c>
      <c r="N1560" s="1" t="s">
        <v>43</v>
      </c>
      <c r="O1560" s="1" t="s">
        <v>420</v>
      </c>
      <c r="P1560" s="1" t="s">
        <v>1926</v>
      </c>
      <c r="Q1560" s="1">
        <v>30263813</v>
      </c>
    </row>
    <row r="1561" spans="13:17">
      <c r="M1561" s="1" t="s">
        <v>43</v>
      </c>
      <c r="N1561" s="1" t="s">
        <v>43</v>
      </c>
      <c r="O1561" s="1" t="s">
        <v>420</v>
      </c>
      <c r="P1561" s="1" t="s">
        <v>1927</v>
      </c>
      <c r="Q1561" s="1">
        <v>30263817</v>
      </c>
    </row>
    <row r="1562" spans="13:17">
      <c r="M1562" s="1" t="s">
        <v>43</v>
      </c>
      <c r="N1562" s="1" t="s">
        <v>43</v>
      </c>
      <c r="O1562" s="1" t="s">
        <v>420</v>
      </c>
      <c r="P1562" s="1" t="s">
        <v>1928</v>
      </c>
      <c r="Q1562" s="1">
        <v>30263825</v>
      </c>
    </row>
    <row r="1563" spans="13:17">
      <c r="M1563" s="1" t="s">
        <v>43</v>
      </c>
      <c r="N1563" s="1" t="s">
        <v>43</v>
      </c>
      <c r="O1563" s="1" t="s">
        <v>420</v>
      </c>
      <c r="P1563" s="1" t="s">
        <v>1929</v>
      </c>
      <c r="Q1563" s="1">
        <v>30263834</v>
      </c>
    </row>
    <row r="1564" spans="13:17">
      <c r="M1564" s="1" t="s">
        <v>43</v>
      </c>
      <c r="N1564" s="1" t="s">
        <v>43</v>
      </c>
      <c r="O1564" s="1" t="s">
        <v>420</v>
      </c>
      <c r="P1564" s="1" t="s">
        <v>1930</v>
      </c>
      <c r="Q1564" s="1">
        <v>30263843</v>
      </c>
    </row>
    <row r="1565" spans="13:17">
      <c r="M1565" s="1" t="s">
        <v>43</v>
      </c>
      <c r="N1565" s="1" t="s">
        <v>43</v>
      </c>
      <c r="O1565" s="1" t="s">
        <v>420</v>
      </c>
      <c r="P1565" s="1" t="s">
        <v>1931</v>
      </c>
      <c r="Q1565" s="1">
        <v>30263851</v>
      </c>
    </row>
    <row r="1566" spans="13:17">
      <c r="M1566" s="1" t="s">
        <v>43</v>
      </c>
      <c r="N1566" s="1" t="s">
        <v>43</v>
      </c>
      <c r="O1566" s="1" t="s">
        <v>420</v>
      </c>
      <c r="P1566" s="1" t="s">
        <v>1932</v>
      </c>
      <c r="Q1566" s="1">
        <v>30263860</v>
      </c>
    </row>
    <row r="1567" spans="13:17">
      <c r="M1567" s="1" t="s">
        <v>43</v>
      </c>
      <c r="N1567" s="1" t="s">
        <v>43</v>
      </c>
      <c r="O1567" s="1" t="s">
        <v>420</v>
      </c>
      <c r="P1567" s="1" t="s">
        <v>1933</v>
      </c>
      <c r="Q1567" s="1">
        <v>30263869</v>
      </c>
    </row>
    <row r="1568" spans="13:17">
      <c r="M1568" s="1" t="s">
        <v>43</v>
      </c>
      <c r="N1568" s="1" t="s">
        <v>43</v>
      </c>
      <c r="O1568" s="1" t="s">
        <v>420</v>
      </c>
      <c r="P1568" s="1" t="s">
        <v>1934</v>
      </c>
      <c r="Q1568" s="1">
        <v>30263877</v>
      </c>
    </row>
    <row r="1569" spans="13:17">
      <c r="M1569" s="1" t="s">
        <v>43</v>
      </c>
      <c r="N1569" s="1" t="s">
        <v>43</v>
      </c>
      <c r="O1569" s="1" t="s">
        <v>420</v>
      </c>
      <c r="P1569" s="1" t="s">
        <v>1935</v>
      </c>
      <c r="Q1569" s="1">
        <v>30263886</v>
      </c>
    </row>
    <row r="1570" spans="13:17">
      <c r="M1570" s="1" t="s">
        <v>43</v>
      </c>
      <c r="N1570" s="1" t="s">
        <v>43</v>
      </c>
      <c r="O1570" s="1" t="s">
        <v>420</v>
      </c>
      <c r="P1570" s="1" t="s">
        <v>1936</v>
      </c>
      <c r="Q1570" s="1">
        <v>30263894</v>
      </c>
    </row>
    <row r="1571" spans="13:17">
      <c r="M1571" s="1" t="s">
        <v>43</v>
      </c>
      <c r="N1571" s="1" t="s">
        <v>43</v>
      </c>
      <c r="O1571" s="1" t="s">
        <v>422</v>
      </c>
      <c r="P1571" s="1" t="s">
        <v>1937</v>
      </c>
      <c r="Q1571" s="1">
        <v>30263660</v>
      </c>
    </row>
    <row r="1572" spans="13:17">
      <c r="M1572" s="1" t="s">
        <v>43</v>
      </c>
      <c r="N1572" s="1" t="s">
        <v>43</v>
      </c>
      <c r="O1572" s="1" t="s">
        <v>422</v>
      </c>
      <c r="P1572" s="1" t="s">
        <v>1938</v>
      </c>
      <c r="Q1572" s="1">
        <v>30263685</v>
      </c>
    </row>
    <row r="1573" spans="13:17">
      <c r="M1573" s="1" t="s">
        <v>43</v>
      </c>
      <c r="N1573" s="1" t="s">
        <v>43</v>
      </c>
      <c r="O1573" s="1" t="s">
        <v>422</v>
      </c>
      <c r="P1573" s="1" t="s">
        <v>318</v>
      </c>
      <c r="Q1573" s="1">
        <v>30263624</v>
      </c>
    </row>
    <row r="1574" spans="13:17">
      <c r="M1574" s="1" t="s">
        <v>43</v>
      </c>
      <c r="N1574" s="1" t="s">
        <v>43</v>
      </c>
      <c r="O1574" s="1" t="s">
        <v>422</v>
      </c>
      <c r="P1574" s="1" t="s">
        <v>320</v>
      </c>
      <c r="Q1574" s="1">
        <v>30263625</v>
      </c>
    </row>
    <row r="1575" spans="13:17">
      <c r="M1575" s="1" t="s">
        <v>43</v>
      </c>
      <c r="N1575" s="1" t="s">
        <v>43</v>
      </c>
      <c r="O1575" s="1" t="s">
        <v>422</v>
      </c>
      <c r="P1575" s="1" t="s">
        <v>322</v>
      </c>
      <c r="Q1575" s="1">
        <v>30263626</v>
      </c>
    </row>
    <row r="1576" spans="13:17">
      <c r="M1576" s="1" t="s">
        <v>43</v>
      </c>
      <c r="N1576" s="1" t="s">
        <v>43</v>
      </c>
      <c r="O1576" s="1" t="s">
        <v>424</v>
      </c>
      <c r="P1576" s="1" t="s">
        <v>1873</v>
      </c>
      <c r="Q1576" s="1">
        <v>30263738</v>
      </c>
    </row>
    <row r="1577" spans="13:17">
      <c r="M1577" s="1" t="s">
        <v>43</v>
      </c>
      <c r="N1577" s="1" t="s">
        <v>43</v>
      </c>
      <c r="O1577" s="1" t="s">
        <v>424</v>
      </c>
      <c r="P1577" s="1" t="s">
        <v>1939</v>
      </c>
      <c r="Q1577" s="1">
        <v>30263749</v>
      </c>
    </row>
    <row r="1578" spans="13:17">
      <c r="M1578" s="1" t="s">
        <v>43</v>
      </c>
      <c r="N1578" s="1" t="s">
        <v>43</v>
      </c>
      <c r="O1578" s="1" t="s">
        <v>424</v>
      </c>
      <c r="P1578" s="1" t="s">
        <v>1865</v>
      </c>
      <c r="Q1578" s="1">
        <v>30263717</v>
      </c>
    </row>
    <row r="1579" spans="13:17">
      <c r="M1579" s="1" t="s">
        <v>43</v>
      </c>
      <c r="N1579" s="1" t="s">
        <v>43</v>
      </c>
      <c r="O1579" s="1" t="s">
        <v>242</v>
      </c>
      <c r="P1579" s="1" t="s">
        <v>1940</v>
      </c>
      <c r="Q1579" s="1">
        <v>30264068</v>
      </c>
    </row>
    <row r="1580" spans="13:17">
      <c r="M1580" s="1" t="s">
        <v>43</v>
      </c>
      <c r="N1580" s="1" t="s">
        <v>43</v>
      </c>
      <c r="O1580" s="1" t="s">
        <v>242</v>
      </c>
      <c r="P1580" s="1" t="s">
        <v>1872</v>
      </c>
      <c r="Q1580" s="1">
        <v>30264071</v>
      </c>
    </row>
    <row r="1581" spans="13:17">
      <c r="M1581" s="1" t="s">
        <v>43</v>
      </c>
      <c r="N1581" s="1" t="s">
        <v>43</v>
      </c>
      <c r="O1581" s="1" t="s">
        <v>242</v>
      </c>
      <c r="P1581" s="1" t="s">
        <v>1941</v>
      </c>
      <c r="Q1581" s="1">
        <v>30264072</v>
      </c>
    </row>
    <row r="1582" spans="13:17">
      <c r="M1582" s="1" t="s">
        <v>43</v>
      </c>
      <c r="N1582" s="1" t="s">
        <v>43</v>
      </c>
      <c r="O1582" s="1" t="s">
        <v>242</v>
      </c>
      <c r="P1582" s="1" t="s">
        <v>1942</v>
      </c>
      <c r="Q1582" s="1">
        <v>30264073</v>
      </c>
    </row>
    <row r="1583" spans="13:17">
      <c r="M1583" s="1" t="s">
        <v>43</v>
      </c>
      <c r="N1583" s="1" t="s">
        <v>43</v>
      </c>
      <c r="O1583" s="1" t="s">
        <v>427</v>
      </c>
      <c r="P1583" s="1" t="s">
        <v>1943</v>
      </c>
      <c r="Q1583" s="1">
        <v>30264256</v>
      </c>
    </row>
    <row r="1584" spans="13:17">
      <c r="M1584" s="1" t="s">
        <v>43</v>
      </c>
      <c r="N1584" s="1" t="s">
        <v>43</v>
      </c>
      <c r="O1584" s="1" t="s">
        <v>427</v>
      </c>
      <c r="P1584" s="1" t="s">
        <v>1944</v>
      </c>
      <c r="Q1584" s="1">
        <v>30264259</v>
      </c>
    </row>
    <row r="1585" spans="13:17">
      <c r="M1585" s="1" t="s">
        <v>43</v>
      </c>
      <c r="N1585" s="1" t="s">
        <v>43</v>
      </c>
      <c r="O1585" s="1" t="s">
        <v>427</v>
      </c>
      <c r="P1585" s="1" t="s">
        <v>1945</v>
      </c>
      <c r="Q1585" s="1">
        <v>30264260</v>
      </c>
    </row>
    <row r="1586" spans="13:17">
      <c r="M1586" s="1" t="s">
        <v>43</v>
      </c>
      <c r="N1586" s="1" t="s">
        <v>43</v>
      </c>
      <c r="O1586" s="1" t="s">
        <v>427</v>
      </c>
      <c r="P1586" s="1" t="s">
        <v>1946</v>
      </c>
      <c r="Q1586" s="1">
        <v>30264261</v>
      </c>
    </row>
    <row r="1587" spans="13:17">
      <c r="M1587" s="1" t="s">
        <v>43</v>
      </c>
      <c r="N1587" s="1" t="s">
        <v>43</v>
      </c>
      <c r="O1587" s="1" t="s">
        <v>427</v>
      </c>
      <c r="P1587" s="1" t="s">
        <v>1947</v>
      </c>
      <c r="Q1587" s="1">
        <v>30264262</v>
      </c>
    </row>
    <row r="1588" spans="13:17">
      <c r="M1588" s="1" t="s">
        <v>43</v>
      </c>
      <c r="N1588" s="1" t="s">
        <v>43</v>
      </c>
      <c r="O1588" s="1" t="s">
        <v>427</v>
      </c>
      <c r="P1588" s="1" t="s">
        <v>1948</v>
      </c>
      <c r="Q1588" s="1">
        <v>30264291</v>
      </c>
    </row>
    <row r="1589" spans="13:17">
      <c r="M1589" s="1" t="s">
        <v>43</v>
      </c>
      <c r="N1589" s="1" t="s">
        <v>43</v>
      </c>
      <c r="O1589" s="1" t="s">
        <v>427</v>
      </c>
      <c r="P1589" s="1" t="s">
        <v>1949</v>
      </c>
      <c r="Q1589" s="1">
        <v>30264292</v>
      </c>
    </row>
    <row r="1590" spans="13:17">
      <c r="M1590" s="1" t="s">
        <v>43</v>
      </c>
      <c r="N1590" s="1" t="s">
        <v>43</v>
      </c>
      <c r="O1590" s="1" t="s">
        <v>429</v>
      </c>
      <c r="P1590" s="1" t="s">
        <v>1950</v>
      </c>
      <c r="Q1590" s="1">
        <v>30264807</v>
      </c>
    </row>
    <row r="1591" spans="13:17">
      <c r="M1591" s="1" t="s">
        <v>43</v>
      </c>
      <c r="N1591" s="1" t="s">
        <v>43</v>
      </c>
      <c r="O1591" s="1" t="s">
        <v>429</v>
      </c>
      <c r="P1591" s="1" t="s">
        <v>293</v>
      </c>
      <c r="Q1591" s="1">
        <v>30264811</v>
      </c>
    </row>
    <row r="1592" spans="13:17">
      <c r="M1592" s="1" t="s">
        <v>43</v>
      </c>
      <c r="N1592" s="1" t="s">
        <v>43</v>
      </c>
      <c r="O1592" s="1" t="s">
        <v>429</v>
      </c>
      <c r="P1592" s="1" t="s">
        <v>295</v>
      </c>
      <c r="Q1592" s="1">
        <v>30264812</v>
      </c>
    </row>
    <row r="1593" spans="13:17">
      <c r="M1593" s="1" t="s">
        <v>43</v>
      </c>
      <c r="N1593" s="1" t="s">
        <v>43</v>
      </c>
      <c r="O1593" s="1" t="s">
        <v>429</v>
      </c>
      <c r="P1593" s="1" t="s">
        <v>297</v>
      </c>
      <c r="Q1593" s="1">
        <v>30264813</v>
      </c>
    </row>
    <row r="1594" spans="13:17">
      <c r="M1594" s="1" t="s">
        <v>43</v>
      </c>
      <c r="N1594" s="1" t="s">
        <v>43</v>
      </c>
      <c r="O1594" s="1" t="s">
        <v>429</v>
      </c>
      <c r="P1594" s="1" t="s">
        <v>1922</v>
      </c>
      <c r="Q1594" s="1">
        <v>30264814</v>
      </c>
    </row>
    <row r="1595" spans="13:17">
      <c r="M1595" s="1" t="s">
        <v>43</v>
      </c>
      <c r="N1595" s="1" t="s">
        <v>43</v>
      </c>
      <c r="O1595" s="1" t="s">
        <v>431</v>
      </c>
      <c r="P1595" s="1" t="s">
        <v>1951</v>
      </c>
      <c r="Q1595" s="1">
        <v>30265042</v>
      </c>
    </row>
    <row r="1596" spans="13:17">
      <c r="M1596" s="1" t="s">
        <v>43</v>
      </c>
      <c r="N1596" s="1" t="s">
        <v>43</v>
      </c>
      <c r="O1596" s="1" t="s">
        <v>431</v>
      </c>
      <c r="P1596" s="1" t="s">
        <v>1952</v>
      </c>
      <c r="Q1596" s="1">
        <v>30265044</v>
      </c>
    </row>
    <row r="1597" spans="13:17">
      <c r="M1597" s="1" t="s">
        <v>43</v>
      </c>
      <c r="N1597" s="1" t="s">
        <v>43</v>
      </c>
      <c r="O1597" s="1" t="s">
        <v>431</v>
      </c>
      <c r="P1597" s="1" t="s">
        <v>1953</v>
      </c>
      <c r="Q1597" s="1">
        <v>30265045</v>
      </c>
    </row>
    <row r="1598" spans="13:17">
      <c r="M1598" s="1" t="s">
        <v>43</v>
      </c>
      <c r="N1598" s="1" t="s">
        <v>43</v>
      </c>
      <c r="O1598" s="1" t="s">
        <v>431</v>
      </c>
      <c r="P1598" s="1" t="s">
        <v>1861</v>
      </c>
      <c r="Q1598" s="1">
        <v>30265046</v>
      </c>
    </row>
    <row r="1599" spans="13:17">
      <c r="M1599" s="1" t="s">
        <v>43</v>
      </c>
      <c r="N1599" s="1" t="s">
        <v>43</v>
      </c>
      <c r="O1599" s="1" t="s">
        <v>431</v>
      </c>
      <c r="P1599" s="1" t="s">
        <v>1954</v>
      </c>
      <c r="Q1599" s="1">
        <v>30265047</v>
      </c>
    </row>
    <row r="1600" spans="13:17">
      <c r="M1600" s="1" t="s">
        <v>43</v>
      </c>
      <c r="N1600" s="1" t="s">
        <v>43</v>
      </c>
      <c r="O1600" s="1" t="s">
        <v>431</v>
      </c>
      <c r="P1600" s="1" t="s">
        <v>1955</v>
      </c>
      <c r="Q1600" s="1">
        <v>30265051</v>
      </c>
    </row>
    <row r="1601" spans="13:17">
      <c r="M1601" s="1" t="s">
        <v>43</v>
      </c>
      <c r="N1601" s="1" t="s">
        <v>43</v>
      </c>
      <c r="O1601" s="1" t="s">
        <v>433</v>
      </c>
      <c r="P1601" s="1" t="s">
        <v>1254</v>
      </c>
      <c r="Q1601" s="1">
        <v>30265431</v>
      </c>
    </row>
    <row r="1602" spans="13:17">
      <c r="M1602" s="1" t="s">
        <v>43</v>
      </c>
      <c r="N1602" s="1" t="s">
        <v>43</v>
      </c>
      <c r="O1602" s="1" t="s">
        <v>433</v>
      </c>
      <c r="P1602" s="1" t="s">
        <v>1255</v>
      </c>
      <c r="Q1602" s="1">
        <v>30265432</v>
      </c>
    </row>
    <row r="1603" spans="13:17">
      <c r="M1603" s="1" t="s">
        <v>43</v>
      </c>
      <c r="N1603" s="1" t="s">
        <v>43</v>
      </c>
      <c r="O1603" s="1" t="s">
        <v>433</v>
      </c>
      <c r="P1603" s="1" t="s">
        <v>1256</v>
      </c>
      <c r="Q1603" s="1">
        <v>30265433</v>
      </c>
    </row>
    <row r="1604" spans="13:17">
      <c r="M1604" s="1" t="s">
        <v>43</v>
      </c>
      <c r="N1604" s="1" t="s">
        <v>43</v>
      </c>
      <c r="O1604" s="1" t="s">
        <v>433</v>
      </c>
      <c r="P1604" s="1" t="s">
        <v>1257</v>
      </c>
      <c r="Q1604" s="1">
        <v>30265434</v>
      </c>
    </row>
    <row r="1605" spans="13:17">
      <c r="M1605" s="1" t="s">
        <v>43</v>
      </c>
      <c r="N1605" s="1" t="s">
        <v>43</v>
      </c>
      <c r="O1605" s="1" t="s">
        <v>433</v>
      </c>
      <c r="P1605" s="1" t="s">
        <v>1956</v>
      </c>
      <c r="Q1605" s="1">
        <v>30265435</v>
      </c>
    </row>
    <row r="1606" spans="13:17">
      <c r="M1606" s="1" t="s">
        <v>43</v>
      </c>
      <c r="N1606" s="1" t="s">
        <v>43</v>
      </c>
      <c r="O1606" s="1" t="s">
        <v>174</v>
      </c>
      <c r="P1606" s="1" t="s">
        <v>1957</v>
      </c>
      <c r="Q1606" s="1">
        <v>30266211</v>
      </c>
    </row>
    <row r="1607" spans="13:17">
      <c r="M1607" s="1" t="s">
        <v>43</v>
      </c>
      <c r="N1607" s="1" t="s">
        <v>43</v>
      </c>
      <c r="O1607" s="1" t="s">
        <v>174</v>
      </c>
      <c r="P1607" s="1" t="s">
        <v>1958</v>
      </c>
      <c r="Q1607" s="1">
        <v>30266213</v>
      </c>
    </row>
    <row r="1608" spans="13:17">
      <c r="M1608" s="1" t="s">
        <v>43</v>
      </c>
      <c r="N1608" s="1" t="s">
        <v>43</v>
      </c>
      <c r="O1608" s="1" t="s">
        <v>174</v>
      </c>
      <c r="P1608" s="1" t="s">
        <v>1959</v>
      </c>
      <c r="Q1608" s="1">
        <v>30266220</v>
      </c>
    </row>
    <row r="1609" spans="13:17">
      <c r="M1609" s="1" t="s">
        <v>43</v>
      </c>
      <c r="N1609" s="1" t="s">
        <v>43</v>
      </c>
      <c r="O1609" s="1" t="s">
        <v>174</v>
      </c>
      <c r="P1609" s="1" t="s">
        <v>1960</v>
      </c>
      <c r="Q1609" s="1">
        <v>30266227</v>
      </c>
    </row>
    <row r="1610" spans="13:17">
      <c r="M1610" s="1" t="s">
        <v>43</v>
      </c>
      <c r="N1610" s="1" t="s">
        <v>43</v>
      </c>
      <c r="O1610" s="1" t="s">
        <v>174</v>
      </c>
      <c r="P1610" s="1" t="s">
        <v>1961</v>
      </c>
      <c r="Q1610" s="1">
        <v>30266233</v>
      </c>
    </row>
    <row r="1611" spans="13:17">
      <c r="M1611" s="1" t="s">
        <v>43</v>
      </c>
      <c r="N1611" s="1" t="s">
        <v>43</v>
      </c>
      <c r="O1611" s="1" t="s">
        <v>174</v>
      </c>
      <c r="P1611" s="1" t="s">
        <v>1962</v>
      </c>
      <c r="Q1611" s="1">
        <v>30266240</v>
      </c>
    </row>
    <row r="1612" spans="13:17">
      <c r="M1612" s="1" t="s">
        <v>43</v>
      </c>
      <c r="N1612" s="1" t="s">
        <v>43</v>
      </c>
      <c r="O1612" s="1" t="s">
        <v>174</v>
      </c>
      <c r="P1612" s="1" t="s">
        <v>1375</v>
      </c>
      <c r="Q1612" s="1">
        <v>30266247</v>
      </c>
    </row>
    <row r="1613" spans="13:17">
      <c r="M1613" s="1" t="s">
        <v>43</v>
      </c>
      <c r="N1613" s="1" t="s">
        <v>43</v>
      </c>
      <c r="O1613" s="1" t="s">
        <v>174</v>
      </c>
      <c r="P1613" s="1" t="s">
        <v>1963</v>
      </c>
      <c r="Q1613" s="1">
        <v>30266254</v>
      </c>
    </row>
    <row r="1614" spans="13:17">
      <c r="M1614" s="1" t="s">
        <v>43</v>
      </c>
      <c r="N1614" s="1" t="s">
        <v>43</v>
      </c>
      <c r="O1614" s="1" t="s">
        <v>174</v>
      </c>
      <c r="P1614" s="1" t="s">
        <v>1964</v>
      </c>
      <c r="Q1614" s="1">
        <v>30266261</v>
      </c>
    </row>
    <row r="1615" spans="13:17">
      <c r="M1615" s="1" t="s">
        <v>43</v>
      </c>
      <c r="N1615" s="1" t="s">
        <v>43</v>
      </c>
      <c r="O1615" s="1" t="s">
        <v>174</v>
      </c>
      <c r="P1615" s="1" t="s">
        <v>1965</v>
      </c>
      <c r="Q1615" s="1">
        <v>30266267</v>
      </c>
    </row>
    <row r="1616" spans="13:17">
      <c r="M1616" s="1" t="s">
        <v>43</v>
      </c>
      <c r="N1616" s="1" t="s">
        <v>43</v>
      </c>
      <c r="O1616" s="1" t="s">
        <v>174</v>
      </c>
      <c r="P1616" s="1" t="s">
        <v>1966</v>
      </c>
      <c r="Q1616" s="1">
        <v>30266274</v>
      </c>
    </row>
    <row r="1617" spans="13:17">
      <c r="M1617" s="1" t="s">
        <v>43</v>
      </c>
      <c r="N1617" s="1" t="s">
        <v>43</v>
      </c>
      <c r="O1617" s="1" t="s">
        <v>174</v>
      </c>
      <c r="P1617" s="1" t="s">
        <v>1967</v>
      </c>
      <c r="Q1617" s="1">
        <v>30266281</v>
      </c>
    </row>
    <row r="1618" spans="13:17">
      <c r="M1618" s="1" t="s">
        <v>43</v>
      </c>
      <c r="N1618" s="1" t="s">
        <v>43</v>
      </c>
      <c r="O1618" s="1" t="s">
        <v>174</v>
      </c>
      <c r="P1618" s="1" t="s">
        <v>1968</v>
      </c>
      <c r="Q1618" s="1">
        <v>30266288</v>
      </c>
    </row>
    <row r="1619" spans="13:17">
      <c r="M1619" s="1" t="s">
        <v>43</v>
      </c>
      <c r="N1619" s="1" t="s">
        <v>43</v>
      </c>
      <c r="O1619" s="1" t="s">
        <v>174</v>
      </c>
      <c r="P1619" s="1" t="s">
        <v>1969</v>
      </c>
      <c r="Q1619" s="1">
        <v>30266294</v>
      </c>
    </row>
    <row r="1620" spans="13:17">
      <c r="M1620" s="1" t="s">
        <v>43</v>
      </c>
      <c r="N1620" s="1" t="s">
        <v>43</v>
      </c>
      <c r="O1620" s="1" t="s">
        <v>435</v>
      </c>
      <c r="P1620" s="1" t="s">
        <v>1970</v>
      </c>
      <c r="Q1620" s="1">
        <v>30266352</v>
      </c>
    </row>
    <row r="1621" spans="13:17">
      <c r="M1621" s="1" t="s">
        <v>43</v>
      </c>
      <c r="N1621" s="1" t="s">
        <v>43</v>
      </c>
      <c r="O1621" s="1" t="s">
        <v>436</v>
      </c>
      <c r="P1621" s="1" t="s">
        <v>275</v>
      </c>
      <c r="Q1621" s="1">
        <v>30266402</v>
      </c>
    </row>
    <row r="1622" spans="13:17">
      <c r="M1622" s="1" t="s">
        <v>43</v>
      </c>
      <c r="N1622" s="1" t="s">
        <v>43</v>
      </c>
      <c r="O1622" s="1" t="s">
        <v>436</v>
      </c>
      <c r="P1622" s="1" t="s">
        <v>277</v>
      </c>
      <c r="Q1622" s="1">
        <v>30266403</v>
      </c>
    </row>
    <row r="1623" spans="13:17">
      <c r="M1623" s="1" t="s">
        <v>43</v>
      </c>
      <c r="N1623" s="1" t="s">
        <v>43</v>
      </c>
      <c r="O1623" s="1" t="s">
        <v>436</v>
      </c>
      <c r="P1623" s="1" t="s">
        <v>281</v>
      </c>
      <c r="Q1623" s="1">
        <v>30266405</v>
      </c>
    </row>
    <row r="1624" spans="13:17">
      <c r="M1624" s="1" t="s">
        <v>43</v>
      </c>
      <c r="N1624" s="1" t="s">
        <v>43</v>
      </c>
      <c r="O1624" s="1" t="s">
        <v>436</v>
      </c>
      <c r="P1624" s="1" t="s">
        <v>283</v>
      </c>
      <c r="Q1624" s="1">
        <v>30266406</v>
      </c>
    </row>
    <row r="1625" spans="13:17">
      <c r="M1625" s="1" t="s">
        <v>43</v>
      </c>
      <c r="N1625" s="1" t="s">
        <v>43</v>
      </c>
      <c r="O1625" s="1" t="s">
        <v>436</v>
      </c>
      <c r="P1625" s="1" t="s">
        <v>1875</v>
      </c>
      <c r="Q1625" s="1">
        <v>30266415</v>
      </c>
    </row>
    <row r="1626" spans="13:17">
      <c r="M1626" s="1" t="s">
        <v>43</v>
      </c>
      <c r="N1626" s="1" t="s">
        <v>43</v>
      </c>
      <c r="O1626" s="1" t="s">
        <v>438</v>
      </c>
      <c r="P1626" s="1" t="s">
        <v>1971</v>
      </c>
      <c r="Q1626" s="1">
        <v>30266536</v>
      </c>
    </row>
    <row r="1627" spans="13:17">
      <c r="M1627" s="1" t="s">
        <v>43</v>
      </c>
      <c r="N1627" s="1" t="s">
        <v>43</v>
      </c>
      <c r="O1627" s="1" t="s">
        <v>93</v>
      </c>
      <c r="P1627" s="1" t="s">
        <v>1972</v>
      </c>
      <c r="Q1627" s="1">
        <v>30266653</v>
      </c>
    </row>
    <row r="1628" spans="13:17">
      <c r="M1628" s="1" t="s">
        <v>43</v>
      </c>
      <c r="N1628" s="1" t="s">
        <v>43</v>
      </c>
      <c r="O1628" s="1" t="s">
        <v>93</v>
      </c>
      <c r="P1628" s="1" t="s">
        <v>1973</v>
      </c>
      <c r="Q1628" s="1">
        <v>30266654</v>
      </c>
    </row>
    <row r="1629" spans="13:17">
      <c r="M1629" s="1" t="s">
        <v>43</v>
      </c>
      <c r="N1629" s="1" t="s">
        <v>43</v>
      </c>
      <c r="O1629" s="1" t="s">
        <v>93</v>
      </c>
      <c r="P1629" s="1" t="s">
        <v>1974</v>
      </c>
      <c r="Q1629" s="1">
        <v>30266655</v>
      </c>
    </row>
    <row r="1630" spans="13:17">
      <c r="M1630" s="1" t="s">
        <v>43</v>
      </c>
      <c r="N1630" s="1" t="s">
        <v>43</v>
      </c>
      <c r="O1630" s="1" t="s">
        <v>441</v>
      </c>
      <c r="P1630" s="1" t="s">
        <v>314</v>
      </c>
      <c r="Q1630" s="1">
        <v>30266722</v>
      </c>
    </row>
    <row r="1631" spans="13:17">
      <c r="M1631" s="1" t="s">
        <v>43</v>
      </c>
      <c r="N1631" s="1" t="s">
        <v>43</v>
      </c>
      <c r="O1631" s="1" t="s">
        <v>441</v>
      </c>
      <c r="P1631" s="1" t="s">
        <v>316</v>
      </c>
      <c r="Q1631" s="1">
        <v>30266723</v>
      </c>
    </row>
    <row r="1632" spans="13:17">
      <c r="M1632" s="1" t="s">
        <v>43</v>
      </c>
      <c r="N1632" s="1" t="s">
        <v>43</v>
      </c>
      <c r="O1632" s="1" t="s">
        <v>597</v>
      </c>
      <c r="P1632" s="1" t="s">
        <v>597</v>
      </c>
      <c r="Q1632" s="1">
        <v>30676879</v>
      </c>
    </row>
    <row r="1633" spans="13:17">
      <c r="M1633" s="1" t="s">
        <v>43</v>
      </c>
      <c r="N1633" s="1" t="s">
        <v>43</v>
      </c>
      <c r="O1633" s="1" t="s">
        <v>443</v>
      </c>
      <c r="P1633" s="1" t="s">
        <v>1937</v>
      </c>
      <c r="Q1633" s="1">
        <v>30266860</v>
      </c>
    </row>
    <row r="1634" spans="13:17">
      <c r="M1634" s="1" t="s">
        <v>43</v>
      </c>
      <c r="N1634" s="1" t="s">
        <v>43</v>
      </c>
      <c r="O1634" s="1" t="s">
        <v>443</v>
      </c>
      <c r="P1634" s="1" t="s">
        <v>820</v>
      </c>
      <c r="Q1634" s="1">
        <v>30266882</v>
      </c>
    </row>
    <row r="1635" spans="13:17">
      <c r="M1635" s="1" t="s">
        <v>43</v>
      </c>
      <c r="N1635" s="1" t="s">
        <v>43</v>
      </c>
      <c r="O1635" s="1" t="s">
        <v>443</v>
      </c>
      <c r="P1635" s="1" t="s">
        <v>324</v>
      </c>
      <c r="Q1635" s="1">
        <v>30266827</v>
      </c>
    </row>
    <row r="1636" spans="13:17">
      <c r="M1636" s="1" t="s">
        <v>43</v>
      </c>
      <c r="N1636" s="1" t="s">
        <v>43</v>
      </c>
      <c r="O1636" s="1" t="s">
        <v>443</v>
      </c>
      <c r="P1636" s="1" t="s">
        <v>326</v>
      </c>
      <c r="Q1636" s="1">
        <v>30266828</v>
      </c>
    </row>
    <row r="1637" spans="13:17">
      <c r="M1637" s="1" t="s">
        <v>43</v>
      </c>
      <c r="N1637" s="1" t="s">
        <v>43</v>
      </c>
      <c r="O1637" s="1" t="s">
        <v>443</v>
      </c>
      <c r="P1637" s="1" t="s">
        <v>328</v>
      </c>
      <c r="Q1637" s="1">
        <v>30266829</v>
      </c>
    </row>
    <row r="1638" spans="13:17">
      <c r="M1638" s="1" t="s">
        <v>43</v>
      </c>
      <c r="N1638" s="1" t="s">
        <v>43</v>
      </c>
      <c r="O1638" s="1" t="s">
        <v>443</v>
      </c>
      <c r="P1638" s="1" t="s">
        <v>330</v>
      </c>
      <c r="Q1638" s="1">
        <v>30266830</v>
      </c>
    </row>
    <row r="1639" spans="13:17">
      <c r="M1639" s="1" t="s">
        <v>43</v>
      </c>
      <c r="N1639" s="1" t="s">
        <v>43</v>
      </c>
      <c r="O1639" s="1" t="s">
        <v>445</v>
      </c>
      <c r="P1639" s="1" t="s">
        <v>1975</v>
      </c>
      <c r="Q1639" s="1">
        <v>30267215</v>
      </c>
    </row>
    <row r="1640" spans="13:17">
      <c r="M1640" s="1" t="s">
        <v>43</v>
      </c>
      <c r="N1640" s="1" t="s">
        <v>43</v>
      </c>
      <c r="O1640" s="1" t="s">
        <v>445</v>
      </c>
      <c r="P1640" s="1" t="s">
        <v>1976</v>
      </c>
      <c r="Q1640" s="1">
        <v>30267218</v>
      </c>
    </row>
    <row r="1641" spans="13:17">
      <c r="M1641" s="1" t="s">
        <v>43</v>
      </c>
      <c r="N1641" s="1" t="s">
        <v>43</v>
      </c>
      <c r="O1641" s="1" t="s">
        <v>445</v>
      </c>
      <c r="P1641" s="1" t="s">
        <v>1977</v>
      </c>
      <c r="Q1641" s="1">
        <v>30267222</v>
      </c>
    </row>
    <row r="1642" spans="13:17">
      <c r="M1642" s="1" t="s">
        <v>43</v>
      </c>
      <c r="N1642" s="1" t="s">
        <v>43</v>
      </c>
      <c r="O1642" s="1" t="s">
        <v>445</v>
      </c>
      <c r="P1642" s="1" t="s">
        <v>1978</v>
      </c>
      <c r="Q1642" s="1">
        <v>30267227</v>
      </c>
    </row>
    <row r="1643" spans="13:17">
      <c r="M1643" s="1" t="s">
        <v>43</v>
      </c>
      <c r="N1643" s="1" t="s">
        <v>43</v>
      </c>
      <c r="O1643" s="1" t="s">
        <v>445</v>
      </c>
      <c r="P1643" s="1" t="s">
        <v>1979</v>
      </c>
      <c r="Q1643" s="1">
        <v>30267233</v>
      </c>
    </row>
    <row r="1644" spans="13:17">
      <c r="M1644" s="1" t="s">
        <v>43</v>
      </c>
      <c r="N1644" s="1" t="s">
        <v>43</v>
      </c>
      <c r="O1644" s="1" t="s">
        <v>445</v>
      </c>
      <c r="P1644" s="1" t="s">
        <v>1980</v>
      </c>
      <c r="Q1644" s="1">
        <v>30267239</v>
      </c>
    </row>
    <row r="1645" spans="13:17">
      <c r="M1645" s="1" t="s">
        <v>43</v>
      </c>
      <c r="N1645" s="1" t="s">
        <v>43</v>
      </c>
      <c r="O1645" s="1" t="s">
        <v>445</v>
      </c>
      <c r="P1645" s="1" t="s">
        <v>1981</v>
      </c>
      <c r="Q1645" s="1">
        <v>30267250</v>
      </c>
    </row>
    <row r="1646" spans="13:17">
      <c r="M1646" s="1" t="s">
        <v>43</v>
      </c>
      <c r="N1646" s="1" t="s">
        <v>43</v>
      </c>
      <c r="O1646" s="1" t="s">
        <v>445</v>
      </c>
      <c r="P1646" s="1" t="s">
        <v>1982</v>
      </c>
      <c r="Q1646" s="1">
        <v>30267272</v>
      </c>
    </row>
    <row r="1647" spans="13:17">
      <c r="M1647" s="1" t="s">
        <v>43</v>
      </c>
      <c r="N1647" s="1" t="s">
        <v>43</v>
      </c>
      <c r="O1647" s="1" t="s">
        <v>445</v>
      </c>
      <c r="P1647" s="1" t="s">
        <v>445</v>
      </c>
      <c r="Q1647" s="1">
        <v>30267278</v>
      </c>
    </row>
    <row r="1648" spans="13:17">
      <c r="M1648" s="1" t="s">
        <v>43</v>
      </c>
      <c r="N1648" s="1" t="s">
        <v>43</v>
      </c>
      <c r="O1648" s="1" t="s">
        <v>445</v>
      </c>
      <c r="P1648" s="1" t="s">
        <v>1983</v>
      </c>
      <c r="Q1648" s="1">
        <v>30267299</v>
      </c>
    </row>
    <row r="1649" spans="13:17">
      <c r="M1649" s="1" t="s">
        <v>43</v>
      </c>
      <c r="N1649" s="1" t="s">
        <v>43</v>
      </c>
      <c r="O1649" s="1" t="s">
        <v>445</v>
      </c>
      <c r="P1649" s="1" t="s">
        <v>1984</v>
      </c>
      <c r="Q1649" s="1">
        <v>30267283</v>
      </c>
    </row>
    <row r="1650" spans="13:17">
      <c r="M1650" s="1" t="s">
        <v>43</v>
      </c>
      <c r="N1650" s="1" t="s">
        <v>43</v>
      </c>
      <c r="O1650" s="1" t="s">
        <v>445</v>
      </c>
      <c r="P1650" s="1" t="s">
        <v>1985</v>
      </c>
      <c r="Q1650" s="1">
        <v>30267289</v>
      </c>
    </row>
    <row r="1651" spans="13:17">
      <c r="M1651" s="1" t="s">
        <v>43</v>
      </c>
      <c r="N1651" s="1" t="s">
        <v>43</v>
      </c>
      <c r="O1651" s="1" t="s">
        <v>445</v>
      </c>
      <c r="P1651" s="1" t="s">
        <v>1986</v>
      </c>
      <c r="Q1651" s="1">
        <v>30267294</v>
      </c>
    </row>
    <row r="1652" spans="13:17">
      <c r="M1652" s="1" t="s">
        <v>43</v>
      </c>
      <c r="N1652" s="1" t="s">
        <v>43</v>
      </c>
      <c r="O1652" s="1" t="s">
        <v>446</v>
      </c>
      <c r="P1652" s="1" t="s">
        <v>287</v>
      </c>
      <c r="Q1652" s="1">
        <v>30267408</v>
      </c>
    </row>
    <row r="1653" spans="13:17">
      <c r="M1653" s="1" t="s">
        <v>43</v>
      </c>
      <c r="N1653" s="1" t="s">
        <v>43</v>
      </c>
      <c r="O1653" s="1" t="s">
        <v>448</v>
      </c>
      <c r="P1653" s="1" t="s">
        <v>1987</v>
      </c>
      <c r="Q1653" s="1">
        <v>30267556</v>
      </c>
    </row>
    <row r="1654" spans="13:17">
      <c r="M1654" s="1" t="s">
        <v>43</v>
      </c>
      <c r="N1654" s="1" t="s">
        <v>43</v>
      </c>
      <c r="O1654" s="1" t="s">
        <v>448</v>
      </c>
      <c r="P1654" s="1" t="s">
        <v>1988</v>
      </c>
      <c r="Q1654" s="1">
        <v>30267557</v>
      </c>
    </row>
    <row r="1655" spans="13:17">
      <c r="M1655" s="1" t="s">
        <v>43</v>
      </c>
      <c r="N1655" s="1" t="s">
        <v>43</v>
      </c>
      <c r="O1655" s="1" t="s">
        <v>450</v>
      </c>
      <c r="P1655" s="1" t="s">
        <v>1989</v>
      </c>
      <c r="Q1655" s="1">
        <v>30268040</v>
      </c>
    </row>
    <row r="1656" spans="13:17">
      <c r="M1656" s="1" t="s">
        <v>43</v>
      </c>
      <c r="N1656" s="1" t="s">
        <v>43</v>
      </c>
      <c r="O1656" s="1" t="s">
        <v>450</v>
      </c>
      <c r="P1656" s="1" t="s">
        <v>1283</v>
      </c>
      <c r="Q1656" s="1">
        <v>30268041</v>
      </c>
    </row>
    <row r="1657" spans="13:17">
      <c r="M1657" s="1" t="s">
        <v>43</v>
      </c>
      <c r="N1657" s="1" t="s">
        <v>43</v>
      </c>
      <c r="O1657" s="1" t="s">
        <v>451</v>
      </c>
      <c r="P1657" s="1" t="s">
        <v>1990</v>
      </c>
      <c r="Q1657" s="1">
        <v>30267683</v>
      </c>
    </row>
    <row r="1658" spans="13:17">
      <c r="M1658" s="1" t="s">
        <v>43</v>
      </c>
      <c r="N1658" s="1" t="s">
        <v>43</v>
      </c>
      <c r="O1658" s="1" t="s">
        <v>451</v>
      </c>
      <c r="P1658" s="1" t="s">
        <v>1991</v>
      </c>
      <c r="Q1658" s="1">
        <v>30267687</v>
      </c>
    </row>
    <row r="1659" spans="13:17">
      <c r="M1659" s="1" t="s">
        <v>43</v>
      </c>
      <c r="N1659" s="1" t="s">
        <v>43</v>
      </c>
      <c r="O1659" s="1" t="s">
        <v>451</v>
      </c>
      <c r="P1659" s="1" t="s">
        <v>1992</v>
      </c>
      <c r="Q1659" s="1">
        <v>30267690</v>
      </c>
    </row>
    <row r="1660" spans="13:17">
      <c r="M1660" s="1" t="s">
        <v>43</v>
      </c>
      <c r="N1660" s="1" t="s">
        <v>43</v>
      </c>
      <c r="O1660" s="1" t="s">
        <v>453</v>
      </c>
      <c r="P1660" s="1" t="s">
        <v>1993</v>
      </c>
      <c r="Q1660" s="1">
        <v>30268874</v>
      </c>
    </row>
    <row r="1661" spans="13:17">
      <c r="M1661" s="1" t="s">
        <v>43</v>
      </c>
      <c r="N1661" s="1" t="s">
        <v>43</v>
      </c>
      <c r="O1661" s="1" t="s">
        <v>453</v>
      </c>
      <c r="P1661" s="1" t="s">
        <v>1994</v>
      </c>
      <c r="Q1661" s="1">
        <v>30268875</v>
      </c>
    </row>
    <row r="1662" spans="13:17">
      <c r="M1662" s="1" t="s">
        <v>43</v>
      </c>
      <c r="N1662" s="1" t="s">
        <v>43</v>
      </c>
      <c r="O1662" s="1" t="s">
        <v>453</v>
      </c>
      <c r="P1662" s="1" t="s">
        <v>1995</v>
      </c>
      <c r="Q1662" s="1">
        <v>30268877</v>
      </c>
    </row>
    <row r="1663" spans="13:17">
      <c r="M1663" s="1" t="s">
        <v>43</v>
      </c>
      <c r="N1663" s="1" t="s">
        <v>43</v>
      </c>
      <c r="O1663" s="1" t="s">
        <v>453</v>
      </c>
      <c r="P1663" s="1" t="s">
        <v>1996</v>
      </c>
      <c r="Q1663" s="1">
        <v>30268878</v>
      </c>
    </row>
    <row r="1664" spans="13:17">
      <c r="M1664" s="1" t="s">
        <v>43</v>
      </c>
      <c r="N1664" s="1" t="s">
        <v>43</v>
      </c>
      <c r="O1664" s="1" t="s">
        <v>453</v>
      </c>
      <c r="P1664" s="1" t="s">
        <v>1997</v>
      </c>
      <c r="Q1664" s="1">
        <v>30268879</v>
      </c>
    </row>
    <row r="1665" spans="13:17">
      <c r="M1665" s="1" t="s">
        <v>43</v>
      </c>
      <c r="N1665" s="1" t="s">
        <v>43</v>
      </c>
      <c r="O1665" s="1" t="s">
        <v>453</v>
      </c>
      <c r="P1665" s="1" t="s">
        <v>1910</v>
      </c>
      <c r="Q1665" s="1">
        <v>30268880</v>
      </c>
    </row>
    <row r="1666" spans="13:17">
      <c r="M1666" s="1" t="s">
        <v>43</v>
      </c>
      <c r="N1666" s="1" t="s">
        <v>43</v>
      </c>
      <c r="O1666" s="1" t="s">
        <v>455</v>
      </c>
      <c r="P1666" s="1" t="s">
        <v>1998</v>
      </c>
      <c r="Q1666" s="1">
        <v>30269038</v>
      </c>
    </row>
    <row r="1667" spans="13:17">
      <c r="M1667" s="1" t="s">
        <v>43</v>
      </c>
      <c r="N1667" s="1" t="s">
        <v>43</v>
      </c>
      <c r="O1667" s="1" t="s">
        <v>455</v>
      </c>
      <c r="P1667" s="1" t="s">
        <v>1999</v>
      </c>
      <c r="Q1667" s="1">
        <v>30269039</v>
      </c>
    </row>
    <row r="1668" spans="13:17">
      <c r="M1668" s="1" t="s">
        <v>43</v>
      </c>
      <c r="N1668" s="1" t="s">
        <v>43</v>
      </c>
      <c r="O1668" s="1" t="s">
        <v>455</v>
      </c>
      <c r="P1668" s="1" t="s">
        <v>1989</v>
      </c>
      <c r="Q1668" s="1">
        <v>30269040</v>
      </c>
    </row>
    <row r="1669" spans="13:17">
      <c r="M1669" s="1" t="s">
        <v>43</v>
      </c>
      <c r="N1669" s="1" t="s">
        <v>43</v>
      </c>
      <c r="O1669" s="1" t="s">
        <v>457</v>
      </c>
      <c r="P1669" s="1" t="s">
        <v>1913</v>
      </c>
      <c r="Q1669" s="1">
        <v>30269220</v>
      </c>
    </row>
    <row r="1670" spans="13:17">
      <c r="M1670" s="1" t="s">
        <v>43</v>
      </c>
      <c r="N1670" s="1" t="s">
        <v>43</v>
      </c>
      <c r="O1670" s="1" t="s">
        <v>457</v>
      </c>
      <c r="P1670" s="1" t="s">
        <v>1214</v>
      </c>
      <c r="Q1670" s="1">
        <v>30269237</v>
      </c>
    </row>
    <row r="1671" spans="13:17">
      <c r="M1671" s="1" t="s">
        <v>43</v>
      </c>
      <c r="N1671" s="1" t="s">
        <v>43</v>
      </c>
      <c r="O1671" s="1" t="s">
        <v>457</v>
      </c>
      <c r="P1671" s="1" t="s">
        <v>1998</v>
      </c>
      <c r="Q1671" s="1">
        <v>30269238</v>
      </c>
    </row>
    <row r="1672" spans="13:17">
      <c r="M1672" s="1" t="s">
        <v>43</v>
      </c>
      <c r="N1672" s="1" t="s">
        <v>43</v>
      </c>
      <c r="O1672" s="1" t="s">
        <v>459</v>
      </c>
      <c r="P1672" s="1" t="s">
        <v>2000</v>
      </c>
      <c r="Q1672" s="1">
        <v>30269351</v>
      </c>
    </row>
    <row r="1673" spans="13:17">
      <c r="M1673" s="1" t="s">
        <v>43</v>
      </c>
      <c r="N1673" s="1" t="s">
        <v>43</v>
      </c>
      <c r="O1673" s="1" t="s">
        <v>461</v>
      </c>
      <c r="P1673" s="1" t="s">
        <v>461</v>
      </c>
      <c r="Q1673" s="1">
        <v>30269676</v>
      </c>
    </row>
    <row r="1674" spans="13:17">
      <c r="M1674" s="1" t="s">
        <v>43</v>
      </c>
      <c r="N1674" s="1" t="s">
        <v>43</v>
      </c>
      <c r="O1674" s="1" t="s">
        <v>463</v>
      </c>
      <c r="P1674" s="1" t="s">
        <v>273</v>
      </c>
      <c r="Q1674" s="1">
        <v>30269501</v>
      </c>
    </row>
    <row r="1675" spans="13:17">
      <c r="M1675" s="1" t="s">
        <v>43</v>
      </c>
      <c r="N1675" s="1" t="s">
        <v>91</v>
      </c>
      <c r="O1675" s="1" t="s">
        <v>465</v>
      </c>
      <c r="P1675" s="1" t="s">
        <v>465</v>
      </c>
      <c r="Q1675" s="1">
        <v>30290310</v>
      </c>
    </row>
    <row r="1676" spans="13:17">
      <c r="M1676" s="1" t="s">
        <v>43</v>
      </c>
      <c r="N1676" s="1" t="s">
        <v>91</v>
      </c>
      <c r="O1676" s="1" t="s">
        <v>465</v>
      </c>
      <c r="P1676" s="1" t="s">
        <v>2001</v>
      </c>
      <c r="Q1676" s="1">
        <v>30290321</v>
      </c>
    </row>
    <row r="1677" spans="13:17">
      <c r="M1677" s="1" t="s">
        <v>43</v>
      </c>
      <c r="N1677" s="1" t="s">
        <v>91</v>
      </c>
      <c r="O1677" s="1" t="s">
        <v>465</v>
      </c>
      <c r="P1677" s="1" t="s">
        <v>2002</v>
      </c>
      <c r="Q1677" s="1">
        <v>30290331</v>
      </c>
    </row>
    <row r="1678" spans="13:17">
      <c r="M1678" s="1" t="s">
        <v>43</v>
      </c>
      <c r="N1678" s="1" t="s">
        <v>91</v>
      </c>
      <c r="O1678" s="1" t="s">
        <v>465</v>
      </c>
      <c r="P1678" s="1" t="s">
        <v>669</v>
      </c>
      <c r="Q1678" s="1">
        <v>30290342</v>
      </c>
    </row>
    <row r="1679" spans="13:17">
      <c r="M1679" s="1" t="s">
        <v>43</v>
      </c>
      <c r="N1679" s="1" t="s">
        <v>91</v>
      </c>
      <c r="O1679" s="1" t="s">
        <v>465</v>
      </c>
      <c r="P1679" s="1" t="s">
        <v>2003</v>
      </c>
      <c r="Q1679" s="1">
        <v>30290352</v>
      </c>
    </row>
    <row r="1680" spans="13:17">
      <c r="M1680" s="1" t="s">
        <v>43</v>
      </c>
      <c r="N1680" s="1" t="s">
        <v>91</v>
      </c>
      <c r="O1680" s="1" t="s">
        <v>465</v>
      </c>
      <c r="P1680" s="1" t="s">
        <v>2004</v>
      </c>
      <c r="Q1680" s="1">
        <v>30290384</v>
      </c>
    </row>
    <row r="1681" spans="13:17">
      <c r="M1681" s="1" t="s">
        <v>43</v>
      </c>
      <c r="N1681" s="1" t="s">
        <v>91</v>
      </c>
      <c r="O1681" s="1" t="s">
        <v>467</v>
      </c>
      <c r="P1681" s="1" t="s">
        <v>2005</v>
      </c>
      <c r="Q1681" s="1">
        <v>30291013</v>
      </c>
    </row>
    <row r="1682" spans="13:17">
      <c r="M1682" s="1" t="s">
        <v>43</v>
      </c>
      <c r="N1682" s="1" t="s">
        <v>91</v>
      </c>
      <c r="O1682" s="1" t="s">
        <v>467</v>
      </c>
      <c r="P1682" s="1" t="s">
        <v>2006</v>
      </c>
      <c r="Q1682" s="1">
        <v>30291015</v>
      </c>
    </row>
    <row r="1683" spans="13:17">
      <c r="M1683" s="1" t="s">
        <v>43</v>
      </c>
      <c r="N1683" s="1" t="s">
        <v>91</v>
      </c>
      <c r="O1683" s="1" t="s">
        <v>467</v>
      </c>
      <c r="P1683" s="1" t="s">
        <v>2007</v>
      </c>
      <c r="Q1683" s="1">
        <v>30291099</v>
      </c>
    </row>
    <row r="1684" spans="13:17">
      <c r="M1684" s="1" t="s">
        <v>43</v>
      </c>
      <c r="N1684" s="1" t="s">
        <v>91</v>
      </c>
      <c r="O1684" s="1" t="s">
        <v>467</v>
      </c>
      <c r="P1684" s="1" t="s">
        <v>1087</v>
      </c>
      <c r="Q1684" s="1">
        <v>30291031</v>
      </c>
    </row>
    <row r="1685" spans="13:17">
      <c r="M1685" s="1" t="s">
        <v>43</v>
      </c>
      <c r="N1685" s="1" t="s">
        <v>91</v>
      </c>
      <c r="O1685" s="1" t="s">
        <v>467</v>
      </c>
      <c r="P1685" s="1" t="s">
        <v>2008</v>
      </c>
      <c r="Q1685" s="1">
        <v>30291025</v>
      </c>
    </row>
    <row r="1686" spans="13:17">
      <c r="M1686" s="1" t="s">
        <v>43</v>
      </c>
      <c r="N1686" s="1" t="s">
        <v>91</v>
      </c>
      <c r="O1686" s="1" t="s">
        <v>467</v>
      </c>
      <c r="P1686" s="1" t="s">
        <v>2009</v>
      </c>
      <c r="Q1686" s="1">
        <v>30291039</v>
      </c>
    </row>
    <row r="1687" spans="13:17">
      <c r="M1687" s="1" t="s">
        <v>43</v>
      </c>
      <c r="N1687" s="1" t="s">
        <v>91</v>
      </c>
      <c r="O1687" s="1" t="s">
        <v>467</v>
      </c>
      <c r="P1687" s="1" t="s">
        <v>2010</v>
      </c>
      <c r="Q1687" s="1">
        <v>30291047</v>
      </c>
    </row>
    <row r="1688" spans="13:17">
      <c r="M1688" s="1" t="s">
        <v>43</v>
      </c>
      <c r="N1688" s="1" t="s">
        <v>91</v>
      </c>
      <c r="O1688" s="1" t="s">
        <v>467</v>
      </c>
      <c r="P1688" s="1" t="s">
        <v>2011</v>
      </c>
      <c r="Q1688" s="1">
        <v>30291055</v>
      </c>
    </row>
    <row r="1689" spans="13:17">
      <c r="M1689" s="1" t="s">
        <v>43</v>
      </c>
      <c r="N1689" s="1" t="s">
        <v>91</v>
      </c>
      <c r="O1689" s="1" t="s">
        <v>467</v>
      </c>
      <c r="P1689" s="1" t="s">
        <v>2012</v>
      </c>
      <c r="Q1689" s="1">
        <v>30291063</v>
      </c>
    </row>
    <row r="1690" spans="13:17">
      <c r="M1690" s="1" t="s">
        <v>43</v>
      </c>
      <c r="N1690" s="1" t="s">
        <v>91</v>
      </c>
      <c r="O1690" s="1" t="s">
        <v>467</v>
      </c>
      <c r="P1690" s="1" t="s">
        <v>2013</v>
      </c>
      <c r="Q1690" s="1">
        <v>30291071</v>
      </c>
    </row>
    <row r="1691" spans="13:17">
      <c r="M1691" s="1" t="s">
        <v>43</v>
      </c>
      <c r="N1691" s="1" t="s">
        <v>91</v>
      </c>
      <c r="O1691" s="1" t="s">
        <v>467</v>
      </c>
      <c r="P1691" s="1" t="s">
        <v>1938</v>
      </c>
      <c r="Q1691" s="1">
        <v>30291079</v>
      </c>
    </row>
    <row r="1692" spans="13:17">
      <c r="M1692" s="1" t="s">
        <v>43</v>
      </c>
      <c r="N1692" s="1" t="s">
        <v>91</v>
      </c>
      <c r="O1692" s="1" t="s">
        <v>467</v>
      </c>
      <c r="P1692" s="1" t="s">
        <v>2014</v>
      </c>
      <c r="Q1692" s="1">
        <v>30291087</v>
      </c>
    </row>
    <row r="1693" spans="13:17">
      <c r="M1693" s="1" t="s">
        <v>43</v>
      </c>
      <c r="N1693" s="1" t="s">
        <v>91</v>
      </c>
      <c r="O1693" s="1" t="s">
        <v>467</v>
      </c>
      <c r="P1693" s="1" t="s">
        <v>2015</v>
      </c>
      <c r="Q1693" s="1">
        <v>30291094</v>
      </c>
    </row>
    <row r="1694" spans="13:17">
      <c r="M1694" s="1" t="s">
        <v>43</v>
      </c>
      <c r="N1694" s="1" t="s">
        <v>91</v>
      </c>
      <c r="O1694" s="1" t="s">
        <v>469</v>
      </c>
      <c r="P1694" s="1" t="s">
        <v>469</v>
      </c>
      <c r="Q1694" s="1">
        <v>30291815</v>
      </c>
    </row>
    <row r="1695" spans="13:17">
      <c r="M1695" s="1" t="s">
        <v>43</v>
      </c>
      <c r="N1695" s="1" t="s">
        <v>91</v>
      </c>
      <c r="O1695" s="1" t="s">
        <v>469</v>
      </c>
      <c r="P1695" s="1" t="s">
        <v>2016</v>
      </c>
      <c r="Q1695" s="1">
        <v>30291899</v>
      </c>
    </row>
    <row r="1696" spans="13:17">
      <c r="M1696" s="1" t="s">
        <v>43</v>
      </c>
      <c r="N1696" s="1" t="s">
        <v>91</v>
      </c>
      <c r="O1696" s="1" t="s">
        <v>469</v>
      </c>
      <c r="P1696" s="1" t="s">
        <v>65</v>
      </c>
      <c r="Q1696" s="1">
        <v>30291820</v>
      </c>
    </row>
    <row r="1697" spans="13:17">
      <c r="M1697" s="1" t="s">
        <v>43</v>
      </c>
      <c r="N1697" s="1" t="s">
        <v>91</v>
      </c>
      <c r="O1697" s="1" t="s">
        <v>469</v>
      </c>
      <c r="P1697" s="1" t="s">
        <v>2017</v>
      </c>
      <c r="Q1697" s="1">
        <v>30291825</v>
      </c>
    </row>
    <row r="1698" spans="13:17">
      <c r="M1698" s="1" t="s">
        <v>43</v>
      </c>
      <c r="N1698" s="1" t="s">
        <v>91</v>
      </c>
      <c r="O1698" s="1" t="s">
        <v>469</v>
      </c>
      <c r="P1698" s="1" t="s">
        <v>1785</v>
      </c>
      <c r="Q1698" s="1">
        <v>30291830</v>
      </c>
    </row>
    <row r="1699" spans="13:17">
      <c r="M1699" s="1" t="s">
        <v>43</v>
      </c>
      <c r="N1699" s="1" t="s">
        <v>91</v>
      </c>
      <c r="O1699" s="1" t="s">
        <v>469</v>
      </c>
      <c r="P1699" s="1" t="s">
        <v>2018</v>
      </c>
      <c r="Q1699" s="1">
        <v>30291835</v>
      </c>
    </row>
    <row r="1700" spans="13:17">
      <c r="M1700" s="1" t="s">
        <v>43</v>
      </c>
      <c r="N1700" s="1" t="s">
        <v>91</v>
      </c>
      <c r="O1700" s="1" t="s">
        <v>469</v>
      </c>
      <c r="P1700" s="1" t="s">
        <v>2019</v>
      </c>
      <c r="Q1700" s="1">
        <v>30291840</v>
      </c>
    </row>
    <row r="1701" spans="13:17">
      <c r="M1701" s="1" t="s">
        <v>43</v>
      </c>
      <c r="N1701" s="1" t="s">
        <v>91</v>
      </c>
      <c r="O1701" s="1" t="s">
        <v>469</v>
      </c>
      <c r="P1701" s="1" t="s">
        <v>2020</v>
      </c>
      <c r="Q1701" s="1">
        <v>30291860</v>
      </c>
    </row>
    <row r="1702" spans="13:17">
      <c r="M1702" s="1" t="s">
        <v>43</v>
      </c>
      <c r="N1702" s="1" t="s">
        <v>91</v>
      </c>
      <c r="O1702" s="1" t="s">
        <v>469</v>
      </c>
      <c r="P1702" s="1" t="s">
        <v>2021</v>
      </c>
      <c r="Q1702" s="1">
        <v>30291875</v>
      </c>
    </row>
    <row r="1703" spans="13:17">
      <c r="M1703" s="1" t="s">
        <v>43</v>
      </c>
      <c r="N1703" s="1" t="s">
        <v>91</v>
      </c>
      <c r="O1703" s="1" t="s">
        <v>469</v>
      </c>
      <c r="P1703" s="1" t="s">
        <v>2022</v>
      </c>
      <c r="Q1703" s="1">
        <v>30291885</v>
      </c>
    </row>
    <row r="1704" spans="13:17">
      <c r="M1704" s="1" t="s">
        <v>43</v>
      </c>
      <c r="N1704" s="1" t="s">
        <v>91</v>
      </c>
      <c r="O1704" s="1" t="s">
        <v>469</v>
      </c>
      <c r="P1704" s="1" t="s">
        <v>2023</v>
      </c>
      <c r="Q1704" s="1">
        <v>30291890</v>
      </c>
    </row>
    <row r="1705" spans="13:17">
      <c r="M1705" s="1" t="s">
        <v>43</v>
      </c>
      <c r="N1705" s="1" t="s">
        <v>91</v>
      </c>
      <c r="O1705" s="1" t="s">
        <v>469</v>
      </c>
      <c r="P1705" s="1" t="s">
        <v>2024</v>
      </c>
      <c r="Q1705" s="1">
        <v>30291895</v>
      </c>
    </row>
    <row r="1706" spans="13:17">
      <c r="M1706" s="1" t="s">
        <v>43</v>
      </c>
      <c r="N1706" s="1" t="s">
        <v>91</v>
      </c>
      <c r="O1706" s="1" t="s">
        <v>471</v>
      </c>
      <c r="P1706" s="1" t="s">
        <v>471</v>
      </c>
      <c r="Q1706" s="1">
        <v>30292119</v>
      </c>
    </row>
    <row r="1707" spans="13:17">
      <c r="M1707" s="1" t="s">
        <v>43</v>
      </c>
      <c r="N1707" s="1" t="s">
        <v>91</v>
      </c>
      <c r="O1707" s="1" t="s">
        <v>471</v>
      </c>
      <c r="P1707" s="1" t="s">
        <v>2025</v>
      </c>
      <c r="Q1707" s="1">
        <v>30292138</v>
      </c>
    </row>
    <row r="1708" spans="13:17">
      <c r="M1708" s="1" t="s">
        <v>43</v>
      </c>
      <c r="N1708" s="1" t="s">
        <v>91</v>
      </c>
      <c r="O1708" s="1" t="s">
        <v>471</v>
      </c>
      <c r="P1708" s="1" t="s">
        <v>2026</v>
      </c>
      <c r="Q1708" s="1">
        <v>30292157</v>
      </c>
    </row>
    <row r="1709" spans="13:17">
      <c r="M1709" s="1" t="s">
        <v>43</v>
      </c>
      <c r="N1709" s="1" t="s">
        <v>91</v>
      </c>
      <c r="O1709" s="1" t="s">
        <v>471</v>
      </c>
      <c r="P1709" s="1" t="s">
        <v>2027</v>
      </c>
      <c r="Q1709" s="1">
        <v>30292176</v>
      </c>
    </row>
    <row r="1710" spans="13:17">
      <c r="M1710" s="1" t="s">
        <v>43</v>
      </c>
      <c r="N1710" s="1" t="s">
        <v>91</v>
      </c>
      <c r="O1710" s="1" t="s">
        <v>473</v>
      </c>
      <c r="P1710" s="1" t="s">
        <v>2028</v>
      </c>
      <c r="Q1710" s="1">
        <v>30294713</v>
      </c>
    </row>
    <row r="1711" spans="13:17">
      <c r="M1711" s="1" t="s">
        <v>43</v>
      </c>
      <c r="N1711" s="1" t="s">
        <v>91</v>
      </c>
      <c r="O1711" s="1" t="s">
        <v>473</v>
      </c>
      <c r="P1711" s="1" t="s">
        <v>2029</v>
      </c>
      <c r="Q1711" s="1">
        <v>30294715</v>
      </c>
    </row>
    <row r="1712" spans="13:17">
      <c r="M1712" s="1" t="s">
        <v>43</v>
      </c>
      <c r="N1712" s="1" t="s">
        <v>91</v>
      </c>
      <c r="O1712" s="1" t="s">
        <v>473</v>
      </c>
      <c r="P1712" s="1" t="s">
        <v>2030</v>
      </c>
      <c r="Q1712" s="1">
        <v>30294723</v>
      </c>
    </row>
    <row r="1713" spans="13:17">
      <c r="M1713" s="1" t="s">
        <v>43</v>
      </c>
      <c r="N1713" s="1" t="s">
        <v>91</v>
      </c>
      <c r="O1713" s="1" t="s">
        <v>473</v>
      </c>
      <c r="P1713" s="1" t="s">
        <v>2031</v>
      </c>
      <c r="Q1713" s="1">
        <v>30294731</v>
      </c>
    </row>
    <row r="1714" spans="13:17">
      <c r="M1714" s="1" t="s">
        <v>43</v>
      </c>
      <c r="N1714" s="1" t="s">
        <v>91</v>
      </c>
      <c r="O1714" s="1" t="s">
        <v>473</v>
      </c>
      <c r="P1714" s="1" t="s">
        <v>2032</v>
      </c>
      <c r="Q1714" s="1">
        <v>30294799</v>
      </c>
    </row>
    <row r="1715" spans="13:17">
      <c r="M1715" s="1" t="s">
        <v>43</v>
      </c>
      <c r="N1715" s="1" t="s">
        <v>91</v>
      </c>
      <c r="O1715" s="1" t="s">
        <v>473</v>
      </c>
      <c r="P1715" s="1" t="s">
        <v>2033</v>
      </c>
      <c r="Q1715" s="1">
        <v>30294739</v>
      </c>
    </row>
    <row r="1716" spans="13:17">
      <c r="M1716" s="1" t="s">
        <v>43</v>
      </c>
      <c r="N1716" s="1" t="s">
        <v>91</v>
      </c>
      <c r="O1716" s="1" t="s">
        <v>473</v>
      </c>
      <c r="P1716" s="1" t="s">
        <v>2034</v>
      </c>
      <c r="Q1716" s="1">
        <v>30294747</v>
      </c>
    </row>
    <row r="1717" spans="13:17">
      <c r="M1717" s="1" t="s">
        <v>43</v>
      </c>
      <c r="N1717" s="1" t="s">
        <v>91</v>
      </c>
      <c r="O1717" s="1" t="s">
        <v>473</v>
      </c>
      <c r="P1717" s="1" t="s">
        <v>2035</v>
      </c>
      <c r="Q1717" s="1">
        <v>30294755</v>
      </c>
    </row>
    <row r="1718" spans="13:17">
      <c r="M1718" s="1" t="s">
        <v>43</v>
      </c>
      <c r="N1718" s="1" t="s">
        <v>91</v>
      </c>
      <c r="O1718" s="1" t="s">
        <v>473</v>
      </c>
      <c r="P1718" s="1" t="s">
        <v>2036</v>
      </c>
      <c r="Q1718" s="1">
        <v>30294763</v>
      </c>
    </row>
    <row r="1719" spans="13:17">
      <c r="M1719" s="1" t="s">
        <v>43</v>
      </c>
      <c r="N1719" s="1" t="s">
        <v>91</v>
      </c>
      <c r="O1719" s="1" t="s">
        <v>473</v>
      </c>
      <c r="P1719" s="1" t="s">
        <v>1014</v>
      </c>
      <c r="Q1719" s="1">
        <v>30294771</v>
      </c>
    </row>
    <row r="1720" spans="13:17">
      <c r="M1720" s="1" t="s">
        <v>43</v>
      </c>
      <c r="N1720" s="1" t="s">
        <v>91</v>
      </c>
      <c r="O1720" s="1" t="s">
        <v>473</v>
      </c>
      <c r="P1720" s="1" t="s">
        <v>2037</v>
      </c>
      <c r="Q1720" s="1">
        <v>30294779</v>
      </c>
    </row>
    <row r="1721" spans="13:17">
      <c r="M1721" s="1" t="s">
        <v>43</v>
      </c>
      <c r="N1721" s="1" t="s">
        <v>91</v>
      </c>
      <c r="O1721" s="1" t="s">
        <v>473</v>
      </c>
      <c r="P1721" s="1" t="s">
        <v>2038</v>
      </c>
      <c r="Q1721" s="1">
        <v>30294787</v>
      </c>
    </row>
    <row r="1722" spans="13:17">
      <c r="M1722" s="1" t="s">
        <v>43</v>
      </c>
      <c r="N1722" s="1" t="s">
        <v>91</v>
      </c>
      <c r="O1722" s="1" t="s">
        <v>475</v>
      </c>
      <c r="P1722" s="1" t="s">
        <v>2039</v>
      </c>
      <c r="Q1722" s="1">
        <v>30295610</v>
      </c>
    </row>
    <row r="1723" spans="13:17">
      <c r="M1723" s="1" t="s">
        <v>43</v>
      </c>
      <c r="N1723" s="1" t="s">
        <v>91</v>
      </c>
      <c r="O1723" s="1" t="s">
        <v>475</v>
      </c>
      <c r="P1723" s="1" t="s">
        <v>2040</v>
      </c>
      <c r="Q1723" s="1">
        <v>30295621</v>
      </c>
    </row>
    <row r="1724" spans="13:17">
      <c r="M1724" s="1" t="s">
        <v>43</v>
      </c>
      <c r="N1724" s="1" t="s">
        <v>91</v>
      </c>
      <c r="O1724" s="1" t="s">
        <v>475</v>
      </c>
      <c r="P1724" s="1" t="s">
        <v>2041</v>
      </c>
      <c r="Q1724" s="1">
        <v>30295631</v>
      </c>
    </row>
    <row r="1725" spans="13:17">
      <c r="M1725" s="1" t="s">
        <v>43</v>
      </c>
      <c r="N1725" s="1" t="s">
        <v>91</v>
      </c>
      <c r="O1725" s="1" t="s">
        <v>475</v>
      </c>
      <c r="P1725" s="1" t="s">
        <v>1511</v>
      </c>
      <c r="Q1725" s="1">
        <v>30295637</v>
      </c>
    </row>
    <row r="1726" spans="13:17">
      <c r="M1726" s="1" t="s">
        <v>43</v>
      </c>
      <c r="N1726" s="1" t="s">
        <v>91</v>
      </c>
      <c r="O1726" s="1" t="s">
        <v>475</v>
      </c>
      <c r="P1726" s="1" t="s">
        <v>2042</v>
      </c>
      <c r="Q1726" s="1">
        <v>30295642</v>
      </c>
    </row>
    <row r="1727" spans="13:17">
      <c r="M1727" s="1" t="s">
        <v>43</v>
      </c>
      <c r="N1727" s="1" t="s">
        <v>91</v>
      </c>
      <c r="O1727" s="1" t="s">
        <v>475</v>
      </c>
      <c r="P1727" s="1" t="s">
        <v>475</v>
      </c>
      <c r="Q1727" s="1">
        <v>30295652</v>
      </c>
    </row>
    <row r="1728" spans="13:17">
      <c r="M1728" s="1" t="s">
        <v>43</v>
      </c>
      <c r="N1728" s="1" t="s">
        <v>91</v>
      </c>
      <c r="O1728" s="1" t="s">
        <v>475</v>
      </c>
      <c r="P1728" s="1" t="s">
        <v>2043</v>
      </c>
      <c r="Q1728" s="1">
        <v>30295663</v>
      </c>
    </row>
    <row r="1729" spans="13:17">
      <c r="M1729" s="1" t="s">
        <v>43</v>
      </c>
      <c r="N1729" s="1" t="s">
        <v>91</v>
      </c>
      <c r="O1729" s="1" t="s">
        <v>475</v>
      </c>
      <c r="P1729" s="1" t="s">
        <v>2044</v>
      </c>
      <c r="Q1729" s="1">
        <v>30295673</v>
      </c>
    </row>
    <row r="1730" spans="13:17">
      <c r="M1730" s="1" t="s">
        <v>43</v>
      </c>
      <c r="N1730" s="1" t="s">
        <v>91</v>
      </c>
      <c r="O1730" s="1" t="s">
        <v>475</v>
      </c>
      <c r="P1730" s="1" t="s">
        <v>2045</v>
      </c>
      <c r="Q1730" s="1">
        <v>30295684</v>
      </c>
    </row>
    <row r="1731" spans="13:17">
      <c r="M1731" s="1" t="s">
        <v>43</v>
      </c>
      <c r="N1731" s="1" t="s">
        <v>91</v>
      </c>
      <c r="O1731" s="1" t="s">
        <v>477</v>
      </c>
      <c r="P1731" s="1" t="s">
        <v>2046</v>
      </c>
      <c r="Q1731" s="1">
        <v>30296222</v>
      </c>
    </row>
    <row r="1732" spans="13:17">
      <c r="M1732" s="1" t="s">
        <v>43</v>
      </c>
      <c r="N1732" s="1" t="s">
        <v>91</v>
      </c>
      <c r="O1732" s="1" t="s">
        <v>477</v>
      </c>
      <c r="P1732" s="1" t="s">
        <v>2047</v>
      </c>
      <c r="Q1732" s="1">
        <v>30296227</v>
      </c>
    </row>
    <row r="1733" spans="13:17">
      <c r="M1733" s="1" t="s">
        <v>43</v>
      </c>
      <c r="N1733" s="1" t="s">
        <v>91</v>
      </c>
      <c r="O1733" s="1" t="s">
        <v>477</v>
      </c>
      <c r="P1733" s="1" t="s">
        <v>2048</v>
      </c>
      <c r="Q1733" s="1">
        <v>30296250</v>
      </c>
    </row>
    <row r="1734" spans="13:17">
      <c r="M1734" s="1" t="s">
        <v>43</v>
      </c>
      <c r="N1734" s="1" t="s">
        <v>91</v>
      </c>
      <c r="O1734" s="1" t="s">
        <v>477</v>
      </c>
      <c r="P1734" s="1" t="s">
        <v>2049</v>
      </c>
      <c r="Q1734" s="1">
        <v>30296267</v>
      </c>
    </row>
    <row r="1735" spans="13:17">
      <c r="M1735" s="1" t="s">
        <v>43</v>
      </c>
      <c r="N1735" s="1" t="s">
        <v>91</v>
      </c>
      <c r="O1735" s="1" t="s">
        <v>477</v>
      </c>
      <c r="P1735" s="1" t="s">
        <v>2050</v>
      </c>
      <c r="Q1735" s="1">
        <v>30296255</v>
      </c>
    </row>
    <row r="1736" spans="13:17">
      <c r="M1736" s="1" t="s">
        <v>43</v>
      </c>
      <c r="N1736" s="1" t="s">
        <v>91</v>
      </c>
      <c r="O1736" s="1" t="s">
        <v>477</v>
      </c>
      <c r="P1736" s="1" t="s">
        <v>2051</v>
      </c>
      <c r="Q1736" s="1">
        <v>30296299</v>
      </c>
    </row>
    <row r="1737" spans="13:17">
      <c r="M1737" s="1" t="s">
        <v>43</v>
      </c>
      <c r="N1737" s="1" t="s">
        <v>91</v>
      </c>
      <c r="O1737" s="1" t="s">
        <v>477</v>
      </c>
      <c r="P1737" s="1" t="s">
        <v>2052</v>
      </c>
      <c r="Q1737" s="1">
        <v>30296233</v>
      </c>
    </row>
    <row r="1738" spans="13:17">
      <c r="M1738" s="1" t="s">
        <v>43</v>
      </c>
      <c r="N1738" s="1" t="s">
        <v>91</v>
      </c>
      <c r="O1738" s="1" t="s">
        <v>477</v>
      </c>
      <c r="P1738" s="1" t="s">
        <v>2053</v>
      </c>
      <c r="Q1738" s="1">
        <v>30296272</v>
      </c>
    </row>
    <row r="1739" spans="13:17">
      <c r="M1739" s="1" t="s">
        <v>43</v>
      </c>
      <c r="N1739" s="1" t="s">
        <v>91</v>
      </c>
      <c r="O1739" s="1" t="s">
        <v>477</v>
      </c>
      <c r="P1739" s="1" t="s">
        <v>1618</v>
      </c>
      <c r="Q1739" s="1">
        <v>30296283</v>
      </c>
    </row>
    <row r="1740" spans="13:17">
      <c r="M1740" s="1" t="s">
        <v>43</v>
      </c>
      <c r="N1740" s="1" t="s">
        <v>91</v>
      </c>
      <c r="O1740" s="1" t="s">
        <v>477</v>
      </c>
      <c r="P1740" s="1" t="s">
        <v>2054</v>
      </c>
      <c r="Q1740" s="1">
        <v>30296294</v>
      </c>
    </row>
    <row r="1741" spans="13:17">
      <c r="M1741" s="1" t="s">
        <v>43</v>
      </c>
      <c r="N1741" s="1" t="s">
        <v>91</v>
      </c>
      <c r="O1741" s="1" t="s">
        <v>479</v>
      </c>
      <c r="P1741" s="1" t="s">
        <v>2055</v>
      </c>
      <c r="Q1741" s="1">
        <v>30298415</v>
      </c>
    </row>
    <row r="1742" spans="13:17">
      <c r="M1742" s="1" t="s">
        <v>43</v>
      </c>
      <c r="N1742" s="1" t="s">
        <v>91</v>
      </c>
      <c r="O1742" s="1" t="s">
        <v>479</v>
      </c>
      <c r="P1742" s="1" t="s">
        <v>2056</v>
      </c>
      <c r="Q1742" s="1">
        <v>30298419</v>
      </c>
    </row>
    <row r="1743" spans="13:17">
      <c r="M1743" s="1" t="s">
        <v>43</v>
      </c>
      <c r="N1743" s="1" t="s">
        <v>91</v>
      </c>
      <c r="O1743" s="1" t="s">
        <v>479</v>
      </c>
      <c r="P1743" s="1" t="s">
        <v>2057</v>
      </c>
      <c r="Q1743" s="1">
        <v>30298428</v>
      </c>
    </row>
    <row r="1744" spans="13:17">
      <c r="M1744" s="1" t="s">
        <v>43</v>
      </c>
      <c r="N1744" s="1" t="s">
        <v>91</v>
      </c>
      <c r="O1744" s="1" t="s">
        <v>479</v>
      </c>
      <c r="P1744" s="1" t="s">
        <v>2058</v>
      </c>
      <c r="Q1744" s="1">
        <v>30298438</v>
      </c>
    </row>
    <row r="1745" spans="13:17">
      <c r="M1745" s="1" t="s">
        <v>43</v>
      </c>
      <c r="N1745" s="1" t="s">
        <v>91</v>
      </c>
      <c r="O1745" s="1" t="s">
        <v>479</v>
      </c>
      <c r="P1745" s="1" t="s">
        <v>2059</v>
      </c>
      <c r="Q1745" s="1">
        <v>30298447</v>
      </c>
    </row>
    <row r="1746" spans="13:17">
      <c r="M1746" s="1" t="s">
        <v>43</v>
      </c>
      <c r="N1746" s="1" t="s">
        <v>91</v>
      </c>
      <c r="O1746" s="1" t="s">
        <v>479</v>
      </c>
      <c r="P1746" s="1" t="s">
        <v>2060</v>
      </c>
      <c r="Q1746" s="1">
        <v>30298457</v>
      </c>
    </row>
    <row r="1747" spans="13:17">
      <c r="M1747" s="1" t="s">
        <v>43</v>
      </c>
      <c r="N1747" s="1" t="s">
        <v>91</v>
      </c>
      <c r="O1747" s="1" t="s">
        <v>479</v>
      </c>
      <c r="P1747" s="1" t="s">
        <v>2061</v>
      </c>
      <c r="Q1747" s="1">
        <v>30298466</v>
      </c>
    </row>
    <row r="1748" spans="13:17">
      <c r="M1748" s="1" t="s">
        <v>43</v>
      </c>
      <c r="N1748" s="1" t="s">
        <v>91</v>
      </c>
      <c r="O1748" s="1" t="s">
        <v>479</v>
      </c>
      <c r="P1748" s="1" t="s">
        <v>2062</v>
      </c>
      <c r="Q1748" s="1">
        <v>30298476</v>
      </c>
    </row>
    <row r="1749" spans="13:17">
      <c r="M1749" s="1" t="s">
        <v>43</v>
      </c>
      <c r="N1749" s="1" t="s">
        <v>91</v>
      </c>
      <c r="O1749" s="1" t="s">
        <v>479</v>
      </c>
      <c r="P1749" s="1" t="s">
        <v>479</v>
      </c>
      <c r="Q1749" s="1">
        <v>30298485</v>
      </c>
    </row>
    <row r="1750" spans="13:17">
      <c r="M1750" s="1" t="s">
        <v>43</v>
      </c>
      <c r="N1750" s="1" t="s">
        <v>91</v>
      </c>
      <c r="O1750" s="1" t="s">
        <v>481</v>
      </c>
      <c r="P1750" s="1" t="s">
        <v>2063</v>
      </c>
      <c r="Q1750" s="1">
        <v>30299010</v>
      </c>
    </row>
    <row r="1751" spans="13:17">
      <c r="M1751" s="1" t="s">
        <v>43</v>
      </c>
      <c r="N1751" s="1" t="s">
        <v>91</v>
      </c>
      <c r="O1751" s="1" t="s">
        <v>481</v>
      </c>
      <c r="P1751" s="1" t="s">
        <v>2064</v>
      </c>
      <c r="Q1751" s="1">
        <v>30299011</v>
      </c>
    </row>
    <row r="1752" spans="13:17">
      <c r="M1752" s="1" t="s">
        <v>43</v>
      </c>
      <c r="N1752" s="1" t="s">
        <v>91</v>
      </c>
      <c r="O1752" s="1" t="s">
        <v>481</v>
      </c>
      <c r="P1752" s="1" t="s">
        <v>2065</v>
      </c>
      <c r="Q1752" s="1">
        <v>30299016</v>
      </c>
    </row>
    <row r="1753" spans="13:17">
      <c r="M1753" s="1" t="s">
        <v>43</v>
      </c>
      <c r="N1753" s="1" t="s">
        <v>91</v>
      </c>
      <c r="O1753" s="1" t="s">
        <v>481</v>
      </c>
      <c r="P1753" s="1" t="s">
        <v>2066</v>
      </c>
      <c r="Q1753" s="1">
        <v>30299039</v>
      </c>
    </row>
    <row r="1754" spans="13:17">
      <c r="M1754" s="1" t="s">
        <v>43</v>
      </c>
      <c r="N1754" s="1" t="s">
        <v>91</v>
      </c>
      <c r="O1754" s="1" t="s">
        <v>481</v>
      </c>
      <c r="P1754" s="1" t="s">
        <v>2067</v>
      </c>
      <c r="Q1754" s="1">
        <v>30299044</v>
      </c>
    </row>
    <row r="1755" spans="13:17">
      <c r="M1755" s="1" t="s">
        <v>43</v>
      </c>
      <c r="N1755" s="1" t="s">
        <v>91</v>
      </c>
      <c r="O1755" s="1" t="s">
        <v>481</v>
      </c>
      <c r="P1755" s="1" t="s">
        <v>2068</v>
      </c>
      <c r="Q1755" s="1">
        <v>30299061</v>
      </c>
    </row>
    <row r="1756" spans="13:17">
      <c r="M1756" s="1" t="s">
        <v>43</v>
      </c>
      <c r="N1756" s="1" t="s">
        <v>91</v>
      </c>
      <c r="O1756" s="1" t="s">
        <v>481</v>
      </c>
      <c r="P1756" s="1" t="s">
        <v>2069</v>
      </c>
      <c r="Q1756" s="1">
        <v>30299078</v>
      </c>
    </row>
    <row r="1757" spans="13:17">
      <c r="M1757" s="1" t="s">
        <v>43</v>
      </c>
      <c r="N1757" s="1" t="s">
        <v>91</v>
      </c>
      <c r="O1757" s="1" t="s">
        <v>481</v>
      </c>
      <c r="P1757" s="1" t="s">
        <v>545</v>
      </c>
      <c r="Q1757" s="1">
        <v>30299089</v>
      </c>
    </row>
    <row r="1758" spans="13:17">
      <c r="M1758" s="1" t="s">
        <v>43</v>
      </c>
      <c r="N1758" s="1" t="s">
        <v>94</v>
      </c>
      <c r="O1758" s="1" t="s">
        <v>483</v>
      </c>
      <c r="P1758" s="1" t="s">
        <v>2070</v>
      </c>
      <c r="Q1758" s="1">
        <v>30333025</v>
      </c>
    </row>
    <row r="1759" spans="13:17">
      <c r="M1759" s="1" t="s">
        <v>43</v>
      </c>
      <c r="N1759" s="1" t="s">
        <v>94</v>
      </c>
      <c r="O1759" s="1" t="s">
        <v>483</v>
      </c>
      <c r="P1759" s="1" t="s">
        <v>2071</v>
      </c>
      <c r="Q1759" s="1">
        <v>30333023</v>
      </c>
    </row>
    <row r="1760" spans="13:17">
      <c r="M1760" s="1" t="s">
        <v>43</v>
      </c>
      <c r="N1760" s="1" t="s">
        <v>94</v>
      </c>
      <c r="O1760" s="1" t="s">
        <v>483</v>
      </c>
      <c r="P1760" s="1" t="s">
        <v>2072</v>
      </c>
      <c r="Q1760" s="1">
        <v>30333031</v>
      </c>
    </row>
    <row r="1761" spans="13:17">
      <c r="M1761" s="1" t="s">
        <v>43</v>
      </c>
      <c r="N1761" s="1" t="s">
        <v>94</v>
      </c>
      <c r="O1761" s="1" t="s">
        <v>483</v>
      </c>
      <c r="P1761" s="1" t="s">
        <v>2073</v>
      </c>
      <c r="Q1761" s="1">
        <v>30333099</v>
      </c>
    </row>
    <row r="1762" spans="13:17">
      <c r="M1762" s="1" t="s">
        <v>43</v>
      </c>
      <c r="N1762" s="1" t="s">
        <v>94</v>
      </c>
      <c r="O1762" s="1" t="s">
        <v>483</v>
      </c>
      <c r="P1762" s="1" t="s">
        <v>2074</v>
      </c>
      <c r="Q1762" s="1">
        <v>30333047</v>
      </c>
    </row>
    <row r="1763" spans="13:17">
      <c r="M1763" s="1" t="s">
        <v>43</v>
      </c>
      <c r="N1763" s="1" t="s">
        <v>94</v>
      </c>
      <c r="O1763" s="1" t="s">
        <v>483</v>
      </c>
      <c r="P1763" s="1" t="s">
        <v>2075</v>
      </c>
      <c r="Q1763" s="1">
        <v>30333054</v>
      </c>
    </row>
    <row r="1764" spans="13:17">
      <c r="M1764" s="1" t="s">
        <v>43</v>
      </c>
      <c r="N1764" s="1" t="s">
        <v>94</v>
      </c>
      <c r="O1764" s="1" t="s">
        <v>483</v>
      </c>
      <c r="P1764" s="1" t="s">
        <v>2076</v>
      </c>
      <c r="Q1764" s="1">
        <v>30333060</v>
      </c>
    </row>
    <row r="1765" spans="13:17">
      <c r="M1765" s="1" t="s">
        <v>43</v>
      </c>
      <c r="N1765" s="1" t="s">
        <v>94</v>
      </c>
      <c r="O1765" s="1" t="s">
        <v>483</v>
      </c>
      <c r="P1765" s="1" t="s">
        <v>675</v>
      </c>
      <c r="Q1765" s="1">
        <v>30333067</v>
      </c>
    </row>
    <row r="1766" spans="13:17">
      <c r="M1766" s="1" t="s">
        <v>43</v>
      </c>
      <c r="N1766" s="1" t="s">
        <v>94</v>
      </c>
      <c r="O1766" s="1" t="s">
        <v>483</v>
      </c>
      <c r="P1766" s="1" t="s">
        <v>2077</v>
      </c>
      <c r="Q1766" s="1">
        <v>30333081</v>
      </c>
    </row>
    <row r="1767" spans="13:17">
      <c r="M1767" s="1" t="s">
        <v>43</v>
      </c>
      <c r="N1767" s="1" t="s">
        <v>94</v>
      </c>
      <c r="O1767" s="1" t="s">
        <v>483</v>
      </c>
      <c r="P1767" s="1" t="s">
        <v>2078</v>
      </c>
      <c r="Q1767" s="1">
        <v>30333000</v>
      </c>
    </row>
    <row r="1768" spans="13:17">
      <c r="M1768" s="1" t="s">
        <v>43</v>
      </c>
      <c r="N1768" s="1" t="s">
        <v>94</v>
      </c>
      <c r="O1768" s="1" t="s">
        <v>485</v>
      </c>
      <c r="P1768" s="1" t="s">
        <v>2079</v>
      </c>
      <c r="Q1768" s="1">
        <v>30333213</v>
      </c>
    </row>
    <row r="1769" spans="13:17">
      <c r="M1769" s="1" t="s">
        <v>43</v>
      </c>
      <c r="N1769" s="1" t="s">
        <v>94</v>
      </c>
      <c r="O1769" s="1" t="s">
        <v>485</v>
      </c>
      <c r="P1769" s="1" t="s">
        <v>2080</v>
      </c>
      <c r="Q1769" s="1">
        <v>30333219</v>
      </c>
    </row>
    <row r="1770" spans="13:17">
      <c r="M1770" s="1" t="s">
        <v>43</v>
      </c>
      <c r="N1770" s="1" t="s">
        <v>94</v>
      </c>
      <c r="O1770" s="1" t="s">
        <v>485</v>
      </c>
      <c r="P1770" s="1" t="s">
        <v>2081</v>
      </c>
      <c r="Q1770" s="1">
        <v>30333228</v>
      </c>
    </row>
    <row r="1771" spans="13:17">
      <c r="M1771" s="1" t="s">
        <v>43</v>
      </c>
      <c r="N1771" s="1" t="s">
        <v>94</v>
      </c>
      <c r="O1771" s="1" t="s">
        <v>485</v>
      </c>
      <c r="P1771" s="1" t="s">
        <v>2082</v>
      </c>
      <c r="Q1771" s="1">
        <v>30333238</v>
      </c>
    </row>
    <row r="1772" spans="13:17">
      <c r="M1772" s="1" t="s">
        <v>43</v>
      </c>
      <c r="N1772" s="1" t="s">
        <v>94</v>
      </c>
      <c r="O1772" s="1" t="s">
        <v>485</v>
      </c>
      <c r="P1772" s="1" t="s">
        <v>573</v>
      </c>
      <c r="Q1772" s="1">
        <v>30333247</v>
      </c>
    </row>
    <row r="1773" spans="13:17">
      <c r="M1773" s="1" t="s">
        <v>43</v>
      </c>
      <c r="N1773" s="1" t="s">
        <v>94</v>
      </c>
      <c r="O1773" s="1" t="s">
        <v>485</v>
      </c>
      <c r="P1773" s="1" t="s">
        <v>2083</v>
      </c>
      <c r="Q1773" s="1">
        <v>30333299</v>
      </c>
    </row>
    <row r="1774" spans="13:17">
      <c r="M1774" s="1" t="s">
        <v>43</v>
      </c>
      <c r="N1774" s="1" t="s">
        <v>94</v>
      </c>
      <c r="O1774" s="1" t="s">
        <v>485</v>
      </c>
      <c r="P1774" s="1" t="s">
        <v>2084</v>
      </c>
      <c r="Q1774" s="1">
        <v>30333257</v>
      </c>
    </row>
    <row r="1775" spans="13:17">
      <c r="M1775" s="1" t="s">
        <v>43</v>
      </c>
      <c r="N1775" s="1" t="s">
        <v>94</v>
      </c>
      <c r="O1775" s="1" t="s">
        <v>485</v>
      </c>
      <c r="P1775" s="1" t="s">
        <v>2085</v>
      </c>
      <c r="Q1775" s="1">
        <v>30333266</v>
      </c>
    </row>
    <row r="1776" spans="13:17">
      <c r="M1776" s="1" t="s">
        <v>43</v>
      </c>
      <c r="N1776" s="1" t="s">
        <v>94</v>
      </c>
      <c r="O1776" s="1" t="s">
        <v>485</v>
      </c>
      <c r="P1776" s="1" t="s">
        <v>2086</v>
      </c>
      <c r="Q1776" s="1">
        <v>30333276</v>
      </c>
    </row>
    <row r="1777" spans="13:17">
      <c r="M1777" s="1" t="s">
        <v>43</v>
      </c>
      <c r="N1777" s="1" t="s">
        <v>94</v>
      </c>
      <c r="O1777" s="1" t="s">
        <v>485</v>
      </c>
      <c r="P1777" s="1" t="s">
        <v>453</v>
      </c>
      <c r="Q1777" s="1">
        <v>30333285</v>
      </c>
    </row>
    <row r="1778" spans="13:17">
      <c r="M1778" s="1" t="s">
        <v>43</v>
      </c>
      <c r="N1778" s="1" t="s">
        <v>94</v>
      </c>
      <c r="O1778" s="1" t="s">
        <v>487</v>
      </c>
      <c r="P1778" s="1" t="s">
        <v>2087</v>
      </c>
      <c r="Q1778" s="1">
        <v>30333415</v>
      </c>
    </row>
    <row r="1779" spans="13:17">
      <c r="M1779" s="1" t="s">
        <v>43</v>
      </c>
      <c r="N1779" s="1" t="s">
        <v>94</v>
      </c>
      <c r="O1779" s="1" t="s">
        <v>487</v>
      </c>
      <c r="P1779" s="1" t="s">
        <v>2088</v>
      </c>
      <c r="Q1779" s="1">
        <v>30333417</v>
      </c>
    </row>
    <row r="1780" spans="13:17">
      <c r="M1780" s="1" t="s">
        <v>43</v>
      </c>
      <c r="N1780" s="1" t="s">
        <v>94</v>
      </c>
      <c r="O1780" s="1" t="s">
        <v>487</v>
      </c>
      <c r="P1780" s="1" t="s">
        <v>100</v>
      </c>
      <c r="Q1780" s="1">
        <v>30333460</v>
      </c>
    </row>
    <row r="1781" spans="13:17">
      <c r="M1781" s="1" t="s">
        <v>43</v>
      </c>
      <c r="N1781" s="1" t="s">
        <v>94</v>
      </c>
      <c r="O1781" s="1" t="s">
        <v>487</v>
      </c>
      <c r="P1781" s="1" t="s">
        <v>376</v>
      </c>
      <c r="Q1781" s="1">
        <v>30333469</v>
      </c>
    </row>
    <row r="1782" spans="13:17">
      <c r="M1782" s="1" t="s">
        <v>43</v>
      </c>
      <c r="N1782" s="1" t="s">
        <v>94</v>
      </c>
      <c r="O1782" s="1" t="s">
        <v>487</v>
      </c>
      <c r="P1782" s="1" t="s">
        <v>2089</v>
      </c>
      <c r="Q1782" s="1">
        <v>30333494</v>
      </c>
    </row>
    <row r="1783" spans="13:17">
      <c r="M1783" s="1" t="s">
        <v>43</v>
      </c>
      <c r="N1783" s="1" t="s">
        <v>94</v>
      </c>
      <c r="O1783" s="1" t="s">
        <v>487</v>
      </c>
      <c r="P1783" s="1" t="s">
        <v>2090</v>
      </c>
      <c r="Q1783" s="1">
        <v>30333496</v>
      </c>
    </row>
    <row r="1784" spans="13:17">
      <c r="M1784" s="1" t="s">
        <v>43</v>
      </c>
      <c r="N1784" s="1" t="s">
        <v>94</v>
      </c>
      <c r="O1784" s="1" t="s">
        <v>487</v>
      </c>
      <c r="P1784" s="1" t="s">
        <v>2091</v>
      </c>
      <c r="Q1784" s="1">
        <v>30333497</v>
      </c>
    </row>
    <row r="1785" spans="13:17">
      <c r="M1785" s="1" t="s">
        <v>43</v>
      </c>
      <c r="N1785" s="1" t="s">
        <v>94</v>
      </c>
      <c r="O1785" s="1" t="s">
        <v>2092</v>
      </c>
      <c r="P1785" s="1" t="s">
        <v>487</v>
      </c>
      <c r="Q1785" s="1">
        <v>30333499</v>
      </c>
    </row>
    <row r="1786" spans="13:17">
      <c r="M1786" s="1" t="s">
        <v>43</v>
      </c>
      <c r="N1786" s="1" t="s">
        <v>94</v>
      </c>
      <c r="O1786" s="1" t="s">
        <v>489</v>
      </c>
      <c r="P1786" s="1" t="s">
        <v>2093</v>
      </c>
      <c r="Q1786" s="1">
        <v>30333613</v>
      </c>
    </row>
    <row r="1787" spans="13:17">
      <c r="M1787" s="1" t="s">
        <v>43</v>
      </c>
      <c r="N1787" s="1" t="s">
        <v>94</v>
      </c>
      <c r="O1787" s="1" t="s">
        <v>489</v>
      </c>
      <c r="P1787" s="1" t="s">
        <v>65</v>
      </c>
      <c r="Q1787" s="1">
        <v>30333617</v>
      </c>
    </row>
    <row r="1788" spans="13:17">
      <c r="M1788" s="1" t="s">
        <v>43</v>
      </c>
      <c r="N1788" s="1" t="s">
        <v>94</v>
      </c>
      <c r="O1788" s="1" t="s">
        <v>489</v>
      </c>
      <c r="P1788" s="1" t="s">
        <v>614</v>
      </c>
      <c r="Q1788" s="1">
        <v>30333625</v>
      </c>
    </row>
    <row r="1789" spans="13:17">
      <c r="M1789" s="1" t="s">
        <v>43</v>
      </c>
      <c r="N1789" s="1" t="s">
        <v>94</v>
      </c>
      <c r="O1789" s="1" t="s">
        <v>489</v>
      </c>
      <c r="P1789" s="1" t="s">
        <v>2094</v>
      </c>
      <c r="Q1789" s="1">
        <v>30333634</v>
      </c>
    </row>
    <row r="1790" spans="13:17">
      <c r="M1790" s="1" t="s">
        <v>43</v>
      </c>
      <c r="N1790" s="1" t="s">
        <v>94</v>
      </c>
      <c r="O1790" s="1" t="s">
        <v>489</v>
      </c>
      <c r="P1790" s="1" t="s">
        <v>489</v>
      </c>
      <c r="Q1790" s="1">
        <v>30333643</v>
      </c>
    </row>
    <row r="1791" spans="13:17">
      <c r="M1791" s="1" t="s">
        <v>43</v>
      </c>
      <c r="N1791" s="1" t="s">
        <v>94</v>
      </c>
      <c r="O1791" s="1" t="s">
        <v>489</v>
      </c>
      <c r="P1791" s="1" t="s">
        <v>2095</v>
      </c>
      <c r="Q1791" s="1">
        <v>30333651</v>
      </c>
    </row>
    <row r="1792" spans="13:17">
      <c r="M1792" s="1" t="s">
        <v>43</v>
      </c>
      <c r="N1792" s="1" t="s">
        <v>94</v>
      </c>
      <c r="O1792" s="1" t="s">
        <v>489</v>
      </c>
      <c r="P1792" s="1" t="s">
        <v>2096</v>
      </c>
      <c r="Q1792" s="1">
        <v>30333660</v>
      </c>
    </row>
    <row r="1793" spans="13:17">
      <c r="M1793" s="1" t="s">
        <v>43</v>
      </c>
      <c r="N1793" s="1" t="s">
        <v>94</v>
      </c>
      <c r="O1793" s="1" t="s">
        <v>489</v>
      </c>
      <c r="P1793" s="1" t="s">
        <v>2097</v>
      </c>
      <c r="Q1793" s="1">
        <v>30333669</v>
      </c>
    </row>
    <row r="1794" spans="13:17">
      <c r="M1794" s="1" t="s">
        <v>43</v>
      </c>
      <c r="N1794" s="1" t="s">
        <v>94</v>
      </c>
      <c r="O1794" s="1" t="s">
        <v>489</v>
      </c>
      <c r="P1794" s="1" t="s">
        <v>2098</v>
      </c>
      <c r="Q1794" s="1">
        <v>30333677</v>
      </c>
    </row>
    <row r="1795" spans="13:17">
      <c r="M1795" s="1" t="s">
        <v>43</v>
      </c>
      <c r="N1795" s="1" t="s">
        <v>94</v>
      </c>
      <c r="O1795" s="1" t="s">
        <v>489</v>
      </c>
      <c r="P1795" s="1" t="s">
        <v>2099</v>
      </c>
      <c r="Q1795" s="1">
        <v>30333686</v>
      </c>
    </row>
    <row r="1796" spans="13:17">
      <c r="M1796" s="1" t="s">
        <v>43</v>
      </c>
      <c r="N1796" s="1" t="s">
        <v>94</v>
      </c>
      <c r="O1796" s="1" t="s">
        <v>489</v>
      </c>
      <c r="P1796" s="1" t="s">
        <v>2100</v>
      </c>
      <c r="Q1796" s="1">
        <v>30333694</v>
      </c>
    </row>
    <row r="1797" spans="13:17">
      <c r="M1797" s="1" t="s">
        <v>43</v>
      </c>
      <c r="N1797" s="1" t="s">
        <v>94</v>
      </c>
      <c r="O1797" s="1" t="s">
        <v>491</v>
      </c>
      <c r="P1797" s="1" t="s">
        <v>2101</v>
      </c>
      <c r="Q1797" s="1">
        <v>30338621</v>
      </c>
    </row>
    <row r="1798" spans="13:17">
      <c r="M1798" s="1" t="s">
        <v>43</v>
      </c>
      <c r="N1798" s="1" t="s">
        <v>94</v>
      </c>
      <c r="O1798" s="1" t="s">
        <v>491</v>
      </c>
      <c r="P1798" s="1" t="s">
        <v>94</v>
      </c>
      <c r="Q1798" s="1">
        <v>30338625</v>
      </c>
    </row>
    <row r="1799" spans="13:17">
      <c r="M1799" s="1" t="s">
        <v>43</v>
      </c>
      <c r="N1799" s="1" t="s">
        <v>94</v>
      </c>
      <c r="O1799" s="1" t="s">
        <v>491</v>
      </c>
      <c r="P1799" s="1" t="s">
        <v>2102</v>
      </c>
      <c r="Q1799" s="1">
        <v>30338628</v>
      </c>
    </row>
    <row r="1800" spans="13:17">
      <c r="M1800" s="1" t="s">
        <v>43</v>
      </c>
      <c r="N1800" s="1" t="s">
        <v>94</v>
      </c>
      <c r="O1800" s="1" t="s">
        <v>491</v>
      </c>
      <c r="P1800" s="1" t="s">
        <v>2103</v>
      </c>
      <c r="Q1800" s="1">
        <v>30338638</v>
      </c>
    </row>
    <row r="1801" spans="13:17">
      <c r="M1801" s="1" t="s">
        <v>43</v>
      </c>
      <c r="N1801" s="1" t="s">
        <v>94</v>
      </c>
      <c r="O1801" s="1" t="s">
        <v>491</v>
      </c>
      <c r="P1801" s="1" t="s">
        <v>2104</v>
      </c>
      <c r="Q1801" s="1">
        <v>30338647</v>
      </c>
    </row>
    <row r="1802" spans="13:17">
      <c r="M1802" s="1" t="s">
        <v>43</v>
      </c>
      <c r="N1802" s="1" t="s">
        <v>94</v>
      </c>
      <c r="O1802" s="1" t="s">
        <v>491</v>
      </c>
      <c r="P1802" s="1" t="s">
        <v>2105</v>
      </c>
      <c r="Q1802" s="1">
        <v>30338657</v>
      </c>
    </row>
    <row r="1803" spans="13:17">
      <c r="M1803" s="1" t="s">
        <v>43</v>
      </c>
      <c r="N1803" s="1" t="s">
        <v>94</v>
      </c>
      <c r="O1803" s="1" t="s">
        <v>491</v>
      </c>
      <c r="P1803" s="1" t="s">
        <v>2106</v>
      </c>
      <c r="Q1803" s="1">
        <v>30338666</v>
      </c>
    </row>
    <row r="1804" spans="13:17">
      <c r="M1804" s="1" t="s">
        <v>43</v>
      </c>
      <c r="N1804" s="1" t="s">
        <v>94</v>
      </c>
      <c r="O1804" s="1" t="s">
        <v>491</v>
      </c>
      <c r="P1804" s="1" t="s">
        <v>2107</v>
      </c>
      <c r="Q1804" s="1">
        <v>30338699</v>
      </c>
    </row>
    <row r="1805" spans="13:17">
      <c r="M1805" s="1" t="s">
        <v>43</v>
      </c>
      <c r="N1805" s="1" t="s">
        <v>94</v>
      </c>
      <c r="O1805" s="1" t="s">
        <v>491</v>
      </c>
      <c r="P1805" s="1" t="s">
        <v>2108</v>
      </c>
      <c r="Q1805" s="1">
        <v>30338685</v>
      </c>
    </row>
    <row r="1806" spans="13:17">
      <c r="M1806" s="1" t="s">
        <v>43</v>
      </c>
      <c r="N1806" s="1" t="s">
        <v>97</v>
      </c>
      <c r="O1806" s="1" t="s">
        <v>492</v>
      </c>
      <c r="P1806" s="1" t="s">
        <v>2109</v>
      </c>
      <c r="Q1806" s="1">
        <v>30353213</v>
      </c>
    </row>
    <row r="1807" spans="13:17">
      <c r="M1807" s="1" t="s">
        <v>43</v>
      </c>
      <c r="N1807" s="1" t="s">
        <v>97</v>
      </c>
      <c r="O1807" s="1" t="s">
        <v>492</v>
      </c>
      <c r="P1807" s="1" t="s">
        <v>2110</v>
      </c>
      <c r="Q1807" s="1">
        <v>30353211</v>
      </c>
    </row>
    <row r="1808" spans="13:17">
      <c r="M1808" s="1" t="s">
        <v>43</v>
      </c>
      <c r="N1808" s="1" t="s">
        <v>97</v>
      </c>
      <c r="O1808" s="1" t="s">
        <v>492</v>
      </c>
      <c r="P1808" s="1" t="s">
        <v>2111</v>
      </c>
      <c r="Q1808" s="1">
        <v>30353215</v>
      </c>
    </row>
    <row r="1809" spans="13:17">
      <c r="M1809" s="1" t="s">
        <v>43</v>
      </c>
      <c r="N1809" s="1" t="s">
        <v>97</v>
      </c>
      <c r="O1809" s="1" t="s">
        <v>492</v>
      </c>
      <c r="P1809" s="1" t="s">
        <v>614</v>
      </c>
      <c r="Q1809" s="1">
        <v>30353217</v>
      </c>
    </row>
    <row r="1810" spans="13:17">
      <c r="M1810" s="1" t="s">
        <v>43</v>
      </c>
      <c r="N1810" s="1" t="s">
        <v>97</v>
      </c>
      <c r="O1810" s="1" t="s">
        <v>492</v>
      </c>
      <c r="P1810" s="1" t="s">
        <v>2112</v>
      </c>
      <c r="Q1810" s="1">
        <v>30353221</v>
      </c>
    </row>
    <row r="1811" spans="13:17">
      <c r="M1811" s="1" t="s">
        <v>43</v>
      </c>
      <c r="N1811" s="1" t="s">
        <v>97</v>
      </c>
      <c r="O1811" s="1" t="s">
        <v>492</v>
      </c>
      <c r="P1811" s="1" t="s">
        <v>2113</v>
      </c>
      <c r="Q1811" s="1">
        <v>30353299</v>
      </c>
    </row>
    <row r="1812" spans="13:17">
      <c r="M1812" s="1" t="s">
        <v>43</v>
      </c>
      <c r="N1812" s="1" t="s">
        <v>97</v>
      </c>
      <c r="O1812" s="1" t="s">
        <v>492</v>
      </c>
      <c r="P1812" s="1" t="s">
        <v>982</v>
      </c>
      <c r="Q1812" s="1">
        <v>30353230</v>
      </c>
    </row>
    <row r="1813" spans="13:17">
      <c r="M1813" s="1" t="s">
        <v>43</v>
      </c>
      <c r="N1813" s="1" t="s">
        <v>97</v>
      </c>
      <c r="O1813" s="1" t="s">
        <v>492</v>
      </c>
      <c r="P1813" s="1" t="s">
        <v>2114</v>
      </c>
      <c r="Q1813" s="1">
        <v>30353234</v>
      </c>
    </row>
    <row r="1814" spans="13:17">
      <c r="M1814" s="1" t="s">
        <v>43</v>
      </c>
      <c r="N1814" s="1" t="s">
        <v>97</v>
      </c>
      <c r="O1814" s="1" t="s">
        <v>492</v>
      </c>
      <c r="P1814" s="1" t="s">
        <v>1562</v>
      </c>
      <c r="Q1814" s="1">
        <v>30353238</v>
      </c>
    </row>
    <row r="1815" spans="13:17">
      <c r="M1815" s="1" t="s">
        <v>43</v>
      </c>
      <c r="N1815" s="1" t="s">
        <v>97</v>
      </c>
      <c r="O1815" s="1" t="s">
        <v>492</v>
      </c>
      <c r="P1815" s="1" t="s">
        <v>2115</v>
      </c>
      <c r="Q1815" s="1">
        <v>30353243</v>
      </c>
    </row>
    <row r="1816" spans="13:17">
      <c r="M1816" s="1" t="s">
        <v>43</v>
      </c>
      <c r="N1816" s="1" t="s">
        <v>97</v>
      </c>
      <c r="O1816" s="1" t="s">
        <v>492</v>
      </c>
      <c r="P1816" s="1" t="s">
        <v>1717</v>
      </c>
      <c r="Q1816" s="1">
        <v>30353247</v>
      </c>
    </row>
    <row r="1817" spans="13:17">
      <c r="M1817" s="1" t="s">
        <v>43</v>
      </c>
      <c r="N1817" s="1" t="s">
        <v>97</v>
      </c>
      <c r="O1817" s="1" t="s">
        <v>492</v>
      </c>
      <c r="P1817" s="1" t="s">
        <v>2116</v>
      </c>
      <c r="Q1817" s="1">
        <v>30353251</v>
      </c>
    </row>
    <row r="1818" spans="13:17">
      <c r="M1818" s="1" t="s">
        <v>43</v>
      </c>
      <c r="N1818" s="1" t="s">
        <v>97</v>
      </c>
      <c r="O1818" s="1" t="s">
        <v>492</v>
      </c>
      <c r="P1818" s="1" t="s">
        <v>2117</v>
      </c>
      <c r="Q1818" s="1">
        <v>30353256</v>
      </c>
    </row>
    <row r="1819" spans="13:17">
      <c r="M1819" s="1" t="s">
        <v>43</v>
      </c>
      <c r="N1819" s="1" t="s">
        <v>97</v>
      </c>
      <c r="O1819" s="1" t="s">
        <v>492</v>
      </c>
      <c r="P1819" s="1" t="s">
        <v>2118</v>
      </c>
      <c r="Q1819" s="1">
        <v>30353260</v>
      </c>
    </row>
    <row r="1820" spans="13:17">
      <c r="M1820" s="1" t="s">
        <v>43</v>
      </c>
      <c r="N1820" s="1" t="s">
        <v>97</v>
      </c>
      <c r="O1820" s="1" t="s">
        <v>492</v>
      </c>
      <c r="P1820" s="1" t="s">
        <v>2119</v>
      </c>
      <c r="Q1820" s="1">
        <v>30353264</v>
      </c>
    </row>
    <row r="1821" spans="13:17">
      <c r="M1821" s="1" t="s">
        <v>43</v>
      </c>
      <c r="N1821" s="1" t="s">
        <v>97</v>
      </c>
      <c r="O1821" s="1" t="s">
        <v>492</v>
      </c>
      <c r="P1821" s="1" t="s">
        <v>2120</v>
      </c>
      <c r="Q1821" s="1">
        <v>30353269</v>
      </c>
    </row>
    <row r="1822" spans="13:17">
      <c r="M1822" s="1" t="s">
        <v>43</v>
      </c>
      <c r="N1822" s="1" t="s">
        <v>97</v>
      </c>
      <c r="O1822" s="1" t="s">
        <v>492</v>
      </c>
      <c r="P1822" s="1" t="s">
        <v>2121</v>
      </c>
      <c r="Q1822" s="1">
        <v>30353273</v>
      </c>
    </row>
    <row r="1823" spans="13:17">
      <c r="M1823" s="1" t="s">
        <v>43</v>
      </c>
      <c r="N1823" s="1" t="s">
        <v>97</v>
      </c>
      <c r="O1823" s="1" t="s">
        <v>492</v>
      </c>
      <c r="P1823" s="1" t="s">
        <v>1757</v>
      </c>
      <c r="Q1823" s="1">
        <v>30353277</v>
      </c>
    </row>
    <row r="1824" spans="13:17">
      <c r="M1824" s="1" t="s">
        <v>43</v>
      </c>
      <c r="N1824" s="1" t="s">
        <v>97</v>
      </c>
      <c r="O1824" s="1" t="s">
        <v>492</v>
      </c>
      <c r="P1824" s="1" t="s">
        <v>2122</v>
      </c>
      <c r="Q1824" s="1">
        <v>30353282</v>
      </c>
    </row>
    <row r="1825" spans="13:17">
      <c r="M1825" s="1" t="s">
        <v>43</v>
      </c>
      <c r="N1825" s="1" t="s">
        <v>97</v>
      </c>
      <c r="O1825" s="1" t="s">
        <v>492</v>
      </c>
      <c r="P1825" s="1" t="s">
        <v>2123</v>
      </c>
      <c r="Q1825" s="1">
        <v>30353286</v>
      </c>
    </row>
    <row r="1826" spans="13:17">
      <c r="M1826" s="1" t="s">
        <v>43</v>
      </c>
      <c r="N1826" s="1" t="s">
        <v>97</v>
      </c>
      <c r="O1826" s="1" t="s">
        <v>492</v>
      </c>
      <c r="P1826" s="1" t="s">
        <v>2124</v>
      </c>
      <c r="Q1826" s="1">
        <v>30353290</v>
      </c>
    </row>
    <row r="1827" spans="13:17">
      <c r="M1827" s="1" t="s">
        <v>43</v>
      </c>
      <c r="N1827" s="1" t="s">
        <v>97</v>
      </c>
      <c r="O1827" s="1" t="s">
        <v>492</v>
      </c>
      <c r="P1827" s="1" t="s">
        <v>2125</v>
      </c>
      <c r="Q1827" s="1">
        <v>30353294</v>
      </c>
    </row>
    <row r="1828" spans="13:17">
      <c r="M1828" s="1" t="s">
        <v>43</v>
      </c>
      <c r="N1828" s="1" t="s">
        <v>97</v>
      </c>
      <c r="O1828" s="1" t="s">
        <v>494</v>
      </c>
      <c r="P1828" s="1" t="s">
        <v>2126</v>
      </c>
      <c r="Q1828" s="1">
        <v>30354311</v>
      </c>
    </row>
    <row r="1829" spans="13:17">
      <c r="M1829" s="1" t="s">
        <v>43</v>
      </c>
      <c r="N1829" s="1" t="s">
        <v>97</v>
      </c>
      <c r="O1829" s="1" t="s">
        <v>494</v>
      </c>
      <c r="P1829" s="1" t="s">
        <v>2127</v>
      </c>
      <c r="Q1829" s="1">
        <v>30354313</v>
      </c>
    </row>
    <row r="1830" spans="13:17">
      <c r="M1830" s="1" t="s">
        <v>43</v>
      </c>
      <c r="N1830" s="1" t="s">
        <v>97</v>
      </c>
      <c r="O1830" s="1" t="s">
        <v>494</v>
      </c>
      <c r="P1830" s="1" t="s">
        <v>2128</v>
      </c>
      <c r="Q1830" s="1">
        <v>30354320</v>
      </c>
    </row>
    <row r="1831" spans="13:17">
      <c r="M1831" s="1" t="s">
        <v>43</v>
      </c>
      <c r="N1831" s="1" t="s">
        <v>97</v>
      </c>
      <c r="O1831" s="1" t="s">
        <v>494</v>
      </c>
      <c r="P1831" s="1" t="s">
        <v>494</v>
      </c>
      <c r="Q1831" s="1">
        <v>30354327</v>
      </c>
    </row>
    <row r="1832" spans="13:17">
      <c r="M1832" s="1" t="s">
        <v>43</v>
      </c>
      <c r="N1832" s="1" t="s">
        <v>97</v>
      </c>
      <c r="O1832" s="1" t="s">
        <v>494</v>
      </c>
      <c r="P1832" s="1" t="s">
        <v>721</v>
      </c>
      <c r="Q1832" s="1">
        <v>30354340</v>
      </c>
    </row>
    <row r="1833" spans="13:17">
      <c r="M1833" s="1" t="s">
        <v>43</v>
      </c>
      <c r="N1833" s="1" t="s">
        <v>97</v>
      </c>
      <c r="O1833" s="1" t="s">
        <v>494</v>
      </c>
      <c r="P1833" s="1" t="s">
        <v>2129</v>
      </c>
      <c r="Q1833" s="1">
        <v>30354333</v>
      </c>
    </row>
    <row r="1834" spans="13:17">
      <c r="M1834" s="1" t="s">
        <v>43</v>
      </c>
      <c r="N1834" s="1" t="s">
        <v>97</v>
      </c>
      <c r="O1834" s="1" t="s">
        <v>494</v>
      </c>
      <c r="P1834" s="1" t="s">
        <v>2130</v>
      </c>
      <c r="Q1834" s="1">
        <v>30354347</v>
      </c>
    </row>
    <row r="1835" spans="13:17">
      <c r="M1835" s="1" t="s">
        <v>43</v>
      </c>
      <c r="N1835" s="1" t="s">
        <v>97</v>
      </c>
      <c r="O1835" s="1" t="s">
        <v>494</v>
      </c>
      <c r="P1835" s="1" t="s">
        <v>2131</v>
      </c>
      <c r="Q1835" s="1">
        <v>30354354</v>
      </c>
    </row>
    <row r="1836" spans="13:17">
      <c r="M1836" s="1" t="s">
        <v>43</v>
      </c>
      <c r="N1836" s="1" t="s">
        <v>97</v>
      </c>
      <c r="O1836" s="1" t="s">
        <v>494</v>
      </c>
      <c r="P1836" s="1" t="s">
        <v>2132</v>
      </c>
      <c r="Q1836" s="1">
        <v>30354361</v>
      </c>
    </row>
    <row r="1837" spans="13:17">
      <c r="M1837" s="1" t="s">
        <v>43</v>
      </c>
      <c r="N1837" s="1" t="s">
        <v>97</v>
      </c>
      <c r="O1837" s="1" t="s">
        <v>494</v>
      </c>
      <c r="P1837" s="1" t="s">
        <v>2133</v>
      </c>
      <c r="Q1837" s="1">
        <v>30354367</v>
      </c>
    </row>
    <row r="1838" spans="13:17">
      <c r="M1838" s="1" t="s">
        <v>43</v>
      </c>
      <c r="N1838" s="1" t="s">
        <v>97</v>
      </c>
      <c r="O1838" s="1" t="s">
        <v>494</v>
      </c>
      <c r="P1838" s="1" t="s">
        <v>2134</v>
      </c>
      <c r="Q1838" s="1">
        <v>30354374</v>
      </c>
    </row>
    <row r="1839" spans="13:17">
      <c r="M1839" s="1" t="s">
        <v>43</v>
      </c>
      <c r="N1839" s="1" t="s">
        <v>97</v>
      </c>
      <c r="O1839" s="1" t="s">
        <v>494</v>
      </c>
      <c r="P1839" s="1" t="s">
        <v>2135</v>
      </c>
      <c r="Q1839" s="1">
        <v>30354381</v>
      </c>
    </row>
    <row r="1840" spans="13:17">
      <c r="M1840" s="1" t="s">
        <v>43</v>
      </c>
      <c r="N1840" s="1" t="s">
        <v>97</v>
      </c>
      <c r="O1840" s="1" t="s">
        <v>494</v>
      </c>
      <c r="P1840" s="1" t="s">
        <v>2136</v>
      </c>
      <c r="Q1840" s="1">
        <v>30354388</v>
      </c>
    </row>
    <row r="1841" spans="13:17">
      <c r="M1841" s="1" t="s">
        <v>43</v>
      </c>
      <c r="N1841" s="1" t="s">
        <v>97</v>
      </c>
      <c r="O1841" s="1" t="s">
        <v>494</v>
      </c>
      <c r="P1841" s="1" t="s">
        <v>2137</v>
      </c>
      <c r="Q1841" s="1">
        <v>30354394</v>
      </c>
    </row>
    <row r="1842" spans="13:17">
      <c r="M1842" s="1" t="s">
        <v>43</v>
      </c>
      <c r="N1842" s="1" t="s">
        <v>97</v>
      </c>
      <c r="O1842" s="1" t="s">
        <v>496</v>
      </c>
      <c r="P1842" s="1" t="s">
        <v>40</v>
      </c>
      <c r="Q1842" s="1">
        <v>30355113</v>
      </c>
    </row>
    <row r="1843" spans="13:17">
      <c r="M1843" s="1" t="s">
        <v>43</v>
      </c>
      <c r="N1843" s="1" t="s">
        <v>97</v>
      </c>
      <c r="O1843" s="1" t="s">
        <v>496</v>
      </c>
      <c r="P1843" s="1" t="s">
        <v>2138</v>
      </c>
      <c r="Q1843" s="1">
        <v>30355115</v>
      </c>
    </row>
    <row r="1844" spans="13:17">
      <c r="M1844" s="1" t="s">
        <v>43</v>
      </c>
      <c r="N1844" s="1" t="s">
        <v>97</v>
      </c>
      <c r="O1844" s="1" t="s">
        <v>496</v>
      </c>
      <c r="P1844" s="1" t="s">
        <v>2139</v>
      </c>
      <c r="Q1844" s="1">
        <v>30355123</v>
      </c>
    </row>
    <row r="1845" spans="13:17">
      <c r="M1845" s="1" t="s">
        <v>43</v>
      </c>
      <c r="N1845" s="1" t="s">
        <v>97</v>
      </c>
      <c r="O1845" s="1" t="s">
        <v>496</v>
      </c>
      <c r="P1845" s="1" t="s">
        <v>2140</v>
      </c>
      <c r="Q1845" s="1">
        <v>30355131</v>
      </c>
    </row>
    <row r="1846" spans="13:17">
      <c r="M1846" s="1" t="s">
        <v>43</v>
      </c>
      <c r="N1846" s="1" t="s">
        <v>97</v>
      </c>
      <c r="O1846" s="1" t="s">
        <v>496</v>
      </c>
      <c r="P1846" s="1" t="s">
        <v>2141</v>
      </c>
      <c r="Q1846" s="1">
        <v>30355139</v>
      </c>
    </row>
    <row r="1847" spans="13:17">
      <c r="M1847" s="1" t="s">
        <v>43</v>
      </c>
      <c r="N1847" s="1" t="s">
        <v>97</v>
      </c>
      <c r="O1847" s="1" t="s">
        <v>496</v>
      </c>
      <c r="P1847" s="1" t="s">
        <v>2142</v>
      </c>
      <c r="Q1847" s="1">
        <v>30355147</v>
      </c>
    </row>
    <row r="1848" spans="13:17">
      <c r="M1848" s="1" t="s">
        <v>43</v>
      </c>
      <c r="N1848" s="1" t="s">
        <v>97</v>
      </c>
      <c r="O1848" s="1" t="s">
        <v>496</v>
      </c>
      <c r="P1848" s="1" t="s">
        <v>2143</v>
      </c>
      <c r="Q1848" s="1">
        <v>30355199</v>
      </c>
    </row>
    <row r="1849" spans="13:17">
      <c r="M1849" s="1" t="s">
        <v>43</v>
      </c>
      <c r="N1849" s="1" t="s">
        <v>97</v>
      </c>
      <c r="O1849" s="1" t="s">
        <v>496</v>
      </c>
      <c r="P1849" s="1" t="s">
        <v>2144</v>
      </c>
      <c r="Q1849" s="1">
        <v>30355155</v>
      </c>
    </row>
    <row r="1850" spans="13:17">
      <c r="M1850" s="1" t="s">
        <v>43</v>
      </c>
      <c r="N1850" s="1" t="s">
        <v>97</v>
      </c>
      <c r="O1850" s="1" t="s">
        <v>496</v>
      </c>
      <c r="P1850" s="1" t="s">
        <v>2145</v>
      </c>
      <c r="Q1850" s="1">
        <v>30355163</v>
      </c>
    </row>
    <row r="1851" spans="13:17">
      <c r="M1851" s="1" t="s">
        <v>43</v>
      </c>
      <c r="N1851" s="1" t="s">
        <v>97</v>
      </c>
      <c r="O1851" s="1" t="s">
        <v>496</v>
      </c>
      <c r="P1851" s="1" t="s">
        <v>2146</v>
      </c>
      <c r="Q1851" s="1">
        <v>30355171</v>
      </c>
    </row>
    <row r="1852" spans="13:17">
      <c r="M1852" s="1" t="s">
        <v>43</v>
      </c>
      <c r="N1852" s="1" t="s">
        <v>97</v>
      </c>
      <c r="O1852" s="1" t="s">
        <v>496</v>
      </c>
      <c r="P1852" s="1" t="s">
        <v>2147</v>
      </c>
      <c r="Q1852" s="1">
        <v>30355179</v>
      </c>
    </row>
    <row r="1853" spans="13:17">
      <c r="M1853" s="1" t="s">
        <v>43</v>
      </c>
      <c r="N1853" s="1" t="s">
        <v>97</v>
      </c>
      <c r="O1853" s="1" t="s">
        <v>496</v>
      </c>
      <c r="P1853" s="1" t="s">
        <v>940</v>
      </c>
      <c r="Q1853" s="1">
        <v>30355187</v>
      </c>
    </row>
    <row r="1854" spans="13:17">
      <c r="M1854" s="1" t="s">
        <v>43</v>
      </c>
      <c r="N1854" s="1" t="s">
        <v>97</v>
      </c>
      <c r="O1854" s="1" t="s">
        <v>496</v>
      </c>
      <c r="P1854" s="1" t="s">
        <v>2148</v>
      </c>
      <c r="Q1854" s="1">
        <v>30355194</v>
      </c>
    </row>
    <row r="1855" spans="13:17">
      <c r="M1855" s="1" t="s">
        <v>43</v>
      </c>
      <c r="N1855" s="1" t="s">
        <v>97</v>
      </c>
      <c r="O1855" s="1" t="s">
        <v>498</v>
      </c>
      <c r="P1855" s="1" t="s">
        <v>2149</v>
      </c>
      <c r="Q1855" s="1">
        <v>30355811</v>
      </c>
    </row>
    <row r="1856" spans="13:17">
      <c r="M1856" s="1" t="s">
        <v>43</v>
      </c>
      <c r="N1856" s="1" t="s">
        <v>97</v>
      </c>
      <c r="O1856" s="1" t="s">
        <v>498</v>
      </c>
      <c r="P1856" s="1" t="s">
        <v>641</v>
      </c>
      <c r="Q1856" s="1">
        <v>30355816</v>
      </c>
    </row>
    <row r="1857" spans="13:17">
      <c r="M1857" s="1" t="s">
        <v>43</v>
      </c>
      <c r="N1857" s="1" t="s">
        <v>97</v>
      </c>
      <c r="O1857" s="1" t="s">
        <v>498</v>
      </c>
      <c r="P1857" s="1" t="s">
        <v>2150</v>
      </c>
      <c r="Q1857" s="1">
        <v>30355822</v>
      </c>
    </row>
    <row r="1858" spans="13:17">
      <c r="M1858" s="1" t="s">
        <v>43</v>
      </c>
      <c r="N1858" s="1" t="s">
        <v>97</v>
      </c>
      <c r="O1858" s="1" t="s">
        <v>498</v>
      </c>
      <c r="P1858" s="1" t="s">
        <v>2151</v>
      </c>
      <c r="Q1858" s="1">
        <v>30355810</v>
      </c>
    </row>
    <row r="1859" spans="13:17">
      <c r="M1859" s="1" t="s">
        <v>43</v>
      </c>
      <c r="N1859" s="1" t="s">
        <v>97</v>
      </c>
      <c r="O1859" s="1" t="s">
        <v>498</v>
      </c>
      <c r="P1859" s="1" t="s">
        <v>2152</v>
      </c>
      <c r="Q1859" s="1">
        <v>30355827</v>
      </c>
    </row>
    <row r="1860" spans="13:17">
      <c r="M1860" s="1" t="s">
        <v>43</v>
      </c>
      <c r="N1860" s="1" t="s">
        <v>97</v>
      </c>
      <c r="O1860" s="1" t="s">
        <v>498</v>
      </c>
      <c r="P1860" s="1" t="s">
        <v>374</v>
      </c>
      <c r="Q1860" s="1">
        <v>30355833</v>
      </c>
    </row>
    <row r="1861" spans="13:17">
      <c r="M1861" s="1" t="s">
        <v>43</v>
      </c>
      <c r="N1861" s="1" t="s">
        <v>97</v>
      </c>
      <c r="O1861" s="1" t="s">
        <v>498</v>
      </c>
      <c r="P1861" s="1" t="s">
        <v>2153</v>
      </c>
      <c r="Q1861" s="1">
        <v>30355839</v>
      </c>
    </row>
    <row r="1862" spans="13:17">
      <c r="M1862" s="1" t="s">
        <v>43</v>
      </c>
      <c r="N1862" s="1" t="s">
        <v>97</v>
      </c>
      <c r="O1862" s="1" t="s">
        <v>498</v>
      </c>
      <c r="P1862" s="1" t="s">
        <v>2154</v>
      </c>
      <c r="Q1862" s="1">
        <v>30355844</v>
      </c>
    </row>
    <row r="1863" spans="13:17">
      <c r="M1863" s="1" t="s">
        <v>43</v>
      </c>
      <c r="N1863" s="1" t="s">
        <v>97</v>
      </c>
      <c r="O1863" s="1" t="s">
        <v>498</v>
      </c>
      <c r="P1863" s="1" t="s">
        <v>2155</v>
      </c>
      <c r="Q1863" s="1">
        <v>30355850</v>
      </c>
    </row>
    <row r="1864" spans="13:17">
      <c r="M1864" s="1" t="s">
        <v>43</v>
      </c>
      <c r="N1864" s="1" t="s">
        <v>97</v>
      </c>
      <c r="O1864" s="1" t="s">
        <v>498</v>
      </c>
      <c r="P1864" s="1" t="s">
        <v>2156</v>
      </c>
      <c r="Q1864" s="1">
        <v>30355855</v>
      </c>
    </row>
    <row r="1865" spans="13:17">
      <c r="M1865" s="1" t="s">
        <v>43</v>
      </c>
      <c r="N1865" s="1" t="s">
        <v>97</v>
      </c>
      <c r="O1865" s="1" t="s">
        <v>498</v>
      </c>
      <c r="P1865" s="1" t="s">
        <v>2157</v>
      </c>
      <c r="Q1865" s="1">
        <v>30355861</v>
      </c>
    </row>
    <row r="1866" spans="13:17">
      <c r="M1866" s="1" t="s">
        <v>43</v>
      </c>
      <c r="N1866" s="1" t="s">
        <v>97</v>
      </c>
      <c r="O1866" s="1" t="s">
        <v>498</v>
      </c>
      <c r="P1866" s="1" t="s">
        <v>2158</v>
      </c>
      <c r="Q1866" s="1">
        <v>30355867</v>
      </c>
    </row>
    <row r="1867" spans="13:17">
      <c r="M1867" s="1" t="s">
        <v>43</v>
      </c>
      <c r="N1867" s="1" t="s">
        <v>97</v>
      </c>
      <c r="O1867" s="1" t="s">
        <v>498</v>
      </c>
      <c r="P1867" s="1" t="s">
        <v>2159</v>
      </c>
      <c r="Q1867" s="1">
        <v>30355899</v>
      </c>
    </row>
    <row r="1868" spans="13:17">
      <c r="M1868" s="1" t="s">
        <v>43</v>
      </c>
      <c r="N1868" s="1" t="s">
        <v>97</v>
      </c>
      <c r="O1868" s="1" t="s">
        <v>498</v>
      </c>
      <c r="P1868" s="1" t="s">
        <v>2160</v>
      </c>
      <c r="Q1868" s="1">
        <v>30355872</v>
      </c>
    </row>
    <row r="1869" spans="13:17">
      <c r="M1869" s="1" t="s">
        <v>43</v>
      </c>
      <c r="N1869" s="1" t="s">
        <v>97</v>
      </c>
      <c r="O1869" s="1" t="s">
        <v>498</v>
      </c>
      <c r="P1869" s="1" t="s">
        <v>2161</v>
      </c>
      <c r="Q1869" s="1">
        <v>30355878</v>
      </c>
    </row>
    <row r="1870" spans="13:17">
      <c r="M1870" s="1" t="s">
        <v>43</v>
      </c>
      <c r="N1870" s="1" t="s">
        <v>97</v>
      </c>
      <c r="O1870" s="1" t="s">
        <v>498</v>
      </c>
      <c r="P1870" s="1" t="s">
        <v>2162</v>
      </c>
      <c r="Q1870" s="1">
        <v>30355883</v>
      </c>
    </row>
    <row r="1871" spans="13:17">
      <c r="M1871" s="1" t="s">
        <v>43</v>
      </c>
      <c r="N1871" s="1" t="s">
        <v>97</v>
      </c>
      <c r="O1871" s="1" t="s">
        <v>498</v>
      </c>
      <c r="P1871" s="1" t="s">
        <v>2163</v>
      </c>
      <c r="Q1871" s="1">
        <v>30355894</v>
      </c>
    </row>
    <row r="1872" spans="13:17">
      <c r="M1872" s="1" t="s">
        <v>43</v>
      </c>
      <c r="N1872" s="1" t="s">
        <v>97</v>
      </c>
      <c r="O1872" s="1" t="s">
        <v>500</v>
      </c>
      <c r="P1872" s="1" t="s">
        <v>2164</v>
      </c>
      <c r="Q1872" s="1">
        <v>30359119</v>
      </c>
    </row>
    <row r="1873" spans="13:17">
      <c r="M1873" s="1" t="s">
        <v>43</v>
      </c>
      <c r="N1873" s="1" t="s">
        <v>97</v>
      </c>
      <c r="O1873" s="1" t="s">
        <v>500</v>
      </c>
      <c r="P1873" s="1" t="s">
        <v>732</v>
      </c>
      <c r="Q1873" s="1">
        <v>30359128</v>
      </c>
    </row>
    <row r="1874" spans="13:17">
      <c r="M1874" s="1" t="s">
        <v>43</v>
      </c>
      <c r="N1874" s="1" t="s">
        <v>97</v>
      </c>
      <c r="O1874" s="1" t="s">
        <v>500</v>
      </c>
      <c r="P1874" s="1" t="s">
        <v>669</v>
      </c>
      <c r="Q1874" s="1">
        <v>30359138</v>
      </c>
    </row>
    <row r="1875" spans="13:17">
      <c r="M1875" s="1" t="s">
        <v>43</v>
      </c>
      <c r="N1875" s="1" t="s">
        <v>97</v>
      </c>
      <c r="O1875" s="1" t="s">
        <v>500</v>
      </c>
      <c r="P1875" s="1" t="s">
        <v>2165</v>
      </c>
      <c r="Q1875" s="1">
        <v>30359166</v>
      </c>
    </row>
    <row r="1876" spans="13:17">
      <c r="M1876" s="1" t="s">
        <v>43</v>
      </c>
      <c r="N1876" s="1" t="s">
        <v>97</v>
      </c>
      <c r="O1876" s="1" t="s">
        <v>500</v>
      </c>
      <c r="P1876" s="1" t="s">
        <v>2166</v>
      </c>
      <c r="Q1876" s="1">
        <v>30359176</v>
      </c>
    </row>
    <row r="1877" spans="13:17">
      <c r="M1877" s="1" t="s">
        <v>43</v>
      </c>
      <c r="N1877" s="1" t="s">
        <v>97</v>
      </c>
      <c r="O1877" s="1" t="s">
        <v>500</v>
      </c>
      <c r="P1877" s="1" t="s">
        <v>2167</v>
      </c>
      <c r="Q1877" s="1">
        <v>30359199</v>
      </c>
    </row>
    <row r="1878" spans="13:17">
      <c r="M1878" s="1" t="s">
        <v>43</v>
      </c>
      <c r="N1878" s="1" t="s">
        <v>100</v>
      </c>
      <c r="O1878" s="1" t="s">
        <v>502</v>
      </c>
      <c r="P1878" s="1" t="s">
        <v>2168</v>
      </c>
      <c r="Q1878" s="1">
        <v>30390711</v>
      </c>
    </row>
    <row r="1879" spans="13:17">
      <c r="M1879" s="1" t="s">
        <v>43</v>
      </c>
      <c r="N1879" s="1" t="s">
        <v>100</v>
      </c>
      <c r="O1879" s="1" t="s">
        <v>502</v>
      </c>
      <c r="P1879" s="1" t="s">
        <v>502</v>
      </c>
      <c r="Q1879" s="1">
        <v>30390723</v>
      </c>
    </row>
    <row r="1880" spans="13:17">
      <c r="M1880" s="1" t="s">
        <v>43</v>
      </c>
      <c r="N1880" s="1" t="s">
        <v>100</v>
      </c>
      <c r="O1880" s="1" t="s">
        <v>502</v>
      </c>
      <c r="P1880" s="1" t="s">
        <v>2169</v>
      </c>
      <c r="Q1880" s="1">
        <v>30390735</v>
      </c>
    </row>
    <row r="1881" spans="13:17">
      <c r="M1881" s="1" t="s">
        <v>43</v>
      </c>
      <c r="N1881" s="1" t="s">
        <v>100</v>
      </c>
      <c r="O1881" s="1" t="s">
        <v>502</v>
      </c>
      <c r="P1881" s="1" t="s">
        <v>2170</v>
      </c>
      <c r="Q1881" s="1">
        <v>30390747</v>
      </c>
    </row>
    <row r="1882" spans="13:17">
      <c r="M1882" s="1" t="s">
        <v>43</v>
      </c>
      <c r="N1882" s="1" t="s">
        <v>100</v>
      </c>
      <c r="O1882" s="1" t="s">
        <v>502</v>
      </c>
      <c r="P1882" s="1" t="s">
        <v>2171</v>
      </c>
      <c r="Q1882" s="1">
        <v>30390759</v>
      </c>
    </row>
    <row r="1883" spans="13:17">
      <c r="M1883" s="1" t="s">
        <v>43</v>
      </c>
      <c r="N1883" s="1" t="s">
        <v>100</v>
      </c>
      <c r="O1883" s="1" t="s">
        <v>502</v>
      </c>
      <c r="P1883" s="1" t="s">
        <v>2172</v>
      </c>
      <c r="Q1883" s="1">
        <v>30390771</v>
      </c>
    </row>
    <row r="1884" spans="13:17">
      <c r="M1884" s="1" t="s">
        <v>43</v>
      </c>
      <c r="N1884" s="1" t="s">
        <v>100</v>
      </c>
      <c r="O1884" s="1" t="s">
        <v>502</v>
      </c>
      <c r="P1884" s="1" t="s">
        <v>2173</v>
      </c>
      <c r="Q1884" s="1">
        <v>30390783</v>
      </c>
    </row>
    <row r="1885" spans="13:17">
      <c r="M1885" s="1" t="s">
        <v>43</v>
      </c>
      <c r="N1885" s="1" t="s">
        <v>100</v>
      </c>
      <c r="O1885" s="1" t="s">
        <v>504</v>
      </c>
      <c r="P1885" s="1" t="s">
        <v>2174</v>
      </c>
      <c r="Q1885" s="1">
        <v>30391517</v>
      </c>
    </row>
    <row r="1886" spans="13:17">
      <c r="M1886" s="1" t="s">
        <v>43</v>
      </c>
      <c r="N1886" s="1" t="s">
        <v>100</v>
      </c>
      <c r="O1886" s="1" t="s">
        <v>504</v>
      </c>
      <c r="P1886" s="1" t="s">
        <v>2175</v>
      </c>
      <c r="Q1886" s="1">
        <v>30391529</v>
      </c>
    </row>
    <row r="1887" spans="13:17">
      <c r="M1887" s="1" t="s">
        <v>43</v>
      </c>
      <c r="N1887" s="1" t="s">
        <v>100</v>
      </c>
      <c r="O1887" s="1" t="s">
        <v>504</v>
      </c>
      <c r="P1887" s="1" t="s">
        <v>2176</v>
      </c>
      <c r="Q1887" s="1">
        <v>30391536</v>
      </c>
    </row>
    <row r="1888" spans="13:17">
      <c r="M1888" s="1" t="s">
        <v>43</v>
      </c>
      <c r="N1888" s="1" t="s">
        <v>100</v>
      </c>
      <c r="O1888" s="1" t="s">
        <v>504</v>
      </c>
      <c r="P1888" s="1" t="s">
        <v>2177</v>
      </c>
      <c r="Q1888" s="1">
        <v>30391543</v>
      </c>
    </row>
    <row r="1889" spans="13:17">
      <c r="M1889" s="1" t="s">
        <v>43</v>
      </c>
      <c r="N1889" s="1" t="s">
        <v>100</v>
      </c>
      <c r="O1889" s="1" t="s">
        <v>504</v>
      </c>
      <c r="P1889" s="1" t="s">
        <v>2178</v>
      </c>
      <c r="Q1889" s="1">
        <v>30391551</v>
      </c>
    </row>
    <row r="1890" spans="13:17">
      <c r="M1890" s="1" t="s">
        <v>43</v>
      </c>
      <c r="N1890" s="1" t="s">
        <v>100</v>
      </c>
      <c r="O1890" s="1" t="s">
        <v>504</v>
      </c>
      <c r="P1890" s="1" t="s">
        <v>504</v>
      </c>
      <c r="Q1890" s="1">
        <v>30391558</v>
      </c>
    </row>
    <row r="1891" spans="13:17">
      <c r="M1891" s="1" t="s">
        <v>43</v>
      </c>
      <c r="N1891" s="1" t="s">
        <v>100</v>
      </c>
      <c r="O1891" s="1" t="s">
        <v>504</v>
      </c>
      <c r="P1891" s="1" t="s">
        <v>2179</v>
      </c>
      <c r="Q1891" s="1">
        <v>30391599</v>
      </c>
    </row>
    <row r="1892" spans="13:17">
      <c r="M1892" s="1" t="s">
        <v>43</v>
      </c>
      <c r="N1892" s="1" t="s">
        <v>100</v>
      </c>
      <c r="O1892" s="1" t="s">
        <v>504</v>
      </c>
      <c r="P1892" s="1" t="s">
        <v>2180</v>
      </c>
      <c r="Q1892" s="1">
        <v>30391565</v>
      </c>
    </row>
    <row r="1893" spans="13:17">
      <c r="M1893" s="1" t="s">
        <v>43</v>
      </c>
      <c r="N1893" s="1" t="s">
        <v>100</v>
      </c>
      <c r="O1893" s="1" t="s">
        <v>504</v>
      </c>
      <c r="P1893" s="1" t="s">
        <v>2181</v>
      </c>
      <c r="Q1893" s="1">
        <v>30391587</v>
      </c>
    </row>
    <row r="1894" spans="13:17">
      <c r="M1894" s="1" t="s">
        <v>43</v>
      </c>
      <c r="N1894" s="1" t="s">
        <v>100</v>
      </c>
      <c r="O1894" s="1" t="s">
        <v>506</v>
      </c>
      <c r="P1894" s="1" t="s">
        <v>2182</v>
      </c>
      <c r="Q1894" s="1">
        <v>30392913</v>
      </c>
    </row>
    <row r="1895" spans="13:17">
      <c r="M1895" s="1" t="s">
        <v>43</v>
      </c>
      <c r="N1895" s="1" t="s">
        <v>100</v>
      </c>
      <c r="O1895" s="1" t="s">
        <v>506</v>
      </c>
      <c r="P1895" s="1" t="s">
        <v>2183</v>
      </c>
      <c r="Q1895" s="1">
        <v>30392915</v>
      </c>
    </row>
    <row r="1896" spans="13:17">
      <c r="M1896" s="1" t="s">
        <v>43</v>
      </c>
      <c r="N1896" s="1" t="s">
        <v>100</v>
      </c>
      <c r="O1896" s="1" t="s">
        <v>506</v>
      </c>
      <c r="P1896" s="1" t="s">
        <v>2184</v>
      </c>
      <c r="Q1896" s="1">
        <v>30392923</v>
      </c>
    </row>
    <row r="1897" spans="13:17">
      <c r="M1897" s="1" t="s">
        <v>43</v>
      </c>
      <c r="N1897" s="1" t="s">
        <v>100</v>
      </c>
      <c r="O1897" s="1" t="s">
        <v>506</v>
      </c>
      <c r="P1897" s="1" t="s">
        <v>2185</v>
      </c>
      <c r="Q1897" s="1">
        <v>30392931</v>
      </c>
    </row>
    <row r="1898" spans="13:17">
      <c r="M1898" s="1" t="s">
        <v>43</v>
      </c>
      <c r="N1898" s="1" t="s">
        <v>100</v>
      </c>
      <c r="O1898" s="1" t="s">
        <v>506</v>
      </c>
      <c r="P1898" s="1" t="s">
        <v>188</v>
      </c>
      <c r="Q1898" s="1">
        <v>30392939</v>
      </c>
    </row>
    <row r="1899" spans="13:17">
      <c r="M1899" s="1" t="s">
        <v>43</v>
      </c>
      <c r="N1899" s="1" t="s">
        <v>100</v>
      </c>
      <c r="O1899" s="1" t="s">
        <v>506</v>
      </c>
      <c r="P1899" s="1" t="s">
        <v>2186</v>
      </c>
      <c r="Q1899" s="1">
        <v>30392947</v>
      </c>
    </row>
    <row r="1900" spans="13:17">
      <c r="M1900" s="1" t="s">
        <v>43</v>
      </c>
      <c r="N1900" s="1" t="s">
        <v>100</v>
      </c>
      <c r="O1900" s="1" t="s">
        <v>506</v>
      </c>
      <c r="P1900" s="1" t="s">
        <v>506</v>
      </c>
      <c r="Q1900" s="1">
        <v>30392955</v>
      </c>
    </row>
    <row r="1901" spans="13:17">
      <c r="M1901" s="1" t="s">
        <v>43</v>
      </c>
      <c r="N1901" s="1" t="s">
        <v>100</v>
      </c>
      <c r="O1901" s="1" t="s">
        <v>506</v>
      </c>
      <c r="P1901" s="1" t="s">
        <v>2187</v>
      </c>
      <c r="Q1901" s="1">
        <v>30392999</v>
      </c>
    </row>
    <row r="1902" spans="13:17">
      <c r="M1902" s="1" t="s">
        <v>43</v>
      </c>
      <c r="N1902" s="1" t="s">
        <v>100</v>
      </c>
      <c r="O1902" s="1" t="s">
        <v>506</v>
      </c>
      <c r="P1902" s="1" t="s">
        <v>2188</v>
      </c>
      <c r="Q1902" s="1">
        <v>30392963</v>
      </c>
    </row>
    <row r="1903" spans="13:17">
      <c r="M1903" s="1" t="s">
        <v>43</v>
      </c>
      <c r="N1903" s="1" t="s">
        <v>100</v>
      </c>
      <c r="O1903" s="1" t="s">
        <v>506</v>
      </c>
      <c r="P1903" s="1" t="s">
        <v>2189</v>
      </c>
      <c r="Q1903" s="1">
        <v>30392971</v>
      </c>
    </row>
    <row r="1904" spans="13:17">
      <c r="M1904" s="1" t="s">
        <v>43</v>
      </c>
      <c r="N1904" s="1" t="s">
        <v>100</v>
      </c>
      <c r="O1904" s="1" t="s">
        <v>506</v>
      </c>
      <c r="P1904" s="1" t="s">
        <v>2190</v>
      </c>
      <c r="Q1904" s="1">
        <v>30392979</v>
      </c>
    </row>
    <row r="1905" spans="13:17">
      <c r="M1905" s="1" t="s">
        <v>43</v>
      </c>
      <c r="N1905" s="1" t="s">
        <v>100</v>
      </c>
      <c r="O1905" s="1" t="s">
        <v>506</v>
      </c>
      <c r="P1905" s="1" t="s">
        <v>2191</v>
      </c>
      <c r="Q1905" s="1">
        <v>30392987</v>
      </c>
    </row>
    <row r="1906" spans="13:17">
      <c r="M1906" s="1" t="s">
        <v>43</v>
      </c>
      <c r="N1906" s="1" t="s">
        <v>100</v>
      </c>
      <c r="O1906" s="1" t="s">
        <v>506</v>
      </c>
      <c r="P1906" s="1" t="s">
        <v>2192</v>
      </c>
      <c r="Q1906" s="1">
        <v>30392994</v>
      </c>
    </row>
    <row r="1907" spans="13:17">
      <c r="M1907" s="1" t="s">
        <v>43</v>
      </c>
      <c r="N1907" s="1" t="s">
        <v>100</v>
      </c>
      <c r="O1907" s="1" t="s">
        <v>508</v>
      </c>
      <c r="P1907" s="1" t="s">
        <v>2193</v>
      </c>
      <c r="Q1907" s="1">
        <v>30393613</v>
      </c>
    </row>
    <row r="1908" spans="13:17">
      <c r="M1908" s="1" t="s">
        <v>43</v>
      </c>
      <c r="N1908" s="1" t="s">
        <v>100</v>
      </c>
      <c r="O1908" s="1" t="s">
        <v>508</v>
      </c>
      <c r="P1908" s="1" t="s">
        <v>2194</v>
      </c>
      <c r="Q1908" s="1">
        <v>30393619</v>
      </c>
    </row>
    <row r="1909" spans="13:17">
      <c r="M1909" s="1" t="s">
        <v>43</v>
      </c>
      <c r="N1909" s="1" t="s">
        <v>100</v>
      </c>
      <c r="O1909" s="1" t="s">
        <v>508</v>
      </c>
      <c r="P1909" s="1" t="s">
        <v>2195</v>
      </c>
      <c r="Q1909" s="1">
        <v>30393617</v>
      </c>
    </row>
    <row r="1910" spans="13:17">
      <c r="M1910" s="1" t="s">
        <v>43</v>
      </c>
      <c r="N1910" s="1" t="s">
        <v>100</v>
      </c>
      <c r="O1910" s="1" t="s">
        <v>508</v>
      </c>
      <c r="P1910" s="1" t="s">
        <v>2196</v>
      </c>
      <c r="Q1910" s="1">
        <v>30393623</v>
      </c>
    </row>
    <row r="1911" spans="13:17">
      <c r="M1911" s="1" t="s">
        <v>43</v>
      </c>
      <c r="N1911" s="1" t="s">
        <v>100</v>
      </c>
      <c r="O1911" s="1" t="s">
        <v>508</v>
      </c>
      <c r="P1911" s="1" t="s">
        <v>2197</v>
      </c>
      <c r="Q1911" s="1">
        <v>30393699</v>
      </c>
    </row>
    <row r="1912" spans="13:17">
      <c r="M1912" s="1" t="s">
        <v>43</v>
      </c>
      <c r="N1912" s="1" t="s">
        <v>100</v>
      </c>
      <c r="O1912" s="1" t="s">
        <v>508</v>
      </c>
      <c r="P1912" s="1" t="s">
        <v>618</v>
      </c>
      <c r="Q1912" s="1">
        <v>30393635</v>
      </c>
    </row>
    <row r="1913" spans="13:17">
      <c r="M1913" s="1" t="s">
        <v>43</v>
      </c>
      <c r="N1913" s="1" t="s">
        <v>100</v>
      </c>
      <c r="O1913" s="1" t="s">
        <v>508</v>
      </c>
      <c r="P1913" s="1" t="s">
        <v>2198</v>
      </c>
      <c r="Q1913" s="1">
        <v>30393641</v>
      </c>
    </row>
    <row r="1914" spans="13:17">
      <c r="M1914" s="1" t="s">
        <v>43</v>
      </c>
      <c r="N1914" s="1" t="s">
        <v>100</v>
      </c>
      <c r="O1914" s="1" t="s">
        <v>508</v>
      </c>
      <c r="P1914" s="1" t="s">
        <v>2199</v>
      </c>
      <c r="Q1914" s="1">
        <v>30393647</v>
      </c>
    </row>
    <row r="1915" spans="13:17">
      <c r="M1915" s="1" t="s">
        <v>43</v>
      </c>
      <c r="N1915" s="1" t="s">
        <v>100</v>
      </c>
      <c r="O1915" s="1" t="s">
        <v>508</v>
      </c>
      <c r="P1915" s="1" t="s">
        <v>2200</v>
      </c>
      <c r="Q1915" s="1">
        <v>30393653</v>
      </c>
    </row>
    <row r="1916" spans="13:17">
      <c r="M1916" s="1" t="s">
        <v>43</v>
      </c>
      <c r="N1916" s="1" t="s">
        <v>100</v>
      </c>
      <c r="O1916" s="1" t="s">
        <v>508</v>
      </c>
      <c r="P1916" s="1" t="s">
        <v>2201</v>
      </c>
      <c r="Q1916" s="1">
        <v>30393659</v>
      </c>
    </row>
    <row r="1917" spans="13:17">
      <c r="M1917" s="1" t="s">
        <v>43</v>
      </c>
      <c r="N1917" s="1" t="s">
        <v>100</v>
      </c>
      <c r="O1917" s="1" t="s">
        <v>508</v>
      </c>
      <c r="P1917" s="1" t="s">
        <v>2202</v>
      </c>
      <c r="Q1917" s="1">
        <v>30393665</v>
      </c>
    </row>
    <row r="1918" spans="13:17">
      <c r="M1918" s="1" t="s">
        <v>43</v>
      </c>
      <c r="N1918" s="1" t="s">
        <v>100</v>
      </c>
      <c r="O1918" s="1" t="s">
        <v>508</v>
      </c>
      <c r="P1918" s="1" t="s">
        <v>2203</v>
      </c>
      <c r="Q1918" s="1">
        <v>30393671</v>
      </c>
    </row>
    <row r="1919" spans="13:17">
      <c r="M1919" s="1" t="s">
        <v>43</v>
      </c>
      <c r="N1919" s="1" t="s">
        <v>100</v>
      </c>
      <c r="O1919" s="1" t="s">
        <v>508</v>
      </c>
      <c r="P1919" s="1" t="s">
        <v>906</v>
      </c>
      <c r="Q1919" s="1">
        <v>30393677</v>
      </c>
    </row>
    <row r="1920" spans="13:17">
      <c r="M1920" s="1" t="s">
        <v>43</v>
      </c>
      <c r="N1920" s="1" t="s">
        <v>100</v>
      </c>
      <c r="O1920" s="1" t="s">
        <v>508</v>
      </c>
      <c r="P1920" s="1" t="s">
        <v>491</v>
      </c>
      <c r="Q1920" s="1">
        <v>30393683</v>
      </c>
    </row>
    <row r="1921" spans="13:17">
      <c r="M1921" s="1" t="s">
        <v>43</v>
      </c>
      <c r="N1921" s="1" t="s">
        <v>100</v>
      </c>
      <c r="O1921" s="1" t="s">
        <v>508</v>
      </c>
      <c r="P1921" s="1" t="s">
        <v>2204</v>
      </c>
      <c r="Q1921" s="1">
        <v>30393689</v>
      </c>
    </row>
    <row r="1922" spans="13:17">
      <c r="M1922" s="1" t="s">
        <v>43</v>
      </c>
      <c r="N1922" s="1" t="s">
        <v>100</v>
      </c>
      <c r="O1922" s="1" t="s">
        <v>508</v>
      </c>
      <c r="P1922" s="1" t="s">
        <v>2205</v>
      </c>
      <c r="Q1922" s="1">
        <v>30393695</v>
      </c>
    </row>
    <row r="1923" spans="13:17">
      <c r="M1923" s="1" t="s">
        <v>43</v>
      </c>
      <c r="N1923" s="1" t="s">
        <v>100</v>
      </c>
      <c r="O1923" s="1" t="s">
        <v>509</v>
      </c>
      <c r="P1923" s="1" t="s">
        <v>2206</v>
      </c>
      <c r="Q1923" s="1">
        <v>30395811</v>
      </c>
    </row>
    <row r="1924" spans="13:17">
      <c r="M1924" s="1" t="s">
        <v>43</v>
      </c>
      <c r="N1924" s="1" t="s">
        <v>100</v>
      </c>
      <c r="O1924" s="1" t="s">
        <v>509</v>
      </c>
      <c r="P1924" s="1" t="s">
        <v>2207</v>
      </c>
      <c r="Q1924" s="1">
        <v>30395823</v>
      </c>
    </row>
    <row r="1925" spans="13:17">
      <c r="M1925" s="1" t="s">
        <v>43</v>
      </c>
      <c r="N1925" s="1" t="s">
        <v>100</v>
      </c>
      <c r="O1925" s="1" t="s">
        <v>509</v>
      </c>
      <c r="P1925" s="1" t="s">
        <v>2208</v>
      </c>
      <c r="Q1925" s="1">
        <v>30395835</v>
      </c>
    </row>
    <row r="1926" spans="13:17">
      <c r="M1926" s="1" t="s">
        <v>43</v>
      </c>
      <c r="N1926" s="1" t="s">
        <v>100</v>
      </c>
      <c r="O1926" s="1" t="s">
        <v>509</v>
      </c>
      <c r="P1926" s="1" t="s">
        <v>2209</v>
      </c>
      <c r="Q1926" s="1">
        <v>30395847</v>
      </c>
    </row>
    <row r="1927" spans="13:17">
      <c r="M1927" s="1" t="s">
        <v>43</v>
      </c>
      <c r="N1927" s="1" t="s">
        <v>100</v>
      </c>
      <c r="O1927" s="1" t="s">
        <v>509</v>
      </c>
      <c r="P1927" s="1" t="s">
        <v>2210</v>
      </c>
      <c r="Q1927" s="1">
        <v>30395859</v>
      </c>
    </row>
    <row r="1928" spans="13:17">
      <c r="M1928" s="1" t="s">
        <v>43</v>
      </c>
      <c r="N1928" s="1" t="s">
        <v>100</v>
      </c>
      <c r="O1928" s="1" t="s">
        <v>509</v>
      </c>
      <c r="P1928" s="1" t="s">
        <v>2211</v>
      </c>
      <c r="Q1928" s="1">
        <v>30395871</v>
      </c>
    </row>
    <row r="1929" spans="13:17">
      <c r="M1929" s="1" t="s">
        <v>43</v>
      </c>
      <c r="N1929" s="1" t="s">
        <v>100</v>
      </c>
      <c r="O1929" s="1" t="s">
        <v>509</v>
      </c>
      <c r="P1929" s="1" t="s">
        <v>2212</v>
      </c>
      <c r="Q1929" s="1">
        <v>30395899</v>
      </c>
    </row>
    <row r="1930" spans="13:17">
      <c r="M1930" s="1" t="s">
        <v>43</v>
      </c>
      <c r="N1930" s="1" t="s">
        <v>100</v>
      </c>
      <c r="O1930" s="1" t="s">
        <v>509</v>
      </c>
      <c r="P1930" s="1" t="s">
        <v>2213</v>
      </c>
      <c r="Q1930" s="1">
        <v>30395883</v>
      </c>
    </row>
    <row r="1931" spans="13:17">
      <c r="M1931" s="1" t="s">
        <v>43</v>
      </c>
      <c r="N1931" s="1" t="s">
        <v>100</v>
      </c>
      <c r="O1931" s="1" t="s">
        <v>511</v>
      </c>
      <c r="P1931" s="1" t="s">
        <v>1368</v>
      </c>
      <c r="Q1931" s="1">
        <v>30396117</v>
      </c>
    </row>
    <row r="1932" spans="13:17">
      <c r="M1932" s="1" t="s">
        <v>43</v>
      </c>
      <c r="N1932" s="1" t="s">
        <v>100</v>
      </c>
      <c r="O1932" s="1" t="s">
        <v>511</v>
      </c>
      <c r="P1932" s="1" t="s">
        <v>2214</v>
      </c>
      <c r="Q1932" s="1">
        <v>30396119</v>
      </c>
    </row>
    <row r="1933" spans="13:17">
      <c r="M1933" s="1" t="s">
        <v>43</v>
      </c>
      <c r="N1933" s="1" t="s">
        <v>100</v>
      </c>
      <c r="O1933" s="1" t="s">
        <v>511</v>
      </c>
      <c r="P1933" s="1" t="s">
        <v>2215</v>
      </c>
      <c r="Q1933" s="1">
        <v>30396128</v>
      </c>
    </row>
    <row r="1934" spans="13:17">
      <c r="M1934" s="1" t="s">
        <v>43</v>
      </c>
      <c r="N1934" s="1" t="s">
        <v>100</v>
      </c>
      <c r="O1934" s="1" t="s">
        <v>511</v>
      </c>
      <c r="P1934" s="1" t="s">
        <v>2216</v>
      </c>
      <c r="Q1934" s="1">
        <v>30396138</v>
      </c>
    </row>
    <row r="1935" spans="13:17">
      <c r="M1935" s="1" t="s">
        <v>43</v>
      </c>
      <c r="N1935" s="1" t="s">
        <v>100</v>
      </c>
      <c r="O1935" s="1" t="s">
        <v>511</v>
      </c>
      <c r="P1935" s="1" t="s">
        <v>2217</v>
      </c>
      <c r="Q1935" s="1">
        <v>30396147</v>
      </c>
    </row>
    <row r="1936" spans="13:17">
      <c r="M1936" s="1" t="s">
        <v>43</v>
      </c>
      <c r="N1936" s="1" t="s">
        <v>100</v>
      </c>
      <c r="O1936" s="1" t="s">
        <v>511</v>
      </c>
      <c r="P1936" s="1" t="s">
        <v>2218</v>
      </c>
      <c r="Q1936" s="1">
        <v>30396157</v>
      </c>
    </row>
    <row r="1937" spans="13:17">
      <c r="M1937" s="1" t="s">
        <v>43</v>
      </c>
      <c r="N1937" s="1" t="s">
        <v>100</v>
      </c>
      <c r="O1937" s="1" t="s">
        <v>511</v>
      </c>
      <c r="P1937" s="1" t="s">
        <v>2219</v>
      </c>
      <c r="Q1937" s="1">
        <v>30396166</v>
      </c>
    </row>
    <row r="1938" spans="13:17">
      <c r="M1938" s="1" t="s">
        <v>43</v>
      </c>
      <c r="N1938" s="1" t="s">
        <v>100</v>
      </c>
      <c r="O1938" s="1" t="s">
        <v>511</v>
      </c>
      <c r="P1938" s="1" t="s">
        <v>1904</v>
      </c>
      <c r="Q1938" s="1">
        <v>30396176</v>
      </c>
    </row>
    <row r="1939" spans="13:17">
      <c r="M1939" s="1" t="s">
        <v>43</v>
      </c>
      <c r="N1939" s="1" t="s">
        <v>100</v>
      </c>
      <c r="O1939" s="1" t="s">
        <v>511</v>
      </c>
      <c r="P1939" s="1" t="s">
        <v>2220</v>
      </c>
      <c r="Q1939" s="1">
        <v>30396199</v>
      </c>
    </row>
    <row r="1940" spans="13:17">
      <c r="M1940" s="1" t="s">
        <v>43</v>
      </c>
      <c r="N1940" s="1" t="s">
        <v>100</v>
      </c>
      <c r="O1940" s="1" t="s">
        <v>511</v>
      </c>
      <c r="P1940" s="1" t="s">
        <v>2221</v>
      </c>
      <c r="Q1940" s="1">
        <v>30396185</v>
      </c>
    </row>
    <row r="1941" spans="13:17">
      <c r="M1941" s="1" t="s">
        <v>43</v>
      </c>
      <c r="N1941" s="1" t="s">
        <v>100</v>
      </c>
      <c r="O1941" s="1" t="s">
        <v>511</v>
      </c>
      <c r="P1941" s="1" t="s">
        <v>2222</v>
      </c>
      <c r="Q1941" s="1">
        <v>30396195</v>
      </c>
    </row>
    <row r="1942" spans="13:17">
      <c r="M1942" s="1" t="s">
        <v>43</v>
      </c>
      <c r="N1942" s="1" t="s">
        <v>100</v>
      </c>
      <c r="O1942" s="1" t="s">
        <v>511</v>
      </c>
      <c r="P1942" s="1" t="s">
        <v>2223</v>
      </c>
      <c r="Q1942" s="1">
        <v>30396197</v>
      </c>
    </row>
    <row r="1943" spans="13:17">
      <c r="M1943" s="1" t="s">
        <v>43</v>
      </c>
      <c r="N1943" s="1" t="s">
        <v>100</v>
      </c>
      <c r="O1943" s="1" t="s">
        <v>513</v>
      </c>
      <c r="P1943" s="1" t="s">
        <v>2224</v>
      </c>
      <c r="Q1943" s="1">
        <v>30398510</v>
      </c>
    </row>
    <row r="1944" spans="13:17">
      <c r="M1944" s="1" t="s">
        <v>43</v>
      </c>
      <c r="N1944" s="1" t="s">
        <v>100</v>
      </c>
      <c r="O1944" s="1" t="s">
        <v>513</v>
      </c>
      <c r="P1944" s="1" t="s">
        <v>1863</v>
      </c>
      <c r="Q1944" s="1">
        <v>30398521</v>
      </c>
    </row>
    <row r="1945" spans="13:17">
      <c r="M1945" s="1" t="s">
        <v>43</v>
      </c>
      <c r="N1945" s="1" t="s">
        <v>100</v>
      </c>
      <c r="O1945" s="1" t="s">
        <v>513</v>
      </c>
      <c r="P1945" s="1" t="s">
        <v>2225</v>
      </c>
      <c r="Q1945" s="1">
        <v>30398531</v>
      </c>
    </row>
    <row r="1946" spans="13:17">
      <c r="M1946" s="1" t="s">
        <v>43</v>
      </c>
      <c r="N1946" s="1" t="s">
        <v>100</v>
      </c>
      <c r="O1946" s="1" t="s">
        <v>513</v>
      </c>
      <c r="P1946" s="1" t="s">
        <v>2226</v>
      </c>
      <c r="Q1946" s="1">
        <v>30398542</v>
      </c>
    </row>
    <row r="1947" spans="13:17">
      <c r="M1947" s="1" t="s">
        <v>43</v>
      </c>
      <c r="N1947" s="1" t="s">
        <v>100</v>
      </c>
      <c r="O1947" s="1" t="s">
        <v>513</v>
      </c>
      <c r="P1947" s="1" t="s">
        <v>2227</v>
      </c>
      <c r="Q1947" s="1">
        <v>30398552</v>
      </c>
    </row>
    <row r="1948" spans="13:17">
      <c r="M1948" s="1" t="s">
        <v>43</v>
      </c>
      <c r="N1948" s="1" t="s">
        <v>100</v>
      </c>
      <c r="O1948" s="1" t="s">
        <v>513</v>
      </c>
      <c r="P1948" s="1" t="s">
        <v>2228</v>
      </c>
      <c r="Q1948" s="1">
        <v>30398563</v>
      </c>
    </row>
    <row r="1949" spans="13:17">
      <c r="M1949" s="1" t="s">
        <v>43</v>
      </c>
      <c r="N1949" s="1" t="s">
        <v>100</v>
      </c>
      <c r="O1949" s="1" t="s">
        <v>513</v>
      </c>
      <c r="P1949" s="1" t="s">
        <v>2229</v>
      </c>
      <c r="Q1949" s="1">
        <v>30398573</v>
      </c>
    </row>
    <row r="1950" spans="13:17">
      <c r="M1950" s="1" t="s">
        <v>43</v>
      </c>
      <c r="N1950" s="1" t="s">
        <v>100</v>
      </c>
      <c r="O1950" s="1" t="s">
        <v>513</v>
      </c>
      <c r="P1950" s="1" t="s">
        <v>2230</v>
      </c>
      <c r="Q1950" s="1">
        <v>30398599</v>
      </c>
    </row>
    <row r="1951" spans="13:17">
      <c r="M1951" s="1" t="s">
        <v>43</v>
      </c>
      <c r="N1951" s="1" t="s">
        <v>100</v>
      </c>
      <c r="O1951" s="1" t="s">
        <v>513</v>
      </c>
      <c r="P1951" s="1" t="s">
        <v>2231</v>
      </c>
      <c r="Q1951" s="1">
        <v>30398584</v>
      </c>
    </row>
    <row r="1952" spans="13:17">
      <c r="M1952" s="1" t="s">
        <v>43</v>
      </c>
      <c r="N1952" s="1" t="s">
        <v>102</v>
      </c>
      <c r="O1952" s="1" t="s">
        <v>515</v>
      </c>
      <c r="P1952" s="1" t="s">
        <v>2232</v>
      </c>
      <c r="Q1952" s="1">
        <v>30480211</v>
      </c>
    </row>
    <row r="1953" spans="13:17">
      <c r="M1953" s="1" t="s">
        <v>43</v>
      </c>
      <c r="N1953" s="1" t="s">
        <v>102</v>
      </c>
      <c r="O1953" s="1" t="s">
        <v>515</v>
      </c>
      <c r="P1953" s="1" t="s">
        <v>515</v>
      </c>
      <c r="Q1953" s="1">
        <v>30480223</v>
      </c>
    </row>
    <row r="1954" spans="13:17">
      <c r="M1954" s="1" t="s">
        <v>43</v>
      </c>
      <c r="N1954" s="1" t="s">
        <v>102</v>
      </c>
      <c r="O1954" s="1" t="s">
        <v>515</v>
      </c>
      <c r="P1954" s="1" t="s">
        <v>2233</v>
      </c>
      <c r="Q1954" s="1">
        <v>30480235</v>
      </c>
    </row>
    <row r="1955" spans="13:17">
      <c r="M1955" s="1" t="s">
        <v>43</v>
      </c>
      <c r="N1955" s="1" t="s">
        <v>102</v>
      </c>
      <c r="O1955" s="1" t="s">
        <v>515</v>
      </c>
      <c r="P1955" s="1" t="s">
        <v>2234</v>
      </c>
      <c r="Q1955" s="1">
        <v>30480247</v>
      </c>
    </row>
    <row r="1956" spans="13:17">
      <c r="M1956" s="1" t="s">
        <v>43</v>
      </c>
      <c r="N1956" s="1" t="s">
        <v>102</v>
      </c>
      <c r="O1956" s="1" t="s">
        <v>515</v>
      </c>
      <c r="P1956" s="1" t="s">
        <v>522</v>
      </c>
      <c r="Q1956" s="1">
        <v>30480259</v>
      </c>
    </row>
    <row r="1957" spans="13:17">
      <c r="M1957" s="1" t="s">
        <v>43</v>
      </c>
      <c r="N1957" s="1" t="s">
        <v>102</v>
      </c>
      <c r="O1957" s="1" t="s">
        <v>515</v>
      </c>
      <c r="P1957" s="1" t="s">
        <v>2235</v>
      </c>
      <c r="Q1957" s="1">
        <v>30480271</v>
      </c>
    </row>
    <row r="1958" spans="13:17">
      <c r="M1958" s="1" t="s">
        <v>43</v>
      </c>
      <c r="N1958" s="1" t="s">
        <v>102</v>
      </c>
      <c r="O1958" s="1" t="s">
        <v>515</v>
      </c>
      <c r="P1958" s="1" t="s">
        <v>2236</v>
      </c>
      <c r="Q1958" s="1">
        <v>30480283</v>
      </c>
    </row>
    <row r="1959" spans="13:17">
      <c r="M1959" s="1" t="s">
        <v>43</v>
      </c>
      <c r="N1959" s="1" t="s">
        <v>102</v>
      </c>
      <c r="O1959" s="1" t="s">
        <v>515</v>
      </c>
      <c r="P1959" s="1" t="s">
        <v>2237</v>
      </c>
      <c r="Q1959" s="1">
        <v>30480291</v>
      </c>
    </row>
    <row r="1960" spans="13:17">
      <c r="M1960" s="1" t="s">
        <v>43</v>
      </c>
      <c r="N1960" s="1" t="s">
        <v>102</v>
      </c>
      <c r="O1960" s="1" t="s">
        <v>517</v>
      </c>
      <c r="P1960" s="1" t="s">
        <v>2238</v>
      </c>
      <c r="Q1960" s="1">
        <v>30480699</v>
      </c>
    </row>
    <row r="1961" spans="13:17">
      <c r="M1961" s="1" t="s">
        <v>43</v>
      </c>
      <c r="N1961" s="1" t="s">
        <v>102</v>
      </c>
      <c r="O1961" s="1" t="s">
        <v>517</v>
      </c>
      <c r="P1961" s="1" t="s">
        <v>2239</v>
      </c>
      <c r="Q1961" s="1">
        <v>30480617</v>
      </c>
    </row>
    <row r="1962" spans="13:17">
      <c r="M1962" s="1" t="s">
        <v>43</v>
      </c>
      <c r="N1962" s="1" t="s">
        <v>102</v>
      </c>
      <c r="O1962" s="1" t="s">
        <v>517</v>
      </c>
      <c r="P1962" s="1" t="s">
        <v>2240</v>
      </c>
      <c r="Q1962" s="1">
        <v>30480625</v>
      </c>
    </row>
    <row r="1963" spans="13:17">
      <c r="M1963" s="1" t="s">
        <v>43</v>
      </c>
      <c r="N1963" s="1" t="s">
        <v>102</v>
      </c>
      <c r="O1963" s="1" t="s">
        <v>517</v>
      </c>
      <c r="P1963" s="1" t="s">
        <v>2241</v>
      </c>
      <c r="Q1963" s="1">
        <v>30480634</v>
      </c>
    </row>
    <row r="1964" spans="13:17">
      <c r="M1964" s="1" t="s">
        <v>43</v>
      </c>
      <c r="N1964" s="1" t="s">
        <v>102</v>
      </c>
      <c r="O1964" s="1" t="s">
        <v>517</v>
      </c>
      <c r="P1964" s="1" t="s">
        <v>2242</v>
      </c>
      <c r="Q1964" s="1">
        <v>30480643</v>
      </c>
    </row>
    <row r="1965" spans="13:17">
      <c r="M1965" s="1" t="s">
        <v>43</v>
      </c>
      <c r="N1965" s="1" t="s">
        <v>102</v>
      </c>
      <c r="O1965" s="1" t="s">
        <v>517</v>
      </c>
      <c r="P1965" s="1" t="s">
        <v>2243</v>
      </c>
      <c r="Q1965" s="1">
        <v>30480651</v>
      </c>
    </row>
    <row r="1966" spans="13:17">
      <c r="M1966" s="1" t="s">
        <v>43</v>
      </c>
      <c r="N1966" s="1" t="s">
        <v>102</v>
      </c>
      <c r="O1966" s="1" t="s">
        <v>517</v>
      </c>
      <c r="P1966" s="1" t="s">
        <v>2244</v>
      </c>
      <c r="Q1966" s="1">
        <v>30480660</v>
      </c>
    </row>
    <row r="1967" spans="13:17">
      <c r="M1967" s="1" t="s">
        <v>43</v>
      </c>
      <c r="N1967" s="1" t="s">
        <v>102</v>
      </c>
      <c r="O1967" s="1" t="s">
        <v>517</v>
      </c>
      <c r="P1967" s="1" t="s">
        <v>2245</v>
      </c>
      <c r="Q1967" s="1">
        <v>30480669</v>
      </c>
    </row>
    <row r="1968" spans="13:17">
      <c r="M1968" s="1" t="s">
        <v>43</v>
      </c>
      <c r="N1968" s="1" t="s">
        <v>102</v>
      </c>
      <c r="O1968" s="1" t="s">
        <v>517</v>
      </c>
      <c r="P1968" s="1" t="s">
        <v>2246</v>
      </c>
      <c r="Q1968" s="1">
        <v>30480672</v>
      </c>
    </row>
    <row r="1969" spans="13:17">
      <c r="M1969" s="1" t="s">
        <v>43</v>
      </c>
      <c r="N1969" s="1" t="s">
        <v>102</v>
      </c>
      <c r="O1969" s="1" t="s">
        <v>517</v>
      </c>
      <c r="P1969" s="1" t="s">
        <v>2247</v>
      </c>
      <c r="Q1969" s="1">
        <v>30480677</v>
      </c>
    </row>
    <row r="1970" spans="13:17">
      <c r="M1970" s="1" t="s">
        <v>43</v>
      </c>
      <c r="N1970" s="1" t="s">
        <v>102</v>
      </c>
      <c r="O1970" s="1" t="s">
        <v>517</v>
      </c>
      <c r="P1970" s="1" t="s">
        <v>2248</v>
      </c>
      <c r="Q1970" s="1">
        <v>30480686</v>
      </c>
    </row>
    <row r="1971" spans="13:17">
      <c r="M1971" s="1" t="s">
        <v>43</v>
      </c>
      <c r="N1971" s="1" t="s">
        <v>102</v>
      </c>
      <c r="O1971" s="1" t="s">
        <v>517</v>
      </c>
      <c r="P1971" s="1" t="s">
        <v>2249</v>
      </c>
      <c r="Q1971" s="1">
        <v>30480694</v>
      </c>
    </row>
    <row r="1972" spans="13:17">
      <c r="M1972" s="1" t="s">
        <v>43</v>
      </c>
      <c r="N1972" s="1" t="s">
        <v>102</v>
      </c>
      <c r="O1972" s="1" t="s">
        <v>519</v>
      </c>
      <c r="P1972" s="1" t="s">
        <v>1369</v>
      </c>
      <c r="Q1972" s="1">
        <v>30481121</v>
      </c>
    </row>
    <row r="1973" spans="13:17">
      <c r="M1973" s="1" t="s">
        <v>43</v>
      </c>
      <c r="N1973" s="1" t="s">
        <v>102</v>
      </c>
      <c r="O1973" s="1" t="s">
        <v>519</v>
      </c>
      <c r="P1973" s="1" t="s">
        <v>2250</v>
      </c>
      <c r="Q1973" s="1">
        <v>30481199</v>
      </c>
    </row>
    <row r="1974" spans="13:17">
      <c r="M1974" s="1" t="s">
        <v>43</v>
      </c>
      <c r="N1974" s="1" t="s">
        <v>102</v>
      </c>
      <c r="O1974" s="1" t="s">
        <v>519</v>
      </c>
      <c r="P1974" s="1" t="s">
        <v>558</v>
      </c>
      <c r="Q1974" s="1">
        <v>30481135</v>
      </c>
    </row>
    <row r="1975" spans="13:17">
      <c r="M1975" s="1" t="s">
        <v>43</v>
      </c>
      <c r="N1975" s="1" t="s">
        <v>102</v>
      </c>
      <c r="O1975" s="1" t="s">
        <v>519</v>
      </c>
      <c r="P1975" s="1" t="s">
        <v>2251</v>
      </c>
      <c r="Q1975" s="1">
        <v>30481147</v>
      </c>
    </row>
    <row r="1976" spans="13:17">
      <c r="M1976" s="1" t="s">
        <v>43</v>
      </c>
      <c r="N1976" s="1" t="s">
        <v>102</v>
      </c>
      <c r="O1976" s="1" t="s">
        <v>519</v>
      </c>
      <c r="P1976" s="1" t="s">
        <v>2252</v>
      </c>
      <c r="Q1976" s="1">
        <v>30481159</v>
      </c>
    </row>
    <row r="1977" spans="13:17">
      <c r="M1977" s="1" t="s">
        <v>43</v>
      </c>
      <c r="N1977" s="1" t="s">
        <v>102</v>
      </c>
      <c r="O1977" s="1" t="s">
        <v>519</v>
      </c>
      <c r="P1977" s="1" t="s">
        <v>609</v>
      </c>
      <c r="Q1977" s="1">
        <v>30481171</v>
      </c>
    </row>
    <row r="1978" spans="13:17">
      <c r="M1978" s="1" t="s">
        <v>43</v>
      </c>
      <c r="N1978" s="1" t="s">
        <v>102</v>
      </c>
      <c r="O1978" s="1" t="s">
        <v>519</v>
      </c>
      <c r="P1978" s="1" t="s">
        <v>2253</v>
      </c>
      <c r="Q1978" s="1">
        <v>30481183</v>
      </c>
    </row>
    <row r="1979" spans="13:17">
      <c r="M1979" s="1" t="s">
        <v>43</v>
      </c>
      <c r="N1979" s="1" t="s">
        <v>102</v>
      </c>
      <c r="O1979" s="1" t="s">
        <v>519</v>
      </c>
      <c r="P1979" s="1" t="s">
        <v>565</v>
      </c>
      <c r="Q1979" s="1">
        <v>30481185</v>
      </c>
    </row>
    <row r="1980" spans="13:17">
      <c r="M1980" s="1" t="s">
        <v>43</v>
      </c>
      <c r="N1980" s="1" t="s">
        <v>102</v>
      </c>
      <c r="O1980" s="1" t="s">
        <v>521</v>
      </c>
      <c r="P1980" s="1" t="s">
        <v>2254</v>
      </c>
      <c r="Q1980" s="1">
        <v>30482713</v>
      </c>
    </row>
    <row r="1981" spans="13:17">
      <c r="M1981" s="1" t="s">
        <v>43</v>
      </c>
      <c r="N1981" s="1" t="s">
        <v>102</v>
      </c>
      <c r="O1981" s="1" t="s">
        <v>521</v>
      </c>
      <c r="P1981" s="1" t="s">
        <v>374</v>
      </c>
      <c r="Q1981" s="1">
        <v>30482727</v>
      </c>
    </row>
    <row r="1982" spans="13:17">
      <c r="M1982" s="1" t="s">
        <v>43</v>
      </c>
      <c r="N1982" s="1" t="s">
        <v>102</v>
      </c>
      <c r="O1982" s="1" t="s">
        <v>521</v>
      </c>
      <c r="P1982" s="1" t="s">
        <v>2255</v>
      </c>
      <c r="Q1982" s="1">
        <v>30482799</v>
      </c>
    </row>
    <row r="1983" spans="13:17">
      <c r="M1983" s="1" t="s">
        <v>43</v>
      </c>
      <c r="N1983" s="1" t="s">
        <v>102</v>
      </c>
      <c r="O1983" s="1" t="s">
        <v>521</v>
      </c>
      <c r="P1983" s="1" t="s">
        <v>2256</v>
      </c>
      <c r="Q1983" s="1">
        <v>30482740</v>
      </c>
    </row>
    <row r="1984" spans="13:17">
      <c r="M1984" s="1" t="s">
        <v>43</v>
      </c>
      <c r="N1984" s="1" t="s">
        <v>102</v>
      </c>
      <c r="O1984" s="1" t="s">
        <v>521</v>
      </c>
      <c r="P1984" s="1" t="s">
        <v>2257</v>
      </c>
      <c r="Q1984" s="1">
        <v>30482754</v>
      </c>
    </row>
    <row r="1985" spans="13:17">
      <c r="M1985" s="1" t="s">
        <v>43</v>
      </c>
      <c r="N1985" s="1" t="s">
        <v>102</v>
      </c>
      <c r="O1985" s="1" t="s">
        <v>521</v>
      </c>
      <c r="P1985" s="1" t="s">
        <v>2258</v>
      </c>
      <c r="Q1985" s="1">
        <v>30482767</v>
      </c>
    </row>
    <row r="1986" spans="13:17">
      <c r="M1986" s="1" t="s">
        <v>43</v>
      </c>
      <c r="N1986" s="1" t="s">
        <v>102</v>
      </c>
      <c r="O1986" s="1" t="s">
        <v>521</v>
      </c>
      <c r="P1986" s="1" t="s">
        <v>2259</v>
      </c>
      <c r="Q1986" s="1">
        <v>30482781</v>
      </c>
    </row>
    <row r="1987" spans="13:17">
      <c r="M1987" s="1" t="s">
        <v>43</v>
      </c>
      <c r="N1987" s="1" t="s">
        <v>102</v>
      </c>
      <c r="O1987" s="1" t="s">
        <v>523</v>
      </c>
      <c r="P1987" s="1" t="s">
        <v>2260</v>
      </c>
      <c r="Q1987" s="1">
        <v>30483317</v>
      </c>
    </row>
    <row r="1988" spans="13:17">
      <c r="M1988" s="1" t="s">
        <v>43</v>
      </c>
      <c r="N1988" s="1" t="s">
        <v>102</v>
      </c>
      <c r="O1988" s="1" t="s">
        <v>523</v>
      </c>
      <c r="P1988" s="1" t="s">
        <v>2261</v>
      </c>
      <c r="Q1988" s="1">
        <v>30483325</v>
      </c>
    </row>
    <row r="1989" spans="13:17">
      <c r="M1989" s="1" t="s">
        <v>43</v>
      </c>
      <c r="N1989" s="1" t="s">
        <v>102</v>
      </c>
      <c r="O1989" s="1" t="s">
        <v>523</v>
      </c>
      <c r="P1989" s="1" t="s">
        <v>2262</v>
      </c>
      <c r="Q1989" s="1">
        <v>30483326</v>
      </c>
    </row>
    <row r="1990" spans="13:17">
      <c r="M1990" s="1" t="s">
        <v>43</v>
      </c>
      <c r="N1990" s="1" t="s">
        <v>102</v>
      </c>
      <c r="O1990" s="1" t="s">
        <v>523</v>
      </c>
      <c r="P1990" s="1" t="s">
        <v>2263</v>
      </c>
      <c r="Q1990" s="1">
        <v>30483343</v>
      </c>
    </row>
    <row r="1991" spans="13:17">
      <c r="M1991" s="1" t="s">
        <v>43</v>
      </c>
      <c r="N1991" s="1" t="s">
        <v>102</v>
      </c>
      <c r="O1991" s="1" t="s">
        <v>523</v>
      </c>
      <c r="P1991" s="1" t="s">
        <v>2264</v>
      </c>
      <c r="Q1991" s="1">
        <v>30483347</v>
      </c>
    </row>
    <row r="1992" spans="13:17">
      <c r="M1992" s="1" t="s">
        <v>43</v>
      </c>
      <c r="N1992" s="1" t="s">
        <v>102</v>
      </c>
      <c r="O1992" s="1" t="s">
        <v>523</v>
      </c>
      <c r="P1992" s="1" t="s">
        <v>523</v>
      </c>
      <c r="Q1992" s="1">
        <v>30483351</v>
      </c>
    </row>
    <row r="1993" spans="13:17">
      <c r="M1993" s="1" t="s">
        <v>43</v>
      </c>
      <c r="N1993" s="1" t="s">
        <v>102</v>
      </c>
      <c r="O1993" s="1" t="s">
        <v>523</v>
      </c>
      <c r="P1993" s="1" t="s">
        <v>2265</v>
      </c>
      <c r="Q1993" s="1">
        <v>30483360</v>
      </c>
    </row>
    <row r="1994" spans="13:17">
      <c r="M1994" s="1" t="s">
        <v>43</v>
      </c>
      <c r="N1994" s="1" t="s">
        <v>102</v>
      </c>
      <c r="O1994" s="1" t="s">
        <v>523</v>
      </c>
      <c r="P1994" s="1" t="s">
        <v>2266</v>
      </c>
      <c r="Q1994" s="1">
        <v>30483386</v>
      </c>
    </row>
    <row r="1995" spans="13:17">
      <c r="M1995" s="1" t="s">
        <v>43</v>
      </c>
      <c r="N1995" s="1" t="s">
        <v>102</v>
      </c>
      <c r="O1995" s="1" t="s">
        <v>523</v>
      </c>
      <c r="P1995" s="1" t="s">
        <v>2267</v>
      </c>
      <c r="Q1995" s="1">
        <v>30483394</v>
      </c>
    </row>
    <row r="1996" spans="13:17">
      <c r="M1996" s="1" t="s">
        <v>43</v>
      </c>
      <c r="N1996" s="1" t="s">
        <v>102</v>
      </c>
      <c r="O1996" s="1" t="s">
        <v>524</v>
      </c>
      <c r="P1996" s="1" t="s">
        <v>2268</v>
      </c>
      <c r="Q1996" s="1">
        <v>30484213</v>
      </c>
    </row>
    <row r="1997" spans="13:17">
      <c r="M1997" s="1" t="s">
        <v>43</v>
      </c>
      <c r="N1997" s="1" t="s">
        <v>102</v>
      </c>
      <c r="O1997" s="1" t="s">
        <v>524</v>
      </c>
      <c r="P1997" s="1" t="s">
        <v>2269</v>
      </c>
      <c r="Q1997" s="1">
        <v>30484217</v>
      </c>
    </row>
    <row r="1998" spans="13:17">
      <c r="M1998" s="1" t="s">
        <v>43</v>
      </c>
      <c r="N1998" s="1" t="s">
        <v>102</v>
      </c>
      <c r="O1998" s="1" t="s">
        <v>524</v>
      </c>
      <c r="P1998" s="1" t="s">
        <v>2270</v>
      </c>
      <c r="Q1998" s="1">
        <v>30484234</v>
      </c>
    </row>
    <row r="1999" spans="13:17">
      <c r="M1999" s="1" t="s">
        <v>43</v>
      </c>
      <c r="N1999" s="1" t="s">
        <v>102</v>
      </c>
      <c r="O1999" s="1" t="s">
        <v>524</v>
      </c>
      <c r="P1999" s="1" t="s">
        <v>2271</v>
      </c>
      <c r="Q1999" s="1">
        <v>30484225</v>
      </c>
    </row>
    <row r="2000" spans="13:17">
      <c r="M2000" s="1" t="s">
        <v>43</v>
      </c>
      <c r="N2000" s="1" t="s">
        <v>102</v>
      </c>
      <c r="O2000" s="1" t="s">
        <v>524</v>
      </c>
      <c r="P2000" s="1" t="s">
        <v>2272</v>
      </c>
      <c r="Q2000" s="1">
        <v>30484243</v>
      </c>
    </row>
    <row r="2001" spans="13:17">
      <c r="M2001" s="1" t="s">
        <v>43</v>
      </c>
      <c r="N2001" s="1" t="s">
        <v>102</v>
      </c>
      <c r="O2001" s="1" t="s">
        <v>524</v>
      </c>
      <c r="P2001" s="1" t="s">
        <v>2273</v>
      </c>
      <c r="Q2001" s="1">
        <v>30484251</v>
      </c>
    </row>
    <row r="2002" spans="13:17">
      <c r="M2002" s="1" t="s">
        <v>43</v>
      </c>
      <c r="N2002" s="1" t="s">
        <v>102</v>
      </c>
      <c r="O2002" s="1" t="s">
        <v>524</v>
      </c>
      <c r="P2002" s="1" t="s">
        <v>2274</v>
      </c>
      <c r="Q2002" s="1">
        <v>30484260</v>
      </c>
    </row>
    <row r="2003" spans="13:17">
      <c r="M2003" s="1" t="s">
        <v>43</v>
      </c>
      <c r="N2003" s="1" t="s">
        <v>102</v>
      </c>
      <c r="O2003" s="1" t="s">
        <v>524</v>
      </c>
      <c r="P2003" s="1" t="s">
        <v>2275</v>
      </c>
      <c r="Q2003" s="1">
        <v>30484299</v>
      </c>
    </row>
    <row r="2004" spans="13:17">
      <c r="M2004" s="1" t="s">
        <v>43</v>
      </c>
      <c r="N2004" s="1" t="s">
        <v>102</v>
      </c>
      <c r="O2004" s="1" t="s">
        <v>524</v>
      </c>
      <c r="P2004" s="1" t="s">
        <v>2276</v>
      </c>
      <c r="Q2004" s="1">
        <v>30484271</v>
      </c>
    </row>
    <row r="2005" spans="13:17">
      <c r="M2005" s="1" t="s">
        <v>43</v>
      </c>
      <c r="N2005" s="1" t="s">
        <v>102</v>
      </c>
      <c r="O2005" s="1" t="s">
        <v>524</v>
      </c>
      <c r="P2005" s="1" t="s">
        <v>824</v>
      </c>
      <c r="Q2005" s="1">
        <v>30484277</v>
      </c>
    </row>
    <row r="2006" spans="13:17">
      <c r="M2006" s="1" t="s">
        <v>43</v>
      </c>
      <c r="N2006" s="1" t="s">
        <v>102</v>
      </c>
      <c r="O2006" s="1" t="s">
        <v>524</v>
      </c>
      <c r="P2006" s="1" t="s">
        <v>2277</v>
      </c>
      <c r="Q2006" s="1">
        <v>30484286</v>
      </c>
    </row>
    <row r="2007" spans="13:17">
      <c r="M2007" s="1" t="s">
        <v>43</v>
      </c>
      <c r="N2007" s="1" t="s">
        <v>102</v>
      </c>
      <c r="O2007" s="1" t="s">
        <v>524</v>
      </c>
      <c r="P2007" s="1" t="s">
        <v>1908</v>
      </c>
      <c r="Q2007" s="1">
        <v>30484294</v>
      </c>
    </row>
    <row r="2008" spans="13:17">
      <c r="M2008" s="1" t="s">
        <v>43</v>
      </c>
      <c r="N2008" s="1" t="s">
        <v>102</v>
      </c>
      <c r="O2008" s="1" t="s">
        <v>526</v>
      </c>
      <c r="P2008" s="1" t="s">
        <v>2278</v>
      </c>
      <c r="Q2008" s="1">
        <v>30484513</v>
      </c>
    </row>
    <row r="2009" spans="13:17">
      <c r="M2009" s="1" t="s">
        <v>43</v>
      </c>
      <c r="N2009" s="1" t="s">
        <v>102</v>
      </c>
      <c r="O2009" s="1" t="s">
        <v>526</v>
      </c>
      <c r="P2009" s="1" t="s">
        <v>1977</v>
      </c>
      <c r="Q2009" s="1">
        <v>30484519</v>
      </c>
    </row>
    <row r="2010" spans="13:17">
      <c r="M2010" s="1" t="s">
        <v>43</v>
      </c>
      <c r="N2010" s="1" t="s">
        <v>102</v>
      </c>
      <c r="O2010" s="1" t="s">
        <v>526</v>
      </c>
      <c r="P2010" s="1" t="s">
        <v>65</v>
      </c>
      <c r="Q2010" s="1">
        <v>30484528</v>
      </c>
    </row>
    <row r="2011" spans="13:17">
      <c r="M2011" s="1" t="s">
        <v>43</v>
      </c>
      <c r="N2011" s="1" t="s">
        <v>102</v>
      </c>
      <c r="O2011" s="1" t="s">
        <v>526</v>
      </c>
      <c r="P2011" s="1" t="s">
        <v>2279</v>
      </c>
      <c r="Q2011" s="1">
        <v>30484538</v>
      </c>
    </row>
    <row r="2012" spans="13:17">
      <c r="M2012" s="1" t="s">
        <v>43</v>
      </c>
      <c r="N2012" s="1" t="s">
        <v>102</v>
      </c>
      <c r="O2012" s="1" t="s">
        <v>526</v>
      </c>
      <c r="P2012" s="1" t="s">
        <v>2280</v>
      </c>
      <c r="Q2012" s="1">
        <v>30484547</v>
      </c>
    </row>
    <row r="2013" spans="13:17">
      <c r="M2013" s="1" t="s">
        <v>43</v>
      </c>
      <c r="N2013" s="1" t="s">
        <v>102</v>
      </c>
      <c r="O2013" s="1" t="s">
        <v>526</v>
      </c>
      <c r="P2013" s="1" t="s">
        <v>526</v>
      </c>
      <c r="Q2013" s="1">
        <v>30484557</v>
      </c>
    </row>
    <row r="2014" spans="13:17">
      <c r="M2014" s="1" t="s">
        <v>43</v>
      </c>
      <c r="N2014" s="1" t="s">
        <v>102</v>
      </c>
      <c r="O2014" s="1" t="s">
        <v>526</v>
      </c>
      <c r="P2014" s="1" t="s">
        <v>2281</v>
      </c>
      <c r="Q2014" s="1">
        <v>30484599</v>
      </c>
    </row>
    <row r="2015" spans="13:17">
      <c r="M2015" s="1" t="s">
        <v>43</v>
      </c>
      <c r="N2015" s="1" t="s">
        <v>102</v>
      </c>
      <c r="O2015" s="1" t="s">
        <v>526</v>
      </c>
      <c r="P2015" s="1" t="s">
        <v>2282</v>
      </c>
      <c r="Q2015" s="1">
        <v>30484566</v>
      </c>
    </row>
    <row r="2016" spans="13:17">
      <c r="M2016" s="1" t="s">
        <v>43</v>
      </c>
      <c r="N2016" s="1" t="s">
        <v>102</v>
      </c>
      <c r="O2016" s="1" t="s">
        <v>526</v>
      </c>
      <c r="P2016" s="1" t="s">
        <v>2283</v>
      </c>
      <c r="Q2016" s="1">
        <v>30484576</v>
      </c>
    </row>
    <row r="2017" spans="13:17">
      <c r="M2017" s="1" t="s">
        <v>43</v>
      </c>
      <c r="N2017" s="1" t="s">
        <v>102</v>
      </c>
      <c r="O2017" s="1" t="s">
        <v>526</v>
      </c>
      <c r="P2017" s="1" t="s">
        <v>2284</v>
      </c>
      <c r="Q2017" s="1">
        <v>30484585</v>
      </c>
    </row>
    <row r="2018" spans="13:17">
      <c r="M2018" s="1" t="s">
        <v>43</v>
      </c>
      <c r="N2018" s="1" t="s">
        <v>102</v>
      </c>
      <c r="O2018" s="1" t="s">
        <v>526</v>
      </c>
      <c r="P2018" s="1" t="s">
        <v>2285</v>
      </c>
      <c r="Q2018" s="1">
        <v>30484595</v>
      </c>
    </row>
    <row r="2019" spans="13:17">
      <c r="M2019" s="1" t="s">
        <v>43</v>
      </c>
      <c r="N2019" s="1" t="s">
        <v>102</v>
      </c>
      <c r="O2019" s="1" t="s">
        <v>528</v>
      </c>
      <c r="P2019" s="1" t="s">
        <v>2286</v>
      </c>
      <c r="Q2019" s="1">
        <v>30484917</v>
      </c>
    </row>
    <row r="2020" spans="13:17">
      <c r="M2020" s="1" t="s">
        <v>43</v>
      </c>
      <c r="N2020" s="1" t="s">
        <v>102</v>
      </c>
      <c r="O2020" s="1" t="s">
        <v>528</v>
      </c>
      <c r="P2020" s="1" t="s">
        <v>2287</v>
      </c>
      <c r="Q2020" s="1">
        <v>30484916</v>
      </c>
    </row>
    <row r="2021" spans="13:17">
      <c r="M2021" s="1" t="s">
        <v>43</v>
      </c>
      <c r="N2021" s="1" t="s">
        <v>102</v>
      </c>
      <c r="O2021" s="1" t="s">
        <v>528</v>
      </c>
      <c r="P2021" s="1" t="s">
        <v>2288</v>
      </c>
      <c r="Q2021" s="1">
        <v>30484925</v>
      </c>
    </row>
    <row r="2022" spans="13:17">
      <c r="M2022" s="1" t="s">
        <v>43</v>
      </c>
      <c r="N2022" s="1" t="s">
        <v>102</v>
      </c>
      <c r="O2022" s="1" t="s">
        <v>528</v>
      </c>
      <c r="P2022" s="1" t="s">
        <v>2289</v>
      </c>
      <c r="Q2022" s="1">
        <v>30484934</v>
      </c>
    </row>
    <row r="2023" spans="13:17">
      <c r="M2023" s="1" t="s">
        <v>43</v>
      </c>
      <c r="N2023" s="1" t="s">
        <v>102</v>
      </c>
      <c r="O2023" s="1" t="s">
        <v>528</v>
      </c>
      <c r="P2023" s="1" t="s">
        <v>2290</v>
      </c>
      <c r="Q2023" s="1">
        <v>30484943</v>
      </c>
    </row>
    <row r="2024" spans="13:17">
      <c r="M2024" s="1" t="s">
        <v>43</v>
      </c>
      <c r="N2024" s="1" t="s">
        <v>102</v>
      </c>
      <c r="O2024" s="1" t="s">
        <v>528</v>
      </c>
      <c r="P2024" s="1" t="s">
        <v>2291</v>
      </c>
      <c r="Q2024" s="1">
        <v>30484999</v>
      </c>
    </row>
    <row r="2025" spans="13:17">
      <c r="M2025" s="1" t="s">
        <v>43</v>
      </c>
      <c r="N2025" s="1" t="s">
        <v>102</v>
      </c>
      <c r="O2025" s="1" t="s">
        <v>528</v>
      </c>
      <c r="P2025" s="1" t="s">
        <v>2292</v>
      </c>
      <c r="Q2025" s="1">
        <v>30484951</v>
      </c>
    </row>
    <row r="2026" spans="13:17">
      <c r="M2026" s="1" t="s">
        <v>43</v>
      </c>
      <c r="N2026" s="1" t="s">
        <v>102</v>
      </c>
      <c r="O2026" s="1" t="s">
        <v>528</v>
      </c>
      <c r="P2026" s="1" t="s">
        <v>2293</v>
      </c>
      <c r="Q2026" s="1">
        <v>30484960</v>
      </c>
    </row>
    <row r="2027" spans="13:17">
      <c r="M2027" s="1" t="s">
        <v>43</v>
      </c>
      <c r="N2027" s="1" t="s">
        <v>102</v>
      </c>
      <c r="O2027" s="1" t="s">
        <v>528</v>
      </c>
      <c r="P2027" s="1" t="s">
        <v>2294</v>
      </c>
      <c r="Q2027" s="1">
        <v>30484969</v>
      </c>
    </row>
    <row r="2028" spans="13:17">
      <c r="M2028" s="1" t="s">
        <v>43</v>
      </c>
      <c r="N2028" s="1" t="s">
        <v>102</v>
      </c>
      <c r="O2028" s="1" t="s">
        <v>528</v>
      </c>
      <c r="P2028" s="1" t="s">
        <v>2295</v>
      </c>
      <c r="Q2028" s="1">
        <v>30484977</v>
      </c>
    </row>
    <row r="2029" spans="13:17">
      <c r="M2029" s="1" t="s">
        <v>43</v>
      </c>
      <c r="N2029" s="1" t="s">
        <v>102</v>
      </c>
      <c r="O2029" s="1" t="s">
        <v>528</v>
      </c>
      <c r="P2029" s="1" t="s">
        <v>2296</v>
      </c>
      <c r="Q2029" s="1">
        <v>30484986</v>
      </c>
    </row>
    <row r="2030" spans="13:17">
      <c r="M2030" s="1" t="s">
        <v>43</v>
      </c>
      <c r="N2030" s="1" t="s">
        <v>102</v>
      </c>
      <c r="O2030" s="1" t="s">
        <v>528</v>
      </c>
      <c r="P2030" s="1" t="s">
        <v>2297</v>
      </c>
      <c r="Q2030" s="1">
        <v>30484994</v>
      </c>
    </row>
    <row r="2031" spans="13:17">
      <c r="M2031" s="1" t="s">
        <v>43</v>
      </c>
      <c r="N2031" s="1" t="s">
        <v>102</v>
      </c>
      <c r="O2031" s="1" t="s">
        <v>529</v>
      </c>
      <c r="P2031" s="1" t="s">
        <v>2298</v>
      </c>
      <c r="Q2031" s="1">
        <v>30485411</v>
      </c>
    </row>
    <row r="2032" spans="13:17">
      <c r="M2032" s="1" t="s">
        <v>43</v>
      </c>
      <c r="N2032" s="1" t="s">
        <v>102</v>
      </c>
      <c r="O2032" s="1" t="s">
        <v>529</v>
      </c>
      <c r="P2032" s="1" t="s">
        <v>91</v>
      </c>
      <c r="Q2032" s="1">
        <v>30485423</v>
      </c>
    </row>
    <row r="2033" spans="13:17">
      <c r="M2033" s="1" t="s">
        <v>43</v>
      </c>
      <c r="N2033" s="1" t="s">
        <v>102</v>
      </c>
      <c r="O2033" s="1" t="s">
        <v>529</v>
      </c>
      <c r="P2033" s="1" t="s">
        <v>2299</v>
      </c>
      <c r="Q2033" s="1">
        <v>30485435</v>
      </c>
    </row>
    <row r="2034" spans="13:17">
      <c r="M2034" s="1" t="s">
        <v>43</v>
      </c>
      <c r="N2034" s="1" t="s">
        <v>102</v>
      </c>
      <c r="O2034" s="1" t="s">
        <v>529</v>
      </c>
      <c r="P2034" s="1" t="s">
        <v>2300</v>
      </c>
      <c r="Q2034" s="1">
        <v>30485499</v>
      </c>
    </row>
    <row r="2035" spans="13:17">
      <c r="M2035" s="1" t="s">
        <v>43</v>
      </c>
      <c r="N2035" s="1" t="s">
        <v>102</v>
      </c>
      <c r="O2035" s="1" t="s">
        <v>529</v>
      </c>
      <c r="P2035" s="1" t="s">
        <v>1278</v>
      </c>
      <c r="Q2035" s="1">
        <v>30485459</v>
      </c>
    </row>
    <row r="2036" spans="13:17">
      <c r="M2036" s="1" t="s">
        <v>43</v>
      </c>
      <c r="N2036" s="1" t="s">
        <v>102</v>
      </c>
      <c r="O2036" s="1" t="s">
        <v>529</v>
      </c>
      <c r="P2036" s="1" t="s">
        <v>2301</v>
      </c>
      <c r="Q2036" s="1">
        <v>30485471</v>
      </c>
    </row>
    <row r="2037" spans="13:17">
      <c r="M2037" s="1" t="s">
        <v>43</v>
      </c>
      <c r="N2037" s="1" t="s">
        <v>102</v>
      </c>
      <c r="O2037" s="1" t="s">
        <v>529</v>
      </c>
      <c r="P2037" s="1" t="s">
        <v>2302</v>
      </c>
      <c r="Q2037" s="1">
        <v>30485483</v>
      </c>
    </row>
    <row r="2038" spans="13:17">
      <c r="M2038" s="1" t="s">
        <v>43</v>
      </c>
      <c r="N2038" s="1" t="s">
        <v>102</v>
      </c>
      <c r="O2038" s="1" t="s">
        <v>530</v>
      </c>
      <c r="P2038" s="1" t="s">
        <v>2303</v>
      </c>
      <c r="Q2038" s="1">
        <v>30485911</v>
      </c>
    </row>
    <row r="2039" spans="13:17">
      <c r="M2039" s="1" t="s">
        <v>43</v>
      </c>
      <c r="N2039" s="1" t="s">
        <v>102</v>
      </c>
      <c r="O2039" s="1" t="s">
        <v>530</v>
      </c>
      <c r="P2039" s="1" t="s">
        <v>2304</v>
      </c>
      <c r="Q2039" s="1">
        <v>30485913</v>
      </c>
    </row>
    <row r="2040" spans="13:17">
      <c r="M2040" s="1" t="s">
        <v>43</v>
      </c>
      <c r="N2040" s="1" t="s">
        <v>102</v>
      </c>
      <c r="O2040" s="1" t="s">
        <v>530</v>
      </c>
      <c r="P2040" s="1" t="s">
        <v>1840</v>
      </c>
      <c r="Q2040" s="1">
        <v>30485927</v>
      </c>
    </row>
    <row r="2041" spans="13:17">
      <c r="M2041" s="1" t="s">
        <v>43</v>
      </c>
      <c r="N2041" s="1" t="s">
        <v>102</v>
      </c>
      <c r="O2041" s="1" t="s">
        <v>530</v>
      </c>
      <c r="P2041" s="1" t="s">
        <v>2305</v>
      </c>
      <c r="Q2041" s="1">
        <v>30485940</v>
      </c>
    </row>
    <row r="2042" spans="13:17">
      <c r="M2042" s="1" t="s">
        <v>43</v>
      </c>
      <c r="N2042" s="1" t="s">
        <v>102</v>
      </c>
      <c r="O2042" s="1" t="s">
        <v>530</v>
      </c>
      <c r="P2042" s="1" t="s">
        <v>2306</v>
      </c>
      <c r="Q2042" s="1">
        <v>30485967</v>
      </c>
    </row>
    <row r="2043" spans="13:17">
      <c r="M2043" s="1" t="s">
        <v>43</v>
      </c>
      <c r="N2043" s="1" t="s">
        <v>102</v>
      </c>
      <c r="O2043" s="1" t="s">
        <v>530</v>
      </c>
      <c r="P2043" s="1" t="s">
        <v>2307</v>
      </c>
      <c r="Q2043" s="1">
        <v>30485954</v>
      </c>
    </row>
    <row r="2044" spans="13:17">
      <c r="M2044" s="1" t="s">
        <v>43</v>
      </c>
      <c r="N2044" s="1" t="s">
        <v>102</v>
      </c>
      <c r="O2044" s="1" t="s">
        <v>530</v>
      </c>
      <c r="P2044" s="1" t="s">
        <v>530</v>
      </c>
      <c r="Q2044" s="1">
        <v>30485981</v>
      </c>
    </row>
    <row r="2045" spans="13:17">
      <c r="M2045" s="1" t="s">
        <v>43</v>
      </c>
      <c r="N2045" s="1" t="s">
        <v>102</v>
      </c>
      <c r="O2045" s="1" t="s">
        <v>532</v>
      </c>
      <c r="P2045" s="1" t="s">
        <v>2308</v>
      </c>
      <c r="Q2045" s="1">
        <v>30487623</v>
      </c>
    </row>
    <row r="2046" spans="13:17">
      <c r="M2046" s="1" t="s">
        <v>43</v>
      </c>
      <c r="N2046" s="1" t="s">
        <v>102</v>
      </c>
      <c r="O2046" s="1" t="s">
        <v>532</v>
      </c>
      <c r="P2046" s="1" t="s">
        <v>2309</v>
      </c>
      <c r="Q2046" s="1">
        <v>30487627</v>
      </c>
    </row>
    <row r="2047" spans="13:17">
      <c r="M2047" s="1" t="s">
        <v>43</v>
      </c>
      <c r="N2047" s="1" t="s">
        <v>102</v>
      </c>
      <c r="O2047" s="1" t="s">
        <v>532</v>
      </c>
      <c r="P2047" s="1" t="s">
        <v>2310</v>
      </c>
      <c r="Q2047" s="1">
        <v>30487638</v>
      </c>
    </row>
    <row r="2048" spans="13:17">
      <c r="M2048" s="1" t="s">
        <v>43</v>
      </c>
      <c r="N2048" s="1" t="s">
        <v>102</v>
      </c>
      <c r="O2048" s="1" t="s">
        <v>532</v>
      </c>
      <c r="P2048" s="1" t="s">
        <v>2311</v>
      </c>
      <c r="Q2048" s="1">
        <v>30487647</v>
      </c>
    </row>
    <row r="2049" spans="13:17">
      <c r="M2049" s="1" t="s">
        <v>43</v>
      </c>
      <c r="N2049" s="1" t="s">
        <v>102</v>
      </c>
      <c r="O2049" s="1" t="s">
        <v>532</v>
      </c>
      <c r="P2049" s="1" t="s">
        <v>2312</v>
      </c>
      <c r="Q2049" s="1">
        <v>30487657</v>
      </c>
    </row>
    <row r="2050" spans="13:17">
      <c r="M2050" s="1" t="s">
        <v>43</v>
      </c>
      <c r="N2050" s="1" t="s">
        <v>102</v>
      </c>
      <c r="O2050" s="1" t="s">
        <v>532</v>
      </c>
      <c r="P2050" s="1" t="s">
        <v>532</v>
      </c>
      <c r="Q2050" s="1">
        <v>30487676</v>
      </c>
    </row>
    <row r="2051" spans="13:17">
      <c r="M2051" s="1" t="s">
        <v>43</v>
      </c>
      <c r="N2051" s="1" t="s">
        <v>102</v>
      </c>
      <c r="O2051" s="1" t="s">
        <v>532</v>
      </c>
      <c r="P2051" s="1" t="s">
        <v>2313</v>
      </c>
      <c r="Q2051" s="1">
        <v>30487685</v>
      </c>
    </row>
    <row r="2052" spans="13:17">
      <c r="M2052" s="1" t="s">
        <v>43</v>
      </c>
      <c r="N2052" s="1" t="s">
        <v>102</v>
      </c>
      <c r="O2052" s="1" t="s">
        <v>534</v>
      </c>
      <c r="P2052" s="1" t="s">
        <v>2314</v>
      </c>
      <c r="Q2052" s="1">
        <v>30487915</v>
      </c>
    </row>
    <row r="2053" spans="13:17">
      <c r="M2053" s="1" t="s">
        <v>43</v>
      </c>
      <c r="N2053" s="1" t="s">
        <v>102</v>
      </c>
      <c r="O2053" s="1" t="s">
        <v>534</v>
      </c>
      <c r="P2053" s="1" t="s">
        <v>2315</v>
      </c>
      <c r="Q2053" s="1">
        <v>30487919</v>
      </c>
    </row>
    <row r="2054" spans="13:17">
      <c r="M2054" s="1" t="s">
        <v>43</v>
      </c>
      <c r="N2054" s="1" t="s">
        <v>102</v>
      </c>
      <c r="O2054" s="1" t="s">
        <v>534</v>
      </c>
      <c r="P2054" s="1" t="s">
        <v>2316</v>
      </c>
      <c r="Q2054" s="1">
        <v>30487928</v>
      </c>
    </row>
    <row r="2055" spans="13:17">
      <c r="M2055" s="1" t="s">
        <v>43</v>
      </c>
      <c r="N2055" s="1" t="s">
        <v>102</v>
      </c>
      <c r="O2055" s="1" t="s">
        <v>534</v>
      </c>
      <c r="P2055" s="1" t="s">
        <v>2317</v>
      </c>
      <c r="Q2055" s="1">
        <v>30487938</v>
      </c>
    </row>
    <row r="2056" spans="13:17">
      <c r="M2056" s="1" t="s">
        <v>43</v>
      </c>
      <c r="N2056" s="1" t="s">
        <v>102</v>
      </c>
      <c r="O2056" s="1" t="s">
        <v>534</v>
      </c>
      <c r="P2056" s="1" t="s">
        <v>2318</v>
      </c>
      <c r="Q2056" s="1">
        <v>30487947</v>
      </c>
    </row>
    <row r="2057" spans="13:17">
      <c r="M2057" s="1" t="s">
        <v>43</v>
      </c>
      <c r="N2057" s="1" t="s">
        <v>102</v>
      </c>
      <c r="O2057" s="1" t="s">
        <v>534</v>
      </c>
      <c r="P2057" s="1" t="s">
        <v>376</v>
      </c>
      <c r="Q2057" s="1">
        <v>30487957</v>
      </c>
    </row>
    <row r="2058" spans="13:17">
      <c r="M2058" s="1" t="s">
        <v>43</v>
      </c>
      <c r="N2058" s="1" t="s">
        <v>102</v>
      </c>
      <c r="O2058" s="1" t="s">
        <v>534</v>
      </c>
      <c r="P2058" s="1" t="s">
        <v>2319</v>
      </c>
      <c r="Q2058" s="1">
        <v>30487966</v>
      </c>
    </row>
    <row r="2059" spans="13:17">
      <c r="M2059" s="1" t="s">
        <v>43</v>
      </c>
      <c r="N2059" s="1" t="s">
        <v>102</v>
      </c>
      <c r="O2059" s="1" t="s">
        <v>534</v>
      </c>
      <c r="P2059" s="1" t="s">
        <v>534</v>
      </c>
      <c r="Q2059" s="1">
        <v>30487976</v>
      </c>
    </row>
    <row r="2060" spans="13:17">
      <c r="M2060" s="1" t="s">
        <v>43</v>
      </c>
      <c r="N2060" s="1" t="s">
        <v>102</v>
      </c>
      <c r="O2060" s="1" t="s">
        <v>534</v>
      </c>
      <c r="P2060" s="1" t="s">
        <v>2320</v>
      </c>
      <c r="Q2060" s="1">
        <v>30487999</v>
      </c>
    </row>
    <row r="2061" spans="13:17">
      <c r="M2061" s="1" t="s">
        <v>43</v>
      </c>
      <c r="N2061" s="1" t="s">
        <v>102</v>
      </c>
      <c r="O2061" s="1" t="s">
        <v>534</v>
      </c>
      <c r="P2061" s="1" t="s">
        <v>2321</v>
      </c>
      <c r="Q2061" s="1">
        <v>30487985</v>
      </c>
    </row>
    <row r="2062" spans="13:17">
      <c r="M2062" s="1" t="s">
        <v>43</v>
      </c>
      <c r="N2062" s="1" t="s">
        <v>102</v>
      </c>
      <c r="O2062" s="1" t="s">
        <v>534</v>
      </c>
      <c r="P2062" s="1" t="s">
        <v>2322</v>
      </c>
      <c r="Q2062" s="1">
        <v>30487995</v>
      </c>
    </row>
    <row r="2063" spans="13:17">
      <c r="M2063" s="1" t="s">
        <v>43</v>
      </c>
      <c r="N2063" s="1" t="s">
        <v>102</v>
      </c>
      <c r="O2063" s="1" t="s">
        <v>535</v>
      </c>
      <c r="P2063" s="1" t="s">
        <v>2323</v>
      </c>
      <c r="Q2063" s="1">
        <v>30489213</v>
      </c>
    </row>
    <row r="2064" spans="13:17">
      <c r="M2064" s="1" t="s">
        <v>43</v>
      </c>
      <c r="N2064" s="1" t="s">
        <v>102</v>
      </c>
      <c r="O2064" s="1" t="s">
        <v>535</v>
      </c>
      <c r="P2064" s="1" t="s">
        <v>2324</v>
      </c>
      <c r="Q2064" s="1">
        <v>30489227</v>
      </c>
    </row>
    <row r="2065" spans="13:17">
      <c r="M2065" s="1" t="s">
        <v>43</v>
      </c>
      <c r="N2065" s="1" t="s">
        <v>102</v>
      </c>
      <c r="O2065" s="1" t="s">
        <v>535</v>
      </c>
      <c r="P2065" s="1" t="s">
        <v>2325</v>
      </c>
      <c r="Q2065" s="1">
        <v>30489240</v>
      </c>
    </row>
    <row r="2066" spans="13:17">
      <c r="M2066" s="1" t="s">
        <v>43</v>
      </c>
      <c r="N2066" s="1" t="s">
        <v>102</v>
      </c>
      <c r="O2066" s="1" t="s">
        <v>535</v>
      </c>
      <c r="P2066" s="1" t="s">
        <v>2326</v>
      </c>
      <c r="Q2066" s="1">
        <v>30489254</v>
      </c>
    </row>
    <row r="2067" spans="13:17">
      <c r="M2067" s="1" t="s">
        <v>43</v>
      </c>
      <c r="N2067" s="1" t="s">
        <v>102</v>
      </c>
      <c r="O2067" s="1" t="s">
        <v>535</v>
      </c>
      <c r="P2067" s="1" t="s">
        <v>2327</v>
      </c>
      <c r="Q2067" s="1">
        <v>30489267</v>
      </c>
    </row>
    <row r="2068" spans="13:17">
      <c r="M2068" s="1" t="s">
        <v>43</v>
      </c>
      <c r="N2068" s="1" t="s">
        <v>102</v>
      </c>
      <c r="O2068" s="1" t="s">
        <v>535</v>
      </c>
      <c r="P2068" s="1" t="s">
        <v>2328</v>
      </c>
      <c r="Q2068" s="1">
        <v>30489281</v>
      </c>
    </row>
    <row r="2069" spans="13:17">
      <c r="M2069" s="1" t="s">
        <v>43</v>
      </c>
      <c r="N2069" s="1" t="s">
        <v>102</v>
      </c>
      <c r="O2069" s="1" t="s">
        <v>535</v>
      </c>
      <c r="P2069" s="1" t="s">
        <v>2329</v>
      </c>
      <c r="Q2069" s="1">
        <v>30489294</v>
      </c>
    </row>
    <row r="2070" spans="13:17">
      <c r="M2070" s="1" t="s">
        <v>43</v>
      </c>
      <c r="N2070" s="1" t="s">
        <v>105</v>
      </c>
      <c r="O2070" s="1" t="s">
        <v>537</v>
      </c>
      <c r="P2070" s="1" t="s">
        <v>415</v>
      </c>
      <c r="Q2070" s="1">
        <v>30544011</v>
      </c>
    </row>
    <row r="2071" spans="13:17">
      <c r="M2071" s="1" t="s">
        <v>43</v>
      </c>
      <c r="N2071" s="1" t="s">
        <v>105</v>
      </c>
      <c r="O2071" s="1" t="s">
        <v>537</v>
      </c>
      <c r="P2071" s="1" t="s">
        <v>2330</v>
      </c>
      <c r="Q2071" s="1">
        <v>30544012</v>
      </c>
    </row>
    <row r="2072" spans="13:17">
      <c r="M2072" s="1" t="s">
        <v>43</v>
      </c>
      <c r="N2072" s="1" t="s">
        <v>105</v>
      </c>
      <c r="O2072" s="1" t="s">
        <v>537</v>
      </c>
      <c r="P2072" s="1" t="s">
        <v>2331</v>
      </c>
      <c r="Q2072" s="1">
        <v>30544018</v>
      </c>
    </row>
    <row r="2073" spans="13:17">
      <c r="M2073" s="1" t="s">
        <v>43</v>
      </c>
      <c r="N2073" s="1" t="s">
        <v>105</v>
      </c>
      <c r="O2073" s="1" t="s">
        <v>537</v>
      </c>
      <c r="P2073" s="1" t="s">
        <v>2332</v>
      </c>
      <c r="Q2073" s="1">
        <v>30544025</v>
      </c>
    </row>
    <row r="2074" spans="13:17">
      <c r="M2074" s="1" t="s">
        <v>43</v>
      </c>
      <c r="N2074" s="1" t="s">
        <v>105</v>
      </c>
      <c r="O2074" s="1" t="s">
        <v>537</v>
      </c>
      <c r="P2074" s="1" t="s">
        <v>2333</v>
      </c>
      <c r="Q2074" s="1">
        <v>30544031</v>
      </c>
    </row>
    <row r="2075" spans="13:17">
      <c r="M2075" s="1" t="s">
        <v>43</v>
      </c>
      <c r="N2075" s="1" t="s">
        <v>105</v>
      </c>
      <c r="O2075" s="1" t="s">
        <v>537</v>
      </c>
      <c r="P2075" s="1" t="s">
        <v>2334</v>
      </c>
      <c r="Q2075" s="1">
        <v>30544037</v>
      </c>
    </row>
    <row r="2076" spans="13:17">
      <c r="M2076" s="1" t="s">
        <v>43</v>
      </c>
      <c r="N2076" s="1" t="s">
        <v>105</v>
      </c>
      <c r="O2076" s="1" t="s">
        <v>537</v>
      </c>
      <c r="P2076" s="1" t="s">
        <v>669</v>
      </c>
      <c r="Q2076" s="1">
        <v>30544044</v>
      </c>
    </row>
    <row r="2077" spans="13:17">
      <c r="M2077" s="1" t="s">
        <v>43</v>
      </c>
      <c r="N2077" s="1" t="s">
        <v>105</v>
      </c>
      <c r="O2077" s="1" t="s">
        <v>537</v>
      </c>
      <c r="P2077" s="1" t="s">
        <v>2335</v>
      </c>
      <c r="Q2077" s="1">
        <v>30544099</v>
      </c>
    </row>
    <row r="2078" spans="13:17">
      <c r="M2078" s="1" t="s">
        <v>43</v>
      </c>
      <c r="N2078" s="1" t="s">
        <v>105</v>
      </c>
      <c r="O2078" s="1" t="s">
        <v>537</v>
      </c>
      <c r="P2078" s="1" t="s">
        <v>2336</v>
      </c>
      <c r="Q2078" s="1">
        <v>30544056</v>
      </c>
    </row>
    <row r="2079" spans="13:17">
      <c r="M2079" s="1" t="s">
        <v>43</v>
      </c>
      <c r="N2079" s="1" t="s">
        <v>105</v>
      </c>
      <c r="O2079" s="1" t="s">
        <v>537</v>
      </c>
      <c r="P2079" s="1" t="s">
        <v>2337</v>
      </c>
      <c r="Q2079" s="1">
        <v>30544063</v>
      </c>
    </row>
    <row r="2080" spans="13:17">
      <c r="M2080" s="1" t="s">
        <v>43</v>
      </c>
      <c r="N2080" s="1" t="s">
        <v>105</v>
      </c>
      <c r="O2080" s="1" t="s">
        <v>537</v>
      </c>
      <c r="P2080" s="1" t="s">
        <v>81</v>
      </c>
      <c r="Q2080" s="1">
        <v>30544069</v>
      </c>
    </row>
    <row r="2081" spans="13:17">
      <c r="M2081" s="1" t="s">
        <v>43</v>
      </c>
      <c r="N2081" s="1" t="s">
        <v>105</v>
      </c>
      <c r="O2081" s="1" t="s">
        <v>537</v>
      </c>
      <c r="P2081" s="1" t="s">
        <v>559</v>
      </c>
      <c r="Q2081" s="1">
        <v>30544075</v>
      </c>
    </row>
    <row r="2082" spans="13:17">
      <c r="M2082" s="1" t="s">
        <v>43</v>
      </c>
      <c r="N2082" s="1" t="s">
        <v>105</v>
      </c>
      <c r="O2082" s="1" t="s">
        <v>537</v>
      </c>
      <c r="P2082" s="1" t="s">
        <v>2338</v>
      </c>
      <c r="Q2082" s="1">
        <v>30544082</v>
      </c>
    </row>
    <row r="2083" spans="13:17">
      <c r="M2083" s="1" t="s">
        <v>43</v>
      </c>
      <c r="N2083" s="1" t="s">
        <v>105</v>
      </c>
      <c r="O2083" s="1" t="s">
        <v>537</v>
      </c>
      <c r="P2083" s="1" t="s">
        <v>2339</v>
      </c>
      <c r="Q2083" s="1">
        <v>30544088</v>
      </c>
    </row>
    <row r="2084" spans="13:17">
      <c r="M2084" s="1" t="s">
        <v>43</v>
      </c>
      <c r="N2084" s="1" t="s">
        <v>105</v>
      </c>
      <c r="O2084" s="1" t="s">
        <v>537</v>
      </c>
      <c r="P2084" s="1" t="s">
        <v>2340</v>
      </c>
      <c r="Q2084" s="1">
        <v>30544094</v>
      </c>
    </row>
    <row r="2085" spans="13:17">
      <c r="M2085" s="1" t="s">
        <v>43</v>
      </c>
      <c r="N2085" s="1" t="s">
        <v>105</v>
      </c>
      <c r="O2085" s="1" t="s">
        <v>539</v>
      </c>
      <c r="P2085" s="1" t="s">
        <v>2341</v>
      </c>
      <c r="Q2085" s="1">
        <v>30545410</v>
      </c>
    </row>
    <row r="2086" spans="13:17">
      <c r="M2086" s="1" t="s">
        <v>43</v>
      </c>
      <c r="N2086" s="1" t="s">
        <v>105</v>
      </c>
      <c r="O2086" s="1" t="s">
        <v>539</v>
      </c>
      <c r="P2086" s="1" t="s">
        <v>2342</v>
      </c>
      <c r="Q2086" s="1">
        <v>30545411</v>
      </c>
    </row>
    <row r="2087" spans="13:17">
      <c r="M2087" s="1" t="s">
        <v>43</v>
      </c>
      <c r="N2087" s="1" t="s">
        <v>105</v>
      </c>
      <c r="O2087" s="1" t="s">
        <v>539</v>
      </c>
      <c r="P2087" s="1" t="s">
        <v>2343</v>
      </c>
      <c r="Q2087" s="1">
        <v>30545417</v>
      </c>
    </row>
    <row r="2088" spans="13:17">
      <c r="M2088" s="1" t="s">
        <v>43</v>
      </c>
      <c r="N2088" s="1" t="s">
        <v>105</v>
      </c>
      <c r="O2088" s="1" t="s">
        <v>539</v>
      </c>
      <c r="P2088" s="1" t="s">
        <v>2344</v>
      </c>
      <c r="Q2088" s="1">
        <v>30545423</v>
      </c>
    </row>
    <row r="2089" spans="13:17">
      <c r="M2089" s="1" t="s">
        <v>43</v>
      </c>
      <c r="N2089" s="1" t="s">
        <v>105</v>
      </c>
      <c r="O2089" s="1" t="s">
        <v>539</v>
      </c>
      <c r="P2089" s="1" t="s">
        <v>2345</v>
      </c>
      <c r="Q2089" s="1">
        <v>30545429</v>
      </c>
    </row>
    <row r="2090" spans="13:17">
      <c r="M2090" s="1" t="s">
        <v>43</v>
      </c>
      <c r="N2090" s="1" t="s">
        <v>105</v>
      </c>
      <c r="O2090" s="1" t="s">
        <v>539</v>
      </c>
      <c r="P2090" s="1" t="s">
        <v>2346</v>
      </c>
      <c r="Q2090" s="1">
        <v>30545435</v>
      </c>
    </row>
    <row r="2091" spans="13:17">
      <c r="M2091" s="1" t="s">
        <v>43</v>
      </c>
      <c r="N2091" s="1" t="s">
        <v>105</v>
      </c>
      <c r="O2091" s="1" t="s">
        <v>539</v>
      </c>
      <c r="P2091" s="1" t="s">
        <v>728</v>
      </c>
      <c r="Q2091" s="1">
        <v>30545441</v>
      </c>
    </row>
    <row r="2092" spans="13:17">
      <c r="M2092" s="1" t="s">
        <v>43</v>
      </c>
      <c r="N2092" s="1" t="s">
        <v>105</v>
      </c>
      <c r="O2092" s="1" t="s">
        <v>539</v>
      </c>
      <c r="P2092" s="1" t="s">
        <v>618</v>
      </c>
      <c r="Q2092" s="1">
        <v>30545447</v>
      </c>
    </row>
    <row r="2093" spans="13:17">
      <c r="M2093" s="1" t="s">
        <v>43</v>
      </c>
      <c r="N2093" s="1" t="s">
        <v>105</v>
      </c>
      <c r="O2093" s="1" t="s">
        <v>539</v>
      </c>
      <c r="P2093" s="1" t="s">
        <v>2347</v>
      </c>
      <c r="Q2093" s="1">
        <v>30545453</v>
      </c>
    </row>
    <row r="2094" spans="13:17">
      <c r="M2094" s="1" t="s">
        <v>43</v>
      </c>
      <c r="N2094" s="1" t="s">
        <v>105</v>
      </c>
      <c r="O2094" s="1" t="s">
        <v>539</v>
      </c>
      <c r="P2094" s="1" t="s">
        <v>2348</v>
      </c>
      <c r="Q2094" s="1">
        <v>30545459</v>
      </c>
    </row>
    <row r="2095" spans="13:17">
      <c r="M2095" s="1" t="s">
        <v>43</v>
      </c>
      <c r="N2095" s="1" t="s">
        <v>105</v>
      </c>
      <c r="O2095" s="1" t="s">
        <v>539</v>
      </c>
      <c r="P2095" s="1" t="s">
        <v>2349</v>
      </c>
      <c r="Q2095" s="1">
        <v>30545499</v>
      </c>
    </row>
    <row r="2096" spans="13:17">
      <c r="M2096" s="1" t="s">
        <v>43</v>
      </c>
      <c r="N2096" s="1" t="s">
        <v>105</v>
      </c>
      <c r="O2096" s="1" t="s">
        <v>539</v>
      </c>
      <c r="P2096" s="1" t="s">
        <v>2350</v>
      </c>
      <c r="Q2096" s="1">
        <v>30545471</v>
      </c>
    </row>
    <row r="2097" spans="13:17">
      <c r="M2097" s="1" t="s">
        <v>43</v>
      </c>
      <c r="N2097" s="1" t="s">
        <v>105</v>
      </c>
      <c r="O2097" s="1" t="s">
        <v>539</v>
      </c>
      <c r="P2097" s="1" t="s">
        <v>2351</v>
      </c>
      <c r="Q2097" s="1">
        <v>30545477</v>
      </c>
    </row>
    <row r="2098" spans="13:17">
      <c r="M2098" s="1" t="s">
        <v>43</v>
      </c>
      <c r="N2098" s="1" t="s">
        <v>105</v>
      </c>
      <c r="O2098" s="1" t="s">
        <v>539</v>
      </c>
      <c r="P2098" s="1" t="s">
        <v>2352</v>
      </c>
      <c r="Q2098" s="1">
        <v>30545483</v>
      </c>
    </row>
    <row r="2099" spans="13:17">
      <c r="M2099" s="1" t="s">
        <v>43</v>
      </c>
      <c r="N2099" s="1" t="s">
        <v>105</v>
      </c>
      <c r="O2099" s="1" t="s">
        <v>539</v>
      </c>
      <c r="P2099" s="1" t="s">
        <v>2353</v>
      </c>
      <c r="Q2099" s="1">
        <v>30545489</v>
      </c>
    </row>
    <row r="2100" spans="13:17">
      <c r="M2100" s="1" t="s">
        <v>43</v>
      </c>
      <c r="N2100" s="1" t="s">
        <v>105</v>
      </c>
      <c r="O2100" s="1" t="s">
        <v>539</v>
      </c>
      <c r="P2100" s="1" t="s">
        <v>2354</v>
      </c>
      <c r="Q2100" s="1">
        <v>30545494</v>
      </c>
    </row>
    <row r="2101" spans="13:17">
      <c r="M2101" s="1" t="s">
        <v>43</v>
      </c>
      <c r="N2101" s="1" t="s">
        <v>105</v>
      </c>
      <c r="O2101" s="1" t="s">
        <v>541</v>
      </c>
      <c r="P2101" s="1" t="s">
        <v>2355</v>
      </c>
      <c r="Q2101" s="1">
        <v>30548013</v>
      </c>
    </row>
    <row r="2102" spans="13:17">
      <c r="M2102" s="1" t="s">
        <v>43</v>
      </c>
      <c r="N2102" s="1" t="s">
        <v>105</v>
      </c>
      <c r="O2102" s="1" t="s">
        <v>541</v>
      </c>
      <c r="P2102" s="1" t="s">
        <v>2356</v>
      </c>
      <c r="Q2102" s="1">
        <v>30548019</v>
      </c>
    </row>
    <row r="2103" spans="13:17">
      <c r="M2103" s="1" t="s">
        <v>43</v>
      </c>
      <c r="N2103" s="1" t="s">
        <v>105</v>
      </c>
      <c r="O2103" s="1" t="s">
        <v>541</v>
      </c>
      <c r="P2103" s="1" t="s">
        <v>517</v>
      </c>
      <c r="Q2103" s="1">
        <v>30548028</v>
      </c>
    </row>
    <row r="2104" spans="13:17">
      <c r="M2104" s="1" t="s">
        <v>43</v>
      </c>
      <c r="N2104" s="1" t="s">
        <v>105</v>
      </c>
      <c r="O2104" s="1" t="s">
        <v>541</v>
      </c>
      <c r="P2104" s="1" t="s">
        <v>2357</v>
      </c>
      <c r="Q2104" s="1">
        <v>30548031</v>
      </c>
    </row>
    <row r="2105" spans="13:17">
      <c r="M2105" s="1" t="s">
        <v>43</v>
      </c>
      <c r="N2105" s="1" t="s">
        <v>105</v>
      </c>
      <c r="O2105" s="1" t="s">
        <v>541</v>
      </c>
      <c r="P2105" s="1" t="s">
        <v>521</v>
      </c>
      <c r="Q2105" s="1">
        <v>30548038</v>
      </c>
    </row>
    <row r="2106" spans="13:17">
      <c r="M2106" s="1" t="s">
        <v>43</v>
      </c>
      <c r="N2106" s="1" t="s">
        <v>105</v>
      </c>
      <c r="O2106" s="1" t="s">
        <v>541</v>
      </c>
      <c r="P2106" s="1" t="s">
        <v>2358</v>
      </c>
      <c r="Q2106" s="1">
        <v>30548047</v>
      </c>
    </row>
    <row r="2107" spans="13:17">
      <c r="M2107" s="1" t="s">
        <v>43</v>
      </c>
      <c r="N2107" s="1" t="s">
        <v>105</v>
      </c>
      <c r="O2107" s="1" t="s">
        <v>541</v>
      </c>
      <c r="P2107" s="1" t="s">
        <v>2359</v>
      </c>
      <c r="Q2107" s="1">
        <v>30548057</v>
      </c>
    </row>
    <row r="2108" spans="13:17">
      <c r="M2108" s="1" t="s">
        <v>43</v>
      </c>
      <c r="N2108" s="1" t="s">
        <v>105</v>
      </c>
      <c r="O2108" s="1" t="s">
        <v>541</v>
      </c>
      <c r="P2108" s="1" t="s">
        <v>2360</v>
      </c>
      <c r="Q2108" s="1">
        <v>30548066</v>
      </c>
    </row>
    <row r="2109" spans="13:17">
      <c r="M2109" s="1" t="s">
        <v>43</v>
      </c>
      <c r="N2109" s="1" t="s">
        <v>105</v>
      </c>
      <c r="O2109" s="1" t="s">
        <v>541</v>
      </c>
      <c r="P2109" s="1" t="s">
        <v>2361</v>
      </c>
      <c r="Q2109" s="1">
        <v>30548076</v>
      </c>
    </row>
    <row r="2110" spans="13:17">
      <c r="M2110" s="1" t="s">
        <v>43</v>
      </c>
      <c r="N2110" s="1" t="s">
        <v>105</v>
      </c>
      <c r="O2110" s="1" t="s">
        <v>541</v>
      </c>
      <c r="P2110" s="1" t="s">
        <v>2362</v>
      </c>
      <c r="Q2110" s="1">
        <v>30548085</v>
      </c>
    </row>
    <row r="2111" spans="13:17">
      <c r="M2111" s="1" t="s">
        <v>43</v>
      </c>
      <c r="N2111" s="1" t="s">
        <v>105</v>
      </c>
      <c r="O2111" s="1" t="s">
        <v>541</v>
      </c>
      <c r="P2111" s="1" t="s">
        <v>541</v>
      </c>
      <c r="Q2111" s="1">
        <v>30548095</v>
      </c>
    </row>
    <row r="2112" spans="13:17">
      <c r="M2112" s="1" t="s">
        <v>43</v>
      </c>
      <c r="N2112" s="1" t="s">
        <v>105</v>
      </c>
      <c r="O2112" s="1" t="s">
        <v>542</v>
      </c>
      <c r="P2112" s="1" t="s">
        <v>2363</v>
      </c>
      <c r="Q2112" s="1">
        <v>30548711</v>
      </c>
    </row>
    <row r="2113" spans="13:17">
      <c r="M2113" s="1" t="s">
        <v>43</v>
      </c>
      <c r="N2113" s="1" t="s">
        <v>105</v>
      </c>
      <c r="O2113" s="1" t="s">
        <v>542</v>
      </c>
      <c r="P2113" s="1" t="s">
        <v>2364</v>
      </c>
      <c r="Q2113" s="1">
        <v>30548713</v>
      </c>
    </row>
    <row r="2114" spans="13:17">
      <c r="M2114" s="1" t="s">
        <v>43</v>
      </c>
      <c r="N2114" s="1" t="s">
        <v>105</v>
      </c>
      <c r="O2114" s="1" t="s">
        <v>542</v>
      </c>
      <c r="P2114" s="1" t="s">
        <v>2365</v>
      </c>
      <c r="Q2114" s="1">
        <v>30548715</v>
      </c>
    </row>
    <row r="2115" spans="13:17">
      <c r="M2115" s="1" t="s">
        <v>43</v>
      </c>
      <c r="N2115" s="1" t="s">
        <v>105</v>
      </c>
      <c r="O2115" s="1" t="s">
        <v>542</v>
      </c>
      <c r="P2115" s="1" t="s">
        <v>2366</v>
      </c>
      <c r="Q2115" s="1">
        <v>30548718</v>
      </c>
    </row>
    <row r="2116" spans="13:17">
      <c r="M2116" s="1" t="s">
        <v>43</v>
      </c>
      <c r="N2116" s="1" t="s">
        <v>105</v>
      </c>
      <c r="O2116" s="1" t="s">
        <v>542</v>
      </c>
      <c r="P2116" s="1" t="s">
        <v>2367</v>
      </c>
      <c r="Q2116" s="1">
        <v>30548721</v>
      </c>
    </row>
    <row r="2117" spans="13:17">
      <c r="M2117" s="1" t="s">
        <v>43</v>
      </c>
      <c r="N2117" s="1" t="s">
        <v>105</v>
      </c>
      <c r="O2117" s="1" t="s">
        <v>542</v>
      </c>
      <c r="P2117" s="1" t="s">
        <v>2368</v>
      </c>
      <c r="Q2117" s="1">
        <v>30548726</v>
      </c>
    </row>
    <row r="2118" spans="13:17">
      <c r="M2118" s="1" t="s">
        <v>43</v>
      </c>
      <c r="N2118" s="1" t="s">
        <v>105</v>
      </c>
      <c r="O2118" s="1" t="s">
        <v>542</v>
      </c>
      <c r="P2118" s="1" t="s">
        <v>2369</v>
      </c>
      <c r="Q2118" s="1">
        <v>30548731</v>
      </c>
    </row>
    <row r="2119" spans="13:17">
      <c r="M2119" s="1" t="s">
        <v>43</v>
      </c>
      <c r="N2119" s="1" t="s">
        <v>105</v>
      </c>
      <c r="O2119" s="1" t="s">
        <v>542</v>
      </c>
      <c r="P2119" s="1" t="s">
        <v>1697</v>
      </c>
      <c r="Q2119" s="1">
        <v>30548736</v>
      </c>
    </row>
    <row r="2120" spans="13:17">
      <c r="M2120" s="1" t="s">
        <v>43</v>
      </c>
      <c r="N2120" s="1" t="s">
        <v>105</v>
      </c>
      <c r="O2120" s="1" t="s">
        <v>542</v>
      </c>
      <c r="P2120" s="1" t="s">
        <v>2370</v>
      </c>
      <c r="Q2120" s="1">
        <v>30548742</v>
      </c>
    </row>
    <row r="2121" spans="13:17">
      <c r="M2121" s="1" t="s">
        <v>43</v>
      </c>
      <c r="N2121" s="1" t="s">
        <v>105</v>
      </c>
      <c r="O2121" s="1" t="s">
        <v>542</v>
      </c>
      <c r="P2121" s="1" t="s">
        <v>1744</v>
      </c>
      <c r="Q2121" s="1">
        <v>30548747</v>
      </c>
    </row>
    <row r="2122" spans="13:17">
      <c r="M2122" s="1" t="s">
        <v>43</v>
      </c>
      <c r="N2122" s="1" t="s">
        <v>105</v>
      </c>
      <c r="O2122" s="1" t="s">
        <v>542</v>
      </c>
      <c r="P2122" s="1" t="s">
        <v>2371</v>
      </c>
      <c r="Q2122" s="1">
        <v>30548752</v>
      </c>
    </row>
    <row r="2123" spans="13:17">
      <c r="M2123" s="1" t="s">
        <v>43</v>
      </c>
      <c r="N2123" s="1" t="s">
        <v>105</v>
      </c>
      <c r="O2123" s="1" t="s">
        <v>542</v>
      </c>
      <c r="P2123" s="1" t="s">
        <v>1745</v>
      </c>
      <c r="Q2123" s="1">
        <v>30548758</v>
      </c>
    </row>
    <row r="2124" spans="13:17">
      <c r="M2124" s="1" t="s">
        <v>43</v>
      </c>
      <c r="N2124" s="1" t="s">
        <v>105</v>
      </c>
      <c r="O2124" s="1" t="s">
        <v>542</v>
      </c>
      <c r="P2124" s="1" t="s">
        <v>2372</v>
      </c>
      <c r="Q2124" s="1">
        <v>30548763</v>
      </c>
    </row>
    <row r="2125" spans="13:17">
      <c r="M2125" s="1" t="s">
        <v>43</v>
      </c>
      <c r="N2125" s="1" t="s">
        <v>105</v>
      </c>
      <c r="O2125" s="1" t="s">
        <v>542</v>
      </c>
      <c r="P2125" s="1" t="s">
        <v>1479</v>
      </c>
      <c r="Q2125" s="1">
        <v>30548768</v>
      </c>
    </row>
    <row r="2126" spans="13:17">
      <c r="M2126" s="1" t="s">
        <v>43</v>
      </c>
      <c r="N2126" s="1" t="s">
        <v>105</v>
      </c>
      <c r="O2126" s="1" t="s">
        <v>542</v>
      </c>
      <c r="P2126" s="1" t="s">
        <v>2373</v>
      </c>
      <c r="Q2126" s="1">
        <v>30548773</v>
      </c>
    </row>
    <row r="2127" spans="13:17">
      <c r="M2127" s="1" t="s">
        <v>43</v>
      </c>
      <c r="N2127" s="1" t="s">
        <v>105</v>
      </c>
      <c r="O2127" s="1" t="s">
        <v>542</v>
      </c>
      <c r="P2127" s="1" t="s">
        <v>2374</v>
      </c>
      <c r="Q2127" s="1">
        <v>30548779</v>
      </c>
    </row>
    <row r="2128" spans="13:17">
      <c r="M2128" s="1" t="s">
        <v>43</v>
      </c>
      <c r="N2128" s="1" t="s">
        <v>105</v>
      </c>
      <c r="O2128" s="1" t="s">
        <v>542</v>
      </c>
      <c r="P2128" s="1" t="s">
        <v>2375</v>
      </c>
      <c r="Q2128" s="1">
        <v>30548799</v>
      </c>
    </row>
    <row r="2129" spans="13:17">
      <c r="M2129" s="1" t="s">
        <v>43</v>
      </c>
      <c r="N2129" s="1" t="s">
        <v>105</v>
      </c>
      <c r="O2129" s="1" t="s">
        <v>542</v>
      </c>
      <c r="P2129" s="1" t="s">
        <v>2376</v>
      </c>
      <c r="Q2129" s="1">
        <v>30548784</v>
      </c>
    </row>
    <row r="2130" spans="13:17">
      <c r="M2130" s="1" t="s">
        <v>43</v>
      </c>
      <c r="N2130" s="1" t="s">
        <v>105</v>
      </c>
      <c r="O2130" s="1" t="s">
        <v>542</v>
      </c>
      <c r="P2130" s="1" t="s">
        <v>2377</v>
      </c>
      <c r="Q2130" s="1">
        <v>30548789</v>
      </c>
    </row>
    <row r="2131" spans="13:17">
      <c r="M2131" s="1" t="s">
        <v>43</v>
      </c>
      <c r="N2131" s="1" t="s">
        <v>105</v>
      </c>
      <c r="O2131" s="1" t="s">
        <v>542</v>
      </c>
      <c r="P2131" s="1" t="s">
        <v>2378</v>
      </c>
      <c r="Q2131" s="1">
        <v>30548794</v>
      </c>
    </row>
    <row r="2132" spans="13:17">
      <c r="M2132" s="1" t="s">
        <v>43</v>
      </c>
      <c r="N2132" s="1" t="s">
        <v>108</v>
      </c>
      <c r="O2132" s="1" t="s">
        <v>544</v>
      </c>
      <c r="P2132" s="1" t="s">
        <v>2379</v>
      </c>
      <c r="Q2132" s="1">
        <v>30561017</v>
      </c>
    </row>
    <row r="2133" spans="13:17">
      <c r="M2133" s="1" t="s">
        <v>43</v>
      </c>
      <c r="N2133" s="1" t="s">
        <v>108</v>
      </c>
      <c r="O2133" s="1" t="s">
        <v>544</v>
      </c>
      <c r="P2133" s="1" t="s">
        <v>2380</v>
      </c>
      <c r="Q2133" s="1">
        <v>30561019</v>
      </c>
    </row>
    <row r="2134" spans="13:17">
      <c r="M2134" s="1" t="s">
        <v>43</v>
      </c>
      <c r="N2134" s="1" t="s">
        <v>108</v>
      </c>
      <c r="O2134" s="1" t="s">
        <v>544</v>
      </c>
      <c r="P2134" s="1" t="s">
        <v>2381</v>
      </c>
      <c r="Q2134" s="1">
        <v>30561028</v>
      </c>
    </row>
    <row r="2135" spans="13:17">
      <c r="M2135" s="1" t="s">
        <v>43</v>
      </c>
      <c r="N2135" s="1" t="s">
        <v>108</v>
      </c>
      <c r="O2135" s="1" t="s">
        <v>544</v>
      </c>
      <c r="P2135" s="1" t="s">
        <v>2382</v>
      </c>
      <c r="Q2135" s="1">
        <v>30561038</v>
      </c>
    </row>
    <row r="2136" spans="13:17">
      <c r="M2136" s="1" t="s">
        <v>43</v>
      </c>
      <c r="N2136" s="1" t="s">
        <v>108</v>
      </c>
      <c r="O2136" s="1" t="s">
        <v>544</v>
      </c>
      <c r="P2136" s="1" t="s">
        <v>2383</v>
      </c>
      <c r="Q2136" s="1">
        <v>30561057</v>
      </c>
    </row>
    <row r="2137" spans="13:17">
      <c r="M2137" s="1" t="s">
        <v>43</v>
      </c>
      <c r="N2137" s="1" t="s">
        <v>108</v>
      </c>
      <c r="O2137" s="1" t="s">
        <v>544</v>
      </c>
      <c r="P2137" s="1" t="s">
        <v>2384</v>
      </c>
      <c r="Q2137" s="1">
        <v>30561066</v>
      </c>
    </row>
    <row r="2138" spans="13:17">
      <c r="M2138" s="1" t="s">
        <v>43</v>
      </c>
      <c r="N2138" s="1" t="s">
        <v>108</v>
      </c>
      <c r="O2138" s="1" t="s">
        <v>544</v>
      </c>
      <c r="P2138" s="1" t="s">
        <v>767</v>
      </c>
      <c r="Q2138" s="1">
        <v>30561076</v>
      </c>
    </row>
    <row r="2139" spans="13:17">
      <c r="M2139" s="1" t="s">
        <v>43</v>
      </c>
      <c r="N2139" s="1" t="s">
        <v>108</v>
      </c>
      <c r="O2139" s="1" t="s">
        <v>544</v>
      </c>
      <c r="P2139" s="1" t="s">
        <v>2385</v>
      </c>
      <c r="Q2139" s="1">
        <v>30561085</v>
      </c>
    </row>
    <row r="2140" spans="13:17">
      <c r="M2140" s="1" t="s">
        <v>43</v>
      </c>
      <c r="N2140" s="1" t="s">
        <v>108</v>
      </c>
      <c r="O2140" s="1" t="s">
        <v>546</v>
      </c>
      <c r="P2140" s="1" t="s">
        <v>2386</v>
      </c>
      <c r="Q2140" s="1">
        <v>30562211</v>
      </c>
    </row>
    <row r="2141" spans="13:17">
      <c r="M2141" s="1" t="s">
        <v>43</v>
      </c>
      <c r="N2141" s="1" t="s">
        <v>108</v>
      </c>
      <c r="O2141" s="1" t="s">
        <v>546</v>
      </c>
      <c r="P2141" s="1" t="s">
        <v>2387</v>
      </c>
      <c r="Q2141" s="1">
        <v>30562223</v>
      </c>
    </row>
    <row r="2142" spans="13:17">
      <c r="M2142" s="1" t="s">
        <v>43</v>
      </c>
      <c r="N2142" s="1" t="s">
        <v>108</v>
      </c>
      <c r="O2142" s="1" t="s">
        <v>546</v>
      </c>
      <c r="P2142" s="1" t="s">
        <v>2388</v>
      </c>
      <c r="Q2142" s="1">
        <v>30562235</v>
      </c>
    </row>
    <row r="2143" spans="13:17">
      <c r="M2143" s="1" t="s">
        <v>43</v>
      </c>
      <c r="N2143" s="1" t="s">
        <v>108</v>
      </c>
      <c r="O2143" s="1" t="s">
        <v>546</v>
      </c>
      <c r="P2143" s="1" t="s">
        <v>546</v>
      </c>
      <c r="Q2143" s="1">
        <v>30562247</v>
      </c>
    </row>
    <row r="2144" spans="13:17">
      <c r="M2144" s="1" t="s">
        <v>43</v>
      </c>
      <c r="N2144" s="1" t="s">
        <v>108</v>
      </c>
      <c r="O2144" s="1" t="s">
        <v>546</v>
      </c>
      <c r="P2144" s="1" t="s">
        <v>2389</v>
      </c>
      <c r="Q2144" s="1">
        <v>30562259</v>
      </c>
    </row>
    <row r="2145" spans="13:17">
      <c r="M2145" s="1" t="s">
        <v>43</v>
      </c>
      <c r="N2145" s="1" t="s">
        <v>108</v>
      </c>
      <c r="O2145" s="1" t="s">
        <v>546</v>
      </c>
      <c r="P2145" s="1" t="s">
        <v>2390</v>
      </c>
      <c r="Q2145" s="1">
        <v>30562271</v>
      </c>
    </row>
    <row r="2146" spans="13:17">
      <c r="M2146" s="1" t="s">
        <v>43</v>
      </c>
      <c r="N2146" s="1" t="s">
        <v>108</v>
      </c>
      <c r="O2146" s="1" t="s">
        <v>546</v>
      </c>
      <c r="P2146" s="1" t="s">
        <v>2391</v>
      </c>
      <c r="Q2146" s="1">
        <v>30562283</v>
      </c>
    </row>
    <row r="2147" spans="13:17">
      <c r="M2147" s="1" t="s">
        <v>43</v>
      </c>
      <c r="N2147" s="1" t="s">
        <v>108</v>
      </c>
      <c r="O2147" s="1" t="s">
        <v>548</v>
      </c>
      <c r="P2147" s="1" t="s">
        <v>2006</v>
      </c>
      <c r="Q2147" s="1">
        <v>30562811</v>
      </c>
    </row>
    <row r="2148" spans="13:17">
      <c r="M2148" s="1" t="s">
        <v>43</v>
      </c>
      <c r="N2148" s="1" t="s">
        <v>108</v>
      </c>
      <c r="O2148" s="1" t="s">
        <v>548</v>
      </c>
      <c r="P2148" s="1" t="s">
        <v>2392</v>
      </c>
      <c r="Q2148" s="1">
        <v>30562821</v>
      </c>
    </row>
    <row r="2149" spans="13:17">
      <c r="M2149" s="1" t="s">
        <v>43</v>
      </c>
      <c r="N2149" s="1" t="s">
        <v>108</v>
      </c>
      <c r="O2149" s="1" t="s">
        <v>548</v>
      </c>
      <c r="P2149" s="1" t="s">
        <v>2393</v>
      </c>
      <c r="Q2149" s="1">
        <v>30562814</v>
      </c>
    </row>
    <row r="2150" spans="13:17">
      <c r="M2150" s="1" t="s">
        <v>43</v>
      </c>
      <c r="N2150" s="1" t="s">
        <v>108</v>
      </c>
      <c r="O2150" s="1" t="s">
        <v>548</v>
      </c>
      <c r="P2150" s="1" t="s">
        <v>2394</v>
      </c>
      <c r="Q2150" s="1">
        <v>30562829</v>
      </c>
    </row>
    <row r="2151" spans="13:17">
      <c r="M2151" s="1" t="s">
        <v>43</v>
      </c>
      <c r="N2151" s="1" t="s">
        <v>108</v>
      </c>
      <c r="O2151" s="1" t="s">
        <v>548</v>
      </c>
      <c r="P2151" s="1" t="s">
        <v>2395</v>
      </c>
      <c r="Q2151" s="1">
        <v>30562836</v>
      </c>
    </row>
    <row r="2152" spans="13:17">
      <c r="M2152" s="1" t="s">
        <v>43</v>
      </c>
      <c r="N2152" s="1" t="s">
        <v>108</v>
      </c>
      <c r="O2152" s="1" t="s">
        <v>548</v>
      </c>
      <c r="P2152" s="1" t="s">
        <v>2396</v>
      </c>
      <c r="Q2152" s="1">
        <v>30562843</v>
      </c>
    </row>
    <row r="2153" spans="13:17">
      <c r="M2153" s="1" t="s">
        <v>43</v>
      </c>
      <c r="N2153" s="1" t="s">
        <v>108</v>
      </c>
      <c r="O2153" s="1" t="s">
        <v>548</v>
      </c>
      <c r="P2153" s="1" t="s">
        <v>2397</v>
      </c>
      <c r="Q2153" s="1">
        <v>30562851</v>
      </c>
    </row>
    <row r="2154" spans="13:17">
      <c r="M2154" s="1" t="s">
        <v>43</v>
      </c>
      <c r="N2154" s="1" t="s">
        <v>108</v>
      </c>
      <c r="O2154" s="1" t="s">
        <v>548</v>
      </c>
      <c r="P2154" s="1" t="s">
        <v>982</v>
      </c>
      <c r="Q2154" s="1">
        <v>30562858</v>
      </c>
    </row>
    <row r="2155" spans="13:17">
      <c r="M2155" s="1" t="s">
        <v>43</v>
      </c>
      <c r="N2155" s="1" t="s">
        <v>108</v>
      </c>
      <c r="O2155" s="1" t="s">
        <v>548</v>
      </c>
      <c r="P2155" s="1" t="s">
        <v>2398</v>
      </c>
      <c r="Q2155" s="1">
        <v>30562865</v>
      </c>
    </row>
    <row r="2156" spans="13:17">
      <c r="M2156" s="1" t="s">
        <v>43</v>
      </c>
      <c r="N2156" s="1" t="s">
        <v>108</v>
      </c>
      <c r="O2156" s="1" t="s">
        <v>548</v>
      </c>
      <c r="P2156" s="1" t="s">
        <v>1716</v>
      </c>
      <c r="Q2156" s="1">
        <v>30562873</v>
      </c>
    </row>
    <row r="2157" spans="13:17">
      <c r="M2157" s="1" t="s">
        <v>43</v>
      </c>
      <c r="N2157" s="1" t="s">
        <v>108</v>
      </c>
      <c r="O2157" s="1" t="s">
        <v>548</v>
      </c>
      <c r="P2157" s="1" t="s">
        <v>2399</v>
      </c>
      <c r="Q2157" s="1">
        <v>30562880</v>
      </c>
    </row>
    <row r="2158" spans="13:17">
      <c r="M2158" s="1" t="s">
        <v>43</v>
      </c>
      <c r="N2158" s="1" t="s">
        <v>108</v>
      </c>
      <c r="O2158" s="1" t="s">
        <v>548</v>
      </c>
      <c r="P2158" s="1" t="s">
        <v>2400</v>
      </c>
      <c r="Q2158" s="1">
        <v>30562887</v>
      </c>
    </row>
    <row r="2159" spans="13:17">
      <c r="M2159" s="1" t="s">
        <v>43</v>
      </c>
      <c r="N2159" s="1" t="s">
        <v>108</v>
      </c>
      <c r="O2159" s="1" t="s">
        <v>548</v>
      </c>
      <c r="P2159" s="1" t="s">
        <v>2401</v>
      </c>
      <c r="Q2159" s="1">
        <v>30562894</v>
      </c>
    </row>
    <row r="2160" spans="13:17">
      <c r="M2160" s="1" t="s">
        <v>43</v>
      </c>
      <c r="N2160" s="1" t="s">
        <v>108</v>
      </c>
      <c r="O2160" s="1" t="s">
        <v>550</v>
      </c>
      <c r="P2160" s="1" t="s">
        <v>2402</v>
      </c>
      <c r="Q2160" s="1">
        <v>30564613</v>
      </c>
    </row>
    <row r="2161" spans="13:17">
      <c r="M2161" s="1" t="s">
        <v>43</v>
      </c>
      <c r="N2161" s="1" t="s">
        <v>108</v>
      </c>
      <c r="O2161" s="1" t="s">
        <v>550</v>
      </c>
      <c r="P2161" s="1" t="s">
        <v>2403</v>
      </c>
      <c r="Q2161" s="1">
        <v>30564611</v>
      </c>
    </row>
    <row r="2162" spans="13:17">
      <c r="M2162" s="1" t="s">
        <v>43</v>
      </c>
      <c r="N2162" s="1" t="s">
        <v>108</v>
      </c>
      <c r="O2162" s="1" t="s">
        <v>550</v>
      </c>
      <c r="P2162" s="1" t="s">
        <v>1885</v>
      </c>
      <c r="Q2162" s="1">
        <v>30564615</v>
      </c>
    </row>
    <row r="2163" spans="13:17">
      <c r="M2163" s="1" t="s">
        <v>43</v>
      </c>
      <c r="N2163" s="1" t="s">
        <v>108</v>
      </c>
      <c r="O2163" s="1" t="s">
        <v>550</v>
      </c>
      <c r="P2163" s="1" t="s">
        <v>2404</v>
      </c>
      <c r="Q2163" s="1">
        <v>30564623</v>
      </c>
    </row>
    <row r="2164" spans="13:17">
      <c r="M2164" s="1" t="s">
        <v>43</v>
      </c>
      <c r="N2164" s="1" t="s">
        <v>108</v>
      </c>
      <c r="O2164" s="1" t="s">
        <v>550</v>
      </c>
      <c r="P2164" s="1" t="s">
        <v>2405</v>
      </c>
      <c r="Q2164" s="1">
        <v>30564631</v>
      </c>
    </row>
    <row r="2165" spans="13:17">
      <c r="M2165" s="1" t="s">
        <v>43</v>
      </c>
      <c r="N2165" s="1" t="s">
        <v>108</v>
      </c>
      <c r="O2165" s="1" t="s">
        <v>550</v>
      </c>
      <c r="P2165" s="1" t="s">
        <v>2406</v>
      </c>
      <c r="Q2165" s="1">
        <v>30564639</v>
      </c>
    </row>
    <row r="2166" spans="13:17">
      <c r="M2166" s="1" t="s">
        <v>43</v>
      </c>
      <c r="N2166" s="1" t="s">
        <v>108</v>
      </c>
      <c r="O2166" s="1" t="s">
        <v>550</v>
      </c>
      <c r="P2166" s="1" t="s">
        <v>2407</v>
      </c>
      <c r="Q2166" s="1">
        <v>30564655</v>
      </c>
    </row>
    <row r="2167" spans="13:17">
      <c r="M2167" s="1" t="s">
        <v>43</v>
      </c>
      <c r="N2167" s="1" t="s">
        <v>108</v>
      </c>
      <c r="O2167" s="1" t="s">
        <v>550</v>
      </c>
      <c r="P2167" s="1" t="s">
        <v>2061</v>
      </c>
      <c r="Q2167" s="1">
        <v>30564671</v>
      </c>
    </row>
    <row r="2168" spans="13:17">
      <c r="M2168" s="1" t="s">
        <v>43</v>
      </c>
      <c r="N2168" s="1" t="s">
        <v>108</v>
      </c>
      <c r="O2168" s="1" t="s">
        <v>550</v>
      </c>
      <c r="P2168" s="1" t="s">
        <v>2408</v>
      </c>
      <c r="Q2168" s="1">
        <v>30564699</v>
      </c>
    </row>
    <row r="2169" spans="13:17">
      <c r="M2169" s="1" t="s">
        <v>43</v>
      </c>
      <c r="N2169" s="1" t="s">
        <v>108</v>
      </c>
      <c r="O2169" s="1" t="s">
        <v>550</v>
      </c>
      <c r="P2169" s="1" t="s">
        <v>559</v>
      </c>
      <c r="Q2169" s="1">
        <v>30564687</v>
      </c>
    </row>
    <row r="2170" spans="13:17">
      <c r="M2170" s="1" t="s">
        <v>43</v>
      </c>
      <c r="N2170" s="1" t="s">
        <v>108</v>
      </c>
      <c r="O2170" s="1" t="s">
        <v>550</v>
      </c>
      <c r="P2170" s="1" t="s">
        <v>2409</v>
      </c>
      <c r="Q2170" s="1">
        <v>30564694</v>
      </c>
    </row>
    <row r="2171" spans="13:17">
      <c r="M2171" s="1" t="s">
        <v>43</v>
      </c>
      <c r="N2171" s="1" t="s">
        <v>108</v>
      </c>
      <c r="O2171" s="1" t="s">
        <v>552</v>
      </c>
      <c r="P2171" s="1" t="s">
        <v>2410</v>
      </c>
      <c r="Q2171" s="1">
        <v>30567019</v>
      </c>
    </row>
    <row r="2172" spans="13:17">
      <c r="M2172" s="1" t="s">
        <v>43</v>
      </c>
      <c r="N2172" s="1" t="s">
        <v>108</v>
      </c>
      <c r="O2172" s="1" t="s">
        <v>552</v>
      </c>
      <c r="P2172" s="1" t="s">
        <v>2411</v>
      </c>
      <c r="Q2172" s="1">
        <v>30567028</v>
      </c>
    </row>
    <row r="2173" spans="13:17">
      <c r="M2173" s="1" t="s">
        <v>43</v>
      </c>
      <c r="N2173" s="1" t="s">
        <v>108</v>
      </c>
      <c r="O2173" s="1" t="s">
        <v>552</v>
      </c>
      <c r="P2173" s="1" t="s">
        <v>2412</v>
      </c>
      <c r="Q2173" s="1">
        <v>30567038</v>
      </c>
    </row>
    <row r="2174" spans="13:17">
      <c r="M2174" s="1" t="s">
        <v>43</v>
      </c>
      <c r="N2174" s="1" t="s">
        <v>108</v>
      </c>
      <c r="O2174" s="1" t="s">
        <v>552</v>
      </c>
      <c r="P2174" s="1" t="s">
        <v>2413</v>
      </c>
      <c r="Q2174" s="1">
        <v>30567057</v>
      </c>
    </row>
    <row r="2175" spans="13:17">
      <c r="M2175" s="1" t="s">
        <v>43</v>
      </c>
      <c r="N2175" s="1" t="s">
        <v>108</v>
      </c>
      <c r="O2175" s="1" t="s">
        <v>552</v>
      </c>
      <c r="P2175" s="1" t="s">
        <v>730</v>
      </c>
      <c r="Q2175" s="1">
        <v>30567047</v>
      </c>
    </row>
    <row r="2176" spans="13:17">
      <c r="M2176" s="1" t="s">
        <v>43</v>
      </c>
      <c r="N2176" s="1" t="s">
        <v>108</v>
      </c>
      <c r="O2176" s="1" t="s">
        <v>552</v>
      </c>
      <c r="P2176" s="1" t="s">
        <v>2414</v>
      </c>
      <c r="Q2176" s="1">
        <v>30567066</v>
      </c>
    </row>
    <row r="2177" spans="13:17">
      <c r="M2177" s="1" t="s">
        <v>43</v>
      </c>
      <c r="N2177" s="1" t="s">
        <v>108</v>
      </c>
      <c r="O2177" s="1" t="s">
        <v>552</v>
      </c>
      <c r="P2177" s="1" t="s">
        <v>2415</v>
      </c>
      <c r="Q2177" s="1">
        <v>30567076</v>
      </c>
    </row>
    <row r="2178" spans="13:17">
      <c r="M2178" s="1" t="s">
        <v>43</v>
      </c>
      <c r="N2178" s="1" t="s">
        <v>108</v>
      </c>
      <c r="O2178" s="1" t="s">
        <v>552</v>
      </c>
      <c r="P2178" s="1" t="s">
        <v>552</v>
      </c>
      <c r="Q2178" s="1">
        <v>30567085</v>
      </c>
    </row>
    <row r="2179" spans="13:17">
      <c r="M2179" s="1" t="s">
        <v>43</v>
      </c>
      <c r="N2179" s="1" t="s">
        <v>108</v>
      </c>
      <c r="O2179" s="1" t="s">
        <v>552</v>
      </c>
      <c r="P2179" s="1" t="s">
        <v>2416</v>
      </c>
      <c r="Q2179" s="1">
        <v>30567095</v>
      </c>
    </row>
    <row r="2180" spans="13:17">
      <c r="M2180" s="1" t="s">
        <v>43</v>
      </c>
      <c r="N2180" s="1" t="s">
        <v>108</v>
      </c>
      <c r="O2180" s="1" t="s">
        <v>554</v>
      </c>
      <c r="P2180" s="1" t="s">
        <v>2417</v>
      </c>
      <c r="Q2180" s="1">
        <v>30567811</v>
      </c>
    </row>
    <row r="2181" spans="13:17">
      <c r="M2181" s="1" t="s">
        <v>43</v>
      </c>
      <c r="N2181" s="1" t="s">
        <v>108</v>
      </c>
      <c r="O2181" s="1" t="s">
        <v>554</v>
      </c>
      <c r="P2181" s="1" t="s">
        <v>2418</v>
      </c>
      <c r="Q2181" s="1">
        <v>30567823</v>
      </c>
    </row>
    <row r="2182" spans="13:17">
      <c r="M2182" s="1" t="s">
        <v>43</v>
      </c>
      <c r="N2182" s="1" t="s">
        <v>108</v>
      </c>
      <c r="O2182" s="1" t="s">
        <v>554</v>
      </c>
      <c r="P2182" s="1" t="s">
        <v>554</v>
      </c>
      <c r="Q2182" s="1">
        <v>30567847</v>
      </c>
    </row>
    <row r="2183" spans="13:17">
      <c r="M2183" s="1" t="s">
        <v>43</v>
      </c>
      <c r="N2183" s="1" t="s">
        <v>108</v>
      </c>
      <c r="O2183" s="1" t="s">
        <v>554</v>
      </c>
      <c r="P2183" s="1" t="s">
        <v>1984</v>
      </c>
      <c r="Q2183" s="1">
        <v>30567835</v>
      </c>
    </row>
    <row r="2184" spans="13:17">
      <c r="M2184" s="1" t="s">
        <v>43</v>
      </c>
      <c r="N2184" s="1" t="s">
        <v>108</v>
      </c>
      <c r="O2184" s="1" t="s">
        <v>554</v>
      </c>
      <c r="P2184" s="1" t="s">
        <v>2419</v>
      </c>
      <c r="Q2184" s="1">
        <v>30567859</v>
      </c>
    </row>
    <row r="2185" spans="13:17">
      <c r="M2185" s="1" t="s">
        <v>43</v>
      </c>
      <c r="N2185" s="1" t="s">
        <v>108</v>
      </c>
      <c r="O2185" s="1" t="s">
        <v>554</v>
      </c>
      <c r="P2185" s="1" t="s">
        <v>2420</v>
      </c>
      <c r="Q2185" s="1">
        <v>30567871</v>
      </c>
    </row>
    <row r="2186" spans="13:17">
      <c r="M2186" s="1" t="s">
        <v>43</v>
      </c>
      <c r="N2186" s="1" t="s">
        <v>108</v>
      </c>
      <c r="O2186" s="1" t="s">
        <v>554</v>
      </c>
      <c r="P2186" s="1" t="s">
        <v>2421</v>
      </c>
      <c r="Q2186" s="1">
        <v>30567883</v>
      </c>
    </row>
    <row r="2187" spans="13:17">
      <c r="M2187" s="1" t="s">
        <v>43</v>
      </c>
      <c r="N2187" s="1" t="s">
        <v>108</v>
      </c>
      <c r="O2187" s="1" t="s">
        <v>556</v>
      </c>
      <c r="P2187" s="1" t="s">
        <v>2422</v>
      </c>
      <c r="Q2187" s="1">
        <v>30568217</v>
      </c>
    </row>
    <row r="2188" spans="13:17">
      <c r="M2188" s="1" t="s">
        <v>43</v>
      </c>
      <c r="N2188" s="1" t="s">
        <v>108</v>
      </c>
      <c r="O2188" s="1" t="s">
        <v>556</v>
      </c>
      <c r="P2188" s="1" t="s">
        <v>2394</v>
      </c>
      <c r="Q2188" s="1">
        <v>30568219</v>
      </c>
    </row>
    <row r="2189" spans="13:17">
      <c r="M2189" s="1" t="s">
        <v>43</v>
      </c>
      <c r="N2189" s="1" t="s">
        <v>108</v>
      </c>
      <c r="O2189" s="1" t="s">
        <v>556</v>
      </c>
      <c r="P2189" s="1" t="s">
        <v>2423</v>
      </c>
      <c r="Q2189" s="1">
        <v>30568225</v>
      </c>
    </row>
    <row r="2190" spans="13:17">
      <c r="M2190" s="1" t="s">
        <v>43</v>
      </c>
      <c r="N2190" s="1" t="s">
        <v>108</v>
      </c>
      <c r="O2190" s="1" t="s">
        <v>556</v>
      </c>
      <c r="P2190" s="1" t="s">
        <v>2424</v>
      </c>
      <c r="Q2190" s="1">
        <v>30568234</v>
      </c>
    </row>
    <row r="2191" spans="13:17">
      <c r="M2191" s="1" t="s">
        <v>43</v>
      </c>
      <c r="N2191" s="1" t="s">
        <v>108</v>
      </c>
      <c r="O2191" s="1" t="s">
        <v>556</v>
      </c>
      <c r="P2191" s="1" t="s">
        <v>2425</v>
      </c>
      <c r="Q2191" s="1">
        <v>30568243</v>
      </c>
    </row>
    <row r="2192" spans="13:17">
      <c r="M2192" s="1" t="s">
        <v>43</v>
      </c>
      <c r="N2192" s="1" t="s">
        <v>108</v>
      </c>
      <c r="O2192" s="1" t="s">
        <v>556</v>
      </c>
      <c r="P2192" s="1" t="s">
        <v>2426</v>
      </c>
      <c r="Q2192" s="1">
        <v>30568260</v>
      </c>
    </row>
    <row r="2193" spans="13:17">
      <c r="M2193" s="1" t="s">
        <v>43</v>
      </c>
      <c r="N2193" s="1" t="s">
        <v>108</v>
      </c>
      <c r="O2193" s="1" t="s">
        <v>556</v>
      </c>
      <c r="P2193" s="1" t="s">
        <v>2427</v>
      </c>
      <c r="Q2193" s="1">
        <v>30568269</v>
      </c>
    </row>
    <row r="2194" spans="13:17">
      <c r="M2194" s="1" t="s">
        <v>43</v>
      </c>
      <c r="N2194" s="1" t="s">
        <v>108</v>
      </c>
      <c r="O2194" s="1" t="s">
        <v>556</v>
      </c>
      <c r="P2194" s="1" t="s">
        <v>2428</v>
      </c>
      <c r="Q2194" s="1">
        <v>30568251</v>
      </c>
    </row>
    <row r="2195" spans="13:17">
      <c r="M2195" s="1" t="s">
        <v>43</v>
      </c>
      <c r="N2195" s="1" t="s">
        <v>108</v>
      </c>
      <c r="O2195" s="1" t="s">
        <v>556</v>
      </c>
      <c r="P2195" s="1" t="s">
        <v>2429</v>
      </c>
      <c r="Q2195" s="1">
        <v>30568277</v>
      </c>
    </row>
    <row r="2196" spans="13:17">
      <c r="M2196" s="1" t="s">
        <v>43</v>
      </c>
      <c r="N2196" s="1" t="s">
        <v>108</v>
      </c>
      <c r="O2196" s="1" t="s">
        <v>556</v>
      </c>
      <c r="P2196" s="1" t="s">
        <v>556</v>
      </c>
      <c r="Q2196" s="1">
        <v>30568286</v>
      </c>
    </row>
    <row r="2197" spans="13:17">
      <c r="M2197" s="1" t="s">
        <v>43</v>
      </c>
      <c r="N2197" s="1" t="s">
        <v>108</v>
      </c>
      <c r="O2197" s="1" t="s">
        <v>556</v>
      </c>
      <c r="P2197" s="1" t="s">
        <v>2430</v>
      </c>
      <c r="Q2197" s="1">
        <v>30568299</v>
      </c>
    </row>
    <row r="2198" spans="13:17">
      <c r="M2198" s="1" t="s">
        <v>43</v>
      </c>
      <c r="N2198" s="1" t="s">
        <v>108</v>
      </c>
      <c r="O2198" s="1" t="s">
        <v>556</v>
      </c>
      <c r="P2198" s="1" t="s">
        <v>2431</v>
      </c>
      <c r="Q2198" s="1">
        <v>30568294</v>
      </c>
    </row>
    <row r="2199" spans="13:17">
      <c r="M2199" s="1" t="s">
        <v>43</v>
      </c>
      <c r="N2199" s="1" t="s">
        <v>111</v>
      </c>
      <c r="O2199" s="1" t="s">
        <v>558</v>
      </c>
      <c r="P2199" s="1" t="s">
        <v>2432</v>
      </c>
      <c r="Q2199" s="1">
        <v>30592410</v>
      </c>
    </row>
    <row r="2200" spans="13:17">
      <c r="M2200" s="1" t="s">
        <v>43</v>
      </c>
      <c r="N2200" s="1" t="s">
        <v>111</v>
      </c>
      <c r="O2200" s="1" t="s">
        <v>558</v>
      </c>
      <c r="P2200" s="1" t="s">
        <v>2433</v>
      </c>
      <c r="Q2200" s="1">
        <v>30592421</v>
      </c>
    </row>
    <row r="2201" spans="13:17">
      <c r="M2201" s="1" t="s">
        <v>43</v>
      </c>
      <c r="N2201" s="1" t="s">
        <v>111</v>
      </c>
      <c r="O2201" s="1" t="s">
        <v>558</v>
      </c>
      <c r="P2201" s="1" t="s">
        <v>2434</v>
      </c>
      <c r="Q2201" s="1">
        <v>30592431</v>
      </c>
    </row>
    <row r="2202" spans="13:17">
      <c r="M2202" s="1" t="s">
        <v>43</v>
      </c>
      <c r="N2202" s="1" t="s">
        <v>111</v>
      </c>
      <c r="O2202" s="1" t="s">
        <v>558</v>
      </c>
      <c r="P2202" s="1" t="s">
        <v>558</v>
      </c>
      <c r="Q2202" s="1">
        <v>30592442</v>
      </c>
    </row>
    <row r="2203" spans="13:17">
      <c r="M2203" s="1" t="s">
        <v>43</v>
      </c>
      <c r="N2203" s="1" t="s">
        <v>111</v>
      </c>
      <c r="O2203" s="1" t="s">
        <v>558</v>
      </c>
      <c r="P2203" s="1" t="s">
        <v>2435</v>
      </c>
      <c r="Q2203" s="1">
        <v>30592452</v>
      </c>
    </row>
    <row r="2204" spans="13:17">
      <c r="M2204" s="1" t="s">
        <v>43</v>
      </c>
      <c r="N2204" s="1" t="s">
        <v>111</v>
      </c>
      <c r="O2204" s="1" t="s">
        <v>558</v>
      </c>
      <c r="P2204" s="1" t="s">
        <v>2436</v>
      </c>
      <c r="Q2204" s="1">
        <v>30592463</v>
      </c>
    </row>
    <row r="2205" spans="13:17">
      <c r="M2205" s="1" t="s">
        <v>43</v>
      </c>
      <c r="N2205" s="1" t="s">
        <v>111</v>
      </c>
      <c r="O2205" s="1" t="s">
        <v>558</v>
      </c>
      <c r="P2205" s="1" t="s">
        <v>2437</v>
      </c>
      <c r="Q2205" s="1">
        <v>30592473</v>
      </c>
    </row>
    <row r="2206" spans="13:17">
      <c r="M2206" s="1" t="s">
        <v>43</v>
      </c>
      <c r="N2206" s="1" t="s">
        <v>111</v>
      </c>
      <c r="O2206" s="1" t="s">
        <v>558</v>
      </c>
      <c r="P2206" s="1" t="s">
        <v>2438</v>
      </c>
      <c r="Q2206" s="1">
        <v>30592484</v>
      </c>
    </row>
    <row r="2207" spans="13:17">
      <c r="M2207" s="1" t="s">
        <v>43</v>
      </c>
      <c r="N2207" s="1" t="s">
        <v>111</v>
      </c>
      <c r="O2207" s="1" t="s">
        <v>560</v>
      </c>
      <c r="P2207" s="1" t="s">
        <v>2109</v>
      </c>
      <c r="Q2207" s="1">
        <v>30594415</v>
      </c>
    </row>
    <row r="2208" spans="13:17">
      <c r="M2208" s="1" t="s">
        <v>43</v>
      </c>
      <c r="N2208" s="1" t="s">
        <v>111</v>
      </c>
      <c r="O2208" s="1" t="s">
        <v>560</v>
      </c>
      <c r="P2208" s="1" t="s">
        <v>2439</v>
      </c>
      <c r="Q2208" s="1">
        <v>30594413</v>
      </c>
    </row>
    <row r="2209" spans="13:17">
      <c r="M2209" s="1" t="s">
        <v>43</v>
      </c>
      <c r="N2209" s="1" t="s">
        <v>111</v>
      </c>
      <c r="O2209" s="1" t="s">
        <v>560</v>
      </c>
      <c r="P2209" s="1" t="s">
        <v>2440</v>
      </c>
      <c r="Q2209" s="1">
        <v>30594431</v>
      </c>
    </row>
    <row r="2210" spans="13:17">
      <c r="M2210" s="1" t="s">
        <v>43</v>
      </c>
      <c r="N2210" s="1" t="s">
        <v>111</v>
      </c>
      <c r="O2210" s="1" t="s">
        <v>560</v>
      </c>
      <c r="P2210" s="1" t="s">
        <v>64</v>
      </c>
      <c r="Q2210" s="1">
        <v>30594439</v>
      </c>
    </row>
    <row r="2211" spans="13:17">
      <c r="M2211" s="1" t="s">
        <v>43</v>
      </c>
      <c r="N2211" s="1" t="s">
        <v>111</v>
      </c>
      <c r="O2211" s="1" t="s">
        <v>560</v>
      </c>
      <c r="P2211" s="1" t="s">
        <v>522</v>
      </c>
      <c r="Q2211" s="1">
        <v>30594447</v>
      </c>
    </row>
    <row r="2212" spans="13:17">
      <c r="M2212" s="1" t="s">
        <v>43</v>
      </c>
      <c r="N2212" s="1" t="s">
        <v>111</v>
      </c>
      <c r="O2212" s="1" t="s">
        <v>560</v>
      </c>
      <c r="P2212" s="1" t="s">
        <v>2441</v>
      </c>
      <c r="Q2212" s="1">
        <v>30594455</v>
      </c>
    </row>
    <row r="2213" spans="13:17">
      <c r="M2213" s="1" t="s">
        <v>43</v>
      </c>
      <c r="N2213" s="1" t="s">
        <v>111</v>
      </c>
      <c r="O2213" s="1" t="s">
        <v>560</v>
      </c>
      <c r="P2213" s="1" t="s">
        <v>2442</v>
      </c>
      <c r="Q2213" s="1">
        <v>30594463</v>
      </c>
    </row>
    <row r="2214" spans="13:17">
      <c r="M2214" s="1" t="s">
        <v>43</v>
      </c>
      <c r="N2214" s="1" t="s">
        <v>111</v>
      </c>
      <c r="O2214" s="1" t="s">
        <v>560</v>
      </c>
      <c r="P2214" s="1" t="s">
        <v>2443</v>
      </c>
      <c r="Q2214" s="1">
        <v>30594471</v>
      </c>
    </row>
    <row r="2215" spans="13:17">
      <c r="M2215" s="1" t="s">
        <v>43</v>
      </c>
      <c r="N2215" s="1" t="s">
        <v>111</v>
      </c>
      <c r="O2215" s="1" t="s">
        <v>560</v>
      </c>
      <c r="P2215" s="1" t="s">
        <v>2444</v>
      </c>
      <c r="Q2215" s="1">
        <v>30594494</v>
      </c>
    </row>
    <row r="2216" spans="13:17">
      <c r="M2216" s="1" t="s">
        <v>43</v>
      </c>
      <c r="N2216" s="1" t="s">
        <v>111</v>
      </c>
      <c r="O2216" s="1" t="s">
        <v>560</v>
      </c>
      <c r="P2216" s="1" t="s">
        <v>2445</v>
      </c>
      <c r="Q2216" s="1">
        <v>30594487</v>
      </c>
    </row>
    <row r="2217" spans="13:17">
      <c r="M2217" s="1" t="s">
        <v>43</v>
      </c>
      <c r="N2217" s="1" t="s">
        <v>111</v>
      </c>
      <c r="O2217" s="1" t="s">
        <v>562</v>
      </c>
      <c r="P2217" s="1" t="s">
        <v>2446</v>
      </c>
      <c r="Q2217" s="1">
        <v>30595620</v>
      </c>
    </row>
    <row r="2218" spans="13:17">
      <c r="M2218" s="1" t="s">
        <v>43</v>
      </c>
      <c r="N2218" s="1" t="s">
        <v>111</v>
      </c>
      <c r="O2218" s="1" t="s">
        <v>562</v>
      </c>
      <c r="P2218" s="1" t="s">
        <v>2447</v>
      </c>
      <c r="Q2218" s="1">
        <v>30595622</v>
      </c>
    </row>
    <row r="2219" spans="13:17">
      <c r="M2219" s="1" t="s">
        <v>43</v>
      </c>
      <c r="N2219" s="1" t="s">
        <v>111</v>
      </c>
      <c r="O2219" s="1" t="s">
        <v>562</v>
      </c>
      <c r="P2219" s="1" t="s">
        <v>2448</v>
      </c>
      <c r="Q2219" s="1">
        <v>30595623</v>
      </c>
    </row>
    <row r="2220" spans="13:17">
      <c r="M2220" s="1" t="s">
        <v>43</v>
      </c>
      <c r="N2220" s="1" t="s">
        <v>111</v>
      </c>
      <c r="O2220" s="1" t="s">
        <v>562</v>
      </c>
      <c r="P2220" s="1" t="s">
        <v>2449</v>
      </c>
      <c r="Q2220" s="1">
        <v>30595628</v>
      </c>
    </row>
    <row r="2221" spans="13:17">
      <c r="M2221" s="1" t="s">
        <v>43</v>
      </c>
      <c r="N2221" s="1" t="s">
        <v>111</v>
      </c>
      <c r="O2221" s="1" t="s">
        <v>562</v>
      </c>
      <c r="P2221" s="1" t="s">
        <v>2450</v>
      </c>
      <c r="Q2221" s="1">
        <v>30595647</v>
      </c>
    </row>
    <row r="2222" spans="13:17">
      <c r="M2222" s="1" t="s">
        <v>43</v>
      </c>
      <c r="N2222" s="1" t="s">
        <v>111</v>
      </c>
      <c r="O2222" s="1" t="s">
        <v>562</v>
      </c>
      <c r="P2222" s="1" t="s">
        <v>2451</v>
      </c>
      <c r="Q2222" s="1">
        <v>30595600</v>
      </c>
    </row>
    <row r="2223" spans="13:17">
      <c r="M2223" s="1" t="s">
        <v>43</v>
      </c>
      <c r="N2223" s="1" t="s">
        <v>111</v>
      </c>
      <c r="O2223" s="1" t="s">
        <v>562</v>
      </c>
      <c r="P2223" s="1" t="s">
        <v>2452</v>
      </c>
      <c r="Q2223" s="1">
        <v>30595657</v>
      </c>
    </row>
    <row r="2224" spans="13:17">
      <c r="M2224" s="1" t="s">
        <v>43</v>
      </c>
      <c r="N2224" s="1" t="s">
        <v>111</v>
      </c>
      <c r="O2224" s="1" t="s">
        <v>562</v>
      </c>
      <c r="P2224" s="1" t="s">
        <v>2453</v>
      </c>
      <c r="Q2224" s="1">
        <v>30595699</v>
      </c>
    </row>
    <row r="2225" spans="13:17">
      <c r="M2225" s="1" t="s">
        <v>43</v>
      </c>
      <c r="N2225" s="1" t="s">
        <v>111</v>
      </c>
      <c r="O2225" s="1" t="s">
        <v>562</v>
      </c>
      <c r="P2225" s="1" t="s">
        <v>2454</v>
      </c>
      <c r="Q2225" s="1">
        <v>30595676</v>
      </c>
    </row>
    <row r="2226" spans="13:17">
      <c r="M2226" s="1" t="s">
        <v>43</v>
      </c>
      <c r="N2226" s="1" t="s">
        <v>111</v>
      </c>
      <c r="O2226" s="1" t="s">
        <v>562</v>
      </c>
      <c r="P2226" s="1" t="s">
        <v>692</v>
      </c>
      <c r="Q2226" s="1">
        <v>30595685</v>
      </c>
    </row>
    <row r="2227" spans="13:17">
      <c r="M2227" s="1" t="s">
        <v>43</v>
      </c>
      <c r="N2227" s="1" t="s">
        <v>111</v>
      </c>
      <c r="O2227" s="1" t="s">
        <v>562</v>
      </c>
      <c r="P2227" s="1" t="s">
        <v>2455</v>
      </c>
      <c r="Q2227" s="1">
        <v>30595638</v>
      </c>
    </row>
    <row r="2228" spans="13:17">
      <c r="M2228" s="1" t="s">
        <v>43</v>
      </c>
      <c r="N2228" s="1" t="s">
        <v>111</v>
      </c>
      <c r="O2228" s="1" t="s">
        <v>563</v>
      </c>
      <c r="P2228" s="1" t="s">
        <v>2456</v>
      </c>
      <c r="Q2228" s="1">
        <v>30597411</v>
      </c>
    </row>
    <row r="2229" spans="13:17">
      <c r="M2229" s="1" t="s">
        <v>43</v>
      </c>
      <c r="N2229" s="1" t="s">
        <v>111</v>
      </c>
      <c r="O2229" s="1" t="s">
        <v>563</v>
      </c>
      <c r="P2229" s="1" t="s">
        <v>659</v>
      </c>
      <c r="Q2229" s="1">
        <v>30597413</v>
      </c>
    </row>
    <row r="2230" spans="13:17">
      <c r="M2230" s="1" t="s">
        <v>43</v>
      </c>
      <c r="N2230" s="1" t="s">
        <v>111</v>
      </c>
      <c r="O2230" s="1" t="s">
        <v>563</v>
      </c>
      <c r="P2230" s="1" t="s">
        <v>2457</v>
      </c>
      <c r="Q2230" s="1">
        <v>30597420</v>
      </c>
    </row>
    <row r="2231" spans="13:17">
      <c r="M2231" s="1" t="s">
        <v>43</v>
      </c>
      <c r="N2231" s="1" t="s">
        <v>111</v>
      </c>
      <c r="O2231" s="1" t="s">
        <v>563</v>
      </c>
      <c r="P2231" s="1" t="s">
        <v>2458</v>
      </c>
      <c r="Q2231" s="1">
        <v>30597427</v>
      </c>
    </row>
    <row r="2232" spans="13:17">
      <c r="M2232" s="1" t="s">
        <v>43</v>
      </c>
      <c r="N2232" s="1" t="s">
        <v>111</v>
      </c>
      <c r="O2232" s="1" t="s">
        <v>563</v>
      </c>
      <c r="P2232" s="1" t="s">
        <v>1715</v>
      </c>
      <c r="Q2232" s="1">
        <v>30597433</v>
      </c>
    </row>
    <row r="2233" spans="13:17">
      <c r="M2233" s="1" t="s">
        <v>43</v>
      </c>
      <c r="N2233" s="1" t="s">
        <v>111</v>
      </c>
      <c r="O2233" s="1" t="s">
        <v>563</v>
      </c>
      <c r="P2233" s="1" t="s">
        <v>2459</v>
      </c>
      <c r="Q2233" s="1">
        <v>30597440</v>
      </c>
    </row>
    <row r="2234" spans="13:17">
      <c r="M2234" s="1" t="s">
        <v>43</v>
      </c>
      <c r="N2234" s="1" t="s">
        <v>111</v>
      </c>
      <c r="O2234" s="1" t="s">
        <v>563</v>
      </c>
      <c r="P2234" s="1" t="s">
        <v>2460</v>
      </c>
      <c r="Q2234" s="1">
        <v>30597447</v>
      </c>
    </row>
    <row r="2235" spans="13:17">
      <c r="M2235" s="1" t="s">
        <v>43</v>
      </c>
      <c r="N2235" s="1" t="s">
        <v>111</v>
      </c>
      <c r="O2235" s="1" t="s">
        <v>563</v>
      </c>
      <c r="P2235" s="1" t="s">
        <v>2461</v>
      </c>
      <c r="Q2235" s="1">
        <v>30597454</v>
      </c>
    </row>
    <row r="2236" spans="13:17">
      <c r="M2236" s="1" t="s">
        <v>43</v>
      </c>
      <c r="N2236" s="1" t="s">
        <v>111</v>
      </c>
      <c r="O2236" s="1" t="s">
        <v>563</v>
      </c>
      <c r="P2236" s="1" t="s">
        <v>2462</v>
      </c>
      <c r="Q2236" s="1">
        <v>30597461</v>
      </c>
    </row>
    <row r="2237" spans="13:17">
      <c r="M2237" s="1" t="s">
        <v>43</v>
      </c>
      <c r="N2237" s="1" t="s">
        <v>111</v>
      </c>
      <c r="O2237" s="1" t="s">
        <v>563</v>
      </c>
      <c r="P2237" s="1" t="s">
        <v>2084</v>
      </c>
      <c r="Q2237" s="1">
        <v>30597467</v>
      </c>
    </row>
    <row r="2238" spans="13:17">
      <c r="M2238" s="1" t="s">
        <v>43</v>
      </c>
      <c r="N2238" s="1" t="s">
        <v>111</v>
      </c>
      <c r="O2238" s="1" t="s">
        <v>563</v>
      </c>
      <c r="P2238" s="1" t="s">
        <v>2463</v>
      </c>
      <c r="Q2238" s="1">
        <v>30597474</v>
      </c>
    </row>
    <row r="2239" spans="13:17">
      <c r="M2239" s="1" t="s">
        <v>43</v>
      </c>
      <c r="N2239" s="1" t="s">
        <v>111</v>
      </c>
      <c r="O2239" s="1" t="s">
        <v>563</v>
      </c>
      <c r="P2239" s="1" t="s">
        <v>1313</v>
      </c>
      <c r="Q2239" s="1">
        <v>30597481</v>
      </c>
    </row>
    <row r="2240" spans="13:17">
      <c r="M2240" s="1" t="s">
        <v>43</v>
      </c>
      <c r="N2240" s="1" t="s">
        <v>111</v>
      </c>
      <c r="O2240" s="1" t="s">
        <v>563</v>
      </c>
      <c r="P2240" s="1" t="s">
        <v>2464</v>
      </c>
      <c r="Q2240" s="1">
        <v>30597488</v>
      </c>
    </row>
    <row r="2241" spans="13:17">
      <c r="M2241" s="1" t="s">
        <v>43</v>
      </c>
      <c r="N2241" s="1" t="s">
        <v>111</v>
      </c>
      <c r="O2241" s="1" t="s">
        <v>563</v>
      </c>
      <c r="P2241" s="1" t="s">
        <v>2465</v>
      </c>
      <c r="Q2241" s="1">
        <v>30597494</v>
      </c>
    </row>
    <row r="2242" spans="13:17">
      <c r="M2242" s="1" t="s">
        <v>43</v>
      </c>
      <c r="N2242" s="1" t="s">
        <v>111</v>
      </c>
      <c r="O2242" s="1" t="s">
        <v>565</v>
      </c>
      <c r="P2242" s="1" t="s">
        <v>611</v>
      </c>
      <c r="Q2242" s="1">
        <v>30598411</v>
      </c>
    </row>
    <row r="2243" spans="13:17">
      <c r="M2243" s="1" t="s">
        <v>43</v>
      </c>
      <c r="N2243" s="1" t="s">
        <v>111</v>
      </c>
      <c r="O2243" s="1" t="s">
        <v>565</v>
      </c>
      <c r="P2243" s="1" t="s">
        <v>2466</v>
      </c>
      <c r="Q2243" s="1">
        <v>30598413</v>
      </c>
    </row>
    <row r="2244" spans="13:17">
      <c r="M2244" s="1" t="s">
        <v>43</v>
      </c>
      <c r="N2244" s="1" t="s">
        <v>111</v>
      </c>
      <c r="O2244" s="1" t="s">
        <v>565</v>
      </c>
      <c r="P2244" s="1" t="s">
        <v>2467</v>
      </c>
      <c r="Q2244" s="1">
        <v>30598420</v>
      </c>
    </row>
    <row r="2245" spans="13:17">
      <c r="M2245" s="1" t="s">
        <v>43</v>
      </c>
      <c r="N2245" s="1" t="s">
        <v>111</v>
      </c>
      <c r="O2245" s="1" t="s">
        <v>565</v>
      </c>
      <c r="P2245" s="1" t="s">
        <v>2468</v>
      </c>
      <c r="Q2245" s="1">
        <v>30598427</v>
      </c>
    </row>
    <row r="2246" spans="13:17">
      <c r="M2246" s="1" t="s">
        <v>43</v>
      </c>
      <c r="N2246" s="1" t="s">
        <v>111</v>
      </c>
      <c r="O2246" s="1" t="s">
        <v>565</v>
      </c>
      <c r="P2246" s="1" t="s">
        <v>2469</v>
      </c>
      <c r="Q2246" s="1">
        <v>30598433</v>
      </c>
    </row>
    <row r="2247" spans="13:17">
      <c r="M2247" s="1" t="s">
        <v>43</v>
      </c>
      <c r="N2247" s="1" t="s">
        <v>111</v>
      </c>
      <c r="O2247" s="1" t="s">
        <v>565</v>
      </c>
      <c r="P2247" s="1" t="s">
        <v>2470</v>
      </c>
      <c r="Q2247" s="1">
        <v>30598440</v>
      </c>
    </row>
    <row r="2248" spans="13:17">
      <c r="M2248" s="1" t="s">
        <v>43</v>
      </c>
      <c r="N2248" s="1" t="s">
        <v>111</v>
      </c>
      <c r="O2248" s="1" t="s">
        <v>565</v>
      </c>
      <c r="P2248" s="1" t="s">
        <v>2471</v>
      </c>
      <c r="Q2248" s="1">
        <v>30598447</v>
      </c>
    </row>
    <row r="2249" spans="13:17">
      <c r="M2249" s="1" t="s">
        <v>43</v>
      </c>
      <c r="N2249" s="1" t="s">
        <v>111</v>
      </c>
      <c r="O2249" s="1" t="s">
        <v>565</v>
      </c>
      <c r="P2249" s="1" t="s">
        <v>2472</v>
      </c>
      <c r="Q2249" s="1">
        <v>30598454</v>
      </c>
    </row>
    <row r="2250" spans="13:17">
      <c r="M2250" s="1" t="s">
        <v>43</v>
      </c>
      <c r="N2250" s="1" t="s">
        <v>111</v>
      </c>
      <c r="O2250" s="1" t="s">
        <v>565</v>
      </c>
      <c r="P2250" s="1" t="s">
        <v>2473</v>
      </c>
      <c r="Q2250" s="1">
        <v>30598461</v>
      </c>
    </row>
    <row r="2251" spans="13:17">
      <c r="M2251" s="1" t="s">
        <v>43</v>
      </c>
      <c r="N2251" s="1" t="s">
        <v>111</v>
      </c>
      <c r="O2251" s="1" t="s">
        <v>565</v>
      </c>
      <c r="P2251" s="1" t="s">
        <v>2474</v>
      </c>
      <c r="Q2251" s="1">
        <v>30598467</v>
      </c>
    </row>
    <row r="2252" spans="13:17">
      <c r="M2252" s="1" t="s">
        <v>43</v>
      </c>
      <c r="N2252" s="1" t="s">
        <v>111</v>
      </c>
      <c r="O2252" s="1" t="s">
        <v>565</v>
      </c>
      <c r="P2252" s="1" t="s">
        <v>2475</v>
      </c>
      <c r="Q2252" s="1">
        <v>30598481</v>
      </c>
    </row>
    <row r="2253" spans="13:17">
      <c r="M2253" s="1" t="s">
        <v>43</v>
      </c>
      <c r="N2253" s="1" t="s">
        <v>111</v>
      </c>
      <c r="O2253" s="1" t="s">
        <v>565</v>
      </c>
      <c r="P2253" s="1" t="s">
        <v>2476</v>
      </c>
      <c r="Q2253" s="1">
        <v>30598488</v>
      </c>
    </row>
    <row r="2254" spans="13:17">
      <c r="M2254" s="1" t="s">
        <v>43</v>
      </c>
      <c r="N2254" s="1" t="s">
        <v>111</v>
      </c>
      <c r="O2254" s="1" t="s">
        <v>565</v>
      </c>
      <c r="P2254" s="1" t="s">
        <v>565</v>
      </c>
      <c r="Q2254" s="1">
        <v>30598474</v>
      </c>
    </row>
    <row r="2255" spans="13:17">
      <c r="M2255" s="1" t="s">
        <v>43</v>
      </c>
      <c r="N2255" s="1" t="s">
        <v>111</v>
      </c>
      <c r="O2255" s="1" t="s">
        <v>565</v>
      </c>
      <c r="P2255" s="1" t="s">
        <v>2477</v>
      </c>
      <c r="Q2255" s="1">
        <v>30598494</v>
      </c>
    </row>
    <row r="2256" spans="13:17">
      <c r="M2256" s="1" t="s">
        <v>43</v>
      </c>
      <c r="N2256" s="1" t="s">
        <v>111</v>
      </c>
      <c r="O2256" s="1" t="s">
        <v>567</v>
      </c>
      <c r="P2256" s="1" t="s">
        <v>2478</v>
      </c>
      <c r="Q2256" s="1">
        <v>30599411</v>
      </c>
    </row>
    <row r="2257" spans="13:17">
      <c r="M2257" s="1" t="s">
        <v>43</v>
      </c>
      <c r="N2257" s="1" t="s">
        <v>111</v>
      </c>
      <c r="O2257" s="1" t="s">
        <v>567</v>
      </c>
      <c r="P2257" s="1" t="s">
        <v>2479</v>
      </c>
      <c r="Q2257" s="1">
        <v>30599415</v>
      </c>
    </row>
    <row r="2258" spans="13:17">
      <c r="M2258" s="1" t="s">
        <v>43</v>
      </c>
      <c r="N2258" s="1" t="s">
        <v>111</v>
      </c>
      <c r="O2258" s="1" t="s">
        <v>567</v>
      </c>
      <c r="P2258" s="1" t="s">
        <v>2480</v>
      </c>
      <c r="Q2258" s="1">
        <v>30599423</v>
      </c>
    </row>
    <row r="2259" spans="13:17">
      <c r="M2259" s="1" t="s">
        <v>43</v>
      </c>
      <c r="N2259" s="1" t="s">
        <v>111</v>
      </c>
      <c r="O2259" s="1" t="s">
        <v>567</v>
      </c>
      <c r="P2259" s="1" t="s">
        <v>2481</v>
      </c>
      <c r="Q2259" s="1">
        <v>30599431</v>
      </c>
    </row>
    <row r="2260" spans="13:17">
      <c r="M2260" s="1" t="s">
        <v>43</v>
      </c>
      <c r="N2260" s="1" t="s">
        <v>111</v>
      </c>
      <c r="O2260" s="1" t="s">
        <v>567</v>
      </c>
      <c r="P2260" s="1" t="s">
        <v>2482</v>
      </c>
      <c r="Q2260" s="1">
        <v>30599439</v>
      </c>
    </row>
    <row r="2261" spans="13:17">
      <c r="M2261" s="1" t="s">
        <v>43</v>
      </c>
      <c r="N2261" s="1" t="s">
        <v>111</v>
      </c>
      <c r="O2261" s="1" t="s">
        <v>567</v>
      </c>
      <c r="P2261" s="1" t="s">
        <v>2483</v>
      </c>
      <c r="Q2261" s="1">
        <v>30599447</v>
      </c>
    </row>
    <row r="2262" spans="13:17">
      <c r="M2262" s="1" t="s">
        <v>43</v>
      </c>
      <c r="N2262" s="1" t="s">
        <v>111</v>
      </c>
      <c r="O2262" s="1" t="s">
        <v>567</v>
      </c>
      <c r="P2262" s="1" t="s">
        <v>2484</v>
      </c>
      <c r="Q2262" s="1">
        <v>30599455</v>
      </c>
    </row>
    <row r="2263" spans="13:17">
      <c r="M2263" s="1" t="s">
        <v>43</v>
      </c>
      <c r="N2263" s="1" t="s">
        <v>111</v>
      </c>
      <c r="O2263" s="1" t="s">
        <v>567</v>
      </c>
      <c r="P2263" s="1" t="s">
        <v>2485</v>
      </c>
      <c r="Q2263" s="1">
        <v>30599463</v>
      </c>
    </row>
    <row r="2264" spans="13:17">
      <c r="M2264" s="1" t="s">
        <v>43</v>
      </c>
      <c r="N2264" s="1" t="s">
        <v>111</v>
      </c>
      <c r="O2264" s="1" t="s">
        <v>567</v>
      </c>
      <c r="P2264" s="1" t="s">
        <v>2486</v>
      </c>
      <c r="Q2264" s="1">
        <v>30599471</v>
      </c>
    </row>
    <row r="2265" spans="13:17">
      <c r="M2265" s="1" t="s">
        <v>43</v>
      </c>
      <c r="N2265" s="1" t="s">
        <v>111</v>
      </c>
      <c r="O2265" s="1" t="s">
        <v>567</v>
      </c>
      <c r="P2265" s="1" t="s">
        <v>2487</v>
      </c>
      <c r="Q2265" s="1">
        <v>30599479</v>
      </c>
    </row>
    <row r="2266" spans="13:17">
      <c r="M2266" s="1" t="s">
        <v>43</v>
      </c>
      <c r="N2266" s="1" t="s">
        <v>111</v>
      </c>
      <c r="O2266" s="1" t="s">
        <v>567</v>
      </c>
      <c r="P2266" s="1" t="s">
        <v>1754</v>
      </c>
      <c r="Q2266" s="1">
        <v>30599487</v>
      </c>
    </row>
    <row r="2267" spans="13:17">
      <c r="M2267" s="1" t="s">
        <v>43</v>
      </c>
      <c r="N2267" s="1" t="s">
        <v>111</v>
      </c>
      <c r="O2267" s="1" t="s">
        <v>567</v>
      </c>
      <c r="P2267" s="1" t="s">
        <v>2488</v>
      </c>
      <c r="Q2267" s="1">
        <v>30599494</v>
      </c>
    </row>
    <row r="2268" spans="13:17">
      <c r="M2268" s="1" t="s">
        <v>43</v>
      </c>
      <c r="N2268" s="1" t="s">
        <v>114</v>
      </c>
      <c r="O2268" s="1" t="s">
        <v>569</v>
      </c>
      <c r="P2268" s="1" t="s">
        <v>569</v>
      </c>
      <c r="Q2268" s="1">
        <v>30611314</v>
      </c>
    </row>
    <row r="2269" spans="13:17">
      <c r="M2269" s="1" t="s">
        <v>43</v>
      </c>
      <c r="N2269" s="1" t="s">
        <v>114</v>
      </c>
      <c r="O2269" s="1" t="s">
        <v>569</v>
      </c>
      <c r="P2269" s="1" t="s">
        <v>2489</v>
      </c>
      <c r="Q2269" s="1">
        <v>30611399</v>
      </c>
    </row>
    <row r="2270" spans="13:17">
      <c r="M2270" s="1" t="s">
        <v>43</v>
      </c>
      <c r="N2270" s="1" t="s">
        <v>114</v>
      </c>
      <c r="O2270" s="1" t="s">
        <v>569</v>
      </c>
      <c r="P2270" s="1" t="s">
        <v>2490</v>
      </c>
      <c r="Q2270" s="1">
        <v>30611317</v>
      </c>
    </row>
    <row r="2271" spans="13:17">
      <c r="M2271" s="1" t="s">
        <v>43</v>
      </c>
      <c r="N2271" s="1" t="s">
        <v>114</v>
      </c>
      <c r="O2271" s="1" t="s">
        <v>569</v>
      </c>
      <c r="P2271" s="1" t="s">
        <v>2491</v>
      </c>
      <c r="Q2271" s="1">
        <v>30611325</v>
      </c>
    </row>
    <row r="2272" spans="13:17">
      <c r="M2272" s="1" t="s">
        <v>43</v>
      </c>
      <c r="N2272" s="1" t="s">
        <v>114</v>
      </c>
      <c r="O2272" s="1" t="s">
        <v>569</v>
      </c>
      <c r="P2272" s="1" t="s">
        <v>2492</v>
      </c>
      <c r="Q2272" s="1">
        <v>30611334</v>
      </c>
    </row>
    <row r="2273" spans="13:17">
      <c r="M2273" s="1" t="s">
        <v>43</v>
      </c>
      <c r="N2273" s="1" t="s">
        <v>114</v>
      </c>
      <c r="O2273" s="1" t="s">
        <v>569</v>
      </c>
      <c r="P2273" s="1" t="s">
        <v>2493</v>
      </c>
      <c r="Q2273" s="1">
        <v>30611343</v>
      </c>
    </row>
    <row r="2274" spans="13:17">
      <c r="M2274" s="1" t="s">
        <v>43</v>
      </c>
      <c r="N2274" s="1" t="s">
        <v>114</v>
      </c>
      <c r="O2274" s="1" t="s">
        <v>569</v>
      </c>
      <c r="P2274" s="1" t="s">
        <v>2494</v>
      </c>
      <c r="Q2274" s="1">
        <v>30611351</v>
      </c>
    </row>
    <row r="2275" spans="13:17">
      <c r="M2275" s="1" t="s">
        <v>43</v>
      </c>
      <c r="N2275" s="1" t="s">
        <v>114</v>
      </c>
      <c r="O2275" s="1" t="s">
        <v>569</v>
      </c>
      <c r="P2275" s="1" t="s">
        <v>2495</v>
      </c>
      <c r="Q2275" s="1">
        <v>30611360</v>
      </c>
    </row>
    <row r="2276" spans="13:17">
      <c r="M2276" s="1" t="s">
        <v>43</v>
      </c>
      <c r="N2276" s="1" t="s">
        <v>114</v>
      </c>
      <c r="O2276" s="1" t="s">
        <v>569</v>
      </c>
      <c r="P2276" s="1" t="s">
        <v>2496</v>
      </c>
      <c r="Q2276" s="1">
        <v>30611369</v>
      </c>
    </row>
    <row r="2277" spans="13:17">
      <c r="M2277" s="1" t="s">
        <v>43</v>
      </c>
      <c r="N2277" s="1" t="s">
        <v>114</v>
      </c>
      <c r="O2277" s="1" t="s">
        <v>569</v>
      </c>
      <c r="P2277" s="1" t="s">
        <v>2497</v>
      </c>
      <c r="Q2277" s="1">
        <v>30611377</v>
      </c>
    </row>
    <row r="2278" spans="13:17">
      <c r="M2278" s="1" t="s">
        <v>43</v>
      </c>
      <c r="N2278" s="1" t="s">
        <v>114</v>
      </c>
      <c r="O2278" s="1" t="s">
        <v>569</v>
      </c>
      <c r="P2278" s="1" t="s">
        <v>2498</v>
      </c>
      <c r="Q2278" s="1">
        <v>30611386</v>
      </c>
    </row>
    <row r="2279" spans="13:17">
      <c r="M2279" s="1" t="s">
        <v>43</v>
      </c>
      <c r="N2279" s="1" t="s">
        <v>114</v>
      </c>
      <c r="O2279" s="1" t="s">
        <v>569</v>
      </c>
      <c r="P2279" s="1" t="s">
        <v>2499</v>
      </c>
      <c r="Q2279" s="1">
        <v>30611394</v>
      </c>
    </row>
    <row r="2280" spans="13:17">
      <c r="M2280" s="1" t="s">
        <v>43</v>
      </c>
      <c r="N2280" s="1" t="s">
        <v>114</v>
      </c>
      <c r="O2280" s="1" t="s">
        <v>571</v>
      </c>
      <c r="P2280" s="1" t="s">
        <v>2500</v>
      </c>
      <c r="Q2280" s="1">
        <v>30611610</v>
      </c>
    </row>
    <row r="2281" spans="13:17">
      <c r="M2281" s="1" t="s">
        <v>43</v>
      </c>
      <c r="N2281" s="1" t="s">
        <v>114</v>
      </c>
      <c r="O2281" s="1" t="s">
        <v>571</v>
      </c>
      <c r="P2281" s="1" t="s">
        <v>2501</v>
      </c>
      <c r="Q2281" s="1">
        <v>30611631</v>
      </c>
    </row>
    <row r="2282" spans="13:17">
      <c r="M2282" s="1" t="s">
        <v>43</v>
      </c>
      <c r="N2282" s="1" t="s">
        <v>114</v>
      </c>
      <c r="O2282" s="1" t="s">
        <v>571</v>
      </c>
      <c r="P2282" s="1" t="s">
        <v>2502</v>
      </c>
      <c r="Q2282" s="1">
        <v>30611636</v>
      </c>
    </row>
    <row r="2283" spans="13:17">
      <c r="M2283" s="1" t="s">
        <v>43</v>
      </c>
      <c r="N2283" s="1" t="s">
        <v>114</v>
      </c>
      <c r="O2283" s="1" t="s">
        <v>571</v>
      </c>
      <c r="P2283" s="1" t="s">
        <v>2503</v>
      </c>
      <c r="Q2283" s="1">
        <v>30611642</v>
      </c>
    </row>
    <row r="2284" spans="13:17">
      <c r="M2284" s="1" t="s">
        <v>43</v>
      </c>
      <c r="N2284" s="1" t="s">
        <v>114</v>
      </c>
      <c r="O2284" s="1" t="s">
        <v>571</v>
      </c>
      <c r="P2284" s="1" t="s">
        <v>2504</v>
      </c>
      <c r="Q2284" s="1">
        <v>30611652</v>
      </c>
    </row>
    <row r="2285" spans="13:17">
      <c r="M2285" s="1" t="s">
        <v>43</v>
      </c>
      <c r="N2285" s="1" t="s">
        <v>114</v>
      </c>
      <c r="O2285" s="1" t="s">
        <v>571</v>
      </c>
      <c r="P2285" s="1" t="s">
        <v>2505</v>
      </c>
      <c r="Q2285" s="1">
        <v>30611647</v>
      </c>
    </row>
    <row r="2286" spans="13:17">
      <c r="M2286" s="1" t="s">
        <v>43</v>
      </c>
      <c r="N2286" s="1" t="s">
        <v>114</v>
      </c>
      <c r="O2286" s="1" t="s">
        <v>571</v>
      </c>
      <c r="P2286" s="1" t="s">
        <v>2506</v>
      </c>
      <c r="Q2286" s="1">
        <v>30611673</v>
      </c>
    </row>
    <row r="2287" spans="13:17">
      <c r="M2287" s="1" t="s">
        <v>43</v>
      </c>
      <c r="N2287" s="1" t="s">
        <v>114</v>
      </c>
      <c r="O2287" s="1" t="s">
        <v>573</v>
      </c>
      <c r="P2287" s="1" t="s">
        <v>2507</v>
      </c>
      <c r="Q2287" s="1">
        <v>30612011</v>
      </c>
    </row>
    <row r="2288" spans="13:17">
      <c r="M2288" s="1" t="s">
        <v>43</v>
      </c>
      <c r="N2288" s="1" t="s">
        <v>114</v>
      </c>
      <c r="O2288" s="1" t="s">
        <v>573</v>
      </c>
      <c r="P2288" s="1" t="s">
        <v>2508</v>
      </c>
      <c r="Q2288" s="1">
        <v>30612017</v>
      </c>
    </row>
    <row r="2289" spans="13:17">
      <c r="M2289" s="1" t="s">
        <v>43</v>
      </c>
      <c r="N2289" s="1" t="s">
        <v>114</v>
      </c>
      <c r="O2289" s="1" t="s">
        <v>573</v>
      </c>
      <c r="P2289" s="1" t="s">
        <v>2509</v>
      </c>
      <c r="Q2289" s="1">
        <v>30612023</v>
      </c>
    </row>
    <row r="2290" spans="13:17">
      <c r="M2290" s="1" t="s">
        <v>43</v>
      </c>
      <c r="N2290" s="1" t="s">
        <v>114</v>
      </c>
      <c r="O2290" s="1" t="s">
        <v>573</v>
      </c>
      <c r="P2290" s="1" t="s">
        <v>495</v>
      </c>
      <c r="Q2290" s="1">
        <v>30612029</v>
      </c>
    </row>
    <row r="2291" spans="13:17">
      <c r="M2291" s="1" t="s">
        <v>43</v>
      </c>
      <c r="N2291" s="1" t="s">
        <v>114</v>
      </c>
      <c r="O2291" s="1" t="s">
        <v>573</v>
      </c>
      <c r="P2291" s="1" t="s">
        <v>2510</v>
      </c>
      <c r="Q2291" s="1">
        <v>30612035</v>
      </c>
    </row>
    <row r="2292" spans="13:17">
      <c r="M2292" s="1" t="s">
        <v>43</v>
      </c>
      <c r="N2292" s="1" t="s">
        <v>114</v>
      </c>
      <c r="O2292" s="1" t="s">
        <v>573</v>
      </c>
      <c r="P2292" s="1" t="s">
        <v>2511</v>
      </c>
      <c r="Q2292" s="1">
        <v>30612041</v>
      </c>
    </row>
    <row r="2293" spans="13:17">
      <c r="M2293" s="1" t="s">
        <v>43</v>
      </c>
      <c r="N2293" s="1" t="s">
        <v>114</v>
      </c>
      <c r="O2293" s="1" t="s">
        <v>573</v>
      </c>
      <c r="P2293" s="1" t="s">
        <v>573</v>
      </c>
      <c r="Q2293" s="1">
        <v>30612047</v>
      </c>
    </row>
    <row r="2294" spans="13:17">
      <c r="M2294" s="1" t="s">
        <v>43</v>
      </c>
      <c r="N2294" s="1" t="s">
        <v>114</v>
      </c>
      <c r="O2294" s="1" t="s">
        <v>573</v>
      </c>
      <c r="P2294" s="1" t="s">
        <v>2512</v>
      </c>
      <c r="Q2294" s="1">
        <v>30612099</v>
      </c>
    </row>
    <row r="2295" spans="13:17">
      <c r="M2295" s="1" t="s">
        <v>43</v>
      </c>
      <c r="N2295" s="1" t="s">
        <v>114</v>
      </c>
      <c r="O2295" s="1" t="s">
        <v>573</v>
      </c>
      <c r="P2295" s="1" t="s">
        <v>2513</v>
      </c>
      <c r="Q2295" s="1">
        <v>30612053</v>
      </c>
    </row>
    <row r="2296" spans="13:17">
      <c r="M2296" s="1" t="s">
        <v>43</v>
      </c>
      <c r="N2296" s="1" t="s">
        <v>114</v>
      </c>
      <c r="O2296" s="1" t="s">
        <v>573</v>
      </c>
      <c r="P2296" s="1" t="s">
        <v>2514</v>
      </c>
      <c r="Q2296" s="1">
        <v>30612059</v>
      </c>
    </row>
    <row r="2297" spans="13:17">
      <c r="M2297" s="1" t="s">
        <v>43</v>
      </c>
      <c r="N2297" s="1" t="s">
        <v>114</v>
      </c>
      <c r="O2297" s="1" t="s">
        <v>573</v>
      </c>
      <c r="P2297" s="1" t="s">
        <v>169</v>
      </c>
      <c r="Q2297" s="1">
        <v>30612077</v>
      </c>
    </row>
    <row r="2298" spans="13:17">
      <c r="M2298" s="1" t="s">
        <v>43</v>
      </c>
      <c r="N2298" s="1" t="s">
        <v>114</v>
      </c>
      <c r="O2298" s="1" t="s">
        <v>573</v>
      </c>
      <c r="P2298" s="1" t="s">
        <v>2515</v>
      </c>
      <c r="Q2298" s="1">
        <v>30612083</v>
      </c>
    </row>
    <row r="2299" spans="13:17">
      <c r="M2299" s="1" t="s">
        <v>43</v>
      </c>
      <c r="N2299" s="1" t="s">
        <v>114</v>
      </c>
      <c r="O2299" s="1" t="s">
        <v>573</v>
      </c>
      <c r="P2299" s="1" t="s">
        <v>2516</v>
      </c>
      <c r="Q2299" s="1">
        <v>30612089</v>
      </c>
    </row>
    <row r="2300" spans="13:17">
      <c r="M2300" s="1" t="s">
        <v>43</v>
      </c>
      <c r="N2300" s="1" t="s">
        <v>114</v>
      </c>
      <c r="O2300" s="1" t="s">
        <v>573</v>
      </c>
      <c r="P2300" s="1" t="s">
        <v>1234</v>
      </c>
      <c r="Q2300" s="1">
        <v>30612094</v>
      </c>
    </row>
    <row r="2301" spans="13:17">
      <c r="M2301" s="1" t="s">
        <v>43</v>
      </c>
      <c r="N2301" s="1" t="s">
        <v>114</v>
      </c>
      <c r="O2301" s="1" t="s">
        <v>574</v>
      </c>
      <c r="P2301" s="1" t="s">
        <v>2517</v>
      </c>
      <c r="Q2301" s="1">
        <v>30612211</v>
      </c>
    </row>
    <row r="2302" spans="13:17">
      <c r="M2302" s="1" t="s">
        <v>43</v>
      </c>
      <c r="N2302" s="1" t="s">
        <v>114</v>
      </c>
      <c r="O2302" s="1" t="s">
        <v>574</v>
      </c>
      <c r="P2302" s="1" t="s">
        <v>1723</v>
      </c>
      <c r="Q2302" s="1">
        <v>30612212</v>
      </c>
    </row>
    <row r="2303" spans="13:17">
      <c r="M2303" s="1" t="s">
        <v>43</v>
      </c>
      <c r="N2303" s="1" t="s">
        <v>114</v>
      </c>
      <c r="O2303" s="1" t="s">
        <v>574</v>
      </c>
      <c r="P2303" s="1" t="s">
        <v>2518</v>
      </c>
      <c r="Q2303" s="1">
        <v>30612218</v>
      </c>
    </row>
    <row r="2304" spans="13:17">
      <c r="M2304" s="1" t="s">
        <v>43</v>
      </c>
      <c r="N2304" s="1" t="s">
        <v>114</v>
      </c>
      <c r="O2304" s="1" t="s">
        <v>574</v>
      </c>
      <c r="P2304" s="1" t="s">
        <v>574</v>
      </c>
      <c r="Q2304" s="1">
        <v>30612225</v>
      </c>
    </row>
    <row r="2305" spans="13:17">
      <c r="M2305" s="1" t="s">
        <v>43</v>
      </c>
      <c r="N2305" s="1" t="s">
        <v>114</v>
      </c>
      <c r="O2305" s="1" t="s">
        <v>574</v>
      </c>
      <c r="P2305" s="1" t="s">
        <v>2519</v>
      </c>
      <c r="Q2305" s="1">
        <v>30612299</v>
      </c>
    </row>
    <row r="2306" spans="13:17">
      <c r="M2306" s="1" t="s">
        <v>43</v>
      </c>
      <c r="N2306" s="1" t="s">
        <v>114</v>
      </c>
      <c r="O2306" s="1" t="s">
        <v>574</v>
      </c>
      <c r="P2306" s="1" t="s">
        <v>2520</v>
      </c>
      <c r="Q2306" s="1">
        <v>30612231</v>
      </c>
    </row>
    <row r="2307" spans="13:17">
      <c r="M2307" s="1" t="s">
        <v>43</v>
      </c>
      <c r="N2307" s="1" t="s">
        <v>114</v>
      </c>
      <c r="O2307" s="1" t="s">
        <v>574</v>
      </c>
      <c r="P2307" s="1" t="s">
        <v>2521</v>
      </c>
      <c r="Q2307" s="1">
        <v>30612237</v>
      </c>
    </row>
    <row r="2308" spans="13:17">
      <c r="M2308" s="1" t="s">
        <v>43</v>
      </c>
      <c r="N2308" s="1" t="s">
        <v>114</v>
      </c>
      <c r="O2308" s="1" t="s">
        <v>574</v>
      </c>
      <c r="P2308" s="1" t="s">
        <v>2522</v>
      </c>
      <c r="Q2308" s="1">
        <v>30612244</v>
      </c>
    </row>
    <row r="2309" spans="13:17">
      <c r="M2309" s="1" t="s">
        <v>43</v>
      </c>
      <c r="N2309" s="1" t="s">
        <v>114</v>
      </c>
      <c r="O2309" s="1" t="s">
        <v>574</v>
      </c>
      <c r="P2309" s="1" t="s">
        <v>2523</v>
      </c>
      <c r="Q2309" s="1">
        <v>30612250</v>
      </c>
    </row>
    <row r="2310" spans="13:17">
      <c r="M2310" s="1" t="s">
        <v>43</v>
      </c>
      <c r="N2310" s="1" t="s">
        <v>114</v>
      </c>
      <c r="O2310" s="1" t="s">
        <v>574</v>
      </c>
      <c r="P2310" s="1" t="s">
        <v>2524</v>
      </c>
      <c r="Q2310" s="1">
        <v>30612256</v>
      </c>
    </row>
    <row r="2311" spans="13:17">
      <c r="M2311" s="1" t="s">
        <v>43</v>
      </c>
      <c r="N2311" s="1" t="s">
        <v>114</v>
      </c>
      <c r="O2311" s="1" t="s">
        <v>574</v>
      </c>
      <c r="P2311" s="1" t="s">
        <v>2525</v>
      </c>
      <c r="Q2311" s="1">
        <v>30612263</v>
      </c>
    </row>
    <row r="2312" spans="13:17">
      <c r="M2312" s="1" t="s">
        <v>43</v>
      </c>
      <c r="N2312" s="1" t="s">
        <v>114</v>
      </c>
      <c r="O2312" s="1" t="s">
        <v>574</v>
      </c>
      <c r="P2312" s="1" t="s">
        <v>2526</v>
      </c>
      <c r="Q2312" s="1">
        <v>30612275</v>
      </c>
    </row>
    <row r="2313" spans="13:17">
      <c r="M2313" s="1" t="s">
        <v>43</v>
      </c>
      <c r="N2313" s="1" t="s">
        <v>114</v>
      </c>
      <c r="O2313" s="1" t="s">
        <v>574</v>
      </c>
      <c r="P2313" s="1" t="s">
        <v>1465</v>
      </c>
      <c r="Q2313" s="1">
        <v>30612269</v>
      </c>
    </row>
    <row r="2314" spans="13:17">
      <c r="M2314" s="1" t="s">
        <v>43</v>
      </c>
      <c r="N2314" s="1" t="s">
        <v>114</v>
      </c>
      <c r="O2314" s="1" t="s">
        <v>574</v>
      </c>
      <c r="P2314" s="1" t="s">
        <v>2527</v>
      </c>
      <c r="Q2314" s="1">
        <v>30612282</v>
      </c>
    </row>
    <row r="2315" spans="13:17">
      <c r="M2315" s="1" t="s">
        <v>43</v>
      </c>
      <c r="N2315" s="1" t="s">
        <v>114</v>
      </c>
      <c r="O2315" s="1" t="s">
        <v>574</v>
      </c>
      <c r="P2315" s="1" t="s">
        <v>2528</v>
      </c>
      <c r="Q2315" s="1">
        <v>30612288</v>
      </c>
    </row>
    <row r="2316" spans="13:17">
      <c r="M2316" s="1" t="s">
        <v>43</v>
      </c>
      <c r="N2316" s="1" t="s">
        <v>114</v>
      </c>
      <c r="O2316" s="1" t="s">
        <v>574</v>
      </c>
      <c r="P2316" s="1" t="s">
        <v>2529</v>
      </c>
      <c r="Q2316" s="1">
        <v>30612294</v>
      </c>
    </row>
    <row r="2317" spans="13:17">
      <c r="M2317" s="1" t="s">
        <v>43</v>
      </c>
      <c r="N2317" s="1" t="s">
        <v>114</v>
      </c>
      <c r="O2317" s="1" t="s">
        <v>576</v>
      </c>
      <c r="P2317" s="1" t="s">
        <v>2530</v>
      </c>
      <c r="Q2317" s="1">
        <v>30612315</v>
      </c>
    </row>
    <row r="2318" spans="13:17">
      <c r="M2318" s="1" t="s">
        <v>43</v>
      </c>
      <c r="N2318" s="1" t="s">
        <v>114</v>
      </c>
      <c r="O2318" s="1" t="s">
        <v>576</v>
      </c>
      <c r="P2318" s="1" t="s">
        <v>2531</v>
      </c>
      <c r="Q2318" s="1">
        <v>30612318</v>
      </c>
    </row>
    <row r="2319" spans="13:17">
      <c r="M2319" s="1" t="s">
        <v>43</v>
      </c>
      <c r="N2319" s="1" t="s">
        <v>114</v>
      </c>
      <c r="O2319" s="1" t="s">
        <v>576</v>
      </c>
      <c r="P2319" s="1" t="s">
        <v>2532</v>
      </c>
      <c r="Q2319" s="1">
        <v>30612322</v>
      </c>
    </row>
    <row r="2320" spans="13:17">
      <c r="M2320" s="1" t="s">
        <v>43</v>
      </c>
      <c r="N2320" s="1" t="s">
        <v>114</v>
      </c>
      <c r="O2320" s="1" t="s">
        <v>576</v>
      </c>
      <c r="P2320" s="1" t="s">
        <v>2533</v>
      </c>
      <c r="Q2320" s="1">
        <v>30612327</v>
      </c>
    </row>
    <row r="2321" spans="13:17">
      <c r="M2321" s="1" t="s">
        <v>43</v>
      </c>
      <c r="N2321" s="1" t="s">
        <v>114</v>
      </c>
      <c r="O2321" s="1" t="s">
        <v>576</v>
      </c>
      <c r="P2321" s="1" t="s">
        <v>576</v>
      </c>
      <c r="Q2321" s="1">
        <v>30612331</v>
      </c>
    </row>
    <row r="2322" spans="13:17">
      <c r="M2322" s="1" t="s">
        <v>43</v>
      </c>
      <c r="N2322" s="1" t="s">
        <v>114</v>
      </c>
      <c r="O2322" s="1" t="s">
        <v>576</v>
      </c>
      <c r="P2322" s="1" t="s">
        <v>2534</v>
      </c>
      <c r="Q2322" s="1">
        <v>30612399</v>
      </c>
    </row>
    <row r="2323" spans="13:17">
      <c r="M2323" s="1" t="s">
        <v>43</v>
      </c>
      <c r="N2323" s="1" t="s">
        <v>114</v>
      </c>
      <c r="O2323" s="1" t="s">
        <v>576</v>
      </c>
      <c r="P2323" s="1" t="s">
        <v>2535</v>
      </c>
      <c r="Q2323" s="1">
        <v>30612349</v>
      </c>
    </row>
    <row r="2324" spans="13:17">
      <c r="M2324" s="1" t="s">
        <v>43</v>
      </c>
      <c r="N2324" s="1" t="s">
        <v>114</v>
      </c>
      <c r="O2324" s="1" t="s">
        <v>576</v>
      </c>
      <c r="P2324" s="1" t="s">
        <v>2536</v>
      </c>
      <c r="Q2324" s="1">
        <v>30612358</v>
      </c>
    </row>
    <row r="2325" spans="13:17">
      <c r="M2325" s="1" t="s">
        <v>43</v>
      </c>
      <c r="N2325" s="1" t="s">
        <v>114</v>
      </c>
      <c r="O2325" s="1" t="s">
        <v>576</v>
      </c>
      <c r="P2325" s="1" t="s">
        <v>2537</v>
      </c>
      <c r="Q2325" s="1">
        <v>30612372</v>
      </c>
    </row>
    <row r="2326" spans="13:17">
      <c r="M2326" s="1" t="s">
        <v>43</v>
      </c>
      <c r="N2326" s="1" t="s">
        <v>114</v>
      </c>
      <c r="O2326" s="1" t="s">
        <v>576</v>
      </c>
      <c r="P2326" s="1" t="s">
        <v>2538</v>
      </c>
      <c r="Q2326" s="1">
        <v>30612381</v>
      </c>
    </row>
    <row r="2327" spans="13:17">
      <c r="M2327" s="1" t="s">
        <v>43</v>
      </c>
      <c r="N2327" s="1" t="s">
        <v>114</v>
      </c>
      <c r="O2327" s="1" t="s">
        <v>576</v>
      </c>
      <c r="P2327" s="1" t="s">
        <v>2259</v>
      </c>
      <c r="Q2327" s="1">
        <v>30612385</v>
      </c>
    </row>
    <row r="2328" spans="13:17">
      <c r="M2328" s="1" t="s">
        <v>43</v>
      </c>
      <c r="N2328" s="1" t="s">
        <v>114</v>
      </c>
      <c r="O2328" s="1" t="s">
        <v>578</v>
      </c>
      <c r="P2328" s="1" t="s">
        <v>2539</v>
      </c>
      <c r="Q2328" s="1">
        <v>30612417</v>
      </c>
    </row>
    <row r="2329" spans="13:17">
      <c r="M2329" s="1" t="s">
        <v>43</v>
      </c>
      <c r="N2329" s="1" t="s">
        <v>114</v>
      </c>
      <c r="O2329" s="1" t="s">
        <v>578</v>
      </c>
      <c r="P2329" s="1" t="s">
        <v>2540</v>
      </c>
      <c r="Q2329" s="1">
        <v>30612420</v>
      </c>
    </row>
    <row r="2330" spans="13:17">
      <c r="M2330" s="1" t="s">
        <v>43</v>
      </c>
      <c r="N2330" s="1" t="s">
        <v>114</v>
      </c>
      <c r="O2330" s="1" t="s">
        <v>578</v>
      </c>
      <c r="P2330" s="1" t="s">
        <v>2541</v>
      </c>
      <c r="Q2330" s="1">
        <v>30612421</v>
      </c>
    </row>
    <row r="2331" spans="13:17">
      <c r="M2331" s="1" t="s">
        <v>43</v>
      </c>
      <c r="N2331" s="1" t="s">
        <v>114</v>
      </c>
      <c r="O2331" s="1" t="s">
        <v>578</v>
      </c>
      <c r="P2331" s="1" t="s">
        <v>2542</v>
      </c>
      <c r="Q2331" s="1">
        <v>30612433</v>
      </c>
    </row>
    <row r="2332" spans="13:17">
      <c r="M2332" s="1" t="s">
        <v>43</v>
      </c>
      <c r="N2332" s="1" t="s">
        <v>114</v>
      </c>
      <c r="O2332" s="1" t="s">
        <v>578</v>
      </c>
      <c r="P2332" s="1" t="s">
        <v>2343</v>
      </c>
      <c r="Q2332" s="1">
        <v>30612440</v>
      </c>
    </row>
    <row r="2333" spans="13:17">
      <c r="M2333" s="1" t="s">
        <v>43</v>
      </c>
      <c r="N2333" s="1" t="s">
        <v>114</v>
      </c>
      <c r="O2333" s="1" t="s">
        <v>578</v>
      </c>
      <c r="P2333" s="1" t="s">
        <v>2543</v>
      </c>
      <c r="Q2333" s="1">
        <v>30612447</v>
      </c>
    </row>
    <row r="2334" spans="13:17">
      <c r="M2334" s="1" t="s">
        <v>43</v>
      </c>
      <c r="N2334" s="1" t="s">
        <v>114</v>
      </c>
      <c r="O2334" s="1" t="s">
        <v>578</v>
      </c>
      <c r="P2334" s="1" t="s">
        <v>578</v>
      </c>
      <c r="Q2334" s="1">
        <v>30612461</v>
      </c>
    </row>
    <row r="2335" spans="13:17">
      <c r="M2335" s="1" t="s">
        <v>43</v>
      </c>
      <c r="N2335" s="1" t="s">
        <v>114</v>
      </c>
      <c r="O2335" s="1" t="s">
        <v>578</v>
      </c>
      <c r="P2335" s="1" t="s">
        <v>2544</v>
      </c>
      <c r="Q2335" s="1">
        <v>30612467</v>
      </c>
    </row>
    <row r="2336" spans="13:17">
      <c r="M2336" s="1" t="s">
        <v>43</v>
      </c>
      <c r="N2336" s="1" t="s">
        <v>114</v>
      </c>
      <c r="O2336" s="1" t="s">
        <v>578</v>
      </c>
      <c r="P2336" s="1" t="s">
        <v>2545</v>
      </c>
      <c r="Q2336" s="1">
        <v>30612474</v>
      </c>
    </row>
    <row r="2337" spans="13:17">
      <c r="M2337" s="1" t="s">
        <v>43</v>
      </c>
      <c r="N2337" s="1" t="s">
        <v>114</v>
      </c>
      <c r="O2337" s="1" t="s">
        <v>578</v>
      </c>
      <c r="P2337" s="1" t="s">
        <v>158</v>
      </c>
      <c r="Q2337" s="1">
        <v>30612481</v>
      </c>
    </row>
    <row r="2338" spans="13:17">
      <c r="M2338" s="1" t="s">
        <v>43</v>
      </c>
      <c r="N2338" s="1" t="s">
        <v>114</v>
      </c>
      <c r="O2338" s="1" t="s">
        <v>578</v>
      </c>
      <c r="P2338" s="1" t="s">
        <v>2546</v>
      </c>
      <c r="Q2338" s="1">
        <v>30612484</v>
      </c>
    </row>
    <row r="2339" spans="13:17">
      <c r="M2339" s="1" t="s">
        <v>43</v>
      </c>
      <c r="N2339" s="1" t="s">
        <v>114</v>
      </c>
      <c r="O2339" s="1" t="s">
        <v>578</v>
      </c>
      <c r="P2339" s="1" t="s">
        <v>2547</v>
      </c>
      <c r="Q2339" s="1">
        <v>30612494</v>
      </c>
    </row>
    <row r="2340" spans="13:17">
      <c r="M2340" s="1" t="s">
        <v>43</v>
      </c>
      <c r="N2340" s="1" t="s">
        <v>114</v>
      </c>
      <c r="O2340" s="1" t="s">
        <v>580</v>
      </c>
      <c r="P2340" s="1" t="s">
        <v>2548</v>
      </c>
      <c r="Q2340" s="1">
        <v>30613111</v>
      </c>
    </row>
    <row r="2341" spans="13:17">
      <c r="M2341" s="1" t="s">
        <v>43</v>
      </c>
      <c r="N2341" s="1" t="s">
        <v>114</v>
      </c>
      <c r="O2341" s="1" t="s">
        <v>580</v>
      </c>
      <c r="P2341" s="1" t="s">
        <v>2549</v>
      </c>
      <c r="Q2341" s="1">
        <v>30613113</v>
      </c>
    </row>
    <row r="2342" spans="13:17">
      <c r="M2342" s="1" t="s">
        <v>43</v>
      </c>
      <c r="N2342" s="1" t="s">
        <v>114</v>
      </c>
      <c r="O2342" s="1" t="s">
        <v>580</v>
      </c>
      <c r="P2342" s="1" t="s">
        <v>580</v>
      </c>
      <c r="Q2342" s="1">
        <v>30613140</v>
      </c>
    </row>
    <row r="2343" spans="13:17">
      <c r="M2343" s="1" t="s">
        <v>43</v>
      </c>
      <c r="N2343" s="1" t="s">
        <v>114</v>
      </c>
      <c r="O2343" s="1" t="s">
        <v>580</v>
      </c>
      <c r="P2343" s="1" t="s">
        <v>2550</v>
      </c>
      <c r="Q2343" s="1">
        <v>30613199</v>
      </c>
    </row>
    <row r="2344" spans="13:17">
      <c r="M2344" s="1" t="s">
        <v>43</v>
      </c>
      <c r="N2344" s="1" t="s">
        <v>114</v>
      </c>
      <c r="O2344" s="1" t="s">
        <v>580</v>
      </c>
      <c r="P2344" s="1" t="s">
        <v>2551</v>
      </c>
      <c r="Q2344" s="1">
        <v>30613145</v>
      </c>
    </row>
    <row r="2345" spans="13:17">
      <c r="M2345" s="1" t="s">
        <v>43</v>
      </c>
      <c r="N2345" s="1" t="s">
        <v>114</v>
      </c>
      <c r="O2345" s="1" t="s">
        <v>580</v>
      </c>
      <c r="P2345" s="1" t="s">
        <v>2552</v>
      </c>
      <c r="Q2345" s="1">
        <v>30613163</v>
      </c>
    </row>
    <row r="2346" spans="13:17">
      <c r="M2346" s="1" t="s">
        <v>43</v>
      </c>
      <c r="N2346" s="1" t="s">
        <v>114</v>
      </c>
      <c r="O2346" s="1" t="s">
        <v>580</v>
      </c>
      <c r="P2346" s="1" t="s">
        <v>2553</v>
      </c>
      <c r="Q2346" s="1">
        <v>30613154</v>
      </c>
    </row>
    <row r="2347" spans="13:17">
      <c r="M2347" s="1" t="s">
        <v>43</v>
      </c>
      <c r="N2347" s="1" t="s">
        <v>114</v>
      </c>
      <c r="O2347" s="1" t="s">
        <v>580</v>
      </c>
      <c r="P2347" s="1" t="s">
        <v>2554</v>
      </c>
      <c r="Q2347" s="1">
        <v>30613167</v>
      </c>
    </row>
    <row r="2348" spans="13:17">
      <c r="M2348" s="1" t="s">
        <v>43</v>
      </c>
      <c r="N2348" s="1" t="s">
        <v>114</v>
      </c>
      <c r="O2348" s="1" t="s">
        <v>580</v>
      </c>
      <c r="P2348" s="1" t="s">
        <v>2555</v>
      </c>
      <c r="Q2348" s="1">
        <v>30613176</v>
      </c>
    </row>
    <row r="2349" spans="13:17">
      <c r="M2349" s="1" t="s">
        <v>43</v>
      </c>
      <c r="N2349" s="1" t="s">
        <v>114</v>
      </c>
      <c r="O2349" s="1" t="s">
        <v>580</v>
      </c>
      <c r="P2349" s="1" t="s">
        <v>2556</v>
      </c>
      <c r="Q2349" s="1">
        <v>30613185</v>
      </c>
    </row>
    <row r="2350" spans="13:17">
      <c r="M2350" s="1" t="s">
        <v>43</v>
      </c>
      <c r="N2350" s="1" t="s">
        <v>114</v>
      </c>
      <c r="O2350" s="1" t="s">
        <v>580</v>
      </c>
      <c r="P2350" s="1" t="s">
        <v>2557</v>
      </c>
      <c r="Q2350" s="1">
        <v>30613190</v>
      </c>
    </row>
    <row r="2351" spans="13:17">
      <c r="M2351" s="1" t="s">
        <v>43</v>
      </c>
      <c r="N2351" s="1" t="s">
        <v>114</v>
      </c>
      <c r="O2351" s="1" t="s">
        <v>580</v>
      </c>
      <c r="P2351" s="1" t="s">
        <v>2558</v>
      </c>
      <c r="Q2351" s="1">
        <v>30613194</v>
      </c>
    </row>
    <row r="2352" spans="13:17">
      <c r="M2352" s="1" t="s">
        <v>43</v>
      </c>
      <c r="N2352" s="1" t="s">
        <v>114</v>
      </c>
      <c r="O2352" s="1" t="s">
        <v>582</v>
      </c>
      <c r="P2352" s="1" t="s">
        <v>2559</v>
      </c>
      <c r="Q2352" s="1">
        <v>30616516</v>
      </c>
    </row>
    <row r="2353" spans="13:17">
      <c r="M2353" s="1" t="s">
        <v>43</v>
      </c>
      <c r="N2353" s="1" t="s">
        <v>114</v>
      </c>
      <c r="O2353" s="1" t="s">
        <v>582</v>
      </c>
      <c r="P2353" s="1" t="s">
        <v>2560</v>
      </c>
      <c r="Q2353" s="1">
        <v>30616517</v>
      </c>
    </row>
    <row r="2354" spans="13:17">
      <c r="M2354" s="1" t="s">
        <v>43</v>
      </c>
      <c r="N2354" s="1" t="s">
        <v>114</v>
      </c>
      <c r="O2354" s="1" t="s">
        <v>582</v>
      </c>
      <c r="P2354" s="1" t="s">
        <v>2561</v>
      </c>
      <c r="Q2354" s="1">
        <v>30616525</v>
      </c>
    </row>
    <row r="2355" spans="13:17">
      <c r="M2355" s="1" t="s">
        <v>43</v>
      </c>
      <c r="N2355" s="1" t="s">
        <v>114</v>
      </c>
      <c r="O2355" s="1" t="s">
        <v>582</v>
      </c>
      <c r="P2355" s="1" t="s">
        <v>2562</v>
      </c>
      <c r="Q2355" s="1">
        <v>30616534</v>
      </c>
    </row>
    <row r="2356" spans="13:17">
      <c r="M2356" s="1" t="s">
        <v>43</v>
      </c>
      <c r="N2356" s="1" t="s">
        <v>114</v>
      </c>
      <c r="O2356" s="1" t="s">
        <v>582</v>
      </c>
      <c r="P2356" s="1" t="s">
        <v>2563</v>
      </c>
      <c r="Q2356" s="1">
        <v>30616543</v>
      </c>
    </row>
    <row r="2357" spans="13:17">
      <c r="M2357" s="1" t="s">
        <v>43</v>
      </c>
      <c r="N2357" s="1" t="s">
        <v>114</v>
      </c>
      <c r="O2357" s="1" t="s">
        <v>582</v>
      </c>
      <c r="P2357" s="1" t="s">
        <v>2074</v>
      </c>
      <c r="Q2357" s="1">
        <v>30616551</v>
      </c>
    </row>
    <row r="2358" spans="13:17">
      <c r="M2358" s="1" t="s">
        <v>43</v>
      </c>
      <c r="N2358" s="1" t="s">
        <v>114</v>
      </c>
      <c r="O2358" s="1" t="s">
        <v>582</v>
      </c>
      <c r="P2358" s="1" t="s">
        <v>2564</v>
      </c>
      <c r="Q2358" s="1">
        <v>30616560</v>
      </c>
    </row>
    <row r="2359" spans="13:17">
      <c r="M2359" s="1" t="s">
        <v>43</v>
      </c>
      <c r="N2359" s="1" t="s">
        <v>114</v>
      </c>
      <c r="O2359" s="1" t="s">
        <v>582</v>
      </c>
      <c r="P2359" s="1" t="s">
        <v>2565</v>
      </c>
      <c r="Q2359" s="1">
        <v>30616569</v>
      </c>
    </row>
    <row r="2360" spans="13:17">
      <c r="M2360" s="1" t="s">
        <v>43</v>
      </c>
      <c r="N2360" s="1" t="s">
        <v>114</v>
      </c>
      <c r="O2360" s="1" t="s">
        <v>582</v>
      </c>
      <c r="P2360" s="1" t="s">
        <v>2566</v>
      </c>
      <c r="Q2360" s="1">
        <v>30616577</v>
      </c>
    </row>
    <row r="2361" spans="13:17">
      <c r="M2361" s="1" t="s">
        <v>43</v>
      </c>
      <c r="N2361" s="1" t="s">
        <v>114</v>
      </c>
      <c r="O2361" s="1" t="s">
        <v>582</v>
      </c>
      <c r="P2361" s="1" t="s">
        <v>2567</v>
      </c>
      <c r="Q2361" s="1">
        <v>30616599</v>
      </c>
    </row>
    <row r="2362" spans="13:17">
      <c r="M2362" s="1" t="s">
        <v>43</v>
      </c>
      <c r="N2362" s="1" t="s">
        <v>114</v>
      </c>
      <c r="O2362" s="1" t="s">
        <v>582</v>
      </c>
      <c r="P2362" s="1" t="s">
        <v>2568</v>
      </c>
      <c r="Q2362" s="1">
        <v>30616594</v>
      </c>
    </row>
    <row r="2363" spans="13:17">
      <c r="M2363" s="1" t="s">
        <v>43</v>
      </c>
      <c r="N2363" s="1" t="s">
        <v>114</v>
      </c>
      <c r="O2363" s="1" t="s">
        <v>584</v>
      </c>
      <c r="P2363" s="1" t="s">
        <v>2569</v>
      </c>
      <c r="Q2363" s="1">
        <v>30615223</v>
      </c>
    </row>
    <row r="2364" spans="13:17">
      <c r="M2364" s="1" t="s">
        <v>43</v>
      </c>
      <c r="N2364" s="1" t="s">
        <v>114</v>
      </c>
      <c r="O2364" s="1" t="s">
        <v>584</v>
      </c>
      <c r="P2364" s="1" t="s">
        <v>2570</v>
      </c>
      <c r="Q2364" s="1">
        <v>30615225</v>
      </c>
    </row>
    <row r="2365" spans="13:17">
      <c r="M2365" s="1" t="s">
        <v>43</v>
      </c>
      <c r="N2365" s="1" t="s">
        <v>114</v>
      </c>
      <c r="O2365" s="1" t="s">
        <v>584</v>
      </c>
      <c r="P2365" s="1" t="s">
        <v>2571</v>
      </c>
      <c r="Q2365" s="1">
        <v>30615227</v>
      </c>
    </row>
    <row r="2366" spans="13:17">
      <c r="M2366" s="1" t="s">
        <v>43</v>
      </c>
      <c r="N2366" s="1" t="s">
        <v>114</v>
      </c>
      <c r="O2366" s="1" t="s">
        <v>584</v>
      </c>
      <c r="P2366" s="1" t="s">
        <v>2572</v>
      </c>
      <c r="Q2366" s="1">
        <v>30615229</v>
      </c>
    </row>
    <row r="2367" spans="13:17">
      <c r="M2367" s="1" t="s">
        <v>43</v>
      </c>
      <c r="N2367" s="1" t="s">
        <v>114</v>
      </c>
      <c r="O2367" s="1" t="s">
        <v>584</v>
      </c>
      <c r="P2367" s="1" t="s">
        <v>2573</v>
      </c>
      <c r="Q2367" s="1">
        <v>30615231</v>
      </c>
    </row>
    <row r="2368" spans="13:17">
      <c r="M2368" s="1" t="s">
        <v>43</v>
      </c>
      <c r="N2368" s="1" t="s">
        <v>114</v>
      </c>
      <c r="O2368" s="1" t="s">
        <v>584</v>
      </c>
      <c r="P2368" s="1" t="s">
        <v>2574</v>
      </c>
      <c r="Q2368" s="1">
        <v>30615233</v>
      </c>
    </row>
    <row r="2369" spans="13:17">
      <c r="M2369" s="1" t="s">
        <v>43</v>
      </c>
      <c r="N2369" s="1" t="s">
        <v>114</v>
      </c>
      <c r="O2369" s="1" t="s">
        <v>584</v>
      </c>
      <c r="P2369" s="1" t="s">
        <v>2575</v>
      </c>
      <c r="Q2369" s="1">
        <v>30615240</v>
      </c>
    </row>
    <row r="2370" spans="13:17">
      <c r="M2370" s="1" t="s">
        <v>43</v>
      </c>
      <c r="N2370" s="1" t="s">
        <v>114</v>
      </c>
      <c r="O2370" s="1" t="s">
        <v>584</v>
      </c>
      <c r="P2370" s="1" t="s">
        <v>2576</v>
      </c>
      <c r="Q2370" s="1">
        <v>30615247</v>
      </c>
    </row>
    <row r="2371" spans="13:17">
      <c r="M2371" s="1" t="s">
        <v>43</v>
      </c>
      <c r="N2371" s="1" t="s">
        <v>114</v>
      </c>
      <c r="O2371" s="1" t="s">
        <v>584</v>
      </c>
      <c r="P2371" s="1" t="s">
        <v>1840</v>
      </c>
      <c r="Q2371" s="1">
        <v>30615254</v>
      </c>
    </row>
    <row r="2372" spans="13:17">
      <c r="M2372" s="1" t="s">
        <v>43</v>
      </c>
      <c r="N2372" s="1" t="s">
        <v>114</v>
      </c>
      <c r="O2372" s="1" t="s">
        <v>584</v>
      </c>
      <c r="P2372" s="1" t="s">
        <v>2577</v>
      </c>
      <c r="Q2372" s="1">
        <v>30615267</v>
      </c>
    </row>
    <row r="2373" spans="13:17">
      <c r="M2373" s="1" t="s">
        <v>43</v>
      </c>
      <c r="N2373" s="1" t="s">
        <v>114</v>
      </c>
      <c r="O2373" s="1" t="s">
        <v>584</v>
      </c>
      <c r="P2373" s="1" t="s">
        <v>149</v>
      </c>
      <c r="Q2373" s="1">
        <v>30615274</v>
      </c>
    </row>
    <row r="2374" spans="13:17">
      <c r="M2374" s="1" t="s">
        <v>43</v>
      </c>
      <c r="N2374" s="1" t="s">
        <v>114</v>
      </c>
      <c r="O2374" s="1" t="s">
        <v>584</v>
      </c>
      <c r="P2374" s="1" t="s">
        <v>2578</v>
      </c>
      <c r="Q2374" s="1">
        <v>30615299</v>
      </c>
    </row>
    <row r="2375" spans="13:17">
      <c r="M2375" s="1" t="s">
        <v>43</v>
      </c>
      <c r="N2375" s="1" t="s">
        <v>114</v>
      </c>
      <c r="O2375" s="1" t="s">
        <v>584</v>
      </c>
      <c r="P2375" s="1" t="s">
        <v>2579</v>
      </c>
      <c r="Q2375" s="1">
        <v>30615288</v>
      </c>
    </row>
    <row r="2376" spans="13:17">
      <c r="M2376" s="1" t="s">
        <v>43</v>
      </c>
      <c r="N2376" s="1" t="s">
        <v>114</v>
      </c>
      <c r="O2376" s="1" t="s">
        <v>584</v>
      </c>
      <c r="P2376" s="1" t="s">
        <v>2580</v>
      </c>
      <c r="Q2376" s="1">
        <v>30615294</v>
      </c>
    </row>
    <row r="2377" spans="13:17">
      <c r="M2377" s="1" t="s">
        <v>43</v>
      </c>
      <c r="N2377" s="1" t="s">
        <v>114</v>
      </c>
      <c r="O2377" s="1" t="s">
        <v>586</v>
      </c>
      <c r="P2377" s="1" t="s">
        <v>2581</v>
      </c>
      <c r="Q2377" s="1">
        <v>30617213</v>
      </c>
    </row>
    <row r="2378" spans="13:17">
      <c r="M2378" s="1" t="s">
        <v>43</v>
      </c>
      <c r="N2378" s="1" t="s">
        <v>114</v>
      </c>
      <c r="O2378" s="1" t="s">
        <v>586</v>
      </c>
      <c r="P2378" s="1" t="s">
        <v>2582</v>
      </c>
      <c r="Q2378" s="1">
        <v>30617215</v>
      </c>
    </row>
    <row r="2379" spans="13:17">
      <c r="M2379" s="1" t="s">
        <v>43</v>
      </c>
      <c r="N2379" s="1" t="s">
        <v>114</v>
      </c>
      <c r="O2379" s="1" t="s">
        <v>586</v>
      </c>
      <c r="P2379" s="1" t="s">
        <v>2583</v>
      </c>
      <c r="Q2379" s="1">
        <v>30617223</v>
      </c>
    </row>
    <row r="2380" spans="13:17">
      <c r="M2380" s="1" t="s">
        <v>43</v>
      </c>
      <c r="N2380" s="1" t="s">
        <v>114</v>
      </c>
      <c r="O2380" s="1" t="s">
        <v>586</v>
      </c>
      <c r="P2380" s="1" t="s">
        <v>2584</v>
      </c>
      <c r="Q2380" s="1">
        <v>30617231</v>
      </c>
    </row>
    <row r="2381" spans="13:17">
      <c r="M2381" s="1" t="s">
        <v>43</v>
      </c>
      <c r="N2381" s="1" t="s">
        <v>114</v>
      </c>
      <c r="O2381" s="1" t="s">
        <v>586</v>
      </c>
      <c r="P2381" s="1" t="s">
        <v>2585</v>
      </c>
      <c r="Q2381" s="1">
        <v>30617239</v>
      </c>
    </row>
    <row r="2382" spans="13:17">
      <c r="M2382" s="1" t="s">
        <v>43</v>
      </c>
      <c r="N2382" s="1" t="s">
        <v>114</v>
      </c>
      <c r="O2382" s="1" t="s">
        <v>586</v>
      </c>
      <c r="P2382" s="1" t="s">
        <v>2586</v>
      </c>
      <c r="Q2382" s="1">
        <v>30617247</v>
      </c>
    </row>
    <row r="2383" spans="13:17">
      <c r="M2383" s="1" t="s">
        <v>43</v>
      </c>
      <c r="N2383" s="1" t="s">
        <v>114</v>
      </c>
      <c r="O2383" s="1" t="s">
        <v>586</v>
      </c>
      <c r="P2383" s="1" t="s">
        <v>2587</v>
      </c>
      <c r="Q2383" s="1">
        <v>30617255</v>
      </c>
    </row>
    <row r="2384" spans="13:17">
      <c r="M2384" s="1" t="s">
        <v>43</v>
      </c>
      <c r="N2384" s="1" t="s">
        <v>114</v>
      </c>
      <c r="O2384" s="1" t="s">
        <v>586</v>
      </c>
      <c r="P2384" s="1" t="s">
        <v>2588</v>
      </c>
      <c r="Q2384" s="1">
        <v>30617263</v>
      </c>
    </row>
    <row r="2385" spans="13:17">
      <c r="M2385" s="1" t="s">
        <v>43</v>
      </c>
      <c r="N2385" s="1" t="s">
        <v>114</v>
      </c>
      <c r="O2385" s="1" t="s">
        <v>586</v>
      </c>
      <c r="P2385" s="1" t="s">
        <v>586</v>
      </c>
      <c r="Q2385" s="1">
        <v>30617271</v>
      </c>
    </row>
    <row r="2386" spans="13:17">
      <c r="M2386" s="1" t="s">
        <v>43</v>
      </c>
      <c r="N2386" s="1" t="s">
        <v>114</v>
      </c>
      <c r="O2386" s="1" t="s">
        <v>586</v>
      </c>
      <c r="P2386" s="1" t="s">
        <v>2589</v>
      </c>
      <c r="Q2386" s="1">
        <v>30617299</v>
      </c>
    </row>
    <row r="2387" spans="13:17">
      <c r="M2387" s="1" t="s">
        <v>43</v>
      </c>
      <c r="N2387" s="1" t="s">
        <v>114</v>
      </c>
      <c r="O2387" s="1" t="s">
        <v>586</v>
      </c>
      <c r="P2387" s="1" t="s">
        <v>2590</v>
      </c>
      <c r="Q2387" s="1">
        <v>30617279</v>
      </c>
    </row>
    <row r="2388" spans="13:17">
      <c r="M2388" s="1" t="s">
        <v>43</v>
      </c>
      <c r="N2388" s="1" t="s">
        <v>114</v>
      </c>
      <c r="O2388" s="1" t="s">
        <v>586</v>
      </c>
      <c r="P2388" s="1" t="s">
        <v>130</v>
      </c>
      <c r="Q2388" s="1">
        <v>30617287</v>
      </c>
    </row>
    <row r="2389" spans="13:17">
      <c r="M2389" s="1" t="s">
        <v>43</v>
      </c>
      <c r="N2389" s="1" t="s">
        <v>114</v>
      </c>
      <c r="O2389" s="1" t="s">
        <v>586</v>
      </c>
      <c r="P2389" s="1" t="s">
        <v>2591</v>
      </c>
      <c r="Q2389" s="1">
        <v>30617294</v>
      </c>
    </row>
    <row r="2390" spans="13:17">
      <c r="M2390" s="1" t="s">
        <v>43</v>
      </c>
      <c r="N2390" s="1" t="s">
        <v>114</v>
      </c>
      <c r="O2390" s="1" t="s">
        <v>588</v>
      </c>
      <c r="P2390" s="1" t="s">
        <v>1083</v>
      </c>
      <c r="Q2390" s="1">
        <v>30618111</v>
      </c>
    </row>
    <row r="2391" spans="13:17">
      <c r="M2391" s="1" t="s">
        <v>43</v>
      </c>
      <c r="N2391" s="1" t="s">
        <v>114</v>
      </c>
      <c r="O2391" s="1" t="s">
        <v>588</v>
      </c>
      <c r="P2391" s="1" t="s">
        <v>2592</v>
      </c>
      <c r="Q2391" s="1">
        <v>30618112</v>
      </c>
    </row>
    <row r="2392" spans="13:17">
      <c r="M2392" s="1" t="s">
        <v>43</v>
      </c>
      <c r="N2392" s="1" t="s">
        <v>114</v>
      </c>
      <c r="O2392" s="1" t="s">
        <v>588</v>
      </c>
      <c r="P2392" s="1" t="s">
        <v>2593</v>
      </c>
      <c r="Q2392" s="1">
        <v>30618113</v>
      </c>
    </row>
    <row r="2393" spans="13:17">
      <c r="M2393" s="1" t="s">
        <v>43</v>
      </c>
      <c r="N2393" s="1" t="s">
        <v>114</v>
      </c>
      <c r="O2393" s="1" t="s">
        <v>588</v>
      </c>
      <c r="P2393" s="1" t="s">
        <v>2594</v>
      </c>
      <c r="Q2393" s="1">
        <v>30618127</v>
      </c>
    </row>
    <row r="2394" spans="13:17">
      <c r="M2394" s="1" t="s">
        <v>43</v>
      </c>
      <c r="N2394" s="1" t="s">
        <v>114</v>
      </c>
      <c r="O2394" s="1" t="s">
        <v>588</v>
      </c>
      <c r="P2394" s="1" t="s">
        <v>2595</v>
      </c>
      <c r="Q2394" s="1">
        <v>30618118</v>
      </c>
    </row>
    <row r="2395" spans="13:17">
      <c r="M2395" s="1" t="s">
        <v>43</v>
      </c>
      <c r="N2395" s="1" t="s">
        <v>114</v>
      </c>
      <c r="O2395" s="1" t="s">
        <v>588</v>
      </c>
      <c r="P2395" s="1" t="s">
        <v>2596</v>
      </c>
      <c r="Q2395" s="1">
        <v>30618122</v>
      </c>
    </row>
    <row r="2396" spans="13:17">
      <c r="M2396" s="1" t="s">
        <v>43</v>
      </c>
      <c r="N2396" s="1" t="s">
        <v>114</v>
      </c>
      <c r="O2396" s="1" t="s">
        <v>588</v>
      </c>
      <c r="P2396" s="1" t="s">
        <v>2597</v>
      </c>
      <c r="Q2396" s="1">
        <v>30618131</v>
      </c>
    </row>
    <row r="2397" spans="13:17">
      <c r="M2397" s="1" t="s">
        <v>43</v>
      </c>
      <c r="N2397" s="1" t="s">
        <v>114</v>
      </c>
      <c r="O2397" s="1" t="s">
        <v>588</v>
      </c>
      <c r="P2397" s="1" t="s">
        <v>2598</v>
      </c>
      <c r="Q2397" s="1">
        <v>30618136</v>
      </c>
    </row>
    <row r="2398" spans="13:17">
      <c r="M2398" s="1" t="s">
        <v>43</v>
      </c>
      <c r="N2398" s="1" t="s">
        <v>114</v>
      </c>
      <c r="O2398" s="1" t="s">
        <v>588</v>
      </c>
      <c r="P2398" s="1" t="s">
        <v>2599</v>
      </c>
      <c r="Q2398" s="1">
        <v>30618140</v>
      </c>
    </row>
    <row r="2399" spans="13:17">
      <c r="M2399" s="1" t="s">
        <v>43</v>
      </c>
      <c r="N2399" s="1" t="s">
        <v>114</v>
      </c>
      <c r="O2399" s="1" t="s">
        <v>588</v>
      </c>
      <c r="P2399" s="1" t="s">
        <v>2600</v>
      </c>
      <c r="Q2399" s="1">
        <v>30618145</v>
      </c>
    </row>
    <row r="2400" spans="13:17">
      <c r="M2400" s="1" t="s">
        <v>43</v>
      </c>
      <c r="N2400" s="1" t="s">
        <v>114</v>
      </c>
      <c r="O2400" s="1" t="s">
        <v>588</v>
      </c>
      <c r="P2400" s="1" t="s">
        <v>2601</v>
      </c>
      <c r="Q2400" s="1">
        <v>30618149</v>
      </c>
    </row>
    <row r="2401" spans="13:17">
      <c r="M2401" s="1" t="s">
        <v>43</v>
      </c>
      <c r="N2401" s="1" t="s">
        <v>114</v>
      </c>
      <c r="O2401" s="1" t="s">
        <v>588</v>
      </c>
      <c r="P2401" s="1" t="s">
        <v>2602</v>
      </c>
      <c r="Q2401" s="1">
        <v>30618154</v>
      </c>
    </row>
    <row r="2402" spans="13:17">
      <c r="M2402" s="1" t="s">
        <v>43</v>
      </c>
      <c r="N2402" s="1" t="s">
        <v>114</v>
      </c>
      <c r="O2402" s="1" t="s">
        <v>588</v>
      </c>
      <c r="P2402" s="1" t="s">
        <v>588</v>
      </c>
      <c r="Q2402" s="1">
        <v>30618158</v>
      </c>
    </row>
    <row r="2403" spans="13:17">
      <c r="M2403" s="1" t="s">
        <v>43</v>
      </c>
      <c r="N2403" s="1" t="s">
        <v>114</v>
      </c>
      <c r="O2403" s="1" t="s">
        <v>588</v>
      </c>
      <c r="P2403" s="1" t="s">
        <v>2603</v>
      </c>
      <c r="Q2403" s="1">
        <v>30618199</v>
      </c>
    </row>
    <row r="2404" spans="13:17">
      <c r="M2404" s="1" t="s">
        <v>43</v>
      </c>
      <c r="N2404" s="1" t="s">
        <v>114</v>
      </c>
      <c r="O2404" s="1" t="s">
        <v>588</v>
      </c>
      <c r="P2404" s="1" t="s">
        <v>2604</v>
      </c>
      <c r="Q2404" s="1">
        <v>30618163</v>
      </c>
    </row>
    <row r="2405" spans="13:17">
      <c r="M2405" s="1" t="s">
        <v>43</v>
      </c>
      <c r="N2405" s="1" t="s">
        <v>114</v>
      </c>
      <c r="O2405" s="1" t="s">
        <v>588</v>
      </c>
      <c r="P2405" s="1" t="s">
        <v>2605</v>
      </c>
      <c r="Q2405" s="1">
        <v>30618167</v>
      </c>
    </row>
    <row r="2406" spans="13:17">
      <c r="M2406" s="1" t="s">
        <v>43</v>
      </c>
      <c r="N2406" s="1" t="s">
        <v>114</v>
      </c>
      <c r="O2406" s="1" t="s">
        <v>588</v>
      </c>
      <c r="P2406" s="1" t="s">
        <v>1092</v>
      </c>
      <c r="Q2406" s="1">
        <v>30618172</v>
      </c>
    </row>
    <row r="2407" spans="13:17">
      <c r="M2407" s="1" t="s">
        <v>43</v>
      </c>
      <c r="N2407" s="1" t="s">
        <v>114</v>
      </c>
      <c r="O2407" s="1" t="s">
        <v>588</v>
      </c>
      <c r="P2407" s="1" t="s">
        <v>2606</v>
      </c>
      <c r="Q2407" s="1">
        <v>30618176</v>
      </c>
    </row>
    <row r="2408" spans="13:17">
      <c r="M2408" s="1" t="s">
        <v>43</v>
      </c>
      <c r="N2408" s="1" t="s">
        <v>114</v>
      </c>
      <c r="O2408" s="1" t="s">
        <v>588</v>
      </c>
      <c r="P2408" s="1" t="s">
        <v>2607</v>
      </c>
      <c r="Q2408" s="1">
        <v>30618181</v>
      </c>
    </row>
    <row r="2409" spans="13:17">
      <c r="M2409" s="1" t="s">
        <v>43</v>
      </c>
      <c r="N2409" s="1" t="s">
        <v>114</v>
      </c>
      <c r="O2409" s="1" t="s">
        <v>588</v>
      </c>
      <c r="P2409" s="1" t="s">
        <v>2608</v>
      </c>
      <c r="Q2409" s="1">
        <v>30618190</v>
      </c>
    </row>
    <row r="2410" spans="13:17">
      <c r="M2410" s="1" t="s">
        <v>43</v>
      </c>
      <c r="N2410" s="1" t="s">
        <v>114</v>
      </c>
      <c r="O2410" s="1" t="s">
        <v>588</v>
      </c>
      <c r="P2410" s="1" t="s">
        <v>2609</v>
      </c>
      <c r="Q2410" s="1">
        <v>30618194</v>
      </c>
    </row>
    <row r="2411" spans="13:17">
      <c r="M2411" s="1" t="s">
        <v>43</v>
      </c>
      <c r="N2411" s="1" t="s">
        <v>114</v>
      </c>
      <c r="O2411" s="1" t="s">
        <v>590</v>
      </c>
      <c r="P2411" s="1" t="s">
        <v>2610</v>
      </c>
      <c r="Q2411" s="1">
        <v>30619413</v>
      </c>
    </row>
    <row r="2412" spans="13:17">
      <c r="M2412" s="1" t="s">
        <v>43</v>
      </c>
      <c r="N2412" s="1" t="s">
        <v>114</v>
      </c>
      <c r="O2412" s="1" t="s">
        <v>590</v>
      </c>
      <c r="P2412" s="1" t="s">
        <v>2611</v>
      </c>
      <c r="Q2412" s="1">
        <v>30619415</v>
      </c>
    </row>
    <row r="2413" spans="13:17">
      <c r="M2413" s="1" t="s">
        <v>43</v>
      </c>
      <c r="N2413" s="1" t="s">
        <v>114</v>
      </c>
      <c r="O2413" s="1" t="s">
        <v>590</v>
      </c>
      <c r="P2413" s="1" t="s">
        <v>823</v>
      </c>
      <c r="Q2413" s="1">
        <v>30619419</v>
      </c>
    </row>
    <row r="2414" spans="13:17">
      <c r="M2414" s="1" t="s">
        <v>43</v>
      </c>
      <c r="N2414" s="1" t="s">
        <v>114</v>
      </c>
      <c r="O2414" s="1" t="s">
        <v>590</v>
      </c>
      <c r="P2414" s="1" t="s">
        <v>2612</v>
      </c>
      <c r="Q2414" s="1">
        <v>30619428</v>
      </c>
    </row>
    <row r="2415" spans="13:17">
      <c r="M2415" s="1" t="s">
        <v>43</v>
      </c>
      <c r="N2415" s="1" t="s">
        <v>114</v>
      </c>
      <c r="O2415" s="1" t="s">
        <v>590</v>
      </c>
      <c r="P2415" s="1" t="s">
        <v>548</v>
      </c>
      <c r="Q2415" s="1">
        <v>30619438</v>
      </c>
    </row>
    <row r="2416" spans="13:17">
      <c r="M2416" s="1" t="s">
        <v>43</v>
      </c>
      <c r="N2416" s="1" t="s">
        <v>114</v>
      </c>
      <c r="O2416" s="1" t="s">
        <v>590</v>
      </c>
      <c r="P2416" s="1" t="s">
        <v>2613</v>
      </c>
      <c r="Q2416" s="1">
        <v>30619447</v>
      </c>
    </row>
    <row r="2417" spans="13:17">
      <c r="M2417" s="1" t="s">
        <v>43</v>
      </c>
      <c r="N2417" s="1" t="s">
        <v>114</v>
      </c>
      <c r="O2417" s="1" t="s">
        <v>590</v>
      </c>
      <c r="P2417" s="1" t="s">
        <v>2614</v>
      </c>
      <c r="Q2417" s="1">
        <v>30619457</v>
      </c>
    </row>
    <row r="2418" spans="13:17">
      <c r="M2418" s="1" t="s">
        <v>43</v>
      </c>
      <c r="N2418" s="1" t="s">
        <v>114</v>
      </c>
      <c r="O2418" s="1" t="s">
        <v>590</v>
      </c>
      <c r="P2418" s="1" t="s">
        <v>604</v>
      </c>
      <c r="Q2418" s="1">
        <v>30619461</v>
      </c>
    </row>
    <row r="2419" spans="13:17">
      <c r="M2419" s="1" t="s">
        <v>43</v>
      </c>
      <c r="N2419" s="1" t="s">
        <v>114</v>
      </c>
      <c r="O2419" s="1" t="s">
        <v>590</v>
      </c>
      <c r="P2419" s="1" t="s">
        <v>2615</v>
      </c>
      <c r="Q2419" s="1">
        <v>30619463</v>
      </c>
    </row>
    <row r="2420" spans="13:17">
      <c r="M2420" s="1" t="s">
        <v>43</v>
      </c>
      <c r="N2420" s="1" t="s">
        <v>114</v>
      </c>
      <c r="O2420" s="1" t="s">
        <v>590</v>
      </c>
      <c r="P2420" s="1" t="s">
        <v>1092</v>
      </c>
      <c r="Q2420" s="1">
        <v>30619466</v>
      </c>
    </row>
    <row r="2421" spans="13:17">
      <c r="M2421" s="1" t="s">
        <v>43</v>
      </c>
      <c r="N2421" s="1" t="s">
        <v>114</v>
      </c>
      <c r="O2421" s="1" t="s">
        <v>590</v>
      </c>
      <c r="P2421" s="1" t="s">
        <v>1093</v>
      </c>
      <c r="Q2421" s="1">
        <v>30619476</v>
      </c>
    </row>
    <row r="2422" spans="13:17">
      <c r="M2422" s="1" t="s">
        <v>43</v>
      </c>
      <c r="N2422" s="1" t="s">
        <v>114</v>
      </c>
      <c r="O2422" s="1" t="s">
        <v>590</v>
      </c>
      <c r="P2422" s="1" t="s">
        <v>590</v>
      </c>
      <c r="Q2422" s="1">
        <v>30619485</v>
      </c>
    </row>
    <row r="2423" spans="13:17">
      <c r="M2423" s="1" t="s">
        <v>43</v>
      </c>
      <c r="N2423" s="1" t="s">
        <v>114</v>
      </c>
      <c r="O2423" s="1" t="s">
        <v>590</v>
      </c>
      <c r="P2423" s="1" t="s">
        <v>2616</v>
      </c>
      <c r="Q2423" s="1">
        <v>30619499</v>
      </c>
    </row>
    <row r="2424" spans="13:17">
      <c r="M2424" s="1" t="s">
        <v>43</v>
      </c>
      <c r="N2424" s="1" t="s">
        <v>117</v>
      </c>
      <c r="O2424" s="1" t="s">
        <v>592</v>
      </c>
      <c r="P2424" s="1" t="s">
        <v>592</v>
      </c>
      <c r="Q2424" s="1">
        <v>30670223</v>
      </c>
    </row>
    <row r="2425" spans="13:17">
      <c r="M2425" s="1" t="s">
        <v>43</v>
      </c>
      <c r="N2425" s="1" t="s">
        <v>117</v>
      </c>
      <c r="O2425" s="1" t="s">
        <v>592</v>
      </c>
      <c r="P2425" s="1" t="s">
        <v>2617</v>
      </c>
      <c r="Q2425" s="1">
        <v>30670226</v>
      </c>
    </row>
    <row r="2426" spans="13:17">
      <c r="M2426" s="1" t="s">
        <v>43</v>
      </c>
      <c r="N2426" s="1" t="s">
        <v>117</v>
      </c>
      <c r="O2426" s="1" t="s">
        <v>592</v>
      </c>
      <c r="P2426" s="1" t="s">
        <v>2618</v>
      </c>
      <c r="Q2426" s="1">
        <v>30670229</v>
      </c>
    </row>
    <row r="2427" spans="13:17">
      <c r="M2427" s="1" t="s">
        <v>43</v>
      </c>
      <c r="N2427" s="1" t="s">
        <v>117</v>
      </c>
      <c r="O2427" s="1" t="s">
        <v>592</v>
      </c>
      <c r="P2427" s="1" t="s">
        <v>2619</v>
      </c>
      <c r="Q2427" s="1">
        <v>30670231</v>
      </c>
    </row>
    <row r="2428" spans="13:17">
      <c r="M2428" s="1" t="s">
        <v>43</v>
      </c>
      <c r="N2428" s="1" t="s">
        <v>117</v>
      </c>
      <c r="O2428" s="1" t="s">
        <v>592</v>
      </c>
      <c r="P2428" s="1" t="s">
        <v>1244</v>
      </c>
      <c r="Q2428" s="1">
        <v>30670239</v>
      </c>
    </row>
    <row r="2429" spans="13:17">
      <c r="M2429" s="1" t="s">
        <v>43</v>
      </c>
      <c r="N2429" s="1" t="s">
        <v>117</v>
      </c>
      <c r="O2429" s="1" t="s">
        <v>592</v>
      </c>
      <c r="P2429" s="1" t="s">
        <v>2620</v>
      </c>
      <c r="Q2429" s="1">
        <v>30670247</v>
      </c>
    </row>
    <row r="2430" spans="13:17">
      <c r="M2430" s="1" t="s">
        <v>43</v>
      </c>
      <c r="N2430" s="1" t="s">
        <v>117</v>
      </c>
      <c r="O2430" s="1" t="s">
        <v>592</v>
      </c>
      <c r="P2430" s="1" t="s">
        <v>2621</v>
      </c>
      <c r="Q2430" s="1">
        <v>30670255</v>
      </c>
    </row>
    <row r="2431" spans="13:17">
      <c r="M2431" s="1" t="s">
        <v>43</v>
      </c>
      <c r="N2431" s="1" t="s">
        <v>117</v>
      </c>
      <c r="O2431" s="1" t="s">
        <v>592</v>
      </c>
      <c r="P2431" s="1" t="s">
        <v>2622</v>
      </c>
      <c r="Q2431" s="1">
        <v>30670263</v>
      </c>
    </row>
    <row r="2432" spans="13:17">
      <c r="M2432" s="1" t="s">
        <v>43</v>
      </c>
      <c r="N2432" s="1" t="s">
        <v>117</v>
      </c>
      <c r="O2432" s="1" t="s">
        <v>592</v>
      </c>
      <c r="P2432" s="1" t="s">
        <v>1904</v>
      </c>
      <c r="Q2432" s="1">
        <v>30670271</v>
      </c>
    </row>
    <row r="2433" spans="13:17">
      <c r="M2433" s="1" t="s">
        <v>43</v>
      </c>
      <c r="N2433" s="1" t="s">
        <v>117</v>
      </c>
      <c r="O2433" s="1" t="s">
        <v>592</v>
      </c>
      <c r="P2433" s="1" t="s">
        <v>2623</v>
      </c>
      <c r="Q2433" s="1">
        <v>30670279</v>
      </c>
    </row>
    <row r="2434" spans="13:17">
      <c r="M2434" s="1" t="s">
        <v>43</v>
      </c>
      <c r="N2434" s="1" t="s">
        <v>117</v>
      </c>
      <c r="O2434" s="1" t="s">
        <v>592</v>
      </c>
      <c r="P2434" s="1" t="s">
        <v>2624</v>
      </c>
      <c r="Q2434" s="1">
        <v>30670287</v>
      </c>
    </row>
    <row r="2435" spans="13:17">
      <c r="M2435" s="1" t="s">
        <v>43</v>
      </c>
      <c r="N2435" s="1" t="s">
        <v>117</v>
      </c>
      <c r="O2435" s="1" t="s">
        <v>592</v>
      </c>
      <c r="P2435" s="1" t="s">
        <v>2625</v>
      </c>
      <c r="Q2435" s="1">
        <v>30670294</v>
      </c>
    </row>
    <row r="2436" spans="13:17">
      <c r="M2436" s="1" t="s">
        <v>43</v>
      </c>
      <c r="N2436" s="1" t="s">
        <v>117</v>
      </c>
      <c r="O2436" s="1" t="s">
        <v>593</v>
      </c>
      <c r="P2436" s="1" t="s">
        <v>593</v>
      </c>
      <c r="Q2436" s="1">
        <v>30670615</v>
      </c>
    </row>
    <row r="2437" spans="13:17">
      <c r="M2437" s="1" t="s">
        <v>43</v>
      </c>
      <c r="N2437" s="1" t="s">
        <v>117</v>
      </c>
      <c r="O2437" s="1" t="s">
        <v>593</v>
      </c>
      <c r="P2437" s="1" t="s">
        <v>2626</v>
      </c>
      <c r="Q2437" s="1">
        <v>30670631</v>
      </c>
    </row>
    <row r="2438" spans="13:17">
      <c r="M2438" s="1" t="s">
        <v>43</v>
      </c>
      <c r="N2438" s="1" t="s">
        <v>117</v>
      </c>
      <c r="O2438" s="1" t="s">
        <v>593</v>
      </c>
      <c r="P2438" s="1" t="s">
        <v>2627</v>
      </c>
      <c r="Q2438" s="1">
        <v>30670699</v>
      </c>
    </row>
    <row r="2439" spans="13:17">
      <c r="M2439" s="1" t="s">
        <v>43</v>
      </c>
      <c r="N2439" s="1" t="s">
        <v>117</v>
      </c>
      <c r="O2439" s="1" t="s">
        <v>593</v>
      </c>
      <c r="P2439" s="1" t="s">
        <v>2628</v>
      </c>
      <c r="Q2439" s="1">
        <v>30670647</v>
      </c>
    </row>
    <row r="2440" spans="13:17">
      <c r="M2440" s="1" t="s">
        <v>43</v>
      </c>
      <c r="N2440" s="1" t="s">
        <v>117</v>
      </c>
      <c r="O2440" s="1" t="s">
        <v>593</v>
      </c>
      <c r="P2440" s="1" t="s">
        <v>505</v>
      </c>
      <c r="Q2440" s="1">
        <v>30670663</v>
      </c>
    </row>
    <row r="2441" spans="13:17">
      <c r="M2441" s="1" t="s">
        <v>43</v>
      </c>
      <c r="N2441" s="1" t="s">
        <v>117</v>
      </c>
      <c r="O2441" s="1" t="s">
        <v>593</v>
      </c>
      <c r="P2441" s="1" t="s">
        <v>1339</v>
      </c>
      <c r="Q2441" s="1">
        <v>30670679</v>
      </c>
    </row>
    <row r="2442" spans="13:17">
      <c r="M2442" s="1" t="s">
        <v>43</v>
      </c>
      <c r="N2442" s="1" t="s">
        <v>117</v>
      </c>
      <c r="O2442" s="1" t="s">
        <v>396</v>
      </c>
      <c r="P2442" s="1" t="s">
        <v>2629</v>
      </c>
      <c r="Q2442" s="1">
        <v>30261293</v>
      </c>
    </row>
    <row r="2443" spans="13:17">
      <c r="M2443" s="1" t="s">
        <v>43</v>
      </c>
      <c r="N2443" s="1" t="s">
        <v>117</v>
      </c>
      <c r="O2443" s="1" t="s">
        <v>595</v>
      </c>
      <c r="P2443" s="1" t="s">
        <v>2630</v>
      </c>
      <c r="Q2443" s="1">
        <v>30675820</v>
      </c>
    </row>
    <row r="2444" spans="13:17">
      <c r="M2444" s="1" t="s">
        <v>43</v>
      </c>
      <c r="N2444" s="1" t="s">
        <v>117</v>
      </c>
      <c r="O2444" s="1" t="s">
        <v>595</v>
      </c>
      <c r="P2444" s="1" t="s">
        <v>2631</v>
      </c>
      <c r="Q2444" s="1">
        <v>30675825</v>
      </c>
    </row>
    <row r="2445" spans="13:17">
      <c r="M2445" s="1" t="s">
        <v>43</v>
      </c>
      <c r="N2445" s="1" t="s">
        <v>117</v>
      </c>
      <c r="O2445" s="1" t="s">
        <v>595</v>
      </c>
      <c r="P2445" s="1" t="s">
        <v>2334</v>
      </c>
      <c r="Q2445" s="1">
        <v>30675831</v>
      </c>
    </row>
    <row r="2446" spans="13:17">
      <c r="M2446" s="1" t="s">
        <v>43</v>
      </c>
      <c r="N2446" s="1" t="s">
        <v>117</v>
      </c>
      <c r="O2446" s="1" t="s">
        <v>595</v>
      </c>
      <c r="P2446" s="1" t="s">
        <v>2632</v>
      </c>
      <c r="Q2446" s="1">
        <v>30675837</v>
      </c>
    </row>
    <row r="2447" spans="13:17">
      <c r="M2447" s="1" t="s">
        <v>43</v>
      </c>
      <c r="N2447" s="1" t="s">
        <v>117</v>
      </c>
      <c r="O2447" s="1" t="s">
        <v>595</v>
      </c>
      <c r="P2447" s="1" t="s">
        <v>2633</v>
      </c>
      <c r="Q2447" s="1">
        <v>30675847</v>
      </c>
    </row>
    <row r="2448" spans="13:17">
      <c r="M2448" s="1" t="s">
        <v>43</v>
      </c>
      <c r="N2448" s="1" t="s">
        <v>117</v>
      </c>
      <c r="O2448" s="1" t="s">
        <v>595</v>
      </c>
      <c r="P2448" s="1" t="s">
        <v>265</v>
      </c>
      <c r="Q2448" s="1">
        <v>30675863</v>
      </c>
    </row>
    <row r="2449" spans="13:17">
      <c r="M2449" s="1" t="s">
        <v>43</v>
      </c>
      <c r="N2449" s="1" t="s">
        <v>117</v>
      </c>
      <c r="O2449" s="1" t="s">
        <v>595</v>
      </c>
      <c r="P2449" s="1" t="s">
        <v>1745</v>
      </c>
      <c r="Q2449" s="1">
        <v>30675879</v>
      </c>
    </row>
    <row r="2450" spans="13:17">
      <c r="M2450" s="1" t="s">
        <v>43</v>
      </c>
      <c r="N2450" s="1" t="s">
        <v>117</v>
      </c>
      <c r="O2450" s="1" t="s">
        <v>595</v>
      </c>
      <c r="P2450" s="1" t="s">
        <v>2634</v>
      </c>
      <c r="Q2450" s="1">
        <v>30675899</v>
      </c>
    </row>
    <row r="2451" spans="13:17">
      <c r="M2451" s="1" t="s">
        <v>43</v>
      </c>
      <c r="N2451" s="1" t="s">
        <v>117</v>
      </c>
      <c r="O2451" s="1" t="s">
        <v>595</v>
      </c>
      <c r="P2451" s="1" t="s">
        <v>2635</v>
      </c>
      <c r="Q2451" s="1">
        <v>30675800</v>
      </c>
    </row>
    <row r="2452" spans="13:17">
      <c r="M2452" s="1" t="s">
        <v>43</v>
      </c>
      <c r="N2452" s="1" t="s">
        <v>117</v>
      </c>
      <c r="O2452" s="1" t="s">
        <v>597</v>
      </c>
      <c r="P2452" s="1" t="s">
        <v>2636</v>
      </c>
      <c r="Q2452" s="1">
        <v>30676822</v>
      </c>
    </row>
    <row r="2453" spans="13:17">
      <c r="M2453" s="1" t="s">
        <v>43</v>
      </c>
      <c r="N2453" s="1" t="s">
        <v>117</v>
      </c>
      <c r="O2453" s="1" t="s">
        <v>597</v>
      </c>
      <c r="P2453" s="1" t="s">
        <v>2637</v>
      </c>
      <c r="Q2453" s="1">
        <v>30676825</v>
      </c>
    </row>
    <row r="2454" spans="13:17">
      <c r="M2454" s="1" t="s">
        <v>43</v>
      </c>
      <c r="N2454" s="1" t="s">
        <v>117</v>
      </c>
      <c r="O2454" s="1" t="s">
        <v>597</v>
      </c>
      <c r="P2454" s="1" t="s">
        <v>2638</v>
      </c>
      <c r="Q2454" s="1">
        <v>30676831</v>
      </c>
    </row>
    <row r="2455" spans="13:17">
      <c r="M2455" s="1" t="s">
        <v>43</v>
      </c>
      <c r="N2455" s="1" t="s">
        <v>117</v>
      </c>
      <c r="O2455" s="1" t="s">
        <v>597</v>
      </c>
      <c r="P2455" s="1" t="s">
        <v>2639</v>
      </c>
      <c r="Q2455" s="1">
        <v>30676839</v>
      </c>
    </row>
    <row r="2456" spans="13:17">
      <c r="M2456" s="1" t="s">
        <v>43</v>
      </c>
      <c r="N2456" s="1" t="s">
        <v>117</v>
      </c>
      <c r="O2456" s="1" t="s">
        <v>597</v>
      </c>
      <c r="P2456" s="1" t="s">
        <v>2640</v>
      </c>
      <c r="Q2456" s="1">
        <v>30676800</v>
      </c>
    </row>
    <row r="2457" spans="13:17">
      <c r="M2457" s="1" t="s">
        <v>43</v>
      </c>
      <c r="N2457" s="1" t="s">
        <v>117</v>
      </c>
      <c r="O2457" s="1" t="s">
        <v>597</v>
      </c>
      <c r="P2457" s="1" t="s">
        <v>2641</v>
      </c>
      <c r="Q2457" s="1">
        <v>30676855</v>
      </c>
    </row>
    <row r="2458" spans="13:17">
      <c r="M2458" s="1" t="s">
        <v>43</v>
      </c>
      <c r="N2458" s="1" t="s">
        <v>117</v>
      </c>
      <c r="O2458" s="1" t="s">
        <v>597</v>
      </c>
      <c r="P2458" s="1" t="s">
        <v>2642</v>
      </c>
      <c r="Q2458" s="1">
        <v>30676863</v>
      </c>
    </row>
    <row r="2459" spans="13:17">
      <c r="M2459" s="1" t="s">
        <v>43</v>
      </c>
      <c r="N2459" s="1" t="s">
        <v>117</v>
      </c>
      <c r="O2459" s="1" t="s">
        <v>597</v>
      </c>
      <c r="P2459" s="1" t="s">
        <v>2643</v>
      </c>
      <c r="Q2459" s="1">
        <v>30676899</v>
      </c>
    </row>
    <row r="2460" spans="13:17">
      <c r="M2460" s="1" t="s">
        <v>43</v>
      </c>
      <c r="N2460" s="1" t="s">
        <v>117</v>
      </c>
      <c r="O2460" s="1" t="s">
        <v>599</v>
      </c>
      <c r="P2460" s="1" t="s">
        <v>2644</v>
      </c>
      <c r="Q2460" s="1">
        <v>30670424</v>
      </c>
    </row>
    <row r="2461" spans="13:17">
      <c r="M2461" s="1" t="s">
        <v>43</v>
      </c>
      <c r="N2461" s="1" t="s">
        <v>117</v>
      </c>
      <c r="O2461" s="1" t="s">
        <v>599</v>
      </c>
      <c r="P2461" s="1" t="s">
        <v>2645</v>
      </c>
      <c r="Q2461" s="1">
        <v>30670427</v>
      </c>
    </row>
    <row r="2462" spans="13:17">
      <c r="M2462" s="1" t="s">
        <v>43</v>
      </c>
      <c r="N2462" s="1" t="s">
        <v>117</v>
      </c>
      <c r="O2462" s="1" t="s">
        <v>599</v>
      </c>
      <c r="P2462" s="1" t="s">
        <v>2646</v>
      </c>
      <c r="Q2462" s="1">
        <v>30670434</v>
      </c>
    </row>
    <row r="2463" spans="13:17">
      <c r="M2463" s="1" t="s">
        <v>43</v>
      </c>
      <c r="N2463" s="1" t="s">
        <v>117</v>
      </c>
      <c r="O2463" s="1" t="s">
        <v>599</v>
      </c>
      <c r="P2463" s="1" t="s">
        <v>2647</v>
      </c>
      <c r="Q2463" s="1">
        <v>30670443</v>
      </c>
    </row>
    <row r="2464" spans="13:17">
      <c r="M2464" s="1" t="s">
        <v>43</v>
      </c>
      <c r="N2464" s="1" t="s">
        <v>117</v>
      </c>
      <c r="O2464" s="1" t="s">
        <v>599</v>
      </c>
      <c r="P2464" s="1" t="s">
        <v>2648</v>
      </c>
      <c r="Q2464" s="1">
        <v>30670451</v>
      </c>
    </row>
    <row r="2465" spans="13:17">
      <c r="M2465" s="1" t="s">
        <v>43</v>
      </c>
      <c r="N2465" s="1" t="s">
        <v>117</v>
      </c>
      <c r="O2465" s="1" t="s">
        <v>599</v>
      </c>
      <c r="P2465" s="1" t="s">
        <v>1069</v>
      </c>
      <c r="Q2465" s="1">
        <v>30670460</v>
      </c>
    </row>
    <row r="2466" spans="13:17">
      <c r="M2466" s="1" t="s">
        <v>43</v>
      </c>
      <c r="N2466" s="1" t="s">
        <v>117</v>
      </c>
      <c r="O2466" s="1" t="s">
        <v>599</v>
      </c>
      <c r="P2466" s="1" t="s">
        <v>2248</v>
      </c>
      <c r="Q2466" s="1">
        <v>30670469</v>
      </c>
    </row>
    <row r="2467" spans="13:17">
      <c r="M2467" s="1" t="s">
        <v>43</v>
      </c>
      <c r="N2467" s="1" t="s">
        <v>117</v>
      </c>
      <c r="O2467" s="1" t="s">
        <v>599</v>
      </c>
      <c r="P2467" s="1" t="s">
        <v>2649</v>
      </c>
      <c r="Q2467" s="1">
        <v>30670477</v>
      </c>
    </row>
    <row r="2468" spans="13:17">
      <c r="M2468" s="1" t="s">
        <v>43</v>
      </c>
      <c r="N2468" s="1" t="s">
        <v>117</v>
      </c>
      <c r="O2468" s="1" t="s">
        <v>599</v>
      </c>
      <c r="P2468" s="1" t="s">
        <v>2650</v>
      </c>
      <c r="Q2468" s="1">
        <v>30670494</v>
      </c>
    </row>
    <row r="2469" spans="13:17">
      <c r="M2469" s="1" t="s">
        <v>43</v>
      </c>
      <c r="N2469" s="1" t="s">
        <v>117</v>
      </c>
      <c r="O2469" s="1" t="s">
        <v>599</v>
      </c>
      <c r="P2469" s="1" t="s">
        <v>2651</v>
      </c>
      <c r="Q2469" s="1">
        <v>30670486</v>
      </c>
    </row>
    <row r="2470" spans="13:17">
      <c r="M2470" s="1" t="s">
        <v>43</v>
      </c>
      <c r="N2470" s="1" t="s">
        <v>117</v>
      </c>
      <c r="O2470" s="1" t="s">
        <v>599</v>
      </c>
      <c r="P2470" s="1" t="s">
        <v>2652</v>
      </c>
      <c r="Q2470" s="1">
        <v>30670499</v>
      </c>
    </row>
    <row r="2471" spans="13:17">
      <c r="M2471" s="1" t="s">
        <v>43</v>
      </c>
      <c r="N2471" s="1" t="s">
        <v>120</v>
      </c>
      <c r="O2471" s="1" t="s">
        <v>601</v>
      </c>
      <c r="P2471" s="1" t="s">
        <v>2653</v>
      </c>
      <c r="Q2471" s="1">
        <v>30680711</v>
      </c>
    </row>
    <row r="2472" spans="13:17">
      <c r="M2472" s="1" t="s">
        <v>43</v>
      </c>
      <c r="N2472" s="1" t="s">
        <v>120</v>
      </c>
      <c r="O2472" s="1" t="s">
        <v>601</v>
      </c>
      <c r="P2472" s="1" t="s">
        <v>2654</v>
      </c>
      <c r="Q2472" s="1">
        <v>30680713</v>
      </c>
    </row>
    <row r="2473" spans="13:17">
      <c r="M2473" s="1" t="s">
        <v>43</v>
      </c>
      <c r="N2473" s="1" t="s">
        <v>120</v>
      </c>
      <c r="O2473" s="1" t="s">
        <v>601</v>
      </c>
      <c r="P2473" s="1" t="s">
        <v>601</v>
      </c>
      <c r="Q2473" s="1">
        <v>30680720</v>
      </c>
    </row>
    <row r="2474" spans="13:17">
      <c r="M2474" s="1" t="s">
        <v>43</v>
      </c>
      <c r="N2474" s="1" t="s">
        <v>120</v>
      </c>
      <c r="O2474" s="1" t="s">
        <v>601</v>
      </c>
      <c r="P2474" s="1" t="s">
        <v>2655</v>
      </c>
      <c r="Q2474" s="1">
        <v>30680725</v>
      </c>
    </row>
    <row r="2475" spans="13:17">
      <c r="M2475" s="1" t="s">
        <v>43</v>
      </c>
      <c r="N2475" s="1" t="s">
        <v>120</v>
      </c>
      <c r="O2475" s="1" t="s">
        <v>601</v>
      </c>
      <c r="P2475" s="1" t="s">
        <v>2656</v>
      </c>
      <c r="Q2475" s="1">
        <v>30680731</v>
      </c>
    </row>
    <row r="2476" spans="13:17">
      <c r="M2476" s="1" t="s">
        <v>43</v>
      </c>
      <c r="N2476" s="1" t="s">
        <v>120</v>
      </c>
      <c r="O2476" s="1" t="s">
        <v>601</v>
      </c>
      <c r="P2476" s="1" t="s">
        <v>1143</v>
      </c>
      <c r="Q2476" s="1">
        <v>30680759</v>
      </c>
    </row>
    <row r="2477" spans="13:17">
      <c r="M2477" s="1" t="s">
        <v>43</v>
      </c>
      <c r="N2477" s="1" t="s">
        <v>120</v>
      </c>
      <c r="O2477" s="1" t="s">
        <v>601</v>
      </c>
      <c r="P2477" s="1" t="s">
        <v>2657</v>
      </c>
      <c r="Q2477" s="1">
        <v>30680771</v>
      </c>
    </row>
    <row r="2478" spans="13:17">
      <c r="M2478" s="1" t="s">
        <v>43</v>
      </c>
      <c r="N2478" s="1" t="s">
        <v>120</v>
      </c>
      <c r="O2478" s="1" t="s">
        <v>601</v>
      </c>
      <c r="P2478" s="1" t="s">
        <v>2658</v>
      </c>
      <c r="Q2478" s="1">
        <v>30680783</v>
      </c>
    </row>
    <row r="2479" spans="13:17">
      <c r="M2479" s="1" t="s">
        <v>43</v>
      </c>
      <c r="N2479" s="1" t="s">
        <v>120</v>
      </c>
      <c r="O2479" s="1" t="s">
        <v>603</v>
      </c>
      <c r="P2479" s="1" t="s">
        <v>2659</v>
      </c>
      <c r="Q2479" s="1">
        <v>30685221</v>
      </c>
    </row>
    <row r="2480" spans="13:17">
      <c r="M2480" s="1" t="s">
        <v>43</v>
      </c>
      <c r="N2480" s="1" t="s">
        <v>120</v>
      </c>
      <c r="O2480" s="1" t="s">
        <v>603</v>
      </c>
      <c r="P2480" s="1" t="s">
        <v>2660</v>
      </c>
      <c r="Q2480" s="1">
        <v>30685227</v>
      </c>
    </row>
    <row r="2481" spans="13:17">
      <c r="M2481" s="1" t="s">
        <v>43</v>
      </c>
      <c r="N2481" s="1" t="s">
        <v>120</v>
      </c>
      <c r="O2481" s="1" t="s">
        <v>603</v>
      </c>
      <c r="P2481" s="1" t="s">
        <v>2661</v>
      </c>
      <c r="Q2481" s="1">
        <v>30685233</v>
      </c>
    </row>
    <row r="2482" spans="13:17">
      <c r="M2482" s="1" t="s">
        <v>43</v>
      </c>
      <c r="N2482" s="1" t="s">
        <v>120</v>
      </c>
      <c r="O2482" s="1" t="s">
        <v>603</v>
      </c>
      <c r="P2482" s="1" t="s">
        <v>2662</v>
      </c>
      <c r="Q2482" s="1">
        <v>30685240</v>
      </c>
    </row>
    <row r="2483" spans="13:17">
      <c r="M2483" s="1" t="s">
        <v>43</v>
      </c>
      <c r="N2483" s="1" t="s">
        <v>120</v>
      </c>
      <c r="O2483" s="1" t="s">
        <v>603</v>
      </c>
      <c r="P2483" s="1" t="s">
        <v>544</v>
      </c>
      <c r="Q2483" s="1">
        <v>30685247</v>
      </c>
    </row>
    <row r="2484" spans="13:17">
      <c r="M2484" s="1" t="s">
        <v>43</v>
      </c>
      <c r="N2484" s="1" t="s">
        <v>120</v>
      </c>
      <c r="O2484" s="1" t="s">
        <v>603</v>
      </c>
      <c r="P2484" s="1" t="s">
        <v>2663</v>
      </c>
      <c r="Q2484" s="1">
        <v>30685254</v>
      </c>
    </row>
    <row r="2485" spans="13:17">
      <c r="M2485" s="1" t="s">
        <v>43</v>
      </c>
      <c r="N2485" s="1" t="s">
        <v>120</v>
      </c>
      <c r="O2485" s="1" t="s">
        <v>603</v>
      </c>
      <c r="P2485" s="1" t="s">
        <v>2664</v>
      </c>
      <c r="Q2485" s="1">
        <v>30685261</v>
      </c>
    </row>
    <row r="2486" spans="13:17">
      <c r="M2486" s="1" t="s">
        <v>43</v>
      </c>
      <c r="N2486" s="1" t="s">
        <v>120</v>
      </c>
      <c r="O2486" s="1" t="s">
        <v>603</v>
      </c>
      <c r="P2486" s="1" t="s">
        <v>2665</v>
      </c>
      <c r="Q2486" s="1">
        <v>30685267</v>
      </c>
    </row>
    <row r="2487" spans="13:17">
      <c r="M2487" s="1" t="s">
        <v>43</v>
      </c>
      <c r="N2487" s="1" t="s">
        <v>120</v>
      </c>
      <c r="O2487" s="1" t="s">
        <v>603</v>
      </c>
      <c r="P2487" s="1" t="s">
        <v>2666</v>
      </c>
      <c r="Q2487" s="1">
        <v>30685274</v>
      </c>
    </row>
    <row r="2488" spans="13:17">
      <c r="M2488" s="1" t="s">
        <v>43</v>
      </c>
      <c r="N2488" s="1" t="s">
        <v>120</v>
      </c>
      <c r="O2488" s="1" t="s">
        <v>603</v>
      </c>
      <c r="P2488" s="1" t="s">
        <v>2667</v>
      </c>
      <c r="Q2488" s="1">
        <v>30685281</v>
      </c>
    </row>
    <row r="2489" spans="13:17">
      <c r="M2489" s="1" t="s">
        <v>43</v>
      </c>
      <c r="N2489" s="1" t="s">
        <v>120</v>
      </c>
      <c r="O2489" s="1" t="s">
        <v>603</v>
      </c>
      <c r="P2489" s="1" t="s">
        <v>2668</v>
      </c>
      <c r="Q2489" s="1">
        <v>30685299</v>
      </c>
    </row>
    <row r="2490" spans="13:17">
      <c r="M2490" s="1" t="s">
        <v>43</v>
      </c>
      <c r="N2490" s="1" t="s">
        <v>120</v>
      </c>
      <c r="O2490" s="1" t="s">
        <v>603</v>
      </c>
      <c r="P2490" s="1" t="s">
        <v>2669</v>
      </c>
      <c r="Q2490" s="1">
        <v>30685294</v>
      </c>
    </row>
    <row r="2491" spans="13:17">
      <c r="M2491" s="1" t="s">
        <v>43</v>
      </c>
      <c r="N2491" s="1" t="s">
        <v>120</v>
      </c>
      <c r="O2491" s="1" t="s">
        <v>605</v>
      </c>
      <c r="P2491" s="1" t="s">
        <v>2670</v>
      </c>
      <c r="Q2491" s="1">
        <v>30686020</v>
      </c>
    </row>
    <row r="2492" spans="13:17">
      <c r="M2492" s="1" t="s">
        <v>43</v>
      </c>
      <c r="N2492" s="1" t="s">
        <v>120</v>
      </c>
      <c r="O2492" s="1" t="s">
        <v>605</v>
      </c>
      <c r="P2492" s="1" t="s">
        <v>2671</v>
      </c>
      <c r="Q2492" s="1">
        <v>30686021</v>
      </c>
    </row>
    <row r="2493" spans="13:17">
      <c r="M2493" s="1" t="s">
        <v>43</v>
      </c>
      <c r="N2493" s="1" t="s">
        <v>120</v>
      </c>
      <c r="O2493" s="1" t="s">
        <v>605</v>
      </c>
      <c r="P2493" s="1" t="s">
        <v>2672</v>
      </c>
      <c r="Q2493" s="1">
        <v>30686023</v>
      </c>
    </row>
    <row r="2494" spans="13:17">
      <c r="M2494" s="1" t="s">
        <v>43</v>
      </c>
      <c r="N2494" s="1" t="s">
        <v>120</v>
      </c>
      <c r="O2494" s="1" t="s">
        <v>605</v>
      </c>
      <c r="P2494" s="1" t="s">
        <v>2673</v>
      </c>
      <c r="Q2494" s="1">
        <v>30686025</v>
      </c>
    </row>
    <row r="2495" spans="13:17">
      <c r="M2495" s="1" t="s">
        <v>43</v>
      </c>
      <c r="N2495" s="1" t="s">
        <v>120</v>
      </c>
      <c r="O2495" s="1" t="s">
        <v>605</v>
      </c>
      <c r="P2495" s="1" t="s">
        <v>503</v>
      </c>
      <c r="Q2495" s="1">
        <v>30686029</v>
      </c>
    </row>
    <row r="2496" spans="13:17">
      <c r="M2496" s="1" t="s">
        <v>43</v>
      </c>
      <c r="N2496" s="1" t="s">
        <v>120</v>
      </c>
      <c r="O2496" s="1" t="s">
        <v>605</v>
      </c>
      <c r="P2496" s="1" t="s">
        <v>106</v>
      </c>
      <c r="Q2496" s="1">
        <v>30686047</v>
      </c>
    </row>
    <row r="2497" spans="13:17">
      <c r="M2497" s="1" t="s">
        <v>43</v>
      </c>
      <c r="N2497" s="1" t="s">
        <v>120</v>
      </c>
      <c r="O2497" s="1" t="s">
        <v>605</v>
      </c>
      <c r="P2497" s="1" t="s">
        <v>2674</v>
      </c>
      <c r="Q2497" s="1">
        <v>30686041</v>
      </c>
    </row>
    <row r="2498" spans="13:17">
      <c r="M2498" s="1" t="s">
        <v>43</v>
      </c>
      <c r="N2498" s="1" t="s">
        <v>120</v>
      </c>
      <c r="O2498" s="1" t="s">
        <v>605</v>
      </c>
      <c r="P2498" s="1" t="s">
        <v>2675</v>
      </c>
      <c r="Q2498" s="1">
        <v>30686000</v>
      </c>
    </row>
    <row r="2499" spans="13:17">
      <c r="M2499" s="1" t="s">
        <v>43</v>
      </c>
      <c r="N2499" s="1" t="s">
        <v>120</v>
      </c>
      <c r="O2499" s="1" t="s">
        <v>605</v>
      </c>
      <c r="P2499" s="1" t="s">
        <v>2676</v>
      </c>
      <c r="Q2499" s="1">
        <v>30686059</v>
      </c>
    </row>
    <row r="2500" spans="13:17">
      <c r="M2500" s="1" t="s">
        <v>43</v>
      </c>
      <c r="N2500" s="1" t="s">
        <v>120</v>
      </c>
      <c r="O2500" s="1" t="s">
        <v>605</v>
      </c>
      <c r="P2500" s="1" t="s">
        <v>2677</v>
      </c>
      <c r="Q2500" s="1">
        <v>30686065</v>
      </c>
    </row>
    <row r="2501" spans="13:17">
      <c r="M2501" s="1" t="s">
        <v>43</v>
      </c>
      <c r="N2501" s="1" t="s">
        <v>120</v>
      </c>
      <c r="O2501" s="1" t="s">
        <v>605</v>
      </c>
      <c r="P2501" s="1" t="s">
        <v>2678</v>
      </c>
      <c r="Q2501" s="1">
        <v>30686099</v>
      </c>
    </row>
    <row r="2502" spans="13:17">
      <c r="M2502" s="1" t="s">
        <v>43</v>
      </c>
      <c r="N2502" s="1" t="s">
        <v>120</v>
      </c>
      <c r="O2502" s="1" t="s">
        <v>605</v>
      </c>
      <c r="P2502" s="1" t="s">
        <v>2679</v>
      </c>
      <c r="Q2502" s="1">
        <v>30686077</v>
      </c>
    </row>
    <row r="2503" spans="13:17">
      <c r="M2503" s="1" t="s">
        <v>43</v>
      </c>
      <c r="N2503" s="1" t="s">
        <v>120</v>
      </c>
      <c r="O2503" s="1" t="s">
        <v>605</v>
      </c>
      <c r="P2503" s="1" t="s">
        <v>2680</v>
      </c>
      <c r="Q2503" s="1">
        <v>30686053</v>
      </c>
    </row>
    <row r="2504" spans="13:17">
      <c r="M2504" s="1" t="s">
        <v>43</v>
      </c>
      <c r="N2504" s="1" t="s">
        <v>120</v>
      </c>
      <c r="O2504" s="1" t="s">
        <v>605</v>
      </c>
      <c r="P2504" s="1" t="s">
        <v>2681</v>
      </c>
      <c r="Q2504" s="1">
        <v>30686083</v>
      </c>
    </row>
    <row r="2505" spans="13:17">
      <c r="M2505" s="1" t="s">
        <v>43</v>
      </c>
      <c r="N2505" s="1" t="s">
        <v>120</v>
      </c>
      <c r="O2505" s="1" t="s">
        <v>605</v>
      </c>
      <c r="P2505" s="1" t="s">
        <v>2682</v>
      </c>
      <c r="Q2505" s="1">
        <v>30686089</v>
      </c>
    </row>
    <row r="2506" spans="13:17">
      <c r="M2506" s="1" t="s">
        <v>43</v>
      </c>
      <c r="N2506" s="1" t="s">
        <v>120</v>
      </c>
      <c r="O2506" s="1" t="s">
        <v>605</v>
      </c>
      <c r="P2506" s="1" t="s">
        <v>2683</v>
      </c>
      <c r="Q2506" s="1">
        <v>30686095</v>
      </c>
    </row>
    <row r="2507" spans="13:17">
      <c r="M2507" s="1" t="s">
        <v>43</v>
      </c>
      <c r="N2507" s="1" t="s">
        <v>120</v>
      </c>
      <c r="O2507" s="1" t="s">
        <v>606</v>
      </c>
      <c r="P2507" s="1" t="s">
        <v>2684</v>
      </c>
      <c r="Q2507" s="1">
        <v>30686315</v>
      </c>
    </row>
    <row r="2508" spans="13:17">
      <c r="M2508" s="1" t="s">
        <v>43</v>
      </c>
      <c r="N2508" s="1" t="s">
        <v>120</v>
      </c>
      <c r="O2508" s="1" t="s">
        <v>606</v>
      </c>
      <c r="P2508" s="1" t="s">
        <v>2685</v>
      </c>
      <c r="Q2508" s="1">
        <v>30686331</v>
      </c>
    </row>
    <row r="2509" spans="13:17">
      <c r="M2509" s="1" t="s">
        <v>43</v>
      </c>
      <c r="N2509" s="1" t="s">
        <v>120</v>
      </c>
      <c r="O2509" s="1" t="s">
        <v>606</v>
      </c>
      <c r="P2509" s="1" t="s">
        <v>558</v>
      </c>
      <c r="Q2509" s="1">
        <v>30686347</v>
      </c>
    </row>
    <row r="2510" spans="13:17">
      <c r="M2510" s="1" t="s">
        <v>43</v>
      </c>
      <c r="N2510" s="1" t="s">
        <v>120</v>
      </c>
      <c r="O2510" s="1" t="s">
        <v>606</v>
      </c>
      <c r="P2510" s="1" t="s">
        <v>2686</v>
      </c>
      <c r="Q2510" s="1">
        <v>30686399</v>
      </c>
    </row>
    <row r="2511" spans="13:17">
      <c r="M2511" s="1" t="s">
        <v>43</v>
      </c>
      <c r="N2511" s="1" t="s">
        <v>120</v>
      </c>
      <c r="O2511" s="1" t="s">
        <v>606</v>
      </c>
      <c r="P2511" s="1" t="s">
        <v>2687</v>
      </c>
      <c r="Q2511" s="1">
        <v>30686379</v>
      </c>
    </row>
    <row r="2512" spans="13:17">
      <c r="M2512" s="1" t="s">
        <v>43</v>
      </c>
      <c r="N2512" s="1" t="s">
        <v>120</v>
      </c>
      <c r="O2512" s="1" t="s">
        <v>607</v>
      </c>
      <c r="P2512" s="1" t="s">
        <v>2688</v>
      </c>
      <c r="Q2512" s="1">
        <v>30686412</v>
      </c>
    </row>
    <row r="2513" spans="13:17">
      <c r="M2513" s="1" t="s">
        <v>43</v>
      </c>
      <c r="N2513" s="1" t="s">
        <v>120</v>
      </c>
      <c r="O2513" s="1" t="s">
        <v>607</v>
      </c>
      <c r="P2513" s="1" t="s">
        <v>2689</v>
      </c>
      <c r="Q2513" s="1">
        <v>30686414</v>
      </c>
    </row>
    <row r="2514" spans="13:17">
      <c r="M2514" s="1" t="s">
        <v>43</v>
      </c>
      <c r="N2514" s="1" t="s">
        <v>120</v>
      </c>
      <c r="O2514" s="1" t="s">
        <v>607</v>
      </c>
      <c r="P2514" s="1" t="s">
        <v>2690</v>
      </c>
      <c r="Q2514" s="1">
        <v>30686410</v>
      </c>
    </row>
    <row r="2515" spans="13:17">
      <c r="M2515" s="1" t="s">
        <v>43</v>
      </c>
      <c r="N2515" s="1" t="s">
        <v>120</v>
      </c>
      <c r="O2515" s="1" t="s">
        <v>607</v>
      </c>
      <c r="P2515" s="1" t="s">
        <v>2331</v>
      </c>
      <c r="Q2515" s="1">
        <v>30686416</v>
      </c>
    </row>
    <row r="2516" spans="13:17">
      <c r="M2516" s="1" t="s">
        <v>43</v>
      </c>
      <c r="N2516" s="1" t="s">
        <v>120</v>
      </c>
      <c r="O2516" s="1" t="s">
        <v>607</v>
      </c>
      <c r="P2516" s="1" t="s">
        <v>2691</v>
      </c>
      <c r="Q2516" s="1">
        <v>30686423</v>
      </c>
    </row>
    <row r="2517" spans="13:17">
      <c r="M2517" s="1" t="s">
        <v>43</v>
      </c>
      <c r="N2517" s="1" t="s">
        <v>120</v>
      </c>
      <c r="O2517" s="1" t="s">
        <v>607</v>
      </c>
      <c r="P2517" s="1" t="s">
        <v>65</v>
      </c>
      <c r="Q2517" s="1">
        <v>30686427</v>
      </c>
    </row>
    <row r="2518" spans="13:17">
      <c r="M2518" s="1" t="s">
        <v>43</v>
      </c>
      <c r="N2518" s="1" t="s">
        <v>120</v>
      </c>
      <c r="O2518" s="1" t="s">
        <v>607</v>
      </c>
      <c r="P2518" s="1" t="s">
        <v>2692</v>
      </c>
      <c r="Q2518" s="1">
        <v>30686430</v>
      </c>
    </row>
    <row r="2519" spans="13:17">
      <c r="M2519" s="1" t="s">
        <v>43</v>
      </c>
      <c r="N2519" s="1" t="s">
        <v>120</v>
      </c>
      <c r="O2519" s="1" t="s">
        <v>607</v>
      </c>
      <c r="P2519" s="1" t="s">
        <v>2693</v>
      </c>
      <c r="Q2519" s="1">
        <v>30686433</v>
      </c>
    </row>
    <row r="2520" spans="13:17">
      <c r="M2520" s="1" t="s">
        <v>43</v>
      </c>
      <c r="N2520" s="1" t="s">
        <v>120</v>
      </c>
      <c r="O2520" s="1" t="s">
        <v>607</v>
      </c>
      <c r="P2520" s="1" t="s">
        <v>2694</v>
      </c>
      <c r="Q2520" s="1">
        <v>30686437</v>
      </c>
    </row>
    <row r="2521" spans="13:17">
      <c r="M2521" s="1" t="s">
        <v>43</v>
      </c>
      <c r="N2521" s="1" t="s">
        <v>120</v>
      </c>
      <c r="O2521" s="1" t="s">
        <v>607</v>
      </c>
      <c r="P2521" s="1" t="s">
        <v>2695</v>
      </c>
      <c r="Q2521" s="1">
        <v>30686440</v>
      </c>
    </row>
    <row r="2522" spans="13:17">
      <c r="M2522" s="1" t="s">
        <v>43</v>
      </c>
      <c r="N2522" s="1" t="s">
        <v>120</v>
      </c>
      <c r="O2522" s="1" t="s">
        <v>607</v>
      </c>
      <c r="P2522" s="1" t="s">
        <v>2696</v>
      </c>
      <c r="Q2522" s="1">
        <v>30686444</v>
      </c>
    </row>
    <row r="2523" spans="13:17">
      <c r="M2523" s="1" t="s">
        <v>43</v>
      </c>
      <c r="N2523" s="1" t="s">
        <v>120</v>
      </c>
      <c r="O2523" s="1" t="s">
        <v>607</v>
      </c>
      <c r="P2523" s="1" t="s">
        <v>721</v>
      </c>
      <c r="Q2523" s="1">
        <v>30686447</v>
      </c>
    </row>
    <row r="2524" spans="13:17">
      <c r="M2524" s="1" t="s">
        <v>43</v>
      </c>
      <c r="N2524" s="1" t="s">
        <v>120</v>
      </c>
      <c r="O2524" s="1" t="s">
        <v>607</v>
      </c>
      <c r="P2524" s="1" t="s">
        <v>2697</v>
      </c>
      <c r="Q2524" s="1">
        <v>30686450</v>
      </c>
    </row>
    <row r="2525" spans="13:17">
      <c r="M2525" s="1" t="s">
        <v>43</v>
      </c>
      <c r="N2525" s="1" t="s">
        <v>120</v>
      </c>
      <c r="O2525" s="1" t="s">
        <v>607</v>
      </c>
      <c r="P2525" s="1" t="s">
        <v>1639</v>
      </c>
      <c r="Q2525" s="1">
        <v>30686454</v>
      </c>
    </row>
    <row r="2526" spans="13:17">
      <c r="M2526" s="1" t="s">
        <v>43</v>
      </c>
      <c r="N2526" s="1" t="s">
        <v>120</v>
      </c>
      <c r="O2526" s="1" t="s">
        <v>607</v>
      </c>
      <c r="P2526" s="1" t="s">
        <v>675</v>
      </c>
      <c r="Q2526" s="1">
        <v>30686457</v>
      </c>
    </row>
    <row r="2527" spans="13:17">
      <c r="M2527" s="1" t="s">
        <v>43</v>
      </c>
      <c r="N2527" s="1" t="s">
        <v>120</v>
      </c>
      <c r="O2527" s="1" t="s">
        <v>607</v>
      </c>
      <c r="P2527" s="1" t="s">
        <v>2698</v>
      </c>
      <c r="Q2527" s="1">
        <v>30686461</v>
      </c>
    </row>
    <row r="2528" spans="13:17">
      <c r="M2528" s="1" t="s">
        <v>43</v>
      </c>
      <c r="N2528" s="1" t="s">
        <v>120</v>
      </c>
      <c r="O2528" s="1" t="s">
        <v>607</v>
      </c>
      <c r="P2528" s="1" t="s">
        <v>1339</v>
      </c>
      <c r="Q2528" s="1">
        <v>30686464</v>
      </c>
    </row>
    <row r="2529" spans="13:17">
      <c r="M2529" s="1" t="s">
        <v>43</v>
      </c>
      <c r="N2529" s="1" t="s">
        <v>120</v>
      </c>
      <c r="O2529" s="1" t="s">
        <v>607</v>
      </c>
      <c r="P2529" s="1" t="s">
        <v>2699</v>
      </c>
      <c r="Q2529" s="1">
        <v>30686471</v>
      </c>
    </row>
    <row r="2530" spans="13:17">
      <c r="M2530" s="1" t="s">
        <v>43</v>
      </c>
      <c r="N2530" s="1" t="s">
        <v>120</v>
      </c>
      <c r="O2530" s="1" t="s">
        <v>607</v>
      </c>
      <c r="P2530" s="1" t="s">
        <v>2700</v>
      </c>
      <c r="Q2530" s="1">
        <v>30686474</v>
      </c>
    </row>
    <row r="2531" spans="13:17">
      <c r="M2531" s="1" t="s">
        <v>43</v>
      </c>
      <c r="N2531" s="1" t="s">
        <v>120</v>
      </c>
      <c r="O2531" s="1" t="s">
        <v>607</v>
      </c>
      <c r="P2531" s="1" t="s">
        <v>2701</v>
      </c>
      <c r="Q2531" s="1">
        <v>30686478</v>
      </c>
    </row>
    <row r="2532" spans="13:17">
      <c r="M2532" s="1" t="s">
        <v>43</v>
      </c>
      <c r="N2532" s="1" t="s">
        <v>120</v>
      </c>
      <c r="O2532" s="1" t="s">
        <v>607</v>
      </c>
      <c r="P2532" s="1" t="s">
        <v>1502</v>
      </c>
      <c r="Q2532" s="1">
        <v>30686481</v>
      </c>
    </row>
    <row r="2533" spans="13:17">
      <c r="M2533" s="1" t="s">
        <v>43</v>
      </c>
      <c r="N2533" s="1" t="s">
        <v>120</v>
      </c>
      <c r="O2533" s="1" t="s">
        <v>607</v>
      </c>
      <c r="P2533" s="1" t="s">
        <v>607</v>
      </c>
      <c r="Q2533" s="1">
        <v>30686484</v>
      </c>
    </row>
    <row r="2534" spans="13:17">
      <c r="M2534" s="1" t="s">
        <v>43</v>
      </c>
      <c r="N2534" s="1" t="s">
        <v>120</v>
      </c>
      <c r="O2534" s="1" t="s">
        <v>607</v>
      </c>
      <c r="P2534" s="1" t="s">
        <v>2702</v>
      </c>
      <c r="Q2534" s="1">
        <v>30686499</v>
      </c>
    </row>
    <row r="2535" spans="13:17">
      <c r="M2535" s="1" t="s">
        <v>43</v>
      </c>
      <c r="N2535" s="1" t="s">
        <v>120</v>
      </c>
      <c r="O2535" s="1" t="s">
        <v>607</v>
      </c>
      <c r="P2535" s="1" t="s">
        <v>565</v>
      </c>
      <c r="Q2535" s="1">
        <v>30686491</v>
      </c>
    </row>
    <row r="2536" spans="13:17">
      <c r="M2536" s="1" t="s">
        <v>43</v>
      </c>
      <c r="N2536" s="1" t="s">
        <v>120</v>
      </c>
      <c r="O2536" s="1" t="s">
        <v>607</v>
      </c>
      <c r="P2536" s="1" t="s">
        <v>2703</v>
      </c>
      <c r="Q2536" s="1">
        <v>30686494</v>
      </c>
    </row>
    <row r="2537" spans="13:17">
      <c r="M2537" s="1" t="s">
        <v>43</v>
      </c>
      <c r="N2537" s="1" t="s">
        <v>120</v>
      </c>
      <c r="O2537" s="1" t="s">
        <v>609</v>
      </c>
      <c r="P2537" s="1" t="s">
        <v>2704</v>
      </c>
      <c r="Q2537" s="1">
        <v>30687610</v>
      </c>
    </row>
    <row r="2538" spans="13:17">
      <c r="M2538" s="1" t="s">
        <v>43</v>
      </c>
      <c r="N2538" s="1" t="s">
        <v>120</v>
      </c>
      <c r="O2538" s="1" t="s">
        <v>609</v>
      </c>
      <c r="P2538" s="1" t="s">
        <v>2705</v>
      </c>
      <c r="Q2538" s="1">
        <v>30687621</v>
      </c>
    </row>
    <row r="2539" spans="13:17">
      <c r="M2539" s="1" t="s">
        <v>43</v>
      </c>
      <c r="N2539" s="1" t="s">
        <v>120</v>
      </c>
      <c r="O2539" s="1" t="s">
        <v>609</v>
      </c>
      <c r="P2539" s="1" t="s">
        <v>2706</v>
      </c>
      <c r="Q2539" s="1">
        <v>30687631</v>
      </c>
    </row>
    <row r="2540" spans="13:17">
      <c r="M2540" s="1" t="s">
        <v>43</v>
      </c>
      <c r="N2540" s="1" t="s">
        <v>120</v>
      </c>
      <c r="O2540" s="1" t="s">
        <v>609</v>
      </c>
      <c r="P2540" s="1" t="s">
        <v>1381</v>
      </c>
      <c r="Q2540" s="1">
        <v>30687642</v>
      </c>
    </row>
    <row r="2541" spans="13:17">
      <c r="M2541" s="1" t="s">
        <v>43</v>
      </c>
      <c r="N2541" s="1" t="s">
        <v>120</v>
      </c>
      <c r="O2541" s="1" t="s">
        <v>609</v>
      </c>
      <c r="P2541" s="1" t="s">
        <v>2707</v>
      </c>
      <c r="Q2541" s="1">
        <v>30687652</v>
      </c>
    </row>
    <row r="2542" spans="13:17">
      <c r="M2542" s="1" t="s">
        <v>43</v>
      </c>
      <c r="N2542" s="1" t="s">
        <v>120</v>
      </c>
      <c r="O2542" s="1" t="s">
        <v>609</v>
      </c>
      <c r="P2542" s="1" t="s">
        <v>2708</v>
      </c>
      <c r="Q2542" s="1">
        <v>30687663</v>
      </c>
    </row>
    <row r="2543" spans="13:17">
      <c r="M2543" s="1" t="s">
        <v>43</v>
      </c>
      <c r="N2543" s="1" t="s">
        <v>120</v>
      </c>
      <c r="O2543" s="1" t="s">
        <v>609</v>
      </c>
      <c r="P2543" s="1" t="s">
        <v>2709</v>
      </c>
      <c r="Q2543" s="1">
        <v>30687673</v>
      </c>
    </row>
    <row r="2544" spans="13:17">
      <c r="M2544" s="1" t="s">
        <v>43</v>
      </c>
      <c r="N2544" s="1" t="s">
        <v>120</v>
      </c>
      <c r="O2544" s="1" t="s">
        <v>609</v>
      </c>
      <c r="P2544" s="1" t="s">
        <v>2710</v>
      </c>
      <c r="Q2544" s="1">
        <v>30687684</v>
      </c>
    </row>
    <row r="2545" spans="13:17">
      <c r="M2545" s="1" t="s">
        <v>43</v>
      </c>
      <c r="N2545" s="1" t="s">
        <v>120</v>
      </c>
      <c r="O2545" s="1" t="s">
        <v>609</v>
      </c>
      <c r="P2545" s="1" t="s">
        <v>2711</v>
      </c>
      <c r="Q2545" s="1">
        <v>30687694</v>
      </c>
    </row>
    <row r="2546" spans="13:17">
      <c r="M2546" s="1" t="s">
        <v>43</v>
      </c>
      <c r="N2546" s="1" t="s">
        <v>120</v>
      </c>
      <c r="O2546" s="1" t="s">
        <v>609</v>
      </c>
      <c r="P2546" s="1" t="s">
        <v>2712</v>
      </c>
      <c r="Q2546" s="1">
        <v>30687699</v>
      </c>
    </row>
    <row r="2547" spans="13:17">
      <c r="M2547" s="1" t="s">
        <v>43</v>
      </c>
      <c r="N2547" s="1" t="s">
        <v>122</v>
      </c>
      <c r="O2547" s="1" t="s">
        <v>611</v>
      </c>
      <c r="P2547" s="1" t="s">
        <v>2713</v>
      </c>
      <c r="Q2547" s="1">
        <v>30720411</v>
      </c>
    </row>
    <row r="2548" spans="13:17">
      <c r="M2548" s="1" t="s">
        <v>43</v>
      </c>
      <c r="N2548" s="1" t="s">
        <v>122</v>
      </c>
      <c r="O2548" s="1" t="s">
        <v>611</v>
      </c>
      <c r="P2548" s="1" t="s">
        <v>2714</v>
      </c>
      <c r="Q2548" s="1">
        <v>30720423</v>
      </c>
    </row>
    <row r="2549" spans="13:17">
      <c r="M2549" s="1" t="s">
        <v>43</v>
      </c>
      <c r="N2549" s="1" t="s">
        <v>122</v>
      </c>
      <c r="O2549" s="1" t="s">
        <v>611</v>
      </c>
      <c r="P2549" s="1" t="s">
        <v>2715</v>
      </c>
      <c r="Q2549" s="1">
        <v>30720435</v>
      </c>
    </row>
    <row r="2550" spans="13:17">
      <c r="M2550" s="1" t="s">
        <v>43</v>
      </c>
      <c r="N2550" s="1" t="s">
        <v>122</v>
      </c>
      <c r="O2550" s="1" t="s">
        <v>611</v>
      </c>
      <c r="P2550" s="1" t="s">
        <v>2716</v>
      </c>
      <c r="Q2550" s="1">
        <v>30720447</v>
      </c>
    </row>
    <row r="2551" spans="13:17">
      <c r="M2551" s="1" t="s">
        <v>43</v>
      </c>
      <c r="N2551" s="1" t="s">
        <v>122</v>
      </c>
      <c r="O2551" s="1" t="s">
        <v>611</v>
      </c>
      <c r="P2551" s="1" t="s">
        <v>2717</v>
      </c>
      <c r="Q2551" s="1">
        <v>30720471</v>
      </c>
    </row>
    <row r="2552" spans="13:17">
      <c r="M2552" s="1" t="s">
        <v>43</v>
      </c>
      <c r="N2552" s="1" t="s">
        <v>122</v>
      </c>
      <c r="O2552" s="1" t="s">
        <v>611</v>
      </c>
      <c r="P2552" s="1" t="s">
        <v>2718</v>
      </c>
      <c r="Q2552" s="1">
        <v>30720459</v>
      </c>
    </row>
    <row r="2553" spans="13:17">
      <c r="M2553" s="1" t="s">
        <v>43</v>
      </c>
      <c r="N2553" s="1" t="s">
        <v>122</v>
      </c>
      <c r="O2553" s="1" t="s">
        <v>611</v>
      </c>
      <c r="P2553" s="1" t="s">
        <v>2719</v>
      </c>
      <c r="Q2553" s="1">
        <v>30720483</v>
      </c>
    </row>
    <row r="2554" spans="13:17">
      <c r="M2554" s="1" t="s">
        <v>43</v>
      </c>
      <c r="N2554" s="1" t="s">
        <v>122</v>
      </c>
      <c r="O2554" s="1" t="s">
        <v>613</v>
      </c>
      <c r="P2554" s="1" t="s">
        <v>2720</v>
      </c>
      <c r="Q2554" s="1">
        <v>30720911</v>
      </c>
    </row>
    <row r="2555" spans="13:17">
      <c r="M2555" s="1" t="s">
        <v>43</v>
      </c>
      <c r="N2555" s="1" t="s">
        <v>122</v>
      </c>
      <c r="O2555" s="1" t="s">
        <v>613</v>
      </c>
      <c r="P2555" s="1" t="s">
        <v>613</v>
      </c>
      <c r="Q2555" s="1">
        <v>30720923</v>
      </c>
    </row>
    <row r="2556" spans="13:17">
      <c r="M2556" s="1" t="s">
        <v>43</v>
      </c>
      <c r="N2556" s="1" t="s">
        <v>122</v>
      </c>
      <c r="O2556" s="1" t="s">
        <v>613</v>
      </c>
      <c r="P2556" s="1" t="s">
        <v>2721</v>
      </c>
      <c r="Q2556" s="1">
        <v>30720935</v>
      </c>
    </row>
    <row r="2557" spans="13:17">
      <c r="M2557" s="1" t="s">
        <v>43</v>
      </c>
      <c r="N2557" s="1" t="s">
        <v>122</v>
      </c>
      <c r="O2557" s="1" t="s">
        <v>613</v>
      </c>
      <c r="P2557" s="1" t="s">
        <v>2722</v>
      </c>
      <c r="Q2557" s="1">
        <v>30720947</v>
      </c>
    </row>
    <row r="2558" spans="13:17">
      <c r="M2558" s="1" t="s">
        <v>43</v>
      </c>
      <c r="N2558" s="1" t="s">
        <v>122</v>
      </c>
      <c r="O2558" s="1" t="s">
        <v>613</v>
      </c>
      <c r="P2558" s="1" t="s">
        <v>346</v>
      </c>
      <c r="Q2558" s="1">
        <v>30720959</v>
      </c>
    </row>
    <row r="2559" spans="13:17">
      <c r="M2559" s="1" t="s">
        <v>43</v>
      </c>
      <c r="N2559" s="1" t="s">
        <v>122</v>
      </c>
      <c r="O2559" s="1" t="s">
        <v>613</v>
      </c>
      <c r="P2559" s="1" t="s">
        <v>2723</v>
      </c>
      <c r="Q2559" s="1">
        <v>30720971</v>
      </c>
    </row>
    <row r="2560" spans="13:17">
      <c r="M2560" s="1" t="s">
        <v>43</v>
      </c>
      <c r="N2560" s="1" t="s">
        <v>122</v>
      </c>
      <c r="O2560" s="1" t="s">
        <v>613</v>
      </c>
      <c r="P2560" s="1" t="s">
        <v>2724</v>
      </c>
      <c r="Q2560" s="1">
        <v>30720983</v>
      </c>
    </row>
    <row r="2561" spans="13:17">
      <c r="M2561" s="1" t="s">
        <v>43</v>
      </c>
      <c r="N2561" s="1" t="s">
        <v>122</v>
      </c>
      <c r="O2561" s="1" t="s">
        <v>614</v>
      </c>
      <c r="P2561" s="1" t="s">
        <v>2725</v>
      </c>
      <c r="Q2561" s="1">
        <v>30721812</v>
      </c>
    </row>
    <row r="2562" spans="13:17">
      <c r="M2562" s="1" t="s">
        <v>43</v>
      </c>
      <c r="N2562" s="1" t="s">
        <v>122</v>
      </c>
      <c r="O2562" s="1" t="s">
        <v>614</v>
      </c>
      <c r="P2562" s="1" t="s">
        <v>2726</v>
      </c>
      <c r="Q2562" s="1">
        <v>30721817</v>
      </c>
    </row>
    <row r="2563" spans="13:17">
      <c r="M2563" s="1" t="s">
        <v>43</v>
      </c>
      <c r="N2563" s="1" t="s">
        <v>122</v>
      </c>
      <c r="O2563" s="1" t="s">
        <v>614</v>
      </c>
      <c r="P2563" s="1" t="s">
        <v>2727</v>
      </c>
      <c r="Q2563" s="1">
        <v>30721825</v>
      </c>
    </row>
    <row r="2564" spans="13:17">
      <c r="M2564" s="1" t="s">
        <v>43</v>
      </c>
      <c r="N2564" s="1" t="s">
        <v>122</v>
      </c>
      <c r="O2564" s="1" t="s">
        <v>614</v>
      </c>
      <c r="P2564" s="1" t="s">
        <v>614</v>
      </c>
      <c r="Q2564" s="1">
        <v>30721851</v>
      </c>
    </row>
    <row r="2565" spans="13:17">
      <c r="M2565" s="1" t="s">
        <v>43</v>
      </c>
      <c r="N2565" s="1" t="s">
        <v>122</v>
      </c>
      <c r="O2565" s="1" t="s">
        <v>614</v>
      </c>
      <c r="P2565" s="1" t="s">
        <v>2728</v>
      </c>
      <c r="Q2565" s="1">
        <v>30721899</v>
      </c>
    </row>
    <row r="2566" spans="13:17">
      <c r="M2566" s="1" t="s">
        <v>43</v>
      </c>
      <c r="N2566" s="1" t="s">
        <v>122</v>
      </c>
      <c r="O2566" s="1" t="s">
        <v>614</v>
      </c>
      <c r="P2566" s="1" t="s">
        <v>2729</v>
      </c>
      <c r="Q2566" s="1">
        <v>30721869</v>
      </c>
    </row>
    <row r="2567" spans="13:17">
      <c r="M2567" s="1" t="s">
        <v>43</v>
      </c>
      <c r="N2567" s="1" t="s">
        <v>122</v>
      </c>
      <c r="O2567" s="1" t="s">
        <v>614</v>
      </c>
      <c r="P2567" s="1" t="s">
        <v>2730</v>
      </c>
      <c r="Q2567" s="1">
        <v>30721877</v>
      </c>
    </row>
    <row r="2568" spans="13:17">
      <c r="M2568" s="1" t="s">
        <v>43</v>
      </c>
      <c r="N2568" s="1" t="s">
        <v>122</v>
      </c>
      <c r="O2568" s="1" t="s">
        <v>614</v>
      </c>
      <c r="P2568" s="1" t="s">
        <v>2731</v>
      </c>
      <c r="Q2568" s="1">
        <v>30721886</v>
      </c>
    </row>
    <row r="2569" spans="13:17">
      <c r="M2569" s="1" t="s">
        <v>43</v>
      </c>
      <c r="N2569" s="1" t="s">
        <v>122</v>
      </c>
      <c r="O2569" s="1" t="s">
        <v>616</v>
      </c>
      <c r="P2569" s="1" t="s">
        <v>2732</v>
      </c>
      <c r="Q2569" s="1">
        <v>30724011</v>
      </c>
    </row>
    <row r="2570" spans="13:17">
      <c r="M2570" s="1" t="s">
        <v>43</v>
      </c>
      <c r="N2570" s="1" t="s">
        <v>122</v>
      </c>
      <c r="O2570" s="1" t="s">
        <v>616</v>
      </c>
      <c r="P2570" s="1" t="s">
        <v>2733</v>
      </c>
      <c r="Q2570" s="1">
        <v>30724023</v>
      </c>
    </row>
    <row r="2571" spans="13:17">
      <c r="M2571" s="1" t="s">
        <v>43</v>
      </c>
      <c r="N2571" s="1" t="s">
        <v>122</v>
      </c>
      <c r="O2571" s="1" t="s">
        <v>616</v>
      </c>
      <c r="P2571" s="1" t="s">
        <v>616</v>
      </c>
      <c r="Q2571" s="1">
        <v>30724035</v>
      </c>
    </row>
    <row r="2572" spans="13:17">
      <c r="M2572" s="1" t="s">
        <v>43</v>
      </c>
      <c r="N2572" s="1" t="s">
        <v>122</v>
      </c>
      <c r="O2572" s="1" t="s">
        <v>616</v>
      </c>
      <c r="P2572" s="1" t="s">
        <v>2734</v>
      </c>
      <c r="Q2572" s="1">
        <v>30724047</v>
      </c>
    </row>
    <row r="2573" spans="13:17">
      <c r="M2573" s="1" t="s">
        <v>43</v>
      </c>
      <c r="N2573" s="1" t="s">
        <v>122</v>
      </c>
      <c r="O2573" s="1" t="s">
        <v>616</v>
      </c>
      <c r="P2573" s="1" t="s">
        <v>2735</v>
      </c>
      <c r="Q2573" s="1">
        <v>30724059</v>
      </c>
    </row>
    <row r="2574" spans="13:17">
      <c r="M2574" s="1" t="s">
        <v>43</v>
      </c>
      <c r="N2574" s="1" t="s">
        <v>122</v>
      </c>
      <c r="O2574" s="1" t="s">
        <v>616</v>
      </c>
      <c r="P2574" s="1" t="s">
        <v>143</v>
      </c>
      <c r="Q2574" s="1">
        <v>30724071</v>
      </c>
    </row>
    <row r="2575" spans="13:17">
      <c r="M2575" s="1" t="s">
        <v>43</v>
      </c>
      <c r="N2575" s="1" t="s">
        <v>122</v>
      </c>
      <c r="O2575" s="1" t="s">
        <v>616</v>
      </c>
      <c r="P2575" s="1" t="s">
        <v>2736</v>
      </c>
      <c r="Q2575" s="1">
        <v>30724083</v>
      </c>
    </row>
    <row r="2576" spans="13:17">
      <c r="M2576" s="1" t="s">
        <v>43</v>
      </c>
      <c r="N2576" s="1" t="s">
        <v>122</v>
      </c>
      <c r="O2576" s="1" t="s">
        <v>616</v>
      </c>
      <c r="P2576" s="1" t="s">
        <v>2737</v>
      </c>
      <c r="Q2576" s="1">
        <v>30724095</v>
      </c>
    </row>
    <row r="2577" spans="13:17">
      <c r="M2577" s="1" t="s">
        <v>43</v>
      </c>
      <c r="N2577" s="1" t="s">
        <v>122</v>
      </c>
      <c r="O2577" s="1" t="s">
        <v>618</v>
      </c>
      <c r="P2577" s="1" t="s">
        <v>2738</v>
      </c>
      <c r="Q2577" s="1">
        <v>30724711</v>
      </c>
    </row>
    <row r="2578" spans="13:17">
      <c r="M2578" s="1" t="s">
        <v>43</v>
      </c>
      <c r="N2578" s="1" t="s">
        <v>122</v>
      </c>
      <c r="O2578" s="1" t="s">
        <v>618</v>
      </c>
      <c r="P2578" s="1" t="s">
        <v>2739</v>
      </c>
      <c r="Q2578" s="1">
        <v>30724713</v>
      </c>
    </row>
    <row r="2579" spans="13:17">
      <c r="M2579" s="1" t="s">
        <v>43</v>
      </c>
      <c r="N2579" s="1" t="s">
        <v>122</v>
      </c>
      <c r="O2579" s="1" t="s">
        <v>618</v>
      </c>
      <c r="P2579" s="1" t="s">
        <v>2740</v>
      </c>
      <c r="Q2579" s="1">
        <v>30724720</v>
      </c>
    </row>
    <row r="2580" spans="13:17">
      <c r="M2580" s="1" t="s">
        <v>43</v>
      </c>
      <c r="N2580" s="1" t="s">
        <v>122</v>
      </c>
      <c r="O2580" s="1" t="s">
        <v>618</v>
      </c>
      <c r="P2580" s="1" t="s">
        <v>2741</v>
      </c>
      <c r="Q2580" s="1">
        <v>30724727</v>
      </c>
    </row>
    <row r="2581" spans="13:17">
      <c r="M2581" s="1" t="s">
        <v>43</v>
      </c>
      <c r="N2581" s="1" t="s">
        <v>122</v>
      </c>
      <c r="O2581" s="1" t="s">
        <v>618</v>
      </c>
      <c r="P2581" s="1" t="s">
        <v>2742</v>
      </c>
      <c r="Q2581" s="1">
        <v>30724740</v>
      </c>
    </row>
    <row r="2582" spans="13:17">
      <c r="M2582" s="1" t="s">
        <v>43</v>
      </c>
      <c r="N2582" s="1" t="s">
        <v>122</v>
      </c>
      <c r="O2582" s="1" t="s">
        <v>618</v>
      </c>
      <c r="P2582" s="1" t="s">
        <v>2743</v>
      </c>
      <c r="Q2582" s="1">
        <v>30724733</v>
      </c>
    </row>
    <row r="2583" spans="13:17">
      <c r="M2583" s="1" t="s">
        <v>43</v>
      </c>
      <c r="N2583" s="1" t="s">
        <v>122</v>
      </c>
      <c r="O2583" s="1" t="s">
        <v>618</v>
      </c>
      <c r="P2583" s="1" t="s">
        <v>2744</v>
      </c>
      <c r="Q2583" s="1">
        <v>30724747</v>
      </c>
    </row>
    <row r="2584" spans="13:17">
      <c r="M2584" s="1" t="s">
        <v>43</v>
      </c>
      <c r="N2584" s="1" t="s">
        <v>122</v>
      </c>
      <c r="O2584" s="1" t="s">
        <v>618</v>
      </c>
      <c r="P2584" s="1" t="s">
        <v>2745</v>
      </c>
      <c r="Q2584" s="1">
        <v>30724799</v>
      </c>
    </row>
    <row r="2585" spans="13:17">
      <c r="M2585" s="1" t="s">
        <v>43</v>
      </c>
      <c r="N2585" s="1" t="s">
        <v>122</v>
      </c>
      <c r="O2585" s="1" t="s">
        <v>618</v>
      </c>
      <c r="P2585" s="1" t="s">
        <v>2746</v>
      </c>
      <c r="Q2585" s="1">
        <v>30724761</v>
      </c>
    </row>
    <row r="2586" spans="13:17">
      <c r="M2586" s="1" t="s">
        <v>43</v>
      </c>
      <c r="N2586" s="1" t="s">
        <v>122</v>
      </c>
      <c r="O2586" s="1" t="s">
        <v>618</v>
      </c>
      <c r="P2586" s="1" t="s">
        <v>2747</v>
      </c>
      <c r="Q2586" s="1">
        <v>30724767</v>
      </c>
    </row>
    <row r="2587" spans="13:17">
      <c r="M2587" s="1" t="s">
        <v>43</v>
      </c>
      <c r="N2587" s="1" t="s">
        <v>122</v>
      </c>
      <c r="O2587" s="1" t="s">
        <v>618</v>
      </c>
      <c r="P2587" s="1" t="s">
        <v>2044</v>
      </c>
      <c r="Q2587" s="1">
        <v>30724774</v>
      </c>
    </row>
    <row r="2588" spans="13:17">
      <c r="M2588" s="1" t="s">
        <v>43</v>
      </c>
      <c r="N2588" s="1" t="s">
        <v>122</v>
      </c>
      <c r="O2588" s="1" t="s">
        <v>618</v>
      </c>
      <c r="P2588" s="1" t="s">
        <v>2748</v>
      </c>
      <c r="Q2588" s="1">
        <v>30724781</v>
      </c>
    </row>
    <row r="2589" spans="13:17">
      <c r="M2589" s="1" t="s">
        <v>43</v>
      </c>
      <c r="N2589" s="1" t="s">
        <v>122</v>
      </c>
      <c r="O2589" s="1" t="s">
        <v>618</v>
      </c>
      <c r="P2589" s="1" t="s">
        <v>2749</v>
      </c>
      <c r="Q2589" s="1">
        <v>30724788</v>
      </c>
    </row>
    <row r="2590" spans="13:17">
      <c r="M2590" s="1" t="s">
        <v>43</v>
      </c>
      <c r="N2590" s="1" t="s">
        <v>122</v>
      </c>
      <c r="O2590" s="1" t="s">
        <v>618</v>
      </c>
      <c r="P2590" s="1" t="s">
        <v>2750</v>
      </c>
      <c r="Q2590" s="1">
        <v>30724794</v>
      </c>
    </row>
    <row r="2591" spans="13:17">
      <c r="M2591" s="1" t="s">
        <v>43</v>
      </c>
      <c r="N2591" s="1" t="s">
        <v>122</v>
      </c>
      <c r="O2591" s="1" t="s">
        <v>620</v>
      </c>
      <c r="P2591" s="1" t="s">
        <v>2751</v>
      </c>
      <c r="Q2591" s="1">
        <v>30723813</v>
      </c>
    </row>
    <row r="2592" spans="13:17">
      <c r="M2592" s="1" t="s">
        <v>43</v>
      </c>
      <c r="N2592" s="1" t="s">
        <v>122</v>
      </c>
      <c r="O2592" s="1" t="s">
        <v>620</v>
      </c>
      <c r="P2592" s="1" t="s">
        <v>94</v>
      </c>
      <c r="Q2592" s="1">
        <v>30723827</v>
      </c>
    </row>
    <row r="2593" spans="13:17">
      <c r="M2593" s="1" t="s">
        <v>43</v>
      </c>
      <c r="N2593" s="1" t="s">
        <v>122</v>
      </c>
      <c r="O2593" s="1" t="s">
        <v>620</v>
      </c>
      <c r="P2593" s="1" t="s">
        <v>620</v>
      </c>
      <c r="Q2593" s="1">
        <v>30723840</v>
      </c>
    </row>
    <row r="2594" spans="13:17">
      <c r="M2594" s="1" t="s">
        <v>43</v>
      </c>
      <c r="N2594" s="1" t="s">
        <v>122</v>
      </c>
      <c r="O2594" s="1" t="s">
        <v>620</v>
      </c>
      <c r="P2594" s="1" t="s">
        <v>2061</v>
      </c>
      <c r="Q2594" s="1">
        <v>30723854</v>
      </c>
    </row>
    <row r="2595" spans="13:17">
      <c r="M2595" s="1" t="s">
        <v>43</v>
      </c>
      <c r="N2595" s="1" t="s">
        <v>122</v>
      </c>
      <c r="O2595" s="1" t="s">
        <v>620</v>
      </c>
      <c r="P2595" s="1" t="s">
        <v>2752</v>
      </c>
      <c r="Q2595" s="1">
        <v>30723867</v>
      </c>
    </row>
    <row r="2596" spans="13:17">
      <c r="M2596" s="1" t="s">
        <v>43</v>
      </c>
      <c r="N2596" s="1" t="s">
        <v>122</v>
      </c>
      <c r="O2596" s="1" t="s">
        <v>620</v>
      </c>
      <c r="P2596" s="1" t="s">
        <v>2753</v>
      </c>
      <c r="Q2596" s="1">
        <v>30723881</v>
      </c>
    </row>
    <row r="2597" spans="13:17">
      <c r="M2597" s="1" t="s">
        <v>43</v>
      </c>
      <c r="N2597" s="1" t="s">
        <v>122</v>
      </c>
      <c r="O2597" s="1" t="s">
        <v>622</v>
      </c>
      <c r="P2597" s="1" t="s">
        <v>230</v>
      </c>
      <c r="Q2597" s="1">
        <v>30725631</v>
      </c>
    </row>
    <row r="2598" spans="13:17">
      <c r="M2598" s="1" t="s">
        <v>43</v>
      </c>
      <c r="N2598" s="1" t="s">
        <v>122</v>
      </c>
      <c r="O2598" s="1" t="s">
        <v>622</v>
      </c>
      <c r="P2598" s="1" t="s">
        <v>1244</v>
      </c>
      <c r="Q2598" s="1">
        <v>30725610</v>
      </c>
    </row>
    <row r="2599" spans="13:17">
      <c r="M2599" s="1" t="s">
        <v>43</v>
      </c>
      <c r="N2599" s="1" t="s">
        <v>122</v>
      </c>
      <c r="O2599" s="1" t="s">
        <v>622</v>
      </c>
      <c r="P2599" s="1" t="s">
        <v>2754</v>
      </c>
      <c r="Q2599" s="1">
        <v>30725621</v>
      </c>
    </row>
    <row r="2600" spans="13:17">
      <c r="M2600" s="1" t="s">
        <v>43</v>
      </c>
      <c r="N2600" s="1" t="s">
        <v>122</v>
      </c>
      <c r="O2600" s="1" t="s">
        <v>622</v>
      </c>
      <c r="P2600" s="1" t="s">
        <v>2755</v>
      </c>
      <c r="Q2600" s="1">
        <v>30725642</v>
      </c>
    </row>
    <row r="2601" spans="13:17">
      <c r="M2601" s="1" t="s">
        <v>43</v>
      </c>
      <c r="N2601" s="1" t="s">
        <v>122</v>
      </c>
      <c r="O2601" s="1" t="s">
        <v>622</v>
      </c>
      <c r="P2601" s="1" t="s">
        <v>622</v>
      </c>
      <c r="Q2601" s="1">
        <v>30725652</v>
      </c>
    </row>
    <row r="2602" spans="13:17">
      <c r="M2602" s="1" t="s">
        <v>43</v>
      </c>
      <c r="N2602" s="1" t="s">
        <v>122</v>
      </c>
      <c r="O2602" s="1" t="s">
        <v>622</v>
      </c>
      <c r="P2602" s="1" t="s">
        <v>2756</v>
      </c>
      <c r="Q2602" s="1">
        <v>30725699</v>
      </c>
    </row>
    <row r="2603" spans="13:17">
      <c r="M2603" s="1" t="s">
        <v>43</v>
      </c>
      <c r="N2603" s="1" t="s">
        <v>122</v>
      </c>
      <c r="O2603" s="1" t="s">
        <v>622</v>
      </c>
      <c r="P2603" s="1" t="s">
        <v>2757</v>
      </c>
      <c r="Q2603" s="1">
        <v>30725663</v>
      </c>
    </row>
    <row r="2604" spans="13:17">
      <c r="M2604" s="1" t="s">
        <v>43</v>
      </c>
      <c r="N2604" s="1" t="s">
        <v>122</v>
      </c>
      <c r="O2604" s="1" t="s">
        <v>622</v>
      </c>
      <c r="P2604" s="1" t="s">
        <v>2758</v>
      </c>
      <c r="Q2604" s="1">
        <v>30725673</v>
      </c>
    </row>
    <row r="2605" spans="13:17">
      <c r="M2605" s="1" t="s">
        <v>43</v>
      </c>
      <c r="N2605" s="1" t="s">
        <v>122</v>
      </c>
      <c r="O2605" s="1" t="s">
        <v>622</v>
      </c>
      <c r="P2605" s="1" t="s">
        <v>2759</v>
      </c>
      <c r="Q2605" s="1">
        <v>30725684</v>
      </c>
    </row>
    <row r="2606" spans="13:17">
      <c r="M2606" s="1" t="s">
        <v>43</v>
      </c>
      <c r="N2606" s="1" t="s">
        <v>122</v>
      </c>
      <c r="O2606" s="1" t="s">
        <v>624</v>
      </c>
      <c r="P2606" s="1" t="s">
        <v>2760</v>
      </c>
      <c r="Q2606" s="1">
        <v>30726321</v>
      </c>
    </row>
    <row r="2607" spans="13:17">
      <c r="M2607" s="1" t="s">
        <v>43</v>
      </c>
      <c r="N2607" s="1" t="s">
        <v>122</v>
      </c>
      <c r="O2607" s="1" t="s">
        <v>624</v>
      </c>
      <c r="P2607" s="1" t="s">
        <v>2761</v>
      </c>
      <c r="Q2607" s="1">
        <v>30726310</v>
      </c>
    </row>
    <row r="2608" spans="13:17">
      <c r="M2608" s="1" t="s">
        <v>43</v>
      </c>
      <c r="N2608" s="1" t="s">
        <v>122</v>
      </c>
      <c r="O2608" s="1" t="s">
        <v>624</v>
      </c>
      <c r="P2608" s="1" t="s">
        <v>2762</v>
      </c>
      <c r="Q2608" s="1">
        <v>30726331</v>
      </c>
    </row>
    <row r="2609" spans="13:17">
      <c r="M2609" s="1" t="s">
        <v>43</v>
      </c>
      <c r="N2609" s="1" t="s">
        <v>122</v>
      </c>
      <c r="O2609" s="1" t="s">
        <v>624</v>
      </c>
      <c r="P2609" s="1" t="s">
        <v>2763</v>
      </c>
      <c r="Q2609" s="1">
        <v>30726342</v>
      </c>
    </row>
    <row r="2610" spans="13:17">
      <c r="M2610" s="1" t="s">
        <v>43</v>
      </c>
      <c r="N2610" s="1" t="s">
        <v>122</v>
      </c>
      <c r="O2610" s="1" t="s">
        <v>624</v>
      </c>
      <c r="P2610" s="1" t="s">
        <v>2764</v>
      </c>
      <c r="Q2610" s="1">
        <v>30726399</v>
      </c>
    </row>
    <row r="2611" spans="13:17">
      <c r="M2611" s="1" t="s">
        <v>43</v>
      </c>
      <c r="N2611" s="1" t="s">
        <v>122</v>
      </c>
      <c r="O2611" s="1" t="s">
        <v>624</v>
      </c>
      <c r="P2611" s="1" t="s">
        <v>2765</v>
      </c>
      <c r="Q2611" s="1">
        <v>30726363</v>
      </c>
    </row>
    <row r="2612" spans="13:17">
      <c r="M2612" s="1" t="s">
        <v>43</v>
      </c>
      <c r="N2612" s="1" t="s">
        <v>122</v>
      </c>
      <c r="O2612" s="1" t="s">
        <v>624</v>
      </c>
      <c r="P2612" s="1" t="s">
        <v>2766</v>
      </c>
      <c r="Q2612" s="1">
        <v>30726373</v>
      </c>
    </row>
    <row r="2613" spans="13:17">
      <c r="M2613" s="1" t="s">
        <v>43</v>
      </c>
      <c r="N2613" s="1" t="s">
        <v>122</v>
      </c>
      <c r="O2613" s="1" t="s">
        <v>624</v>
      </c>
      <c r="P2613" s="1" t="s">
        <v>990</v>
      </c>
      <c r="Q2613" s="1">
        <v>30726384</v>
      </c>
    </row>
    <row r="2614" spans="13:17">
      <c r="M2614" s="1" t="s">
        <v>43</v>
      </c>
      <c r="N2614" s="1" t="s">
        <v>122</v>
      </c>
      <c r="O2614" s="1" t="s">
        <v>626</v>
      </c>
      <c r="P2614" s="1" t="s">
        <v>2767</v>
      </c>
      <c r="Q2614" s="1">
        <v>30727413</v>
      </c>
    </row>
    <row r="2615" spans="13:17">
      <c r="M2615" s="1" t="s">
        <v>43</v>
      </c>
      <c r="N2615" s="1" t="s">
        <v>122</v>
      </c>
      <c r="O2615" s="1" t="s">
        <v>626</v>
      </c>
      <c r="P2615" s="1" t="s">
        <v>2768</v>
      </c>
      <c r="Q2615" s="1">
        <v>30727415</v>
      </c>
    </row>
    <row r="2616" spans="13:17">
      <c r="M2616" s="1" t="s">
        <v>43</v>
      </c>
      <c r="N2616" s="1" t="s">
        <v>122</v>
      </c>
      <c r="O2616" s="1" t="s">
        <v>626</v>
      </c>
      <c r="P2616" s="1" t="s">
        <v>2769</v>
      </c>
      <c r="Q2616" s="1">
        <v>30727423</v>
      </c>
    </row>
    <row r="2617" spans="13:17">
      <c r="M2617" s="1" t="s">
        <v>43</v>
      </c>
      <c r="N2617" s="1" t="s">
        <v>122</v>
      </c>
      <c r="O2617" s="1" t="s">
        <v>626</v>
      </c>
      <c r="P2617" s="1" t="s">
        <v>2733</v>
      </c>
      <c r="Q2617" s="1">
        <v>30727431</v>
      </c>
    </row>
    <row r="2618" spans="13:17">
      <c r="M2618" s="1" t="s">
        <v>43</v>
      </c>
      <c r="N2618" s="1" t="s">
        <v>122</v>
      </c>
      <c r="O2618" s="1" t="s">
        <v>626</v>
      </c>
      <c r="P2618" s="1" t="s">
        <v>2770</v>
      </c>
      <c r="Q2618" s="1">
        <v>30727439</v>
      </c>
    </row>
    <row r="2619" spans="13:17">
      <c r="M2619" s="1" t="s">
        <v>43</v>
      </c>
      <c r="N2619" s="1" t="s">
        <v>122</v>
      </c>
      <c r="O2619" s="1" t="s">
        <v>626</v>
      </c>
      <c r="P2619" s="1" t="s">
        <v>2771</v>
      </c>
      <c r="Q2619" s="1">
        <v>30727447</v>
      </c>
    </row>
    <row r="2620" spans="13:17">
      <c r="M2620" s="1" t="s">
        <v>43</v>
      </c>
      <c r="N2620" s="1" t="s">
        <v>122</v>
      </c>
      <c r="O2620" s="1" t="s">
        <v>626</v>
      </c>
      <c r="P2620" s="1" t="s">
        <v>505</v>
      </c>
      <c r="Q2620" s="1">
        <v>30727454</v>
      </c>
    </row>
    <row r="2621" spans="13:17">
      <c r="M2621" s="1" t="s">
        <v>43</v>
      </c>
      <c r="N2621" s="1" t="s">
        <v>122</v>
      </c>
      <c r="O2621" s="1" t="s">
        <v>626</v>
      </c>
      <c r="P2621" s="1" t="s">
        <v>2772</v>
      </c>
      <c r="Q2621" s="1">
        <v>30727463</v>
      </c>
    </row>
    <row r="2622" spans="13:17">
      <c r="M2622" s="1" t="s">
        <v>43</v>
      </c>
      <c r="N2622" s="1" t="s">
        <v>122</v>
      </c>
      <c r="O2622" s="1" t="s">
        <v>626</v>
      </c>
      <c r="P2622" s="1" t="s">
        <v>2773</v>
      </c>
      <c r="Q2622" s="1">
        <v>30727455</v>
      </c>
    </row>
    <row r="2623" spans="13:17">
      <c r="M2623" s="1" t="s">
        <v>43</v>
      </c>
      <c r="N2623" s="1" t="s">
        <v>122</v>
      </c>
      <c r="O2623" s="1" t="s">
        <v>626</v>
      </c>
      <c r="P2623" s="1" t="s">
        <v>2774</v>
      </c>
      <c r="Q2623" s="1">
        <v>30727499</v>
      </c>
    </row>
    <row r="2624" spans="13:17">
      <c r="M2624" s="1" t="s">
        <v>43</v>
      </c>
      <c r="N2624" s="1" t="s">
        <v>122</v>
      </c>
      <c r="O2624" s="1" t="s">
        <v>626</v>
      </c>
      <c r="P2624" s="1" t="s">
        <v>2775</v>
      </c>
      <c r="Q2624" s="1">
        <v>30727479</v>
      </c>
    </row>
    <row r="2625" spans="13:17">
      <c r="M2625" s="1" t="s">
        <v>43</v>
      </c>
      <c r="N2625" s="1" t="s">
        <v>122</v>
      </c>
      <c r="O2625" s="1" t="s">
        <v>626</v>
      </c>
      <c r="P2625" s="1" t="s">
        <v>2776</v>
      </c>
      <c r="Q2625" s="1">
        <v>30727487</v>
      </c>
    </row>
    <row r="2626" spans="13:17">
      <c r="M2626" s="1" t="s">
        <v>43</v>
      </c>
      <c r="N2626" s="1" t="s">
        <v>122</v>
      </c>
      <c r="O2626" s="1" t="s">
        <v>626</v>
      </c>
      <c r="P2626" s="1" t="s">
        <v>2777</v>
      </c>
      <c r="Q2626" s="1">
        <v>30727494</v>
      </c>
    </row>
    <row r="2627" spans="13:17">
      <c r="M2627" s="1" t="s">
        <v>43</v>
      </c>
      <c r="N2627" s="1" t="s">
        <v>122</v>
      </c>
      <c r="O2627" s="1" t="s">
        <v>628</v>
      </c>
      <c r="P2627" s="1" t="s">
        <v>2778</v>
      </c>
      <c r="Q2627" s="1">
        <v>30728313</v>
      </c>
    </row>
    <row r="2628" spans="13:17">
      <c r="M2628" s="1" t="s">
        <v>43</v>
      </c>
      <c r="N2628" s="1" t="s">
        <v>122</v>
      </c>
      <c r="O2628" s="1" t="s">
        <v>628</v>
      </c>
      <c r="P2628" s="1" t="s">
        <v>2303</v>
      </c>
      <c r="Q2628" s="1">
        <v>30728315</v>
      </c>
    </row>
    <row r="2629" spans="13:17">
      <c r="M2629" s="1" t="s">
        <v>43</v>
      </c>
      <c r="N2629" s="1" t="s">
        <v>122</v>
      </c>
      <c r="O2629" s="1" t="s">
        <v>628</v>
      </c>
      <c r="P2629" s="1" t="s">
        <v>2779</v>
      </c>
      <c r="Q2629" s="1">
        <v>30728323</v>
      </c>
    </row>
    <row r="2630" spans="13:17">
      <c r="M2630" s="1" t="s">
        <v>43</v>
      </c>
      <c r="N2630" s="1" t="s">
        <v>122</v>
      </c>
      <c r="O2630" s="1" t="s">
        <v>628</v>
      </c>
      <c r="P2630" s="1" t="s">
        <v>2780</v>
      </c>
      <c r="Q2630" s="1">
        <v>30728331</v>
      </c>
    </row>
    <row r="2631" spans="13:17">
      <c r="M2631" s="1" t="s">
        <v>43</v>
      </c>
      <c r="N2631" s="1" t="s">
        <v>122</v>
      </c>
      <c r="O2631" s="1" t="s">
        <v>628</v>
      </c>
      <c r="P2631" s="1" t="s">
        <v>1840</v>
      </c>
      <c r="Q2631" s="1">
        <v>30728339</v>
      </c>
    </row>
    <row r="2632" spans="13:17">
      <c r="M2632" s="1" t="s">
        <v>43</v>
      </c>
      <c r="N2632" s="1" t="s">
        <v>122</v>
      </c>
      <c r="O2632" s="1" t="s">
        <v>628</v>
      </c>
      <c r="P2632" s="1" t="s">
        <v>2781</v>
      </c>
      <c r="Q2632" s="1">
        <v>30728355</v>
      </c>
    </row>
    <row r="2633" spans="13:17">
      <c r="M2633" s="1" t="s">
        <v>43</v>
      </c>
      <c r="N2633" s="1" t="s">
        <v>122</v>
      </c>
      <c r="O2633" s="1" t="s">
        <v>628</v>
      </c>
      <c r="P2633" s="1" t="s">
        <v>2782</v>
      </c>
      <c r="Q2633" s="1">
        <v>30728363</v>
      </c>
    </row>
    <row r="2634" spans="13:17">
      <c r="M2634" s="1" t="s">
        <v>43</v>
      </c>
      <c r="N2634" s="1" t="s">
        <v>122</v>
      </c>
      <c r="O2634" s="1" t="s">
        <v>628</v>
      </c>
      <c r="P2634" s="1" t="s">
        <v>2783</v>
      </c>
      <c r="Q2634" s="1">
        <v>30728371</v>
      </c>
    </row>
    <row r="2635" spans="13:17">
      <c r="M2635" s="1" t="s">
        <v>43</v>
      </c>
      <c r="N2635" s="1" t="s">
        <v>122</v>
      </c>
      <c r="O2635" s="1" t="s">
        <v>628</v>
      </c>
      <c r="P2635" s="1" t="s">
        <v>2784</v>
      </c>
      <c r="Q2635" s="1">
        <v>30728379</v>
      </c>
    </row>
    <row r="2636" spans="13:17">
      <c r="M2636" s="1" t="s">
        <v>43</v>
      </c>
      <c r="N2636" s="1" t="s">
        <v>122</v>
      </c>
      <c r="O2636" s="1" t="s">
        <v>628</v>
      </c>
      <c r="P2636" s="1" t="s">
        <v>2785</v>
      </c>
      <c r="Q2636" s="1">
        <v>30728387</v>
      </c>
    </row>
    <row r="2637" spans="13:17">
      <c r="M2637" s="1" t="s">
        <v>43</v>
      </c>
      <c r="N2637" s="1" t="s">
        <v>122</v>
      </c>
      <c r="O2637" s="1" t="s">
        <v>628</v>
      </c>
      <c r="P2637" s="1" t="s">
        <v>628</v>
      </c>
      <c r="Q2637" s="1">
        <v>30728394</v>
      </c>
    </row>
    <row r="2638" spans="13:17">
      <c r="M2638" s="1" t="s">
        <v>43</v>
      </c>
      <c r="N2638" s="1" t="s">
        <v>122</v>
      </c>
      <c r="O2638" s="1" t="s">
        <v>628</v>
      </c>
      <c r="P2638" s="1" t="s">
        <v>2786</v>
      </c>
      <c r="Q2638" s="1">
        <v>30728399</v>
      </c>
    </row>
    <row r="2639" spans="13:17">
      <c r="M2639" s="1" t="s">
        <v>43</v>
      </c>
      <c r="N2639" s="1" t="s">
        <v>125</v>
      </c>
      <c r="O2639" s="1" t="s">
        <v>630</v>
      </c>
      <c r="P2639" s="1" t="s">
        <v>2787</v>
      </c>
      <c r="Q2639" s="1">
        <v>30820717</v>
      </c>
    </row>
    <row r="2640" spans="13:17">
      <c r="M2640" s="1" t="s">
        <v>43</v>
      </c>
      <c r="N2640" s="1" t="s">
        <v>125</v>
      </c>
      <c r="O2640" s="1" t="s">
        <v>630</v>
      </c>
      <c r="P2640" s="1" t="s">
        <v>2788</v>
      </c>
      <c r="Q2640" s="1">
        <v>30820719</v>
      </c>
    </row>
    <row r="2641" spans="13:17">
      <c r="M2641" s="1" t="s">
        <v>43</v>
      </c>
      <c r="N2641" s="1" t="s">
        <v>125</v>
      </c>
      <c r="O2641" s="1" t="s">
        <v>630</v>
      </c>
      <c r="P2641" s="1" t="s">
        <v>506</v>
      </c>
      <c r="Q2641" s="1">
        <v>30820747</v>
      </c>
    </row>
    <row r="2642" spans="13:17">
      <c r="M2642" s="1" t="s">
        <v>43</v>
      </c>
      <c r="N2642" s="1" t="s">
        <v>125</v>
      </c>
      <c r="O2642" s="1" t="s">
        <v>630</v>
      </c>
      <c r="P2642" s="1" t="s">
        <v>100</v>
      </c>
      <c r="Q2642" s="1">
        <v>30820757</v>
      </c>
    </row>
    <row r="2643" spans="13:17">
      <c r="M2643" s="1" t="s">
        <v>43</v>
      </c>
      <c r="N2643" s="1" t="s">
        <v>125</v>
      </c>
      <c r="O2643" s="1" t="s">
        <v>630</v>
      </c>
      <c r="P2643" s="1" t="s">
        <v>2789</v>
      </c>
      <c r="Q2643" s="1">
        <v>30820766</v>
      </c>
    </row>
    <row r="2644" spans="13:17">
      <c r="M2644" s="1" t="s">
        <v>43</v>
      </c>
      <c r="N2644" s="1" t="s">
        <v>125</v>
      </c>
      <c r="O2644" s="1" t="s">
        <v>630</v>
      </c>
      <c r="P2644" s="1" t="s">
        <v>2790</v>
      </c>
      <c r="Q2644" s="1">
        <v>30820785</v>
      </c>
    </row>
    <row r="2645" spans="13:17">
      <c r="M2645" s="1" t="s">
        <v>43</v>
      </c>
      <c r="N2645" s="1" t="s">
        <v>125</v>
      </c>
      <c r="O2645" s="1" t="s">
        <v>630</v>
      </c>
      <c r="P2645" s="1" t="s">
        <v>1647</v>
      </c>
      <c r="Q2645" s="1">
        <v>30820795</v>
      </c>
    </row>
    <row r="2646" spans="13:17">
      <c r="M2646" s="1" t="s">
        <v>43</v>
      </c>
      <c r="N2646" s="1" t="s">
        <v>125</v>
      </c>
      <c r="O2646" s="1" t="s">
        <v>631</v>
      </c>
      <c r="P2646" s="1" t="s">
        <v>2791</v>
      </c>
      <c r="Q2646" s="1">
        <v>30822919</v>
      </c>
    </row>
    <row r="2647" spans="13:17">
      <c r="M2647" s="1" t="s">
        <v>43</v>
      </c>
      <c r="N2647" s="1" t="s">
        <v>125</v>
      </c>
      <c r="O2647" s="1" t="s">
        <v>631</v>
      </c>
      <c r="P2647" s="1" t="s">
        <v>2792</v>
      </c>
      <c r="Q2647" s="1">
        <v>30822938</v>
      </c>
    </row>
    <row r="2648" spans="13:17">
      <c r="M2648" s="1" t="s">
        <v>43</v>
      </c>
      <c r="N2648" s="1" t="s">
        <v>125</v>
      </c>
      <c r="O2648" s="1" t="s">
        <v>631</v>
      </c>
      <c r="P2648" s="1" t="s">
        <v>2793</v>
      </c>
      <c r="Q2648" s="1">
        <v>30822957</v>
      </c>
    </row>
    <row r="2649" spans="13:17">
      <c r="M2649" s="1" t="s">
        <v>43</v>
      </c>
      <c r="N2649" s="1" t="s">
        <v>125</v>
      </c>
      <c r="O2649" s="1" t="s">
        <v>631</v>
      </c>
      <c r="P2649" s="1" t="s">
        <v>2794</v>
      </c>
      <c r="Q2649" s="1">
        <v>30822999</v>
      </c>
    </row>
    <row r="2650" spans="13:17">
      <c r="M2650" s="1" t="s">
        <v>43</v>
      </c>
      <c r="N2650" s="1" t="s">
        <v>125</v>
      </c>
      <c r="O2650" s="1" t="s">
        <v>631</v>
      </c>
      <c r="P2650" s="1" t="s">
        <v>2795</v>
      </c>
      <c r="Q2650" s="1">
        <v>30822976</v>
      </c>
    </row>
    <row r="2651" spans="13:17">
      <c r="M2651" s="1" t="s">
        <v>43</v>
      </c>
      <c r="N2651" s="1" t="s">
        <v>125</v>
      </c>
      <c r="O2651" s="1" t="s">
        <v>633</v>
      </c>
      <c r="P2651" s="1" t="s">
        <v>871</v>
      </c>
      <c r="Q2651" s="1">
        <v>30824718</v>
      </c>
    </row>
    <row r="2652" spans="13:17">
      <c r="M2652" s="1" t="s">
        <v>43</v>
      </c>
      <c r="N2652" s="1" t="s">
        <v>125</v>
      </c>
      <c r="O2652" s="1" t="s">
        <v>633</v>
      </c>
      <c r="P2652" s="1" t="s">
        <v>728</v>
      </c>
      <c r="Q2652" s="1">
        <v>30824730</v>
      </c>
    </row>
    <row r="2653" spans="13:17">
      <c r="M2653" s="1" t="s">
        <v>43</v>
      </c>
      <c r="N2653" s="1" t="s">
        <v>125</v>
      </c>
      <c r="O2653" s="1" t="s">
        <v>633</v>
      </c>
      <c r="P2653" s="1" t="s">
        <v>2796</v>
      </c>
      <c r="Q2653" s="1">
        <v>30824760</v>
      </c>
    </row>
    <row r="2654" spans="13:17">
      <c r="M2654" s="1" t="s">
        <v>43</v>
      </c>
      <c r="N2654" s="1" t="s">
        <v>125</v>
      </c>
      <c r="O2654" s="1" t="s">
        <v>633</v>
      </c>
      <c r="P2654" s="1" t="s">
        <v>2797</v>
      </c>
      <c r="Q2654" s="1">
        <v>30824755</v>
      </c>
    </row>
    <row r="2655" spans="13:17">
      <c r="M2655" s="1" t="s">
        <v>43</v>
      </c>
      <c r="N2655" s="1" t="s">
        <v>125</v>
      </c>
      <c r="O2655" s="1" t="s">
        <v>633</v>
      </c>
      <c r="P2655" s="1" t="s">
        <v>2798</v>
      </c>
      <c r="Q2655" s="1">
        <v>30824770</v>
      </c>
    </row>
    <row r="2656" spans="13:17">
      <c r="M2656" s="1" t="s">
        <v>43</v>
      </c>
      <c r="N2656" s="1" t="s">
        <v>125</v>
      </c>
      <c r="O2656" s="1" t="s">
        <v>633</v>
      </c>
      <c r="P2656" s="1" t="s">
        <v>2799</v>
      </c>
      <c r="Q2656" s="1">
        <v>30824785</v>
      </c>
    </row>
    <row r="2657" spans="13:17">
      <c r="M2657" s="1" t="s">
        <v>43</v>
      </c>
      <c r="N2657" s="1" t="s">
        <v>125</v>
      </c>
      <c r="O2657" s="1" t="s">
        <v>633</v>
      </c>
      <c r="P2657" s="1" t="s">
        <v>2800</v>
      </c>
      <c r="Q2657" s="1">
        <v>30824795</v>
      </c>
    </row>
    <row r="2658" spans="13:17">
      <c r="M2658" s="1" t="s">
        <v>43</v>
      </c>
      <c r="N2658" s="1" t="s">
        <v>125</v>
      </c>
      <c r="O2658" s="1" t="s">
        <v>634</v>
      </c>
      <c r="P2658" s="1" t="s">
        <v>2801</v>
      </c>
      <c r="Q2658" s="1">
        <v>30827375</v>
      </c>
    </row>
    <row r="2659" spans="13:17">
      <c r="M2659" s="1" t="s">
        <v>43</v>
      </c>
      <c r="N2659" s="1" t="s">
        <v>125</v>
      </c>
      <c r="O2659" s="1" t="s">
        <v>634</v>
      </c>
      <c r="P2659" s="1" t="s">
        <v>2341</v>
      </c>
      <c r="Q2659" s="1">
        <v>30827316</v>
      </c>
    </row>
    <row r="2660" spans="13:17">
      <c r="M2660" s="1" t="s">
        <v>43</v>
      </c>
      <c r="N2660" s="1" t="s">
        <v>125</v>
      </c>
      <c r="O2660" s="1" t="s">
        <v>634</v>
      </c>
      <c r="P2660" s="1" t="s">
        <v>2802</v>
      </c>
      <c r="Q2660" s="1">
        <v>30827320</v>
      </c>
    </row>
    <row r="2661" spans="13:17">
      <c r="M2661" s="1" t="s">
        <v>43</v>
      </c>
      <c r="N2661" s="1" t="s">
        <v>125</v>
      </c>
      <c r="O2661" s="1" t="s">
        <v>634</v>
      </c>
      <c r="P2661" s="1" t="s">
        <v>2803</v>
      </c>
      <c r="Q2661" s="1">
        <v>30827325</v>
      </c>
    </row>
    <row r="2662" spans="13:17">
      <c r="M2662" s="1" t="s">
        <v>43</v>
      </c>
      <c r="N2662" s="1" t="s">
        <v>125</v>
      </c>
      <c r="O2662" s="1" t="s">
        <v>634</v>
      </c>
      <c r="P2662" s="1" t="s">
        <v>2804</v>
      </c>
      <c r="Q2662" s="1">
        <v>30827335</v>
      </c>
    </row>
    <row r="2663" spans="13:17">
      <c r="M2663" s="1" t="s">
        <v>43</v>
      </c>
      <c r="N2663" s="1" t="s">
        <v>125</v>
      </c>
      <c r="O2663" s="1" t="s">
        <v>634</v>
      </c>
      <c r="P2663" s="1" t="s">
        <v>2805</v>
      </c>
      <c r="Q2663" s="1">
        <v>30827340</v>
      </c>
    </row>
    <row r="2664" spans="13:17">
      <c r="M2664" s="1" t="s">
        <v>43</v>
      </c>
      <c r="N2664" s="1" t="s">
        <v>125</v>
      </c>
      <c r="O2664" s="1" t="s">
        <v>634</v>
      </c>
      <c r="P2664" s="1" t="s">
        <v>2806</v>
      </c>
      <c r="Q2664" s="1">
        <v>30827350</v>
      </c>
    </row>
    <row r="2665" spans="13:17">
      <c r="M2665" s="1" t="s">
        <v>43</v>
      </c>
      <c r="N2665" s="1" t="s">
        <v>125</v>
      </c>
      <c r="O2665" s="1" t="s">
        <v>634</v>
      </c>
      <c r="P2665" s="1" t="s">
        <v>2807</v>
      </c>
      <c r="Q2665" s="1">
        <v>30827365</v>
      </c>
    </row>
    <row r="2666" spans="13:17">
      <c r="M2666" s="1" t="s">
        <v>43</v>
      </c>
      <c r="N2666" s="1" t="s">
        <v>125</v>
      </c>
      <c r="O2666" s="1" t="s">
        <v>634</v>
      </c>
      <c r="P2666" s="1" t="s">
        <v>2808</v>
      </c>
      <c r="Q2666" s="1">
        <v>30827399</v>
      </c>
    </row>
    <row r="2667" spans="13:17">
      <c r="M2667" s="1" t="s">
        <v>43</v>
      </c>
      <c r="N2667" s="1" t="s">
        <v>125</v>
      </c>
      <c r="O2667" s="1" t="s">
        <v>634</v>
      </c>
      <c r="P2667" s="1" t="s">
        <v>2809</v>
      </c>
      <c r="Q2667" s="1">
        <v>30827380</v>
      </c>
    </row>
    <row r="2668" spans="13:17">
      <c r="M2668" s="1" t="s">
        <v>43</v>
      </c>
      <c r="N2668" s="1" t="s">
        <v>125</v>
      </c>
      <c r="O2668" s="1" t="s">
        <v>634</v>
      </c>
      <c r="P2668" s="1" t="s">
        <v>2555</v>
      </c>
      <c r="Q2668" s="1">
        <v>30827390</v>
      </c>
    </row>
    <row r="2669" spans="13:17">
      <c r="M2669" s="1" t="s">
        <v>43</v>
      </c>
      <c r="N2669" s="1" t="s">
        <v>125</v>
      </c>
      <c r="O2669" s="1" t="s">
        <v>636</v>
      </c>
      <c r="P2669" s="1" t="s">
        <v>637</v>
      </c>
      <c r="Q2669" s="1">
        <v>30827612</v>
      </c>
    </row>
    <row r="2670" spans="13:17">
      <c r="M2670" s="1" t="s">
        <v>43</v>
      </c>
      <c r="N2670" s="1" t="s">
        <v>125</v>
      </c>
      <c r="O2670" s="1" t="s">
        <v>636</v>
      </c>
      <c r="P2670" s="1" t="s">
        <v>2810</v>
      </c>
      <c r="Q2670" s="1">
        <v>30827614</v>
      </c>
    </row>
    <row r="2671" spans="13:17">
      <c r="M2671" s="1" t="s">
        <v>43</v>
      </c>
      <c r="N2671" s="1" t="s">
        <v>125</v>
      </c>
      <c r="O2671" s="1" t="s">
        <v>636</v>
      </c>
      <c r="P2671" s="1" t="s">
        <v>2811</v>
      </c>
      <c r="Q2671" s="1">
        <v>30827621</v>
      </c>
    </row>
    <row r="2672" spans="13:17">
      <c r="M2672" s="1" t="s">
        <v>43</v>
      </c>
      <c r="N2672" s="1" t="s">
        <v>125</v>
      </c>
      <c r="O2672" s="1" t="s">
        <v>636</v>
      </c>
      <c r="P2672" s="1" t="s">
        <v>2812</v>
      </c>
      <c r="Q2672" s="1">
        <v>30827629</v>
      </c>
    </row>
    <row r="2673" spans="13:17">
      <c r="M2673" s="1" t="s">
        <v>43</v>
      </c>
      <c r="N2673" s="1" t="s">
        <v>125</v>
      </c>
      <c r="O2673" s="1" t="s">
        <v>636</v>
      </c>
      <c r="P2673" s="1" t="s">
        <v>2813</v>
      </c>
      <c r="Q2673" s="1">
        <v>30827632</v>
      </c>
    </row>
    <row r="2674" spans="13:17">
      <c r="M2674" s="1" t="s">
        <v>43</v>
      </c>
      <c r="N2674" s="1" t="s">
        <v>125</v>
      </c>
      <c r="O2674" s="1" t="s">
        <v>636</v>
      </c>
      <c r="P2674" s="1" t="s">
        <v>2814</v>
      </c>
      <c r="Q2674" s="1">
        <v>30827636</v>
      </c>
    </row>
    <row r="2675" spans="13:17">
      <c r="M2675" s="1" t="s">
        <v>43</v>
      </c>
      <c r="N2675" s="1" t="s">
        <v>125</v>
      </c>
      <c r="O2675" s="1" t="s">
        <v>636</v>
      </c>
      <c r="P2675" s="1" t="s">
        <v>2815</v>
      </c>
      <c r="Q2675" s="1">
        <v>30827645</v>
      </c>
    </row>
    <row r="2676" spans="13:17">
      <c r="M2676" s="1" t="s">
        <v>43</v>
      </c>
      <c r="N2676" s="1" t="s">
        <v>125</v>
      </c>
      <c r="O2676" s="1" t="s">
        <v>636</v>
      </c>
      <c r="P2676" s="1" t="s">
        <v>2816</v>
      </c>
      <c r="Q2676" s="1">
        <v>30827643</v>
      </c>
    </row>
    <row r="2677" spans="13:17">
      <c r="M2677" s="1" t="s">
        <v>43</v>
      </c>
      <c r="N2677" s="1" t="s">
        <v>125</v>
      </c>
      <c r="O2677" s="1" t="s">
        <v>636</v>
      </c>
      <c r="P2677" s="1" t="s">
        <v>2817</v>
      </c>
      <c r="Q2677" s="1">
        <v>30827651</v>
      </c>
    </row>
    <row r="2678" spans="13:17">
      <c r="M2678" s="1" t="s">
        <v>43</v>
      </c>
      <c r="N2678" s="1" t="s">
        <v>125</v>
      </c>
      <c r="O2678" s="1" t="s">
        <v>636</v>
      </c>
      <c r="P2678" s="1" t="s">
        <v>2818</v>
      </c>
      <c r="Q2678" s="1">
        <v>30827658</v>
      </c>
    </row>
    <row r="2679" spans="13:17">
      <c r="M2679" s="1" t="s">
        <v>43</v>
      </c>
      <c r="N2679" s="1" t="s">
        <v>125</v>
      </c>
      <c r="O2679" s="1" t="s">
        <v>636</v>
      </c>
      <c r="P2679" s="1" t="s">
        <v>2003</v>
      </c>
      <c r="Q2679" s="1">
        <v>30827665</v>
      </c>
    </row>
    <row r="2680" spans="13:17">
      <c r="M2680" s="1" t="s">
        <v>43</v>
      </c>
      <c r="N2680" s="1" t="s">
        <v>125</v>
      </c>
      <c r="O2680" s="1" t="s">
        <v>636</v>
      </c>
      <c r="P2680" s="1" t="s">
        <v>2819</v>
      </c>
      <c r="Q2680" s="1">
        <v>30827699</v>
      </c>
    </row>
    <row r="2681" spans="13:17">
      <c r="M2681" s="1" t="s">
        <v>43</v>
      </c>
      <c r="N2681" s="1" t="s">
        <v>125</v>
      </c>
      <c r="O2681" s="1" t="s">
        <v>636</v>
      </c>
      <c r="P2681" s="1" t="s">
        <v>2069</v>
      </c>
      <c r="Q2681" s="1">
        <v>30827680</v>
      </c>
    </row>
    <row r="2682" spans="13:17">
      <c r="M2682" s="1" t="s">
        <v>43</v>
      </c>
      <c r="N2682" s="1" t="s">
        <v>125</v>
      </c>
      <c r="O2682" s="1" t="s">
        <v>636</v>
      </c>
      <c r="P2682" s="1" t="s">
        <v>2820</v>
      </c>
      <c r="Q2682" s="1">
        <v>30827687</v>
      </c>
    </row>
    <row r="2683" spans="13:17">
      <c r="M2683" s="1" t="s">
        <v>43</v>
      </c>
      <c r="N2683" s="1" t="s">
        <v>125</v>
      </c>
      <c r="O2683" s="1" t="s">
        <v>636</v>
      </c>
      <c r="P2683" s="1" t="s">
        <v>974</v>
      </c>
      <c r="Q2683" s="1">
        <v>30827694</v>
      </c>
    </row>
    <row r="2684" spans="13:17">
      <c r="M2684" s="1" t="s">
        <v>43</v>
      </c>
      <c r="N2684" s="1" t="s">
        <v>127</v>
      </c>
      <c r="O2684" s="1" t="s">
        <v>638</v>
      </c>
      <c r="P2684" s="1" t="s">
        <v>2821</v>
      </c>
      <c r="Q2684" s="1">
        <v>30861412</v>
      </c>
    </row>
    <row r="2685" spans="13:17">
      <c r="M2685" s="1" t="s">
        <v>43</v>
      </c>
      <c r="N2685" s="1" t="s">
        <v>127</v>
      </c>
      <c r="O2685" s="1" t="s">
        <v>638</v>
      </c>
      <c r="P2685" s="1" t="s">
        <v>2822</v>
      </c>
      <c r="Q2685" s="1">
        <v>30861499</v>
      </c>
    </row>
    <row r="2686" spans="13:17">
      <c r="M2686" s="1" t="s">
        <v>43</v>
      </c>
      <c r="N2686" s="1" t="s">
        <v>127</v>
      </c>
      <c r="O2686" s="1" t="s">
        <v>638</v>
      </c>
      <c r="P2686" s="1" t="s">
        <v>2823</v>
      </c>
      <c r="Q2686" s="1">
        <v>30861415</v>
      </c>
    </row>
    <row r="2687" spans="13:17">
      <c r="M2687" s="1" t="s">
        <v>43</v>
      </c>
      <c r="N2687" s="1" t="s">
        <v>127</v>
      </c>
      <c r="O2687" s="1" t="s">
        <v>638</v>
      </c>
      <c r="P2687" s="1" t="s">
        <v>2824</v>
      </c>
      <c r="Q2687" s="1">
        <v>30861428</v>
      </c>
    </row>
    <row r="2688" spans="13:17">
      <c r="M2688" s="1" t="s">
        <v>43</v>
      </c>
      <c r="N2688" s="1" t="s">
        <v>127</v>
      </c>
      <c r="O2688" s="1" t="s">
        <v>638</v>
      </c>
      <c r="P2688" s="1" t="s">
        <v>2825</v>
      </c>
      <c r="Q2688" s="1">
        <v>30861417</v>
      </c>
    </row>
    <row r="2689" spans="13:17">
      <c r="M2689" s="1" t="s">
        <v>43</v>
      </c>
      <c r="N2689" s="1" t="s">
        <v>127</v>
      </c>
      <c r="O2689" s="1" t="s">
        <v>638</v>
      </c>
      <c r="P2689" s="1" t="s">
        <v>2826</v>
      </c>
      <c r="Q2689" s="1">
        <v>30861425</v>
      </c>
    </row>
    <row r="2690" spans="13:17">
      <c r="M2690" s="1" t="s">
        <v>43</v>
      </c>
      <c r="N2690" s="1" t="s">
        <v>127</v>
      </c>
      <c r="O2690" s="1" t="s">
        <v>638</v>
      </c>
      <c r="P2690" s="1" t="s">
        <v>2827</v>
      </c>
      <c r="Q2690" s="1">
        <v>30861432</v>
      </c>
    </row>
    <row r="2691" spans="13:17">
      <c r="M2691" s="1" t="s">
        <v>43</v>
      </c>
      <c r="N2691" s="1" t="s">
        <v>127</v>
      </c>
      <c r="O2691" s="1" t="s">
        <v>638</v>
      </c>
      <c r="P2691" s="1" t="s">
        <v>2828</v>
      </c>
      <c r="Q2691" s="1">
        <v>30861443</v>
      </c>
    </row>
    <row r="2692" spans="13:17">
      <c r="M2692" s="1" t="s">
        <v>43</v>
      </c>
      <c r="N2692" s="1" t="s">
        <v>127</v>
      </c>
      <c r="O2692" s="1" t="s">
        <v>638</v>
      </c>
      <c r="P2692" s="1" t="s">
        <v>2829</v>
      </c>
      <c r="Q2692" s="1">
        <v>30861451</v>
      </c>
    </row>
    <row r="2693" spans="13:17">
      <c r="M2693" s="1" t="s">
        <v>43</v>
      </c>
      <c r="N2693" s="1" t="s">
        <v>127</v>
      </c>
      <c r="O2693" s="1" t="s">
        <v>638</v>
      </c>
      <c r="P2693" s="1" t="s">
        <v>2830</v>
      </c>
      <c r="Q2693" s="1">
        <v>30861460</v>
      </c>
    </row>
    <row r="2694" spans="13:17">
      <c r="M2694" s="1" t="s">
        <v>43</v>
      </c>
      <c r="N2694" s="1" t="s">
        <v>127</v>
      </c>
      <c r="O2694" s="1" t="s">
        <v>638</v>
      </c>
      <c r="P2694" s="1" t="s">
        <v>1143</v>
      </c>
      <c r="Q2694" s="1">
        <v>30861469</v>
      </c>
    </row>
    <row r="2695" spans="13:17">
      <c r="M2695" s="1" t="s">
        <v>43</v>
      </c>
      <c r="N2695" s="1" t="s">
        <v>127</v>
      </c>
      <c r="O2695" s="1" t="s">
        <v>638</v>
      </c>
      <c r="P2695" s="1" t="s">
        <v>2605</v>
      </c>
      <c r="Q2695" s="1">
        <v>30861477</v>
      </c>
    </row>
    <row r="2696" spans="13:17">
      <c r="M2696" s="1" t="s">
        <v>43</v>
      </c>
      <c r="N2696" s="1" t="s">
        <v>127</v>
      </c>
      <c r="O2696" s="1" t="s">
        <v>638</v>
      </c>
      <c r="P2696" s="1" t="s">
        <v>678</v>
      </c>
      <c r="Q2696" s="1">
        <v>30861486</v>
      </c>
    </row>
    <row r="2697" spans="13:17">
      <c r="M2697" s="1" t="s">
        <v>43</v>
      </c>
      <c r="N2697" s="1" t="s">
        <v>127</v>
      </c>
      <c r="O2697" s="1" t="s">
        <v>638</v>
      </c>
      <c r="P2697" s="1" t="s">
        <v>2831</v>
      </c>
      <c r="Q2697" s="1">
        <v>30861494</v>
      </c>
    </row>
    <row r="2698" spans="13:17">
      <c r="M2698" s="1" t="s">
        <v>43</v>
      </c>
      <c r="N2698" s="1" t="s">
        <v>127</v>
      </c>
      <c r="O2698" s="1" t="s">
        <v>640</v>
      </c>
      <c r="P2698" s="1" t="s">
        <v>2832</v>
      </c>
      <c r="Q2698" s="1">
        <v>30862599</v>
      </c>
    </row>
    <row r="2699" spans="13:17">
      <c r="M2699" s="1" t="s">
        <v>43</v>
      </c>
      <c r="N2699" s="1" t="s">
        <v>127</v>
      </c>
      <c r="O2699" s="1" t="s">
        <v>640</v>
      </c>
      <c r="P2699" s="1" t="s">
        <v>2833</v>
      </c>
      <c r="Q2699" s="1">
        <v>30862523</v>
      </c>
    </row>
    <row r="2700" spans="13:17">
      <c r="M2700" s="1" t="s">
        <v>43</v>
      </c>
      <c r="N2700" s="1" t="s">
        <v>127</v>
      </c>
      <c r="O2700" s="1" t="s">
        <v>640</v>
      </c>
      <c r="P2700" s="1" t="s">
        <v>2834</v>
      </c>
      <c r="Q2700" s="1">
        <v>30862535</v>
      </c>
    </row>
    <row r="2701" spans="13:17">
      <c r="M2701" s="1" t="s">
        <v>43</v>
      </c>
      <c r="N2701" s="1" t="s">
        <v>127</v>
      </c>
      <c r="O2701" s="1" t="s">
        <v>640</v>
      </c>
      <c r="P2701" s="1" t="s">
        <v>2835</v>
      </c>
      <c r="Q2701" s="1">
        <v>30862540</v>
      </c>
    </row>
    <row r="2702" spans="13:17">
      <c r="M2702" s="1" t="s">
        <v>43</v>
      </c>
      <c r="N2702" s="1" t="s">
        <v>127</v>
      </c>
      <c r="O2702" s="1" t="s">
        <v>640</v>
      </c>
      <c r="P2702" s="1" t="s">
        <v>2836</v>
      </c>
      <c r="Q2702" s="1">
        <v>30862547</v>
      </c>
    </row>
    <row r="2703" spans="13:17">
      <c r="M2703" s="1" t="s">
        <v>43</v>
      </c>
      <c r="N2703" s="1" t="s">
        <v>127</v>
      </c>
      <c r="O2703" s="1" t="s">
        <v>640</v>
      </c>
      <c r="P2703" s="1" t="s">
        <v>2837</v>
      </c>
      <c r="Q2703" s="1">
        <v>30862559</v>
      </c>
    </row>
    <row r="2704" spans="13:17">
      <c r="M2704" s="1" t="s">
        <v>43</v>
      </c>
      <c r="N2704" s="1" t="s">
        <v>127</v>
      </c>
      <c r="O2704" s="1" t="s">
        <v>640</v>
      </c>
      <c r="P2704" s="1" t="s">
        <v>2838</v>
      </c>
      <c r="Q2704" s="1">
        <v>30862571</v>
      </c>
    </row>
    <row r="2705" spans="13:17">
      <c r="M2705" s="1" t="s">
        <v>43</v>
      </c>
      <c r="N2705" s="1" t="s">
        <v>127</v>
      </c>
      <c r="O2705" s="1" t="s">
        <v>640</v>
      </c>
      <c r="P2705" s="1" t="s">
        <v>2839</v>
      </c>
      <c r="Q2705" s="1">
        <v>30862583</v>
      </c>
    </row>
    <row r="2706" spans="13:17">
      <c r="M2706" s="1" t="s">
        <v>43</v>
      </c>
      <c r="N2706" s="1" t="s">
        <v>127</v>
      </c>
      <c r="O2706" s="1" t="s">
        <v>642</v>
      </c>
      <c r="P2706" s="1" t="s">
        <v>2840</v>
      </c>
      <c r="Q2706" s="1">
        <v>30863611</v>
      </c>
    </row>
    <row r="2707" spans="13:17">
      <c r="M2707" s="1" t="s">
        <v>43</v>
      </c>
      <c r="N2707" s="1" t="s">
        <v>127</v>
      </c>
      <c r="O2707" s="1" t="s">
        <v>642</v>
      </c>
      <c r="P2707" s="1" t="s">
        <v>642</v>
      </c>
      <c r="Q2707" s="1">
        <v>30863623</v>
      </c>
    </row>
    <row r="2708" spans="13:17">
      <c r="M2708" s="1" t="s">
        <v>43</v>
      </c>
      <c r="N2708" s="1" t="s">
        <v>127</v>
      </c>
      <c r="O2708" s="1" t="s">
        <v>642</v>
      </c>
      <c r="P2708" s="1" t="s">
        <v>2841</v>
      </c>
      <c r="Q2708" s="1">
        <v>30863635</v>
      </c>
    </row>
    <row r="2709" spans="13:17">
      <c r="M2709" s="1" t="s">
        <v>43</v>
      </c>
      <c r="N2709" s="1" t="s">
        <v>127</v>
      </c>
      <c r="O2709" s="1" t="s">
        <v>642</v>
      </c>
      <c r="P2709" s="1" t="s">
        <v>2842</v>
      </c>
      <c r="Q2709" s="1">
        <v>30863647</v>
      </c>
    </row>
    <row r="2710" spans="13:17">
      <c r="M2710" s="1" t="s">
        <v>43</v>
      </c>
      <c r="N2710" s="1" t="s">
        <v>127</v>
      </c>
      <c r="O2710" s="1" t="s">
        <v>642</v>
      </c>
      <c r="P2710" s="1" t="s">
        <v>2843</v>
      </c>
      <c r="Q2710" s="1">
        <v>30863651</v>
      </c>
    </row>
    <row r="2711" spans="13:17">
      <c r="M2711" s="1" t="s">
        <v>43</v>
      </c>
      <c r="N2711" s="1" t="s">
        <v>127</v>
      </c>
      <c r="O2711" s="1" t="s">
        <v>642</v>
      </c>
      <c r="P2711" s="1" t="s">
        <v>2844</v>
      </c>
      <c r="Q2711" s="1">
        <v>30863659</v>
      </c>
    </row>
    <row r="2712" spans="13:17">
      <c r="M2712" s="1" t="s">
        <v>43</v>
      </c>
      <c r="N2712" s="1" t="s">
        <v>127</v>
      </c>
      <c r="O2712" s="1" t="s">
        <v>642</v>
      </c>
      <c r="P2712" s="1" t="s">
        <v>2845</v>
      </c>
      <c r="Q2712" s="1">
        <v>30863671</v>
      </c>
    </row>
    <row r="2713" spans="13:17">
      <c r="M2713" s="1" t="s">
        <v>43</v>
      </c>
      <c r="N2713" s="1" t="s">
        <v>127</v>
      </c>
      <c r="O2713" s="1" t="s">
        <v>642</v>
      </c>
      <c r="P2713" s="1" t="s">
        <v>2846</v>
      </c>
      <c r="Q2713" s="1">
        <v>30863683</v>
      </c>
    </row>
    <row r="2714" spans="13:17">
      <c r="M2714" s="1" t="s">
        <v>43</v>
      </c>
      <c r="N2714" s="1" t="s">
        <v>127</v>
      </c>
      <c r="O2714" s="1" t="s">
        <v>644</v>
      </c>
      <c r="P2714" s="1" t="s">
        <v>2847</v>
      </c>
      <c r="Q2714" s="1">
        <v>30866511</v>
      </c>
    </row>
    <row r="2715" spans="13:17">
      <c r="M2715" s="1" t="s">
        <v>43</v>
      </c>
      <c r="N2715" s="1" t="s">
        <v>127</v>
      </c>
      <c r="O2715" s="1" t="s">
        <v>644</v>
      </c>
      <c r="P2715" s="1" t="s">
        <v>2848</v>
      </c>
      <c r="Q2715" s="1">
        <v>30866512</v>
      </c>
    </row>
    <row r="2716" spans="13:17">
      <c r="M2716" s="1" t="s">
        <v>43</v>
      </c>
      <c r="N2716" s="1" t="s">
        <v>127</v>
      </c>
      <c r="O2716" s="1" t="s">
        <v>644</v>
      </c>
      <c r="P2716" s="1" t="s">
        <v>2849</v>
      </c>
      <c r="Q2716" s="1">
        <v>30866518</v>
      </c>
    </row>
    <row r="2717" spans="13:17">
      <c r="M2717" s="1" t="s">
        <v>43</v>
      </c>
      <c r="N2717" s="1" t="s">
        <v>127</v>
      </c>
      <c r="O2717" s="1" t="s">
        <v>644</v>
      </c>
      <c r="P2717" s="1" t="s">
        <v>2850</v>
      </c>
      <c r="Q2717" s="1">
        <v>30866525</v>
      </c>
    </row>
    <row r="2718" spans="13:17">
      <c r="M2718" s="1" t="s">
        <v>43</v>
      </c>
      <c r="N2718" s="1" t="s">
        <v>127</v>
      </c>
      <c r="O2718" s="1" t="s">
        <v>644</v>
      </c>
      <c r="P2718" s="1" t="s">
        <v>2851</v>
      </c>
      <c r="Q2718" s="1">
        <v>30866531</v>
      </c>
    </row>
    <row r="2719" spans="13:17">
      <c r="M2719" s="1" t="s">
        <v>43</v>
      </c>
      <c r="N2719" s="1" t="s">
        <v>127</v>
      </c>
      <c r="O2719" s="1" t="s">
        <v>644</v>
      </c>
      <c r="P2719" s="1" t="s">
        <v>2852</v>
      </c>
      <c r="Q2719" s="1">
        <v>30866537</v>
      </c>
    </row>
    <row r="2720" spans="13:17">
      <c r="M2720" s="1" t="s">
        <v>43</v>
      </c>
      <c r="N2720" s="1" t="s">
        <v>127</v>
      </c>
      <c r="O2720" s="1" t="s">
        <v>644</v>
      </c>
      <c r="P2720" s="1" t="s">
        <v>2853</v>
      </c>
      <c r="Q2720" s="1">
        <v>30866544</v>
      </c>
    </row>
    <row r="2721" spans="13:17">
      <c r="M2721" s="1" t="s">
        <v>43</v>
      </c>
      <c r="N2721" s="1" t="s">
        <v>127</v>
      </c>
      <c r="O2721" s="1" t="s">
        <v>644</v>
      </c>
      <c r="P2721" s="1" t="s">
        <v>2854</v>
      </c>
      <c r="Q2721" s="1">
        <v>30866550</v>
      </c>
    </row>
    <row r="2722" spans="13:17">
      <c r="M2722" s="1" t="s">
        <v>43</v>
      </c>
      <c r="N2722" s="1" t="s">
        <v>127</v>
      </c>
      <c r="O2722" s="1" t="s">
        <v>644</v>
      </c>
      <c r="P2722" s="1" t="s">
        <v>2855</v>
      </c>
      <c r="Q2722" s="1">
        <v>30866556</v>
      </c>
    </row>
    <row r="2723" spans="13:17">
      <c r="M2723" s="1" t="s">
        <v>43</v>
      </c>
      <c r="N2723" s="1" t="s">
        <v>127</v>
      </c>
      <c r="O2723" s="1" t="s">
        <v>644</v>
      </c>
      <c r="P2723" s="1" t="s">
        <v>199</v>
      </c>
      <c r="Q2723" s="1">
        <v>30866563</v>
      </c>
    </row>
    <row r="2724" spans="13:17">
      <c r="M2724" s="1" t="s">
        <v>43</v>
      </c>
      <c r="N2724" s="1" t="s">
        <v>127</v>
      </c>
      <c r="O2724" s="1" t="s">
        <v>644</v>
      </c>
      <c r="P2724" s="1" t="s">
        <v>2856</v>
      </c>
      <c r="Q2724" s="1">
        <v>30866569</v>
      </c>
    </row>
    <row r="2725" spans="13:17">
      <c r="M2725" s="1" t="s">
        <v>43</v>
      </c>
      <c r="N2725" s="1" t="s">
        <v>127</v>
      </c>
      <c r="O2725" s="1" t="s">
        <v>644</v>
      </c>
      <c r="P2725" s="1" t="s">
        <v>2857</v>
      </c>
      <c r="Q2725" s="1">
        <v>30866599</v>
      </c>
    </row>
    <row r="2726" spans="13:17">
      <c r="M2726" s="1" t="s">
        <v>43</v>
      </c>
      <c r="N2726" s="1" t="s">
        <v>127</v>
      </c>
      <c r="O2726" s="1" t="s">
        <v>644</v>
      </c>
      <c r="P2726" s="1" t="s">
        <v>2858</v>
      </c>
      <c r="Q2726" s="1">
        <v>30866582</v>
      </c>
    </row>
    <row r="2727" spans="13:17">
      <c r="M2727" s="1" t="s">
        <v>43</v>
      </c>
      <c r="N2727" s="1" t="s">
        <v>127</v>
      </c>
      <c r="O2727" s="1" t="s">
        <v>644</v>
      </c>
      <c r="P2727" s="1" t="s">
        <v>2044</v>
      </c>
      <c r="Q2727" s="1">
        <v>30866588</v>
      </c>
    </row>
    <row r="2728" spans="13:17">
      <c r="M2728" s="1" t="s">
        <v>43</v>
      </c>
      <c r="N2728" s="1" t="s">
        <v>127</v>
      </c>
      <c r="O2728" s="1" t="s">
        <v>644</v>
      </c>
      <c r="P2728" s="1" t="s">
        <v>1042</v>
      </c>
      <c r="Q2728" s="1">
        <v>30866594</v>
      </c>
    </row>
    <row r="2729" spans="13:17">
      <c r="M2729" s="1" t="s">
        <v>43</v>
      </c>
      <c r="N2729" s="1" t="s">
        <v>127</v>
      </c>
      <c r="O2729" s="1" t="s">
        <v>645</v>
      </c>
      <c r="P2729" s="1" t="s">
        <v>648</v>
      </c>
      <c r="Q2729" s="1">
        <v>30866917</v>
      </c>
    </row>
    <row r="2730" spans="13:17">
      <c r="M2730" s="1" t="s">
        <v>43</v>
      </c>
      <c r="N2730" s="1" t="s">
        <v>127</v>
      </c>
      <c r="O2730" s="1" t="s">
        <v>645</v>
      </c>
      <c r="P2730" s="1" t="s">
        <v>1783</v>
      </c>
      <c r="Q2730" s="1">
        <v>30866919</v>
      </c>
    </row>
    <row r="2731" spans="13:17">
      <c r="M2731" s="1" t="s">
        <v>43</v>
      </c>
      <c r="N2731" s="1" t="s">
        <v>127</v>
      </c>
      <c r="O2731" s="1" t="s">
        <v>645</v>
      </c>
      <c r="P2731" s="1" t="s">
        <v>2859</v>
      </c>
      <c r="Q2731" s="1">
        <v>30866928</v>
      </c>
    </row>
    <row r="2732" spans="13:17">
      <c r="M2732" s="1" t="s">
        <v>43</v>
      </c>
      <c r="N2732" s="1" t="s">
        <v>127</v>
      </c>
      <c r="O2732" s="1" t="s">
        <v>645</v>
      </c>
      <c r="P2732" s="1" t="s">
        <v>2860</v>
      </c>
      <c r="Q2732" s="1">
        <v>30866938</v>
      </c>
    </row>
    <row r="2733" spans="13:17">
      <c r="M2733" s="1" t="s">
        <v>43</v>
      </c>
      <c r="N2733" s="1" t="s">
        <v>127</v>
      </c>
      <c r="O2733" s="1" t="s">
        <v>645</v>
      </c>
      <c r="P2733" s="1" t="s">
        <v>2861</v>
      </c>
      <c r="Q2733" s="1">
        <v>30866947</v>
      </c>
    </row>
    <row r="2734" spans="13:17">
      <c r="M2734" s="1" t="s">
        <v>43</v>
      </c>
      <c r="N2734" s="1" t="s">
        <v>127</v>
      </c>
      <c r="O2734" s="1" t="s">
        <v>645</v>
      </c>
      <c r="P2734" s="1" t="s">
        <v>2862</v>
      </c>
      <c r="Q2734" s="1">
        <v>30866957</v>
      </c>
    </row>
    <row r="2735" spans="13:17">
      <c r="M2735" s="1" t="s">
        <v>43</v>
      </c>
      <c r="N2735" s="1" t="s">
        <v>127</v>
      </c>
      <c r="O2735" s="1" t="s">
        <v>645</v>
      </c>
      <c r="P2735" s="1" t="s">
        <v>431</v>
      </c>
      <c r="Q2735" s="1">
        <v>30866962</v>
      </c>
    </row>
    <row r="2736" spans="13:17">
      <c r="M2736" s="1" t="s">
        <v>43</v>
      </c>
      <c r="N2736" s="1" t="s">
        <v>127</v>
      </c>
      <c r="O2736" s="1" t="s">
        <v>645</v>
      </c>
      <c r="P2736" s="1" t="s">
        <v>2863</v>
      </c>
      <c r="Q2736" s="1">
        <v>30866966</v>
      </c>
    </row>
    <row r="2737" spans="13:17">
      <c r="M2737" s="1" t="s">
        <v>43</v>
      </c>
      <c r="N2737" s="1" t="s">
        <v>127</v>
      </c>
      <c r="O2737" s="1" t="s">
        <v>645</v>
      </c>
      <c r="P2737" s="1" t="s">
        <v>2864</v>
      </c>
      <c r="Q2737" s="1">
        <v>30866976</v>
      </c>
    </row>
    <row r="2738" spans="13:17">
      <c r="M2738" s="1" t="s">
        <v>43</v>
      </c>
      <c r="N2738" s="1" t="s">
        <v>127</v>
      </c>
      <c r="O2738" s="1" t="s">
        <v>645</v>
      </c>
      <c r="P2738" s="1" t="s">
        <v>2865</v>
      </c>
      <c r="Q2738" s="1">
        <v>30866999</v>
      </c>
    </row>
    <row r="2739" spans="13:17">
      <c r="M2739" s="1" t="s">
        <v>43</v>
      </c>
      <c r="N2739" s="1" t="s">
        <v>127</v>
      </c>
      <c r="O2739" s="1" t="s">
        <v>645</v>
      </c>
      <c r="P2739" s="1" t="s">
        <v>2866</v>
      </c>
      <c r="Q2739" s="1">
        <v>30866985</v>
      </c>
    </row>
    <row r="2740" spans="13:17">
      <c r="M2740" s="1" t="s">
        <v>43</v>
      </c>
      <c r="N2740" s="1" t="s">
        <v>127</v>
      </c>
      <c r="O2740" s="1" t="s">
        <v>645</v>
      </c>
      <c r="P2740" s="1" t="s">
        <v>2867</v>
      </c>
      <c r="Q2740" s="1">
        <v>30866995</v>
      </c>
    </row>
    <row r="2741" spans="13:17">
      <c r="M2741" s="1" t="s">
        <v>43</v>
      </c>
      <c r="N2741" s="1" t="s">
        <v>127</v>
      </c>
      <c r="O2741" s="1" t="s">
        <v>647</v>
      </c>
      <c r="P2741" s="1" t="s">
        <v>2868</v>
      </c>
      <c r="Q2741" s="1">
        <v>30869412</v>
      </c>
    </row>
    <row r="2742" spans="13:17">
      <c r="M2742" s="1" t="s">
        <v>43</v>
      </c>
      <c r="N2742" s="1" t="s">
        <v>127</v>
      </c>
      <c r="O2742" s="1" t="s">
        <v>647</v>
      </c>
      <c r="P2742" s="1" t="s">
        <v>2869</v>
      </c>
      <c r="Q2742" s="1">
        <v>30869421</v>
      </c>
    </row>
    <row r="2743" spans="13:17">
      <c r="M2743" s="1" t="s">
        <v>43</v>
      </c>
      <c r="N2743" s="1" t="s">
        <v>127</v>
      </c>
      <c r="O2743" s="1" t="s">
        <v>647</v>
      </c>
      <c r="P2743" s="1" t="s">
        <v>2870</v>
      </c>
      <c r="Q2743" s="1">
        <v>30869414</v>
      </c>
    </row>
    <row r="2744" spans="13:17">
      <c r="M2744" s="1" t="s">
        <v>43</v>
      </c>
      <c r="N2744" s="1" t="s">
        <v>127</v>
      </c>
      <c r="O2744" s="1" t="s">
        <v>647</v>
      </c>
      <c r="P2744" s="1" t="s">
        <v>1901</v>
      </c>
      <c r="Q2744" s="1">
        <v>30869429</v>
      </c>
    </row>
    <row r="2745" spans="13:17">
      <c r="M2745" s="1" t="s">
        <v>43</v>
      </c>
      <c r="N2745" s="1" t="s">
        <v>127</v>
      </c>
      <c r="O2745" s="1" t="s">
        <v>647</v>
      </c>
      <c r="P2745" s="1" t="s">
        <v>2708</v>
      </c>
      <c r="Q2745" s="1">
        <v>30869443</v>
      </c>
    </row>
    <row r="2746" spans="13:17">
      <c r="M2746" s="1" t="s">
        <v>43</v>
      </c>
      <c r="N2746" s="1" t="s">
        <v>127</v>
      </c>
      <c r="O2746" s="1" t="s">
        <v>647</v>
      </c>
      <c r="P2746" s="1" t="s">
        <v>2871</v>
      </c>
      <c r="Q2746" s="1">
        <v>30869451</v>
      </c>
    </row>
    <row r="2747" spans="13:17">
      <c r="M2747" s="1" t="s">
        <v>43</v>
      </c>
      <c r="N2747" s="1" t="s">
        <v>127</v>
      </c>
      <c r="O2747" s="1" t="s">
        <v>647</v>
      </c>
      <c r="P2747" s="1" t="s">
        <v>2872</v>
      </c>
      <c r="Q2747" s="1">
        <v>30869458</v>
      </c>
    </row>
    <row r="2748" spans="13:17">
      <c r="M2748" s="1" t="s">
        <v>43</v>
      </c>
      <c r="N2748" s="1" t="s">
        <v>127</v>
      </c>
      <c r="O2748" s="1" t="s">
        <v>647</v>
      </c>
      <c r="P2748" s="1" t="s">
        <v>2873</v>
      </c>
      <c r="Q2748" s="1">
        <v>30869465</v>
      </c>
    </row>
    <row r="2749" spans="13:17">
      <c r="M2749" s="1" t="s">
        <v>43</v>
      </c>
      <c r="N2749" s="1" t="s">
        <v>127</v>
      </c>
      <c r="O2749" s="1" t="s">
        <v>647</v>
      </c>
      <c r="P2749" s="1" t="s">
        <v>2874</v>
      </c>
      <c r="Q2749" s="1">
        <v>30869473</v>
      </c>
    </row>
    <row r="2750" spans="13:17">
      <c r="M2750" s="1" t="s">
        <v>43</v>
      </c>
      <c r="N2750" s="1" t="s">
        <v>127</v>
      </c>
      <c r="O2750" s="1" t="s">
        <v>647</v>
      </c>
      <c r="P2750" s="1" t="s">
        <v>2875</v>
      </c>
      <c r="Q2750" s="1">
        <v>30869480</v>
      </c>
    </row>
    <row r="2751" spans="13:17">
      <c r="M2751" s="1" t="s">
        <v>43</v>
      </c>
      <c r="N2751" s="1" t="s">
        <v>127</v>
      </c>
      <c r="O2751" s="1" t="s">
        <v>647</v>
      </c>
      <c r="P2751" s="1" t="s">
        <v>2876</v>
      </c>
      <c r="Q2751" s="1">
        <v>30869487</v>
      </c>
    </row>
    <row r="2752" spans="13:17">
      <c r="M2752" s="1" t="s">
        <v>43</v>
      </c>
      <c r="N2752" s="1" t="s">
        <v>127</v>
      </c>
      <c r="O2752" s="1" t="s">
        <v>647</v>
      </c>
      <c r="P2752" s="1" t="s">
        <v>647</v>
      </c>
      <c r="Q2752" s="1">
        <v>30869494</v>
      </c>
    </row>
    <row r="2753" spans="13:17">
      <c r="M2753" s="1" t="s">
        <v>43</v>
      </c>
      <c r="N2753" s="1" t="s">
        <v>127</v>
      </c>
      <c r="O2753" s="1" t="s">
        <v>647</v>
      </c>
      <c r="P2753" s="1" t="s">
        <v>2877</v>
      </c>
      <c r="Q2753" s="1">
        <v>30869499</v>
      </c>
    </row>
    <row r="2754" spans="13:17">
      <c r="M2754" s="1" t="s">
        <v>43</v>
      </c>
      <c r="N2754" s="1" t="s">
        <v>130</v>
      </c>
      <c r="O2754" s="1" t="s">
        <v>649</v>
      </c>
      <c r="P2754" s="1" t="s">
        <v>2878</v>
      </c>
      <c r="Q2754" s="1">
        <v>30893712</v>
      </c>
    </row>
    <row r="2755" spans="13:17">
      <c r="M2755" s="1" t="s">
        <v>43</v>
      </c>
      <c r="N2755" s="1" t="s">
        <v>130</v>
      </c>
      <c r="O2755" s="1" t="s">
        <v>649</v>
      </c>
      <c r="P2755" s="1" t="s">
        <v>576</v>
      </c>
      <c r="Q2755" s="1">
        <v>30893715</v>
      </c>
    </row>
    <row r="2756" spans="13:17">
      <c r="M2756" s="1" t="s">
        <v>43</v>
      </c>
      <c r="N2756" s="1" t="s">
        <v>130</v>
      </c>
      <c r="O2756" s="1" t="s">
        <v>649</v>
      </c>
      <c r="P2756" s="1" t="s">
        <v>2879</v>
      </c>
      <c r="Q2756" s="1">
        <v>30893717</v>
      </c>
    </row>
    <row r="2757" spans="13:17">
      <c r="M2757" s="1" t="s">
        <v>43</v>
      </c>
      <c r="N2757" s="1" t="s">
        <v>130</v>
      </c>
      <c r="O2757" s="1" t="s">
        <v>649</v>
      </c>
      <c r="P2757" s="1" t="s">
        <v>649</v>
      </c>
      <c r="Q2757" s="1">
        <v>30893725</v>
      </c>
    </row>
    <row r="2758" spans="13:17">
      <c r="M2758" s="1" t="s">
        <v>43</v>
      </c>
      <c r="N2758" s="1" t="s">
        <v>130</v>
      </c>
      <c r="O2758" s="1" t="s">
        <v>649</v>
      </c>
      <c r="P2758" s="1" t="s">
        <v>2880</v>
      </c>
      <c r="Q2758" s="1">
        <v>30893743</v>
      </c>
    </row>
    <row r="2759" spans="13:17">
      <c r="M2759" s="1" t="s">
        <v>43</v>
      </c>
      <c r="N2759" s="1" t="s">
        <v>130</v>
      </c>
      <c r="O2759" s="1" t="s">
        <v>649</v>
      </c>
      <c r="P2759" s="1" t="s">
        <v>2881</v>
      </c>
      <c r="Q2759" s="1">
        <v>30893750</v>
      </c>
    </row>
    <row r="2760" spans="13:17">
      <c r="M2760" s="1" t="s">
        <v>43</v>
      </c>
      <c r="N2760" s="1" t="s">
        <v>130</v>
      </c>
      <c r="O2760" s="1" t="s">
        <v>649</v>
      </c>
      <c r="P2760" s="1" t="s">
        <v>2882</v>
      </c>
      <c r="Q2760" s="1">
        <v>30893760</v>
      </c>
    </row>
    <row r="2761" spans="13:17">
      <c r="M2761" s="1" t="s">
        <v>43</v>
      </c>
      <c r="N2761" s="1" t="s">
        <v>130</v>
      </c>
      <c r="O2761" s="1" t="s">
        <v>651</v>
      </c>
      <c r="P2761" s="1" t="s">
        <v>2883</v>
      </c>
      <c r="Q2761" s="1">
        <v>30896717</v>
      </c>
    </row>
    <row r="2762" spans="13:17">
      <c r="M2762" s="1" t="s">
        <v>43</v>
      </c>
      <c r="N2762" s="1" t="s">
        <v>130</v>
      </c>
      <c r="O2762" s="1" t="s">
        <v>651</v>
      </c>
      <c r="P2762" s="1" t="s">
        <v>2884</v>
      </c>
      <c r="Q2762" s="1">
        <v>30896719</v>
      </c>
    </row>
    <row r="2763" spans="13:17">
      <c r="M2763" s="1" t="s">
        <v>43</v>
      </c>
      <c r="N2763" s="1" t="s">
        <v>130</v>
      </c>
      <c r="O2763" s="1" t="s">
        <v>651</v>
      </c>
      <c r="P2763" s="1" t="s">
        <v>2885</v>
      </c>
      <c r="Q2763" s="1">
        <v>30896728</v>
      </c>
    </row>
    <row r="2764" spans="13:17">
      <c r="M2764" s="1" t="s">
        <v>43</v>
      </c>
      <c r="N2764" s="1" t="s">
        <v>130</v>
      </c>
      <c r="O2764" s="1" t="s">
        <v>651</v>
      </c>
      <c r="P2764" s="1" t="s">
        <v>2886</v>
      </c>
      <c r="Q2764" s="1">
        <v>30896738</v>
      </c>
    </row>
    <row r="2765" spans="13:17">
      <c r="M2765" s="1" t="s">
        <v>43</v>
      </c>
      <c r="N2765" s="1" t="s">
        <v>130</v>
      </c>
      <c r="O2765" s="1" t="s">
        <v>651</v>
      </c>
      <c r="P2765" s="1" t="s">
        <v>2887</v>
      </c>
      <c r="Q2765" s="1">
        <v>30896747</v>
      </c>
    </row>
    <row r="2766" spans="13:17">
      <c r="M2766" s="1" t="s">
        <v>43</v>
      </c>
      <c r="N2766" s="1" t="s">
        <v>130</v>
      </c>
      <c r="O2766" s="1" t="s">
        <v>651</v>
      </c>
      <c r="P2766" s="1" t="s">
        <v>651</v>
      </c>
      <c r="Q2766" s="1">
        <v>30896757</v>
      </c>
    </row>
    <row r="2767" spans="13:17">
      <c r="M2767" s="1" t="s">
        <v>43</v>
      </c>
      <c r="N2767" s="1" t="s">
        <v>130</v>
      </c>
      <c r="O2767" s="1" t="s">
        <v>651</v>
      </c>
      <c r="P2767" s="1" t="s">
        <v>2888</v>
      </c>
      <c r="Q2767" s="1">
        <v>30896799</v>
      </c>
    </row>
    <row r="2768" spans="13:17">
      <c r="M2768" s="1" t="s">
        <v>43</v>
      </c>
      <c r="N2768" s="1" t="s">
        <v>130</v>
      </c>
      <c r="O2768" s="1" t="s">
        <v>651</v>
      </c>
      <c r="P2768" s="1" t="s">
        <v>2889</v>
      </c>
      <c r="Q2768" s="1">
        <v>30896766</v>
      </c>
    </row>
    <row r="2769" spans="13:17">
      <c r="M2769" s="1" t="s">
        <v>43</v>
      </c>
      <c r="N2769" s="1" t="s">
        <v>130</v>
      </c>
      <c r="O2769" s="1" t="s">
        <v>651</v>
      </c>
      <c r="P2769" s="1" t="s">
        <v>2890</v>
      </c>
      <c r="Q2769" s="1">
        <v>30896776</v>
      </c>
    </row>
    <row r="2770" spans="13:17">
      <c r="M2770" s="1" t="s">
        <v>43</v>
      </c>
      <c r="N2770" s="1" t="s">
        <v>130</v>
      </c>
      <c r="O2770" s="1" t="s">
        <v>651</v>
      </c>
      <c r="P2770" s="1" t="s">
        <v>2891</v>
      </c>
      <c r="Q2770" s="1">
        <v>30896785</v>
      </c>
    </row>
    <row r="2771" spans="13:17">
      <c r="M2771" s="1" t="s">
        <v>43</v>
      </c>
      <c r="N2771" s="1" t="s">
        <v>130</v>
      </c>
      <c r="O2771" s="1" t="s">
        <v>653</v>
      </c>
      <c r="P2771" s="1" t="s">
        <v>2500</v>
      </c>
      <c r="Q2771" s="1">
        <v>30897030</v>
      </c>
    </row>
    <row r="2772" spans="13:17">
      <c r="M2772" s="1" t="s">
        <v>43</v>
      </c>
      <c r="N2772" s="1" t="s">
        <v>130</v>
      </c>
      <c r="O2772" s="1" t="s">
        <v>653</v>
      </c>
      <c r="P2772" s="1" t="s">
        <v>2892</v>
      </c>
      <c r="Q2772" s="1">
        <v>30897034</v>
      </c>
    </row>
    <row r="2773" spans="13:17">
      <c r="M2773" s="1" t="s">
        <v>43</v>
      </c>
      <c r="N2773" s="1" t="s">
        <v>130</v>
      </c>
      <c r="O2773" s="1" t="s">
        <v>653</v>
      </c>
      <c r="P2773" s="1" t="s">
        <v>2893</v>
      </c>
      <c r="Q2773" s="1">
        <v>30897038</v>
      </c>
    </row>
    <row r="2774" spans="13:17">
      <c r="M2774" s="1" t="s">
        <v>43</v>
      </c>
      <c r="N2774" s="1" t="s">
        <v>130</v>
      </c>
      <c r="O2774" s="1" t="s">
        <v>653</v>
      </c>
      <c r="P2774" s="1" t="s">
        <v>2894</v>
      </c>
      <c r="Q2774" s="1">
        <v>30897041</v>
      </c>
    </row>
    <row r="2775" spans="13:17">
      <c r="M2775" s="1" t="s">
        <v>43</v>
      </c>
      <c r="N2775" s="1" t="s">
        <v>130</v>
      </c>
      <c r="O2775" s="1" t="s">
        <v>653</v>
      </c>
      <c r="P2775" s="1" t="s">
        <v>2895</v>
      </c>
      <c r="Q2775" s="1">
        <v>30897072</v>
      </c>
    </row>
    <row r="2776" spans="13:17">
      <c r="M2776" s="1" t="s">
        <v>43</v>
      </c>
      <c r="N2776" s="1" t="s">
        <v>130</v>
      </c>
      <c r="O2776" s="1" t="s">
        <v>653</v>
      </c>
      <c r="P2776" s="1" t="s">
        <v>653</v>
      </c>
      <c r="Q2776" s="1">
        <v>30897051</v>
      </c>
    </row>
    <row r="2777" spans="13:17">
      <c r="M2777" s="1" t="s">
        <v>43</v>
      </c>
      <c r="N2777" s="1" t="s">
        <v>130</v>
      </c>
      <c r="O2777" s="1" t="s">
        <v>653</v>
      </c>
      <c r="P2777" s="1" t="s">
        <v>2896</v>
      </c>
      <c r="Q2777" s="1">
        <v>30897099</v>
      </c>
    </row>
    <row r="2778" spans="13:17">
      <c r="M2778" s="1" t="s">
        <v>43</v>
      </c>
      <c r="N2778" s="1" t="s">
        <v>130</v>
      </c>
      <c r="O2778" s="1" t="s">
        <v>653</v>
      </c>
      <c r="P2778" s="1" t="s">
        <v>2897</v>
      </c>
      <c r="Q2778" s="1">
        <v>30897055</v>
      </c>
    </row>
    <row r="2779" spans="13:17">
      <c r="M2779" s="1" t="s">
        <v>43</v>
      </c>
      <c r="N2779" s="1" t="s">
        <v>130</v>
      </c>
      <c r="O2779" s="1" t="s">
        <v>653</v>
      </c>
      <c r="P2779" s="1" t="s">
        <v>2898</v>
      </c>
      <c r="Q2779" s="1">
        <v>30897069</v>
      </c>
    </row>
    <row r="2780" spans="13:17">
      <c r="M2780" s="1" t="s">
        <v>43</v>
      </c>
      <c r="N2780" s="1" t="s">
        <v>130</v>
      </c>
      <c r="O2780" s="1" t="s">
        <v>653</v>
      </c>
      <c r="P2780" s="1" t="s">
        <v>2899</v>
      </c>
      <c r="Q2780" s="1">
        <v>30897075</v>
      </c>
    </row>
    <row r="2781" spans="13:17">
      <c r="M2781" s="1" t="s">
        <v>43</v>
      </c>
      <c r="N2781" s="1" t="s">
        <v>130</v>
      </c>
      <c r="O2781" s="1" t="s">
        <v>653</v>
      </c>
      <c r="P2781" s="1" t="s">
        <v>1042</v>
      </c>
      <c r="Q2781" s="1">
        <v>30897077</v>
      </c>
    </row>
    <row r="2782" spans="13:17">
      <c r="M2782" s="1" t="s">
        <v>43</v>
      </c>
      <c r="N2782" s="1" t="s">
        <v>130</v>
      </c>
      <c r="O2782" s="1" t="s">
        <v>653</v>
      </c>
      <c r="P2782" s="1" t="s">
        <v>2900</v>
      </c>
      <c r="Q2782" s="1">
        <v>30897086</v>
      </c>
    </row>
    <row r="2783" spans="13:17">
      <c r="M2783" s="1" t="s">
        <v>43</v>
      </c>
      <c r="N2783" s="1" t="s">
        <v>130</v>
      </c>
      <c r="O2783" s="1" t="s">
        <v>653</v>
      </c>
      <c r="P2783" s="1" t="s">
        <v>2901</v>
      </c>
      <c r="Q2783" s="1">
        <v>30897094</v>
      </c>
    </row>
    <row r="2784" spans="13:17">
      <c r="M2784" s="1" t="s">
        <v>43</v>
      </c>
      <c r="N2784" s="1" t="s">
        <v>130</v>
      </c>
      <c r="O2784" s="1" t="s">
        <v>655</v>
      </c>
      <c r="P2784" s="1" t="s">
        <v>2902</v>
      </c>
      <c r="Q2784" s="1">
        <v>30898811</v>
      </c>
    </row>
    <row r="2785" spans="13:17">
      <c r="M2785" s="1" t="s">
        <v>43</v>
      </c>
      <c r="N2785" s="1" t="s">
        <v>130</v>
      </c>
      <c r="O2785" s="1" t="s">
        <v>655</v>
      </c>
      <c r="P2785" s="1" t="s">
        <v>2903</v>
      </c>
      <c r="Q2785" s="1">
        <v>30898813</v>
      </c>
    </row>
    <row r="2786" spans="13:17">
      <c r="M2786" s="1" t="s">
        <v>43</v>
      </c>
      <c r="N2786" s="1" t="s">
        <v>130</v>
      </c>
      <c r="O2786" s="1" t="s">
        <v>655</v>
      </c>
      <c r="P2786" s="1" t="s">
        <v>2904</v>
      </c>
      <c r="Q2786" s="1">
        <v>30898815</v>
      </c>
    </row>
    <row r="2787" spans="13:17">
      <c r="M2787" s="1" t="s">
        <v>43</v>
      </c>
      <c r="N2787" s="1" t="s">
        <v>130</v>
      </c>
      <c r="O2787" s="1" t="s">
        <v>655</v>
      </c>
      <c r="P2787" s="1" t="s">
        <v>2905</v>
      </c>
      <c r="Q2787" s="1">
        <v>30898820</v>
      </c>
    </row>
    <row r="2788" spans="13:17">
      <c r="M2788" s="1" t="s">
        <v>43</v>
      </c>
      <c r="N2788" s="1" t="s">
        <v>130</v>
      </c>
      <c r="O2788" s="1" t="s">
        <v>655</v>
      </c>
      <c r="P2788" s="1" t="s">
        <v>2906</v>
      </c>
      <c r="Q2788" s="1">
        <v>30898827</v>
      </c>
    </row>
    <row r="2789" spans="13:17">
      <c r="M2789" s="1" t="s">
        <v>43</v>
      </c>
      <c r="N2789" s="1" t="s">
        <v>130</v>
      </c>
      <c r="O2789" s="1" t="s">
        <v>655</v>
      </c>
      <c r="P2789" s="1" t="s">
        <v>2907</v>
      </c>
      <c r="Q2789" s="1">
        <v>30898833</v>
      </c>
    </row>
    <row r="2790" spans="13:17">
      <c r="M2790" s="1" t="s">
        <v>43</v>
      </c>
      <c r="N2790" s="1" t="s">
        <v>130</v>
      </c>
      <c r="O2790" s="1" t="s">
        <v>655</v>
      </c>
      <c r="P2790" s="1" t="s">
        <v>2908</v>
      </c>
      <c r="Q2790" s="1">
        <v>30898840</v>
      </c>
    </row>
    <row r="2791" spans="13:17">
      <c r="M2791" s="1" t="s">
        <v>43</v>
      </c>
      <c r="N2791" s="1" t="s">
        <v>130</v>
      </c>
      <c r="O2791" s="1" t="s">
        <v>655</v>
      </c>
      <c r="P2791" s="1" t="s">
        <v>2324</v>
      </c>
      <c r="Q2791" s="1">
        <v>30898847</v>
      </c>
    </row>
    <row r="2792" spans="13:17">
      <c r="M2792" s="1" t="s">
        <v>43</v>
      </c>
      <c r="N2792" s="1" t="s">
        <v>130</v>
      </c>
      <c r="O2792" s="1" t="s">
        <v>655</v>
      </c>
      <c r="P2792" s="1" t="s">
        <v>2909</v>
      </c>
      <c r="Q2792" s="1">
        <v>30898854</v>
      </c>
    </row>
    <row r="2793" spans="13:17">
      <c r="M2793" s="1" t="s">
        <v>43</v>
      </c>
      <c r="N2793" s="1" t="s">
        <v>130</v>
      </c>
      <c r="O2793" s="1" t="s">
        <v>655</v>
      </c>
      <c r="P2793" s="1" t="s">
        <v>2910</v>
      </c>
      <c r="Q2793" s="1">
        <v>30898861</v>
      </c>
    </row>
    <row r="2794" spans="13:17">
      <c r="M2794" s="1" t="s">
        <v>43</v>
      </c>
      <c r="N2794" s="1" t="s">
        <v>130</v>
      </c>
      <c r="O2794" s="1" t="s">
        <v>655</v>
      </c>
      <c r="P2794" s="1" t="s">
        <v>2601</v>
      </c>
      <c r="Q2794" s="1">
        <v>30898867</v>
      </c>
    </row>
    <row r="2795" spans="13:17">
      <c r="M2795" s="1" t="s">
        <v>43</v>
      </c>
      <c r="N2795" s="1" t="s">
        <v>130</v>
      </c>
      <c r="O2795" s="1" t="s">
        <v>655</v>
      </c>
      <c r="P2795" s="1" t="s">
        <v>1491</v>
      </c>
      <c r="Q2795" s="1">
        <v>30898874</v>
      </c>
    </row>
    <row r="2796" spans="13:17">
      <c r="M2796" s="1" t="s">
        <v>43</v>
      </c>
      <c r="N2796" s="1" t="s">
        <v>130</v>
      </c>
      <c r="O2796" s="1" t="s">
        <v>655</v>
      </c>
      <c r="P2796" s="1" t="s">
        <v>2911</v>
      </c>
      <c r="Q2796" s="1">
        <v>30898881</v>
      </c>
    </row>
    <row r="2797" spans="13:17">
      <c r="M2797" s="1" t="s">
        <v>43</v>
      </c>
      <c r="N2797" s="1" t="s">
        <v>130</v>
      </c>
      <c r="O2797" s="1" t="s">
        <v>655</v>
      </c>
      <c r="P2797" s="1" t="s">
        <v>2912</v>
      </c>
      <c r="Q2797" s="1">
        <v>30898888</v>
      </c>
    </row>
    <row r="2798" spans="13:17">
      <c r="M2798" s="1" t="s">
        <v>43</v>
      </c>
      <c r="N2798" s="1" t="s">
        <v>130</v>
      </c>
      <c r="O2798" s="1" t="s">
        <v>655</v>
      </c>
      <c r="P2798" s="1" t="s">
        <v>2913</v>
      </c>
      <c r="Q2798" s="1">
        <v>30898899</v>
      </c>
    </row>
    <row r="2799" spans="13:17">
      <c r="M2799" s="1" t="s">
        <v>43</v>
      </c>
      <c r="N2799" s="1" t="s">
        <v>130</v>
      </c>
      <c r="O2799" s="1" t="s">
        <v>657</v>
      </c>
      <c r="P2799" s="1" t="s">
        <v>2914</v>
      </c>
      <c r="Q2799" s="1">
        <v>30899015</v>
      </c>
    </row>
    <row r="2800" spans="13:17">
      <c r="M2800" s="1" t="s">
        <v>43</v>
      </c>
      <c r="N2800" s="1" t="s">
        <v>130</v>
      </c>
      <c r="O2800" s="1" t="s">
        <v>657</v>
      </c>
      <c r="P2800" s="1" t="s">
        <v>2915</v>
      </c>
      <c r="Q2800" s="1">
        <v>30899031</v>
      </c>
    </row>
    <row r="2801" spans="13:17">
      <c r="M2801" s="1" t="s">
        <v>43</v>
      </c>
      <c r="N2801" s="1" t="s">
        <v>130</v>
      </c>
      <c r="O2801" s="1" t="s">
        <v>657</v>
      </c>
      <c r="P2801" s="1" t="s">
        <v>2916</v>
      </c>
      <c r="Q2801" s="1">
        <v>30899039</v>
      </c>
    </row>
    <row r="2802" spans="13:17">
      <c r="M2802" s="1" t="s">
        <v>43</v>
      </c>
      <c r="N2802" s="1" t="s">
        <v>130</v>
      </c>
      <c r="O2802" s="1" t="s">
        <v>657</v>
      </c>
      <c r="P2802" s="1" t="s">
        <v>2917</v>
      </c>
      <c r="Q2802" s="1">
        <v>30899047</v>
      </c>
    </row>
    <row r="2803" spans="13:17">
      <c r="M2803" s="1" t="s">
        <v>43</v>
      </c>
      <c r="N2803" s="1" t="s">
        <v>130</v>
      </c>
      <c r="O2803" s="1" t="s">
        <v>657</v>
      </c>
      <c r="P2803" s="1" t="s">
        <v>2918</v>
      </c>
      <c r="Q2803" s="1">
        <v>30899055</v>
      </c>
    </row>
    <row r="2804" spans="13:17">
      <c r="M2804" s="1" t="s">
        <v>43</v>
      </c>
      <c r="N2804" s="1" t="s">
        <v>130</v>
      </c>
      <c r="O2804" s="1" t="s">
        <v>657</v>
      </c>
      <c r="P2804" s="1" t="s">
        <v>2919</v>
      </c>
      <c r="Q2804" s="1">
        <v>30899063</v>
      </c>
    </row>
    <row r="2805" spans="13:17">
      <c r="M2805" s="1" t="s">
        <v>43</v>
      </c>
      <c r="N2805" s="1" t="s">
        <v>130</v>
      </c>
      <c r="O2805" s="1" t="s">
        <v>657</v>
      </c>
      <c r="P2805" s="1" t="s">
        <v>2920</v>
      </c>
      <c r="Q2805" s="1">
        <v>30899071</v>
      </c>
    </row>
    <row r="2806" spans="13:17">
      <c r="M2806" s="1" t="s">
        <v>43</v>
      </c>
      <c r="N2806" s="1" t="s">
        <v>130</v>
      </c>
      <c r="O2806" s="1" t="s">
        <v>657</v>
      </c>
      <c r="P2806" s="1" t="s">
        <v>2921</v>
      </c>
      <c r="Q2806" s="1">
        <v>30899079</v>
      </c>
    </row>
    <row r="2807" spans="13:17">
      <c r="M2807" s="1" t="s">
        <v>43</v>
      </c>
      <c r="N2807" s="1" t="s">
        <v>130</v>
      </c>
      <c r="O2807" s="1" t="s">
        <v>657</v>
      </c>
      <c r="P2807" s="1" t="s">
        <v>657</v>
      </c>
      <c r="Q2807" s="1">
        <v>30899086</v>
      </c>
    </row>
    <row r="2808" spans="13:17">
      <c r="M2808" s="1" t="s">
        <v>43</v>
      </c>
      <c r="N2808" s="1" t="s">
        <v>130</v>
      </c>
      <c r="O2808" s="1" t="s">
        <v>657</v>
      </c>
      <c r="P2808" s="1" t="s">
        <v>2922</v>
      </c>
      <c r="Q2808" s="1">
        <v>30899099</v>
      </c>
    </row>
    <row r="2809" spans="13:17">
      <c r="M2809" s="1" t="s">
        <v>43</v>
      </c>
      <c r="N2809" s="1" t="s">
        <v>130</v>
      </c>
      <c r="O2809" s="1" t="s">
        <v>657</v>
      </c>
      <c r="P2809" s="1" t="s">
        <v>2923</v>
      </c>
      <c r="Q2809" s="1">
        <v>30899094</v>
      </c>
    </row>
    <row r="2810" spans="13:17">
      <c r="M2810" s="1" t="s">
        <v>43</v>
      </c>
      <c r="N2810" s="1" t="s">
        <v>133</v>
      </c>
      <c r="O2810" s="1" t="s">
        <v>659</v>
      </c>
      <c r="P2810" s="1" t="s">
        <v>659</v>
      </c>
      <c r="Q2810" s="1">
        <v>30930911</v>
      </c>
    </row>
    <row r="2811" spans="13:17">
      <c r="M2811" s="1" t="s">
        <v>43</v>
      </c>
      <c r="N2811" s="1" t="s">
        <v>133</v>
      </c>
      <c r="O2811" s="1" t="s">
        <v>659</v>
      </c>
      <c r="P2811" s="1" t="s">
        <v>2924</v>
      </c>
      <c r="Q2811" s="1">
        <v>30930935</v>
      </c>
    </row>
    <row r="2812" spans="13:17">
      <c r="M2812" s="1" t="s">
        <v>43</v>
      </c>
      <c r="N2812" s="1" t="s">
        <v>133</v>
      </c>
      <c r="O2812" s="1" t="s">
        <v>659</v>
      </c>
      <c r="P2812" s="1" t="s">
        <v>2925</v>
      </c>
      <c r="Q2812" s="1">
        <v>30930947</v>
      </c>
    </row>
    <row r="2813" spans="13:17">
      <c r="M2813" s="1" t="s">
        <v>43</v>
      </c>
      <c r="N2813" s="1" t="s">
        <v>133</v>
      </c>
      <c r="O2813" s="1" t="s">
        <v>659</v>
      </c>
      <c r="P2813" s="1" t="s">
        <v>1716</v>
      </c>
      <c r="Q2813" s="1">
        <v>30930959</v>
      </c>
    </row>
    <row r="2814" spans="13:17">
      <c r="M2814" s="1" t="s">
        <v>43</v>
      </c>
      <c r="N2814" s="1" t="s">
        <v>133</v>
      </c>
      <c r="O2814" s="1" t="s">
        <v>659</v>
      </c>
      <c r="P2814" s="1" t="s">
        <v>2926</v>
      </c>
      <c r="Q2814" s="1">
        <v>30930983</v>
      </c>
    </row>
    <row r="2815" spans="13:17">
      <c r="M2815" s="1" t="s">
        <v>43</v>
      </c>
      <c r="N2815" s="1" t="s">
        <v>133</v>
      </c>
      <c r="O2815" s="1" t="s">
        <v>659</v>
      </c>
      <c r="P2815" s="1" t="s">
        <v>2927</v>
      </c>
      <c r="Q2815" s="1">
        <v>30930971</v>
      </c>
    </row>
    <row r="2816" spans="13:17">
      <c r="M2816" s="1" t="s">
        <v>43</v>
      </c>
      <c r="N2816" s="1" t="s">
        <v>133</v>
      </c>
      <c r="O2816" s="1" t="s">
        <v>661</v>
      </c>
      <c r="P2816" s="1" t="s">
        <v>2928</v>
      </c>
      <c r="Q2816" s="1">
        <v>30931913</v>
      </c>
    </row>
    <row r="2817" spans="13:17">
      <c r="M2817" s="1" t="s">
        <v>43</v>
      </c>
      <c r="N2817" s="1" t="s">
        <v>133</v>
      </c>
      <c r="O2817" s="1" t="s">
        <v>661</v>
      </c>
      <c r="P2817" s="1" t="s">
        <v>2929</v>
      </c>
      <c r="Q2817" s="1">
        <v>30931999</v>
      </c>
    </row>
    <row r="2818" spans="13:17">
      <c r="M2818" s="1" t="s">
        <v>43</v>
      </c>
      <c r="N2818" s="1" t="s">
        <v>133</v>
      </c>
      <c r="O2818" s="1" t="s">
        <v>661</v>
      </c>
      <c r="P2818" s="1" t="s">
        <v>2930</v>
      </c>
      <c r="Q2818" s="1">
        <v>30931927</v>
      </c>
    </row>
    <row r="2819" spans="13:17">
      <c r="M2819" s="1" t="s">
        <v>43</v>
      </c>
      <c r="N2819" s="1" t="s">
        <v>133</v>
      </c>
      <c r="O2819" s="1" t="s">
        <v>661</v>
      </c>
      <c r="P2819" s="1" t="s">
        <v>2931</v>
      </c>
      <c r="Q2819" s="1">
        <v>30931940</v>
      </c>
    </row>
    <row r="2820" spans="13:17">
      <c r="M2820" s="1" t="s">
        <v>43</v>
      </c>
      <c r="N2820" s="1" t="s">
        <v>133</v>
      </c>
      <c r="O2820" s="1" t="s">
        <v>661</v>
      </c>
      <c r="P2820" s="1" t="s">
        <v>2932</v>
      </c>
      <c r="Q2820" s="1">
        <v>30931954</v>
      </c>
    </row>
    <row r="2821" spans="13:17">
      <c r="M2821" s="1" t="s">
        <v>43</v>
      </c>
      <c r="N2821" s="1" t="s">
        <v>133</v>
      </c>
      <c r="O2821" s="1" t="s">
        <v>661</v>
      </c>
      <c r="P2821" s="1" t="s">
        <v>2933</v>
      </c>
      <c r="Q2821" s="1">
        <v>30931967</v>
      </c>
    </row>
    <row r="2822" spans="13:17">
      <c r="M2822" s="1" t="s">
        <v>43</v>
      </c>
      <c r="N2822" s="1" t="s">
        <v>133</v>
      </c>
      <c r="O2822" s="1" t="s">
        <v>661</v>
      </c>
      <c r="P2822" s="1" t="s">
        <v>2934</v>
      </c>
      <c r="Q2822" s="1">
        <v>30931981</v>
      </c>
    </row>
    <row r="2823" spans="13:17">
      <c r="M2823" s="1" t="s">
        <v>43</v>
      </c>
      <c r="N2823" s="1" t="s">
        <v>133</v>
      </c>
      <c r="O2823" s="1" t="s">
        <v>663</v>
      </c>
      <c r="P2823" s="1" t="s">
        <v>2935</v>
      </c>
      <c r="Q2823" s="1">
        <v>30932311</v>
      </c>
    </row>
    <row r="2824" spans="13:17">
      <c r="M2824" s="1" t="s">
        <v>43</v>
      </c>
      <c r="N2824" s="1" t="s">
        <v>133</v>
      </c>
      <c r="O2824" s="1" t="s">
        <v>663</v>
      </c>
      <c r="P2824" s="1" t="s">
        <v>663</v>
      </c>
      <c r="Q2824" s="1">
        <v>30932323</v>
      </c>
    </row>
    <row r="2825" spans="13:17">
      <c r="M2825" s="1" t="s">
        <v>43</v>
      </c>
      <c r="N2825" s="1" t="s">
        <v>133</v>
      </c>
      <c r="O2825" s="1" t="s">
        <v>663</v>
      </c>
      <c r="P2825" s="1" t="s">
        <v>2936</v>
      </c>
      <c r="Q2825" s="1">
        <v>30932335</v>
      </c>
    </row>
    <row r="2826" spans="13:17">
      <c r="M2826" s="1" t="s">
        <v>43</v>
      </c>
      <c r="N2826" s="1" t="s">
        <v>133</v>
      </c>
      <c r="O2826" s="1" t="s">
        <v>663</v>
      </c>
      <c r="P2826" s="1" t="s">
        <v>2937</v>
      </c>
      <c r="Q2826" s="1">
        <v>30932341</v>
      </c>
    </row>
    <row r="2827" spans="13:17">
      <c r="M2827" s="1" t="s">
        <v>43</v>
      </c>
      <c r="N2827" s="1" t="s">
        <v>133</v>
      </c>
      <c r="O2827" s="1" t="s">
        <v>663</v>
      </c>
      <c r="P2827" s="1" t="s">
        <v>2938</v>
      </c>
      <c r="Q2827" s="1">
        <v>30932347</v>
      </c>
    </row>
    <row r="2828" spans="13:17">
      <c r="M2828" s="1" t="s">
        <v>43</v>
      </c>
      <c r="N2828" s="1" t="s">
        <v>133</v>
      </c>
      <c r="O2828" s="1" t="s">
        <v>663</v>
      </c>
      <c r="P2828" s="1" t="s">
        <v>2939</v>
      </c>
      <c r="Q2828" s="1">
        <v>30932359</v>
      </c>
    </row>
    <row r="2829" spans="13:17">
      <c r="M2829" s="1" t="s">
        <v>43</v>
      </c>
      <c r="N2829" s="1" t="s">
        <v>133</v>
      </c>
      <c r="O2829" s="1" t="s">
        <v>663</v>
      </c>
      <c r="P2829" s="1" t="s">
        <v>2940</v>
      </c>
      <c r="Q2829" s="1">
        <v>30932365</v>
      </c>
    </row>
    <row r="2830" spans="13:17">
      <c r="M2830" s="1" t="s">
        <v>43</v>
      </c>
      <c r="N2830" s="1" t="s">
        <v>133</v>
      </c>
      <c r="O2830" s="1" t="s">
        <v>663</v>
      </c>
      <c r="P2830" s="1" t="s">
        <v>2941</v>
      </c>
      <c r="Q2830" s="1">
        <v>30932371</v>
      </c>
    </row>
    <row r="2831" spans="13:17">
      <c r="M2831" s="1" t="s">
        <v>43</v>
      </c>
      <c r="N2831" s="1" t="s">
        <v>133</v>
      </c>
      <c r="O2831" s="1" t="s">
        <v>665</v>
      </c>
      <c r="P2831" s="1" t="s">
        <v>2942</v>
      </c>
      <c r="Q2831" s="1">
        <v>30932521</v>
      </c>
    </row>
    <row r="2832" spans="13:17">
      <c r="M2832" s="1" t="s">
        <v>43</v>
      </c>
      <c r="N2832" s="1" t="s">
        <v>133</v>
      </c>
      <c r="O2832" s="1" t="s">
        <v>665</v>
      </c>
      <c r="P2832" s="1" t="s">
        <v>2713</v>
      </c>
      <c r="Q2832" s="1">
        <v>30932525</v>
      </c>
    </row>
    <row r="2833" spans="13:17">
      <c r="M2833" s="1" t="s">
        <v>43</v>
      </c>
      <c r="N2833" s="1" t="s">
        <v>133</v>
      </c>
      <c r="O2833" s="1" t="s">
        <v>665</v>
      </c>
      <c r="P2833" s="1" t="s">
        <v>2469</v>
      </c>
      <c r="Q2833" s="1">
        <v>30932538</v>
      </c>
    </row>
    <row r="2834" spans="13:17">
      <c r="M2834" s="1" t="s">
        <v>43</v>
      </c>
      <c r="N2834" s="1" t="s">
        <v>133</v>
      </c>
      <c r="O2834" s="1" t="s">
        <v>665</v>
      </c>
      <c r="P2834" s="1" t="s">
        <v>665</v>
      </c>
      <c r="Q2834" s="1">
        <v>30932547</v>
      </c>
    </row>
    <row r="2835" spans="13:17">
      <c r="M2835" s="1" t="s">
        <v>43</v>
      </c>
      <c r="N2835" s="1" t="s">
        <v>133</v>
      </c>
      <c r="O2835" s="1" t="s">
        <v>665</v>
      </c>
      <c r="P2835" s="1" t="s">
        <v>2943</v>
      </c>
      <c r="Q2835" s="1">
        <v>30932599</v>
      </c>
    </row>
    <row r="2836" spans="13:17">
      <c r="M2836" s="1" t="s">
        <v>43</v>
      </c>
      <c r="N2836" s="1" t="s">
        <v>133</v>
      </c>
      <c r="O2836" s="1" t="s">
        <v>665</v>
      </c>
      <c r="P2836" s="1" t="s">
        <v>2944</v>
      </c>
      <c r="Q2836" s="1">
        <v>30932557</v>
      </c>
    </row>
    <row r="2837" spans="13:17">
      <c r="M2837" s="1" t="s">
        <v>43</v>
      </c>
      <c r="N2837" s="1" t="s">
        <v>133</v>
      </c>
      <c r="O2837" s="1" t="s">
        <v>665</v>
      </c>
      <c r="P2837" s="1" t="s">
        <v>2945</v>
      </c>
      <c r="Q2837" s="1">
        <v>30932580</v>
      </c>
    </row>
    <row r="2838" spans="13:17">
      <c r="M2838" s="1" t="s">
        <v>43</v>
      </c>
      <c r="N2838" s="1" t="s">
        <v>133</v>
      </c>
      <c r="O2838" s="1" t="s">
        <v>665</v>
      </c>
      <c r="P2838" s="1" t="s">
        <v>2946</v>
      </c>
      <c r="Q2838" s="1">
        <v>30932585</v>
      </c>
    </row>
    <row r="2839" spans="13:17">
      <c r="M2839" s="1" t="s">
        <v>43</v>
      </c>
      <c r="N2839" s="1" t="s">
        <v>133</v>
      </c>
      <c r="O2839" s="1" t="s">
        <v>667</v>
      </c>
      <c r="P2839" s="1" t="s">
        <v>2947</v>
      </c>
      <c r="Q2839" s="1">
        <v>30932815</v>
      </c>
    </row>
    <row r="2840" spans="13:17">
      <c r="M2840" s="1" t="s">
        <v>43</v>
      </c>
      <c r="N2840" s="1" t="s">
        <v>133</v>
      </c>
      <c r="O2840" s="1" t="s">
        <v>667</v>
      </c>
      <c r="P2840" s="1" t="s">
        <v>2948</v>
      </c>
      <c r="Q2840" s="1">
        <v>30932825</v>
      </c>
    </row>
    <row r="2841" spans="13:17">
      <c r="M2841" s="1" t="s">
        <v>43</v>
      </c>
      <c r="N2841" s="1" t="s">
        <v>133</v>
      </c>
      <c r="O2841" s="1" t="s">
        <v>667</v>
      </c>
      <c r="P2841" s="1" t="s">
        <v>2949</v>
      </c>
      <c r="Q2841" s="1">
        <v>30932817</v>
      </c>
    </row>
    <row r="2842" spans="13:17">
      <c r="M2842" s="1" t="s">
        <v>43</v>
      </c>
      <c r="N2842" s="1" t="s">
        <v>133</v>
      </c>
      <c r="O2842" s="1" t="s">
        <v>667</v>
      </c>
      <c r="P2842" s="1" t="s">
        <v>2950</v>
      </c>
      <c r="Q2842" s="1">
        <v>30932834</v>
      </c>
    </row>
    <row r="2843" spans="13:17">
      <c r="M2843" s="1" t="s">
        <v>43</v>
      </c>
      <c r="N2843" s="1" t="s">
        <v>133</v>
      </c>
      <c r="O2843" s="1" t="s">
        <v>667</v>
      </c>
      <c r="P2843" s="1" t="s">
        <v>2951</v>
      </c>
      <c r="Q2843" s="1">
        <v>30932843</v>
      </c>
    </row>
    <row r="2844" spans="13:17">
      <c r="M2844" s="1" t="s">
        <v>43</v>
      </c>
      <c r="N2844" s="1" t="s">
        <v>133</v>
      </c>
      <c r="O2844" s="1" t="s">
        <v>667</v>
      </c>
      <c r="P2844" s="1" t="s">
        <v>2952</v>
      </c>
      <c r="Q2844" s="1">
        <v>30932851</v>
      </c>
    </row>
    <row r="2845" spans="13:17">
      <c r="M2845" s="1" t="s">
        <v>43</v>
      </c>
      <c r="N2845" s="1" t="s">
        <v>133</v>
      </c>
      <c r="O2845" s="1" t="s">
        <v>667</v>
      </c>
      <c r="P2845" s="1" t="s">
        <v>667</v>
      </c>
      <c r="Q2845" s="1">
        <v>30932860</v>
      </c>
    </row>
    <row r="2846" spans="13:17">
      <c r="M2846" s="1" t="s">
        <v>43</v>
      </c>
      <c r="N2846" s="1" t="s">
        <v>133</v>
      </c>
      <c r="O2846" s="1" t="s">
        <v>667</v>
      </c>
      <c r="P2846" s="1" t="s">
        <v>2953</v>
      </c>
      <c r="Q2846" s="1">
        <v>30932899</v>
      </c>
    </row>
    <row r="2847" spans="13:17">
      <c r="M2847" s="1" t="s">
        <v>43</v>
      </c>
      <c r="N2847" s="1" t="s">
        <v>133</v>
      </c>
      <c r="O2847" s="1" t="s">
        <v>667</v>
      </c>
      <c r="P2847" s="1" t="s">
        <v>2954</v>
      </c>
      <c r="Q2847" s="1">
        <v>30932869</v>
      </c>
    </row>
    <row r="2848" spans="13:17">
      <c r="M2848" s="1" t="s">
        <v>43</v>
      </c>
      <c r="N2848" s="1" t="s">
        <v>133</v>
      </c>
      <c r="O2848" s="1" t="s">
        <v>667</v>
      </c>
      <c r="P2848" s="1" t="s">
        <v>2955</v>
      </c>
      <c r="Q2848" s="1">
        <v>30932877</v>
      </c>
    </row>
    <row r="2849" spans="13:17">
      <c r="M2849" s="1" t="s">
        <v>43</v>
      </c>
      <c r="N2849" s="1" t="s">
        <v>133</v>
      </c>
      <c r="O2849" s="1" t="s">
        <v>667</v>
      </c>
      <c r="P2849" s="1" t="s">
        <v>1465</v>
      </c>
      <c r="Q2849" s="1">
        <v>30932886</v>
      </c>
    </row>
    <row r="2850" spans="13:17">
      <c r="M2850" s="1" t="s">
        <v>43</v>
      </c>
      <c r="N2850" s="1" t="s">
        <v>133</v>
      </c>
      <c r="O2850" s="1" t="s">
        <v>667</v>
      </c>
      <c r="P2850" s="1" t="s">
        <v>2956</v>
      </c>
      <c r="Q2850" s="1">
        <v>30932894</v>
      </c>
    </row>
    <row r="2851" spans="13:17">
      <c r="M2851" s="1" t="s">
        <v>43</v>
      </c>
      <c r="N2851" s="1" t="s">
        <v>133</v>
      </c>
      <c r="O2851" s="1" t="s">
        <v>669</v>
      </c>
      <c r="P2851" s="1" t="s">
        <v>2957</v>
      </c>
      <c r="Q2851" s="1">
        <v>30933817</v>
      </c>
    </row>
    <row r="2852" spans="13:17">
      <c r="M2852" s="1" t="s">
        <v>43</v>
      </c>
      <c r="N2852" s="1" t="s">
        <v>133</v>
      </c>
      <c r="O2852" s="1" t="s">
        <v>669</v>
      </c>
      <c r="P2852" s="1" t="s">
        <v>2958</v>
      </c>
      <c r="Q2852" s="1">
        <v>30933821</v>
      </c>
    </row>
    <row r="2853" spans="13:17">
      <c r="M2853" s="1" t="s">
        <v>43</v>
      </c>
      <c r="N2853" s="1" t="s">
        <v>133</v>
      </c>
      <c r="O2853" s="1" t="s">
        <v>669</v>
      </c>
      <c r="P2853" s="1" t="s">
        <v>2959</v>
      </c>
      <c r="Q2853" s="1">
        <v>30933899</v>
      </c>
    </row>
    <row r="2854" spans="13:17">
      <c r="M2854" s="1" t="s">
        <v>43</v>
      </c>
      <c r="N2854" s="1" t="s">
        <v>133</v>
      </c>
      <c r="O2854" s="1" t="s">
        <v>669</v>
      </c>
      <c r="P2854" s="1" t="s">
        <v>2960</v>
      </c>
      <c r="Q2854" s="1">
        <v>30933858</v>
      </c>
    </row>
    <row r="2855" spans="13:17">
      <c r="M2855" s="1" t="s">
        <v>43</v>
      </c>
      <c r="N2855" s="1" t="s">
        <v>133</v>
      </c>
      <c r="O2855" s="1" t="s">
        <v>669</v>
      </c>
      <c r="P2855" s="1" t="s">
        <v>2961</v>
      </c>
      <c r="Q2855" s="1">
        <v>30933865</v>
      </c>
    </row>
    <row r="2856" spans="13:17">
      <c r="M2856" s="1" t="s">
        <v>43</v>
      </c>
      <c r="N2856" s="1" t="s">
        <v>133</v>
      </c>
      <c r="O2856" s="1" t="s">
        <v>669</v>
      </c>
      <c r="P2856" s="1" t="s">
        <v>2962</v>
      </c>
      <c r="Q2856" s="1">
        <v>30933873</v>
      </c>
    </row>
    <row r="2857" spans="13:17">
      <c r="M2857" s="1" t="s">
        <v>43</v>
      </c>
      <c r="N2857" s="1" t="s">
        <v>133</v>
      </c>
      <c r="O2857" s="1" t="s">
        <v>669</v>
      </c>
      <c r="P2857" s="1" t="s">
        <v>675</v>
      </c>
      <c r="Q2857" s="1">
        <v>30933880</v>
      </c>
    </row>
    <row r="2858" spans="13:17">
      <c r="M2858" s="1" t="s">
        <v>43</v>
      </c>
      <c r="N2858" s="1" t="s">
        <v>133</v>
      </c>
      <c r="O2858" s="1" t="s">
        <v>669</v>
      </c>
      <c r="P2858" s="1" t="s">
        <v>2963</v>
      </c>
      <c r="Q2858" s="1">
        <v>30933894</v>
      </c>
    </row>
    <row r="2859" spans="13:17">
      <c r="M2859" s="1" t="s">
        <v>43</v>
      </c>
      <c r="N2859" s="1" t="s">
        <v>133</v>
      </c>
      <c r="O2859" s="1" t="s">
        <v>671</v>
      </c>
      <c r="P2859" s="1" t="s">
        <v>2393</v>
      </c>
      <c r="Q2859" s="1">
        <v>30934712</v>
      </c>
    </row>
    <row r="2860" spans="13:17">
      <c r="M2860" s="1" t="s">
        <v>43</v>
      </c>
      <c r="N2860" s="1" t="s">
        <v>133</v>
      </c>
      <c r="O2860" s="1" t="s">
        <v>671</v>
      </c>
      <c r="P2860" s="1" t="s">
        <v>2964</v>
      </c>
      <c r="Q2860" s="1">
        <v>30934714</v>
      </c>
    </row>
    <row r="2861" spans="13:17">
      <c r="M2861" s="1" t="s">
        <v>43</v>
      </c>
      <c r="N2861" s="1" t="s">
        <v>133</v>
      </c>
      <c r="O2861" s="1" t="s">
        <v>671</v>
      </c>
      <c r="P2861" s="1" t="s">
        <v>2965</v>
      </c>
      <c r="Q2861" s="1">
        <v>30934725</v>
      </c>
    </row>
    <row r="2862" spans="13:17">
      <c r="M2862" s="1" t="s">
        <v>43</v>
      </c>
      <c r="N2862" s="1" t="s">
        <v>133</v>
      </c>
      <c r="O2862" s="1" t="s">
        <v>671</v>
      </c>
      <c r="P2862" s="1" t="s">
        <v>614</v>
      </c>
      <c r="Q2862" s="1">
        <v>30934729</v>
      </c>
    </row>
    <row r="2863" spans="13:17">
      <c r="M2863" s="1" t="s">
        <v>43</v>
      </c>
      <c r="N2863" s="1" t="s">
        <v>133</v>
      </c>
      <c r="O2863" s="1" t="s">
        <v>671</v>
      </c>
      <c r="P2863" s="1" t="s">
        <v>2966</v>
      </c>
      <c r="Q2863" s="1">
        <v>30934736</v>
      </c>
    </row>
    <row r="2864" spans="13:17">
      <c r="M2864" s="1" t="s">
        <v>43</v>
      </c>
      <c r="N2864" s="1" t="s">
        <v>133</v>
      </c>
      <c r="O2864" s="1" t="s">
        <v>671</v>
      </c>
      <c r="P2864" s="1" t="s">
        <v>2967</v>
      </c>
      <c r="Q2864" s="1">
        <v>30934743</v>
      </c>
    </row>
    <row r="2865" spans="13:17">
      <c r="M2865" s="1" t="s">
        <v>43</v>
      </c>
      <c r="N2865" s="1" t="s">
        <v>133</v>
      </c>
      <c r="O2865" s="1" t="s">
        <v>671</v>
      </c>
      <c r="P2865" s="1" t="s">
        <v>2968</v>
      </c>
      <c r="Q2865" s="1">
        <v>30934799</v>
      </c>
    </row>
    <row r="2866" spans="13:17">
      <c r="M2866" s="1" t="s">
        <v>43</v>
      </c>
      <c r="N2866" s="1" t="s">
        <v>133</v>
      </c>
      <c r="O2866" s="1" t="s">
        <v>671</v>
      </c>
      <c r="P2866" s="1" t="s">
        <v>2969</v>
      </c>
      <c r="Q2866" s="1">
        <v>30934758</v>
      </c>
    </row>
    <row r="2867" spans="13:17">
      <c r="M2867" s="1" t="s">
        <v>43</v>
      </c>
      <c r="N2867" s="1" t="s">
        <v>133</v>
      </c>
      <c r="O2867" s="1" t="s">
        <v>671</v>
      </c>
      <c r="P2867" s="1" t="s">
        <v>2970</v>
      </c>
      <c r="Q2867" s="1">
        <v>30934765</v>
      </c>
    </row>
    <row r="2868" spans="13:17">
      <c r="M2868" s="1" t="s">
        <v>43</v>
      </c>
      <c r="N2868" s="1" t="s">
        <v>133</v>
      </c>
      <c r="O2868" s="1" t="s">
        <v>671</v>
      </c>
      <c r="P2868" s="1" t="s">
        <v>2785</v>
      </c>
      <c r="Q2868" s="1">
        <v>30934773</v>
      </c>
    </row>
    <row r="2869" spans="13:17">
      <c r="M2869" s="1" t="s">
        <v>43</v>
      </c>
      <c r="N2869" s="1" t="s">
        <v>133</v>
      </c>
      <c r="O2869" s="1" t="s">
        <v>671</v>
      </c>
      <c r="P2869" s="1" t="s">
        <v>2971</v>
      </c>
      <c r="Q2869" s="1">
        <v>30934780</v>
      </c>
    </row>
    <row r="2870" spans="13:17">
      <c r="M2870" s="1" t="s">
        <v>43</v>
      </c>
      <c r="N2870" s="1" t="s">
        <v>133</v>
      </c>
      <c r="O2870" s="1" t="s">
        <v>671</v>
      </c>
      <c r="P2870" s="1" t="s">
        <v>2972</v>
      </c>
      <c r="Q2870" s="1">
        <v>30934721</v>
      </c>
    </row>
    <row r="2871" spans="13:17">
      <c r="M2871" s="1" t="s">
        <v>43</v>
      </c>
      <c r="N2871" s="1" t="s">
        <v>133</v>
      </c>
      <c r="O2871" s="1" t="s">
        <v>671</v>
      </c>
      <c r="P2871" s="1" t="s">
        <v>2972</v>
      </c>
      <c r="Q2871" s="1">
        <v>30934783</v>
      </c>
    </row>
    <row r="2872" spans="13:17">
      <c r="M2872" s="1" t="s">
        <v>43</v>
      </c>
      <c r="N2872" s="1" t="s">
        <v>133</v>
      </c>
      <c r="O2872" s="1" t="s">
        <v>671</v>
      </c>
      <c r="P2872" s="1" t="s">
        <v>2973</v>
      </c>
      <c r="Q2872" s="1">
        <v>30934794</v>
      </c>
    </row>
    <row r="2873" spans="13:17">
      <c r="M2873" s="1" t="s">
        <v>43</v>
      </c>
      <c r="N2873" s="1" t="s">
        <v>133</v>
      </c>
      <c r="O2873" s="1" t="s">
        <v>671</v>
      </c>
      <c r="P2873" s="1" t="s">
        <v>2974</v>
      </c>
      <c r="Q2873" s="1">
        <v>30934787</v>
      </c>
    </row>
    <row r="2874" spans="13:17">
      <c r="M2874" s="1" t="s">
        <v>43</v>
      </c>
      <c r="N2874" s="1" t="s">
        <v>133</v>
      </c>
      <c r="O2874" s="1" t="s">
        <v>673</v>
      </c>
      <c r="P2874" s="1" t="s">
        <v>2975</v>
      </c>
      <c r="Q2874" s="1">
        <v>30935721</v>
      </c>
    </row>
    <row r="2875" spans="13:17">
      <c r="M2875" s="1" t="s">
        <v>43</v>
      </c>
      <c r="N2875" s="1" t="s">
        <v>133</v>
      </c>
      <c r="O2875" s="1" t="s">
        <v>673</v>
      </c>
      <c r="P2875" s="1" t="s">
        <v>2976</v>
      </c>
      <c r="Q2875" s="1">
        <v>30935724</v>
      </c>
    </row>
    <row r="2876" spans="13:17">
      <c r="M2876" s="1" t="s">
        <v>43</v>
      </c>
      <c r="N2876" s="1" t="s">
        <v>133</v>
      </c>
      <c r="O2876" s="1" t="s">
        <v>673</v>
      </c>
      <c r="P2876" s="1" t="s">
        <v>2977</v>
      </c>
      <c r="Q2876" s="1">
        <v>30935728</v>
      </c>
    </row>
    <row r="2877" spans="13:17">
      <c r="M2877" s="1" t="s">
        <v>43</v>
      </c>
      <c r="N2877" s="1" t="s">
        <v>133</v>
      </c>
      <c r="O2877" s="1" t="s">
        <v>673</v>
      </c>
      <c r="P2877" s="1" t="s">
        <v>1653</v>
      </c>
      <c r="Q2877" s="1">
        <v>30935766</v>
      </c>
    </row>
    <row r="2878" spans="13:17">
      <c r="M2878" s="1" t="s">
        <v>43</v>
      </c>
      <c r="N2878" s="1" t="s">
        <v>133</v>
      </c>
      <c r="O2878" s="1" t="s">
        <v>673</v>
      </c>
      <c r="P2878" s="1" t="s">
        <v>2978</v>
      </c>
      <c r="Q2878" s="1">
        <v>30935799</v>
      </c>
    </row>
    <row r="2879" spans="13:17">
      <c r="M2879" s="1" t="s">
        <v>43</v>
      </c>
      <c r="N2879" s="1" t="s">
        <v>133</v>
      </c>
      <c r="O2879" s="1" t="s">
        <v>673</v>
      </c>
      <c r="P2879" s="1" t="s">
        <v>2979</v>
      </c>
      <c r="Q2879" s="1">
        <v>30935778</v>
      </c>
    </row>
    <row r="2880" spans="13:17">
      <c r="M2880" s="1" t="s">
        <v>43</v>
      </c>
      <c r="N2880" s="1" t="s">
        <v>133</v>
      </c>
      <c r="O2880" s="1" t="s">
        <v>673</v>
      </c>
      <c r="P2880" s="1" t="s">
        <v>2980</v>
      </c>
      <c r="Q2880" s="1">
        <v>30935792</v>
      </c>
    </row>
    <row r="2881" spans="13:17">
      <c r="M2881" s="1" t="s">
        <v>43</v>
      </c>
      <c r="N2881" s="1" t="s">
        <v>133</v>
      </c>
      <c r="O2881" s="1" t="s">
        <v>675</v>
      </c>
      <c r="P2881" s="1" t="s">
        <v>2981</v>
      </c>
      <c r="Q2881" s="1">
        <v>30936613</v>
      </c>
    </row>
    <row r="2882" spans="13:17">
      <c r="M2882" s="1" t="s">
        <v>43</v>
      </c>
      <c r="N2882" s="1" t="s">
        <v>133</v>
      </c>
      <c r="O2882" s="1" t="s">
        <v>675</v>
      </c>
      <c r="P2882" s="1" t="s">
        <v>2982</v>
      </c>
      <c r="Q2882" s="1">
        <v>30936615</v>
      </c>
    </row>
    <row r="2883" spans="13:17">
      <c r="M2883" s="1" t="s">
        <v>43</v>
      </c>
      <c r="N2883" s="1" t="s">
        <v>133</v>
      </c>
      <c r="O2883" s="1" t="s">
        <v>675</v>
      </c>
      <c r="P2883" s="1" t="s">
        <v>2983</v>
      </c>
      <c r="Q2883" s="1">
        <v>30936623</v>
      </c>
    </row>
    <row r="2884" spans="13:17">
      <c r="M2884" s="1" t="s">
        <v>43</v>
      </c>
      <c r="N2884" s="1" t="s">
        <v>133</v>
      </c>
      <c r="O2884" s="1" t="s">
        <v>675</v>
      </c>
      <c r="P2884" s="1" t="s">
        <v>2984</v>
      </c>
      <c r="Q2884" s="1">
        <v>30936631</v>
      </c>
    </row>
    <row r="2885" spans="13:17">
      <c r="M2885" s="1" t="s">
        <v>43</v>
      </c>
      <c r="N2885" s="1" t="s">
        <v>133</v>
      </c>
      <c r="O2885" s="1" t="s">
        <v>675</v>
      </c>
      <c r="P2885" s="1" t="s">
        <v>2985</v>
      </c>
      <c r="Q2885" s="1">
        <v>30936634</v>
      </c>
    </row>
    <row r="2886" spans="13:17">
      <c r="M2886" s="1" t="s">
        <v>43</v>
      </c>
      <c r="N2886" s="1" t="s">
        <v>133</v>
      </c>
      <c r="O2886" s="1" t="s">
        <v>675</v>
      </c>
      <c r="P2886" s="1" t="s">
        <v>2986</v>
      </c>
      <c r="Q2886" s="1">
        <v>30936636</v>
      </c>
    </row>
    <row r="2887" spans="13:17">
      <c r="M2887" s="1" t="s">
        <v>43</v>
      </c>
      <c r="N2887" s="1" t="s">
        <v>133</v>
      </c>
      <c r="O2887" s="1" t="s">
        <v>675</v>
      </c>
      <c r="P2887" s="1" t="s">
        <v>2987</v>
      </c>
      <c r="Q2887" s="1">
        <v>30936639</v>
      </c>
    </row>
    <row r="2888" spans="13:17">
      <c r="M2888" s="1" t="s">
        <v>43</v>
      </c>
      <c r="N2888" s="1" t="s">
        <v>133</v>
      </c>
      <c r="O2888" s="1" t="s">
        <v>675</v>
      </c>
      <c r="P2888" s="1" t="s">
        <v>1244</v>
      </c>
      <c r="Q2888" s="1">
        <v>30936647</v>
      </c>
    </row>
    <row r="2889" spans="13:17">
      <c r="M2889" s="1" t="s">
        <v>43</v>
      </c>
      <c r="N2889" s="1" t="s">
        <v>133</v>
      </c>
      <c r="O2889" s="1" t="s">
        <v>675</v>
      </c>
      <c r="P2889" s="1" t="s">
        <v>2988</v>
      </c>
      <c r="Q2889" s="1">
        <v>30936655</v>
      </c>
    </row>
    <row r="2890" spans="13:17">
      <c r="M2890" s="1" t="s">
        <v>43</v>
      </c>
      <c r="N2890" s="1" t="s">
        <v>133</v>
      </c>
      <c r="O2890" s="1" t="s">
        <v>675</v>
      </c>
      <c r="P2890" s="1" t="s">
        <v>2989</v>
      </c>
      <c r="Q2890" s="1">
        <v>30936663</v>
      </c>
    </row>
    <row r="2891" spans="13:17">
      <c r="M2891" s="1" t="s">
        <v>43</v>
      </c>
      <c r="N2891" s="1" t="s">
        <v>133</v>
      </c>
      <c r="O2891" s="1" t="s">
        <v>675</v>
      </c>
      <c r="P2891" s="1" t="s">
        <v>2117</v>
      </c>
      <c r="Q2891" s="1">
        <v>30936667</v>
      </c>
    </row>
    <row r="2892" spans="13:17">
      <c r="M2892" s="1" t="s">
        <v>43</v>
      </c>
      <c r="N2892" s="1" t="s">
        <v>133</v>
      </c>
      <c r="O2892" s="1" t="s">
        <v>675</v>
      </c>
      <c r="P2892" s="1" t="s">
        <v>2990</v>
      </c>
      <c r="Q2892" s="1">
        <v>30936671</v>
      </c>
    </row>
    <row r="2893" spans="13:17">
      <c r="M2893" s="1" t="s">
        <v>43</v>
      </c>
      <c r="N2893" s="1" t="s">
        <v>133</v>
      </c>
      <c r="O2893" s="1" t="s">
        <v>675</v>
      </c>
      <c r="P2893" s="1" t="s">
        <v>2991</v>
      </c>
      <c r="Q2893" s="1">
        <v>30936699</v>
      </c>
    </row>
    <row r="2894" spans="13:17">
      <c r="M2894" s="1" t="s">
        <v>43</v>
      </c>
      <c r="N2894" s="1" t="s">
        <v>133</v>
      </c>
      <c r="O2894" s="1" t="s">
        <v>675</v>
      </c>
      <c r="P2894" s="1" t="s">
        <v>2992</v>
      </c>
      <c r="Q2894" s="1">
        <v>30936687</v>
      </c>
    </row>
    <row r="2895" spans="13:17">
      <c r="M2895" s="1" t="s">
        <v>43</v>
      </c>
      <c r="N2895" s="1" t="s">
        <v>133</v>
      </c>
      <c r="O2895" s="1" t="s">
        <v>675</v>
      </c>
      <c r="P2895" s="1" t="s">
        <v>2993</v>
      </c>
      <c r="Q2895" s="1">
        <v>30936694</v>
      </c>
    </row>
    <row r="2896" spans="13:17">
      <c r="M2896" s="1" t="s">
        <v>43</v>
      </c>
      <c r="N2896" s="1" t="s">
        <v>133</v>
      </c>
      <c r="O2896" s="1" t="s">
        <v>676</v>
      </c>
      <c r="P2896" s="1" t="s">
        <v>2994</v>
      </c>
      <c r="Q2896" s="1">
        <v>30937610</v>
      </c>
    </row>
    <row r="2897" spans="13:17">
      <c r="M2897" s="1" t="s">
        <v>43</v>
      </c>
      <c r="N2897" s="1" t="s">
        <v>133</v>
      </c>
      <c r="O2897" s="1" t="s">
        <v>676</v>
      </c>
      <c r="P2897" s="1" t="s">
        <v>2995</v>
      </c>
      <c r="Q2897" s="1">
        <v>30937612</v>
      </c>
    </row>
    <row r="2898" spans="13:17">
      <c r="M2898" s="1" t="s">
        <v>43</v>
      </c>
      <c r="N2898" s="1" t="s">
        <v>133</v>
      </c>
      <c r="O2898" s="1" t="s">
        <v>676</v>
      </c>
      <c r="P2898" s="1" t="s">
        <v>2996</v>
      </c>
      <c r="Q2898" s="1">
        <v>30937614</v>
      </c>
    </row>
    <row r="2899" spans="13:17">
      <c r="M2899" s="1" t="s">
        <v>43</v>
      </c>
      <c r="N2899" s="1" t="s">
        <v>133</v>
      </c>
      <c r="O2899" s="1" t="s">
        <v>676</v>
      </c>
      <c r="P2899" s="1" t="s">
        <v>2997</v>
      </c>
      <c r="Q2899" s="1">
        <v>30937636</v>
      </c>
    </row>
    <row r="2900" spans="13:17">
      <c r="M2900" s="1" t="s">
        <v>43</v>
      </c>
      <c r="N2900" s="1" t="s">
        <v>133</v>
      </c>
      <c r="O2900" s="1" t="s">
        <v>676</v>
      </c>
      <c r="P2900" s="1" t="s">
        <v>2998</v>
      </c>
      <c r="Q2900" s="1">
        <v>30937621</v>
      </c>
    </row>
    <row r="2901" spans="13:17">
      <c r="M2901" s="1" t="s">
        <v>43</v>
      </c>
      <c r="N2901" s="1" t="s">
        <v>133</v>
      </c>
      <c r="O2901" s="1" t="s">
        <v>676</v>
      </c>
      <c r="P2901" s="1" t="s">
        <v>2999</v>
      </c>
      <c r="Q2901" s="1">
        <v>30937643</v>
      </c>
    </row>
    <row r="2902" spans="13:17">
      <c r="M2902" s="1" t="s">
        <v>43</v>
      </c>
      <c r="N2902" s="1" t="s">
        <v>133</v>
      </c>
      <c r="O2902" s="1" t="s">
        <v>676</v>
      </c>
      <c r="P2902" s="1" t="s">
        <v>3000</v>
      </c>
      <c r="Q2902" s="1">
        <v>30937658</v>
      </c>
    </row>
    <row r="2903" spans="13:17">
      <c r="M2903" s="1" t="s">
        <v>43</v>
      </c>
      <c r="N2903" s="1" t="s">
        <v>133</v>
      </c>
      <c r="O2903" s="1" t="s">
        <v>676</v>
      </c>
      <c r="P2903" s="1" t="s">
        <v>3001</v>
      </c>
      <c r="Q2903" s="1">
        <v>30937665</v>
      </c>
    </row>
    <row r="2904" spans="13:17">
      <c r="M2904" s="1" t="s">
        <v>43</v>
      </c>
      <c r="N2904" s="1" t="s">
        <v>133</v>
      </c>
      <c r="O2904" s="1" t="s">
        <v>676</v>
      </c>
      <c r="P2904" s="1" t="s">
        <v>676</v>
      </c>
      <c r="Q2904" s="1">
        <v>30937673</v>
      </c>
    </row>
    <row r="2905" spans="13:17">
      <c r="M2905" s="1" t="s">
        <v>43</v>
      </c>
      <c r="N2905" s="1" t="s">
        <v>133</v>
      </c>
      <c r="O2905" s="1" t="s">
        <v>676</v>
      </c>
      <c r="P2905" s="1" t="s">
        <v>3002</v>
      </c>
      <c r="Q2905" s="1">
        <v>30937680</v>
      </c>
    </row>
    <row r="2906" spans="13:17">
      <c r="M2906" s="1" t="s">
        <v>43</v>
      </c>
      <c r="N2906" s="1" t="s">
        <v>133</v>
      </c>
      <c r="O2906" s="1" t="s">
        <v>676</v>
      </c>
      <c r="P2906" s="1" t="s">
        <v>3003</v>
      </c>
      <c r="Q2906" s="1">
        <v>30937687</v>
      </c>
    </row>
    <row r="2907" spans="13:17">
      <c r="M2907" s="1" t="s">
        <v>43</v>
      </c>
      <c r="N2907" s="1" t="s">
        <v>133</v>
      </c>
      <c r="O2907" s="1" t="s">
        <v>676</v>
      </c>
      <c r="P2907" s="1" t="s">
        <v>928</v>
      </c>
      <c r="Q2907" s="1">
        <v>30937694</v>
      </c>
    </row>
    <row r="2908" spans="13:17">
      <c r="M2908" s="1" t="s">
        <v>43</v>
      </c>
      <c r="N2908" s="1" t="s">
        <v>133</v>
      </c>
      <c r="O2908" s="1" t="s">
        <v>678</v>
      </c>
      <c r="P2908" s="1" t="s">
        <v>3004</v>
      </c>
      <c r="Q2908" s="1">
        <v>30938513</v>
      </c>
    </row>
    <row r="2909" spans="13:17">
      <c r="M2909" s="1" t="s">
        <v>43</v>
      </c>
      <c r="N2909" s="1" t="s">
        <v>133</v>
      </c>
      <c r="O2909" s="1" t="s">
        <v>678</v>
      </c>
      <c r="P2909" s="1" t="s">
        <v>558</v>
      </c>
      <c r="Q2909" s="1">
        <v>30938527</v>
      </c>
    </row>
    <row r="2910" spans="13:17">
      <c r="M2910" s="1" t="s">
        <v>43</v>
      </c>
      <c r="N2910" s="1" t="s">
        <v>133</v>
      </c>
      <c r="O2910" s="1" t="s">
        <v>678</v>
      </c>
      <c r="P2910" s="1" t="s">
        <v>966</v>
      </c>
      <c r="Q2910" s="1">
        <v>30938540</v>
      </c>
    </row>
    <row r="2911" spans="13:17">
      <c r="M2911" s="1" t="s">
        <v>43</v>
      </c>
      <c r="N2911" s="1" t="s">
        <v>133</v>
      </c>
      <c r="O2911" s="1" t="s">
        <v>678</v>
      </c>
      <c r="P2911" s="1" t="s">
        <v>1889</v>
      </c>
      <c r="Q2911" s="1">
        <v>30938554</v>
      </c>
    </row>
    <row r="2912" spans="13:17">
      <c r="M2912" s="1" t="s">
        <v>43</v>
      </c>
      <c r="N2912" s="1" t="s">
        <v>133</v>
      </c>
      <c r="O2912" s="1" t="s">
        <v>678</v>
      </c>
      <c r="P2912" s="1" t="s">
        <v>3005</v>
      </c>
      <c r="Q2912" s="1">
        <v>30938567</v>
      </c>
    </row>
    <row r="2913" spans="13:17">
      <c r="M2913" s="1" t="s">
        <v>43</v>
      </c>
      <c r="N2913" s="1" t="s">
        <v>133</v>
      </c>
      <c r="O2913" s="1" t="s">
        <v>678</v>
      </c>
      <c r="P2913" s="1" t="s">
        <v>767</v>
      </c>
      <c r="Q2913" s="1">
        <v>30938581</v>
      </c>
    </row>
    <row r="2914" spans="13:17">
      <c r="M2914" s="1" t="s">
        <v>43</v>
      </c>
      <c r="N2914" s="1" t="s">
        <v>133</v>
      </c>
      <c r="O2914" s="1" t="s">
        <v>678</v>
      </c>
      <c r="P2914" s="1" t="s">
        <v>3006</v>
      </c>
      <c r="Q2914" s="1">
        <v>30938599</v>
      </c>
    </row>
    <row r="2915" spans="13:17">
      <c r="M2915" s="1" t="s">
        <v>43</v>
      </c>
      <c r="N2915" s="1" t="s">
        <v>133</v>
      </c>
      <c r="O2915" s="1" t="s">
        <v>680</v>
      </c>
      <c r="P2915" s="1" t="s">
        <v>3007</v>
      </c>
      <c r="Q2915" s="1">
        <v>30939537</v>
      </c>
    </row>
    <row r="2916" spans="13:17">
      <c r="M2916" s="1" t="s">
        <v>43</v>
      </c>
      <c r="N2916" s="1" t="s">
        <v>133</v>
      </c>
      <c r="O2916" s="1" t="s">
        <v>680</v>
      </c>
      <c r="P2916" s="1" t="s">
        <v>3008</v>
      </c>
      <c r="Q2916" s="1">
        <v>30939539</v>
      </c>
    </row>
    <row r="2917" spans="13:17">
      <c r="M2917" s="1" t="s">
        <v>43</v>
      </c>
      <c r="N2917" s="1" t="s">
        <v>133</v>
      </c>
      <c r="O2917" s="1" t="s">
        <v>680</v>
      </c>
      <c r="P2917" s="1" t="s">
        <v>2397</v>
      </c>
      <c r="Q2917" s="1">
        <v>30939541</v>
      </c>
    </row>
    <row r="2918" spans="13:17">
      <c r="M2918" s="1" t="s">
        <v>43</v>
      </c>
      <c r="N2918" s="1" t="s">
        <v>133</v>
      </c>
      <c r="O2918" s="1" t="s">
        <v>680</v>
      </c>
      <c r="P2918" s="1" t="s">
        <v>3009</v>
      </c>
      <c r="Q2918" s="1">
        <v>30939547</v>
      </c>
    </row>
    <row r="2919" spans="13:17">
      <c r="M2919" s="1" t="s">
        <v>43</v>
      </c>
      <c r="N2919" s="1" t="s">
        <v>133</v>
      </c>
      <c r="O2919" s="1" t="s">
        <v>680</v>
      </c>
      <c r="P2919" s="1" t="s">
        <v>3010</v>
      </c>
      <c r="Q2919" s="1">
        <v>30939553</v>
      </c>
    </row>
    <row r="2920" spans="13:17">
      <c r="M2920" s="1" t="s">
        <v>43</v>
      </c>
      <c r="N2920" s="1" t="s">
        <v>133</v>
      </c>
      <c r="O2920" s="1" t="s">
        <v>680</v>
      </c>
      <c r="P2920" s="1" t="s">
        <v>3011</v>
      </c>
      <c r="Q2920" s="1">
        <v>30939571</v>
      </c>
    </row>
    <row r="2921" spans="13:17">
      <c r="M2921" s="1" t="s">
        <v>43</v>
      </c>
      <c r="N2921" s="1" t="s">
        <v>133</v>
      </c>
      <c r="O2921" s="1" t="s">
        <v>680</v>
      </c>
      <c r="P2921" s="1" t="s">
        <v>3012</v>
      </c>
      <c r="Q2921" s="1">
        <v>30939559</v>
      </c>
    </row>
    <row r="2922" spans="13:17">
      <c r="M2922" s="1" t="s">
        <v>43</v>
      </c>
      <c r="N2922" s="1" t="s">
        <v>133</v>
      </c>
      <c r="O2922" s="1" t="s">
        <v>680</v>
      </c>
      <c r="P2922" s="1" t="s">
        <v>3013</v>
      </c>
      <c r="Q2922" s="1">
        <v>30939565</v>
      </c>
    </row>
    <row r="2923" spans="13:17">
      <c r="M2923" s="1" t="s">
        <v>43</v>
      </c>
      <c r="N2923" s="1" t="s">
        <v>133</v>
      </c>
      <c r="O2923" s="1" t="s">
        <v>680</v>
      </c>
      <c r="P2923" s="1" t="s">
        <v>3014</v>
      </c>
      <c r="Q2923" s="1">
        <v>30939577</v>
      </c>
    </row>
    <row r="2924" spans="13:17">
      <c r="M2924" s="1" t="s">
        <v>43</v>
      </c>
      <c r="N2924" s="1" t="s">
        <v>133</v>
      </c>
      <c r="O2924" s="1" t="s">
        <v>680</v>
      </c>
      <c r="P2924" s="1" t="s">
        <v>3015</v>
      </c>
      <c r="Q2924" s="1">
        <v>30939580</v>
      </c>
    </row>
    <row r="2925" spans="13:17">
      <c r="M2925" s="1" t="s">
        <v>43</v>
      </c>
      <c r="N2925" s="1" t="s">
        <v>133</v>
      </c>
      <c r="O2925" s="1" t="s">
        <v>680</v>
      </c>
      <c r="P2925" s="1" t="s">
        <v>3016</v>
      </c>
      <c r="Q2925" s="1">
        <v>30939590</v>
      </c>
    </row>
    <row r="2926" spans="13:17">
      <c r="M2926" s="1" t="s">
        <v>43</v>
      </c>
      <c r="N2926" s="1" t="s">
        <v>133</v>
      </c>
      <c r="O2926" s="1" t="s">
        <v>680</v>
      </c>
      <c r="P2926" s="1" t="s">
        <v>3017</v>
      </c>
      <c r="Q2926" s="1">
        <v>30939583</v>
      </c>
    </row>
    <row r="2927" spans="13:17">
      <c r="M2927" s="1" t="s">
        <v>43</v>
      </c>
      <c r="N2927" s="1" t="s">
        <v>133</v>
      </c>
      <c r="O2927" s="1" t="s">
        <v>680</v>
      </c>
      <c r="P2927" s="1" t="s">
        <v>3018</v>
      </c>
      <c r="Q2927" s="1">
        <v>30939599</v>
      </c>
    </row>
    <row r="2928" spans="13:17">
      <c r="M2928" s="1" t="s">
        <v>47</v>
      </c>
      <c r="N2928" s="1" t="s">
        <v>136</v>
      </c>
      <c r="O2928" s="1" t="s">
        <v>682</v>
      </c>
      <c r="P2928" s="1" t="s">
        <v>3019</v>
      </c>
      <c r="Q2928" s="1">
        <v>40010899</v>
      </c>
    </row>
    <row r="2929" spans="13:17">
      <c r="M2929" s="1" t="s">
        <v>47</v>
      </c>
      <c r="N2929" s="1" t="s">
        <v>136</v>
      </c>
      <c r="O2929" s="1" t="s">
        <v>682</v>
      </c>
      <c r="P2929" s="1" t="s">
        <v>3020</v>
      </c>
      <c r="Q2929" s="1">
        <v>40010817</v>
      </c>
    </row>
    <row r="2930" spans="13:17">
      <c r="M2930" s="1" t="s">
        <v>47</v>
      </c>
      <c r="N2930" s="1" t="s">
        <v>136</v>
      </c>
      <c r="O2930" s="1" t="s">
        <v>682</v>
      </c>
      <c r="P2930" s="1" t="s">
        <v>3021</v>
      </c>
      <c r="Q2930" s="1">
        <v>40010825</v>
      </c>
    </row>
    <row r="2931" spans="13:17">
      <c r="M2931" s="1" t="s">
        <v>47</v>
      </c>
      <c r="N2931" s="1" t="s">
        <v>136</v>
      </c>
      <c r="O2931" s="1" t="s">
        <v>682</v>
      </c>
      <c r="P2931" s="1" t="s">
        <v>935</v>
      </c>
      <c r="Q2931" s="1">
        <v>40010834</v>
      </c>
    </row>
    <row r="2932" spans="13:17">
      <c r="M2932" s="1" t="s">
        <v>47</v>
      </c>
      <c r="N2932" s="1" t="s">
        <v>136</v>
      </c>
      <c r="O2932" s="1" t="s">
        <v>682</v>
      </c>
      <c r="P2932" s="1" t="s">
        <v>3022</v>
      </c>
      <c r="Q2932" s="1">
        <v>40010835</v>
      </c>
    </row>
    <row r="2933" spans="13:17">
      <c r="M2933" s="1" t="s">
        <v>47</v>
      </c>
      <c r="N2933" s="1" t="s">
        <v>136</v>
      </c>
      <c r="O2933" s="1" t="s">
        <v>682</v>
      </c>
      <c r="P2933" s="1" t="s">
        <v>3023</v>
      </c>
      <c r="Q2933" s="1">
        <v>40010851</v>
      </c>
    </row>
    <row r="2934" spans="13:17">
      <c r="M2934" s="1" t="s">
        <v>47</v>
      </c>
      <c r="N2934" s="1" t="s">
        <v>136</v>
      </c>
      <c r="O2934" s="1" t="s">
        <v>682</v>
      </c>
      <c r="P2934" s="1" t="s">
        <v>1512</v>
      </c>
      <c r="Q2934" s="1">
        <v>40010860</v>
      </c>
    </row>
    <row r="2935" spans="13:17">
      <c r="M2935" s="1" t="s">
        <v>47</v>
      </c>
      <c r="N2935" s="1" t="s">
        <v>136</v>
      </c>
      <c r="O2935" s="1" t="s">
        <v>682</v>
      </c>
      <c r="P2935" s="1" t="s">
        <v>3024</v>
      </c>
      <c r="Q2935" s="1">
        <v>40010869</v>
      </c>
    </row>
    <row r="2936" spans="13:17">
      <c r="M2936" s="1" t="s">
        <v>47</v>
      </c>
      <c r="N2936" s="1" t="s">
        <v>136</v>
      </c>
      <c r="O2936" s="1" t="s">
        <v>682</v>
      </c>
      <c r="P2936" s="1" t="s">
        <v>3025</v>
      </c>
      <c r="Q2936" s="1">
        <v>40010877</v>
      </c>
    </row>
    <row r="2937" spans="13:17">
      <c r="M2937" s="1" t="s">
        <v>47</v>
      </c>
      <c r="N2937" s="1" t="s">
        <v>136</v>
      </c>
      <c r="O2937" s="1" t="s">
        <v>682</v>
      </c>
      <c r="P2937" s="1" t="s">
        <v>3026</v>
      </c>
      <c r="Q2937" s="1">
        <v>40010886</v>
      </c>
    </row>
    <row r="2938" spans="13:17">
      <c r="M2938" s="1" t="s">
        <v>47</v>
      </c>
      <c r="N2938" s="1" t="s">
        <v>136</v>
      </c>
      <c r="O2938" s="1" t="s">
        <v>682</v>
      </c>
      <c r="P2938" s="1" t="s">
        <v>3027</v>
      </c>
      <c r="Q2938" s="1">
        <v>40010894</v>
      </c>
    </row>
    <row r="2939" spans="13:17">
      <c r="M2939" s="1" t="s">
        <v>47</v>
      </c>
      <c r="N2939" s="1" t="s">
        <v>136</v>
      </c>
      <c r="O2939" s="1" t="s">
        <v>684</v>
      </c>
      <c r="P2939" s="1" t="s">
        <v>3028</v>
      </c>
      <c r="Q2939" s="1">
        <v>40011419</v>
      </c>
    </row>
    <row r="2940" spans="13:17">
      <c r="M2940" s="1" t="s">
        <v>47</v>
      </c>
      <c r="N2940" s="1" t="s">
        <v>136</v>
      </c>
      <c r="O2940" s="1" t="s">
        <v>684</v>
      </c>
      <c r="P2940" s="1" t="s">
        <v>3029</v>
      </c>
      <c r="Q2940" s="1">
        <v>40011415</v>
      </c>
    </row>
    <row r="2941" spans="13:17">
      <c r="M2941" s="1" t="s">
        <v>47</v>
      </c>
      <c r="N2941" s="1" t="s">
        <v>136</v>
      </c>
      <c r="O2941" s="1" t="s">
        <v>684</v>
      </c>
      <c r="P2941" s="1" t="s">
        <v>684</v>
      </c>
      <c r="Q2941" s="1">
        <v>40011431</v>
      </c>
    </row>
    <row r="2942" spans="13:17">
      <c r="M2942" s="1" t="s">
        <v>47</v>
      </c>
      <c r="N2942" s="1" t="s">
        <v>136</v>
      </c>
      <c r="O2942" s="1" t="s">
        <v>684</v>
      </c>
      <c r="P2942" s="1" t="s">
        <v>73</v>
      </c>
      <c r="Q2942" s="1">
        <v>40011447</v>
      </c>
    </row>
    <row r="2943" spans="13:17">
      <c r="M2943" s="1" t="s">
        <v>47</v>
      </c>
      <c r="N2943" s="1" t="s">
        <v>136</v>
      </c>
      <c r="O2943" s="1" t="s">
        <v>684</v>
      </c>
      <c r="P2943" s="1" t="s">
        <v>3030</v>
      </c>
      <c r="Q2943" s="1">
        <v>40011466</v>
      </c>
    </row>
    <row r="2944" spans="13:17">
      <c r="M2944" s="1" t="s">
        <v>47</v>
      </c>
      <c r="N2944" s="1" t="s">
        <v>136</v>
      </c>
      <c r="O2944" s="1" t="s">
        <v>684</v>
      </c>
      <c r="P2944" s="1" t="s">
        <v>1341</v>
      </c>
      <c r="Q2944" s="1">
        <v>40011463</v>
      </c>
    </row>
    <row r="2945" spans="13:17">
      <c r="M2945" s="1" t="s">
        <v>47</v>
      </c>
      <c r="N2945" s="1" t="s">
        <v>136</v>
      </c>
      <c r="O2945" s="1" t="s">
        <v>684</v>
      </c>
      <c r="P2945" s="1" t="s">
        <v>609</v>
      </c>
      <c r="Q2945" s="1">
        <v>40011479</v>
      </c>
    </row>
    <row r="2946" spans="13:17">
      <c r="M2946" s="1" t="s">
        <v>47</v>
      </c>
      <c r="N2946" s="1" t="s">
        <v>136</v>
      </c>
      <c r="O2946" s="1" t="s">
        <v>685</v>
      </c>
      <c r="P2946" s="1" t="s">
        <v>3031</v>
      </c>
      <c r="Q2946" s="1">
        <v>40013410</v>
      </c>
    </row>
    <row r="2947" spans="13:17">
      <c r="M2947" s="1" t="s">
        <v>47</v>
      </c>
      <c r="N2947" s="1" t="s">
        <v>136</v>
      </c>
      <c r="O2947" s="1" t="s">
        <v>685</v>
      </c>
      <c r="P2947" s="1" t="s">
        <v>3032</v>
      </c>
      <c r="Q2947" s="1">
        <v>40013421</v>
      </c>
    </row>
    <row r="2948" spans="13:17">
      <c r="M2948" s="1" t="s">
        <v>47</v>
      </c>
      <c r="N2948" s="1" t="s">
        <v>136</v>
      </c>
      <c r="O2948" s="1" t="s">
        <v>685</v>
      </c>
      <c r="P2948" s="1" t="s">
        <v>685</v>
      </c>
      <c r="Q2948" s="1">
        <v>40013431</v>
      </c>
    </row>
    <row r="2949" spans="13:17">
      <c r="M2949" s="1" t="s">
        <v>47</v>
      </c>
      <c r="N2949" s="1" t="s">
        <v>136</v>
      </c>
      <c r="O2949" s="1" t="s">
        <v>685</v>
      </c>
      <c r="P2949" s="1" t="s">
        <v>3033</v>
      </c>
      <c r="Q2949" s="1">
        <v>40013442</v>
      </c>
    </row>
    <row r="2950" spans="13:17">
      <c r="M2950" s="1" t="s">
        <v>47</v>
      </c>
      <c r="N2950" s="1" t="s">
        <v>136</v>
      </c>
      <c r="O2950" s="1" t="s">
        <v>685</v>
      </c>
      <c r="P2950" s="1" t="s">
        <v>2818</v>
      </c>
      <c r="Q2950" s="1">
        <v>40013452</v>
      </c>
    </row>
    <row r="2951" spans="13:17">
      <c r="M2951" s="1" t="s">
        <v>47</v>
      </c>
      <c r="N2951" s="1" t="s">
        <v>136</v>
      </c>
      <c r="O2951" s="1" t="s">
        <v>685</v>
      </c>
      <c r="P2951" s="1" t="s">
        <v>3034</v>
      </c>
      <c r="Q2951" s="1">
        <v>40013463</v>
      </c>
    </row>
    <row r="2952" spans="13:17">
      <c r="M2952" s="1" t="s">
        <v>47</v>
      </c>
      <c r="N2952" s="1" t="s">
        <v>136</v>
      </c>
      <c r="O2952" s="1" t="s">
        <v>685</v>
      </c>
      <c r="P2952" s="1" t="s">
        <v>3035</v>
      </c>
      <c r="Q2952" s="1">
        <v>40013473</v>
      </c>
    </row>
    <row r="2953" spans="13:17">
      <c r="M2953" s="1" t="s">
        <v>47</v>
      </c>
      <c r="N2953" s="1" t="s">
        <v>136</v>
      </c>
      <c r="O2953" s="1" t="s">
        <v>685</v>
      </c>
      <c r="P2953" s="1" t="s">
        <v>3036</v>
      </c>
      <c r="Q2953" s="1">
        <v>40013484</v>
      </c>
    </row>
    <row r="2954" spans="13:17">
      <c r="M2954" s="1" t="s">
        <v>47</v>
      </c>
      <c r="N2954" s="1" t="s">
        <v>136</v>
      </c>
      <c r="O2954" s="1" t="s">
        <v>209</v>
      </c>
      <c r="P2954" s="1" t="s">
        <v>3037</v>
      </c>
      <c r="Q2954" s="1">
        <v>40013815</v>
      </c>
    </row>
    <row r="2955" spans="13:17">
      <c r="M2955" s="1" t="s">
        <v>47</v>
      </c>
      <c r="N2955" s="1" t="s">
        <v>136</v>
      </c>
      <c r="O2955" s="1" t="s">
        <v>209</v>
      </c>
      <c r="P2955" s="1" t="s">
        <v>2944</v>
      </c>
      <c r="Q2955" s="1">
        <v>40013828</v>
      </c>
    </row>
    <row r="2956" spans="13:17">
      <c r="M2956" s="1" t="s">
        <v>47</v>
      </c>
      <c r="N2956" s="1" t="s">
        <v>136</v>
      </c>
      <c r="O2956" s="1" t="s">
        <v>209</v>
      </c>
      <c r="P2956" s="1" t="s">
        <v>677</v>
      </c>
      <c r="Q2956" s="1">
        <v>40013838</v>
      </c>
    </row>
    <row r="2957" spans="13:17">
      <c r="M2957" s="1" t="s">
        <v>47</v>
      </c>
      <c r="N2957" s="1" t="s">
        <v>136</v>
      </c>
      <c r="O2957" s="1" t="s">
        <v>209</v>
      </c>
      <c r="P2957" s="1" t="s">
        <v>669</v>
      </c>
      <c r="Q2957" s="1">
        <v>40013847</v>
      </c>
    </row>
    <row r="2958" spans="13:17">
      <c r="M2958" s="1" t="s">
        <v>47</v>
      </c>
      <c r="N2958" s="1" t="s">
        <v>136</v>
      </c>
      <c r="O2958" s="1" t="s">
        <v>209</v>
      </c>
      <c r="P2958" s="1" t="s">
        <v>209</v>
      </c>
      <c r="Q2958" s="1">
        <v>40013857</v>
      </c>
    </row>
    <row r="2959" spans="13:17">
      <c r="M2959" s="1" t="s">
        <v>47</v>
      </c>
      <c r="N2959" s="1" t="s">
        <v>136</v>
      </c>
      <c r="O2959" s="1" t="s">
        <v>209</v>
      </c>
      <c r="P2959" s="1" t="s">
        <v>3038</v>
      </c>
      <c r="Q2959" s="1">
        <v>40013866</v>
      </c>
    </row>
    <row r="2960" spans="13:17">
      <c r="M2960" s="1" t="s">
        <v>47</v>
      </c>
      <c r="N2960" s="1" t="s">
        <v>136</v>
      </c>
      <c r="O2960" s="1" t="s">
        <v>209</v>
      </c>
      <c r="P2960" s="1" t="s">
        <v>3039</v>
      </c>
      <c r="Q2960" s="1">
        <v>40013876</v>
      </c>
    </row>
    <row r="2961" spans="13:17">
      <c r="M2961" s="1" t="s">
        <v>47</v>
      </c>
      <c r="N2961" s="1" t="s">
        <v>136</v>
      </c>
      <c r="O2961" s="1" t="s">
        <v>589</v>
      </c>
      <c r="P2961" s="1" t="s">
        <v>3040</v>
      </c>
      <c r="Q2961" s="1">
        <v>40015617</v>
      </c>
    </row>
    <row r="2962" spans="13:17">
      <c r="M2962" s="1" t="s">
        <v>47</v>
      </c>
      <c r="N2962" s="1" t="s">
        <v>136</v>
      </c>
      <c r="O2962" s="1" t="s">
        <v>589</v>
      </c>
      <c r="P2962" s="1" t="s">
        <v>3041</v>
      </c>
      <c r="Q2962" s="1">
        <v>40015628</v>
      </c>
    </row>
    <row r="2963" spans="13:17">
      <c r="M2963" s="1" t="s">
        <v>47</v>
      </c>
      <c r="N2963" s="1" t="s">
        <v>136</v>
      </c>
      <c r="O2963" s="1" t="s">
        <v>589</v>
      </c>
      <c r="P2963" s="1" t="s">
        <v>763</v>
      </c>
      <c r="Q2963" s="1">
        <v>40015638</v>
      </c>
    </row>
    <row r="2964" spans="13:17">
      <c r="M2964" s="1" t="s">
        <v>47</v>
      </c>
      <c r="N2964" s="1" t="s">
        <v>136</v>
      </c>
      <c r="O2964" s="1" t="s">
        <v>589</v>
      </c>
      <c r="P2964" s="1" t="s">
        <v>3042</v>
      </c>
      <c r="Q2964" s="1">
        <v>40015647</v>
      </c>
    </row>
    <row r="2965" spans="13:17">
      <c r="M2965" s="1" t="s">
        <v>47</v>
      </c>
      <c r="N2965" s="1" t="s">
        <v>136</v>
      </c>
      <c r="O2965" s="1" t="s">
        <v>589</v>
      </c>
      <c r="P2965" s="1" t="s">
        <v>3043</v>
      </c>
      <c r="Q2965" s="1">
        <v>40015676</v>
      </c>
    </row>
    <row r="2966" spans="13:17">
      <c r="M2966" s="1" t="s">
        <v>47</v>
      </c>
      <c r="N2966" s="1" t="s">
        <v>136</v>
      </c>
      <c r="O2966" s="1" t="s">
        <v>589</v>
      </c>
      <c r="P2966" s="1" t="s">
        <v>2219</v>
      </c>
      <c r="Q2966" s="1">
        <v>40015685</v>
      </c>
    </row>
    <row r="2967" spans="13:17">
      <c r="M2967" s="1" t="s">
        <v>47</v>
      </c>
      <c r="N2967" s="1" t="s">
        <v>136</v>
      </c>
      <c r="O2967" s="1" t="s">
        <v>589</v>
      </c>
      <c r="P2967" s="1" t="s">
        <v>3044</v>
      </c>
      <c r="Q2967" s="1">
        <v>40015695</v>
      </c>
    </row>
    <row r="2968" spans="13:17">
      <c r="M2968" s="1" t="s">
        <v>47</v>
      </c>
      <c r="N2968" s="1" t="s">
        <v>136</v>
      </c>
      <c r="O2968" s="1" t="s">
        <v>689</v>
      </c>
      <c r="P2968" s="1" t="s">
        <v>3045</v>
      </c>
      <c r="Q2968" s="1">
        <v>40015827</v>
      </c>
    </row>
    <row r="2969" spans="13:17">
      <c r="M2969" s="1" t="s">
        <v>47</v>
      </c>
      <c r="N2969" s="1" t="s">
        <v>136</v>
      </c>
      <c r="O2969" s="1" t="s">
        <v>689</v>
      </c>
      <c r="P2969" s="1" t="s">
        <v>3046</v>
      </c>
      <c r="Q2969" s="1">
        <v>40015897</v>
      </c>
    </row>
    <row r="2970" spans="13:17">
      <c r="M2970" s="1" t="s">
        <v>47</v>
      </c>
      <c r="N2970" s="1" t="s">
        <v>136</v>
      </c>
      <c r="O2970" s="1" t="s">
        <v>689</v>
      </c>
      <c r="P2970" s="1" t="s">
        <v>3047</v>
      </c>
      <c r="Q2970" s="1">
        <v>40015823</v>
      </c>
    </row>
    <row r="2971" spans="13:17">
      <c r="M2971" s="1" t="s">
        <v>47</v>
      </c>
      <c r="N2971" s="1" t="s">
        <v>136</v>
      </c>
      <c r="O2971" s="1" t="s">
        <v>689</v>
      </c>
      <c r="P2971" s="1" t="s">
        <v>3048</v>
      </c>
      <c r="Q2971" s="1">
        <v>40015829</v>
      </c>
    </row>
    <row r="2972" spans="13:17">
      <c r="M2972" s="1" t="s">
        <v>47</v>
      </c>
      <c r="N2972" s="1" t="s">
        <v>136</v>
      </c>
      <c r="O2972" s="1" t="s">
        <v>689</v>
      </c>
      <c r="P2972" s="1" t="s">
        <v>3049</v>
      </c>
      <c r="Q2972" s="1">
        <v>40015859</v>
      </c>
    </row>
    <row r="2973" spans="13:17">
      <c r="M2973" s="1" t="s">
        <v>47</v>
      </c>
      <c r="N2973" s="1" t="s">
        <v>136</v>
      </c>
      <c r="O2973" s="1" t="s">
        <v>689</v>
      </c>
      <c r="P2973" s="1" t="s">
        <v>3050</v>
      </c>
      <c r="Q2973" s="1">
        <v>40015899</v>
      </c>
    </row>
    <row r="2974" spans="13:17">
      <c r="M2974" s="1" t="s">
        <v>47</v>
      </c>
      <c r="N2974" s="1" t="s">
        <v>136</v>
      </c>
      <c r="O2974" s="1" t="s">
        <v>689</v>
      </c>
      <c r="P2974" s="1" t="s">
        <v>3051</v>
      </c>
      <c r="Q2974" s="1">
        <v>40015889</v>
      </c>
    </row>
    <row r="2975" spans="13:17">
      <c r="M2975" s="1" t="s">
        <v>47</v>
      </c>
      <c r="N2975" s="1" t="s">
        <v>136</v>
      </c>
      <c r="O2975" s="1" t="s">
        <v>689</v>
      </c>
      <c r="P2975" s="1" t="s">
        <v>3052</v>
      </c>
      <c r="Q2975" s="1">
        <v>40015883</v>
      </c>
    </row>
    <row r="2976" spans="13:17">
      <c r="M2976" s="1" t="s">
        <v>47</v>
      </c>
      <c r="N2976" s="1" t="s">
        <v>136</v>
      </c>
      <c r="O2976" s="1" t="s">
        <v>691</v>
      </c>
      <c r="P2976" s="1" t="s">
        <v>3053</v>
      </c>
      <c r="Q2976" s="1">
        <v>40016010</v>
      </c>
    </row>
    <row r="2977" spans="13:17">
      <c r="M2977" s="1" t="s">
        <v>47</v>
      </c>
      <c r="N2977" s="1" t="s">
        <v>136</v>
      </c>
      <c r="O2977" s="1" t="s">
        <v>691</v>
      </c>
      <c r="P2977" s="1" t="s">
        <v>3054</v>
      </c>
      <c r="Q2977" s="1">
        <v>40016011</v>
      </c>
    </row>
    <row r="2978" spans="13:17">
      <c r="M2978" s="1" t="s">
        <v>47</v>
      </c>
      <c r="N2978" s="1" t="s">
        <v>136</v>
      </c>
      <c r="O2978" s="1" t="s">
        <v>691</v>
      </c>
      <c r="P2978" s="1" t="s">
        <v>1977</v>
      </c>
      <c r="Q2978" s="1">
        <v>40016017</v>
      </c>
    </row>
    <row r="2979" spans="13:17">
      <c r="M2979" s="1" t="s">
        <v>47</v>
      </c>
      <c r="N2979" s="1" t="s">
        <v>136</v>
      </c>
      <c r="O2979" s="1" t="s">
        <v>691</v>
      </c>
      <c r="P2979" s="1" t="s">
        <v>2467</v>
      </c>
      <c r="Q2979" s="1">
        <v>40016023</v>
      </c>
    </row>
    <row r="2980" spans="13:17">
      <c r="M2980" s="1" t="s">
        <v>47</v>
      </c>
      <c r="N2980" s="1" t="s">
        <v>136</v>
      </c>
      <c r="O2980" s="1" t="s">
        <v>691</v>
      </c>
      <c r="P2980" s="1" t="s">
        <v>3055</v>
      </c>
      <c r="Q2980" s="1">
        <v>40016029</v>
      </c>
    </row>
    <row r="2981" spans="13:17">
      <c r="M2981" s="1" t="s">
        <v>47</v>
      </c>
      <c r="N2981" s="1" t="s">
        <v>136</v>
      </c>
      <c r="O2981" s="1" t="s">
        <v>691</v>
      </c>
      <c r="P2981" s="1" t="s">
        <v>3056</v>
      </c>
      <c r="Q2981" s="1">
        <v>40016035</v>
      </c>
    </row>
    <row r="2982" spans="13:17">
      <c r="M2982" s="1" t="s">
        <v>47</v>
      </c>
      <c r="N2982" s="1" t="s">
        <v>136</v>
      </c>
      <c r="O2982" s="1" t="s">
        <v>691</v>
      </c>
      <c r="P2982" s="1" t="s">
        <v>3057</v>
      </c>
      <c r="Q2982" s="1">
        <v>40016047</v>
      </c>
    </row>
    <row r="2983" spans="13:17">
      <c r="M2983" s="1" t="s">
        <v>47</v>
      </c>
      <c r="N2983" s="1" t="s">
        <v>136</v>
      </c>
      <c r="O2983" s="1" t="s">
        <v>691</v>
      </c>
      <c r="P2983" s="1" t="s">
        <v>3058</v>
      </c>
      <c r="Q2983" s="1">
        <v>40016041</v>
      </c>
    </row>
    <row r="2984" spans="13:17">
      <c r="M2984" s="1" t="s">
        <v>47</v>
      </c>
      <c r="N2984" s="1" t="s">
        <v>136</v>
      </c>
      <c r="O2984" s="1" t="s">
        <v>691</v>
      </c>
      <c r="P2984" s="1" t="s">
        <v>3059</v>
      </c>
      <c r="Q2984" s="1">
        <v>40016053</v>
      </c>
    </row>
    <row r="2985" spans="13:17">
      <c r="M2985" s="1" t="s">
        <v>47</v>
      </c>
      <c r="N2985" s="1" t="s">
        <v>136</v>
      </c>
      <c r="O2985" s="1" t="s">
        <v>691</v>
      </c>
      <c r="P2985" s="1" t="s">
        <v>3060</v>
      </c>
      <c r="Q2985" s="1">
        <v>40016059</v>
      </c>
    </row>
    <row r="2986" spans="13:17">
      <c r="M2986" s="1" t="s">
        <v>47</v>
      </c>
      <c r="N2986" s="1" t="s">
        <v>136</v>
      </c>
      <c r="O2986" s="1" t="s">
        <v>691</v>
      </c>
      <c r="P2986" s="1" t="s">
        <v>691</v>
      </c>
      <c r="Q2986" s="1">
        <v>40016065</v>
      </c>
    </row>
    <row r="2987" spans="13:17">
      <c r="M2987" s="1" t="s">
        <v>47</v>
      </c>
      <c r="N2987" s="1" t="s">
        <v>136</v>
      </c>
      <c r="O2987" s="1" t="s">
        <v>691</v>
      </c>
      <c r="P2987" s="1" t="s">
        <v>3061</v>
      </c>
      <c r="Q2987" s="1">
        <v>40016099</v>
      </c>
    </row>
    <row r="2988" spans="13:17">
      <c r="M2988" s="1" t="s">
        <v>47</v>
      </c>
      <c r="N2988" s="1" t="s">
        <v>136</v>
      </c>
      <c r="O2988" s="1" t="s">
        <v>691</v>
      </c>
      <c r="P2988" s="1" t="s">
        <v>72</v>
      </c>
      <c r="Q2988" s="1">
        <v>40016071</v>
      </c>
    </row>
    <row r="2989" spans="13:17">
      <c r="M2989" s="1" t="s">
        <v>47</v>
      </c>
      <c r="N2989" s="1" t="s">
        <v>136</v>
      </c>
      <c r="O2989" s="1" t="s">
        <v>691</v>
      </c>
      <c r="P2989" s="1" t="s">
        <v>3062</v>
      </c>
      <c r="Q2989" s="1">
        <v>40016077</v>
      </c>
    </row>
    <row r="2990" spans="13:17">
      <c r="M2990" s="1" t="s">
        <v>47</v>
      </c>
      <c r="N2990" s="1" t="s">
        <v>136</v>
      </c>
      <c r="O2990" s="1" t="s">
        <v>691</v>
      </c>
      <c r="P2990" s="1" t="s">
        <v>3063</v>
      </c>
      <c r="Q2990" s="1">
        <v>40016083</v>
      </c>
    </row>
    <row r="2991" spans="13:17">
      <c r="M2991" s="1" t="s">
        <v>47</v>
      </c>
      <c r="N2991" s="1" t="s">
        <v>136</v>
      </c>
      <c r="O2991" s="1" t="s">
        <v>691</v>
      </c>
      <c r="P2991" s="1" t="s">
        <v>3064</v>
      </c>
      <c r="Q2991" s="1">
        <v>40016089</v>
      </c>
    </row>
    <row r="2992" spans="13:17">
      <c r="M2992" s="1" t="s">
        <v>47</v>
      </c>
      <c r="N2992" s="1" t="s">
        <v>136</v>
      </c>
      <c r="O2992" s="1" t="s">
        <v>691</v>
      </c>
      <c r="P2992" s="1" t="s">
        <v>2719</v>
      </c>
      <c r="Q2992" s="1">
        <v>40016095</v>
      </c>
    </row>
    <row r="2993" spans="13:17">
      <c r="M2993" s="1" t="s">
        <v>47</v>
      </c>
      <c r="N2993" s="1" t="s">
        <v>136</v>
      </c>
      <c r="O2993" s="1" t="s">
        <v>692</v>
      </c>
      <c r="P2993" s="1" t="s">
        <v>3065</v>
      </c>
      <c r="Q2993" s="1">
        <v>40017310</v>
      </c>
    </row>
    <row r="2994" spans="13:17">
      <c r="M2994" s="1" t="s">
        <v>47</v>
      </c>
      <c r="N2994" s="1" t="s">
        <v>136</v>
      </c>
      <c r="O2994" s="1" t="s">
        <v>692</v>
      </c>
      <c r="P2994" s="1" t="s">
        <v>3066</v>
      </c>
      <c r="Q2994" s="1">
        <v>40017311</v>
      </c>
    </row>
    <row r="2995" spans="13:17">
      <c r="M2995" s="1" t="s">
        <v>47</v>
      </c>
      <c r="N2995" s="1" t="s">
        <v>136</v>
      </c>
      <c r="O2995" s="1" t="s">
        <v>692</v>
      </c>
      <c r="P2995" s="1" t="s">
        <v>3067</v>
      </c>
      <c r="Q2995" s="1">
        <v>40017317</v>
      </c>
    </row>
    <row r="2996" spans="13:17">
      <c r="M2996" s="1" t="s">
        <v>47</v>
      </c>
      <c r="N2996" s="1" t="s">
        <v>136</v>
      </c>
      <c r="O2996" s="1" t="s">
        <v>692</v>
      </c>
      <c r="P2996" s="1" t="s">
        <v>3068</v>
      </c>
      <c r="Q2996" s="1">
        <v>40017341</v>
      </c>
    </row>
    <row r="2997" spans="13:17">
      <c r="M2997" s="1" t="s">
        <v>47</v>
      </c>
      <c r="N2997" s="1" t="s">
        <v>136</v>
      </c>
      <c r="O2997" s="1" t="s">
        <v>692</v>
      </c>
      <c r="P2997" s="1" t="s">
        <v>3069</v>
      </c>
      <c r="Q2997" s="1">
        <v>40017347</v>
      </c>
    </row>
    <row r="2998" spans="13:17">
      <c r="M2998" s="1" t="s">
        <v>47</v>
      </c>
      <c r="N2998" s="1" t="s">
        <v>136</v>
      </c>
      <c r="O2998" s="1" t="s">
        <v>692</v>
      </c>
      <c r="P2998" s="1" t="s">
        <v>3070</v>
      </c>
      <c r="Q2998" s="1">
        <v>40017353</v>
      </c>
    </row>
    <row r="2999" spans="13:17">
      <c r="M2999" s="1" t="s">
        <v>47</v>
      </c>
      <c r="N2999" s="1" t="s">
        <v>136</v>
      </c>
      <c r="O2999" s="1" t="s">
        <v>692</v>
      </c>
      <c r="P2999" s="1" t="s">
        <v>3071</v>
      </c>
      <c r="Q2999" s="1">
        <v>40017371</v>
      </c>
    </row>
    <row r="3000" spans="13:17">
      <c r="M3000" s="1" t="s">
        <v>47</v>
      </c>
      <c r="N3000" s="1" t="s">
        <v>136</v>
      </c>
      <c r="O3000" s="1" t="s">
        <v>692</v>
      </c>
      <c r="P3000" s="1" t="s">
        <v>1042</v>
      </c>
      <c r="Q3000" s="1">
        <v>40017377</v>
      </c>
    </row>
    <row r="3001" spans="13:17">
      <c r="M3001" s="1" t="s">
        <v>47</v>
      </c>
      <c r="N3001" s="1" t="s">
        <v>136</v>
      </c>
      <c r="O3001" s="1" t="s">
        <v>692</v>
      </c>
      <c r="P3001" s="1" t="s">
        <v>692</v>
      </c>
      <c r="Q3001" s="1">
        <v>40017383</v>
      </c>
    </row>
    <row r="3002" spans="13:17">
      <c r="M3002" s="1" t="s">
        <v>47</v>
      </c>
      <c r="N3002" s="1" t="s">
        <v>136</v>
      </c>
      <c r="O3002" s="1" t="s">
        <v>692</v>
      </c>
      <c r="P3002" s="1" t="s">
        <v>3072</v>
      </c>
      <c r="Q3002" s="1">
        <v>40017394</v>
      </c>
    </row>
    <row r="3003" spans="13:17">
      <c r="M3003" s="1" t="s">
        <v>47</v>
      </c>
      <c r="N3003" s="1" t="s">
        <v>136</v>
      </c>
      <c r="O3003" s="1" t="s">
        <v>694</v>
      </c>
      <c r="P3003" s="1" t="s">
        <v>3073</v>
      </c>
      <c r="Q3003" s="1">
        <v>40017776</v>
      </c>
    </row>
    <row r="3004" spans="13:17">
      <c r="M3004" s="1" t="s">
        <v>47</v>
      </c>
      <c r="N3004" s="1" t="s">
        <v>136</v>
      </c>
      <c r="O3004" s="1" t="s">
        <v>694</v>
      </c>
      <c r="P3004" s="1" t="s">
        <v>3074</v>
      </c>
      <c r="Q3004" s="1">
        <v>40017719</v>
      </c>
    </row>
    <row r="3005" spans="13:17">
      <c r="M3005" s="1" t="s">
        <v>47</v>
      </c>
      <c r="N3005" s="1" t="s">
        <v>136</v>
      </c>
      <c r="O3005" s="1" t="s">
        <v>694</v>
      </c>
      <c r="P3005" s="1" t="s">
        <v>3075</v>
      </c>
      <c r="Q3005" s="1">
        <v>40017738</v>
      </c>
    </row>
    <row r="3006" spans="13:17">
      <c r="M3006" s="1" t="s">
        <v>47</v>
      </c>
      <c r="N3006" s="1" t="s">
        <v>136</v>
      </c>
      <c r="O3006" s="1" t="s">
        <v>694</v>
      </c>
      <c r="P3006" s="1" t="s">
        <v>3076</v>
      </c>
      <c r="Q3006" s="1">
        <v>40017757</v>
      </c>
    </row>
    <row r="3007" spans="13:17">
      <c r="M3007" s="1" t="s">
        <v>47</v>
      </c>
      <c r="N3007" s="1" t="s">
        <v>136</v>
      </c>
      <c r="O3007" s="1" t="s">
        <v>694</v>
      </c>
      <c r="P3007" s="1" t="s">
        <v>3077</v>
      </c>
      <c r="Q3007" s="1">
        <v>40017797</v>
      </c>
    </row>
    <row r="3008" spans="13:17">
      <c r="M3008" s="1" t="s">
        <v>47</v>
      </c>
      <c r="N3008" s="1" t="s">
        <v>139</v>
      </c>
      <c r="O3008" s="1" t="s">
        <v>696</v>
      </c>
      <c r="P3008" s="1" t="s">
        <v>3078</v>
      </c>
      <c r="Q3008" s="1">
        <v>40180799</v>
      </c>
    </row>
    <row r="3009" spans="13:17">
      <c r="M3009" s="1" t="s">
        <v>47</v>
      </c>
      <c r="N3009" s="1" t="s">
        <v>139</v>
      </c>
      <c r="O3009" s="1" t="s">
        <v>696</v>
      </c>
      <c r="P3009" s="1" t="s">
        <v>2645</v>
      </c>
      <c r="Q3009" s="1">
        <v>40180715</v>
      </c>
    </row>
    <row r="3010" spans="13:17">
      <c r="M3010" s="1" t="s">
        <v>47</v>
      </c>
      <c r="N3010" s="1" t="s">
        <v>139</v>
      </c>
      <c r="O3010" s="1" t="s">
        <v>696</v>
      </c>
      <c r="P3010" s="1" t="s">
        <v>3079</v>
      </c>
      <c r="Q3010" s="1">
        <v>40180713</v>
      </c>
    </row>
    <row r="3011" spans="13:17">
      <c r="M3011" s="1" t="s">
        <v>47</v>
      </c>
      <c r="N3011" s="1" t="s">
        <v>139</v>
      </c>
      <c r="O3011" s="1" t="s">
        <v>696</v>
      </c>
      <c r="P3011" s="1" t="s">
        <v>3080</v>
      </c>
      <c r="Q3011" s="1">
        <v>40180723</v>
      </c>
    </row>
    <row r="3012" spans="13:17">
      <c r="M3012" s="1" t="s">
        <v>47</v>
      </c>
      <c r="N3012" s="1" t="s">
        <v>139</v>
      </c>
      <c r="O3012" s="1" t="s">
        <v>696</v>
      </c>
      <c r="P3012" s="1" t="s">
        <v>3081</v>
      </c>
      <c r="Q3012" s="1">
        <v>40180727</v>
      </c>
    </row>
    <row r="3013" spans="13:17">
      <c r="M3013" s="1" t="s">
        <v>47</v>
      </c>
      <c r="N3013" s="1" t="s">
        <v>139</v>
      </c>
      <c r="O3013" s="1" t="s">
        <v>696</v>
      </c>
      <c r="P3013" s="1" t="s">
        <v>3082</v>
      </c>
      <c r="Q3013" s="1">
        <v>40180731</v>
      </c>
    </row>
    <row r="3014" spans="13:17">
      <c r="M3014" s="1" t="s">
        <v>47</v>
      </c>
      <c r="N3014" s="1" t="s">
        <v>139</v>
      </c>
      <c r="O3014" s="1" t="s">
        <v>696</v>
      </c>
      <c r="P3014" s="1" t="s">
        <v>763</v>
      </c>
      <c r="Q3014" s="1">
        <v>40180739</v>
      </c>
    </row>
    <row r="3015" spans="13:17">
      <c r="M3015" s="1" t="s">
        <v>47</v>
      </c>
      <c r="N3015" s="1" t="s">
        <v>139</v>
      </c>
      <c r="O3015" s="1" t="s">
        <v>696</v>
      </c>
      <c r="P3015" s="1" t="s">
        <v>3083</v>
      </c>
      <c r="Q3015" s="1">
        <v>40180747</v>
      </c>
    </row>
    <row r="3016" spans="13:17">
      <c r="M3016" s="1" t="s">
        <v>47</v>
      </c>
      <c r="N3016" s="1" t="s">
        <v>139</v>
      </c>
      <c r="O3016" s="1" t="s">
        <v>696</v>
      </c>
      <c r="P3016" s="1" t="s">
        <v>3084</v>
      </c>
      <c r="Q3016" s="1">
        <v>40180755</v>
      </c>
    </row>
    <row r="3017" spans="13:17">
      <c r="M3017" s="1" t="s">
        <v>47</v>
      </c>
      <c r="N3017" s="1" t="s">
        <v>139</v>
      </c>
      <c r="O3017" s="1" t="s">
        <v>696</v>
      </c>
      <c r="P3017" s="1" t="s">
        <v>3085</v>
      </c>
      <c r="Q3017" s="1">
        <v>40180763</v>
      </c>
    </row>
    <row r="3018" spans="13:17">
      <c r="M3018" s="1" t="s">
        <v>47</v>
      </c>
      <c r="N3018" s="1" t="s">
        <v>139</v>
      </c>
      <c r="O3018" s="1" t="s">
        <v>696</v>
      </c>
      <c r="P3018" s="1" t="s">
        <v>3086</v>
      </c>
      <c r="Q3018" s="1">
        <v>40180751</v>
      </c>
    </row>
    <row r="3019" spans="13:17">
      <c r="M3019" s="1" t="s">
        <v>47</v>
      </c>
      <c r="N3019" s="1" t="s">
        <v>139</v>
      </c>
      <c r="O3019" s="1" t="s">
        <v>696</v>
      </c>
      <c r="P3019" s="1" t="s">
        <v>3087</v>
      </c>
      <c r="Q3019" s="1">
        <v>40180771</v>
      </c>
    </row>
    <row r="3020" spans="13:17">
      <c r="M3020" s="1" t="s">
        <v>47</v>
      </c>
      <c r="N3020" s="1" t="s">
        <v>139</v>
      </c>
      <c r="O3020" s="1" t="s">
        <v>696</v>
      </c>
      <c r="P3020" s="1" t="s">
        <v>3088</v>
      </c>
      <c r="Q3020" s="1">
        <v>40180779</v>
      </c>
    </row>
    <row r="3021" spans="13:17">
      <c r="M3021" s="1" t="s">
        <v>47</v>
      </c>
      <c r="N3021" s="1" t="s">
        <v>139</v>
      </c>
      <c r="O3021" s="1" t="s">
        <v>696</v>
      </c>
      <c r="P3021" s="1" t="s">
        <v>3089</v>
      </c>
      <c r="Q3021" s="1">
        <v>40180787</v>
      </c>
    </row>
    <row r="3022" spans="13:17">
      <c r="M3022" s="1" t="s">
        <v>47</v>
      </c>
      <c r="N3022" s="1" t="s">
        <v>139</v>
      </c>
      <c r="O3022" s="1" t="s">
        <v>696</v>
      </c>
      <c r="P3022" s="1" t="s">
        <v>3090</v>
      </c>
      <c r="Q3022" s="1">
        <v>40180794</v>
      </c>
    </row>
    <row r="3023" spans="13:17">
      <c r="M3023" s="1" t="s">
        <v>47</v>
      </c>
      <c r="N3023" s="1" t="s">
        <v>139</v>
      </c>
      <c r="O3023" s="1" t="s">
        <v>698</v>
      </c>
      <c r="P3023" s="1" t="s">
        <v>2975</v>
      </c>
      <c r="Q3023" s="1">
        <v>40182311</v>
      </c>
    </row>
    <row r="3024" spans="13:17">
      <c r="M3024" s="1" t="s">
        <v>47</v>
      </c>
      <c r="N3024" s="1" t="s">
        <v>139</v>
      </c>
      <c r="O3024" s="1" t="s">
        <v>698</v>
      </c>
      <c r="P3024" s="1" t="s">
        <v>3091</v>
      </c>
      <c r="Q3024" s="1">
        <v>40182323</v>
      </c>
    </row>
    <row r="3025" spans="13:17">
      <c r="M3025" s="1" t="s">
        <v>47</v>
      </c>
      <c r="N3025" s="1" t="s">
        <v>139</v>
      </c>
      <c r="O3025" s="1" t="s">
        <v>698</v>
      </c>
      <c r="P3025" s="1" t="s">
        <v>3092</v>
      </c>
      <c r="Q3025" s="1">
        <v>40182399</v>
      </c>
    </row>
    <row r="3026" spans="13:17">
      <c r="M3026" s="1" t="s">
        <v>47</v>
      </c>
      <c r="N3026" s="1" t="s">
        <v>139</v>
      </c>
      <c r="O3026" s="1" t="s">
        <v>698</v>
      </c>
      <c r="P3026" s="1" t="s">
        <v>1745</v>
      </c>
      <c r="Q3026" s="1">
        <v>40182347</v>
      </c>
    </row>
    <row r="3027" spans="13:17">
      <c r="M3027" s="1" t="s">
        <v>47</v>
      </c>
      <c r="N3027" s="1" t="s">
        <v>139</v>
      </c>
      <c r="O3027" s="1" t="s">
        <v>698</v>
      </c>
      <c r="P3027" s="1" t="s">
        <v>3093</v>
      </c>
      <c r="Q3027" s="1">
        <v>40182359</v>
      </c>
    </row>
    <row r="3028" spans="13:17">
      <c r="M3028" s="1" t="s">
        <v>47</v>
      </c>
      <c r="N3028" s="1" t="s">
        <v>139</v>
      </c>
      <c r="O3028" s="1" t="s">
        <v>698</v>
      </c>
      <c r="P3028" s="1" t="s">
        <v>3094</v>
      </c>
      <c r="Q3028" s="1">
        <v>40182362</v>
      </c>
    </row>
    <row r="3029" spans="13:17">
      <c r="M3029" s="1" t="s">
        <v>47</v>
      </c>
      <c r="N3029" s="1" t="s">
        <v>139</v>
      </c>
      <c r="O3029" s="1" t="s">
        <v>698</v>
      </c>
      <c r="P3029" s="1" t="s">
        <v>3095</v>
      </c>
      <c r="Q3029" s="1">
        <v>40182371</v>
      </c>
    </row>
    <row r="3030" spans="13:17">
      <c r="M3030" s="1" t="s">
        <v>47</v>
      </c>
      <c r="N3030" s="1" t="s">
        <v>139</v>
      </c>
      <c r="O3030" s="1" t="s">
        <v>698</v>
      </c>
      <c r="P3030" s="1" t="s">
        <v>3096</v>
      </c>
      <c r="Q3030" s="1">
        <v>40182383</v>
      </c>
    </row>
    <row r="3031" spans="13:17">
      <c r="M3031" s="1" t="s">
        <v>47</v>
      </c>
      <c r="N3031" s="1" t="s">
        <v>139</v>
      </c>
      <c r="O3031" s="1" t="s">
        <v>700</v>
      </c>
      <c r="P3031" s="1" t="s">
        <v>700</v>
      </c>
      <c r="Q3031" s="1">
        <v>40183111</v>
      </c>
    </row>
    <row r="3032" spans="13:17">
      <c r="M3032" s="1" t="s">
        <v>47</v>
      </c>
      <c r="N3032" s="1" t="s">
        <v>139</v>
      </c>
      <c r="O3032" s="1" t="s">
        <v>700</v>
      </c>
      <c r="P3032" s="1" t="s">
        <v>3097</v>
      </c>
      <c r="Q3032" s="1">
        <v>40183199</v>
      </c>
    </row>
    <row r="3033" spans="13:17">
      <c r="M3033" s="1" t="s">
        <v>47</v>
      </c>
      <c r="N3033" s="1" t="s">
        <v>139</v>
      </c>
      <c r="O3033" s="1" t="s">
        <v>700</v>
      </c>
      <c r="P3033" s="1" t="s">
        <v>3098</v>
      </c>
      <c r="Q3033" s="1">
        <v>40183135</v>
      </c>
    </row>
    <row r="3034" spans="13:17">
      <c r="M3034" s="1" t="s">
        <v>47</v>
      </c>
      <c r="N3034" s="1" t="s">
        <v>139</v>
      </c>
      <c r="O3034" s="1" t="s">
        <v>700</v>
      </c>
      <c r="P3034" s="1" t="s">
        <v>3099</v>
      </c>
      <c r="Q3034" s="1">
        <v>40183147</v>
      </c>
    </row>
    <row r="3035" spans="13:17">
      <c r="M3035" s="1" t="s">
        <v>47</v>
      </c>
      <c r="N3035" s="1" t="s">
        <v>139</v>
      </c>
      <c r="O3035" s="1" t="s">
        <v>700</v>
      </c>
      <c r="P3035" s="1" t="s">
        <v>3100</v>
      </c>
      <c r="Q3035" s="1">
        <v>40183159</v>
      </c>
    </row>
    <row r="3036" spans="13:17">
      <c r="M3036" s="1" t="s">
        <v>47</v>
      </c>
      <c r="N3036" s="1" t="s">
        <v>139</v>
      </c>
      <c r="O3036" s="1" t="s">
        <v>700</v>
      </c>
      <c r="P3036" s="1" t="s">
        <v>3101</v>
      </c>
      <c r="Q3036" s="1">
        <v>40183171</v>
      </c>
    </row>
    <row r="3037" spans="13:17">
      <c r="M3037" s="1" t="s">
        <v>47</v>
      </c>
      <c r="N3037" s="1" t="s">
        <v>139</v>
      </c>
      <c r="O3037" s="1" t="s">
        <v>700</v>
      </c>
      <c r="P3037" s="1" t="s">
        <v>3102</v>
      </c>
      <c r="Q3037" s="1">
        <v>40183183</v>
      </c>
    </row>
    <row r="3038" spans="13:17">
      <c r="M3038" s="1" t="s">
        <v>47</v>
      </c>
      <c r="N3038" s="1" t="s">
        <v>139</v>
      </c>
      <c r="O3038" s="1" t="s">
        <v>700</v>
      </c>
      <c r="P3038" s="1" t="s">
        <v>3103</v>
      </c>
      <c r="Q3038" s="1">
        <v>40183123</v>
      </c>
    </row>
    <row r="3039" spans="13:17">
      <c r="M3039" s="1" t="s">
        <v>47</v>
      </c>
      <c r="N3039" s="1" t="s">
        <v>139</v>
      </c>
      <c r="O3039" s="1" t="s">
        <v>702</v>
      </c>
      <c r="P3039" s="1" t="s">
        <v>3104</v>
      </c>
      <c r="Q3039" s="1">
        <v>40185519</v>
      </c>
    </row>
    <row r="3040" spans="13:17">
      <c r="M3040" s="1" t="s">
        <v>47</v>
      </c>
      <c r="N3040" s="1" t="s">
        <v>139</v>
      </c>
      <c r="O3040" s="1" t="s">
        <v>702</v>
      </c>
      <c r="P3040" s="1" t="s">
        <v>3105</v>
      </c>
      <c r="Q3040" s="1">
        <v>40185538</v>
      </c>
    </row>
    <row r="3041" spans="13:17">
      <c r="M3041" s="1" t="s">
        <v>47</v>
      </c>
      <c r="N3041" s="1" t="s">
        <v>139</v>
      </c>
      <c r="O3041" s="1" t="s">
        <v>702</v>
      </c>
      <c r="P3041" s="1" t="s">
        <v>3106</v>
      </c>
      <c r="Q3041" s="1">
        <v>40185599</v>
      </c>
    </row>
    <row r="3042" spans="13:17">
      <c r="M3042" s="1" t="s">
        <v>47</v>
      </c>
      <c r="N3042" s="1" t="s">
        <v>139</v>
      </c>
      <c r="O3042" s="1" t="s">
        <v>702</v>
      </c>
      <c r="P3042" s="1" t="s">
        <v>3107</v>
      </c>
      <c r="Q3042" s="1">
        <v>40185557</v>
      </c>
    </row>
    <row r="3043" spans="13:17">
      <c r="M3043" s="1" t="s">
        <v>47</v>
      </c>
      <c r="N3043" s="1" t="s">
        <v>139</v>
      </c>
      <c r="O3043" s="1" t="s">
        <v>702</v>
      </c>
      <c r="P3043" s="1" t="s">
        <v>2421</v>
      </c>
      <c r="Q3043" s="1">
        <v>40185576</v>
      </c>
    </row>
    <row r="3044" spans="13:17">
      <c r="M3044" s="1" t="s">
        <v>47</v>
      </c>
      <c r="N3044" s="1" t="s">
        <v>142</v>
      </c>
      <c r="O3044" s="1" t="s">
        <v>704</v>
      </c>
      <c r="P3044" s="1" t="s">
        <v>2380</v>
      </c>
      <c r="Q3044" s="1">
        <v>40410410</v>
      </c>
    </row>
    <row r="3045" spans="13:17">
      <c r="M3045" s="1" t="s">
        <v>47</v>
      </c>
      <c r="N3045" s="1" t="s">
        <v>142</v>
      </c>
      <c r="O3045" s="1" t="s">
        <v>704</v>
      </c>
      <c r="P3045" s="1" t="s">
        <v>3108</v>
      </c>
      <c r="Q3045" s="1">
        <v>40410452</v>
      </c>
    </row>
    <row r="3046" spans="13:17">
      <c r="M3046" s="1" t="s">
        <v>47</v>
      </c>
      <c r="N3046" s="1" t="s">
        <v>142</v>
      </c>
      <c r="O3046" s="1" t="s">
        <v>704</v>
      </c>
      <c r="P3046" s="1" t="s">
        <v>3109</v>
      </c>
      <c r="Q3046" s="1">
        <v>40410499</v>
      </c>
    </row>
    <row r="3047" spans="13:17">
      <c r="M3047" s="1" t="s">
        <v>47</v>
      </c>
      <c r="N3047" s="1" t="s">
        <v>142</v>
      </c>
      <c r="O3047" s="1" t="s">
        <v>704</v>
      </c>
      <c r="P3047" s="1" t="s">
        <v>3110</v>
      </c>
      <c r="Q3047" s="1">
        <v>40410442</v>
      </c>
    </row>
    <row r="3048" spans="13:17">
      <c r="M3048" s="1" t="s">
        <v>47</v>
      </c>
      <c r="N3048" s="1" t="s">
        <v>142</v>
      </c>
      <c r="O3048" s="1" t="s">
        <v>704</v>
      </c>
      <c r="P3048" s="1" t="s">
        <v>3111</v>
      </c>
      <c r="Q3048" s="1">
        <v>40410421</v>
      </c>
    </row>
    <row r="3049" spans="13:17">
      <c r="M3049" s="1" t="s">
        <v>47</v>
      </c>
      <c r="N3049" s="1" t="s">
        <v>142</v>
      </c>
      <c r="O3049" s="1" t="s">
        <v>704</v>
      </c>
      <c r="P3049" s="1" t="s">
        <v>3112</v>
      </c>
      <c r="Q3049" s="1">
        <v>40410463</v>
      </c>
    </row>
    <row r="3050" spans="13:17">
      <c r="M3050" s="1" t="s">
        <v>47</v>
      </c>
      <c r="N3050" s="1" t="s">
        <v>142</v>
      </c>
      <c r="O3050" s="1" t="s">
        <v>704</v>
      </c>
      <c r="P3050" s="1" t="s">
        <v>3113</v>
      </c>
      <c r="Q3050" s="1">
        <v>40410473</v>
      </c>
    </row>
    <row r="3051" spans="13:17">
      <c r="M3051" s="1" t="s">
        <v>47</v>
      </c>
      <c r="N3051" s="1" t="s">
        <v>142</v>
      </c>
      <c r="O3051" s="1" t="s">
        <v>704</v>
      </c>
      <c r="P3051" s="1" t="s">
        <v>3114</v>
      </c>
      <c r="Q3051" s="1">
        <v>40410484</v>
      </c>
    </row>
    <row r="3052" spans="13:17">
      <c r="M3052" s="1" t="s">
        <v>47</v>
      </c>
      <c r="N3052" s="1" t="s">
        <v>142</v>
      </c>
      <c r="O3052" s="1" t="s">
        <v>704</v>
      </c>
      <c r="P3052" s="1" t="s">
        <v>3115</v>
      </c>
      <c r="Q3052" s="1">
        <v>40410427</v>
      </c>
    </row>
    <row r="3053" spans="13:17">
      <c r="M3053" s="1" t="s">
        <v>47</v>
      </c>
      <c r="N3053" s="1" t="s">
        <v>142</v>
      </c>
      <c r="O3053" s="1" t="s">
        <v>705</v>
      </c>
      <c r="P3053" s="1" t="s">
        <v>3116</v>
      </c>
      <c r="Q3053" s="1">
        <v>40410999</v>
      </c>
    </row>
    <row r="3054" spans="13:17">
      <c r="M3054" s="1" t="s">
        <v>47</v>
      </c>
      <c r="N3054" s="1" t="s">
        <v>142</v>
      </c>
      <c r="O3054" s="1" t="s">
        <v>705</v>
      </c>
      <c r="P3054" s="1" t="s">
        <v>3117</v>
      </c>
      <c r="Q3054" s="1">
        <v>40410919</v>
      </c>
    </row>
    <row r="3055" spans="13:17">
      <c r="M3055" s="1" t="s">
        <v>47</v>
      </c>
      <c r="N3055" s="1" t="s">
        <v>142</v>
      </c>
      <c r="O3055" s="1" t="s">
        <v>705</v>
      </c>
      <c r="P3055" s="1" t="s">
        <v>3118</v>
      </c>
      <c r="Q3055" s="1">
        <v>40410915</v>
      </c>
    </row>
    <row r="3056" spans="13:17">
      <c r="M3056" s="1" t="s">
        <v>47</v>
      </c>
      <c r="N3056" s="1" t="s">
        <v>142</v>
      </c>
      <c r="O3056" s="1" t="s">
        <v>705</v>
      </c>
      <c r="P3056" s="1" t="s">
        <v>3119</v>
      </c>
      <c r="Q3056" s="1">
        <v>40410928</v>
      </c>
    </row>
    <row r="3057" spans="13:17">
      <c r="M3057" s="1" t="s">
        <v>47</v>
      </c>
      <c r="N3057" s="1" t="s">
        <v>142</v>
      </c>
      <c r="O3057" s="1" t="s">
        <v>705</v>
      </c>
      <c r="P3057" s="1" t="s">
        <v>3120</v>
      </c>
      <c r="Q3057" s="1">
        <v>40410938</v>
      </c>
    </row>
    <row r="3058" spans="13:17">
      <c r="M3058" s="1" t="s">
        <v>47</v>
      </c>
      <c r="N3058" s="1" t="s">
        <v>142</v>
      </c>
      <c r="O3058" s="1" t="s">
        <v>705</v>
      </c>
      <c r="P3058" s="1" t="s">
        <v>3121</v>
      </c>
      <c r="Q3058" s="1">
        <v>40410947</v>
      </c>
    </row>
    <row r="3059" spans="13:17">
      <c r="M3059" s="1" t="s">
        <v>47</v>
      </c>
      <c r="N3059" s="1" t="s">
        <v>142</v>
      </c>
      <c r="O3059" s="1" t="s">
        <v>705</v>
      </c>
      <c r="P3059" s="1" t="s">
        <v>3122</v>
      </c>
      <c r="Q3059" s="1">
        <v>40410966</v>
      </c>
    </row>
    <row r="3060" spans="13:17">
      <c r="M3060" s="1" t="s">
        <v>47</v>
      </c>
      <c r="N3060" s="1" t="s">
        <v>142</v>
      </c>
      <c r="O3060" s="1" t="s">
        <v>705</v>
      </c>
      <c r="P3060" s="1" t="s">
        <v>3123</v>
      </c>
      <c r="Q3060" s="1">
        <v>40410957</v>
      </c>
    </row>
    <row r="3061" spans="13:17">
      <c r="M3061" s="1" t="s">
        <v>47</v>
      </c>
      <c r="N3061" s="1" t="s">
        <v>142</v>
      </c>
      <c r="O3061" s="1" t="s">
        <v>705</v>
      </c>
      <c r="P3061" s="1" t="s">
        <v>2062</v>
      </c>
      <c r="Q3061" s="1">
        <v>40410976</v>
      </c>
    </row>
    <row r="3062" spans="13:17">
      <c r="M3062" s="1" t="s">
        <v>47</v>
      </c>
      <c r="N3062" s="1" t="s">
        <v>142</v>
      </c>
      <c r="O3062" s="1" t="s">
        <v>705</v>
      </c>
      <c r="P3062" s="1" t="s">
        <v>346</v>
      </c>
      <c r="Q3062" s="1">
        <v>40410985</v>
      </c>
    </row>
    <row r="3063" spans="13:17">
      <c r="M3063" s="1" t="s">
        <v>47</v>
      </c>
      <c r="N3063" s="1" t="s">
        <v>142</v>
      </c>
      <c r="O3063" s="1" t="s">
        <v>706</v>
      </c>
      <c r="P3063" s="1" t="s">
        <v>706</v>
      </c>
      <c r="Q3063" s="1">
        <v>40411114</v>
      </c>
    </row>
    <row r="3064" spans="13:17">
      <c r="M3064" s="1" t="s">
        <v>47</v>
      </c>
      <c r="N3064" s="1" t="s">
        <v>142</v>
      </c>
      <c r="O3064" s="1" t="s">
        <v>706</v>
      </c>
      <c r="P3064" s="1" t="s">
        <v>3124</v>
      </c>
      <c r="Q3064" s="1">
        <v>40411199</v>
      </c>
    </row>
    <row r="3065" spans="13:17">
      <c r="M3065" s="1" t="s">
        <v>47</v>
      </c>
      <c r="N3065" s="1" t="s">
        <v>142</v>
      </c>
      <c r="O3065" s="1" t="s">
        <v>706</v>
      </c>
      <c r="P3065" s="1" t="s">
        <v>3125</v>
      </c>
      <c r="Q3065" s="1">
        <v>40411117</v>
      </c>
    </row>
    <row r="3066" spans="13:17">
      <c r="M3066" s="1" t="s">
        <v>47</v>
      </c>
      <c r="N3066" s="1" t="s">
        <v>142</v>
      </c>
      <c r="O3066" s="1" t="s">
        <v>706</v>
      </c>
      <c r="P3066" s="1" t="s">
        <v>923</v>
      </c>
      <c r="Q3066" s="1">
        <v>40411125</v>
      </c>
    </row>
    <row r="3067" spans="13:17">
      <c r="M3067" s="1" t="s">
        <v>47</v>
      </c>
      <c r="N3067" s="1" t="s">
        <v>142</v>
      </c>
      <c r="O3067" s="1" t="s">
        <v>706</v>
      </c>
      <c r="P3067" s="1" t="s">
        <v>3126</v>
      </c>
      <c r="Q3067" s="1">
        <v>40411134</v>
      </c>
    </row>
    <row r="3068" spans="13:17">
      <c r="M3068" s="1" t="s">
        <v>47</v>
      </c>
      <c r="N3068" s="1" t="s">
        <v>142</v>
      </c>
      <c r="O3068" s="1" t="s">
        <v>706</v>
      </c>
      <c r="P3068" s="1" t="s">
        <v>1143</v>
      </c>
      <c r="Q3068" s="1">
        <v>40411151</v>
      </c>
    </row>
    <row r="3069" spans="13:17">
      <c r="M3069" s="1" t="s">
        <v>47</v>
      </c>
      <c r="N3069" s="1" t="s">
        <v>142</v>
      </c>
      <c r="O3069" s="1" t="s">
        <v>706</v>
      </c>
      <c r="P3069" s="1" t="s">
        <v>3127</v>
      </c>
      <c r="Q3069" s="1">
        <v>40411160</v>
      </c>
    </row>
    <row r="3070" spans="13:17">
      <c r="M3070" s="1" t="s">
        <v>47</v>
      </c>
      <c r="N3070" s="1" t="s">
        <v>142</v>
      </c>
      <c r="O3070" s="1" t="s">
        <v>706</v>
      </c>
      <c r="P3070" s="1" t="s">
        <v>3128</v>
      </c>
      <c r="Q3070" s="1">
        <v>40411169</v>
      </c>
    </row>
    <row r="3071" spans="13:17">
      <c r="M3071" s="1" t="s">
        <v>47</v>
      </c>
      <c r="N3071" s="1" t="s">
        <v>142</v>
      </c>
      <c r="O3071" s="1" t="s">
        <v>706</v>
      </c>
      <c r="P3071" s="1" t="s">
        <v>3129</v>
      </c>
      <c r="Q3071" s="1">
        <v>40411177</v>
      </c>
    </row>
    <row r="3072" spans="13:17">
      <c r="M3072" s="1" t="s">
        <v>47</v>
      </c>
      <c r="N3072" s="1" t="s">
        <v>142</v>
      </c>
      <c r="O3072" s="1" t="s">
        <v>706</v>
      </c>
      <c r="P3072" s="1" t="s">
        <v>3130</v>
      </c>
      <c r="Q3072" s="1">
        <v>40411186</v>
      </c>
    </row>
    <row r="3073" spans="13:17">
      <c r="M3073" s="1" t="s">
        <v>47</v>
      </c>
      <c r="N3073" s="1" t="s">
        <v>142</v>
      </c>
      <c r="O3073" s="1" t="s">
        <v>706</v>
      </c>
      <c r="P3073" s="1" t="s">
        <v>3131</v>
      </c>
      <c r="Q3073" s="1">
        <v>40411194</v>
      </c>
    </row>
    <row r="3074" spans="13:17">
      <c r="M3074" s="1" t="s">
        <v>47</v>
      </c>
      <c r="N3074" s="1" t="s">
        <v>142</v>
      </c>
      <c r="O3074" s="1" t="s">
        <v>706</v>
      </c>
      <c r="P3074" s="1" t="s">
        <v>3132</v>
      </c>
      <c r="Q3074" s="1">
        <v>40411143</v>
      </c>
    </row>
    <row r="3075" spans="13:17">
      <c r="M3075" s="1" t="s">
        <v>47</v>
      </c>
      <c r="N3075" s="1" t="s">
        <v>142</v>
      </c>
      <c r="O3075" s="1" t="s">
        <v>708</v>
      </c>
      <c r="P3075" s="1" t="s">
        <v>3133</v>
      </c>
      <c r="Q3075" s="1">
        <v>40412325</v>
      </c>
    </row>
    <row r="3076" spans="13:17">
      <c r="M3076" s="1" t="s">
        <v>47</v>
      </c>
      <c r="N3076" s="1" t="s">
        <v>142</v>
      </c>
      <c r="O3076" s="1" t="s">
        <v>708</v>
      </c>
      <c r="P3076" s="1" t="s">
        <v>3134</v>
      </c>
      <c r="Q3076" s="1">
        <v>40412335</v>
      </c>
    </row>
    <row r="3077" spans="13:17">
      <c r="M3077" s="1" t="s">
        <v>47</v>
      </c>
      <c r="N3077" s="1" t="s">
        <v>142</v>
      </c>
      <c r="O3077" s="1" t="s">
        <v>708</v>
      </c>
      <c r="P3077" s="1" t="s">
        <v>3135</v>
      </c>
      <c r="Q3077" s="1">
        <v>40412329</v>
      </c>
    </row>
    <row r="3078" spans="13:17">
      <c r="M3078" s="1" t="s">
        <v>47</v>
      </c>
      <c r="N3078" s="1" t="s">
        <v>142</v>
      </c>
      <c r="O3078" s="1" t="s">
        <v>708</v>
      </c>
      <c r="P3078" s="1" t="s">
        <v>3136</v>
      </c>
      <c r="Q3078" s="1">
        <v>40412341</v>
      </c>
    </row>
    <row r="3079" spans="13:17">
      <c r="M3079" s="1" t="s">
        <v>47</v>
      </c>
      <c r="N3079" s="1" t="s">
        <v>142</v>
      </c>
      <c r="O3079" s="1" t="s">
        <v>708</v>
      </c>
      <c r="P3079" s="1" t="s">
        <v>708</v>
      </c>
      <c r="Q3079" s="1">
        <v>40412347</v>
      </c>
    </row>
    <row r="3080" spans="13:17">
      <c r="M3080" s="1" t="s">
        <v>47</v>
      </c>
      <c r="N3080" s="1" t="s">
        <v>142</v>
      </c>
      <c r="O3080" s="1" t="s">
        <v>708</v>
      </c>
      <c r="P3080" s="1" t="s">
        <v>3137</v>
      </c>
      <c r="Q3080" s="1">
        <v>40412399</v>
      </c>
    </row>
    <row r="3081" spans="13:17">
      <c r="M3081" s="1" t="s">
        <v>47</v>
      </c>
      <c r="N3081" s="1" t="s">
        <v>142</v>
      </c>
      <c r="O3081" s="1" t="s">
        <v>708</v>
      </c>
      <c r="P3081" s="1" t="s">
        <v>152</v>
      </c>
      <c r="Q3081" s="1">
        <v>40412353</v>
      </c>
    </row>
    <row r="3082" spans="13:17">
      <c r="M3082" s="1" t="s">
        <v>47</v>
      </c>
      <c r="N3082" s="1" t="s">
        <v>142</v>
      </c>
      <c r="O3082" s="1" t="s">
        <v>708</v>
      </c>
      <c r="P3082" s="1" t="s">
        <v>3138</v>
      </c>
      <c r="Q3082" s="1">
        <v>40412359</v>
      </c>
    </row>
    <row r="3083" spans="13:17">
      <c r="M3083" s="1" t="s">
        <v>47</v>
      </c>
      <c r="N3083" s="1" t="s">
        <v>142</v>
      </c>
      <c r="O3083" s="1" t="s">
        <v>708</v>
      </c>
      <c r="P3083" s="1" t="s">
        <v>3139</v>
      </c>
      <c r="Q3083" s="1">
        <v>40412365</v>
      </c>
    </row>
    <row r="3084" spans="13:17">
      <c r="M3084" s="1" t="s">
        <v>47</v>
      </c>
      <c r="N3084" s="1" t="s">
        <v>142</v>
      </c>
      <c r="O3084" s="1" t="s">
        <v>708</v>
      </c>
      <c r="P3084" s="1" t="s">
        <v>3140</v>
      </c>
      <c r="Q3084" s="1">
        <v>40412371</v>
      </c>
    </row>
    <row r="3085" spans="13:17">
      <c r="M3085" s="1" t="s">
        <v>47</v>
      </c>
      <c r="N3085" s="1" t="s">
        <v>142</v>
      </c>
      <c r="O3085" s="1" t="s">
        <v>708</v>
      </c>
      <c r="P3085" s="1" t="s">
        <v>3141</v>
      </c>
      <c r="Q3085" s="1">
        <v>40412383</v>
      </c>
    </row>
    <row r="3086" spans="13:17">
      <c r="M3086" s="1" t="s">
        <v>47</v>
      </c>
      <c r="N3086" s="1" t="s">
        <v>142</v>
      </c>
      <c r="O3086" s="1" t="s">
        <v>708</v>
      </c>
      <c r="P3086" s="1" t="s">
        <v>1984</v>
      </c>
      <c r="Q3086" s="1">
        <v>40412389</v>
      </c>
    </row>
    <row r="3087" spans="13:17">
      <c r="M3087" s="1" t="s">
        <v>47</v>
      </c>
      <c r="N3087" s="1" t="s">
        <v>142</v>
      </c>
      <c r="O3087" s="1" t="s">
        <v>627</v>
      </c>
      <c r="P3087" s="1" t="s">
        <v>3142</v>
      </c>
      <c r="Q3087" s="1">
        <v>40413817</v>
      </c>
    </row>
    <row r="3088" spans="13:17">
      <c r="M3088" s="1" t="s">
        <v>47</v>
      </c>
      <c r="N3088" s="1" t="s">
        <v>142</v>
      </c>
      <c r="O3088" s="1" t="s">
        <v>627</v>
      </c>
      <c r="P3088" s="1" t="s">
        <v>3143</v>
      </c>
      <c r="Q3088" s="1">
        <v>40413819</v>
      </c>
    </row>
    <row r="3089" spans="13:17">
      <c r="M3089" s="1" t="s">
        <v>47</v>
      </c>
      <c r="N3089" s="1" t="s">
        <v>142</v>
      </c>
      <c r="O3089" s="1" t="s">
        <v>627</v>
      </c>
      <c r="P3089" s="1" t="s">
        <v>627</v>
      </c>
      <c r="Q3089" s="1">
        <v>40413828</v>
      </c>
    </row>
    <row r="3090" spans="13:17">
      <c r="M3090" s="1" t="s">
        <v>47</v>
      </c>
      <c r="N3090" s="1" t="s">
        <v>142</v>
      </c>
      <c r="O3090" s="1" t="s">
        <v>627</v>
      </c>
      <c r="P3090" s="1" t="s">
        <v>3144</v>
      </c>
      <c r="Q3090" s="1">
        <v>40413899</v>
      </c>
    </row>
    <row r="3091" spans="13:17">
      <c r="M3091" s="1" t="s">
        <v>47</v>
      </c>
      <c r="N3091" s="1" t="s">
        <v>142</v>
      </c>
      <c r="O3091" s="1" t="s">
        <v>627</v>
      </c>
      <c r="P3091" s="1" t="s">
        <v>1539</v>
      </c>
      <c r="Q3091" s="1">
        <v>40413838</v>
      </c>
    </row>
    <row r="3092" spans="13:17">
      <c r="M3092" s="1" t="s">
        <v>47</v>
      </c>
      <c r="N3092" s="1" t="s">
        <v>142</v>
      </c>
      <c r="O3092" s="1" t="s">
        <v>627</v>
      </c>
      <c r="P3092" s="1" t="s">
        <v>3145</v>
      </c>
      <c r="Q3092" s="1">
        <v>40413847</v>
      </c>
    </row>
    <row r="3093" spans="13:17">
      <c r="M3093" s="1" t="s">
        <v>47</v>
      </c>
      <c r="N3093" s="1" t="s">
        <v>142</v>
      </c>
      <c r="O3093" s="1" t="s">
        <v>627</v>
      </c>
      <c r="P3093" s="1" t="s">
        <v>3146</v>
      </c>
      <c r="Q3093" s="1">
        <v>40413857</v>
      </c>
    </row>
    <row r="3094" spans="13:17">
      <c r="M3094" s="1" t="s">
        <v>47</v>
      </c>
      <c r="N3094" s="1" t="s">
        <v>142</v>
      </c>
      <c r="O3094" s="1" t="s">
        <v>627</v>
      </c>
      <c r="P3094" s="1" t="s">
        <v>3147</v>
      </c>
      <c r="Q3094" s="1">
        <v>40413866</v>
      </c>
    </row>
    <row r="3095" spans="13:17">
      <c r="M3095" s="1" t="s">
        <v>47</v>
      </c>
      <c r="N3095" s="1" t="s">
        <v>142</v>
      </c>
      <c r="O3095" s="1" t="s">
        <v>627</v>
      </c>
      <c r="P3095" s="1" t="s">
        <v>3148</v>
      </c>
      <c r="Q3095" s="1">
        <v>40413876</v>
      </c>
    </row>
    <row r="3096" spans="13:17">
      <c r="M3096" s="1" t="s">
        <v>47</v>
      </c>
      <c r="N3096" s="1" t="s">
        <v>142</v>
      </c>
      <c r="O3096" s="1" t="s">
        <v>627</v>
      </c>
      <c r="P3096" s="1" t="s">
        <v>3149</v>
      </c>
      <c r="Q3096" s="1">
        <v>40413885</v>
      </c>
    </row>
    <row r="3097" spans="13:17">
      <c r="M3097" s="1" t="s">
        <v>47</v>
      </c>
      <c r="N3097" s="1" t="s">
        <v>142</v>
      </c>
      <c r="O3097" s="1" t="s">
        <v>242</v>
      </c>
      <c r="P3097" s="1" t="s">
        <v>3150</v>
      </c>
      <c r="Q3097" s="1">
        <v>40414710</v>
      </c>
    </row>
    <row r="3098" spans="13:17">
      <c r="M3098" s="1" t="s">
        <v>47</v>
      </c>
      <c r="N3098" s="1" t="s">
        <v>142</v>
      </c>
      <c r="O3098" s="1" t="s">
        <v>242</v>
      </c>
      <c r="P3098" s="1" t="s">
        <v>3151</v>
      </c>
      <c r="Q3098" s="1">
        <v>40414711</v>
      </c>
    </row>
    <row r="3099" spans="13:17">
      <c r="M3099" s="1" t="s">
        <v>47</v>
      </c>
      <c r="N3099" s="1" t="s">
        <v>142</v>
      </c>
      <c r="O3099" s="1" t="s">
        <v>242</v>
      </c>
      <c r="P3099" s="1" t="s">
        <v>540</v>
      </c>
      <c r="Q3099" s="1">
        <v>40414723</v>
      </c>
    </row>
    <row r="3100" spans="13:17">
      <c r="M3100" s="1" t="s">
        <v>47</v>
      </c>
      <c r="N3100" s="1" t="s">
        <v>142</v>
      </c>
      <c r="O3100" s="1" t="s">
        <v>242</v>
      </c>
      <c r="P3100" s="1" t="s">
        <v>3152</v>
      </c>
      <c r="Q3100" s="1">
        <v>40414729</v>
      </c>
    </row>
    <row r="3101" spans="13:17">
      <c r="M3101" s="1" t="s">
        <v>47</v>
      </c>
      <c r="N3101" s="1" t="s">
        <v>142</v>
      </c>
      <c r="O3101" s="1" t="s">
        <v>242</v>
      </c>
      <c r="P3101" s="1" t="s">
        <v>3153</v>
      </c>
      <c r="Q3101" s="1">
        <v>40414735</v>
      </c>
    </row>
    <row r="3102" spans="13:17">
      <c r="M3102" s="1" t="s">
        <v>47</v>
      </c>
      <c r="N3102" s="1" t="s">
        <v>142</v>
      </c>
      <c r="O3102" s="1" t="s">
        <v>242</v>
      </c>
      <c r="P3102" s="1" t="s">
        <v>3154</v>
      </c>
      <c r="Q3102" s="1">
        <v>40414741</v>
      </c>
    </row>
    <row r="3103" spans="13:17">
      <c r="M3103" s="1" t="s">
        <v>47</v>
      </c>
      <c r="N3103" s="1" t="s">
        <v>142</v>
      </c>
      <c r="O3103" s="1" t="s">
        <v>242</v>
      </c>
      <c r="P3103" s="1" t="s">
        <v>3155</v>
      </c>
      <c r="Q3103" s="1">
        <v>40414747</v>
      </c>
    </row>
    <row r="3104" spans="13:17">
      <c r="M3104" s="1" t="s">
        <v>47</v>
      </c>
      <c r="N3104" s="1" t="s">
        <v>142</v>
      </c>
      <c r="O3104" s="1" t="s">
        <v>242</v>
      </c>
      <c r="P3104" s="1" t="s">
        <v>3156</v>
      </c>
      <c r="Q3104" s="1">
        <v>40414753</v>
      </c>
    </row>
    <row r="3105" spans="13:17">
      <c r="M3105" s="1" t="s">
        <v>47</v>
      </c>
      <c r="N3105" s="1" t="s">
        <v>142</v>
      </c>
      <c r="O3105" s="1" t="s">
        <v>242</v>
      </c>
      <c r="P3105" s="1" t="s">
        <v>3157</v>
      </c>
      <c r="Q3105" s="1">
        <v>40414799</v>
      </c>
    </row>
    <row r="3106" spans="13:17">
      <c r="M3106" s="1" t="s">
        <v>47</v>
      </c>
      <c r="N3106" s="1" t="s">
        <v>142</v>
      </c>
      <c r="O3106" s="1" t="s">
        <v>242</v>
      </c>
      <c r="P3106" s="1" t="s">
        <v>209</v>
      </c>
      <c r="Q3106" s="1">
        <v>40414771</v>
      </c>
    </row>
    <row r="3107" spans="13:17">
      <c r="M3107" s="1" t="s">
        <v>47</v>
      </c>
      <c r="N3107" s="1" t="s">
        <v>142</v>
      </c>
      <c r="O3107" s="1" t="s">
        <v>242</v>
      </c>
      <c r="P3107" s="1" t="s">
        <v>2074</v>
      </c>
      <c r="Q3107" s="1">
        <v>40414765</v>
      </c>
    </row>
    <row r="3108" spans="13:17">
      <c r="M3108" s="1" t="s">
        <v>47</v>
      </c>
      <c r="N3108" s="1" t="s">
        <v>142</v>
      </c>
      <c r="O3108" s="1" t="s">
        <v>242</v>
      </c>
      <c r="P3108" s="1" t="s">
        <v>2667</v>
      </c>
      <c r="Q3108" s="1">
        <v>40414777</v>
      </c>
    </row>
    <row r="3109" spans="13:17">
      <c r="M3109" s="1" t="s">
        <v>47</v>
      </c>
      <c r="N3109" s="1" t="s">
        <v>142</v>
      </c>
      <c r="O3109" s="1" t="s">
        <v>242</v>
      </c>
      <c r="P3109" s="1" t="s">
        <v>3158</v>
      </c>
      <c r="Q3109" s="1">
        <v>40414783</v>
      </c>
    </row>
    <row r="3110" spans="13:17">
      <c r="M3110" s="1" t="s">
        <v>47</v>
      </c>
      <c r="N3110" s="1" t="s">
        <v>142</v>
      </c>
      <c r="O3110" s="1" t="s">
        <v>242</v>
      </c>
      <c r="P3110" s="1" t="s">
        <v>2044</v>
      </c>
      <c r="Q3110" s="1">
        <v>40414789</v>
      </c>
    </row>
    <row r="3111" spans="13:17">
      <c r="M3111" s="1" t="s">
        <v>47</v>
      </c>
      <c r="N3111" s="1" t="s">
        <v>142</v>
      </c>
      <c r="O3111" s="1" t="s">
        <v>242</v>
      </c>
      <c r="P3111" s="1" t="s">
        <v>1618</v>
      </c>
      <c r="Q3111" s="1">
        <v>40414792</v>
      </c>
    </row>
    <row r="3112" spans="13:17">
      <c r="M3112" s="1" t="s">
        <v>47</v>
      </c>
      <c r="N3112" s="1" t="s">
        <v>142</v>
      </c>
      <c r="O3112" s="1" t="s">
        <v>242</v>
      </c>
      <c r="P3112" s="1" t="s">
        <v>3159</v>
      </c>
      <c r="Q3112" s="1">
        <v>40414795</v>
      </c>
    </row>
    <row r="3113" spans="13:17">
      <c r="M3113" s="1" t="s">
        <v>47</v>
      </c>
      <c r="N3113" s="1" t="s">
        <v>142</v>
      </c>
      <c r="O3113" s="1" t="s">
        <v>712</v>
      </c>
      <c r="P3113" s="1" t="s">
        <v>3160</v>
      </c>
      <c r="Q3113" s="1">
        <v>40416110</v>
      </c>
    </row>
    <row r="3114" spans="13:17">
      <c r="M3114" s="1" t="s">
        <v>47</v>
      </c>
      <c r="N3114" s="1" t="s">
        <v>142</v>
      </c>
      <c r="O3114" s="1" t="s">
        <v>712</v>
      </c>
      <c r="P3114" s="1" t="s">
        <v>3161</v>
      </c>
      <c r="Q3114" s="1">
        <v>40416111</v>
      </c>
    </row>
    <row r="3115" spans="13:17">
      <c r="M3115" s="1" t="s">
        <v>47</v>
      </c>
      <c r="N3115" s="1" t="s">
        <v>142</v>
      </c>
      <c r="O3115" s="1" t="s">
        <v>712</v>
      </c>
      <c r="P3115" s="1" t="s">
        <v>3162</v>
      </c>
      <c r="Q3115" s="1">
        <v>40416116</v>
      </c>
    </row>
    <row r="3116" spans="13:17">
      <c r="M3116" s="1" t="s">
        <v>47</v>
      </c>
      <c r="N3116" s="1" t="s">
        <v>142</v>
      </c>
      <c r="O3116" s="1" t="s">
        <v>712</v>
      </c>
      <c r="P3116" s="1" t="s">
        <v>3163</v>
      </c>
      <c r="Q3116" s="1">
        <v>40416122</v>
      </c>
    </row>
    <row r="3117" spans="13:17">
      <c r="M3117" s="1" t="s">
        <v>47</v>
      </c>
      <c r="N3117" s="1" t="s">
        <v>142</v>
      </c>
      <c r="O3117" s="1" t="s">
        <v>712</v>
      </c>
      <c r="P3117" s="1" t="s">
        <v>3164</v>
      </c>
      <c r="Q3117" s="1">
        <v>40416127</v>
      </c>
    </row>
    <row r="3118" spans="13:17">
      <c r="M3118" s="1" t="s">
        <v>47</v>
      </c>
      <c r="N3118" s="1" t="s">
        <v>142</v>
      </c>
      <c r="O3118" s="1" t="s">
        <v>712</v>
      </c>
      <c r="P3118" s="1" t="s">
        <v>3165</v>
      </c>
      <c r="Q3118" s="1">
        <v>40416133</v>
      </c>
    </row>
    <row r="3119" spans="13:17">
      <c r="M3119" s="1" t="s">
        <v>47</v>
      </c>
      <c r="N3119" s="1" t="s">
        <v>142</v>
      </c>
      <c r="O3119" s="1" t="s">
        <v>712</v>
      </c>
      <c r="P3119" s="1" t="s">
        <v>3166</v>
      </c>
      <c r="Q3119" s="1">
        <v>40416139</v>
      </c>
    </row>
    <row r="3120" spans="13:17">
      <c r="M3120" s="1" t="s">
        <v>47</v>
      </c>
      <c r="N3120" s="1" t="s">
        <v>142</v>
      </c>
      <c r="O3120" s="1" t="s">
        <v>712</v>
      </c>
      <c r="P3120" s="1" t="s">
        <v>3167</v>
      </c>
      <c r="Q3120" s="1">
        <v>40416144</v>
      </c>
    </row>
    <row r="3121" spans="13:17">
      <c r="M3121" s="1" t="s">
        <v>47</v>
      </c>
      <c r="N3121" s="1" t="s">
        <v>142</v>
      </c>
      <c r="O3121" s="1" t="s">
        <v>712</v>
      </c>
      <c r="P3121" s="1" t="s">
        <v>3025</v>
      </c>
      <c r="Q3121" s="1">
        <v>40416150</v>
      </c>
    </row>
    <row r="3122" spans="13:17">
      <c r="M3122" s="1" t="s">
        <v>47</v>
      </c>
      <c r="N3122" s="1" t="s">
        <v>142</v>
      </c>
      <c r="O3122" s="1" t="s">
        <v>712</v>
      </c>
      <c r="P3122" s="1" t="s">
        <v>3168</v>
      </c>
      <c r="Q3122" s="1">
        <v>40416155</v>
      </c>
    </row>
    <row r="3123" spans="13:17">
      <c r="M3123" s="1" t="s">
        <v>47</v>
      </c>
      <c r="N3123" s="1" t="s">
        <v>142</v>
      </c>
      <c r="O3123" s="1" t="s">
        <v>712</v>
      </c>
      <c r="P3123" s="1" t="s">
        <v>3169</v>
      </c>
      <c r="Q3123" s="1">
        <v>40416161</v>
      </c>
    </row>
    <row r="3124" spans="13:17">
      <c r="M3124" s="1" t="s">
        <v>47</v>
      </c>
      <c r="N3124" s="1" t="s">
        <v>142</v>
      </c>
      <c r="O3124" s="1" t="s">
        <v>712</v>
      </c>
      <c r="P3124" s="1" t="s">
        <v>712</v>
      </c>
      <c r="Q3124" s="1">
        <v>40416167</v>
      </c>
    </row>
    <row r="3125" spans="13:17">
      <c r="M3125" s="1" t="s">
        <v>47</v>
      </c>
      <c r="N3125" s="1" t="s">
        <v>142</v>
      </c>
      <c r="O3125" s="1" t="s">
        <v>712</v>
      </c>
      <c r="P3125" s="1" t="s">
        <v>3170</v>
      </c>
      <c r="Q3125" s="1">
        <v>40416199</v>
      </c>
    </row>
    <row r="3126" spans="13:17">
      <c r="M3126" s="1" t="s">
        <v>47</v>
      </c>
      <c r="N3126" s="1" t="s">
        <v>142</v>
      </c>
      <c r="O3126" s="1" t="s">
        <v>712</v>
      </c>
      <c r="P3126" s="1" t="s">
        <v>3171</v>
      </c>
      <c r="Q3126" s="1">
        <v>40416172</v>
      </c>
    </row>
    <row r="3127" spans="13:17">
      <c r="M3127" s="1" t="s">
        <v>47</v>
      </c>
      <c r="N3127" s="1" t="s">
        <v>142</v>
      </c>
      <c r="O3127" s="1" t="s">
        <v>712</v>
      </c>
      <c r="P3127" s="1" t="s">
        <v>3172</v>
      </c>
      <c r="Q3127" s="1">
        <v>40416178</v>
      </c>
    </row>
    <row r="3128" spans="13:17">
      <c r="M3128" s="1" t="s">
        <v>47</v>
      </c>
      <c r="N3128" s="1" t="s">
        <v>142</v>
      </c>
      <c r="O3128" s="1" t="s">
        <v>712</v>
      </c>
      <c r="P3128" s="1" t="s">
        <v>3173</v>
      </c>
      <c r="Q3128" s="1">
        <v>40416183</v>
      </c>
    </row>
    <row r="3129" spans="13:17">
      <c r="M3129" s="1" t="s">
        <v>47</v>
      </c>
      <c r="N3129" s="1" t="s">
        <v>142</v>
      </c>
      <c r="O3129" s="1" t="s">
        <v>712</v>
      </c>
      <c r="P3129" s="1" t="s">
        <v>3174</v>
      </c>
      <c r="Q3129" s="1">
        <v>40416189</v>
      </c>
    </row>
    <row r="3130" spans="13:17">
      <c r="M3130" s="1" t="s">
        <v>47</v>
      </c>
      <c r="N3130" s="1" t="s">
        <v>142</v>
      </c>
      <c r="O3130" s="1" t="s">
        <v>712</v>
      </c>
      <c r="P3130" s="1" t="s">
        <v>3175</v>
      </c>
      <c r="Q3130" s="1">
        <v>40416194</v>
      </c>
    </row>
    <row r="3131" spans="13:17">
      <c r="M3131" s="1" t="s">
        <v>47</v>
      </c>
      <c r="N3131" s="1" t="s">
        <v>142</v>
      </c>
      <c r="O3131" s="1" t="s">
        <v>714</v>
      </c>
      <c r="P3131" s="1" t="s">
        <v>3176</v>
      </c>
      <c r="Q3131" s="1">
        <v>40419013</v>
      </c>
    </row>
    <row r="3132" spans="13:17">
      <c r="M3132" s="1" t="s">
        <v>47</v>
      </c>
      <c r="N3132" s="1" t="s">
        <v>142</v>
      </c>
      <c r="O3132" s="1" t="s">
        <v>714</v>
      </c>
      <c r="P3132" s="1" t="s">
        <v>2341</v>
      </c>
      <c r="Q3132" s="1">
        <v>40419017</v>
      </c>
    </row>
    <row r="3133" spans="13:17">
      <c r="M3133" s="1" t="s">
        <v>47</v>
      </c>
      <c r="N3133" s="1" t="s">
        <v>142</v>
      </c>
      <c r="O3133" s="1" t="s">
        <v>714</v>
      </c>
      <c r="P3133" s="1" t="s">
        <v>3177</v>
      </c>
      <c r="Q3133" s="1">
        <v>40419025</v>
      </c>
    </row>
    <row r="3134" spans="13:17">
      <c r="M3134" s="1" t="s">
        <v>47</v>
      </c>
      <c r="N3134" s="1" t="s">
        <v>142</v>
      </c>
      <c r="O3134" s="1" t="s">
        <v>714</v>
      </c>
      <c r="P3134" s="1" t="s">
        <v>3178</v>
      </c>
      <c r="Q3134" s="1">
        <v>40419099</v>
      </c>
    </row>
    <row r="3135" spans="13:17">
      <c r="M3135" s="1" t="s">
        <v>47</v>
      </c>
      <c r="N3135" s="1" t="s">
        <v>142</v>
      </c>
      <c r="O3135" s="1" t="s">
        <v>714</v>
      </c>
      <c r="P3135" s="1" t="s">
        <v>3179</v>
      </c>
      <c r="Q3135" s="1">
        <v>40419034</v>
      </c>
    </row>
    <row r="3136" spans="13:17">
      <c r="M3136" s="1" t="s">
        <v>47</v>
      </c>
      <c r="N3136" s="1" t="s">
        <v>142</v>
      </c>
      <c r="O3136" s="1" t="s">
        <v>714</v>
      </c>
      <c r="P3136" s="1" t="s">
        <v>3180</v>
      </c>
      <c r="Q3136" s="1">
        <v>40419043</v>
      </c>
    </row>
    <row r="3137" spans="13:17">
      <c r="M3137" s="1" t="s">
        <v>47</v>
      </c>
      <c r="N3137" s="1" t="s">
        <v>142</v>
      </c>
      <c r="O3137" s="1" t="s">
        <v>714</v>
      </c>
      <c r="P3137" s="1" t="s">
        <v>3181</v>
      </c>
      <c r="Q3137" s="1">
        <v>40419051</v>
      </c>
    </row>
    <row r="3138" spans="13:17">
      <c r="M3138" s="1" t="s">
        <v>47</v>
      </c>
      <c r="N3138" s="1" t="s">
        <v>142</v>
      </c>
      <c r="O3138" s="1" t="s">
        <v>714</v>
      </c>
      <c r="P3138" s="1" t="s">
        <v>1491</v>
      </c>
      <c r="Q3138" s="1">
        <v>40419060</v>
      </c>
    </row>
    <row r="3139" spans="13:17">
      <c r="M3139" s="1" t="s">
        <v>47</v>
      </c>
      <c r="N3139" s="1" t="s">
        <v>142</v>
      </c>
      <c r="O3139" s="1" t="s">
        <v>714</v>
      </c>
      <c r="P3139" s="1" t="s">
        <v>3182</v>
      </c>
      <c r="Q3139" s="1">
        <v>40419069</v>
      </c>
    </row>
    <row r="3140" spans="13:17">
      <c r="M3140" s="1" t="s">
        <v>47</v>
      </c>
      <c r="N3140" s="1" t="s">
        <v>142</v>
      </c>
      <c r="O3140" s="1" t="s">
        <v>714</v>
      </c>
      <c r="P3140" s="1" t="s">
        <v>3183</v>
      </c>
      <c r="Q3140" s="1">
        <v>40419077</v>
      </c>
    </row>
    <row r="3141" spans="13:17">
      <c r="M3141" s="1" t="s">
        <v>47</v>
      </c>
      <c r="N3141" s="1" t="s">
        <v>142</v>
      </c>
      <c r="O3141" s="1" t="s">
        <v>714</v>
      </c>
      <c r="P3141" s="1" t="s">
        <v>714</v>
      </c>
      <c r="Q3141" s="1">
        <v>40419086</v>
      </c>
    </row>
    <row r="3142" spans="13:17">
      <c r="M3142" s="1" t="s">
        <v>47</v>
      </c>
      <c r="N3142" s="1" t="s">
        <v>142</v>
      </c>
      <c r="O3142" s="1" t="s">
        <v>714</v>
      </c>
      <c r="P3142" s="1" t="s">
        <v>3184</v>
      </c>
      <c r="Q3142" s="1">
        <v>40419094</v>
      </c>
    </row>
    <row r="3143" spans="13:17">
      <c r="M3143" s="1" t="s">
        <v>47</v>
      </c>
      <c r="N3143" s="1" t="s">
        <v>144</v>
      </c>
      <c r="O3143" s="1" t="s">
        <v>716</v>
      </c>
      <c r="P3143" s="1" t="s">
        <v>3185</v>
      </c>
      <c r="Q3143" s="1">
        <v>40441410</v>
      </c>
    </row>
    <row r="3144" spans="13:17">
      <c r="M3144" s="1" t="s">
        <v>47</v>
      </c>
      <c r="N3144" s="1" t="s">
        <v>144</v>
      </c>
      <c r="O3144" s="1" t="s">
        <v>716</v>
      </c>
      <c r="P3144" s="1" t="s">
        <v>65</v>
      </c>
      <c r="Q3144" s="1">
        <v>40441421</v>
      </c>
    </row>
    <row r="3145" spans="13:17">
      <c r="M3145" s="1" t="s">
        <v>47</v>
      </c>
      <c r="N3145" s="1" t="s">
        <v>144</v>
      </c>
      <c r="O3145" s="1" t="s">
        <v>716</v>
      </c>
      <c r="P3145" s="1" t="s">
        <v>544</v>
      </c>
      <c r="Q3145" s="1">
        <v>40441431</v>
      </c>
    </row>
    <row r="3146" spans="13:17">
      <c r="M3146" s="1" t="s">
        <v>47</v>
      </c>
      <c r="N3146" s="1" t="s">
        <v>144</v>
      </c>
      <c r="O3146" s="1" t="s">
        <v>716</v>
      </c>
      <c r="P3146" s="1" t="s">
        <v>3186</v>
      </c>
      <c r="Q3146" s="1">
        <v>40441499</v>
      </c>
    </row>
    <row r="3147" spans="13:17">
      <c r="M3147" s="1" t="s">
        <v>47</v>
      </c>
      <c r="N3147" s="1" t="s">
        <v>144</v>
      </c>
      <c r="O3147" s="1" t="s">
        <v>716</v>
      </c>
      <c r="P3147" s="1" t="s">
        <v>3187</v>
      </c>
      <c r="Q3147" s="1">
        <v>40441452</v>
      </c>
    </row>
    <row r="3148" spans="13:17">
      <c r="M3148" s="1" t="s">
        <v>47</v>
      </c>
      <c r="N3148" s="1" t="s">
        <v>144</v>
      </c>
      <c r="O3148" s="1" t="s">
        <v>716</v>
      </c>
      <c r="P3148" s="1" t="s">
        <v>3188</v>
      </c>
      <c r="Q3148" s="1">
        <v>40441463</v>
      </c>
    </row>
    <row r="3149" spans="13:17">
      <c r="M3149" s="1" t="s">
        <v>47</v>
      </c>
      <c r="N3149" s="1" t="s">
        <v>144</v>
      </c>
      <c r="O3149" s="1" t="s">
        <v>716</v>
      </c>
      <c r="P3149" s="1" t="s">
        <v>3189</v>
      </c>
      <c r="Q3149" s="1">
        <v>40441442</v>
      </c>
    </row>
    <row r="3150" spans="13:17">
      <c r="M3150" s="1" t="s">
        <v>47</v>
      </c>
      <c r="N3150" s="1" t="s">
        <v>144</v>
      </c>
      <c r="O3150" s="1" t="s">
        <v>716</v>
      </c>
      <c r="P3150" s="1" t="s">
        <v>2121</v>
      </c>
      <c r="Q3150" s="1">
        <v>40441473</v>
      </c>
    </row>
    <row r="3151" spans="13:17">
      <c r="M3151" s="1" t="s">
        <v>47</v>
      </c>
      <c r="N3151" s="1" t="s">
        <v>144</v>
      </c>
      <c r="O3151" s="1" t="s">
        <v>716</v>
      </c>
      <c r="P3151" s="1" t="s">
        <v>3190</v>
      </c>
      <c r="Q3151" s="1">
        <v>40441484</v>
      </c>
    </row>
    <row r="3152" spans="13:17">
      <c r="M3152" s="1" t="s">
        <v>47</v>
      </c>
      <c r="N3152" s="1" t="s">
        <v>144</v>
      </c>
      <c r="O3152" s="1" t="s">
        <v>717</v>
      </c>
      <c r="P3152" s="1" t="s">
        <v>3191</v>
      </c>
      <c r="Q3152" s="1">
        <v>40441911</v>
      </c>
    </row>
    <row r="3153" spans="13:17">
      <c r="M3153" s="1" t="s">
        <v>47</v>
      </c>
      <c r="N3153" s="1" t="s">
        <v>144</v>
      </c>
      <c r="O3153" s="1" t="s">
        <v>717</v>
      </c>
      <c r="P3153" s="1" t="s">
        <v>3192</v>
      </c>
      <c r="Q3153" s="1">
        <v>40441913</v>
      </c>
    </row>
    <row r="3154" spans="13:17">
      <c r="M3154" s="1" t="s">
        <v>47</v>
      </c>
      <c r="N3154" s="1" t="s">
        <v>144</v>
      </c>
      <c r="O3154" s="1" t="s">
        <v>717</v>
      </c>
      <c r="P3154" s="1" t="s">
        <v>3193</v>
      </c>
      <c r="Q3154" s="1">
        <v>40441915</v>
      </c>
    </row>
    <row r="3155" spans="13:17">
      <c r="M3155" s="1" t="s">
        <v>47</v>
      </c>
      <c r="N3155" s="1" t="s">
        <v>144</v>
      </c>
      <c r="O3155" s="1" t="s">
        <v>717</v>
      </c>
      <c r="P3155" s="1" t="s">
        <v>3194</v>
      </c>
      <c r="Q3155" s="1">
        <v>40441921</v>
      </c>
    </row>
    <row r="3156" spans="13:17">
      <c r="M3156" s="1" t="s">
        <v>47</v>
      </c>
      <c r="N3156" s="1" t="s">
        <v>144</v>
      </c>
      <c r="O3156" s="1" t="s">
        <v>717</v>
      </c>
      <c r="P3156" s="1" t="s">
        <v>3195</v>
      </c>
      <c r="Q3156" s="1">
        <v>40441926</v>
      </c>
    </row>
    <row r="3157" spans="13:17">
      <c r="M3157" s="1" t="s">
        <v>47</v>
      </c>
      <c r="N3157" s="1" t="s">
        <v>144</v>
      </c>
      <c r="O3157" s="1" t="s">
        <v>717</v>
      </c>
      <c r="P3157" s="1" t="s">
        <v>3196</v>
      </c>
      <c r="Q3157" s="1">
        <v>40441931</v>
      </c>
    </row>
    <row r="3158" spans="13:17">
      <c r="M3158" s="1" t="s">
        <v>47</v>
      </c>
      <c r="N3158" s="1" t="s">
        <v>144</v>
      </c>
      <c r="O3158" s="1" t="s">
        <v>717</v>
      </c>
      <c r="P3158" s="1" t="s">
        <v>3197</v>
      </c>
      <c r="Q3158" s="1">
        <v>40441999</v>
      </c>
    </row>
    <row r="3159" spans="13:17">
      <c r="M3159" s="1" t="s">
        <v>47</v>
      </c>
      <c r="N3159" s="1" t="s">
        <v>144</v>
      </c>
      <c r="O3159" s="1" t="s">
        <v>717</v>
      </c>
      <c r="P3159" s="1" t="s">
        <v>3198</v>
      </c>
      <c r="Q3159" s="1">
        <v>40441942</v>
      </c>
    </row>
    <row r="3160" spans="13:17">
      <c r="M3160" s="1" t="s">
        <v>47</v>
      </c>
      <c r="N3160" s="1" t="s">
        <v>144</v>
      </c>
      <c r="O3160" s="1" t="s">
        <v>717</v>
      </c>
      <c r="P3160" s="1" t="s">
        <v>3199</v>
      </c>
      <c r="Q3160" s="1">
        <v>40441947</v>
      </c>
    </row>
    <row r="3161" spans="13:17">
      <c r="M3161" s="1" t="s">
        <v>47</v>
      </c>
      <c r="N3161" s="1" t="s">
        <v>144</v>
      </c>
      <c r="O3161" s="1" t="s">
        <v>717</v>
      </c>
      <c r="P3161" s="1" t="s">
        <v>3200</v>
      </c>
      <c r="Q3161" s="1">
        <v>40441952</v>
      </c>
    </row>
    <row r="3162" spans="13:17">
      <c r="M3162" s="1" t="s">
        <v>47</v>
      </c>
      <c r="N3162" s="1" t="s">
        <v>144</v>
      </c>
      <c r="O3162" s="1" t="s">
        <v>717</v>
      </c>
      <c r="P3162" s="1" t="s">
        <v>3201</v>
      </c>
      <c r="Q3162" s="1">
        <v>40441958</v>
      </c>
    </row>
    <row r="3163" spans="13:17">
      <c r="M3163" s="1" t="s">
        <v>47</v>
      </c>
      <c r="N3163" s="1" t="s">
        <v>144</v>
      </c>
      <c r="O3163" s="1" t="s">
        <v>717</v>
      </c>
      <c r="P3163" s="1" t="s">
        <v>3202</v>
      </c>
      <c r="Q3163" s="1">
        <v>40441963</v>
      </c>
    </row>
    <row r="3164" spans="13:17">
      <c r="M3164" s="1" t="s">
        <v>47</v>
      </c>
      <c r="N3164" s="1" t="s">
        <v>144</v>
      </c>
      <c r="O3164" s="1" t="s">
        <v>717</v>
      </c>
      <c r="P3164" s="1" t="s">
        <v>3203</v>
      </c>
      <c r="Q3164" s="1">
        <v>40441968</v>
      </c>
    </row>
    <row r="3165" spans="13:17">
      <c r="M3165" s="1" t="s">
        <v>47</v>
      </c>
      <c r="N3165" s="1" t="s">
        <v>144</v>
      </c>
      <c r="O3165" s="1" t="s">
        <v>717</v>
      </c>
      <c r="P3165" s="1" t="s">
        <v>3204</v>
      </c>
      <c r="Q3165" s="1">
        <v>40441973</v>
      </c>
    </row>
    <row r="3166" spans="13:17">
      <c r="M3166" s="1" t="s">
        <v>47</v>
      </c>
      <c r="N3166" s="1" t="s">
        <v>144</v>
      </c>
      <c r="O3166" s="1" t="s">
        <v>717</v>
      </c>
      <c r="P3166" s="1" t="s">
        <v>3205</v>
      </c>
      <c r="Q3166" s="1">
        <v>40441979</v>
      </c>
    </row>
    <row r="3167" spans="13:17">
      <c r="M3167" s="1" t="s">
        <v>47</v>
      </c>
      <c r="N3167" s="1" t="s">
        <v>144</v>
      </c>
      <c r="O3167" s="1" t="s">
        <v>717</v>
      </c>
      <c r="P3167" s="1" t="s">
        <v>3206</v>
      </c>
      <c r="Q3167" s="1">
        <v>40441989</v>
      </c>
    </row>
    <row r="3168" spans="13:17">
      <c r="M3168" s="1" t="s">
        <v>47</v>
      </c>
      <c r="N3168" s="1" t="s">
        <v>144</v>
      </c>
      <c r="O3168" s="1" t="s">
        <v>717</v>
      </c>
      <c r="P3168" s="1" t="s">
        <v>3207</v>
      </c>
      <c r="Q3168" s="1">
        <v>40441984</v>
      </c>
    </row>
    <row r="3169" spans="13:17">
      <c r="M3169" s="1" t="s">
        <v>47</v>
      </c>
      <c r="N3169" s="1" t="s">
        <v>144</v>
      </c>
      <c r="O3169" s="1" t="s">
        <v>717</v>
      </c>
      <c r="P3169" s="1" t="s">
        <v>3208</v>
      </c>
      <c r="Q3169" s="1">
        <v>40441994</v>
      </c>
    </row>
    <row r="3170" spans="13:17">
      <c r="M3170" s="1" t="s">
        <v>47</v>
      </c>
      <c r="N3170" s="1" t="s">
        <v>144</v>
      </c>
      <c r="O3170" s="1" t="s">
        <v>487</v>
      </c>
      <c r="P3170" s="1" t="s">
        <v>3209</v>
      </c>
      <c r="Q3170" s="1">
        <v>40443310</v>
      </c>
    </row>
    <row r="3171" spans="13:17">
      <c r="M3171" s="1" t="s">
        <v>47</v>
      </c>
      <c r="N3171" s="1" t="s">
        <v>144</v>
      </c>
      <c r="O3171" s="1" t="s">
        <v>487</v>
      </c>
      <c r="P3171" s="1" t="s">
        <v>3210</v>
      </c>
      <c r="Q3171" s="1">
        <v>40443320</v>
      </c>
    </row>
    <row r="3172" spans="13:17">
      <c r="M3172" s="1" t="s">
        <v>47</v>
      </c>
      <c r="N3172" s="1" t="s">
        <v>144</v>
      </c>
      <c r="O3172" s="1" t="s">
        <v>487</v>
      </c>
      <c r="P3172" s="1" t="s">
        <v>2092</v>
      </c>
      <c r="Q3172" s="1">
        <v>40443399</v>
      </c>
    </row>
    <row r="3173" spans="13:17">
      <c r="M3173" s="1" t="s">
        <v>47</v>
      </c>
      <c r="N3173" s="1" t="s">
        <v>144</v>
      </c>
      <c r="O3173" s="1" t="s">
        <v>487</v>
      </c>
      <c r="P3173" s="1" t="s">
        <v>3211</v>
      </c>
      <c r="Q3173" s="1">
        <v>40443340</v>
      </c>
    </row>
    <row r="3174" spans="13:17">
      <c r="M3174" s="1" t="s">
        <v>47</v>
      </c>
      <c r="N3174" s="1" t="s">
        <v>144</v>
      </c>
      <c r="O3174" s="1" t="s">
        <v>487</v>
      </c>
      <c r="P3174" s="1" t="s">
        <v>2461</v>
      </c>
      <c r="Q3174" s="1">
        <v>40443347</v>
      </c>
    </row>
    <row r="3175" spans="13:17">
      <c r="M3175" s="1" t="s">
        <v>47</v>
      </c>
      <c r="N3175" s="1" t="s">
        <v>144</v>
      </c>
      <c r="O3175" s="1" t="s">
        <v>487</v>
      </c>
      <c r="P3175" s="1" t="s">
        <v>3212</v>
      </c>
      <c r="Q3175" s="1">
        <v>40443354</v>
      </c>
    </row>
    <row r="3176" spans="13:17">
      <c r="M3176" s="1" t="s">
        <v>47</v>
      </c>
      <c r="N3176" s="1" t="s">
        <v>144</v>
      </c>
      <c r="O3176" s="1" t="s">
        <v>487</v>
      </c>
      <c r="P3176" s="1" t="s">
        <v>824</v>
      </c>
      <c r="Q3176" s="1">
        <v>40443361</v>
      </c>
    </row>
    <row r="3177" spans="13:17">
      <c r="M3177" s="1" t="s">
        <v>47</v>
      </c>
      <c r="N3177" s="1" t="s">
        <v>144</v>
      </c>
      <c r="O3177" s="1" t="s">
        <v>487</v>
      </c>
      <c r="P3177" s="1" t="s">
        <v>3026</v>
      </c>
      <c r="Q3177" s="1">
        <v>40443381</v>
      </c>
    </row>
    <row r="3178" spans="13:17">
      <c r="M3178" s="1" t="s">
        <v>47</v>
      </c>
      <c r="N3178" s="1" t="s">
        <v>144</v>
      </c>
      <c r="O3178" s="1" t="s">
        <v>487</v>
      </c>
      <c r="P3178" s="1" t="s">
        <v>3213</v>
      </c>
      <c r="Q3178" s="1">
        <v>40443374</v>
      </c>
    </row>
    <row r="3179" spans="13:17">
      <c r="M3179" s="1" t="s">
        <v>47</v>
      </c>
      <c r="N3179" s="1" t="s">
        <v>144</v>
      </c>
      <c r="O3179" s="1" t="s">
        <v>487</v>
      </c>
      <c r="P3179" s="1" t="s">
        <v>3214</v>
      </c>
      <c r="Q3179" s="1">
        <v>40443388</v>
      </c>
    </row>
    <row r="3180" spans="13:17">
      <c r="M3180" s="1" t="s">
        <v>47</v>
      </c>
      <c r="N3180" s="1" t="s">
        <v>144</v>
      </c>
      <c r="O3180" s="1" t="s">
        <v>487</v>
      </c>
      <c r="P3180" s="1" t="s">
        <v>3215</v>
      </c>
      <c r="Q3180" s="1">
        <v>40443333</v>
      </c>
    </row>
    <row r="3181" spans="13:17">
      <c r="M3181" s="1" t="s">
        <v>47</v>
      </c>
      <c r="N3181" s="1" t="s">
        <v>144</v>
      </c>
      <c r="O3181" s="1" t="s">
        <v>487</v>
      </c>
      <c r="P3181" s="1" t="s">
        <v>3216</v>
      </c>
      <c r="Q3181" s="1">
        <v>40443394</v>
      </c>
    </row>
    <row r="3182" spans="13:17">
      <c r="M3182" s="1" t="s">
        <v>47</v>
      </c>
      <c r="N3182" s="1" t="s">
        <v>144</v>
      </c>
      <c r="O3182" s="1" t="s">
        <v>719</v>
      </c>
      <c r="P3182" s="1" t="s">
        <v>3217</v>
      </c>
      <c r="Q3182" s="1">
        <v>40444213</v>
      </c>
    </row>
    <row r="3183" spans="13:17">
      <c r="M3183" s="1" t="s">
        <v>47</v>
      </c>
      <c r="N3183" s="1" t="s">
        <v>144</v>
      </c>
      <c r="O3183" s="1" t="s">
        <v>719</v>
      </c>
      <c r="P3183" s="1" t="s">
        <v>3218</v>
      </c>
      <c r="Q3183" s="1">
        <v>40444227</v>
      </c>
    </row>
    <row r="3184" spans="13:17">
      <c r="M3184" s="1" t="s">
        <v>47</v>
      </c>
      <c r="N3184" s="1" t="s">
        <v>144</v>
      </c>
      <c r="O3184" s="1" t="s">
        <v>719</v>
      </c>
      <c r="P3184" s="1" t="s">
        <v>3219</v>
      </c>
      <c r="Q3184" s="1">
        <v>40444240</v>
      </c>
    </row>
    <row r="3185" spans="13:17">
      <c r="M3185" s="1" t="s">
        <v>47</v>
      </c>
      <c r="N3185" s="1" t="s">
        <v>144</v>
      </c>
      <c r="O3185" s="1" t="s">
        <v>719</v>
      </c>
      <c r="P3185" s="1" t="s">
        <v>3220</v>
      </c>
      <c r="Q3185" s="1">
        <v>40444299</v>
      </c>
    </row>
    <row r="3186" spans="13:17">
      <c r="M3186" s="1" t="s">
        <v>47</v>
      </c>
      <c r="N3186" s="1" t="s">
        <v>144</v>
      </c>
      <c r="O3186" s="1" t="s">
        <v>719</v>
      </c>
      <c r="P3186" s="1" t="s">
        <v>3221</v>
      </c>
      <c r="Q3186" s="1">
        <v>40444267</v>
      </c>
    </row>
    <row r="3187" spans="13:17">
      <c r="M3187" s="1" t="s">
        <v>47</v>
      </c>
      <c r="N3187" s="1" t="s">
        <v>144</v>
      </c>
      <c r="O3187" s="1" t="s">
        <v>719</v>
      </c>
      <c r="P3187" s="1" t="s">
        <v>3222</v>
      </c>
      <c r="Q3187" s="1">
        <v>40444281</v>
      </c>
    </row>
    <row r="3188" spans="13:17">
      <c r="M3188" s="1" t="s">
        <v>47</v>
      </c>
      <c r="N3188" s="1" t="s">
        <v>144</v>
      </c>
      <c r="O3188" s="1" t="s">
        <v>721</v>
      </c>
      <c r="P3188" s="1" t="s">
        <v>3223</v>
      </c>
      <c r="Q3188" s="1">
        <v>40447110</v>
      </c>
    </row>
    <row r="3189" spans="13:17">
      <c r="M3189" s="1" t="s">
        <v>47</v>
      </c>
      <c r="N3189" s="1" t="s">
        <v>144</v>
      </c>
      <c r="O3189" s="1" t="s">
        <v>721</v>
      </c>
      <c r="P3189" s="1" t="s">
        <v>641</v>
      </c>
      <c r="Q3189" s="1">
        <v>40447111</v>
      </c>
    </row>
    <row r="3190" spans="13:17">
      <c r="M3190" s="1" t="s">
        <v>47</v>
      </c>
      <c r="N3190" s="1" t="s">
        <v>144</v>
      </c>
      <c r="O3190" s="1" t="s">
        <v>721</v>
      </c>
      <c r="P3190" s="1" t="s">
        <v>1244</v>
      </c>
      <c r="Q3190" s="1">
        <v>40447117</v>
      </c>
    </row>
    <row r="3191" spans="13:17">
      <c r="M3191" s="1" t="s">
        <v>47</v>
      </c>
      <c r="N3191" s="1" t="s">
        <v>144</v>
      </c>
      <c r="O3191" s="1" t="s">
        <v>721</v>
      </c>
      <c r="P3191" s="1" t="s">
        <v>1889</v>
      </c>
      <c r="Q3191" s="1">
        <v>40447123</v>
      </c>
    </row>
    <row r="3192" spans="13:17">
      <c r="M3192" s="1" t="s">
        <v>47</v>
      </c>
      <c r="N3192" s="1" t="s">
        <v>144</v>
      </c>
      <c r="O3192" s="1" t="s">
        <v>721</v>
      </c>
      <c r="P3192" s="1" t="s">
        <v>3224</v>
      </c>
      <c r="Q3192" s="1">
        <v>40447129</v>
      </c>
    </row>
    <row r="3193" spans="13:17">
      <c r="M3193" s="1" t="s">
        <v>47</v>
      </c>
      <c r="N3193" s="1" t="s">
        <v>144</v>
      </c>
      <c r="O3193" s="1" t="s">
        <v>721</v>
      </c>
      <c r="P3193" s="1" t="s">
        <v>3225</v>
      </c>
      <c r="Q3193" s="1">
        <v>40447199</v>
      </c>
    </row>
    <row r="3194" spans="13:17">
      <c r="M3194" s="1" t="s">
        <v>47</v>
      </c>
      <c r="N3194" s="1" t="s">
        <v>144</v>
      </c>
      <c r="O3194" s="1" t="s">
        <v>721</v>
      </c>
      <c r="P3194" s="1" t="s">
        <v>3226</v>
      </c>
      <c r="Q3194" s="1">
        <v>40447135</v>
      </c>
    </row>
    <row r="3195" spans="13:17">
      <c r="M3195" s="1" t="s">
        <v>47</v>
      </c>
      <c r="N3195" s="1" t="s">
        <v>144</v>
      </c>
      <c r="O3195" s="1" t="s">
        <v>721</v>
      </c>
      <c r="P3195" s="1" t="s">
        <v>3227</v>
      </c>
      <c r="Q3195" s="1">
        <v>40447153</v>
      </c>
    </row>
    <row r="3196" spans="13:17">
      <c r="M3196" s="1" t="s">
        <v>47</v>
      </c>
      <c r="N3196" s="1" t="s">
        <v>144</v>
      </c>
      <c r="O3196" s="1" t="s">
        <v>721</v>
      </c>
      <c r="P3196" s="1" t="s">
        <v>3228</v>
      </c>
      <c r="Q3196" s="1">
        <v>40447159</v>
      </c>
    </row>
    <row r="3197" spans="13:17">
      <c r="M3197" s="1" t="s">
        <v>47</v>
      </c>
      <c r="N3197" s="1" t="s">
        <v>144</v>
      </c>
      <c r="O3197" s="1" t="s">
        <v>721</v>
      </c>
      <c r="P3197" s="1" t="s">
        <v>3229</v>
      </c>
      <c r="Q3197" s="1">
        <v>40447165</v>
      </c>
    </row>
    <row r="3198" spans="13:17">
      <c r="M3198" s="1" t="s">
        <v>47</v>
      </c>
      <c r="N3198" s="1" t="s">
        <v>144</v>
      </c>
      <c r="O3198" s="1" t="s">
        <v>721</v>
      </c>
      <c r="P3198" s="1" t="s">
        <v>3230</v>
      </c>
      <c r="Q3198" s="1">
        <v>40447183</v>
      </c>
    </row>
    <row r="3199" spans="13:17">
      <c r="M3199" s="1" t="s">
        <v>47</v>
      </c>
      <c r="N3199" s="1" t="s">
        <v>144</v>
      </c>
      <c r="O3199" s="1" t="s">
        <v>721</v>
      </c>
      <c r="P3199" s="1" t="s">
        <v>3175</v>
      </c>
      <c r="Q3199" s="1">
        <v>40447177</v>
      </c>
    </row>
    <row r="3200" spans="13:17">
      <c r="M3200" s="1" t="s">
        <v>47</v>
      </c>
      <c r="N3200" s="1" t="s">
        <v>144</v>
      </c>
      <c r="O3200" s="1" t="s">
        <v>721</v>
      </c>
      <c r="P3200" s="1" t="s">
        <v>3231</v>
      </c>
      <c r="Q3200" s="1">
        <v>40447189</v>
      </c>
    </row>
    <row r="3201" spans="13:17">
      <c r="M3201" s="1" t="s">
        <v>47</v>
      </c>
      <c r="N3201" s="1" t="s">
        <v>144</v>
      </c>
      <c r="O3201" s="1" t="s">
        <v>723</v>
      </c>
      <c r="P3201" s="1" t="s">
        <v>3232</v>
      </c>
      <c r="Q3201" s="1">
        <v>40448010</v>
      </c>
    </row>
    <row r="3202" spans="13:17">
      <c r="M3202" s="1" t="s">
        <v>47</v>
      </c>
      <c r="N3202" s="1" t="s">
        <v>144</v>
      </c>
      <c r="O3202" s="1" t="s">
        <v>723</v>
      </c>
      <c r="P3202" s="1" t="s">
        <v>3233</v>
      </c>
      <c r="Q3202" s="1">
        <v>40448012</v>
      </c>
    </row>
    <row r="3203" spans="13:17">
      <c r="M3203" s="1" t="s">
        <v>47</v>
      </c>
      <c r="N3203" s="1" t="s">
        <v>144</v>
      </c>
      <c r="O3203" s="1" t="s">
        <v>723</v>
      </c>
      <c r="P3203" s="1" t="s">
        <v>3234</v>
      </c>
      <c r="Q3203" s="1">
        <v>40448018</v>
      </c>
    </row>
    <row r="3204" spans="13:17">
      <c r="M3204" s="1" t="s">
        <v>47</v>
      </c>
      <c r="N3204" s="1" t="s">
        <v>144</v>
      </c>
      <c r="O3204" s="1" t="s">
        <v>723</v>
      </c>
      <c r="P3204" s="1" t="s">
        <v>2152</v>
      </c>
      <c r="Q3204" s="1">
        <v>40448025</v>
      </c>
    </row>
    <row r="3205" spans="13:17">
      <c r="M3205" s="1" t="s">
        <v>47</v>
      </c>
      <c r="N3205" s="1" t="s">
        <v>144</v>
      </c>
      <c r="O3205" s="1" t="s">
        <v>723</v>
      </c>
      <c r="P3205" s="1" t="s">
        <v>3235</v>
      </c>
      <c r="Q3205" s="1">
        <v>40448031</v>
      </c>
    </row>
    <row r="3206" spans="13:17">
      <c r="M3206" s="1" t="s">
        <v>47</v>
      </c>
      <c r="N3206" s="1" t="s">
        <v>144</v>
      </c>
      <c r="O3206" s="1" t="s">
        <v>723</v>
      </c>
      <c r="P3206" s="1" t="s">
        <v>3236</v>
      </c>
      <c r="Q3206" s="1">
        <v>40448044</v>
      </c>
    </row>
    <row r="3207" spans="13:17">
      <c r="M3207" s="1" t="s">
        <v>47</v>
      </c>
      <c r="N3207" s="1" t="s">
        <v>144</v>
      </c>
      <c r="O3207" s="1" t="s">
        <v>723</v>
      </c>
      <c r="P3207" s="1" t="s">
        <v>923</v>
      </c>
      <c r="Q3207" s="1">
        <v>40448050</v>
      </c>
    </row>
    <row r="3208" spans="13:17">
      <c r="M3208" s="1" t="s">
        <v>47</v>
      </c>
      <c r="N3208" s="1" t="s">
        <v>144</v>
      </c>
      <c r="O3208" s="1" t="s">
        <v>723</v>
      </c>
      <c r="P3208" s="1" t="s">
        <v>3237</v>
      </c>
      <c r="Q3208" s="1">
        <v>40448056</v>
      </c>
    </row>
    <row r="3209" spans="13:17">
      <c r="M3209" s="1" t="s">
        <v>47</v>
      </c>
      <c r="N3209" s="1" t="s">
        <v>144</v>
      </c>
      <c r="O3209" s="1" t="s">
        <v>723</v>
      </c>
      <c r="P3209" s="1" t="s">
        <v>3171</v>
      </c>
      <c r="Q3209" s="1">
        <v>40448037</v>
      </c>
    </row>
    <row r="3210" spans="13:17">
      <c r="M3210" s="1" t="s">
        <v>47</v>
      </c>
      <c r="N3210" s="1" t="s">
        <v>144</v>
      </c>
      <c r="O3210" s="1" t="s">
        <v>723</v>
      </c>
      <c r="P3210" s="1" t="s">
        <v>675</v>
      </c>
      <c r="Q3210" s="1">
        <v>40448063</v>
      </c>
    </row>
    <row r="3211" spans="13:17">
      <c r="M3211" s="1" t="s">
        <v>47</v>
      </c>
      <c r="N3211" s="1" t="s">
        <v>144</v>
      </c>
      <c r="O3211" s="1" t="s">
        <v>723</v>
      </c>
      <c r="P3211" s="1" t="s">
        <v>3238</v>
      </c>
      <c r="Q3211" s="1">
        <v>40448069</v>
      </c>
    </row>
    <row r="3212" spans="13:17">
      <c r="M3212" s="1" t="s">
        <v>47</v>
      </c>
      <c r="N3212" s="1" t="s">
        <v>144</v>
      </c>
      <c r="O3212" s="1" t="s">
        <v>723</v>
      </c>
      <c r="P3212" s="1" t="s">
        <v>3239</v>
      </c>
      <c r="Q3212" s="1">
        <v>40448075</v>
      </c>
    </row>
    <row r="3213" spans="13:17">
      <c r="M3213" s="1" t="s">
        <v>47</v>
      </c>
      <c r="N3213" s="1" t="s">
        <v>144</v>
      </c>
      <c r="O3213" s="1" t="s">
        <v>723</v>
      </c>
      <c r="P3213" s="1" t="s">
        <v>3240</v>
      </c>
      <c r="Q3213" s="1">
        <v>40448099</v>
      </c>
    </row>
    <row r="3214" spans="13:17">
      <c r="M3214" s="1" t="s">
        <v>47</v>
      </c>
      <c r="N3214" s="1" t="s">
        <v>144</v>
      </c>
      <c r="O3214" s="1" t="s">
        <v>723</v>
      </c>
      <c r="P3214" s="1" t="s">
        <v>3241</v>
      </c>
      <c r="Q3214" s="1">
        <v>40448088</v>
      </c>
    </row>
    <row r="3215" spans="13:17">
      <c r="M3215" s="1" t="s">
        <v>47</v>
      </c>
      <c r="N3215" s="1" t="s">
        <v>144</v>
      </c>
      <c r="O3215" s="1" t="s">
        <v>723</v>
      </c>
      <c r="P3215" s="1" t="s">
        <v>2378</v>
      </c>
      <c r="Q3215" s="1">
        <v>40448094</v>
      </c>
    </row>
    <row r="3216" spans="13:17">
      <c r="M3216" s="1" t="s">
        <v>47</v>
      </c>
      <c r="N3216" s="1" t="s">
        <v>47</v>
      </c>
      <c r="O3216" s="1" t="s">
        <v>725</v>
      </c>
      <c r="P3216" s="1" t="s">
        <v>3242</v>
      </c>
      <c r="Q3216" s="1">
        <v>40471211</v>
      </c>
    </row>
    <row r="3217" spans="13:17">
      <c r="M3217" s="1" t="s">
        <v>47</v>
      </c>
      <c r="N3217" s="1" t="s">
        <v>47</v>
      </c>
      <c r="O3217" s="1" t="s">
        <v>725</v>
      </c>
      <c r="P3217" s="1" t="s">
        <v>3243</v>
      </c>
      <c r="Q3217" s="1">
        <v>40471223</v>
      </c>
    </row>
    <row r="3218" spans="13:17">
      <c r="M3218" s="1" t="s">
        <v>47</v>
      </c>
      <c r="N3218" s="1" t="s">
        <v>47</v>
      </c>
      <c r="O3218" s="1" t="s">
        <v>725</v>
      </c>
      <c r="P3218" s="1" t="s">
        <v>725</v>
      </c>
      <c r="Q3218" s="1">
        <v>40471235</v>
      </c>
    </row>
    <row r="3219" spans="13:17">
      <c r="M3219" s="1" t="s">
        <v>47</v>
      </c>
      <c r="N3219" s="1" t="s">
        <v>47</v>
      </c>
      <c r="O3219" s="1" t="s">
        <v>725</v>
      </c>
      <c r="P3219" s="1" t="s">
        <v>3244</v>
      </c>
      <c r="Q3219" s="1">
        <v>40471247</v>
      </c>
    </row>
    <row r="3220" spans="13:17">
      <c r="M3220" s="1" t="s">
        <v>47</v>
      </c>
      <c r="N3220" s="1" t="s">
        <v>47</v>
      </c>
      <c r="O3220" s="1" t="s">
        <v>725</v>
      </c>
      <c r="P3220" s="1" t="s">
        <v>3245</v>
      </c>
      <c r="Q3220" s="1">
        <v>40471259</v>
      </c>
    </row>
    <row r="3221" spans="13:17">
      <c r="M3221" s="1" t="s">
        <v>47</v>
      </c>
      <c r="N3221" s="1" t="s">
        <v>47</v>
      </c>
      <c r="O3221" s="1" t="s">
        <v>725</v>
      </c>
      <c r="P3221" s="1" t="s">
        <v>3246</v>
      </c>
      <c r="Q3221" s="1">
        <v>40471271</v>
      </c>
    </row>
    <row r="3222" spans="13:17">
      <c r="M3222" s="1" t="s">
        <v>47</v>
      </c>
      <c r="N3222" s="1" t="s">
        <v>47</v>
      </c>
      <c r="O3222" s="1" t="s">
        <v>725</v>
      </c>
      <c r="P3222" s="1" t="s">
        <v>3247</v>
      </c>
      <c r="Q3222" s="1">
        <v>40471283</v>
      </c>
    </row>
    <row r="3223" spans="13:17">
      <c r="M3223" s="1" t="s">
        <v>47</v>
      </c>
      <c r="N3223" s="1" t="s">
        <v>47</v>
      </c>
      <c r="O3223" s="1" t="s">
        <v>727</v>
      </c>
      <c r="P3223" s="1" t="s">
        <v>3248</v>
      </c>
      <c r="Q3223" s="1">
        <v>40471710</v>
      </c>
    </row>
    <row r="3224" spans="13:17">
      <c r="M3224" s="1" t="s">
        <v>47</v>
      </c>
      <c r="N3224" s="1" t="s">
        <v>47</v>
      </c>
      <c r="O3224" s="1" t="s">
        <v>727</v>
      </c>
      <c r="P3224" s="1" t="s">
        <v>3249</v>
      </c>
      <c r="Q3224" s="1">
        <v>40471713</v>
      </c>
    </row>
    <row r="3225" spans="13:17">
      <c r="M3225" s="1" t="s">
        <v>47</v>
      </c>
      <c r="N3225" s="1" t="s">
        <v>47</v>
      </c>
      <c r="O3225" s="1" t="s">
        <v>727</v>
      </c>
      <c r="P3225" s="1" t="s">
        <v>3250</v>
      </c>
      <c r="Q3225" s="1">
        <v>40471799</v>
      </c>
    </row>
    <row r="3226" spans="13:17">
      <c r="M3226" s="1" t="s">
        <v>47</v>
      </c>
      <c r="N3226" s="1" t="s">
        <v>47</v>
      </c>
      <c r="O3226" s="1" t="s">
        <v>727</v>
      </c>
      <c r="P3226" s="1" t="s">
        <v>727</v>
      </c>
      <c r="Q3226" s="1">
        <v>40471742</v>
      </c>
    </row>
    <row r="3227" spans="13:17">
      <c r="M3227" s="1" t="s">
        <v>47</v>
      </c>
      <c r="N3227" s="1" t="s">
        <v>47</v>
      </c>
      <c r="O3227" s="1" t="s">
        <v>727</v>
      </c>
      <c r="P3227" s="1" t="s">
        <v>3251</v>
      </c>
      <c r="Q3227" s="1">
        <v>40471752</v>
      </c>
    </row>
    <row r="3228" spans="13:17">
      <c r="M3228" s="1" t="s">
        <v>47</v>
      </c>
      <c r="N3228" s="1" t="s">
        <v>47</v>
      </c>
      <c r="O3228" s="1" t="s">
        <v>727</v>
      </c>
      <c r="P3228" s="1" t="s">
        <v>3252</v>
      </c>
      <c r="Q3228" s="1">
        <v>40471763</v>
      </c>
    </row>
    <row r="3229" spans="13:17">
      <c r="M3229" s="1" t="s">
        <v>47</v>
      </c>
      <c r="N3229" s="1" t="s">
        <v>47</v>
      </c>
      <c r="O3229" s="1" t="s">
        <v>727</v>
      </c>
      <c r="P3229" s="1" t="s">
        <v>3253</v>
      </c>
      <c r="Q3229" s="1">
        <v>40471797</v>
      </c>
    </row>
    <row r="3230" spans="13:17">
      <c r="M3230" s="1" t="s">
        <v>47</v>
      </c>
      <c r="N3230" s="1" t="s">
        <v>47</v>
      </c>
      <c r="O3230" s="1" t="s">
        <v>727</v>
      </c>
      <c r="P3230" s="1" t="s">
        <v>3254</v>
      </c>
      <c r="Q3230" s="1">
        <v>40471721</v>
      </c>
    </row>
    <row r="3231" spans="13:17">
      <c r="M3231" s="1" t="s">
        <v>47</v>
      </c>
      <c r="N3231" s="1" t="s">
        <v>47</v>
      </c>
      <c r="O3231" s="1" t="s">
        <v>727</v>
      </c>
      <c r="P3231" s="1" t="s">
        <v>3255</v>
      </c>
      <c r="Q3231" s="1">
        <v>40471769</v>
      </c>
    </row>
    <row r="3232" spans="13:17">
      <c r="M3232" s="1" t="s">
        <v>47</v>
      </c>
      <c r="N3232" s="1" t="s">
        <v>47</v>
      </c>
      <c r="O3232" s="1" t="s">
        <v>727</v>
      </c>
      <c r="P3232" s="1" t="s">
        <v>3256</v>
      </c>
      <c r="Q3232" s="1">
        <v>40471773</v>
      </c>
    </row>
    <row r="3233" spans="13:17">
      <c r="M3233" s="1" t="s">
        <v>47</v>
      </c>
      <c r="N3233" s="1" t="s">
        <v>47</v>
      </c>
      <c r="O3233" s="1" t="s">
        <v>727</v>
      </c>
      <c r="P3233" s="1" t="s">
        <v>3257</v>
      </c>
      <c r="Q3233" s="1">
        <v>40471784</v>
      </c>
    </row>
    <row r="3234" spans="13:17">
      <c r="M3234" s="1" t="s">
        <v>47</v>
      </c>
      <c r="N3234" s="1" t="s">
        <v>47</v>
      </c>
      <c r="O3234" s="1" t="s">
        <v>544</v>
      </c>
      <c r="P3234" s="1" t="s">
        <v>3258</v>
      </c>
      <c r="Q3234" s="1">
        <v>40472110</v>
      </c>
    </row>
    <row r="3235" spans="13:17">
      <c r="M3235" s="1" t="s">
        <v>47</v>
      </c>
      <c r="N3235" s="1" t="s">
        <v>47</v>
      </c>
      <c r="O3235" s="1" t="s">
        <v>544</v>
      </c>
      <c r="P3235" s="1" t="s">
        <v>273</v>
      </c>
      <c r="Q3235" s="1">
        <v>40472101</v>
      </c>
    </row>
    <row r="3236" spans="13:17">
      <c r="M3236" s="1" t="s">
        <v>47</v>
      </c>
      <c r="N3236" s="1" t="s">
        <v>47</v>
      </c>
      <c r="O3236" s="1" t="s">
        <v>544</v>
      </c>
      <c r="P3236" s="1" t="s">
        <v>3259</v>
      </c>
      <c r="Q3236" s="1">
        <v>40472102</v>
      </c>
    </row>
    <row r="3237" spans="13:17">
      <c r="M3237" s="1" t="s">
        <v>47</v>
      </c>
      <c r="N3237" s="1" t="s">
        <v>47</v>
      </c>
      <c r="O3237" s="1" t="s">
        <v>544</v>
      </c>
      <c r="P3237" s="1" t="s">
        <v>277</v>
      </c>
      <c r="Q3237" s="1">
        <v>40472103</v>
      </c>
    </row>
    <row r="3238" spans="13:17">
      <c r="M3238" s="1" t="s">
        <v>47</v>
      </c>
      <c r="N3238" s="1" t="s">
        <v>47</v>
      </c>
      <c r="O3238" s="1" t="s">
        <v>544</v>
      </c>
      <c r="P3238" s="1" t="s">
        <v>279</v>
      </c>
      <c r="Q3238" s="1">
        <v>40472104</v>
      </c>
    </row>
    <row r="3239" spans="13:17">
      <c r="M3239" s="1" t="s">
        <v>47</v>
      </c>
      <c r="N3239" s="1" t="s">
        <v>47</v>
      </c>
      <c r="O3239" s="1" t="s">
        <v>544</v>
      </c>
      <c r="P3239" s="1" t="s">
        <v>281</v>
      </c>
      <c r="Q3239" s="1">
        <v>40472105</v>
      </c>
    </row>
    <row r="3240" spans="13:17">
      <c r="M3240" s="1" t="s">
        <v>47</v>
      </c>
      <c r="N3240" s="1" t="s">
        <v>47</v>
      </c>
      <c r="O3240" s="1" t="s">
        <v>544</v>
      </c>
      <c r="P3240" s="1" t="s">
        <v>283</v>
      </c>
      <c r="Q3240" s="1">
        <v>40472106</v>
      </c>
    </row>
    <row r="3241" spans="13:17">
      <c r="M3241" s="1" t="s">
        <v>47</v>
      </c>
      <c r="N3241" s="1" t="s">
        <v>47</v>
      </c>
      <c r="O3241" s="1" t="s">
        <v>730</v>
      </c>
      <c r="P3241" s="1" t="s">
        <v>3260</v>
      </c>
      <c r="Q3241" s="1">
        <v>40474017</v>
      </c>
    </row>
    <row r="3242" spans="13:17">
      <c r="M3242" s="1" t="s">
        <v>47</v>
      </c>
      <c r="N3242" s="1" t="s">
        <v>47</v>
      </c>
      <c r="O3242" s="1" t="s">
        <v>730</v>
      </c>
      <c r="P3242" s="1" t="s">
        <v>730</v>
      </c>
      <c r="Q3242" s="1">
        <v>40474057</v>
      </c>
    </row>
    <row r="3243" spans="13:17">
      <c r="M3243" s="1" t="s">
        <v>47</v>
      </c>
      <c r="N3243" s="1" t="s">
        <v>47</v>
      </c>
      <c r="O3243" s="1" t="s">
        <v>730</v>
      </c>
      <c r="P3243" s="1" t="s">
        <v>3261</v>
      </c>
      <c r="Q3243" s="1">
        <v>40474066</v>
      </c>
    </row>
    <row r="3244" spans="13:17">
      <c r="M3244" s="1" t="s">
        <v>47</v>
      </c>
      <c r="N3244" s="1" t="s">
        <v>47</v>
      </c>
      <c r="O3244" s="1" t="s">
        <v>730</v>
      </c>
      <c r="P3244" s="1" t="s">
        <v>3262</v>
      </c>
      <c r="Q3244" s="1">
        <v>40474085</v>
      </c>
    </row>
    <row r="3245" spans="13:17">
      <c r="M3245" s="1" t="s">
        <v>47</v>
      </c>
      <c r="N3245" s="1" t="s">
        <v>47</v>
      </c>
      <c r="O3245" s="1" t="s">
        <v>732</v>
      </c>
      <c r="P3245" s="1" t="s">
        <v>3263</v>
      </c>
      <c r="Q3245" s="1">
        <v>40473011</v>
      </c>
    </row>
    <row r="3246" spans="13:17">
      <c r="M3246" s="1" t="s">
        <v>47</v>
      </c>
      <c r="N3246" s="1" t="s">
        <v>47</v>
      </c>
      <c r="O3246" s="1" t="s">
        <v>732</v>
      </c>
      <c r="P3246" s="1" t="s">
        <v>3264</v>
      </c>
      <c r="Q3246" s="1">
        <v>40473013</v>
      </c>
    </row>
    <row r="3247" spans="13:17">
      <c r="M3247" s="1" t="s">
        <v>47</v>
      </c>
      <c r="N3247" s="1" t="s">
        <v>47</v>
      </c>
      <c r="O3247" s="1" t="s">
        <v>732</v>
      </c>
      <c r="P3247" s="1" t="s">
        <v>3265</v>
      </c>
      <c r="Q3247" s="1">
        <v>40473020</v>
      </c>
    </row>
    <row r="3248" spans="13:17">
      <c r="M3248" s="1" t="s">
        <v>47</v>
      </c>
      <c r="N3248" s="1" t="s">
        <v>47</v>
      </c>
      <c r="O3248" s="1" t="s">
        <v>732</v>
      </c>
      <c r="P3248" s="1" t="s">
        <v>732</v>
      </c>
      <c r="Q3248" s="1">
        <v>40473027</v>
      </c>
    </row>
    <row r="3249" spans="13:17">
      <c r="M3249" s="1" t="s">
        <v>47</v>
      </c>
      <c r="N3249" s="1" t="s">
        <v>47</v>
      </c>
      <c r="O3249" s="1" t="s">
        <v>732</v>
      </c>
      <c r="P3249" s="1" t="s">
        <v>3266</v>
      </c>
      <c r="Q3249" s="1">
        <v>40473033</v>
      </c>
    </row>
    <row r="3250" spans="13:17">
      <c r="M3250" s="1" t="s">
        <v>47</v>
      </c>
      <c r="N3250" s="1" t="s">
        <v>47</v>
      </c>
      <c r="O3250" s="1" t="s">
        <v>732</v>
      </c>
      <c r="P3250" s="1" t="s">
        <v>3267</v>
      </c>
      <c r="Q3250" s="1">
        <v>40473040</v>
      </c>
    </row>
    <row r="3251" spans="13:17">
      <c r="M3251" s="1" t="s">
        <v>47</v>
      </c>
      <c r="N3251" s="1" t="s">
        <v>47</v>
      </c>
      <c r="O3251" s="1" t="s">
        <v>732</v>
      </c>
      <c r="P3251" s="1" t="s">
        <v>3268</v>
      </c>
      <c r="Q3251" s="1">
        <v>40473054</v>
      </c>
    </row>
    <row r="3252" spans="13:17">
      <c r="M3252" s="1" t="s">
        <v>47</v>
      </c>
      <c r="N3252" s="1" t="s">
        <v>47</v>
      </c>
      <c r="O3252" s="1" t="s">
        <v>732</v>
      </c>
      <c r="P3252" s="1" t="s">
        <v>3269</v>
      </c>
      <c r="Q3252" s="1">
        <v>40473047</v>
      </c>
    </row>
    <row r="3253" spans="13:17">
      <c r="M3253" s="1" t="s">
        <v>47</v>
      </c>
      <c r="N3253" s="1" t="s">
        <v>47</v>
      </c>
      <c r="O3253" s="1" t="s">
        <v>732</v>
      </c>
      <c r="P3253" s="1" t="s">
        <v>2121</v>
      </c>
      <c r="Q3253" s="1">
        <v>40473061</v>
      </c>
    </row>
    <row r="3254" spans="13:17">
      <c r="M3254" s="1" t="s">
        <v>47</v>
      </c>
      <c r="N3254" s="1" t="s">
        <v>47</v>
      </c>
      <c r="O3254" s="1" t="s">
        <v>732</v>
      </c>
      <c r="P3254" s="1" t="s">
        <v>55</v>
      </c>
      <c r="Q3254" s="1">
        <v>40473067</v>
      </c>
    </row>
    <row r="3255" spans="13:17">
      <c r="M3255" s="1" t="s">
        <v>47</v>
      </c>
      <c r="N3255" s="1" t="s">
        <v>47</v>
      </c>
      <c r="O3255" s="1" t="s">
        <v>732</v>
      </c>
      <c r="P3255" s="1" t="s">
        <v>3270</v>
      </c>
      <c r="Q3255" s="1">
        <v>40473074</v>
      </c>
    </row>
    <row r="3256" spans="13:17">
      <c r="M3256" s="1" t="s">
        <v>47</v>
      </c>
      <c r="N3256" s="1" t="s">
        <v>47</v>
      </c>
      <c r="O3256" s="1" t="s">
        <v>732</v>
      </c>
      <c r="P3256" s="1" t="s">
        <v>3271</v>
      </c>
      <c r="Q3256" s="1">
        <v>40473081</v>
      </c>
    </row>
    <row r="3257" spans="13:17">
      <c r="M3257" s="1" t="s">
        <v>47</v>
      </c>
      <c r="N3257" s="1" t="s">
        <v>47</v>
      </c>
      <c r="O3257" s="1" t="s">
        <v>732</v>
      </c>
      <c r="P3257" s="1" t="s">
        <v>3272</v>
      </c>
      <c r="Q3257" s="1">
        <v>40473088</v>
      </c>
    </row>
    <row r="3258" spans="13:17">
      <c r="M3258" s="1" t="s">
        <v>47</v>
      </c>
      <c r="N3258" s="1" t="s">
        <v>47</v>
      </c>
      <c r="O3258" s="1" t="s">
        <v>732</v>
      </c>
      <c r="P3258" s="1" t="s">
        <v>3273</v>
      </c>
      <c r="Q3258" s="1">
        <v>40473094</v>
      </c>
    </row>
    <row r="3259" spans="13:17">
      <c r="M3259" s="1" t="s">
        <v>47</v>
      </c>
      <c r="N3259" s="1" t="s">
        <v>47</v>
      </c>
      <c r="O3259" s="1" t="s">
        <v>734</v>
      </c>
      <c r="P3259" s="1" t="s">
        <v>285</v>
      </c>
      <c r="Q3259" s="1">
        <v>40474507</v>
      </c>
    </row>
    <row r="3260" spans="13:17">
      <c r="M3260" s="1" t="s">
        <v>47</v>
      </c>
      <c r="N3260" s="1" t="s">
        <v>47</v>
      </c>
      <c r="O3260" s="1" t="s">
        <v>734</v>
      </c>
      <c r="P3260" s="1" t="s">
        <v>287</v>
      </c>
      <c r="Q3260" s="1">
        <v>40474508</v>
      </c>
    </row>
    <row r="3261" spans="13:17">
      <c r="M3261" s="1" t="s">
        <v>47</v>
      </c>
      <c r="N3261" s="1" t="s">
        <v>47</v>
      </c>
      <c r="O3261" s="1" t="s">
        <v>734</v>
      </c>
      <c r="P3261" s="1" t="s">
        <v>289</v>
      </c>
      <c r="Q3261" s="1">
        <v>40474509</v>
      </c>
    </row>
    <row r="3262" spans="13:17">
      <c r="M3262" s="1" t="s">
        <v>47</v>
      </c>
      <c r="N3262" s="1" t="s">
        <v>47</v>
      </c>
      <c r="O3262" s="1" t="s">
        <v>734</v>
      </c>
      <c r="P3262" s="1" t="s">
        <v>291</v>
      </c>
      <c r="Q3262" s="1">
        <v>40474510</v>
      </c>
    </row>
    <row r="3263" spans="13:17">
      <c r="M3263" s="1" t="s">
        <v>47</v>
      </c>
      <c r="N3263" s="1" t="s">
        <v>47</v>
      </c>
      <c r="O3263" s="1" t="s">
        <v>734</v>
      </c>
      <c r="P3263" s="1" t="s">
        <v>293</v>
      </c>
      <c r="Q3263" s="1">
        <v>40474511</v>
      </c>
    </row>
    <row r="3264" spans="13:17">
      <c r="M3264" s="1" t="s">
        <v>47</v>
      </c>
      <c r="N3264" s="1" t="s">
        <v>47</v>
      </c>
      <c r="O3264" s="1" t="s">
        <v>734</v>
      </c>
      <c r="P3264" s="1" t="s">
        <v>295</v>
      </c>
      <c r="Q3264" s="1">
        <v>40474512</v>
      </c>
    </row>
    <row r="3265" spans="13:17">
      <c r="M3265" s="1" t="s">
        <v>47</v>
      </c>
      <c r="N3265" s="1" t="s">
        <v>47</v>
      </c>
      <c r="O3265" s="1" t="s">
        <v>734</v>
      </c>
      <c r="P3265" s="1" t="s">
        <v>297</v>
      </c>
      <c r="Q3265" s="1">
        <v>40474513</v>
      </c>
    </row>
    <row r="3266" spans="13:17">
      <c r="M3266" s="1" t="s">
        <v>47</v>
      </c>
      <c r="N3266" s="1" t="s">
        <v>47</v>
      </c>
      <c r="O3266" s="1" t="s">
        <v>734</v>
      </c>
      <c r="P3266" s="1" t="s">
        <v>298</v>
      </c>
      <c r="Q3266" s="1">
        <v>40474514</v>
      </c>
    </row>
    <row r="3267" spans="13:17">
      <c r="M3267" s="1" t="s">
        <v>47</v>
      </c>
      <c r="N3267" s="1" t="s">
        <v>47</v>
      </c>
      <c r="O3267" s="1" t="s">
        <v>734</v>
      </c>
      <c r="P3267" s="1" t="s">
        <v>300</v>
      </c>
      <c r="Q3267" s="1">
        <v>40474515</v>
      </c>
    </row>
    <row r="3268" spans="13:17">
      <c r="M3268" s="1" t="s">
        <v>47</v>
      </c>
      <c r="N3268" s="1" t="s">
        <v>47</v>
      </c>
      <c r="O3268" s="1" t="s">
        <v>736</v>
      </c>
      <c r="P3268" s="1" t="s">
        <v>3274</v>
      </c>
      <c r="Q3268" s="1">
        <v>40474819</v>
      </c>
    </row>
    <row r="3269" spans="13:17">
      <c r="M3269" s="1" t="s">
        <v>47</v>
      </c>
      <c r="N3269" s="1" t="s">
        <v>47</v>
      </c>
      <c r="O3269" s="1" t="s">
        <v>736</v>
      </c>
      <c r="P3269" s="1" t="s">
        <v>3275</v>
      </c>
      <c r="Q3269" s="1">
        <v>40474875</v>
      </c>
    </row>
    <row r="3270" spans="13:17">
      <c r="M3270" s="1" t="s">
        <v>47</v>
      </c>
      <c r="N3270" s="1" t="s">
        <v>47</v>
      </c>
      <c r="O3270" s="1" t="s">
        <v>736</v>
      </c>
      <c r="P3270" s="1" t="s">
        <v>3259</v>
      </c>
      <c r="Q3270" s="1">
        <v>40474802</v>
      </c>
    </row>
    <row r="3271" spans="13:17">
      <c r="M3271" s="1" t="s">
        <v>47</v>
      </c>
      <c r="N3271" s="1" t="s">
        <v>47</v>
      </c>
      <c r="O3271" s="1" t="s">
        <v>738</v>
      </c>
      <c r="P3271" s="1" t="s">
        <v>312</v>
      </c>
      <c r="Q3271" s="1">
        <v>40475121</v>
      </c>
    </row>
    <row r="3272" spans="13:17">
      <c r="M3272" s="1" t="s">
        <v>47</v>
      </c>
      <c r="N3272" s="1" t="s">
        <v>47</v>
      </c>
      <c r="O3272" s="1" t="s">
        <v>738</v>
      </c>
      <c r="P3272" s="1" t="s">
        <v>314</v>
      </c>
      <c r="Q3272" s="1">
        <v>40475122</v>
      </c>
    </row>
    <row r="3273" spans="13:17">
      <c r="M3273" s="1" t="s">
        <v>47</v>
      </c>
      <c r="N3273" s="1" t="s">
        <v>47</v>
      </c>
      <c r="O3273" s="1" t="s">
        <v>738</v>
      </c>
      <c r="P3273" s="1" t="s">
        <v>316</v>
      </c>
      <c r="Q3273" s="1">
        <v>40475123</v>
      </c>
    </row>
    <row r="3274" spans="13:17">
      <c r="M3274" s="1" t="s">
        <v>47</v>
      </c>
      <c r="N3274" s="1" t="s">
        <v>47</v>
      </c>
      <c r="O3274" s="1" t="s">
        <v>738</v>
      </c>
      <c r="P3274" s="1" t="s">
        <v>318</v>
      </c>
      <c r="Q3274" s="1">
        <v>40475124</v>
      </c>
    </row>
    <row r="3275" spans="13:17">
      <c r="M3275" s="1" t="s">
        <v>47</v>
      </c>
      <c r="N3275" s="1" t="s">
        <v>47</v>
      </c>
      <c r="O3275" s="1" t="s">
        <v>738</v>
      </c>
      <c r="P3275" s="1" t="s">
        <v>324</v>
      </c>
      <c r="Q3275" s="1">
        <v>40475127</v>
      </c>
    </row>
    <row r="3276" spans="13:17">
      <c r="M3276" s="1" t="s">
        <v>47</v>
      </c>
      <c r="N3276" s="1" t="s">
        <v>47</v>
      </c>
      <c r="O3276" s="1" t="s">
        <v>738</v>
      </c>
      <c r="P3276" s="1" t="s">
        <v>326</v>
      </c>
      <c r="Q3276" s="1">
        <v>40475128</v>
      </c>
    </row>
    <row r="3277" spans="13:17">
      <c r="M3277" s="1" t="s">
        <v>47</v>
      </c>
      <c r="N3277" s="1" t="s">
        <v>47</v>
      </c>
      <c r="O3277" s="1" t="s">
        <v>738</v>
      </c>
      <c r="P3277" s="1" t="s">
        <v>328</v>
      </c>
      <c r="Q3277" s="1">
        <v>40475129</v>
      </c>
    </row>
    <row r="3278" spans="13:17">
      <c r="M3278" s="1" t="s">
        <v>47</v>
      </c>
      <c r="N3278" s="1" t="s">
        <v>47</v>
      </c>
      <c r="O3278" s="1" t="s">
        <v>738</v>
      </c>
      <c r="P3278" s="1" t="s">
        <v>330</v>
      </c>
      <c r="Q3278" s="1">
        <v>40475130</v>
      </c>
    </row>
    <row r="3279" spans="13:17">
      <c r="M3279" s="1" t="s">
        <v>47</v>
      </c>
      <c r="N3279" s="1" t="s">
        <v>47</v>
      </c>
      <c r="O3279" s="1" t="s">
        <v>738</v>
      </c>
      <c r="P3279" s="1" t="s">
        <v>1254</v>
      </c>
      <c r="Q3279" s="1">
        <v>40475131</v>
      </c>
    </row>
    <row r="3280" spans="13:17">
      <c r="M3280" s="1" t="s">
        <v>47</v>
      </c>
      <c r="N3280" s="1" t="s">
        <v>47</v>
      </c>
      <c r="O3280" s="1" t="s">
        <v>739</v>
      </c>
      <c r="P3280" s="1" t="s">
        <v>3276</v>
      </c>
      <c r="Q3280" s="1">
        <v>40475310</v>
      </c>
    </row>
    <row r="3281" spans="13:17">
      <c r="M3281" s="1" t="s">
        <v>47</v>
      </c>
      <c r="N3281" s="1" t="s">
        <v>47</v>
      </c>
      <c r="O3281" s="1" t="s">
        <v>739</v>
      </c>
      <c r="P3281" s="1" t="s">
        <v>3277</v>
      </c>
      <c r="Q3281" s="1">
        <v>40475311</v>
      </c>
    </row>
    <row r="3282" spans="13:17">
      <c r="M3282" s="1" t="s">
        <v>47</v>
      </c>
      <c r="N3282" s="1" t="s">
        <v>47</v>
      </c>
      <c r="O3282" s="1" t="s">
        <v>739</v>
      </c>
      <c r="P3282" s="1" t="s">
        <v>3278</v>
      </c>
      <c r="Q3282" s="1">
        <v>40475322</v>
      </c>
    </row>
    <row r="3283" spans="13:17">
      <c r="M3283" s="1" t="s">
        <v>47</v>
      </c>
      <c r="N3283" s="1" t="s">
        <v>47</v>
      </c>
      <c r="O3283" s="1" t="s">
        <v>739</v>
      </c>
      <c r="P3283" s="1" t="s">
        <v>739</v>
      </c>
      <c r="Q3283" s="1">
        <v>40475355</v>
      </c>
    </row>
    <row r="3284" spans="13:17">
      <c r="M3284" s="1" t="s">
        <v>47</v>
      </c>
      <c r="N3284" s="1" t="s">
        <v>47</v>
      </c>
      <c r="O3284" s="1" t="s">
        <v>739</v>
      </c>
      <c r="P3284" s="1" t="s">
        <v>2157</v>
      </c>
      <c r="Q3284" s="1">
        <v>40475372</v>
      </c>
    </row>
    <row r="3285" spans="13:17">
      <c r="M3285" s="1" t="s">
        <v>47</v>
      </c>
      <c r="N3285" s="1" t="s">
        <v>47</v>
      </c>
      <c r="O3285" s="1" t="s">
        <v>739</v>
      </c>
      <c r="P3285" s="1" t="s">
        <v>3279</v>
      </c>
      <c r="Q3285" s="1">
        <v>40475378</v>
      </c>
    </row>
    <row r="3286" spans="13:17">
      <c r="M3286" s="1" t="s">
        <v>47</v>
      </c>
      <c r="N3286" s="1" t="s">
        <v>47</v>
      </c>
      <c r="O3286" s="1" t="s">
        <v>739</v>
      </c>
      <c r="P3286" s="1" t="s">
        <v>3280</v>
      </c>
      <c r="Q3286" s="1">
        <v>40475397</v>
      </c>
    </row>
    <row r="3287" spans="13:17">
      <c r="M3287" s="1" t="s">
        <v>47</v>
      </c>
      <c r="N3287" s="1" t="s">
        <v>47</v>
      </c>
      <c r="O3287" s="1" t="s">
        <v>739</v>
      </c>
      <c r="P3287" s="1" t="s">
        <v>3281</v>
      </c>
      <c r="Q3287" s="1">
        <v>40475394</v>
      </c>
    </row>
    <row r="3288" spans="13:17">
      <c r="M3288" s="1" t="s">
        <v>47</v>
      </c>
      <c r="N3288" s="1" t="s">
        <v>47</v>
      </c>
      <c r="O3288" s="1" t="s">
        <v>740</v>
      </c>
      <c r="P3288" s="1" t="s">
        <v>3282</v>
      </c>
      <c r="Q3288" s="1">
        <v>40476416</v>
      </c>
    </row>
    <row r="3289" spans="13:17">
      <c r="M3289" s="1" t="s">
        <v>47</v>
      </c>
      <c r="N3289" s="1" t="s">
        <v>47</v>
      </c>
      <c r="O3289" s="1" t="s">
        <v>740</v>
      </c>
      <c r="P3289" s="1" t="s">
        <v>3283</v>
      </c>
      <c r="Q3289" s="1">
        <v>40476427</v>
      </c>
    </row>
    <row r="3290" spans="13:17">
      <c r="M3290" s="1" t="s">
        <v>47</v>
      </c>
      <c r="N3290" s="1" t="s">
        <v>47</v>
      </c>
      <c r="O3290" s="1" t="s">
        <v>740</v>
      </c>
      <c r="P3290" s="1" t="s">
        <v>3284</v>
      </c>
      <c r="Q3290" s="1">
        <v>40476433</v>
      </c>
    </row>
    <row r="3291" spans="13:17">
      <c r="M3291" s="1" t="s">
        <v>47</v>
      </c>
      <c r="N3291" s="1" t="s">
        <v>47</v>
      </c>
      <c r="O3291" s="1" t="s">
        <v>740</v>
      </c>
      <c r="P3291" s="1" t="s">
        <v>3285</v>
      </c>
      <c r="Q3291" s="1">
        <v>40476439</v>
      </c>
    </row>
    <row r="3292" spans="13:17">
      <c r="M3292" s="1" t="s">
        <v>47</v>
      </c>
      <c r="N3292" s="1" t="s">
        <v>47</v>
      </c>
      <c r="O3292" s="1" t="s">
        <v>740</v>
      </c>
      <c r="P3292" s="1" t="s">
        <v>3286</v>
      </c>
      <c r="Q3292" s="1">
        <v>40476444</v>
      </c>
    </row>
    <row r="3293" spans="13:17">
      <c r="M3293" s="1" t="s">
        <v>47</v>
      </c>
      <c r="N3293" s="1" t="s">
        <v>47</v>
      </c>
      <c r="O3293" s="1" t="s">
        <v>740</v>
      </c>
      <c r="P3293" s="1" t="s">
        <v>3287</v>
      </c>
      <c r="Q3293" s="1">
        <v>40476450</v>
      </c>
    </row>
    <row r="3294" spans="13:17">
      <c r="M3294" s="1" t="s">
        <v>47</v>
      </c>
      <c r="N3294" s="1" t="s">
        <v>47</v>
      </c>
      <c r="O3294" s="1" t="s">
        <v>740</v>
      </c>
      <c r="P3294" s="1" t="s">
        <v>3288</v>
      </c>
      <c r="Q3294" s="1">
        <v>40476461</v>
      </c>
    </row>
    <row r="3295" spans="13:17">
      <c r="M3295" s="1" t="s">
        <v>47</v>
      </c>
      <c r="N3295" s="1" t="s">
        <v>47</v>
      </c>
      <c r="O3295" s="1" t="s">
        <v>740</v>
      </c>
      <c r="P3295" s="1" t="s">
        <v>378</v>
      </c>
      <c r="Q3295" s="1">
        <v>40476467</v>
      </c>
    </row>
    <row r="3296" spans="13:17">
      <c r="M3296" s="1" t="s">
        <v>47</v>
      </c>
      <c r="N3296" s="1" t="s">
        <v>47</v>
      </c>
      <c r="O3296" s="1" t="s">
        <v>740</v>
      </c>
      <c r="P3296" s="1" t="s">
        <v>3289</v>
      </c>
      <c r="Q3296" s="1">
        <v>40476499</v>
      </c>
    </row>
    <row r="3297" spans="13:17">
      <c r="M3297" s="1" t="s">
        <v>47</v>
      </c>
      <c r="N3297" s="1" t="s">
        <v>47</v>
      </c>
      <c r="O3297" s="1" t="s">
        <v>740</v>
      </c>
      <c r="P3297" s="1" t="s">
        <v>3290</v>
      </c>
      <c r="Q3297" s="1">
        <v>40476483</v>
      </c>
    </row>
    <row r="3298" spans="13:17">
      <c r="M3298" s="1" t="s">
        <v>47</v>
      </c>
      <c r="N3298" s="1" t="s">
        <v>47</v>
      </c>
      <c r="O3298" s="1" t="s">
        <v>740</v>
      </c>
      <c r="P3298" s="1" t="s">
        <v>3291</v>
      </c>
      <c r="Q3298" s="1">
        <v>40476489</v>
      </c>
    </row>
    <row r="3299" spans="13:17">
      <c r="M3299" s="1" t="s">
        <v>47</v>
      </c>
      <c r="N3299" s="1" t="s">
        <v>47</v>
      </c>
      <c r="O3299" s="1" t="s">
        <v>742</v>
      </c>
      <c r="P3299" s="1" t="s">
        <v>3292</v>
      </c>
      <c r="Q3299" s="1">
        <v>40476938</v>
      </c>
    </row>
    <row r="3300" spans="13:17">
      <c r="M3300" s="1" t="s">
        <v>47</v>
      </c>
      <c r="N3300" s="1" t="s">
        <v>47</v>
      </c>
      <c r="O3300" s="1" t="s">
        <v>742</v>
      </c>
      <c r="P3300" s="1" t="s">
        <v>3293</v>
      </c>
      <c r="Q3300" s="1">
        <v>40476957</v>
      </c>
    </row>
    <row r="3301" spans="13:17">
      <c r="M3301" s="1" t="s">
        <v>47</v>
      </c>
      <c r="N3301" s="1" t="s">
        <v>47</v>
      </c>
      <c r="O3301" s="1" t="s">
        <v>742</v>
      </c>
      <c r="P3301" s="1" t="s">
        <v>742</v>
      </c>
      <c r="Q3301" s="1">
        <v>40476976</v>
      </c>
    </row>
    <row r="3302" spans="13:17">
      <c r="M3302" s="1" t="s">
        <v>47</v>
      </c>
      <c r="N3302" s="1" t="s">
        <v>47</v>
      </c>
      <c r="O3302" s="1" t="s">
        <v>744</v>
      </c>
      <c r="P3302" s="1" t="s">
        <v>3294</v>
      </c>
      <c r="Q3302" s="1">
        <v>40477513</v>
      </c>
    </row>
    <row r="3303" spans="13:17">
      <c r="M3303" s="1" t="s">
        <v>47</v>
      </c>
      <c r="N3303" s="1" t="s">
        <v>47</v>
      </c>
      <c r="O3303" s="1" t="s">
        <v>744</v>
      </c>
      <c r="P3303" s="1" t="s">
        <v>3295</v>
      </c>
      <c r="Q3303" s="1">
        <v>40477527</v>
      </c>
    </row>
    <row r="3304" spans="13:17">
      <c r="M3304" s="1" t="s">
        <v>47</v>
      </c>
      <c r="N3304" s="1" t="s">
        <v>47</v>
      </c>
      <c r="O3304" s="1" t="s">
        <v>744</v>
      </c>
      <c r="P3304" s="1" t="s">
        <v>3296</v>
      </c>
      <c r="Q3304" s="1">
        <v>40477554</v>
      </c>
    </row>
    <row r="3305" spans="13:17">
      <c r="M3305" s="1" t="s">
        <v>47</v>
      </c>
      <c r="N3305" s="1" t="s">
        <v>47</v>
      </c>
      <c r="O3305" s="1" t="s">
        <v>744</v>
      </c>
      <c r="P3305" s="1" t="s">
        <v>3297</v>
      </c>
      <c r="Q3305" s="1">
        <v>40477567</v>
      </c>
    </row>
    <row r="3306" spans="13:17">
      <c r="M3306" s="1" t="s">
        <v>47</v>
      </c>
      <c r="N3306" s="1" t="s">
        <v>47</v>
      </c>
      <c r="O3306" s="1" t="s">
        <v>744</v>
      </c>
      <c r="P3306" s="1" t="s">
        <v>3298</v>
      </c>
      <c r="Q3306" s="1">
        <v>40477581</v>
      </c>
    </row>
    <row r="3307" spans="13:17">
      <c r="M3307" s="1" t="s">
        <v>47</v>
      </c>
      <c r="N3307" s="1" t="s">
        <v>47</v>
      </c>
      <c r="O3307" s="1" t="s">
        <v>745</v>
      </c>
      <c r="P3307" s="1" t="s">
        <v>302</v>
      </c>
      <c r="Q3307" s="1">
        <v>40478516</v>
      </c>
    </row>
    <row r="3308" spans="13:17">
      <c r="M3308" s="1" t="s">
        <v>47</v>
      </c>
      <c r="N3308" s="1" t="s">
        <v>47</v>
      </c>
      <c r="O3308" s="1" t="s">
        <v>745</v>
      </c>
      <c r="P3308" s="1" t="s">
        <v>304</v>
      </c>
      <c r="Q3308" s="1">
        <v>40478517</v>
      </c>
    </row>
    <row r="3309" spans="13:17">
      <c r="M3309" s="1" t="s">
        <v>47</v>
      </c>
      <c r="N3309" s="1" t="s">
        <v>47</v>
      </c>
      <c r="O3309" s="1" t="s">
        <v>745</v>
      </c>
      <c r="P3309" s="1" t="s">
        <v>306</v>
      </c>
      <c r="Q3309" s="1">
        <v>40478518</v>
      </c>
    </row>
    <row r="3310" spans="13:17">
      <c r="M3310" s="1" t="s">
        <v>47</v>
      </c>
      <c r="N3310" s="1" t="s">
        <v>47</v>
      </c>
      <c r="O3310" s="1" t="s">
        <v>745</v>
      </c>
      <c r="P3310" s="1" t="s">
        <v>308</v>
      </c>
      <c r="Q3310" s="1">
        <v>40478519</v>
      </c>
    </row>
    <row r="3311" spans="13:17">
      <c r="M3311" s="1" t="s">
        <v>47</v>
      </c>
      <c r="N3311" s="1" t="s">
        <v>47</v>
      </c>
      <c r="O3311" s="1" t="s">
        <v>745</v>
      </c>
      <c r="P3311" s="1" t="s">
        <v>310</v>
      </c>
      <c r="Q3311" s="1">
        <v>40478520</v>
      </c>
    </row>
    <row r="3312" spans="13:17">
      <c r="M3312" s="1" t="s">
        <v>47</v>
      </c>
      <c r="N3312" s="1" t="s">
        <v>47</v>
      </c>
      <c r="O3312" s="1" t="s">
        <v>745</v>
      </c>
      <c r="P3312" s="1" t="s">
        <v>320</v>
      </c>
      <c r="Q3312" s="1">
        <v>40478525</v>
      </c>
    </row>
    <row r="3313" spans="13:17">
      <c r="M3313" s="1" t="s">
        <v>47</v>
      </c>
      <c r="N3313" s="1" t="s">
        <v>47</v>
      </c>
      <c r="O3313" s="1" t="s">
        <v>745</v>
      </c>
      <c r="P3313" s="1" t="s">
        <v>322</v>
      </c>
      <c r="Q3313" s="1">
        <v>40478526</v>
      </c>
    </row>
    <row r="3314" spans="13:17">
      <c r="M3314" s="1" t="s">
        <v>47</v>
      </c>
      <c r="N3314" s="1" t="s">
        <v>47</v>
      </c>
      <c r="O3314" s="1" t="s">
        <v>747</v>
      </c>
      <c r="P3314" s="1" t="s">
        <v>3299</v>
      </c>
      <c r="Q3314" s="1">
        <v>40479413</v>
      </c>
    </row>
    <row r="3315" spans="13:17">
      <c r="M3315" s="1" t="s">
        <v>47</v>
      </c>
      <c r="N3315" s="1" t="s">
        <v>47</v>
      </c>
      <c r="O3315" s="1" t="s">
        <v>747</v>
      </c>
      <c r="P3315" s="1" t="s">
        <v>1171</v>
      </c>
      <c r="Q3315" s="1">
        <v>40479427</v>
      </c>
    </row>
    <row r="3316" spans="13:17">
      <c r="M3316" s="1" t="s">
        <v>47</v>
      </c>
      <c r="N3316" s="1" t="s">
        <v>47</v>
      </c>
      <c r="O3316" s="1" t="s">
        <v>747</v>
      </c>
      <c r="P3316" s="1" t="s">
        <v>673</v>
      </c>
      <c r="Q3316" s="1">
        <v>40479440</v>
      </c>
    </row>
    <row r="3317" spans="13:17">
      <c r="M3317" s="1" t="s">
        <v>47</v>
      </c>
      <c r="N3317" s="1" t="s">
        <v>47</v>
      </c>
      <c r="O3317" s="1" t="s">
        <v>747</v>
      </c>
      <c r="P3317" s="1" t="s">
        <v>3300</v>
      </c>
      <c r="Q3317" s="1">
        <v>40479454</v>
      </c>
    </row>
    <row r="3318" spans="13:17">
      <c r="M3318" s="1" t="s">
        <v>47</v>
      </c>
      <c r="N3318" s="1" t="s">
        <v>47</v>
      </c>
      <c r="O3318" s="1" t="s">
        <v>747</v>
      </c>
      <c r="P3318" s="1" t="s">
        <v>3301</v>
      </c>
      <c r="Q3318" s="1">
        <v>40479467</v>
      </c>
    </row>
    <row r="3319" spans="13:17">
      <c r="M3319" s="1" t="s">
        <v>47</v>
      </c>
      <c r="N3319" s="1" t="s">
        <v>47</v>
      </c>
      <c r="O3319" s="1" t="s">
        <v>747</v>
      </c>
      <c r="P3319" s="1" t="s">
        <v>747</v>
      </c>
      <c r="Q3319" s="1">
        <v>40479481</v>
      </c>
    </row>
    <row r="3320" spans="13:17">
      <c r="M3320" s="1" t="s">
        <v>47</v>
      </c>
      <c r="N3320" s="1" t="s">
        <v>149</v>
      </c>
      <c r="O3320" s="1" t="s">
        <v>749</v>
      </c>
      <c r="P3320" s="1" t="s">
        <v>2341</v>
      </c>
      <c r="Q3320" s="1">
        <v>40501513</v>
      </c>
    </row>
    <row r="3321" spans="13:17">
      <c r="M3321" s="1" t="s">
        <v>47</v>
      </c>
      <c r="N3321" s="1" t="s">
        <v>149</v>
      </c>
      <c r="O3321" s="1" t="s">
        <v>749</v>
      </c>
      <c r="P3321" s="1" t="s">
        <v>3302</v>
      </c>
      <c r="Q3321" s="1">
        <v>40501527</v>
      </c>
    </row>
    <row r="3322" spans="13:17">
      <c r="M3322" s="1" t="s">
        <v>47</v>
      </c>
      <c r="N3322" s="1" t="s">
        <v>149</v>
      </c>
      <c r="O3322" s="1" t="s">
        <v>749</v>
      </c>
      <c r="P3322" s="1" t="s">
        <v>3303</v>
      </c>
      <c r="Q3322" s="1">
        <v>40501599</v>
      </c>
    </row>
    <row r="3323" spans="13:17">
      <c r="M3323" s="1" t="s">
        <v>47</v>
      </c>
      <c r="N3323" s="1" t="s">
        <v>149</v>
      </c>
      <c r="O3323" s="1" t="s">
        <v>749</v>
      </c>
      <c r="P3323" s="1" t="s">
        <v>3304</v>
      </c>
      <c r="Q3323" s="1">
        <v>40501540</v>
      </c>
    </row>
    <row r="3324" spans="13:17">
      <c r="M3324" s="1" t="s">
        <v>47</v>
      </c>
      <c r="N3324" s="1" t="s">
        <v>149</v>
      </c>
      <c r="O3324" s="1" t="s">
        <v>749</v>
      </c>
      <c r="P3324" s="1" t="s">
        <v>3305</v>
      </c>
      <c r="Q3324" s="1">
        <v>40501554</v>
      </c>
    </row>
    <row r="3325" spans="13:17">
      <c r="M3325" s="1" t="s">
        <v>47</v>
      </c>
      <c r="N3325" s="1" t="s">
        <v>149</v>
      </c>
      <c r="O3325" s="1" t="s">
        <v>749</v>
      </c>
      <c r="P3325" s="1" t="s">
        <v>3306</v>
      </c>
      <c r="Q3325" s="1">
        <v>40501567</v>
      </c>
    </row>
    <row r="3326" spans="13:17">
      <c r="M3326" s="1" t="s">
        <v>47</v>
      </c>
      <c r="N3326" s="1" t="s">
        <v>149</v>
      </c>
      <c r="O3326" s="1" t="s">
        <v>749</v>
      </c>
      <c r="P3326" s="1" t="s">
        <v>3307</v>
      </c>
      <c r="Q3326" s="1">
        <v>40501581</v>
      </c>
    </row>
    <row r="3327" spans="13:17">
      <c r="M3327" s="1" t="s">
        <v>47</v>
      </c>
      <c r="N3327" s="1" t="s">
        <v>149</v>
      </c>
      <c r="O3327" s="1" t="s">
        <v>544</v>
      </c>
      <c r="P3327" s="1" t="s">
        <v>610</v>
      </c>
      <c r="Q3327" s="1">
        <v>40503911</v>
      </c>
    </row>
    <row r="3328" spans="13:17">
      <c r="M3328" s="1" t="s">
        <v>47</v>
      </c>
      <c r="N3328" s="1" t="s">
        <v>149</v>
      </c>
      <c r="O3328" s="1" t="s">
        <v>544</v>
      </c>
      <c r="P3328" s="1" t="s">
        <v>3308</v>
      </c>
      <c r="Q3328" s="1">
        <v>40503913</v>
      </c>
    </row>
    <row r="3329" spans="13:17">
      <c r="M3329" s="1" t="s">
        <v>47</v>
      </c>
      <c r="N3329" s="1" t="s">
        <v>149</v>
      </c>
      <c r="O3329" s="1" t="s">
        <v>544</v>
      </c>
      <c r="P3329" s="1" t="s">
        <v>871</v>
      </c>
      <c r="Q3329" s="1">
        <v>40503920</v>
      </c>
    </row>
    <row r="3330" spans="13:17">
      <c r="M3330" s="1" t="s">
        <v>47</v>
      </c>
      <c r="N3330" s="1" t="s">
        <v>149</v>
      </c>
      <c r="O3330" s="1" t="s">
        <v>544</v>
      </c>
      <c r="P3330" s="1" t="s">
        <v>950</v>
      </c>
      <c r="Q3330" s="1">
        <v>40503927</v>
      </c>
    </row>
    <row r="3331" spans="13:17">
      <c r="M3331" s="1" t="s">
        <v>47</v>
      </c>
      <c r="N3331" s="1" t="s">
        <v>149</v>
      </c>
      <c r="O3331" s="1" t="s">
        <v>544</v>
      </c>
      <c r="P3331" s="1" t="s">
        <v>544</v>
      </c>
      <c r="Q3331" s="1">
        <v>40503933</v>
      </c>
    </row>
    <row r="3332" spans="13:17">
      <c r="M3332" s="1" t="s">
        <v>47</v>
      </c>
      <c r="N3332" s="1" t="s">
        <v>149</v>
      </c>
      <c r="O3332" s="1" t="s">
        <v>544</v>
      </c>
      <c r="P3332" s="1" t="s">
        <v>3309</v>
      </c>
      <c r="Q3332" s="1">
        <v>40503940</v>
      </c>
    </row>
    <row r="3333" spans="13:17">
      <c r="M3333" s="1" t="s">
        <v>47</v>
      </c>
      <c r="N3333" s="1" t="s">
        <v>149</v>
      </c>
      <c r="O3333" s="1" t="s">
        <v>544</v>
      </c>
      <c r="P3333" s="1" t="s">
        <v>3310</v>
      </c>
      <c r="Q3333" s="1">
        <v>40503947</v>
      </c>
    </row>
    <row r="3334" spans="13:17">
      <c r="M3334" s="1" t="s">
        <v>47</v>
      </c>
      <c r="N3334" s="1" t="s">
        <v>149</v>
      </c>
      <c r="O3334" s="1" t="s">
        <v>544</v>
      </c>
      <c r="P3334" s="1" t="s">
        <v>3311</v>
      </c>
      <c r="Q3334" s="1">
        <v>40503954</v>
      </c>
    </row>
    <row r="3335" spans="13:17">
      <c r="M3335" s="1" t="s">
        <v>47</v>
      </c>
      <c r="N3335" s="1" t="s">
        <v>149</v>
      </c>
      <c r="O3335" s="1" t="s">
        <v>544</v>
      </c>
      <c r="P3335" s="1" t="s">
        <v>3312</v>
      </c>
      <c r="Q3335" s="1">
        <v>40503961</v>
      </c>
    </row>
    <row r="3336" spans="13:17">
      <c r="M3336" s="1" t="s">
        <v>47</v>
      </c>
      <c r="N3336" s="1" t="s">
        <v>149</v>
      </c>
      <c r="O3336" s="1" t="s">
        <v>544</v>
      </c>
      <c r="P3336" s="1" t="s">
        <v>2352</v>
      </c>
      <c r="Q3336" s="1">
        <v>40503967</v>
      </c>
    </row>
    <row r="3337" spans="13:17">
      <c r="M3337" s="1" t="s">
        <v>47</v>
      </c>
      <c r="N3337" s="1" t="s">
        <v>149</v>
      </c>
      <c r="O3337" s="1" t="s">
        <v>544</v>
      </c>
      <c r="P3337" s="1" t="s">
        <v>3313</v>
      </c>
      <c r="Q3337" s="1">
        <v>40503974</v>
      </c>
    </row>
    <row r="3338" spans="13:17">
      <c r="M3338" s="1" t="s">
        <v>47</v>
      </c>
      <c r="N3338" s="1" t="s">
        <v>149</v>
      </c>
      <c r="O3338" s="1" t="s">
        <v>544</v>
      </c>
      <c r="P3338" s="1" t="s">
        <v>3314</v>
      </c>
      <c r="Q3338" s="1">
        <v>40503981</v>
      </c>
    </row>
    <row r="3339" spans="13:17">
      <c r="M3339" s="1" t="s">
        <v>47</v>
      </c>
      <c r="N3339" s="1" t="s">
        <v>149</v>
      </c>
      <c r="O3339" s="1" t="s">
        <v>544</v>
      </c>
      <c r="P3339" s="1" t="s">
        <v>2400</v>
      </c>
      <c r="Q3339" s="1">
        <v>40503988</v>
      </c>
    </row>
    <row r="3340" spans="13:17">
      <c r="M3340" s="1" t="s">
        <v>47</v>
      </c>
      <c r="N3340" s="1" t="s">
        <v>149</v>
      </c>
      <c r="O3340" s="1" t="s">
        <v>544</v>
      </c>
      <c r="P3340" s="1" t="s">
        <v>3315</v>
      </c>
      <c r="Q3340" s="1">
        <v>40503994</v>
      </c>
    </row>
    <row r="3341" spans="13:17">
      <c r="M3341" s="1" t="s">
        <v>47</v>
      </c>
      <c r="N3341" s="1" t="s">
        <v>149</v>
      </c>
      <c r="O3341" s="1" t="s">
        <v>752</v>
      </c>
      <c r="P3341" s="1" t="s">
        <v>3316</v>
      </c>
      <c r="Q3341" s="1">
        <v>40506317</v>
      </c>
    </row>
    <row r="3342" spans="13:17">
      <c r="M3342" s="1" t="s">
        <v>47</v>
      </c>
      <c r="N3342" s="1" t="s">
        <v>149</v>
      </c>
      <c r="O3342" s="1" t="s">
        <v>752</v>
      </c>
      <c r="P3342" s="1" t="s">
        <v>3317</v>
      </c>
      <c r="Q3342" s="1">
        <v>40506325</v>
      </c>
    </row>
    <row r="3343" spans="13:17">
      <c r="M3343" s="1" t="s">
        <v>47</v>
      </c>
      <c r="N3343" s="1" t="s">
        <v>149</v>
      </c>
      <c r="O3343" s="1" t="s">
        <v>752</v>
      </c>
      <c r="P3343" s="1" t="s">
        <v>3318</v>
      </c>
      <c r="Q3343" s="1">
        <v>40506331</v>
      </c>
    </row>
    <row r="3344" spans="13:17">
      <c r="M3344" s="1" t="s">
        <v>47</v>
      </c>
      <c r="N3344" s="1" t="s">
        <v>149</v>
      </c>
      <c r="O3344" s="1" t="s">
        <v>752</v>
      </c>
      <c r="P3344" s="1" t="s">
        <v>3319</v>
      </c>
      <c r="Q3344" s="1">
        <v>40506337</v>
      </c>
    </row>
    <row r="3345" spans="13:17">
      <c r="M3345" s="1" t="s">
        <v>47</v>
      </c>
      <c r="N3345" s="1" t="s">
        <v>149</v>
      </c>
      <c r="O3345" s="1" t="s">
        <v>752</v>
      </c>
      <c r="P3345" s="1" t="s">
        <v>3320</v>
      </c>
      <c r="Q3345" s="1">
        <v>40506343</v>
      </c>
    </row>
    <row r="3346" spans="13:17">
      <c r="M3346" s="1" t="s">
        <v>47</v>
      </c>
      <c r="N3346" s="1" t="s">
        <v>149</v>
      </c>
      <c r="O3346" s="1" t="s">
        <v>752</v>
      </c>
      <c r="P3346" s="1" t="s">
        <v>752</v>
      </c>
      <c r="Q3346" s="1">
        <v>40506347</v>
      </c>
    </row>
    <row r="3347" spans="13:17">
      <c r="M3347" s="1" t="s">
        <v>47</v>
      </c>
      <c r="N3347" s="1" t="s">
        <v>149</v>
      </c>
      <c r="O3347" s="1" t="s">
        <v>752</v>
      </c>
      <c r="P3347" s="1" t="s">
        <v>3321</v>
      </c>
      <c r="Q3347" s="1">
        <v>40506399</v>
      </c>
    </row>
    <row r="3348" spans="13:17">
      <c r="M3348" s="1" t="s">
        <v>47</v>
      </c>
      <c r="N3348" s="1" t="s">
        <v>149</v>
      </c>
      <c r="O3348" s="1" t="s">
        <v>752</v>
      </c>
      <c r="P3348" s="1" t="s">
        <v>1278</v>
      </c>
      <c r="Q3348" s="1">
        <v>40506357</v>
      </c>
    </row>
    <row r="3349" spans="13:17">
      <c r="M3349" s="1" t="s">
        <v>47</v>
      </c>
      <c r="N3349" s="1" t="s">
        <v>149</v>
      </c>
      <c r="O3349" s="1" t="s">
        <v>752</v>
      </c>
      <c r="P3349" s="1" t="s">
        <v>3322</v>
      </c>
      <c r="Q3349" s="1">
        <v>40506371</v>
      </c>
    </row>
    <row r="3350" spans="13:17">
      <c r="M3350" s="1" t="s">
        <v>47</v>
      </c>
      <c r="N3350" s="1" t="s">
        <v>149</v>
      </c>
      <c r="O3350" s="1" t="s">
        <v>752</v>
      </c>
      <c r="P3350" s="1" t="s">
        <v>1984</v>
      </c>
      <c r="Q3350" s="1">
        <v>40506377</v>
      </c>
    </row>
    <row r="3351" spans="13:17">
      <c r="M3351" s="1" t="s">
        <v>47</v>
      </c>
      <c r="N3351" s="1" t="s">
        <v>149</v>
      </c>
      <c r="O3351" s="1" t="s">
        <v>754</v>
      </c>
      <c r="P3351" s="1" t="s">
        <v>3323</v>
      </c>
      <c r="Q3351" s="1">
        <v>40507116</v>
      </c>
    </row>
    <row r="3352" spans="13:17">
      <c r="M3352" s="1" t="s">
        <v>47</v>
      </c>
      <c r="N3352" s="1" t="s">
        <v>149</v>
      </c>
      <c r="O3352" s="1" t="s">
        <v>754</v>
      </c>
      <c r="P3352" s="1" t="s">
        <v>65</v>
      </c>
      <c r="Q3352" s="1">
        <v>40507117</v>
      </c>
    </row>
    <row r="3353" spans="13:17">
      <c r="M3353" s="1" t="s">
        <v>47</v>
      </c>
      <c r="N3353" s="1" t="s">
        <v>149</v>
      </c>
      <c r="O3353" s="1" t="s">
        <v>754</v>
      </c>
      <c r="P3353" s="1" t="s">
        <v>3324</v>
      </c>
      <c r="Q3353" s="1">
        <v>40507125</v>
      </c>
    </row>
    <row r="3354" spans="13:17">
      <c r="M3354" s="1" t="s">
        <v>47</v>
      </c>
      <c r="N3354" s="1" t="s">
        <v>149</v>
      </c>
      <c r="O3354" s="1" t="s">
        <v>754</v>
      </c>
      <c r="P3354" s="1" t="s">
        <v>3325</v>
      </c>
      <c r="Q3354" s="1">
        <v>40507134</v>
      </c>
    </row>
    <row r="3355" spans="13:17">
      <c r="M3355" s="1" t="s">
        <v>47</v>
      </c>
      <c r="N3355" s="1" t="s">
        <v>149</v>
      </c>
      <c r="O3355" s="1" t="s">
        <v>754</v>
      </c>
      <c r="P3355" s="1" t="s">
        <v>1057</v>
      </c>
      <c r="Q3355" s="1">
        <v>40507143</v>
      </c>
    </row>
    <row r="3356" spans="13:17">
      <c r="M3356" s="1" t="s">
        <v>47</v>
      </c>
      <c r="N3356" s="1" t="s">
        <v>149</v>
      </c>
      <c r="O3356" s="1" t="s">
        <v>754</v>
      </c>
      <c r="P3356" s="1" t="s">
        <v>3326</v>
      </c>
      <c r="Q3356" s="1">
        <v>40507151</v>
      </c>
    </row>
    <row r="3357" spans="13:17">
      <c r="M3357" s="1" t="s">
        <v>47</v>
      </c>
      <c r="N3357" s="1" t="s">
        <v>149</v>
      </c>
      <c r="O3357" s="1" t="s">
        <v>754</v>
      </c>
      <c r="P3357" s="1" t="s">
        <v>3327</v>
      </c>
      <c r="Q3357" s="1">
        <v>40507199</v>
      </c>
    </row>
    <row r="3358" spans="13:17">
      <c r="M3358" s="1" t="s">
        <v>47</v>
      </c>
      <c r="N3358" s="1" t="s">
        <v>149</v>
      </c>
      <c r="O3358" s="1" t="s">
        <v>754</v>
      </c>
      <c r="P3358" s="1" t="s">
        <v>3328</v>
      </c>
      <c r="Q3358" s="1">
        <v>40507169</v>
      </c>
    </row>
    <row r="3359" spans="13:17">
      <c r="M3359" s="1" t="s">
        <v>47</v>
      </c>
      <c r="N3359" s="1" t="s">
        <v>149</v>
      </c>
      <c r="O3359" s="1" t="s">
        <v>754</v>
      </c>
      <c r="P3359" s="1" t="s">
        <v>3329</v>
      </c>
      <c r="Q3359" s="1">
        <v>40507177</v>
      </c>
    </row>
    <row r="3360" spans="13:17">
      <c r="M3360" s="1" t="s">
        <v>47</v>
      </c>
      <c r="N3360" s="1" t="s">
        <v>149</v>
      </c>
      <c r="O3360" s="1" t="s">
        <v>754</v>
      </c>
      <c r="P3360" s="1" t="s">
        <v>3330</v>
      </c>
      <c r="Q3360" s="1">
        <v>40507186</v>
      </c>
    </row>
    <row r="3361" spans="13:17">
      <c r="M3361" s="1" t="s">
        <v>47</v>
      </c>
      <c r="N3361" s="1" t="s">
        <v>149</v>
      </c>
      <c r="O3361" s="1" t="s">
        <v>754</v>
      </c>
      <c r="P3361" s="1" t="s">
        <v>2649</v>
      </c>
      <c r="Q3361" s="1">
        <v>40507190</v>
      </c>
    </row>
    <row r="3362" spans="13:17">
      <c r="M3362" s="1" t="s">
        <v>47</v>
      </c>
      <c r="N3362" s="1" t="s">
        <v>149</v>
      </c>
      <c r="O3362" s="1" t="s">
        <v>754</v>
      </c>
      <c r="P3362" s="1" t="s">
        <v>3331</v>
      </c>
      <c r="Q3362" s="1">
        <v>40507194</v>
      </c>
    </row>
    <row r="3363" spans="13:17">
      <c r="M3363" s="1" t="s">
        <v>47</v>
      </c>
      <c r="N3363" s="1" t="s">
        <v>149</v>
      </c>
      <c r="O3363" s="1" t="s">
        <v>755</v>
      </c>
      <c r="P3363" s="1" t="s">
        <v>3332</v>
      </c>
      <c r="Q3363" s="1">
        <v>40507916</v>
      </c>
    </row>
    <row r="3364" spans="13:17">
      <c r="M3364" s="1" t="s">
        <v>47</v>
      </c>
      <c r="N3364" s="1" t="s">
        <v>149</v>
      </c>
      <c r="O3364" s="1" t="s">
        <v>755</v>
      </c>
      <c r="P3364" s="1" t="s">
        <v>3333</v>
      </c>
      <c r="Q3364" s="1">
        <v>40507917</v>
      </c>
    </row>
    <row r="3365" spans="13:17">
      <c r="M3365" s="1" t="s">
        <v>47</v>
      </c>
      <c r="N3365" s="1" t="s">
        <v>149</v>
      </c>
      <c r="O3365" s="1" t="s">
        <v>755</v>
      </c>
      <c r="P3365" s="1" t="s">
        <v>3334</v>
      </c>
      <c r="Q3365" s="1">
        <v>40507918</v>
      </c>
    </row>
    <row r="3366" spans="13:17">
      <c r="M3366" s="1" t="s">
        <v>47</v>
      </c>
      <c r="N3366" s="1" t="s">
        <v>149</v>
      </c>
      <c r="O3366" s="1" t="s">
        <v>755</v>
      </c>
      <c r="P3366" s="1" t="s">
        <v>3335</v>
      </c>
      <c r="Q3366" s="1">
        <v>40507925</v>
      </c>
    </row>
    <row r="3367" spans="13:17">
      <c r="M3367" s="1" t="s">
        <v>47</v>
      </c>
      <c r="N3367" s="1" t="s">
        <v>149</v>
      </c>
      <c r="O3367" s="1" t="s">
        <v>755</v>
      </c>
      <c r="P3367" s="1" t="s">
        <v>3336</v>
      </c>
      <c r="Q3367" s="1">
        <v>40507931</v>
      </c>
    </row>
    <row r="3368" spans="13:17">
      <c r="M3368" s="1" t="s">
        <v>47</v>
      </c>
      <c r="N3368" s="1" t="s">
        <v>149</v>
      </c>
      <c r="O3368" s="1" t="s">
        <v>755</v>
      </c>
      <c r="P3368" s="1" t="s">
        <v>3337</v>
      </c>
      <c r="Q3368" s="1">
        <v>40507937</v>
      </c>
    </row>
    <row r="3369" spans="13:17">
      <c r="M3369" s="1" t="s">
        <v>47</v>
      </c>
      <c r="N3369" s="1" t="s">
        <v>149</v>
      </c>
      <c r="O3369" s="1" t="s">
        <v>755</v>
      </c>
      <c r="P3369" s="1" t="s">
        <v>3338</v>
      </c>
      <c r="Q3369" s="1">
        <v>40507944</v>
      </c>
    </row>
    <row r="3370" spans="13:17">
      <c r="M3370" s="1" t="s">
        <v>47</v>
      </c>
      <c r="N3370" s="1" t="s">
        <v>149</v>
      </c>
      <c r="O3370" s="1" t="s">
        <v>755</v>
      </c>
      <c r="P3370" s="1" t="s">
        <v>3339</v>
      </c>
      <c r="Q3370" s="1">
        <v>40507950</v>
      </c>
    </row>
    <row r="3371" spans="13:17">
      <c r="M3371" s="1" t="s">
        <v>47</v>
      </c>
      <c r="N3371" s="1" t="s">
        <v>149</v>
      </c>
      <c r="O3371" s="1" t="s">
        <v>755</v>
      </c>
      <c r="P3371" s="1" t="s">
        <v>3340</v>
      </c>
      <c r="Q3371" s="1">
        <v>40507963</v>
      </c>
    </row>
    <row r="3372" spans="13:17">
      <c r="M3372" s="1" t="s">
        <v>47</v>
      </c>
      <c r="N3372" s="1" t="s">
        <v>149</v>
      </c>
      <c r="O3372" s="1" t="s">
        <v>755</v>
      </c>
      <c r="P3372" s="1" t="s">
        <v>3341</v>
      </c>
      <c r="Q3372" s="1">
        <v>40507956</v>
      </c>
    </row>
    <row r="3373" spans="13:17">
      <c r="M3373" s="1" t="s">
        <v>47</v>
      </c>
      <c r="N3373" s="1" t="s">
        <v>149</v>
      </c>
      <c r="O3373" s="1" t="s">
        <v>755</v>
      </c>
      <c r="P3373" s="1" t="s">
        <v>3342</v>
      </c>
      <c r="Q3373" s="1">
        <v>40507999</v>
      </c>
    </row>
    <row r="3374" spans="13:17">
      <c r="M3374" s="1" t="s">
        <v>47</v>
      </c>
      <c r="N3374" s="1" t="s">
        <v>149</v>
      </c>
      <c r="O3374" s="1" t="s">
        <v>755</v>
      </c>
      <c r="P3374" s="1" t="s">
        <v>3343</v>
      </c>
      <c r="Q3374" s="1">
        <v>40507982</v>
      </c>
    </row>
    <row r="3375" spans="13:17">
      <c r="M3375" s="1" t="s">
        <v>47</v>
      </c>
      <c r="N3375" s="1" t="s">
        <v>149</v>
      </c>
      <c r="O3375" s="1" t="s">
        <v>755</v>
      </c>
      <c r="P3375" s="1" t="s">
        <v>3344</v>
      </c>
      <c r="Q3375" s="1">
        <v>40507975</v>
      </c>
    </row>
    <row r="3376" spans="13:17">
      <c r="M3376" s="1" t="s">
        <v>47</v>
      </c>
      <c r="N3376" s="1" t="s">
        <v>149</v>
      </c>
      <c r="O3376" s="1" t="s">
        <v>755</v>
      </c>
      <c r="P3376" s="1" t="s">
        <v>3345</v>
      </c>
      <c r="Q3376" s="1">
        <v>40507988</v>
      </c>
    </row>
    <row r="3377" spans="13:17">
      <c r="M3377" s="1" t="s">
        <v>47</v>
      </c>
      <c r="N3377" s="1" t="s">
        <v>149</v>
      </c>
      <c r="O3377" s="1" t="s">
        <v>755</v>
      </c>
      <c r="P3377" s="1" t="s">
        <v>3346</v>
      </c>
      <c r="Q3377" s="1">
        <v>40507994</v>
      </c>
    </row>
    <row r="3378" spans="13:17">
      <c r="M3378" s="1" t="s">
        <v>47</v>
      </c>
      <c r="N3378" s="1" t="s">
        <v>149</v>
      </c>
      <c r="O3378" s="1" t="s">
        <v>429</v>
      </c>
      <c r="P3378" s="1" t="s">
        <v>3316</v>
      </c>
      <c r="Q3378" s="1">
        <v>40509413</v>
      </c>
    </row>
    <row r="3379" spans="13:17">
      <c r="M3379" s="1" t="s">
        <v>47</v>
      </c>
      <c r="N3379" s="1" t="s">
        <v>149</v>
      </c>
      <c r="O3379" s="1" t="s">
        <v>429</v>
      </c>
      <c r="P3379" s="1" t="s">
        <v>3347</v>
      </c>
      <c r="Q3379" s="1">
        <v>40509414</v>
      </c>
    </row>
    <row r="3380" spans="13:17">
      <c r="M3380" s="1" t="s">
        <v>47</v>
      </c>
      <c r="N3380" s="1" t="s">
        <v>149</v>
      </c>
      <c r="O3380" s="1" t="s">
        <v>429</v>
      </c>
      <c r="P3380" s="1" t="s">
        <v>3348</v>
      </c>
      <c r="Q3380" s="1">
        <v>40509421</v>
      </c>
    </row>
    <row r="3381" spans="13:17">
      <c r="M3381" s="1" t="s">
        <v>47</v>
      </c>
      <c r="N3381" s="1" t="s">
        <v>149</v>
      </c>
      <c r="O3381" s="1" t="s">
        <v>429</v>
      </c>
      <c r="P3381" s="1" t="s">
        <v>3349</v>
      </c>
      <c r="Q3381" s="1">
        <v>40509429</v>
      </c>
    </row>
    <row r="3382" spans="13:17">
      <c r="M3382" s="1" t="s">
        <v>47</v>
      </c>
      <c r="N3382" s="1" t="s">
        <v>149</v>
      </c>
      <c r="O3382" s="1" t="s">
        <v>429</v>
      </c>
      <c r="P3382" s="1" t="s">
        <v>3350</v>
      </c>
      <c r="Q3382" s="1">
        <v>40509436</v>
      </c>
    </row>
    <row r="3383" spans="13:17">
      <c r="M3383" s="1" t="s">
        <v>47</v>
      </c>
      <c r="N3383" s="1" t="s">
        <v>149</v>
      </c>
      <c r="O3383" s="1" t="s">
        <v>429</v>
      </c>
      <c r="P3383" s="1" t="s">
        <v>3351</v>
      </c>
      <c r="Q3383" s="1">
        <v>40509443</v>
      </c>
    </row>
    <row r="3384" spans="13:17">
      <c r="M3384" s="1" t="s">
        <v>47</v>
      </c>
      <c r="N3384" s="1" t="s">
        <v>149</v>
      </c>
      <c r="O3384" s="1" t="s">
        <v>429</v>
      </c>
      <c r="P3384" s="1" t="s">
        <v>573</v>
      </c>
      <c r="Q3384" s="1">
        <v>40509473</v>
      </c>
    </row>
    <row r="3385" spans="13:17">
      <c r="M3385" s="1" t="s">
        <v>47</v>
      </c>
      <c r="N3385" s="1" t="s">
        <v>149</v>
      </c>
      <c r="O3385" s="1" t="s">
        <v>429</v>
      </c>
      <c r="P3385" s="1" t="s">
        <v>3352</v>
      </c>
      <c r="Q3385" s="1">
        <v>40509458</v>
      </c>
    </row>
    <row r="3386" spans="13:17">
      <c r="M3386" s="1" t="s">
        <v>47</v>
      </c>
      <c r="N3386" s="1" t="s">
        <v>149</v>
      </c>
      <c r="O3386" s="1" t="s">
        <v>429</v>
      </c>
      <c r="P3386" s="1" t="s">
        <v>3353</v>
      </c>
      <c r="Q3386" s="1">
        <v>40509465</v>
      </c>
    </row>
    <row r="3387" spans="13:17">
      <c r="M3387" s="1" t="s">
        <v>47</v>
      </c>
      <c r="N3387" s="1" t="s">
        <v>149</v>
      </c>
      <c r="O3387" s="1" t="s">
        <v>429</v>
      </c>
      <c r="P3387" s="1" t="s">
        <v>3354</v>
      </c>
      <c r="Q3387" s="1">
        <v>40509499</v>
      </c>
    </row>
    <row r="3388" spans="13:17">
      <c r="M3388" s="1" t="s">
        <v>47</v>
      </c>
      <c r="N3388" s="1" t="s">
        <v>149</v>
      </c>
      <c r="O3388" s="1" t="s">
        <v>429</v>
      </c>
      <c r="P3388" s="1" t="s">
        <v>3355</v>
      </c>
      <c r="Q3388" s="1">
        <v>40509480</v>
      </c>
    </row>
    <row r="3389" spans="13:17">
      <c r="M3389" s="1" t="s">
        <v>47</v>
      </c>
      <c r="N3389" s="1" t="s">
        <v>149</v>
      </c>
      <c r="O3389" s="1" t="s">
        <v>429</v>
      </c>
      <c r="P3389" s="1" t="s">
        <v>3356</v>
      </c>
      <c r="Q3389" s="1">
        <v>40509487</v>
      </c>
    </row>
    <row r="3390" spans="13:17">
      <c r="M3390" s="1" t="s">
        <v>47</v>
      </c>
      <c r="N3390" s="1" t="s">
        <v>149</v>
      </c>
      <c r="O3390" s="1" t="s">
        <v>429</v>
      </c>
      <c r="P3390" s="1" t="s">
        <v>3357</v>
      </c>
      <c r="Q3390" s="1">
        <v>40509494</v>
      </c>
    </row>
    <row r="3391" spans="13:17">
      <c r="M3391" s="1" t="s">
        <v>47</v>
      </c>
      <c r="N3391" s="1" t="s">
        <v>152</v>
      </c>
      <c r="O3391" s="1" t="s">
        <v>758</v>
      </c>
      <c r="P3391" s="1" t="s">
        <v>3358</v>
      </c>
      <c r="Q3391" s="1">
        <v>40555721</v>
      </c>
    </row>
    <row r="3392" spans="13:17">
      <c r="M3392" s="1" t="s">
        <v>47</v>
      </c>
      <c r="N3392" s="1" t="s">
        <v>152</v>
      </c>
      <c r="O3392" s="1" t="s">
        <v>758</v>
      </c>
      <c r="P3392" s="1" t="s">
        <v>3359</v>
      </c>
      <c r="Q3392" s="1">
        <v>40555725</v>
      </c>
    </row>
    <row r="3393" spans="13:17">
      <c r="M3393" s="1" t="s">
        <v>47</v>
      </c>
      <c r="N3393" s="1" t="s">
        <v>152</v>
      </c>
      <c r="O3393" s="1" t="s">
        <v>758</v>
      </c>
      <c r="P3393" s="1" t="s">
        <v>3360</v>
      </c>
      <c r="Q3393" s="1">
        <v>40555723</v>
      </c>
    </row>
    <row r="3394" spans="13:17">
      <c r="M3394" s="1" t="s">
        <v>47</v>
      </c>
      <c r="N3394" s="1" t="s">
        <v>152</v>
      </c>
      <c r="O3394" s="1" t="s">
        <v>758</v>
      </c>
      <c r="P3394" s="1" t="s">
        <v>3361</v>
      </c>
      <c r="Q3394" s="1">
        <v>40555727</v>
      </c>
    </row>
    <row r="3395" spans="13:17">
      <c r="M3395" s="1" t="s">
        <v>47</v>
      </c>
      <c r="N3395" s="1" t="s">
        <v>152</v>
      </c>
      <c r="O3395" s="1" t="s">
        <v>758</v>
      </c>
      <c r="P3395" s="1" t="s">
        <v>3362</v>
      </c>
      <c r="Q3395" s="1">
        <v>40555733</v>
      </c>
    </row>
    <row r="3396" spans="13:17">
      <c r="M3396" s="1" t="s">
        <v>47</v>
      </c>
      <c r="N3396" s="1" t="s">
        <v>152</v>
      </c>
      <c r="O3396" s="1" t="s">
        <v>758</v>
      </c>
      <c r="P3396" s="1" t="s">
        <v>3363</v>
      </c>
      <c r="Q3396" s="1">
        <v>40555740</v>
      </c>
    </row>
    <row r="3397" spans="13:17">
      <c r="M3397" s="1" t="s">
        <v>47</v>
      </c>
      <c r="N3397" s="1" t="s">
        <v>152</v>
      </c>
      <c r="O3397" s="1" t="s">
        <v>758</v>
      </c>
      <c r="P3397" s="1" t="s">
        <v>3364</v>
      </c>
      <c r="Q3397" s="1">
        <v>40555747</v>
      </c>
    </row>
    <row r="3398" spans="13:17">
      <c r="M3398" s="1" t="s">
        <v>47</v>
      </c>
      <c r="N3398" s="1" t="s">
        <v>152</v>
      </c>
      <c r="O3398" s="1" t="s">
        <v>758</v>
      </c>
      <c r="P3398" s="1" t="s">
        <v>3365</v>
      </c>
      <c r="Q3398" s="1">
        <v>40555754</v>
      </c>
    </row>
    <row r="3399" spans="13:17">
      <c r="M3399" s="1" t="s">
        <v>47</v>
      </c>
      <c r="N3399" s="1" t="s">
        <v>152</v>
      </c>
      <c r="O3399" s="1" t="s">
        <v>758</v>
      </c>
      <c r="P3399" s="1" t="s">
        <v>3366</v>
      </c>
      <c r="Q3399" s="1">
        <v>40555761</v>
      </c>
    </row>
    <row r="3400" spans="13:17">
      <c r="M3400" s="1" t="s">
        <v>47</v>
      </c>
      <c r="N3400" s="1" t="s">
        <v>152</v>
      </c>
      <c r="O3400" s="1" t="s">
        <v>758</v>
      </c>
      <c r="P3400" s="1" t="s">
        <v>3367</v>
      </c>
      <c r="Q3400" s="1">
        <v>40555767</v>
      </c>
    </row>
    <row r="3401" spans="13:17">
      <c r="M3401" s="1" t="s">
        <v>47</v>
      </c>
      <c r="N3401" s="1" t="s">
        <v>152</v>
      </c>
      <c r="O3401" s="1" t="s">
        <v>758</v>
      </c>
      <c r="P3401" s="1" t="s">
        <v>3368</v>
      </c>
      <c r="Q3401" s="1">
        <v>40555774</v>
      </c>
    </row>
    <row r="3402" spans="13:17">
      <c r="M3402" s="1" t="s">
        <v>47</v>
      </c>
      <c r="N3402" s="1" t="s">
        <v>152</v>
      </c>
      <c r="O3402" s="1" t="s">
        <v>758</v>
      </c>
      <c r="P3402" s="1" t="s">
        <v>3369</v>
      </c>
      <c r="Q3402" s="1">
        <v>40555799</v>
      </c>
    </row>
    <row r="3403" spans="13:17">
      <c r="M3403" s="1" t="s">
        <v>47</v>
      </c>
      <c r="N3403" s="1" t="s">
        <v>152</v>
      </c>
      <c r="O3403" s="1" t="s">
        <v>758</v>
      </c>
      <c r="P3403" s="1" t="s">
        <v>3370</v>
      </c>
      <c r="Q3403" s="1">
        <v>40555788</v>
      </c>
    </row>
    <row r="3404" spans="13:17">
      <c r="M3404" s="1" t="s">
        <v>47</v>
      </c>
      <c r="N3404" s="1" t="s">
        <v>152</v>
      </c>
      <c r="O3404" s="1" t="s">
        <v>758</v>
      </c>
      <c r="P3404" s="1" t="s">
        <v>3371</v>
      </c>
      <c r="Q3404" s="1">
        <v>40555794</v>
      </c>
    </row>
    <row r="3405" spans="13:17">
      <c r="M3405" s="1" t="s">
        <v>47</v>
      </c>
      <c r="N3405" s="1" t="s">
        <v>152</v>
      </c>
      <c r="O3405" s="1" t="s">
        <v>431</v>
      </c>
      <c r="P3405" s="1" t="s">
        <v>3372</v>
      </c>
      <c r="Q3405" s="1">
        <v>40556610</v>
      </c>
    </row>
    <row r="3406" spans="13:17">
      <c r="M3406" s="1" t="s">
        <v>47</v>
      </c>
      <c r="N3406" s="1" t="s">
        <v>152</v>
      </c>
      <c r="O3406" s="1" t="s">
        <v>431</v>
      </c>
      <c r="P3406" s="1" t="s">
        <v>3373</v>
      </c>
      <c r="Q3406" s="1">
        <v>40556621</v>
      </c>
    </row>
    <row r="3407" spans="13:17">
      <c r="M3407" s="1" t="s">
        <v>47</v>
      </c>
      <c r="N3407" s="1" t="s">
        <v>152</v>
      </c>
      <c r="O3407" s="1" t="s">
        <v>431</v>
      </c>
      <c r="P3407" s="1" t="s">
        <v>3374</v>
      </c>
      <c r="Q3407" s="1">
        <v>40556631</v>
      </c>
    </row>
    <row r="3408" spans="13:17">
      <c r="M3408" s="1" t="s">
        <v>47</v>
      </c>
      <c r="N3408" s="1" t="s">
        <v>152</v>
      </c>
      <c r="O3408" s="1" t="s">
        <v>431</v>
      </c>
      <c r="P3408" s="1" t="s">
        <v>3375</v>
      </c>
      <c r="Q3408" s="1">
        <v>40556642</v>
      </c>
    </row>
    <row r="3409" spans="13:17">
      <c r="M3409" s="1" t="s">
        <v>47</v>
      </c>
      <c r="N3409" s="1" t="s">
        <v>152</v>
      </c>
      <c r="O3409" s="1" t="s">
        <v>431</v>
      </c>
      <c r="P3409" s="1" t="s">
        <v>431</v>
      </c>
      <c r="Q3409" s="1">
        <v>40556652</v>
      </c>
    </row>
    <row r="3410" spans="13:17">
      <c r="M3410" s="1" t="s">
        <v>47</v>
      </c>
      <c r="N3410" s="1" t="s">
        <v>152</v>
      </c>
      <c r="O3410" s="1" t="s">
        <v>431</v>
      </c>
      <c r="P3410" s="1" t="s">
        <v>3376</v>
      </c>
      <c r="Q3410" s="1">
        <v>40556663</v>
      </c>
    </row>
    <row r="3411" spans="13:17">
      <c r="M3411" s="1" t="s">
        <v>47</v>
      </c>
      <c r="N3411" s="1" t="s">
        <v>152</v>
      </c>
      <c r="O3411" s="1" t="s">
        <v>431</v>
      </c>
      <c r="P3411" s="1" t="s">
        <v>3377</v>
      </c>
      <c r="Q3411" s="1">
        <v>40556673</v>
      </c>
    </row>
    <row r="3412" spans="13:17">
      <c r="M3412" s="1" t="s">
        <v>47</v>
      </c>
      <c r="N3412" s="1" t="s">
        <v>152</v>
      </c>
      <c r="O3412" s="1" t="s">
        <v>431</v>
      </c>
      <c r="P3412" s="1" t="s">
        <v>112</v>
      </c>
      <c r="Q3412" s="1">
        <v>40556684</v>
      </c>
    </row>
    <row r="3413" spans="13:17">
      <c r="M3413" s="1" t="s">
        <v>47</v>
      </c>
      <c r="N3413" s="1" t="s">
        <v>152</v>
      </c>
      <c r="O3413" s="1" t="s">
        <v>760</v>
      </c>
      <c r="P3413" s="1" t="s">
        <v>3378</v>
      </c>
      <c r="Q3413" s="1">
        <v>40558511</v>
      </c>
    </row>
    <row r="3414" spans="13:17">
      <c r="M3414" s="1" t="s">
        <v>47</v>
      </c>
      <c r="N3414" s="1" t="s">
        <v>152</v>
      </c>
      <c r="O3414" s="1" t="s">
        <v>760</v>
      </c>
      <c r="P3414" s="1" t="s">
        <v>3379</v>
      </c>
      <c r="Q3414" s="1">
        <v>40558523</v>
      </c>
    </row>
    <row r="3415" spans="13:17">
      <c r="M3415" s="1" t="s">
        <v>47</v>
      </c>
      <c r="N3415" s="1" t="s">
        <v>152</v>
      </c>
      <c r="O3415" s="1" t="s">
        <v>760</v>
      </c>
      <c r="P3415" s="1" t="s">
        <v>3380</v>
      </c>
      <c r="Q3415" s="1">
        <v>40558535</v>
      </c>
    </row>
    <row r="3416" spans="13:17">
      <c r="M3416" s="1" t="s">
        <v>47</v>
      </c>
      <c r="N3416" s="1" t="s">
        <v>152</v>
      </c>
      <c r="O3416" s="1" t="s">
        <v>760</v>
      </c>
      <c r="P3416" s="1" t="s">
        <v>3245</v>
      </c>
      <c r="Q3416" s="1">
        <v>40558547</v>
      </c>
    </row>
    <row r="3417" spans="13:17">
      <c r="M3417" s="1" t="s">
        <v>47</v>
      </c>
      <c r="N3417" s="1" t="s">
        <v>152</v>
      </c>
      <c r="O3417" s="1" t="s">
        <v>760</v>
      </c>
      <c r="P3417" s="1" t="s">
        <v>760</v>
      </c>
      <c r="Q3417" s="1">
        <v>40558559</v>
      </c>
    </row>
    <row r="3418" spans="13:17">
      <c r="M3418" s="1" t="s">
        <v>47</v>
      </c>
      <c r="N3418" s="1" t="s">
        <v>152</v>
      </c>
      <c r="O3418" s="1" t="s">
        <v>760</v>
      </c>
      <c r="P3418" s="1" t="s">
        <v>3381</v>
      </c>
      <c r="Q3418" s="1">
        <v>40558571</v>
      </c>
    </row>
    <row r="3419" spans="13:17">
      <c r="M3419" s="1" t="s">
        <v>47</v>
      </c>
      <c r="N3419" s="1" t="s">
        <v>152</v>
      </c>
      <c r="O3419" s="1" t="s">
        <v>760</v>
      </c>
      <c r="P3419" s="1" t="s">
        <v>3382</v>
      </c>
      <c r="Q3419" s="1">
        <v>40558583</v>
      </c>
    </row>
    <row r="3420" spans="13:17">
      <c r="M3420" s="1" t="s">
        <v>47</v>
      </c>
      <c r="N3420" s="1" t="s">
        <v>152</v>
      </c>
      <c r="O3420" s="1" t="s">
        <v>491</v>
      </c>
      <c r="P3420" s="1" t="s">
        <v>3383</v>
      </c>
      <c r="Q3420" s="1">
        <v>40559510</v>
      </c>
    </row>
    <row r="3421" spans="13:17">
      <c r="M3421" s="1" t="s">
        <v>47</v>
      </c>
      <c r="N3421" s="1" t="s">
        <v>152</v>
      </c>
      <c r="O3421" s="1" t="s">
        <v>491</v>
      </c>
      <c r="P3421" s="1" t="s">
        <v>3384</v>
      </c>
      <c r="Q3421" s="1">
        <v>40559521</v>
      </c>
    </row>
    <row r="3422" spans="13:17">
      <c r="M3422" s="1" t="s">
        <v>47</v>
      </c>
      <c r="N3422" s="1" t="s">
        <v>152</v>
      </c>
      <c r="O3422" s="1" t="s">
        <v>491</v>
      </c>
      <c r="P3422" s="1" t="s">
        <v>3385</v>
      </c>
      <c r="Q3422" s="1">
        <v>40559531</v>
      </c>
    </row>
    <row r="3423" spans="13:17">
      <c r="M3423" s="1" t="s">
        <v>47</v>
      </c>
      <c r="N3423" s="1" t="s">
        <v>152</v>
      </c>
      <c r="O3423" s="1" t="s">
        <v>491</v>
      </c>
      <c r="P3423" s="1" t="s">
        <v>3386</v>
      </c>
      <c r="Q3423" s="1">
        <v>40559542</v>
      </c>
    </row>
    <row r="3424" spans="13:17">
      <c r="M3424" s="1" t="s">
        <v>47</v>
      </c>
      <c r="N3424" s="1" t="s">
        <v>152</v>
      </c>
      <c r="O3424" s="1" t="s">
        <v>491</v>
      </c>
      <c r="P3424" s="1" t="s">
        <v>3387</v>
      </c>
      <c r="Q3424" s="1">
        <v>40559552</v>
      </c>
    </row>
    <row r="3425" spans="13:17">
      <c r="M3425" s="1" t="s">
        <v>47</v>
      </c>
      <c r="N3425" s="1" t="s">
        <v>152</v>
      </c>
      <c r="O3425" s="1" t="s">
        <v>491</v>
      </c>
      <c r="P3425" s="1" t="s">
        <v>3222</v>
      </c>
      <c r="Q3425" s="1">
        <v>40559563</v>
      </c>
    </row>
    <row r="3426" spans="13:17">
      <c r="M3426" s="1" t="s">
        <v>47</v>
      </c>
      <c r="N3426" s="1" t="s">
        <v>152</v>
      </c>
      <c r="O3426" s="1" t="s">
        <v>491</v>
      </c>
      <c r="P3426" s="1" t="s">
        <v>3388</v>
      </c>
      <c r="Q3426" s="1">
        <v>40559573</v>
      </c>
    </row>
    <row r="3427" spans="13:17">
      <c r="M3427" s="1" t="s">
        <v>47</v>
      </c>
      <c r="N3427" s="1" t="s">
        <v>152</v>
      </c>
      <c r="O3427" s="1" t="s">
        <v>491</v>
      </c>
      <c r="P3427" s="1" t="s">
        <v>491</v>
      </c>
      <c r="Q3427" s="1">
        <v>40559584</v>
      </c>
    </row>
    <row r="3428" spans="13:17">
      <c r="M3428" s="1" t="s">
        <v>47</v>
      </c>
      <c r="N3428" s="1" t="s">
        <v>155</v>
      </c>
      <c r="O3428" s="1" t="s">
        <v>763</v>
      </c>
      <c r="P3428" s="1" t="s">
        <v>3389</v>
      </c>
      <c r="Q3428" s="1">
        <v>40574710</v>
      </c>
    </row>
    <row r="3429" spans="13:17">
      <c r="M3429" s="1" t="s">
        <v>47</v>
      </c>
      <c r="N3429" s="1" t="s">
        <v>155</v>
      </c>
      <c r="O3429" s="1" t="s">
        <v>763</v>
      </c>
      <c r="P3429" s="1" t="s">
        <v>3390</v>
      </c>
      <c r="Q3429" s="1">
        <v>40574721</v>
      </c>
    </row>
    <row r="3430" spans="13:17">
      <c r="M3430" s="1" t="s">
        <v>47</v>
      </c>
      <c r="N3430" s="1" t="s">
        <v>155</v>
      </c>
      <c r="O3430" s="1" t="s">
        <v>763</v>
      </c>
      <c r="P3430" s="1" t="s">
        <v>3391</v>
      </c>
      <c r="Q3430" s="1">
        <v>40574799</v>
      </c>
    </row>
    <row r="3431" spans="13:17">
      <c r="M3431" s="1" t="s">
        <v>47</v>
      </c>
      <c r="N3431" s="1" t="s">
        <v>155</v>
      </c>
      <c r="O3431" s="1" t="s">
        <v>763</v>
      </c>
      <c r="P3431" s="1" t="s">
        <v>3392</v>
      </c>
      <c r="Q3431" s="1">
        <v>40574742</v>
      </c>
    </row>
    <row r="3432" spans="13:17">
      <c r="M3432" s="1" t="s">
        <v>47</v>
      </c>
      <c r="N3432" s="1" t="s">
        <v>155</v>
      </c>
      <c r="O3432" s="1" t="s">
        <v>763</v>
      </c>
      <c r="P3432" s="1" t="s">
        <v>896</v>
      </c>
      <c r="Q3432" s="1">
        <v>40574752</v>
      </c>
    </row>
    <row r="3433" spans="13:17">
      <c r="M3433" s="1" t="s">
        <v>47</v>
      </c>
      <c r="N3433" s="1" t="s">
        <v>155</v>
      </c>
      <c r="O3433" s="1" t="s">
        <v>763</v>
      </c>
      <c r="P3433" s="1" t="s">
        <v>3393</v>
      </c>
      <c r="Q3433" s="1">
        <v>40574763</v>
      </c>
    </row>
    <row r="3434" spans="13:17">
      <c r="M3434" s="1" t="s">
        <v>47</v>
      </c>
      <c r="N3434" s="1" t="s">
        <v>155</v>
      </c>
      <c r="O3434" s="1" t="s">
        <v>763</v>
      </c>
      <c r="P3434" s="1" t="s">
        <v>346</v>
      </c>
      <c r="Q3434" s="1">
        <v>40574769</v>
      </c>
    </row>
    <row r="3435" spans="13:17">
      <c r="M3435" s="1" t="s">
        <v>47</v>
      </c>
      <c r="N3435" s="1" t="s">
        <v>155</v>
      </c>
      <c r="O3435" s="1" t="s">
        <v>763</v>
      </c>
      <c r="P3435" s="1" t="s">
        <v>3394</v>
      </c>
      <c r="Q3435" s="1">
        <v>40574773</v>
      </c>
    </row>
    <row r="3436" spans="13:17">
      <c r="M3436" s="1" t="s">
        <v>47</v>
      </c>
      <c r="N3436" s="1" t="s">
        <v>155</v>
      </c>
      <c r="O3436" s="1" t="s">
        <v>763</v>
      </c>
      <c r="P3436" s="1" t="s">
        <v>3395</v>
      </c>
      <c r="Q3436" s="1">
        <v>40574784</v>
      </c>
    </row>
    <row r="3437" spans="13:17">
      <c r="M3437" s="1" t="s">
        <v>47</v>
      </c>
      <c r="N3437" s="1" t="s">
        <v>155</v>
      </c>
      <c r="O3437" s="1" t="s">
        <v>763</v>
      </c>
      <c r="P3437" s="1" t="s">
        <v>3396</v>
      </c>
      <c r="Q3437" s="1">
        <v>40574794</v>
      </c>
    </row>
    <row r="3438" spans="13:17">
      <c r="M3438" s="1" t="s">
        <v>47</v>
      </c>
      <c r="N3438" s="1" t="s">
        <v>155</v>
      </c>
      <c r="O3438" s="1" t="s">
        <v>765</v>
      </c>
      <c r="P3438" s="1" t="s">
        <v>3397</v>
      </c>
      <c r="Q3438" s="1">
        <v>40578714</v>
      </c>
    </row>
    <row r="3439" spans="13:17">
      <c r="M3439" s="1" t="s">
        <v>47</v>
      </c>
      <c r="N3439" s="1" t="s">
        <v>155</v>
      </c>
      <c r="O3439" s="1" t="s">
        <v>765</v>
      </c>
      <c r="P3439" s="1" t="s">
        <v>3398</v>
      </c>
      <c r="Q3439" s="1">
        <v>40578719</v>
      </c>
    </row>
    <row r="3440" spans="13:17">
      <c r="M3440" s="1" t="s">
        <v>47</v>
      </c>
      <c r="N3440" s="1" t="s">
        <v>155</v>
      </c>
      <c r="O3440" s="1" t="s">
        <v>765</v>
      </c>
      <c r="P3440" s="1" t="s">
        <v>3399</v>
      </c>
      <c r="Q3440" s="1">
        <v>40578738</v>
      </c>
    </row>
    <row r="3441" spans="13:17">
      <c r="M3441" s="1" t="s">
        <v>47</v>
      </c>
      <c r="N3441" s="1" t="s">
        <v>155</v>
      </c>
      <c r="O3441" s="1" t="s">
        <v>765</v>
      </c>
      <c r="P3441" s="1" t="s">
        <v>1745</v>
      </c>
      <c r="Q3441" s="1">
        <v>40578757</v>
      </c>
    </row>
    <row r="3442" spans="13:17">
      <c r="M3442" s="1" t="s">
        <v>47</v>
      </c>
      <c r="N3442" s="1" t="s">
        <v>155</v>
      </c>
      <c r="O3442" s="1" t="s">
        <v>765</v>
      </c>
      <c r="P3442" s="1" t="s">
        <v>3400</v>
      </c>
      <c r="Q3442" s="1">
        <v>40578799</v>
      </c>
    </row>
    <row r="3443" spans="13:17">
      <c r="M3443" s="1" t="s">
        <v>47</v>
      </c>
      <c r="N3443" s="1" t="s">
        <v>155</v>
      </c>
      <c r="O3443" s="1" t="s">
        <v>765</v>
      </c>
      <c r="P3443" s="1" t="s">
        <v>56</v>
      </c>
      <c r="Q3443" s="1">
        <v>40578795</v>
      </c>
    </row>
    <row r="3444" spans="13:17">
      <c r="M3444" s="1" t="s">
        <v>47</v>
      </c>
      <c r="N3444" s="1" t="s">
        <v>155</v>
      </c>
      <c r="O3444" s="1" t="s">
        <v>484</v>
      </c>
      <c r="P3444" s="1" t="s">
        <v>1317</v>
      </c>
      <c r="Q3444" s="1">
        <v>40576028</v>
      </c>
    </row>
    <row r="3445" spans="13:17">
      <c r="M3445" s="1" t="s">
        <v>47</v>
      </c>
      <c r="N3445" s="1" t="s">
        <v>155</v>
      </c>
      <c r="O3445" s="1" t="s">
        <v>484</v>
      </c>
      <c r="P3445" s="1" t="s">
        <v>3384</v>
      </c>
      <c r="Q3445" s="1">
        <v>40576047</v>
      </c>
    </row>
    <row r="3446" spans="13:17">
      <c r="M3446" s="1" t="s">
        <v>47</v>
      </c>
      <c r="N3446" s="1" t="s">
        <v>155</v>
      </c>
      <c r="O3446" s="1" t="s">
        <v>484</v>
      </c>
      <c r="P3446" s="1" t="s">
        <v>3401</v>
      </c>
      <c r="Q3446" s="1">
        <v>40576076</v>
      </c>
    </row>
    <row r="3447" spans="13:17">
      <c r="M3447" s="1" t="s">
        <v>47</v>
      </c>
      <c r="N3447" s="1" t="s">
        <v>155</v>
      </c>
      <c r="O3447" s="1" t="s">
        <v>484</v>
      </c>
      <c r="P3447" s="1" t="s">
        <v>3402</v>
      </c>
      <c r="Q3447" s="1">
        <v>40576085</v>
      </c>
    </row>
    <row r="3448" spans="13:17">
      <c r="M3448" s="1" t="s">
        <v>47</v>
      </c>
      <c r="N3448" s="1" t="s">
        <v>158</v>
      </c>
      <c r="O3448" s="1" t="s">
        <v>767</v>
      </c>
      <c r="P3448" s="1" t="s">
        <v>3403</v>
      </c>
      <c r="Q3448" s="1">
        <v>40652813</v>
      </c>
    </row>
    <row r="3449" spans="13:17">
      <c r="M3449" s="1" t="s">
        <v>47</v>
      </c>
      <c r="N3449" s="1" t="s">
        <v>158</v>
      </c>
      <c r="O3449" s="1" t="s">
        <v>767</v>
      </c>
      <c r="P3449" s="1" t="s">
        <v>3404</v>
      </c>
      <c r="Q3449" s="1">
        <v>40652815</v>
      </c>
    </row>
    <row r="3450" spans="13:17">
      <c r="M3450" s="1" t="s">
        <v>47</v>
      </c>
      <c r="N3450" s="1" t="s">
        <v>158</v>
      </c>
      <c r="O3450" s="1" t="s">
        <v>767</v>
      </c>
      <c r="P3450" s="1" t="s">
        <v>3405</v>
      </c>
      <c r="Q3450" s="1">
        <v>40652814</v>
      </c>
    </row>
    <row r="3451" spans="13:17">
      <c r="M3451" s="1" t="s">
        <v>47</v>
      </c>
      <c r="N3451" s="1" t="s">
        <v>158</v>
      </c>
      <c r="O3451" s="1" t="s">
        <v>767</v>
      </c>
      <c r="P3451" s="1" t="s">
        <v>3406</v>
      </c>
      <c r="Q3451" s="1">
        <v>40652831</v>
      </c>
    </row>
    <row r="3452" spans="13:17">
      <c r="M3452" s="1" t="s">
        <v>47</v>
      </c>
      <c r="N3452" s="1" t="s">
        <v>158</v>
      </c>
      <c r="O3452" s="1" t="s">
        <v>767</v>
      </c>
      <c r="P3452" s="1" t="s">
        <v>3407</v>
      </c>
      <c r="Q3452" s="1">
        <v>40652823</v>
      </c>
    </row>
    <row r="3453" spans="13:17">
      <c r="M3453" s="1" t="s">
        <v>47</v>
      </c>
      <c r="N3453" s="1" t="s">
        <v>158</v>
      </c>
      <c r="O3453" s="1" t="s">
        <v>767</v>
      </c>
      <c r="P3453" s="1" t="s">
        <v>2708</v>
      </c>
      <c r="Q3453" s="1">
        <v>40652839</v>
      </c>
    </row>
    <row r="3454" spans="13:17">
      <c r="M3454" s="1" t="s">
        <v>47</v>
      </c>
      <c r="N3454" s="1" t="s">
        <v>158</v>
      </c>
      <c r="O3454" s="1" t="s">
        <v>767</v>
      </c>
      <c r="P3454" s="1" t="s">
        <v>3408</v>
      </c>
      <c r="Q3454" s="1">
        <v>40652847</v>
      </c>
    </row>
    <row r="3455" spans="13:17">
      <c r="M3455" s="1" t="s">
        <v>47</v>
      </c>
      <c r="N3455" s="1" t="s">
        <v>158</v>
      </c>
      <c r="O3455" s="1" t="s">
        <v>767</v>
      </c>
      <c r="P3455" s="1" t="s">
        <v>3409</v>
      </c>
      <c r="Q3455" s="1">
        <v>40652899</v>
      </c>
    </row>
    <row r="3456" spans="13:17">
      <c r="M3456" s="1" t="s">
        <v>47</v>
      </c>
      <c r="N3456" s="1" t="s">
        <v>158</v>
      </c>
      <c r="O3456" s="1" t="s">
        <v>767</v>
      </c>
      <c r="P3456" s="1" t="s">
        <v>3410</v>
      </c>
      <c r="Q3456" s="1">
        <v>40652863</v>
      </c>
    </row>
    <row r="3457" spans="13:17">
      <c r="M3457" s="1" t="s">
        <v>47</v>
      </c>
      <c r="N3457" s="1" t="s">
        <v>158</v>
      </c>
      <c r="O3457" s="1" t="s">
        <v>767</v>
      </c>
      <c r="P3457" s="1" t="s">
        <v>3411</v>
      </c>
      <c r="Q3457" s="1">
        <v>40652871</v>
      </c>
    </row>
    <row r="3458" spans="13:17">
      <c r="M3458" s="1" t="s">
        <v>47</v>
      </c>
      <c r="N3458" s="1" t="s">
        <v>158</v>
      </c>
      <c r="O3458" s="1" t="s">
        <v>767</v>
      </c>
      <c r="P3458" s="1" t="s">
        <v>3412</v>
      </c>
      <c r="Q3458" s="1">
        <v>40652879</v>
      </c>
    </row>
    <row r="3459" spans="13:17">
      <c r="M3459" s="1" t="s">
        <v>47</v>
      </c>
      <c r="N3459" s="1" t="s">
        <v>158</v>
      </c>
      <c r="O3459" s="1" t="s">
        <v>767</v>
      </c>
      <c r="P3459" s="1" t="s">
        <v>3413</v>
      </c>
      <c r="Q3459" s="1">
        <v>40652887</v>
      </c>
    </row>
    <row r="3460" spans="13:17">
      <c r="M3460" s="1" t="s">
        <v>47</v>
      </c>
      <c r="N3460" s="1" t="s">
        <v>158</v>
      </c>
      <c r="O3460" s="1" t="s">
        <v>767</v>
      </c>
      <c r="P3460" s="1" t="s">
        <v>3414</v>
      </c>
      <c r="Q3460" s="1">
        <v>40652894</v>
      </c>
    </row>
    <row r="3461" spans="13:17">
      <c r="M3461" s="1" t="s">
        <v>47</v>
      </c>
      <c r="N3461" s="1" t="s">
        <v>158</v>
      </c>
      <c r="O3461" s="1" t="s">
        <v>767</v>
      </c>
      <c r="P3461" s="1" t="s">
        <v>3415</v>
      </c>
      <c r="Q3461" s="1">
        <v>40652895</v>
      </c>
    </row>
    <row r="3462" spans="13:17">
      <c r="M3462" s="1" t="s">
        <v>47</v>
      </c>
      <c r="N3462" s="1" t="s">
        <v>158</v>
      </c>
      <c r="O3462" s="1" t="s">
        <v>244</v>
      </c>
      <c r="P3462" s="1" t="s">
        <v>730</v>
      </c>
      <c r="Q3462" s="1">
        <v>40655215</v>
      </c>
    </row>
    <row r="3463" spans="13:17">
      <c r="M3463" s="1" t="s">
        <v>47</v>
      </c>
      <c r="N3463" s="1" t="s">
        <v>158</v>
      </c>
      <c r="O3463" s="1" t="s">
        <v>244</v>
      </c>
      <c r="P3463" s="1" t="s">
        <v>523</v>
      </c>
      <c r="Q3463" s="1">
        <v>40655218</v>
      </c>
    </row>
    <row r="3464" spans="13:17">
      <c r="M3464" s="1" t="s">
        <v>47</v>
      </c>
      <c r="N3464" s="1" t="s">
        <v>158</v>
      </c>
      <c r="O3464" s="1" t="s">
        <v>244</v>
      </c>
      <c r="P3464" s="1" t="s">
        <v>1477</v>
      </c>
      <c r="Q3464" s="1">
        <v>40655223</v>
      </c>
    </row>
    <row r="3465" spans="13:17">
      <c r="M3465" s="1" t="s">
        <v>47</v>
      </c>
      <c r="N3465" s="1" t="s">
        <v>158</v>
      </c>
      <c r="O3465" s="1" t="s">
        <v>244</v>
      </c>
      <c r="P3465" s="1" t="s">
        <v>265</v>
      </c>
      <c r="Q3465" s="1">
        <v>40655231</v>
      </c>
    </row>
    <row r="3466" spans="13:17">
      <c r="M3466" s="1" t="s">
        <v>47</v>
      </c>
      <c r="N3466" s="1" t="s">
        <v>158</v>
      </c>
      <c r="O3466" s="1" t="s">
        <v>244</v>
      </c>
      <c r="P3466" s="1" t="s">
        <v>3416</v>
      </c>
      <c r="Q3466" s="1">
        <v>40655239</v>
      </c>
    </row>
    <row r="3467" spans="13:17">
      <c r="M3467" s="1" t="s">
        <v>47</v>
      </c>
      <c r="N3467" s="1" t="s">
        <v>158</v>
      </c>
      <c r="O3467" s="1" t="s">
        <v>244</v>
      </c>
      <c r="P3467" s="1" t="s">
        <v>3417</v>
      </c>
      <c r="Q3467" s="1">
        <v>40655247</v>
      </c>
    </row>
    <row r="3468" spans="13:17">
      <c r="M3468" s="1" t="s">
        <v>47</v>
      </c>
      <c r="N3468" s="1" t="s">
        <v>158</v>
      </c>
      <c r="O3468" s="1" t="s">
        <v>244</v>
      </c>
      <c r="P3468" s="1" t="s">
        <v>3418</v>
      </c>
      <c r="Q3468" s="1">
        <v>40655255</v>
      </c>
    </row>
    <row r="3469" spans="13:17">
      <c r="M3469" s="1" t="s">
        <v>47</v>
      </c>
      <c r="N3469" s="1" t="s">
        <v>158</v>
      </c>
      <c r="O3469" s="1" t="s">
        <v>244</v>
      </c>
      <c r="P3469" s="1" t="s">
        <v>244</v>
      </c>
      <c r="Q3469" s="1">
        <v>40655263</v>
      </c>
    </row>
    <row r="3470" spans="13:17">
      <c r="M3470" s="1" t="s">
        <v>47</v>
      </c>
      <c r="N3470" s="1" t="s">
        <v>158</v>
      </c>
      <c r="O3470" s="1" t="s">
        <v>244</v>
      </c>
      <c r="P3470" s="1" t="s">
        <v>3419</v>
      </c>
      <c r="Q3470" s="1">
        <v>40655299</v>
      </c>
    </row>
    <row r="3471" spans="13:17">
      <c r="M3471" s="1" t="s">
        <v>47</v>
      </c>
      <c r="N3471" s="1" t="s">
        <v>158</v>
      </c>
      <c r="O3471" s="1" t="s">
        <v>244</v>
      </c>
      <c r="P3471" s="1" t="s">
        <v>3420</v>
      </c>
      <c r="Q3471" s="1">
        <v>40655271</v>
      </c>
    </row>
    <row r="3472" spans="13:17">
      <c r="M3472" s="1" t="s">
        <v>47</v>
      </c>
      <c r="N3472" s="1" t="s">
        <v>158</v>
      </c>
      <c r="O3472" s="1" t="s">
        <v>244</v>
      </c>
      <c r="P3472" s="1" t="s">
        <v>3421</v>
      </c>
      <c r="Q3472" s="1">
        <v>40655279</v>
      </c>
    </row>
    <row r="3473" spans="13:17">
      <c r="M3473" s="1" t="s">
        <v>47</v>
      </c>
      <c r="N3473" s="1" t="s">
        <v>158</v>
      </c>
      <c r="O3473" s="1" t="s">
        <v>244</v>
      </c>
      <c r="P3473" s="1" t="s">
        <v>3422</v>
      </c>
      <c r="Q3473" s="1">
        <v>40655287</v>
      </c>
    </row>
    <row r="3474" spans="13:17">
      <c r="M3474" s="1" t="s">
        <v>47</v>
      </c>
      <c r="N3474" s="1" t="s">
        <v>158</v>
      </c>
      <c r="O3474" s="1" t="s">
        <v>244</v>
      </c>
      <c r="P3474" s="1" t="s">
        <v>3423</v>
      </c>
      <c r="Q3474" s="1">
        <v>40655294</v>
      </c>
    </row>
    <row r="3475" spans="13:17">
      <c r="M3475" s="1" t="s">
        <v>47</v>
      </c>
      <c r="N3475" s="1" t="s">
        <v>158</v>
      </c>
      <c r="O3475" s="1" t="s">
        <v>769</v>
      </c>
      <c r="P3475" s="1" t="s">
        <v>3424</v>
      </c>
      <c r="Q3475" s="1">
        <v>40657611</v>
      </c>
    </row>
    <row r="3476" spans="13:17">
      <c r="M3476" s="1" t="s">
        <v>47</v>
      </c>
      <c r="N3476" s="1" t="s">
        <v>158</v>
      </c>
      <c r="O3476" s="1" t="s">
        <v>769</v>
      </c>
      <c r="P3476" s="1" t="s">
        <v>3425</v>
      </c>
      <c r="Q3476" s="1">
        <v>40657613</v>
      </c>
    </row>
    <row r="3477" spans="13:17">
      <c r="M3477" s="1" t="s">
        <v>47</v>
      </c>
      <c r="N3477" s="1" t="s">
        <v>158</v>
      </c>
      <c r="O3477" s="1" t="s">
        <v>769</v>
      </c>
      <c r="P3477" s="1" t="s">
        <v>3426</v>
      </c>
      <c r="Q3477" s="1">
        <v>40657620</v>
      </c>
    </row>
    <row r="3478" spans="13:17">
      <c r="M3478" s="1" t="s">
        <v>47</v>
      </c>
      <c r="N3478" s="1" t="s">
        <v>158</v>
      </c>
      <c r="O3478" s="1" t="s">
        <v>769</v>
      </c>
      <c r="P3478" s="1" t="s">
        <v>3427</v>
      </c>
      <c r="Q3478" s="1">
        <v>40657627</v>
      </c>
    </row>
    <row r="3479" spans="13:17">
      <c r="M3479" s="1" t="s">
        <v>47</v>
      </c>
      <c r="N3479" s="1" t="s">
        <v>158</v>
      </c>
      <c r="O3479" s="1" t="s">
        <v>769</v>
      </c>
      <c r="P3479" s="1" t="s">
        <v>3428</v>
      </c>
      <c r="Q3479" s="1">
        <v>40657633</v>
      </c>
    </row>
    <row r="3480" spans="13:17">
      <c r="M3480" s="1" t="s">
        <v>47</v>
      </c>
      <c r="N3480" s="1" t="s">
        <v>158</v>
      </c>
      <c r="O3480" s="1" t="s">
        <v>769</v>
      </c>
      <c r="P3480" s="1" t="s">
        <v>3429</v>
      </c>
      <c r="Q3480" s="1">
        <v>40657640</v>
      </c>
    </row>
    <row r="3481" spans="13:17">
      <c r="M3481" s="1" t="s">
        <v>47</v>
      </c>
      <c r="N3481" s="1" t="s">
        <v>158</v>
      </c>
      <c r="O3481" s="1" t="s">
        <v>769</v>
      </c>
      <c r="P3481" s="1" t="s">
        <v>3430</v>
      </c>
      <c r="Q3481" s="1">
        <v>40657647</v>
      </c>
    </row>
    <row r="3482" spans="13:17">
      <c r="M3482" s="1" t="s">
        <v>47</v>
      </c>
      <c r="N3482" s="1" t="s">
        <v>158</v>
      </c>
      <c r="O3482" s="1" t="s">
        <v>769</v>
      </c>
      <c r="P3482" s="1" t="s">
        <v>3431</v>
      </c>
      <c r="Q3482" s="1">
        <v>40657654</v>
      </c>
    </row>
    <row r="3483" spans="13:17">
      <c r="M3483" s="1" t="s">
        <v>47</v>
      </c>
      <c r="N3483" s="1" t="s">
        <v>158</v>
      </c>
      <c r="O3483" s="1" t="s">
        <v>769</v>
      </c>
      <c r="P3483" s="1" t="s">
        <v>3432</v>
      </c>
      <c r="Q3483" s="1">
        <v>40657661</v>
      </c>
    </row>
    <row r="3484" spans="13:17">
      <c r="M3484" s="1" t="s">
        <v>47</v>
      </c>
      <c r="N3484" s="1" t="s">
        <v>158</v>
      </c>
      <c r="O3484" s="1" t="s">
        <v>769</v>
      </c>
      <c r="P3484" s="1" t="s">
        <v>3433</v>
      </c>
      <c r="Q3484" s="1">
        <v>40657699</v>
      </c>
    </row>
    <row r="3485" spans="13:17">
      <c r="M3485" s="1" t="s">
        <v>47</v>
      </c>
      <c r="N3485" s="1" t="s">
        <v>158</v>
      </c>
      <c r="O3485" s="1" t="s">
        <v>769</v>
      </c>
      <c r="P3485" s="1" t="s">
        <v>3434</v>
      </c>
      <c r="Q3485" s="1">
        <v>40657674</v>
      </c>
    </row>
    <row r="3486" spans="13:17">
      <c r="M3486" s="1" t="s">
        <v>47</v>
      </c>
      <c r="N3486" s="1" t="s">
        <v>158</v>
      </c>
      <c r="O3486" s="1" t="s">
        <v>769</v>
      </c>
      <c r="P3486" s="1" t="s">
        <v>3435</v>
      </c>
      <c r="Q3486" s="1">
        <v>40657681</v>
      </c>
    </row>
    <row r="3487" spans="13:17">
      <c r="M3487" s="1" t="s">
        <v>47</v>
      </c>
      <c r="N3487" s="1" t="s">
        <v>158</v>
      </c>
      <c r="O3487" s="1" t="s">
        <v>769</v>
      </c>
      <c r="P3487" s="1" t="s">
        <v>3436</v>
      </c>
      <c r="Q3487" s="1">
        <v>40657688</v>
      </c>
    </row>
    <row r="3488" spans="13:17">
      <c r="M3488" s="1" t="s">
        <v>47</v>
      </c>
      <c r="N3488" s="1" t="s">
        <v>158</v>
      </c>
      <c r="O3488" s="1" t="s">
        <v>769</v>
      </c>
      <c r="P3488" s="1" t="s">
        <v>3437</v>
      </c>
      <c r="Q3488" s="1">
        <v>40657694</v>
      </c>
    </row>
    <row r="3489" spans="13:17">
      <c r="M3489" s="1" t="s">
        <v>47</v>
      </c>
      <c r="N3489" s="1" t="s">
        <v>161</v>
      </c>
      <c r="O3489" s="1" t="s">
        <v>771</v>
      </c>
      <c r="P3489" s="1" t="s">
        <v>3438</v>
      </c>
      <c r="Q3489" s="1">
        <v>40870415</v>
      </c>
    </row>
    <row r="3490" spans="13:17">
      <c r="M3490" s="1" t="s">
        <v>47</v>
      </c>
      <c r="N3490" s="1" t="s">
        <v>161</v>
      </c>
      <c r="O3490" s="1" t="s">
        <v>771</v>
      </c>
      <c r="P3490" s="1" t="s">
        <v>771</v>
      </c>
      <c r="Q3490" s="1">
        <v>40870417</v>
      </c>
    </row>
    <row r="3491" spans="13:17">
      <c r="M3491" s="1" t="s">
        <v>47</v>
      </c>
      <c r="N3491" s="1" t="s">
        <v>161</v>
      </c>
      <c r="O3491" s="1" t="s">
        <v>771</v>
      </c>
      <c r="P3491" s="1" t="s">
        <v>3439</v>
      </c>
      <c r="Q3491" s="1">
        <v>40870425</v>
      </c>
    </row>
    <row r="3492" spans="13:17">
      <c r="M3492" s="1" t="s">
        <v>47</v>
      </c>
      <c r="N3492" s="1" t="s">
        <v>161</v>
      </c>
      <c r="O3492" s="1" t="s">
        <v>771</v>
      </c>
      <c r="P3492" s="1" t="s">
        <v>3440</v>
      </c>
      <c r="Q3492" s="1">
        <v>40870434</v>
      </c>
    </row>
    <row r="3493" spans="13:17">
      <c r="M3493" s="1" t="s">
        <v>47</v>
      </c>
      <c r="N3493" s="1" t="s">
        <v>161</v>
      </c>
      <c r="O3493" s="1" t="s">
        <v>771</v>
      </c>
      <c r="P3493" s="1" t="s">
        <v>614</v>
      </c>
      <c r="Q3493" s="1">
        <v>40870443</v>
      </c>
    </row>
    <row r="3494" spans="13:17">
      <c r="M3494" s="1" t="s">
        <v>47</v>
      </c>
      <c r="N3494" s="1" t="s">
        <v>161</v>
      </c>
      <c r="O3494" s="1" t="s">
        <v>771</v>
      </c>
      <c r="P3494" s="1" t="s">
        <v>3441</v>
      </c>
      <c r="Q3494" s="1">
        <v>40870456</v>
      </c>
    </row>
    <row r="3495" spans="13:17">
      <c r="M3495" s="1" t="s">
        <v>47</v>
      </c>
      <c r="N3495" s="1" t="s">
        <v>161</v>
      </c>
      <c r="O3495" s="1" t="s">
        <v>771</v>
      </c>
      <c r="P3495" s="1" t="s">
        <v>3442</v>
      </c>
      <c r="Q3495" s="1">
        <v>40870460</v>
      </c>
    </row>
    <row r="3496" spans="13:17">
      <c r="M3496" s="1" t="s">
        <v>47</v>
      </c>
      <c r="N3496" s="1" t="s">
        <v>161</v>
      </c>
      <c r="O3496" s="1" t="s">
        <v>771</v>
      </c>
      <c r="P3496" s="1" t="s">
        <v>1890</v>
      </c>
      <c r="Q3496" s="1">
        <v>40870469</v>
      </c>
    </row>
    <row r="3497" spans="13:17">
      <c r="M3497" s="1" t="s">
        <v>47</v>
      </c>
      <c r="N3497" s="1" t="s">
        <v>161</v>
      </c>
      <c r="O3497" s="1" t="s">
        <v>771</v>
      </c>
      <c r="P3497" s="1" t="s">
        <v>3443</v>
      </c>
      <c r="Q3497" s="1">
        <v>40870477</v>
      </c>
    </row>
    <row r="3498" spans="13:17">
      <c r="M3498" s="1" t="s">
        <v>47</v>
      </c>
      <c r="N3498" s="1" t="s">
        <v>161</v>
      </c>
      <c r="O3498" s="1" t="s">
        <v>771</v>
      </c>
      <c r="P3498" s="1" t="s">
        <v>3444</v>
      </c>
      <c r="Q3498" s="1">
        <v>40870486</v>
      </c>
    </row>
    <row r="3499" spans="13:17">
      <c r="M3499" s="1" t="s">
        <v>47</v>
      </c>
      <c r="N3499" s="1" t="s">
        <v>161</v>
      </c>
      <c r="O3499" s="1" t="s">
        <v>771</v>
      </c>
      <c r="P3499" s="1" t="s">
        <v>3445</v>
      </c>
      <c r="Q3499" s="1">
        <v>40870494</v>
      </c>
    </row>
    <row r="3500" spans="13:17">
      <c r="M3500" s="1" t="s">
        <v>47</v>
      </c>
      <c r="N3500" s="1" t="s">
        <v>161</v>
      </c>
      <c r="O3500" s="1" t="s">
        <v>773</v>
      </c>
      <c r="P3500" s="1" t="s">
        <v>773</v>
      </c>
      <c r="Q3500" s="1">
        <v>40872515</v>
      </c>
    </row>
    <row r="3501" spans="13:17">
      <c r="M3501" s="1" t="s">
        <v>47</v>
      </c>
      <c r="N3501" s="1" t="s">
        <v>161</v>
      </c>
      <c r="O3501" s="1" t="s">
        <v>773</v>
      </c>
      <c r="P3501" s="1" t="s">
        <v>2219</v>
      </c>
      <c r="Q3501" s="1">
        <v>40872531</v>
      </c>
    </row>
    <row r="3502" spans="13:17">
      <c r="M3502" s="1" t="s">
        <v>47</v>
      </c>
      <c r="N3502" s="1" t="s">
        <v>161</v>
      </c>
      <c r="O3502" s="1" t="s">
        <v>773</v>
      </c>
      <c r="P3502" s="1" t="s">
        <v>2044</v>
      </c>
      <c r="Q3502" s="1">
        <v>40872547</v>
      </c>
    </row>
    <row r="3503" spans="13:17">
      <c r="M3503" s="1" t="s">
        <v>47</v>
      </c>
      <c r="N3503" s="1" t="s">
        <v>161</v>
      </c>
      <c r="O3503" s="1" t="s">
        <v>773</v>
      </c>
      <c r="P3503" s="1" t="s">
        <v>2132</v>
      </c>
      <c r="Q3503" s="1">
        <v>40872563</v>
      </c>
    </row>
    <row r="3504" spans="13:17">
      <c r="M3504" s="1" t="s">
        <v>47</v>
      </c>
      <c r="N3504" s="1" t="s">
        <v>161</v>
      </c>
      <c r="O3504" s="1" t="s">
        <v>773</v>
      </c>
      <c r="P3504" s="1" t="s">
        <v>678</v>
      </c>
      <c r="Q3504" s="1">
        <v>40872579</v>
      </c>
    </row>
    <row r="3505" spans="13:17">
      <c r="M3505" s="1" t="s">
        <v>47</v>
      </c>
      <c r="N3505" s="1" t="s">
        <v>161</v>
      </c>
      <c r="O3505" s="1" t="s">
        <v>775</v>
      </c>
      <c r="P3505" s="1" t="s">
        <v>1499</v>
      </c>
      <c r="Q3505" s="1">
        <v>40874313</v>
      </c>
    </row>
    <row r="3506" spans="13:17">
      <c r="M3506" s="1" t="s">
        <v>47</v>
      </c>
      <c r="N3506" s="1" t="s">
        <v>161</v>
      </c>
      <c r="O3506" s="1" t="s">
        <v>775</v>
      </c>
      <c r="P3506" s="1" t="s">
        <v>3153</v>
      </c>
      <c r="Q3506" s="1">
        <v>40874315</v>
      </c>
    </row>
    <row r="3507" spans="13:17">
      <c r="M3507" s="1" t="s">
        <v>47</v>
      </c>
      <c r="N3507" s="1" t="s">
        <v>161</v>
      </c>
      <c r="O3507" s="1" t="s">
        <v>775</v>
      </c>
      <c r="P3507" s="1" t="s">
        <v>3446</v>
      </c>
      <c r="Q3507" s="1">
        <v>40874331</v>
      </c>
    </row>
    <row r="3508" spans="13:17">
      <c r="M3508" s="1" t="s">
        <v>47</v>
      </c>
      <c r="N3508" s="1" t="s">
        <v>161</v>
      </c>
      <c r="O3508" s="1" t="s">
        <v>775</v>
      </c>
      <c r="P3508" s="1" t="s">
        <v>3447</v>
      </c>
      <c r="Q3508" s="1">
        <v>40874339</v>
      </c>
    </row>
    <row r="3509" spans="13:17">
      <c r="M3509" s="1" t="s">
        <v>47</v>
      </c>
      <c r="N3509" s="1" t="s">
        <v>161</v>
      </c>
      <c r="O3509" s="1" t="s">
        <v>775</v>
      </c>
      <c r="P3509" s="1" t="s">
        <v>3448</v>
      </c>
      <c r="Q3509" s="1">
        <v>40874355</v>
      </c>
    </row>
    <row r="3510" spans="13:17">
      <c r="M3510" s="1" t="s">
        <v>47</v>
      </c>
      <c r="N3510" s="1" t="s">
        <v>161</v>
      </c>
      <c r="O3510" s="1" t="s">
        <v>775</v>
      </c>
      <c r="P3510" s="1" t="s">
        <v>2708</v>
      </c>
      <c r="Q3510" s="1">
        <v>40874347</v>
      </c>
    </row>
    <row r="3511" spans="13:17">
      <c r="M3511" s="1" t="s">
        <v>47</v>
      </c>
      <c r="N3511" s="1" t="s">
        <v>161</v>
      </c>
      <c r="O3511" s="1" t="s">
        <v>775</v>
      </c>
      <c r="P3511" s="1" t="s">
        <v>3449</v>
      </c>
      <c r="Q3511" s="1">
        <v>40874387</v>
      </c>
    </row>
    <row r="3512" spans="13:17">
      <c r="M3512" s="1" t="s">
        <v>47</v>
      </c>
      <c r="N3512" s="1" t="s">
        <v>161</v>
      </c>
      <c r="O3512" s="1" t="s">
        <v>775</v>
      </c>
      <c r="P3512" s="1" t="s">
        <v>3450</v>
      </c>
      <c r="Q3512" s="1">
        <v>40874399</v>
      </c>
    </row>
    <row r="3513" spans="13:17">
      <c r="M3513" s="1" t="s">
        <v>47</v>
      </c>
      <c r="N3513" s="1" t="s">
        <v>161</v>
      </c>
      <c r="O3513" s="1" t="s">
        <v>775</v>
      </c>
      <c r="P3513" s="1" t="s">
        <v>3451</v>
      </c>
      <c r="Q3513" s="1">
        <v>40874363</v>
      </c>
    </row>
    <row r="3514" spans="13:17">
      <c r="M3514" s="1" t="s">
        <v>47</v>
      </c>
      <c r="N3514" s="1" t="s">
        <v>161</v>
      </c>
      <c r="O3514" s="1" t="s">
        <v>775</v>
      </c>
      <c r="P3514" s="1" t="s">
        <v>3452</v>
      </c>
      <c r="Q3514" s="1">
        <v>40874371</v>
      </c>
    </row>
    <row r="3515" spans="13:17">
      <c r="M3515" s="1" t="s">
        <v>47</v>
      </c>
      <c r="N3515" s="1" t="s">
        <v>161</v>
      </c>
      <c r="O3515" s="1" t="s">
        <v>775</v>
      </c>
      <c r="P3515" s="1" t="s">
        <v>3453</v>
      </c>
      <c r="Q3515" s="1">
        <v>40874379</v>
      </c>
    </row>
    <row r="3516" spans="13:17">
      <c r="M3516" s="1" t="s">
        <v>47</v>
      </c>
      <c r="N3516" s="1" t="s">
        <v>161</v>
      </c>
      <c r="O3516" s="1" t="s">
        <v>775</v>
      </c>
      <c r="P3516" s="1" t="s">
        <v>3454</v>
      </c>
      <c r="Q3516" s="1">
        <v>40874323</v>
      </c>
    </row>
    <row r="3517" spans="13:17">
      <c r="M3517" s="1" t="s">
        <v>47</v>
      </c>
      <c r="N3517" s="1" t="s">
        <v>161</v>
      </c>
      <c r="O3517" s="1" t="s">
        <v>775</v>
      </c>
      <c r="P3517" s="1" t="s">
        <v>3455</v>
      </c>
      <c r="Q3517" s="1">
        <v>40874394</v>
      </c>
    </row>
    <row r="3518" spans="13:17">
      <c r="M3518" s="1" t="s">
        <v>47</v>
      </c>
      <c r="N3518" s="1" t="s">
        <v>161</v>
      </c>
      <c r="O3518" s="1" t="s">
        <v>487</v>
      </c>
      <c r="P3518" s="1" t="s">
        <v>3456</v>
      </c>
      <c r="Q3518" s="1">
        <v>40874713</v>
      </c>
    </row>
    <row r="3519" spans="13:17">
      <c r="M3519" s="1" t="s">
        <v>47</v>
      </c>
      <c r="N3519" s="1" t="s">
        <v>161</v>
      </c>
      <c r="O3519" s="1" t="s">
        <v>487</v>
      </c>
      <c r="P3519" s="1" t="s">
        <v>935</v>
      </c>
      <c r="Q3519" s="1">
        <v>40874715</v>
      </c>
    </row>
    <row r="3520" spans="13:17">
      <c r="M3520" s="1" t="s">
        <v>47</v>
      </c>
      <c r="N3520" s="1" t="s">
        <v>161</v>
      </c>
      <c r="O3520" s="1" t="s">
        <v>487</v>
      </c>
      <c r="P3520" s="1" t="s">
        <v>3457</v>
      </c>
      <c r="Q3520" s="1">
        <v>40874723</v>
      </c>
    </row>
    <row r="3521" spans="13:17">
      <c r="M3521" s="1" t="s">
        <v>47</v>
      </c>
      <c r="N3521" s="1" t="s">
        <v>161</v>
      </c>
      <c r="O3521" s="1" t="s">
        <v>487</v>
      </c>
      <c r="P3521" s="1" t="s">
        <v>3458</v>
      </c>
      <c r="Q3521" s="1">
        <v>40874731</v>
      </c>
    </row>
    <row r="3522" spans="13:17">
      <c r="M3522" s="1" t="s">
        <v>47</v>
      </c>
      <c r="N3522" s="1" t="s">
        <v>161</v>
      </c>
      <c r="O3522" s="1" t="s">
        <v>487</v>
      </c>
      <c r="P3522" s="1" t="s">
        <v>3459</v>
      </c>
      <c r="Q3522" s="1">
        <v>40874739</v>
      </c>
    </row>
    <row r="3523" spans="13:17">
      <c r="M3523" s="1" t="s">
        <v>47</v>
      </c>
      <c r="N3523" s="1" t="s">
        <v>161</v>
      </c>
      <c r="O3523" s="1" t="s">
        <v>487</v>
      </c>
      <c r="P3523" s="1" t="s">
        <v>1014</v>
      </c>
      <c r="Q3523" s="1">
        <v>40874747</v>
      </c>
    </row>
    <row r="3524" spans="13:17">
      <c r="M3524" s="1" t="s">
        <v>47</v>
      </c>
      <c r="N3524" s="1" t="s">
        <v>161</v>
      </c>
      <c r="O3524" s="1" t="s">
        <v>487</v>
      </c>
      <c r="P3524" s="1" t="s">
        <v>3460</v>
      </c>
      <c r="Q3524" s="1">
        <v>40874755</v>
      </c>
    </row>
    <row r="3525" spans="13:17">
      <c r="M3525" s="1" t="s">
        <v>47</v>
      </c>
      <c r="N3525" s="1" t="s">
        <v>161</v>
      </c>
      <c r="O3525" s="1" t="s">
        <v>487</v>
      </c>
      <c r="P3525" s="1" t="s">
        <v>3461</v>
      </c>
      <c r="Q3525" s="1">
        <v>40874763</v>
      </c>
    </row>
    <row r="3526" spans="13:17">
      <c r="M3526" s="1" t="s">
        <v>47</v>
      </c>
      <c r="N3526" s="1" t="s">
        <v>161</v>
      </c>
      <c r="O3526" s="1" t="s">
        <v>487</v>
      </c>
      <c r="P3526" s="1" t="s">
        <v>3462</v>
      </c>
      <c r="Q3526" s="1">
        <v>40874771</v>
      </c>
    </row>
    <row r="3527" spans="13:17">
      <c r="M3527" s="1" t="s">
        <v>47</v>
      </c>
      <c r="N3527" s="1" t="s">
        <v>161</v>
      </c>
      <c r="O3527" s="1" t="s">
        <v>487</v>
      </c>
      <c r="P3527" s="1" t="s">
        <v>3463</v>
      </c>
      <c r="Q3527" s="1">
        <v>40874779</v>
      </c>
    </row>
    <row r="3528" spans="13:17">
      <c r="M3528" s="1" t="s">
        <v>47</v>
      </c>
      <c r="N3528" s="1" t="s">
        <v>161</v>
      </c>
      <c r="O3528" s="1" t="s">
        <v>487</v>
      </c>
      <c r="P3528" s="1" t="s">
        <v>1028</v>
      </c>
      <c r="Q3528" s="1">
        <v>40874787</v>
      </c>
    </row>
    <row r="3529" spans="13:17">
      <c r="M3529" s="1" t="s">
        <v>47</v>
      </c>
      <c r="N3529" s="1" t="s">
        <v>161</v>
      </c>
      <c r="O3529" s="1" t="s">
        <v>487</v>
      </c>
      <c r="P3529" s="1" t="s">
        <v>3464</v>
      </c>
      <c r="Q3529" s="1">
        <v>40874794</v>
      </c>
    </row>
    <row r="3530" spans="13:17">
      <c r="M3530" s="1" t="s">
        <v>47</v>
      </c>
      <c r="N3530" s="1" t="s">
        <v>161</v>
      </c>
      <c r="O3530" s="1" t="s">
        <v>778</v>
      </c>
      <c r="P3530" s="1" t="s">
        <v>3465</v>
      </c>
      <c r="Q3530" s="1">
        <v>40878213</v>
      </c>
    </row>
    <row r="3531" spans="13:17">
      <c r="M3531" s="1" t="s">
        <v>47</v>
      </c>
      <c r="N3531" s="1" t="s">
        <v>161</v>
      </c>
      <c r="O3531" s="1" t="s">
        <v>778</v>
      </c>
      <c r="P3531" s="1" t="s">
        <v>637</v>
      </c>
      <c r="Q3531" s="1">
        <v>40878216</v>
      </c>
    </row>
    <row r="3532" spans="13:17">
      <c r="M3532" s="1" t="s">
        <v>47</v>
      </c>
      <c r="N3532" s="1" t="s">
        <v>161</v>
      </c>
      <c r="O3532" s="1" t="s">
        <v>778</v>
      </c>
      <c r="P3532" s="1" t="s">
        <v>3466</v>
      </c>
      <c r="Q3532" s="1">
        <v>40878220</v>
      </c>
    </row>
    <row r="3533" spans="13:17">
      <c r="M3533" s="1" t="s">
        <v>47</v>
      </c>
      <c r="N3533" s="1" t="s">
        <v>161</v>
      </c>
      <c r="O3533" s="1" t="s">
        <v>778</v>
      </c>
      <c r="P3533" s="1" t="s">
        <v>3467</v>
      </c>
      <c r="Q3533" s="1">
        <v>40878227</v>
      </c>
    </row>
    <row r="3534" spans="13:17">
      <c r="M3534" s="1" t="s">
        <v>47</v>
      </c>
      <c r="N3534" s="1" t="s">
        <v>161</v>
      </c>
      <c r="O3534" s="1" t="s">
        <v>778</v>
      </c>
      <c r="P3534" s="1" t="s">
        <v>3468</v>
      </c>
      <c r="Q3534" s="1">
        <v>40878233</v>
      </c>
    </row>
    <row r="3535" spans="13:17">
      <c r="M3535" s="1" t="s">
        <v>47</v>
      </c>
      <c r="N3535" s="1" t="s">
        <v>161</v>
      </c>
      <c r="O3535" s="1" t="s">
        <v>778</v>
      </c>
      <c r="P3535" s="1" t="s">
        <v>3469</v>
      </c>
      <c r="Q3535" s="1">
        <v>40878240</v>
      </c>
    </row>
    <row r="3536" spans="13:17">
      <c r="M3536" s="1" t="s">
        <v>47</v>
      </c>
      <c r="N3536" s="1" t="s">
        <v>161</v>
      </c>
      <c r="O3536" s="1" t="s">
        <v>778</v>
      </c>
      <c r="P3536" s="1" t="s">
        <v>3470</v>
      </c>
      <c r="Q3536" s="1">
        <v>40878247</v>
      </c>
    </row>
    <row r="3537" spans="13:17">
      <c r="M3537" s="1" t="s">
        <v>47</v>
      </c>
      <c r="N3537" s="1" t="s">
        <v>161</v>
      </c>
      <c r="O3537" s="1" t="s">
        <v>778</v>
      </c>
      <c r="P3537" s="1" t="s">
        <v>3471</v>
      </c>
      <c r="Q3537" s="1">
        <v>40878254</v>
      </c>
    </row>
    <row r="3538" spans="13:17">
      <c r="M3538" s="1" t="s">
        <v>47</v>
      </c>
      <c r="N3538" s="1" t="s">
        <v>161</v>
      </c>
      <c r="O3538" s="1" t="s">
        <v>778</v>
      </c>
      <c r="P3538" s="1" t="s">
        <v>3472</v>
      </c>
      <c r="Q3538" s="1">
        <v>40878251</v>
      </c>
    </row>
    <row r="3539" spans="13:17">
      <c r="M3539" s="1" t="s">
        <v>47</v>
      </c>
      <c r="N3539" s="1" t="s">
        <v>161</v>
      </c>
      <c r="O3539" s="1" t="s">
        <v>778</v>
      </c>
      <c r="P3539" s="1" t="s">
        <v>3473</v>
      </c>
      <c r="Q3539" s="1">
        <v>40878261</v>
      </c>
    </row>
    <row r="3540" spans="13:17">
      <c r="M3540" s="1" t="s">
        <v>47</v>
      </c>
      <c r="N3540" s="1" t="s">
        <v>161</v>
      </c>
      <c r="O3540" s="1" t="s">
        <v>778</v>
      </c>
      <c r="P3540" s="1" t="s">
        <v>3474</v>
      </c>
      <c r="Q3540" s="1">
        <v>40878267</v>
      </c>
    </row>
    <row r="3541" spans="13:17">
      <c r="M3541" s="1" t="s">
        <v>47</v>
      </c>
      <c r="N3541" s="1" t="s">
        <v>161</v>
      </c>
      <c r="O3541" s="1" t="s">
        <v>778</v>
      </c>
      <c r="P3541" s="1" t="s">
        <v>3475</v>
      </c>
      <c r="Q3541" s="1">
        <v>40878274</v>
      </c>
    </row>
    <row r="3542" spans="13:17">
      <c r="M3542" s="1" t="s">
        <v>47</v>
      </c>
      <c r="N3542" s="1" t="s">
        <v>161</v>
      </c>
      <c r="O3542" s="1" t="s">
        <v>778</v>
      </c>
      <c r="P3542" s="1" t="s">
        <v>3476</v>
      </c>
      <c r="Q3542" s="1">
        <v>40878281</v>
      </c>
    </row>
    <row r="3543" spans="13:17">
      <c r="M3543" s="1" t="s">
        <v>47</v>
      </c>
      <c r="N3543" s="1" t="s">
        <v>161</v>
      </c>
      <c r="O3543" s="1" t="s">
        <v>778</v>
      </c>
      <c r="P3543" s="1" t="s">
        <v>3477</v>
      </c>
      <c r="Q3543" s="1">
        <v>40878299</v>
      </c>
    </row>
    <row r="3544" spans="13:17">
      <c r="M3544" s="1" t="s">
        <v>47</v>
      </c>
      <c r="N3544" s="1" t="s">
        <v>161</v>
      </c>
      <c r="O3544" s="1" t="s">
        <v>778</v>
      </c>
      <c r="P3544" s="1" t="s">
        <v>609</v>
      </c>
      <c r="Q3544" s="1">
        <v>40878294</v>
      </c>
    </row>
    <row r="3545" spans="13:17">
      <c r="M3545" s="1" t="s">
        <v>47</v>
      </c>
      <c r="N3545" s="1" t="s">
        <v>161</v>
      </c>
      <c r="O3545" s="1" t="s">
        <v>780</v>
      </c>
      <c r="P3545" s="1" t="s">
        <v>3478</v>
      </c>
      <c r="Q3545" s="1">
        <v>40878611</v>
      </c>
    </row>
    <row r="3546" spans="13:17">
      <c r="M3546" s="1" t="s">
        <v>47</v>
      </c>
      <c r="N3546" s="1" t="s">
        <v>161</v>
      </c>
      <c r="O3546" s="1" t="s">
        <v>780</v>
      </c>
      <c r="P3546" s="1" t="s">
        <v>3479</v>
      </c>
      <c r="Q3546" s="1">
        <v>40878615</v>
      </c>
    </row>
    <row r="3547" spans="13:17">
      <c r="M3547" s="1" t="s">
        <v>47</v>
      </c>
      <c r="N3547" s="1" t="s">
        <v>161</v>
      </c>
      <c r="O3547" s="1" t="s">
        <v>780</v>
      </c>
      <c r="P3547" s="1" t="s">
        <v>3480</v>
      </c>
      <c r="Q3547" s="1">
        <v>40878623</v>
      </c>
    </row>
    <row r="3548" spans="13:17">
      <c r="M3548" s="1" t="s">
        <v>47</v>
      </c>
      <c r="N3548" s="1" t="s">
        <v>161</v>
      </c>
      <c r="O3548" s="1" t="s">
        <v>780</v>
      </c>
      <c r="P3548" s="1" t="s">
        <v>3481</v>
      </c>
      <c r="Q3548" s="1">
        <v>40878631</v>
      </c>
    </row>
    <row r="3549" spans="13:17">
      <c r="M3549" s="1" t="s">
        <v>47</v>
      </c>
      <c r="N3549" s="1" t="s">
        <v>161</v>
      </c>
      <c r="O3549" s="1" t="s">
        <v>780</v>
      </c>
      <c r="P3549" s="1" t="s">
        <v>3482</v>
      </c>
      <c r="Q3549" s="1">
        <v>40878639</v>
      </c>
    </row>
    <row r="3550" spans="13:17">
      <c r="M3550" s="1" t="s">
        <v>47</v>
      </c>
      <c r="N3550" s="1" t="s">
        <v>161</v>
      </c>
      <c r="O3550" s="1" t="s">
        <v>780</v>
      </c>
      <c r="P3550" s="1" t="s">
        <v>3483</v>
      </c>
      <c r="Q3550" s="1">
        <v>40878647</v>
      </c>
    </row>
    <row r="3551" spans="13:17">
      <c r="M3551" s="1" t="s">
        <v>47</v>
      </c>
      <c r="N3551" s="1" t="s">
        <v>161</v>
      </c>
      <c r="O3551" s="1" t="s">
        <v>780</v>
      </c>
      <c r="P3551" s="1" t="s">
        <v>3484</v>
      </c>
      <c r="Q3551" s="1">
        <v>40878655</v>
      </c>
    </row>
    <row r="3552" spans="13:17">
      <c r="M3552" s="1" t="s">
        <v>47</v>
      </c>
      <c r="N3552" s="1" t="s">
        <v>161</v>
      </c>
      <c r="O3552" s="1" t="s">
        <v>780</v>
      </c>
      <c r="P3552" s="1" t="s">
        <v>111</v>
      </c>
      <c r="Q3552" s="1">
        <v>40878663</v>
      </c>
    </row>
    <row r="3553" spans="13:17">
      <c r="M3553" s="1" t="s">
        <v>47</v>
      </c>
      <c r="N3553" s="1" t="s">
        <v>161</v>
      </c>
      <c r="O3553" s="1" t="s">
        <v>780</v>
      </c>
      <c r="P3553" s="1" t="s">
        <v>3485</v>
      </c>
      <c r="Q3553" s="1">
        <v>40878671</v>
      </c>
    </row>
    <row r="3554" spans="13:17">
      <c r="M3554" s="1" t="s">
        <v>47</v>
      </c>
      <c r="N3554" s="1" t="s">
        <v>161</v>
      </c>
      <c r="O3554" s="1" t="s">
        <v>780</v>
      </c>
      <c r="P3554" s="1" t="s">
        <v>3486</v>
      </c>
      <c r="Q3554" s="1">
        <v>40878679</v>
      </c>
    </row>
    <row r="3555" spans="13:17">
      <c r="M3555" s="1" t="s">
        <v>47</v>
      </c>
      <c r="N3555" s="1" t="s">
        <v>161</v>
      </c>
      <c r="O3555" s="1" t="s">
        <v>780</v>
      </c>
      <c r="P3555" s="1" t="s">
        <v>3487</v>
      </c>
      <c r="Q3555" s="1">
        <v>40878687</v>
      </c>
    </row>
    <row r="3556" spans="13:17">
      <c r="M3556" s="1" t="s">
        <v>47</v>
      </c>
      <c r="N3556" s="1" t="s">
        <v>161</v>
      </c>
      <c r="O3556" s="1" t="s">
        <v>780</v>
      </c>
      <c r="P3556" s="1" t="s">
        <v>3488</v>
      </c>
      <c r="Q3556" s="1">
        <v>40878697</v>
      </c>
    </row>
    <row r="3557" spans="13:17">
      <c r="M3557" s="1" t="s">
        <v>47</v>
      </c>
      <c r="N3557" s="1" t="s">
        <v>161</v>
      </c>
      <c r="O3557" s="1" t="s">
        <v>780</v>
      </c>
      <c r="P3557" s="1" t="s">
        <v>780</v>
      </c>
      <c r="Q3557" s="1">
        <v>40878694</v>
      </c>
    </row>
    <row r="3558" spans="13:17">
      <c r="M3558" s="1" t="s">
        <v>47</v>
      </c>
      <c r="N3558" s="1" t="s">
        <v>161</v>
      </c>
      <c r="O3558" s="1" t="s">
        <v>781</v>
      </c>
      <c r="P3558" s="1" t="s">
        <v>3489</v>
      </c>
      <c r="Q3558" s="1">
        <v>40879011</v>
      </c>
    </row>
    <row r="3559" spans="13:17">
      <c r="M3559" s="1" t="s">
        <v>47</v>
      </c>
      <c r="N3559" s="1" t="s">
        <v>161</v>
      </c>
      <c r="O3559" s="1" t="s">
        <v>781</v>
      </c>
      <c r="P3559" s="1" t="s">
        <v>3490</v>
      </c>
      <c r="Q3559" s="1">
        <v>40879015</v>
      </c>
    </row>
    <row r="3560" spans="13:17">
      <c r="M3560" s="1" t="s">
        <v>47</v>
      </c>
      <c r="N3560" s="1" t="s">
        <v>161</v>
      </c>
      <c r="O3560" s="1" t="s">
        <v>781</v>
      </c>
      <c r="P3560" s="1" t="s">
        <v>2279</v>
      </c>
      <c r="Q3560" s="1">
        <v>40879023</v>
      </c>
    </row>
    <row r="3561" spans="13:17">
      <c r="M3561" s="1" t="s">
        <v>47</v>
      </c>
      <c r="N3561" s="1" t="s">
        <v>161</v>
      </c>
      <c r="O3561" s="1" t="s">
        <v>781</v>
      </c>
      <c r="P3561" s="1" t="s">
        <v>3491</v>
      </c>
      <c r="Q3561" s="1">
        <v>40879031</v>
      </c>
    </row>
    <row r="3562" spans="13:17">
      <c r="M3562" s="1" t="s">
        <v>47</v>
      </c>
      <c r="N3562" s="1" t="s">
        <v>161</v>
      </c>
      <c r="O3562" s="1" t="s">
        <v>781</v>
      </c>
      <c r="P3562" s="1" t="s">
        <v>3492</v>
      </c>
      <c r="Q3562" s="1">
        <v>40879039</v>
      </c>
    </row>
    <row r="3563" spans="13:17">
      <c r="M3563" s="1" t="s">
        <v>47</v>
      </c>
      <c r="N3563" s="1" t="s">
        <v>161</v>
      </c>
      <c r="O3563" s="1" t="s">
        <v>781</v>
      </c>
      <c r="P3563" s="1" t="s">
        <v>3493</v>
      </c>
      <c r="Q3563" s="1">
        <v>40879047</v>
      </c>
    </row>
    <row r="3564" spans="13:17">
      <c r="M3564" s="1" t="s">
        <v>47</v>
      </c>
      <c r="N3564" s="1" t="s">
        <v>161</v>
      </c>
      <c r="O3564" s="1" t="s">
        <v>781</v>
      </c>
      <c r="P3564" s="1" t="s">
        <v>1362</v>
      </c>
      <c r="Q3564" s="1">
        <v>40879055</v>
      </c>
    </row>
    <row r="3565" spans="13:17">
      <c r="M3565" s="1" t="s">
        <v>47</v>
      </c>
      <c r="N3565" s="1" t="s">
        <v>161</v>
      </c>
      <c r="O3565" s="1" t="s">
        <v>781</v>
      </c>
      <c r="P3565" s="1" t="s">
        <v>152</v>
      </c>
      <c r="Q3565" s="1">
        <v>40879063</v>
      </c>
    </row>
    <row r="3566" spans="13:17">
      <c r="M3566" s="1" t="s">
        <v>47</v>
      </c>
      <c r="N3566" s="1" t="s">
        <v>161</v>
      </c>
      <c r="O3566" s="1" t="s">
        <v>781</v>
      </c>
      <c r="P3566" s="1" t="s">
        <v>3494</v>
      </c>
      <c r="Q3566" s="1">
        <v>40879071</v>
      </c>
    </row>
    <row r="3567" spans="13:17">
      <c r="M3567" s="1" t="s">
        <v>47</v>
      </c>
      <c r="N3567" s="1" t="s">
        <v>161</v>
      </c>
      <c r="O3567" s="1" t="s">
        <v>781</v>
      </c>
      <c r="P3567" s="1" t="s">
        <v>3495</v>
      </c>
      <c r="Q3567" s="1">
        <v>40879079</v>
      </c>
    </row>
    <row r="3568" spans="13:17">
      <c r="M3568" s="1" t="s">
        <v>47</v>
      </c>
      <c r="N3568" s="1" t="s">
        <v>161</v>
      </c>
      <c r="O3568" s="1" t="s">
        <v>781</v>
      </c>
      <c r="P3568" s="1" t="s">
        <v>781</v>
      </c>
      <c r="Q3568" s="1">
        <v>40879087</v>
      </c>
    </row>
    <row r="3569" spans="13:17">
      <c r="M3569" s="1" t="s">
        <v>47</v>
      </c>
      <c r="N3569" s="1" t="s">
        <v>161</v>
      </c>
      <c r="O3569" s="1" t="s">
        <v>781</v>
      </c>
      <c r="P3569" s="1" t="s">
        <v>990</v>
      </c>
      <c r="Q3569" s="1">
        <v>40879094</v>
      </c>
    </row>
    <row r="3570" spans="13:17">
      <c r="M3570" s="1" t="s">
        <v>51</v>
      </c>
      <c r="N3570" s="1" t="s">
        <v>164</v>
      </c>
      <c r="O3570" s="1" t="s">
        <v>783</v>
      </c>
      <c r="P3570" s="1" t="s">
        <v>3496</v>
      </c>
      <c r="Q3570" s="1">
        <v>50100613</v>
      </c>
    </row>
    <row r="3571" spans="13:17">
      <c r="M3571" s="1" t="s">
        <v>51</v>
      </c>
      <c r="N3571" s="1" t="s">
        <v>164</v>
      </c>
      <c r="O3571" s="1" t="s">
        <v>783</v>
      </c>
      <c r="P3571" s="1" t="s">
        <v>3497</v>
      </c>
      <c r="Q3571" s="1">
        <v>50100627</v>
      </c>
    </row>
    <row r="3572" spans="13:17">
      <c r="M3572" s="1" t="s">
        <v>51</v>
      </c>
      <c r="N3572" s="1" t="s">
        <v>164</v>
      </c>
      <c r="O3572" s="1" t="s">
        <v>783</v>
      </c>
      <c r="P3572" s="1" t="s">
        <v>3498</v>
      </c>
      <c r="Q3572" s="1">
        <v>50100640</v>
      </c>
    </row>
    <row r="3573" spans="13:17">
      <c r="M3573" s="1" t="s">
        <v>51</v>
      </c>
      <c r="N3573" s="1" t="s">
        <v>164</v>
      </c>
      <c r="O3573" s="1" t="s">
        <v>783</v>
      </c>
      <c r="P3573" s="1" t="s">
        <v>3499</v>
      </c>
      <c r="Q3573" s="1">
        <v>50100654</v>
      </c>
    </row>
    <row r="3574" spans="13:17">
      <c r="M3574" s="1" t="s">
        <v>51</v>
      </c>
      <c r="N3574" s="1" t="s">
        <v>164</v>
      </c>
      <c r="O3574" s="1" t="s">
        <v>783</v>
      </c>
      <c r="P3574" s="1" t="s">
        <v>3500</v>
      </c>
      <c r="Q3574" s="1">
        <v>50100667</v>
      </c>
    </row>
    <row r="3575" spans="13:17">
      <c r="M3575" s="1" t="s">
        <v>51</v>
      </c>
      <c r="N3575" s="1" t="s">
        <v>164</v>
      </c>
      <c r="O3575" s="1" t="s">
        <v>783</v>
      </c>
      <c r="P3575" s="1" t="s">
        <v>3501</v>
      </c>
      <c r="Q3575" s="1">
        <v>50100699</v>
      </c>
    </row>
    <row r="3576" spans="13:17">
      <c r="M3576" s="1" t="s">
        <v>51</v>
      </c>
      <c r="N3576" s="1" t="s">
        <v>164</v>
      </c>
      <c r="O3576" s="1" t="s">
        <v>783</v>
      </c>
      <c r="P3576" s="1" t="s">
        <v>3502</v>
      </c>
      <c r="Q3576" s="1">
        <v>50100681</v>
      </c>
    </row>
    <row r="3577" spans="13:17">
      <c r="M3577" s="1" t="s">
        <v>51</v>
      </c>
      <c r="N3577" s="1" t="s">
        <v>164</v>
      </c>
      <c r="O3577" s="1" t="s">
        <v>785</v>
      </c>
      <c r="P3577" s="1" t="s">
        <v>3503</v>
      </c>
      <c r="Q3577" s="1">
        <v>50102099</v>
      </c>
    </row>
    <row r="3578" spans="13:17">
      <c r="M3578" s="1" t="s">
        <v>51</v>
      </c>
      <c r="N3578" s="1" t="s">
        <v>164</v>
      </c>
      <c r="O3578" s="1" t="s">
        <v>785</v>
      </c>
      <c r="P3578" s="1" t="s">
        <v>3504</v>
      </c>
      <c r="Q3578" s="1">
        <v>50102023</v>
      </c>
    </row>
    <row r="3579" spans="13:17">
      <c r="M3579" s="1" t="s">
        <v>51</v>
      </c>
      <c r="N3579" s="1" t="s">
        <v>164</v>
      </c>
      <c r="O3579" s="1" t="s">
        <v>785</v>
      </c>
      <c r="P3579" s="1" t="s">
        <v>3505</v>
      </c>
      <c r="Q3579" s="1">
        <v>50102025</v>
      </c>
    </row>
    <row r="3580" spans="13:17">
      <c r="M3580" s="1" t="s">
        <v>51</v>
      </c>
      <c r="N3580" s="1" t="s">
        <v>164</v>
      </c>
      <c r="O3580" s="1" t="s">
        <v>785</v>
      </c>
      <c r="P3580" s="1" t="s">
        <v>3506</v>
      </c>
      <c r="Q3580" s="1">
        <v>50102034</v>
      </c>
    </row>
    <row r="3581" spans="13:17">
      <c r="M3581" s="1" t="s">
        <v>51</v>
      </c>
      <c r="N3581" s="1" t="s">
        <v>164</v>
      </c>
      <c r="O3581" s="1" t="s">
        <v>785</v>
      </c>
      <c r="P3581" s="1" t="s">
        <v>3507</v>
      </c>
      <c r="Q3581" s="1">
        <v>50102047</v>
      </c>
    </row>
    <row r="3582" spans="13:17">
      <c r="M3582" s="1" t="s">
        <v>51</v>
      </c>
      <c r="N3582" s="1" t="s">
        <v>164</v>
      </c>
      <c r="O3582" s="1" t="s">
        <v>785</v>
      </c>
      <c r="P3582" s="1" t="s">
        <v>3508</v>
      </c>
      <c r="Q3582" s="1">
        <v>50102060</v>
      </c>
    </row>
    <row r="3583" spans="13:17">
      <c r="M3583" s="1" t="s">
        <v>51</v>
      </c>
      <c r="N3583" s="1" t="s">
        <v>164</v>
      </c>
      <c r="O3583" s="1" t="s">
        <v>785</v>
      </c>
      <c r="P3583" s="1" t="s">
        <v>3509</v>
      </c>
      <c r="Q3583" s="1">
        <v>50102064</v>
      </c>
    </row>
    <row r="3584" spans="13:17">
      <c r="M3584" s="1" t="s">
        <v>51</v>
      </c>
      <c r="N3584" s="1" t="s">
        <v>164</v>
      </c>
      <c r="O3584" s="1" t="s">
        <v>785</v>
      </c>
      <c r="P3584" s="1" t="s">
        <v>3510</v>
      </c>
      <c r="Q3584" s="1">
        <v>50102069</v>
      </c>
    </row>
    <row r="3585" spans="13:17">
      <c r="M3585" s="1" t="s">
        <v>51</v>
      </c>
      <c r="N3585" s="1" t="s">
        <v>164</v>
      </c>
      <c r="O3585" s="1" t="s">
        <v>785</v>
      </c>
      <c r="P3585" s="1" t="s">
        <v>112</v>
      </c>
      <c r="Q3585" s="1">
        <v>50102073</v>
      </c>
    </row>
    <row r="3586" spans="13:17">
      <c r="M3586" s="1" t="s">
        <v>51</v>
      </c>
      <c r="N3586" s="1" t="s">
        <v>164</v>
      </c>
      <c r="O3586" s="1" t="s">
        <v>785</v>
      </c>
      <c r="P3586" s="1" t="s">
        <v>3511</v>
      </c>
      <c r="Q3586" s="1">
        <v>50102086</v>
      </c>
    </row>
    <row r="3587" spans="13:17">
      <c r="M3587" s="1" t="s">
        <v>51</v>
      </c>
      <c r="N3587" s="1" t="s">
        <v>164</v>
      </c>
      <c r="O3587" s="1" t="s">
        <v>785</v>
      </c>
      <c r="P3587" s="1" t="s">
        <v>3512</v>
      </c>
      <c r="Q3587" s="1">
        <v>50102077</v>
      </c>
    </row>
    <row r="3588" spans="13:17">
      <c r="M3588" s="1" t="s">
        <v>51</v>
      </c>
      <c r="N3588" s="1" t="s">
        <v>164</v>
      </c>
      <c r="O3588" s="1" t="s">
        <v>785</v>
      </c>
      <c r="P3588" s="1" t="s">
        <v>3513</v>
      </c>
      <c r="Q3588" s="1">
        <v>50102082</v>
      </c>
    </row>
    <row r="3589" spans="13:17">
      <c r="M3589" s="1" t="s">
        <v>51</v>
      </c>
      <c r="N3589" s="1" t="s">
        <v>164</v>
      </c>
      <c r="O3589" s="1" t="s">
        <v>787</v>
      </c>
      <c r="P3589" s="1" t="s">
        <v>3514</v>
      </c>
      <c r="Q3589" s="1">
        <v>50102715</v>
      </c>
    </row>
    <row r="3590" spans="13:17">
      <c r="M3590" s="1" t="s">
        <v>51</v>
      </c>
      <c r="N3590" s="1" t="s">
        <v>164</v>
      </c>
      <c r="O3590" s="1" t="s">
        <v>787</v>
      </c>
      <c r="P3590" s="1" t="s">
        <v>3515</v>
      </c>
      <c r="Q3590" s="1">
        <v>50102719</v>
      </c>
    </row>
    <row r="3591" spans="13:17">
      <c r="M3591" s="1" t="s">
        <v>51</v>
      </c>
      <c r="N3591" s="1" t="s">
        <v>164</v>
      </c>
      <c r="O3591" s="1" t="s">
        <v>787</v>
      </c>
      <c r="P3591" s="1" t="s">
        <v>3516</v>
      </c>
      <c r="Q3591" s="1">
        <v>50102728</v>
      </c>
    </row>
    <row r="3592" spans="13:17">
      <c r="M3592" s="1" t="s">
        <v>51</v>
      </c>
      <c r="N3592" s="1" t="s">
        <v>164</v>
      </c>
      <c r="O3592" s="1" t="s">
        <v>787</v>
      </c>
      <c r="P3592" s="1" t="s">
        <v>787</v>
      </c>
      <c r="Q3592" s="1">
        <v>50102738</v>
      </c>
    </row>
    <row r="3593" spans="13:17">
      <c r="M3593" s="1" t="s">
        <v>51</v>
      </c>
      <c r="N3593" s="1" t="s">
        <v>164</v>
      </c>
      <c r="O3593" s="1" t="s">
        <v>787</v>
      </c>
      <c r="P3593" s="1" t="s">
        <v>3517</v>
      </c>
      <c r="Q3593" s="1">
        <v>50102799</v>
      </c>
    </row>
    <row r="3594" spans="13:17">
      <c r="M3594" s="1" t="s">
        <v>51</v>
      </c>
      <c r="N3594" s="1" t="s">
        <v>164</v>
      </c>
      <c r="O3594" s="1" t="s">
        <v>787</v>
      </c>
      <c r="P3594" s="1" t="s">
        <v>3219</v>
      </c>
      <c r="Q3594" s="1">
        <v>50102747</v>
      </c>
    </row>
    <row r="3595" spans="13:17">
      <c r="M3595" s="1" t="s">
        <v>51</v>
      </c>
      <c r="N3595" s="1" t="s">
        <v>164</v>
      </c>
      <c r="O3595" s="1" t="s">
        <v>787</v>
      </c>
      <c r="P3595" s="1" t="s">
        <v>3518</v>
      </c>
      <c r="Q3595" s="1">
        <v>50102757</v>
      </c>
    </row>
    <row r="3596" spans="13:17">
      <c r="M3596" s="1" t="s">
        <v>51</v>
      </c>
      <c r="N3596" s="1" t="s">
        <v>164</v>
      </c>
      <c r="O3596" s="1" t="s">
        <v>787</v>
      </c>
      <c r="P3596" s="1" t="s">
        <v>3519</v>
      </c>
      <c r="Q3596" s="1">
        <v>50102766</v>
      </c>
    </row>
    <row r="3597" spans="13:17">
      <c r="M3597" s="1" t="s">
        <v>51</v>
      </c>
      <c r="N3597" s="1" t="s">
        <v>164</v>
      </c>
      <c r="O3597" s="1" t="s">
        <v>787</v>
      </c>
      <c r="P3597" s="1" t="s">
        <v>3520</v>
      </c>
      <c r="Q3597" s="1">
        <v>50102776</v>
      </c>
    </row>
    <row r="3598" spans="13:17">
      <c r="M3598" s="1" t="s">
        <v>51</v>
      </c>
      <c r="N3598" s="1" t="s">
        <v>164</v>
      </c>
      <c r="O3598" s="1" t="s">
        <v>787</v>
      </c>
      <c r="P3598" s="1" t="s">
        <v>3312</v>
      </c>
      <c r="Q3598" s="1">
        <v>50102785</v>
      </c>
    </row>
    <row r="3599" spans="13:17">
      <c r="M3599" s="1" t="s">
        <v>51</v>
      </c>
      <c r="N3599" s="1" t="s">
        <v>164</v>
      </c>
      <c r="O3599" s="1" t="s">
        <v>787</v>
      </c>
      <c r="P3599" s="1" t="s">
        <v>3521</v>
      </c>
      <c r="Q3599" s="1">
        <v>50102795</v>
      </c>
    </row>
    <row r="3600" spans="13:17">
      <c r="M3600" s="1" t="s">
        <v>51</v>
      </c>
      <c r="N3600" s="1" t="s">
        <v>164</v>
      </c>
      <c r="O3600" s="1" t="s">
        <v>789</v>
      </c>
      <c r="P3600" s="1" t="s">
        <v>3522</v>
      </c>
      <c r="Q3600" s="1">
        <v>50103313</v>
      </c>
    </row>
    <row r="3601" spans="13:17">
      <c r="M3601" s="1" t="s">
        <v>51</v>
      </c>
      <c r="N3601" s="1" t="s">
        <v>164</v>
      </c>
      <c r="O3601" s="1" t="s">
        <v>789</v>
      </c>
      <c r="P3601" s="1" t="s">
        <v>789</v>
      </c>
      <c r="Q3601" s="1">
        <v>50103327</v>
      </c>
    </row>
    <row r="3602" spans="13:17">
      <c r="M3602" s="1" t="s">
        <v>51</v>
      </c>
      <c r="N3602" s="1" t="s">
        <v>164</v>
      </c>
      <c r="O3602" s="1" t="s">
        <v>789</v>
      </c>
      <c r="P3602" s="1" t="s">
        <v>3523</v>
      </c>
      <c r="Q3602" s="1">
        <v>50103399</v>
      </c>
    </row>
    <row r="3603" spans="13:17">
      <c r="M3603" s="1" t="s">
        <v>51</v>
      </c>
      <c r="N3603" s="1" t="s">
        <v>164</v>
      </c>
      <c r="O3603" s="1" t="s">
        <v>789</v>
      </c>
      <c r="P3603" s="1" t="s">
        <v>374</v>
      </c>
      <c r="Q3603" s="1">
        <v>50103340</v>
      </c>
    </row>
    <row r="3604" spans="13:17">
      <c r="M3604" s="1" t="s">
        <v>51</v>
      </c>
      <c r="N3604" s="1" t="s">
        <v>164</v>
      </c>
      <c r="O3604" s="1" t="s">
        <v>789</v>
      </c>
      <c r="P3604" s="1" t="s">
        <v>3524</v>
      </c>
      <c r="Q3604" s="1">
        <v>50103354</v>
      </c>
    </row>
    <row r="3605" spans="13:17">
      <c r="M3605" s="1" t="s">
        <v>51</v>
      </c>
      <c r="N3605" s="1" t="s">
        <v>164</v>
      </c>
      <c r="O3605" s="1" t="s">
        <v>789</v>
      </c>
      <c r="P3605" s="1" t="s">
        <v>3525</v>
      </c>
      <c r="Q3605" s="1">
        <v>50103367</v>
      </c>
    </row>
    <row r="3606" spans="13:17">
      <c r="M3606" s="1" t="s">
        <v>51</v>
      </c>
      <c r="N3606" s="1" t="s">
        <v>164</v>
      </c>
      <c r="O3606" s="1" t="s">
        <v>789</v>
      </c>
      <c r="P3606" s="1" t="s">
        <v>150</v>
      </c>
      <c r="Q3606" s="1">
        <v>50103381</v>
      </c>
    </row>
    <row r="3607" spans="13:17">
      <c r="M3607" s="1" t="s">
        <v>51</v>
      </c>
      <c r="N3607" s="1" t="s">
        <v>164</v>
      </c>
      <c r="O3607" s="1" t="s">
        <v>791</v>
      </c>
      <c r="P3607" s="1" t="s">
        <v>3526</v>
      </c>
      <c r="Q3607" s="1">
        <v>50104011</v>
      </c>
    </row>
    <row r="3608" spans="13:17">
      <c r="M3608" s="1" t="s">
        <v>51</v>
      </c>
      <c r="N3608" s="1" t="s">
        <v>164</v>
      </c>
      <c r="O3608" s="1" t="s">
        <v>791</v>
      </c>
      <c r="P3608" s="1" t="s">
        <v>3527</v>
      </c>
      <c r="Q3608" s="1">
        <v>50104017</v>
      </c>
    </row>
    <row r="3609" spans="13:17">
      <c r="M3609" s="1" t="s">
        <v>51</v>
      </c>
      <c r="N3609" s="1" t="s">
        <v>164</v>
      </c>
      <c r="O3609" s="1" t="s">
        <v>791</v>
      </c>
      <c r="P3609" s="1" t="s">
        <v>3528</v>
      </c>
      <c r="Q3609" s="1">
        <v>50104027</v>
      </c>
    </row>
    <row r="3610" spans="13:17">
      <c r="M3610" s="1" t="s">
        <v>51</v>
      </c>
      <c r="N3610" s="1" t="s">
        <v>164</v>
      </c>
      <c r="O3610" s="1" t="s">
        <v>791</v>
      </c>
      <c r="P3610" s="1" t="s">
        <v>791</v>
      </c>
      <c r="Q3610" s="1">
        <v>50104033</v>
      </c>
    </row>
    <row r="3611" spans="13:17">
      <c r="M3611" s="1" t="s">
        <v>51</v>
      </c>
      <c r="N3611" s="1" t="s">
        <v>164</v>
      </c>
      <c r="O3611" s="1" t="s">
        <v>791</v>
      </c>
      <c r="P3611" s="1" t="s">
        <v>3529</v>
      </c>
      <c r="Q3611" s="1">
        <v>50104099</v>
      </c>
    </row>
    <row r="3612" spans="13:17">
      <c r="M3612" s="1" t="s">
        <v>51</v>
      </c>
      <c r="N3612" s="1" t="s">
        <v>164</v>
      </c>
      <c r="O3612" s="1" t="s">
        <v>791</v>
      </c>
      <c r="P3612" s="1" t="s">
        <v>3530</v>
      </c>
      <c r="Q3612" s="1">
        <v>50104047</v>
      </c>
    </row>
    <row r="3613" spans="13:17">
      <c r="M3613" s="1" t="s">
        <v>51</v>
      </c>
      <c r="N3613" s="1" t="s">
        <v>164</v>
      </c>
      <c r="O3613" s="1" t="s">
        <v>791</v>
      </c>
      <c r="P3613" s="1" t="s">
        <v>3531</v>
      </c>
      <c r="Q3613" s="1">
        <v>50104054</v>
      </c>
    </row>
    <row r="3614" spans="13:17">
      <c r="M3614" s="1" t="s">
        <v>51</v>
      </c>
      <c r="N3614" s="1" t="s">
        <v>164</v>
      </c>
      <c r="O3614" s="1" t="s">
        <v>791</v>
      </c>
      <c r="P3614" s="1" t="s">
        <v>3532</v>
      </c>
      <c r="Q3614" s="1">
        <v>50104061</v>
      </c>
    </row>
    <row r="3615" spans="13:17">
      <c r="M3615" s="1" t="s">
        <v>51</v>
      </c>
      <c r="N3615" s="1" t="s">
        <v>164</v>
      </c>
      <c r="O3615" s="1" t="s">
        <v>791</v>
      </c>
      <c r="P3615" s="1" t="s">
        <v>3533</v>
      </c>
      <c r="Q3615" s="1">
        <v>50104067</v>
      </c>
    </row>
    <row r="3616" spans="13:17">
      <c r="M3616" s="1" t="s">
        <v>51</v>
      </c>
      <c r="N3616" s="1" t="s">
        <v>164</v>
      </c>
      <c r="O3616" s="1" t="s">
        <v>791</v>
      </c>
      <c r="P3616" s="1" t="s">
        <v>3534</v>
      </c>
      <c r="Q3616" s="1">
        <v>50104074</v>
      </c>
    </row>
    <row r="3617" spans="13:17">
      <c r="M3617" s="1" t="s">
        <v>51</v>
      </c>
      <c r="N3617" s="1" t="s">
        <v>164</v>
      </c>
      <c r="O3617" s="1" t="s">
        <v>791</v>
      </c>
      <c r="P3617" s="1" t="s">
        <v>3535</v>
      </c>
      <c r="Q3617" s="1">
        <v>50104081</v>
      </c>
    </row>
    <row r="3618" spans="13:17">
      <c r="M3618" s="1" t="s">
        <v>51</v>
      </c>
      <c r="N3618" s="1" t="s">
        <v>164</v>
      </c>
      <c r="O3618" s="1" t="s">
        <v>791</v>
      </c>
      <c r="P3618" s="1" t="s">
        <v>3536</v>
      </c>
      <c r="Q3618" s="1">
        <v>50104088</v>
      </c>
    </row>
    <row r="3619" spans="13:17">
      <c r="M3619" s="1" t="s">
        <v>51</v>
      </c>
      <c r="N3619" s="1" t="s">
        <v>164</v>
      </c>
      <c r="O3619" s="1" t="s">
        <v>793</v>
      </c>
      <c r="P3619" s="1" t="s">
        <v>3537</v>
      </c>
      <c r="Q3619" s="1">
        <v>50105413</v>
      </c>
    </row>
    <row r="3620" spans="13:17">
      <c r="M3620" s="1" t="s">
        <v>51</v>
      </c>
      <c r="N3620" s="1" t="s">
        <v>164</v>
      </c>
      <c r="O3620" s="1" t="s">
        <v>793</v>
      </c>
      <c r="P3620" s="1" t="s">
        <v>614</v>
      </c>
      <c r="Q3620" s="1">
        <v>50105419</v>
      </c>
    </row>
    <row r="3621" spans="13:17">
      <c r="M3621" s="1" t="s">
        <v>51</v>
      </c>
      <c r="N3621" s="1" t="s">
        <v>164</v>
      </c>
      <c r="O3621" s="1" t="s">
        <v>793</v>
      </c>
      <c r="P3621" s="1" t="s">
        <v>3538</v>
      </c>
      <c r="Q3621" s="1">
        <v>50105428</v>
      </c>
    </row>
    <row r="3622" spans="13:17">
      <c r="M3622" s="1" t="s">
        <v>51</v>
      </c>
      <c r="N3622" s="1" t="s">
        <v>164</v>
      </c>
      <c r="O3622" s="1" t="s">
        <v>793</v>
      </c>
      <c r="P3622" s="1" t="s">
        <v>793</v>
      </c>
      <c r="Q3622" s="1">
        <v>50105438</v>
      </c>
    </row>
    <row r="3623" spans="13:17">
      <c r="M3623" s="1" t="s">
        <v>51</v>
      </c>
      <c r="N3623" s="1" t="s">
        <v>164</v>
      </c>
      <c r="O3623" s="1" t="s">
        <v>793</v>
      </c>
      <c r="P3623" s="1" t="s">
        <v>3539</v>
      </c>
      <c r="Q3623" s="1">
        <v>50105499</v>
      </c>
    </row>
    <row r="3624" spans="13:17">
      <c r="M3624" s="1" t="s">
        <v>51</v>
      </c>
      <c r="N3624" s="1" t="s">
        <v>164</v>
      </c>
      <c r="O3624" s="1" t="s">
        <v>793</v>
      </c>
      <c r="P3624" s="1" t="s">
        <v>3540</v>
      </c>
      <c r="Q3624" s="1">
        <v>50105447</v>
      </c>
    </row>
    <row r="3625" spans="13:17">
      <c r="M3625" s="1" t="s">
        <v>51</v>
      </c>
      <c r="N3625" s="1" t="s">
        <v>164</v>
      </c>
      <c r="O3625" s="1" t="s">
        <v>793</v>
      </c>
      <c r="P3625" s="1" t="s">
        <v>3541</v>
      </c>
      <c r="Q3625" s="1">
        <v>50105457</v>
      </c>
    </row>
    <row r="3626" spans="13:17">
      <c r="M3626" s="1" t="s">
        <v>51</v>
      </c>
      <c r="N3626" s="1" t="s">
        <v>164</v>
      </c>
      <c r="O3626" s="1" t="s">
        <v>793</v>
      </c>
      <c r="P3626" s="1" t="s">
        <v>3542</v>
      </c>
      <c r="Q3626" s="1">
        <v>50105476</v>
      </c>
    </row>
    <row r="3627" spans="13:17">
      <c r="M3627" s="1" t="s">
        <v>51</v>
      </c>
      <c r="N3627" s="1" t="s">
        <v>164</v>
      </c>
      <c r="O3627" s="1" t="s">
        <v>793</v>
      </c>
      <c r="P3627" s="1" t="s">
        <v>3543</v>
      </c>
      <c r="Q3627" s="1">
        <v>50105485</v>
      </c>
    </row>
    <row r="3628" spans="13:17">
      <c r="M3628" s="1" t="s">
        <v>51</v>
      </c>
      <c r="N3628" s="1" t="s">
        <v>164</v>
      </c>
      <c r="O3628" s="1" t="s">
        <v>793</v>
      </c>
      <c r="P3628" s="1" t="s">
        <v>3544</v>
      </c>
      <c r="Q3628" s="1">
        <v>50105466</v>
      </c>
    </row>
    <row r="3629" spans="13:17">
      <c r="M3629" s="1" t="s">
        <v>51</v>
      </c>
      <c r="N3629" s="1" t="s">
        <v>164</v>
      </c>
      <c r="O3629" s="1" t="s">
        <v>795</v>
      </c>
      <c r="P3629" s="1" t="s">
        <v>2987</v>
      </c>
      <c r="Q3629" s="1">
        <v>50106710</v>
      </c>
    </row>
    <row r="3630" spans="13:17">
      <c r="M3630" s="1" t="s">
        <v>51</v>
      </c>
      <c r="N3630" s="1" t="s">
        <v>164</v>
      </c>
      <c r="O3630" s="1" t="s">
        <v>795</v>
      </c>
      <c r="P3630" s="1" t="s">
        <v>1711</v>
      </c>
      <c r="Q3630" s="1">
        <v>50106721</v>
      </c>
    </row>
    <row r="3631" spans="13:17">
      <c r="M3631" s="1" t="s">
        <v>51</v>
      </c>
      <c r="N3631" s="1" t="s">
        <v>164</v>
      </c>
      <c r="O3631" s="1" t="s">
        <v>795</v>
      </c>
      <c r="P3631" s="1" t="s">
        <v>3545</v>
      </c>
      <c r="Q3631" s="1">
        <v>50106731</v>
      </c>
    </row>
    <row r="3632" spans="13:17">
      <c r="M3632" s="1" t="s">
        <v>51</v>
      </c>
      <c r="N3632" s="1" t="s">
        <v>164</v>
      </c>
      <c r="O3632" s="1" t="s">
        <v>795</v>
      </c>
      <c r="P3632" s="1" t="s">
        <v>795</v>
      </c>
      <c r="Q3632" s="1">
        <v>50106773</v>
      </c>
    </row>
    <row r="3633" spans="13:17">
      <c r="M3633" s="1" t="s">
        <v>51</v>
      </c>
      <c r="N3633" s="1" t="s">
        <v>164</v>
      </c>
      <c r="O3633" s="1" t="s">
        <v>795</v>
      </c>
      <c r="P3633" s="1" t="s">
        <v>3546</v>
      </c>
      <c r="Q3633" s="1">
        <v>50106799</v>
      </c>
    </row>
    <row r="3634" spans="13:17">
      <c r="M3634" s="1" t="s">
        <v>51</v>
      </c>
      <c r="N3634" s="1" t="s">
        <v>164</v>
      </c>
      <c r="O3634" s="1" t="s">
        <v>795</v>
      </c>
      <c r="P3634" s="1" t="s">
        <v>3547</v>
      </c>
      <c r="Q3634" s="1">
        <v>50106784</v>
      </c>
    </row>
    <row r="3635" spans="13:17">
      <c r="M3635" s="1" t="s">
        <v>51</v>
      </c>
      <c r="N3635" s="1" t="s">
        <v>164</v>
      </c>
      <c r="O3635" s="1" t="s">
        <v>797</v>
      </c>
      <c r="P3635" s="1" t="s">
        <v>3548</v>
      </c>
      <c r="Q3635" s="1">
        <v>50108111</v>
      </c>
    </row>
    <row r="3636" spans="13:17">
      <c r="M3636" s="1" t="s">
        <v>51</v>
      </c>
      <c r="N3636" s="1" t="s">
        <v>164</v>
      </c>
      <c r="O3636" s="1" t="s">
        <v>797</v>
      </c>
      <c r="P3636" s="1" t="s">
        <v>3549</v>
      </c>
      <c r="Q3636" s="1">
        <v>50108112</v>
      </c>
    </row>
    <row r="3637" spans="13:17">
      <c r="M3637" s="1" t="s">
        <v>51</v>
      </c>
      <c r="N3637" s="1" t="s">
        <v>164</v>
      </c>
      <c r="O3637" s="1" t="s">
        <v>797</v>
      </c>
      <c r="P3637" s="1" t="s">
        <v>3550</v>
      </c>
      <c r="Q3637" s="1">
        <v>50108119</v>
      </c>
    </row>
    <row r="3638" spans="13:17">
      <c r="M3638" s="1" t="s">
        <v>51</v>
      </c>
      <c r="N3638" s="1" t="s">
        <v>164</v>
      </c>
      <c r="O3638" s="1" t="s">
        <v>797</v>
      </c>
      <c r="P3638" s="1" t="s">
        <v>3551</v>
      </c>
      <c r="Q3638" s="1">
        <v>50108125</v>
      </c>
    </row>
    <row r="3639" spans="13:17">
      <c r="M3639" s="1" t="s">
        <v>51</v>
      </c>
      <c r="N3639" s="1" t="s">
        <v>164</v>
      </c>
      <c r="O3639" s="1" t="s">
        <v>797</v>
      </c>
      <c r="P3639" s="1" t="s">
        <v>919</v>
      </c>
      <c r="Q3639" s="1">
        <v>50108131</v>
      </c>
    </row>
    <row r="3640" spans="13:17">
      <c r="M3640" s="1" t="s">
        <v>51</v>
      </c>
      <c r="N3640" s="1" t="s">
        <v>164</v>
      </c>
      <c r="O3640" s="1" t="s">
        <v>797</v>
      </c>
      <c r="P3640" s="1" t="s">
        <v>3552</v>
      </c>
      <c r="Q3640" s="1">
        <v>50108137</v>
      </c>
    </row>
    <row r="3641" spans="13:17">
      <c r="M3641" s="1" t="s">
        <v>51</v>
      </c>
      <c r="N3641" s="1" t="s">
        <v>164</v>
      </c>
      <c r="O3641" s="1" t="s">
        <v>797</v>
      </c>
      <c r="P3641" s="1" t="s">
        <v>3553</v>
      </c>
      <c r="Q3641" s="1">
        <v>50108144</v>
      </c>
    </row>
    <row r="3642" spans="13:17">
      <c r="M3642" s="1" t="s">
        <v>51</v>
      </c>
      <c r="N3642" s="1" t="s">
        <v>164</v>
      </c>
      <c r="O3642" s="1" t="s">
        <v>797</v>
      </c>
      <c r="P3642" s="1" t="s">
        <v>3554</v>
      </c>
      <c r="Q3642" s="1">
        <v>50108156</v>
      </c>
    </row>
    <row r="3643" spans="13:17">
      <c r="M3643" s="1" t="s">
        <v>51</v>
      </c>
      <c r="N3643" s="1" t="s">
        <v>164</v>
      </c>
      <c r="O3643" s="1" t="s">
        <v>797</v>
      </c>
      <c r="P3643" s="1" t="s">
        <v>3555</v>
      </c>
      <c r="Q3643" s="1">
        <v>50108155</v>
      </c>
    </row>
    <row r="3644" spans="13:17">
      <c r="M3644" s="1" t="s">
        <v>51</v>
      </c>
      <c r="N3644" s="1" t="s">
        <v>164</v>
      </c>
      <c r="O3644" s="1" t="s">
        <v>797</v>
      </c>
      <c r="P3644" s="1" t="s">
        <v>1745</v>
      </c>
      <c r="Q3644" s="1">
        <v>50108163</v>
      </c>
    </row>
    <row r="3645" spans="13:17">
      <c r="M3645" s="1" t="s">
        <v>51</v>
      </c>
      <c r="N3645" s="1" t="s">
        <v>164</v>
      </c>
      <c r="O3645" s="1" t="s">
        <v>797</v>
      </c>
      <c r="P3645" s="1" t="s">
        <v>3556</v>
      </c>
      <c r="Q3645" s="1">
        <v>50108175</v>
      </c>
    </row>
    <row r="3646" spans="13:17">
      <c r="M3646" s="1" t="s">
        <v>51</v>
      </c>
      <c r="N3646" s="1" t="s">
        <v>164</v>
      </c>
      <c r="O3646" s="1" t="s">
        <v>797</v>
      </c>
      <c r="P3646" s="1" t="s">
        <v>797</v>
      </c>
      <c r="Q3646" s="1">
        <v>50108188</v>
      </c>
    </row>
    <row r="3647" spans="13:17">
      <c r="M3647" s="1" t="s">
        <v>51</v>
      </c>
      <c r="N3647" s="1" t="s">
        <v>164</v>
      </c>
      <c r="O3647" s="1" t="s">
        <v>797</v>
      </c>
      <c r="P3647" s="1" t="s">
        <v>3557</v>
      </c>
      <c r="Q3647" s="1">
        <v>50108199</v>
      </c>
    </row>
    <row r="3648" spans="13:17">
      <c r="M3648" s="1" t="s">
        <v>51</v>
      </c>
      <c r="N3648" s="1" t="s">
        <v>164</v>
      </c>
      <c r="O3648" s="1" t="s">
        <v>799</v>
      </c>
      <c r="P3648" s="1" t="s">
        <v>3558</v>
      </c>
      <c r="Q3648" s="1">
        <v>50108516</v>
      </c>
    </row>
    <row r="3649" spans="13:17">
      <c r="M3649" s="1" t="s">
        <v>51</v>
      </c>
      <c r="N3649" s="1" t="s">
        <v>164</v>
      </c>
      <c r="O3649" s="1" t="s">
        <v>799</v>
      </c>
      <c r="P3649" s="1" t="s">
        <v>3308</v>
      </c>
      <c r="Q3649" s="1">
        <v>50108517</v>
      </c>
    </row>
    <row r="3650" spans="13:17">
      <c r="M3650" s="1" t="s">
        <v>51</v>
      </c>
      <c r="N3650" s="1" t="s">
        <v>164</v>
      </c>
      <c r="O3650" s="1" t="s">
        <v>799</v>
      </c>
      <c r="P3650" s="1" t="s">
        <v>3559</v>
      </c>
      <c r="Q3650" s="1">
        <v>50108518</v>
      </c>
    </row>
    <row r="3651" spans="13:17">
      <c r="M3651" s="1" t="s">
        <v>51</v>
      </c>
      <c r="N3651" s="1" t="s">
        <v>164</v>
      </c>
      <c r="O3651" s="1" t="s">
        <v>799</v>
      </c>
      <c r="P3651" s="1" t="s">
        <v>3560</v>
      </c>
      <c r="Q3651" s="1">
        <v>50108519</v>
      </c>
    </row>
    <row r="3652" spans="13:17">
      <c r="M3652" s="1" t="s">
        <v>51</v>
      </c>
      <c r="N3652" s="1" t="s">
        <v>164</v>
      </c>
      <c r="O3652" s="1" t="s">
        <v>799</v>
      </c>
      <c r="P3652" s="1" t="s">
        <v>3561</v>
      </c>
      <c r="Q3652" s="1">
        <v>50108530</v>
      </c>
    </row>
    <row r="3653" spans="13:17">
      <c r="M3653" s="1" t="s">
        <v>51</v>
      </c>
      <c r="N3653" s="1" t="s">
        <v>164</v>
      </c>
      <c r="O3653" s="1" t="s">
        <v>799</v>
      </c>
      <c r="P3653" s="1" t="s">
        <v>3562</v>
      </c>
      <c r="Q3653" s="1">
        <v>50108538</v>
      </c>
    </row>
    <row r="3654" spans="13:17">
      <c r="M3654" s="1" t="s">
        <v>51</v>
      </c>
      <c r="N3654" s="1" t="s">
        <v>164</v>
      </c>
      <c r="O3654" s="1" t="s">
        <v>799</v>
      </c>
      <c r="P3654" s="1" t="s">
        <v>3563</v>
      </c>
      <c r="Q3654" s="1">
        <v>50108543</v>
      </c>
    </row>
    <row r="3655" spans="13:17">
      <c r="M3655" s="1" t="s">
        <v>51</v>
      </c>
      <c r="N3655" s="1" t="s">
        <v>164</v>
      </c>
      <c r="O3655" s="1" t="s">
        <v>799</v>
      </c>
      <c r="P3655" s="1" t="s">
        <v>3564</v>
      </c>
      <c r="Q3655" s="1">
        <v>50108551</v>
      </c>
    </row>
    <row r="3656" spans="13:17">
      <c r="M3656" s="1" t="s">
        <v>51</v>
      </c>
      <c r="N3656" s="1" t="s">
        <v>164</v>
      </c>
      <c r="O3656" s="1" t="s">
        <v>799</v>
      </c>
      <c r="P3656" s="1" t="s">
        <v>3565</v>
      </c>
      <c r="Q3656" s="1">
        <v>50108556</v>
      </c>
    </row>
    <row r="3657" spans="13:17">
      <c r="M3657" s="1" t="s">
        <v>51</v>
      </c>
      <c r="N3657" s="1" t="s">
        <v>164</v>
      </c>
      <c r="O3657" s="1" t="s">
        <v>799</v>
      </c>
      <c r="P3657" s="1" t="s">
        <v>77</v>
      </c>
      <c r="Q3657" s="1">
        <v>50108599</v>
      </c>
    </row>
    <row r="3658" spans="13:17">
      <c r="M3658" s="1" t="s">
        <v>51</v>
      </c>
      <c r="N3658" s="1" t="s">
        <v>164</v>
      </c>
      <c r="O3658" s="1" t="s">
        <v>799</v>
      </c>
      <c r="P3658" s="1" t="s">
        <v>3566</v>
      </c>
      <c r="Q3658" s="1">
        <v>50108590</v>
      </c>
    </row>
    <row r="3659" spans="13:17">
      <c r="M3659" s="1" t="s">
        <v>51</v>
      </c>
      <c r="N3659" s="1" t="s">
        <v>164</v>
      </c>
      <c r="O3659" s="1" t="s">
        <v>130</v>
      </c>
      <c r="P3659" s="1" t="s">
        <v>495</v>
      </c>
      <c r="Q3659" s="1">
        <v>50108817</v>
      </c>
    </row>
    <row r="3660" spans="13:17">
      <c r="M3660" s="1" t="s">
        <v>51</v>
      </c>
      <c r="N3660" s="1" t="s">
        <v>164</v>
      </c>
      <c r="O3660" s="1" t="s">
        <v>130</v>
      </c>
      <c r="P3660" s="1" t="s">
        <v>3567</v>
      </c>
      <c r="Q3660" s="1">
        <v>50108819</v>
      </c>
    </row>
    <row r="3661" spans="13:17">
      <c r="M3661" s="1" t="s">
        <v>51</v>
      </c>
      <c r="N3661" s="1" t="s">
        <v>164</v>
      </c>
      <c r="O3661" s="1" t="s">
        <v>130</v>
      </c>
      <c r="P3661" s="1" t="s">
        <v>3568</v>
      </c>
      <c r="Q3661" s="1">
        <v>50108828</v>
      </c>
    </row>
    <row r="3662" spans="13:17">
      <c r="M3662" s="1" t="s">
        <v>51</v>
      </c>
      <c r="N3662" s="1" t="s">
        <v>164</v>
      </c>
      <c r="O3662" s="1" t="s">
        <v>130</v>
      </c>
      <c r="P3662" s="1" t="s">
        <v>3569</v>
      </c>
      <c r="Q3662" s="1">
        <v>50108838</v>
      </c>
    </row>
    <row r="3663" spans="13:17">
      <c r="M3663" s="1" t="s">
        <v>51</v>
      </c>
      <c r="N3663" s="1" t="s">
        <v>164</v>
      </c>
      <c r="O3663" s="1" t="s">
        <v>130</v>
      </c>
      <c r="P3663" s="1" t="s">
        <v>3025</v>
      </c>
      <c r="Q3663" s="1">
        <v>50108847</v>
      </c>
    </row>
    <row r="3664" spans="13:17">
      <c r="M3664" s="1" t="s">
        <v>51</v>
      </c>
      <c r="N3664" s="1" t="s">
        <v>164</v>
      </c>
      <c r="O3664" s="1" t="s">
        <v>130</v>
      </c>
      <c r="P3664" s="1" t="s">
        <v>3570</v>
      </c>
      <c r="Q3664" s="1">
        <v>50108857</v>
      </c>
    </row>
    <row r="3665" spans="13:17">
      <c r="M3665" s="1" t="s">
        <v>51</v>
      </c>
      <c r="N3665" s="1" t="s">
        <v>164</v>
      </c>
      <c r="O3665" s="1" t="s">
        <v>130</v>
      </c>
      <c r="P3665" s="1" t="s">
        <v>675</v>
      </c>
      <c r="Q3665" s="1">
        <v>50108866</v>
      </c>
    </row>
    <row r="3666" spans="13:17">
      <c r="M3666" s="1" t="s">
        <v>51</v>
      </c>
      <c r="N3666" s="1" t="s">
        <v>164</v>
      </c>
      <c r="O3666" s="1" t="s">
        <v>130</v>
      </c>
      <c r="P3666" s="1" t="s">
        <v>3571</v>
      </c>
      <c r="Q3666" s="1">
        <v>50108877</v>
      </c>
    </row>
    <row r="3667" spans="13:17">
      <c r="M3667" s="1" t="s">
        <v>51</v>
      </c>
      <c r="N3667" s="1" t="s">
        <v>164</v>
      </c>
      <c r="O3667" s="1" t="s">
        <v>130</v>
      </c>
      <c r="P3667" s="1" t="s">
        <v>2913</v>
      </c>
      <c r="Q3667" s="1">
        <v>50108899</v>
      </c>
    </row>
    <row r="3668" spans="13:17">
      <c r="M3668" s="1" t="s">
        <v>51</v>
      </c>
      <c r="N3668" s="1" t="s">
        <v>164</v>
      </c>
      <c r="O3668" s="1" t="s">
        <v>130</v>
      </c>
      <c r="P3668" s="1" t="s">
        <v>3572</v>
      </c>
      <c r="Q3668" s="1">
        <v>50108885</v>
      </c>
    </row>
    <row r="3669" spans="13:17">
      <c r="M3669" s="1" t="s">
        <v>51</v>
      </c>
      <c r="N3669" s="1" t="s">
        <v>164</v>
      </c>
      <c r="O3669" s="1" t="s">
        <v>130</v>
      </c>
      <c r="P3669" s="1" t="s">
        <v>3573</v>
      </c>
      <c r="Q3669" s="1">
        <v>50108895</v>
      </c>
    </row>
    <row r="3670" spans="13:17">
      <c r="M3670" s="1" t="s">
        <v>51</v>
      </c>
      <c r="N3670" s="1" t="s">
        <v>164</v>
      </c>
      <c r="O3670" s="1" t="s">
        <v>800</v>
      </c>
      <c r="P3670" s="1" t="s">
        <v>3574</v>
      </c>
      <c r="Q3670" s="1">
        <v>50109411</v>
      </c>
    </row>
    <row r="3671" spans="13:17">
      <c r="M3671" s="1" t="s">
        <v>51</v>
      </c>
      <c r="N3671" s="1" t="s">
        <v>164</v>
      </c>
      <c r="O3671" s="1" t="s">
        <v>800</v>
      </c>
      <c r="P3671" s="1" t="s">
        <v>3575</v>
      </c>
      <c r="Q3671" s="1">
        <v>50109415</v>
      </c>
    </row>
    <row r="3672" spans="13:17">
      <c r="M3672" s="1" t="s">
        <v>51</v>
      </c>
      <c r="N3672" s="1" t="s">
        <v>164</v>
      </c>
      <c r="O3672" s="1" t="s">
        <v>800</v>
      </c>
      <c r="P3672" s="1" t="s">
        <v>3576</v>
      </c>
      <c r="Q3672" s="1">
        <v>50109423</v>
      </c>
    </row>
    <row r="3673" spans="13:17">
      <c r="M3673" s="1" t="s">
        <v>51</v>
      </c>
      <c r="N3673" s="1" t="s">
        <v>164</v>
      </c>
      <c r="O3673" s="1" t="s">
        <v>800</v>
      </c>
      <c r="P3673" s="1" t="s">
        <v>3577</v>
      </c>
      <c r="Q3673" s="1">
        <v>50109431</v>
      </c>
    </row>
    <row r="3674" spans="13:17">
      <c r="M3674" s="1" t="s">
        <v>51</v>
      </c>
      <c r="N3674" s="1" t="s">
        <v>164</v>
      </c>
      <c r="O3674" s="1" t="s">
        <v>800</v>
      </c>
      <c r="P3674" s="1" t="s">
        <v>3578</v>
      </c>
      <c r="Q3674" s="1">
        <v>50109439</v>
      </c>
    </row>
    <row r="3675" spans="13:17">
      <c r="M3675" s="1" t="s">
        <v>51</v>
      </c>
      <c r="N3675" s="1" t="s">
        <v>164</v>
      </c>
      <c r="O3675" s="1" t="s">
        <v>800</v>
      </c>
      <c r="P3675" s="1" t="s">
        <v>3579</v>
      </c>
      <c r="Q3675" s="1">
        <v>50109447</v>
      </c>
    </row>
    <row r="3676" spans="13:17">
      <c r="M3676" s="1" t="s">
        <v>51</v>
      </c>
      <c r="N3676" s="1" t="s">
        <v>164</v>
      </c>
      <c r="O3676" s="1" t="s">
        <v>800</v>
      </c>
      <c r="P3676" s="1" t="s">
        <v>3580</v>
      </c>
      <c r="Q3676" s="1">
        <v>50109455</v>
      </c>
    </row>
    <row r="3677" spans="13:17">
      <c r="M3677" s="1" t="s">
        <v>51</v>
      </c>
      <c r="N3677" s="1" t="s">
        <v>164</v>
      </c>
      <c r="O3677" s="1" t="s">
        <v>800</v>
      </c>
      <c r="P3677" s="1" t="s">
        <v>3581</v>
      </c>
      <c r="Q3677" s="1">
        <v>50109463</v>
      </c>
    </row>
    <row r="3678" spans="13:17">
      <c r="M3678" s="1" t="s">
        <v>51</v>
      </c>
      <c r="N3678" s="1" t="s">
        <v>164</v>
      </c>
      <c r="O3678" s="1" t="s">
        <v>800</v>
      </c>
      <c r="P3678" s="1" t="s">
        <v>3582</v>
      </c>
      <c r="Q3678" s="1">
        <v>50109471</v>
      </c>
    </row>
    <row r="3679" spans="13:17">
      <c r="M3679" s="1" t="s">
        <v>51</v>
      </c>
      <c r="N3679" s="1" t="s">
        <v>164</v>
      </c>
      <c r="O3679" s="1" t="s">
        <v>800</v>
      </c>
      <c r="P3679" s="1" t="s">
        <v>3583</v>
      </c>
      <c r="Q3679" s="1">
        <v>50109479</v>
      </c>
    </row>
    <row r="3680" spans="13:17">
      <c r="M3680" s="1" t="s">
        <v>51</v>
      </c>
      <c r="N3680" s="1" t="s">
        <v>164</v>
      </c>
      <c r="O3680" s="1" t="s">
        <v>800</v>
      </c>
      <c r="P3680" s="1" t="s">
        <v>510</v>
      </c>
      <c r="Q3680" s="1">
        <v>50109487</v>
      </c>
    </row>
    <row r="3681" spans="13:17">
      <c r="M3681" s="1" t="s">
        <v>51</v>
      </c>
      <c r="N3681" s="1" t="s">
        <v>164</v>
      </c>
      <c r="O3681" s="1" t="s">
        <v>800</v>
      </c>
      <c r="P3681" s="1" t="s">
        <v>800</v>
      </c>
      <c r="Q3681" s="1">
        <v>50109494</v>
      </c>
    </row>
    <row r="3682" spans="13:17">
      <c r="M3682" s="1" t="s">
        <v>51</v>
      </c>
      <c r="N3682" s="1" t="s">
        <v>164</v>
      </c>
      <c r="O3682" s="1" t="s">
        <v>800</v>
      </c>
      <c r="P3682" s="1" t="s">
        <v>3584</v>
      </c>
      <c r="Q3682" s="1">
        <v>50109499</v>
      </c>
    </row>
    <row r="3683" spans="13:17">
      <c r="M3683" s="1" t="s">
        <v>51</v>
      </c>
      <c r="N3683" s="1" t="s">
        <v>164</v>
      </c>
      <c r="O3683" s="1" t="s">
        <v>802</v>
      </c>
      <c r="P3683" s="1" t="s">
        <v>3585</v>
      </c>
      <c r="Q3683" s="1">
        <v>50109510</v>
      </c>
    </row>
    <row r="3684" spans="13:17">
      <c r="M3684" s="1" t="s">
        <v>51</v>
      </c>
      <c r="N3684" s="1" t="s">
        <v>164</v>
      </c>
      <c r="O3684" s="1" t="s">
        <v>802</v>
      </c>
      <c r="P3684" s="1" t="s">
        <v>2325</v>
      </c>
      <c r="Q3684" s="1">
        <v>50109531</v>
      </c>
    </row>
    <row r="3685" spans="13:17">
      <c r="M3685" s="1" t="s">
        <v>51</v>
      </c>
      <c r="N3685" s="1" t="s">
        <v>164</v>
      </c>
      <c r="O3685" s="1" t="s">
        <v>802</v>
      </c>
      <c r="P3685" s="1" t="s">
        <v>3586</v>
      </c>
      <c r="Q3685" s="1">
        <v>50109542</v>
      </c>
    </row>
    <row r="3686" spans="13:17">
      <c r="M3686" s="1" t="s">
        <v>51</v>
      </c>
      <c r="N3686" s="1" t="s">
        <v>164</v>
      </c>
      <c r="O3686" s="1" t="s">
        <v>802</v>
      </c>
      <c r="P3686" s="1" t="s">
        <v>673</v>
      </c>
      <c r="Q3686" s="1">
        <v>50109552</v>
      </c>
    </row>
    <row r="3687" spans="13:17">
      <c r="M3687" s="1" t="s">
        <v>51</v>
      </c>
      <c r="N3687" s="1" t="s">
        <v>164</v>
      </c>
      <c r="O3687" s="1" t="s">
        <v>802</v>
      </c>
      <c r="P3687" s="1" t="s">
        <v>3587</v>
      </c>
      <c r="Q3687" s="1">
        <v>50109581</v>
      </c>
    </row>
    <row r="3688" spans="13:17">
      <c r="M3688" s="1" t="s">
        <v>51</v>
      </c>
      <c r="N3688" s="1" t="s">
        <v>164</v>
      </c>
      <c r="O3688" s="1" t="s">
        <v>802</v>
      </c>
      <c r="P3688" s="1" t="s">
        <v>3588</v>
      </c>
      <c r="Q3688" s="1">
        <v>50109573</v>
      </c>
    </row>
    <row r="3689" spans="13:17">
      <c r="M3689" s="1" t="s">
        <v>51</v>
      </c>
      <c r="N3689" s="1" t="s">
        <v>164</v>
      </c>
      <c r="O3689" s="1" t="s">
        <v>802</v>
      </c>
      <c r="P3689" s="1" t="s">
        <v>3589</v>
      </c>
      <c r="Q3689" s="1">
        <v>50109599</v>
      </c>
    </row>
    <row r="3690" spans="13:17">
      <c r="M3690" s="1" t="s">
        <v>51</v>
      </c>
      <c r="N3690" s="1" t="s">
        <v>164</v>
      </c>
      <c r="O3690" s="1" t="s">
        <v>802</v>
      </c>
      <c r="P3690" s="1" t="s">
        <v>3590</v>
      </c>
      <c r="Q3690" s="1">
        <v>50109584</v>
      </c>
    </row>
    <row r="3691" spans="13:17">
      <c r="M3691" s="1" t="s">
        <v>51</v>
      </c>
      <c r="N3691" s="1" t="s">
        <v>167</v>
      </c>
      <c r="O3691" s="1" t="s">
        <v>804</v>
      </c>
      <c r="P3691" s="1" t="s">
        <v>3591</v>
      </c>
      <c r="Q3691" s="1">
        <v>50381399</v>
      </c>
    </row>
    <row r="3692" spans="13:17">
      <c r="M3692" s="1" t="s">
        <v>51</v>
      </c>
      <c r="N3692" s="1" t="s">
        <v>167</v>
      </c>
      <c r="O3692" s="1" t="s">
        <v>804</v>
      </c>
      <c r="P3692" s="1" t="s">
        <v>982</v>
      </c>
      <c r="Q3692" s="1">
        <v>50381315</v>
      </c>
    </row>
    <row r="3693" spans="13:17">
      <c r="M3693" s="1" t="s">
        <v>51</v>
      </c>
      <c r="N3693" s="1" t="s">
        <v>167</v>
      </c>
      <c r="O3693" s="1" t="s">
        <v>804</v>
      </c>
      <c r="P3693" s="1" t="s">
        <v>3592</v>
      </c>
      <c r="Q3693" s="1">
        <v>50381331</v>
      </c>
    </row>
    <row r="3694" spans="13:17">
      <c r="M3694" s="1" t="s">
        <v>51</v>
      </c>
      <c r="N3694" s="1" t="s">
        <v>167</v>
      </c>
      <c r="O3694" s="1" t="s">
        <v>804</v>
      </c>
      <c r="P3694" s="1" t="s">
        <v>3593</v>
      </c>
      <c r="Q3694" s="1">
        <v>50381347</v>
      </c>
    </row>
    <row r="3695" spans="13:17">
      <c r="M3695" s="1" t="s">
        <v>51</v>
      </c>
      <c r="N3695" s="1" t="s">
        <v>167</v>
      </c>
      <c r="O3695" s="1" t="s">
        <v>804</v>
      </c>
      <c r="P3695" s="1" t="s">
        <v>3594</v>
      </c>
      <c r="Q3695" s="1">
        <v>50381363</v>
      </c>
    </row>
    <row r="3696" spans="13:17">
      <c r="M3696" s="1" t="s">
        <v>51</v>
      </c>
      <c r="N3696" s="1" t="s">
        <v>167</v>
      </c>
      <c r="O3696" s="1" t="s">
        <v>804</v>
      </c>
      <c r="P3696" s="1" t="s">
        <v>3595</v>
      </c>
      <c r="Q3696" s="1">
        <v>50381379</v>
      </c>
    </row>
    <row r="3697" spans="13:17">
      <c r="M3697" s="1" t="s">
        <v>51</v>
      </c>
      <c r="N3697" s="1" t="s">
        <v>167</v>
      </c>
      <c r="O3697" s="1" t="s">
        <v>806</v>
      </c>
      <c r="P3697" s="1" t="s">
        <v>3596</v>
      </c>
      <c r="Q3697" s="1">
        <v>50384717</v>
      </c>
    </row>
    <row r="3698" spans="13:17">
      <c r="M3698" s="1" t="s">
        <v>51</v>
      </c>
      <c r="N3698" s="1" t="s">
        <v>167</v>
      </c>
      <c r="O3698" s="1" t="s">
        <v>806</v>
      </c>
      <c r="P3698" s="1" t="s">
        <v>3597</v>
      </c>
      <c r="Q3698" s="1">
        <v>50384719</v>
      </c>
    </row>
    <row r="3699" spans="13:17">
      <c r="M3699" s="1" t="s">
        <v>51</v>
      </c>
      <c r="N3699" s="1" t="s">
        <v>167</v>
      </c>
      <c r="O3699" s="1" t="s">
        <v>806</v>
      </c>
      <c r="P3699" s="1" t="s">
        <v>3598</v>
      </c>
      <c r="Q3699" s="1">
        <v>50384728</v>
      </c>
    </row>
    <row r="3700" spans="13:17">
      <c r="M3700" s="1" t="s">
        <v>51</v>
      </c>
      <c r="N3700" s="1" t="s">
        <v>167</v>
      </c>
      <c r="O3700" s="1" t="s">
        <v>806</v>
      </c>
      <c r="P3700" s="1" t="s">
        <v>3599</v>
      </c>
      <c r="Q3700" s="1">
        <v>50384732</v>
      </c>
    </row>
    <row r="3701" spans="13:17">
      <c r="M3701" s="1" t="s">
        <v>51</v>
      </c>
      <c r="N3701" s="1" t="s">
        <v>167</v>
      </c>
      <c r="O3701" s="1" t="s">
        <v>806</v>
      </c>
      <c r="P3701" s="1" t="s">
        <v>3600</v>
      </c>
      <c r="Q3701" s="1">
        <v>50384738</v>
      </c>
    </row>
    <row r="3702" spans="13:17">
      <c r="M3702" s="1" t="s">
        <v>51</v>
      </c>
      <c r="N3702" s="1" t="s">
        <v>167</v>
      </c>
      <c r="O3702" s="1" t="s">
        <v>806</v>
      </c>
      <c r="P3702" s="1" t="s">
        <v>3191</v>
      </c>
      <c r="Q3702" s="1">
        <v>50384747</v>
      </c>
    </row>
    <row r="3703" spans="13:17">
      <c r="M3703" s="1" t="s">
        <v>51</v>
      </c>
      <c r="N3703" s="1" t="s">
        <v>167</v>
      </c>
      <c r="O3703" s="1" t="s">
        <v>806</v>
      </c>
      <c r="P3703" s="1" t="s">
        <v>100</v>
      </c>
      <c r="Q3703" s="1">
        <v>50384766</v>
      </c>
    </row>
    <row r="3704" spans="13:17">
      <c r="M3704" s="1" t="s">
        <v>51</v>
      </c>
      <c r="N3704" s="1" t="s">
        <v>167</v>
      </c>
      <c r="O3704" s="1" t="s">
        <v>806</v>
      </c>
      <c r="P3704" s="1" t="s">
        <v>3601</v>
      </c>
      <c r="Q3704" s="1">
        <v>50384799</v>
      </c>
    </row>
    <row r="3705" spans="13:17">
      <c r="M3705" s="1" t="s">
        <v>51</v>
      </c>
      <c r="N3705" s="1" t="s">
        <v>167</v>
      </c>
      <c r="O3705" s="1" t="s">
        <v>806</v>
      </c>
      <c r="P3705" s="1" t="s">
        <v>3602</v>
      </c>
      <c r="Q3705" s="1">
        <v>50384776</v>
      </c>
    </row>
    <row r="3706" spans="13:17">
      <c r="M3706" s="1" t="s">
        <v>51</v>
      </c>
      <c r="N3706" s="1" t="s">
        <v>167</v>
      </c>
      <c r="O3706" s="1" t="s">
        <v>806</v>
      </c>
      <c r="P3706" s="1" t="s">
        <v>3603</v>
      </c>
      <c r="Q3706" s="1">
        <v>50384785</v>
      </c>
    </row>
    <row r="3707" spans="13:17">
      <c r="M3707" s="1" t="s">
        <v>51</v>
      </c>
      <c r="N3707" s="1" t="s">
        <v>167</v>
      </c>
      <c r="O3707" s="1" t="s">
        <v>808</v>
      </c>
      <c r="P3707" s="1" t="s">
        <v>3604</v>
      </c>
      <c r="Q3707" s="1">
        <v>50385838</v>
      </c>
    </row>
    <row r="3708" spans="13:17">
      <c r="M3708" s="1" t="s">
        <v>51</v>
      </c>
      <c r="N3708" s="1" t="s">
        <v>167</v>
      </c>
      <c r="O3708" s="1" t="s">
        <v>808</v>
      </c>
      <c r="P3708" s="1" t="s">
        <v>3605</v>
      </c>
      <c r="Q3708" s="1">
        <v>50385899</v>
      </c>
    </row>
    <row r="3709" spans="13:17">
      <c r="M3709" s="1" t="s">
        <v>51</v>
      </c>
      <c r="N3709" s="1" t="s">
        <v>167</v>
      </c>
      <c r="O3709" s="1" t="s">
        <v>808</v>
      </c>
      <c r="P3709" s="1" t="s">
        <v>3606</v>
      </c>
      <c r="Q3709" s="1">
        <v>50385866</v>
      </c>
    </row>
    <row r="3710" spans="13:17">
      <c r="M3710" s="1" t="s">
        <v>51</v>
      </c>
      <c r="N3710" s="1" t="s">
        <v>167</v>
      </c>
      <c r="O3710" s="1" t="s">
        <v>808</v>
      </c>
      <c r="P3710" s="1" t="s">
        <v>3607</v>
      </c>
      <c r="Q3710" s="1">
        <v>50385876</v>
      </c>
    </row>
    <row r="3711" spans="13:17">
      <c r="M3711" s="1" t="s">
        <v>51</v>
      </c>
      <c r="N3711" s="1" t="s">
        <v>167</v>
      </c>
      <c r="O3711" s="1" t="s">
        <v>808</v>
      </c>
      <c r="P3711" s="1" t="s">
        <v>3044</v>
      </c>
      <c r="Q3711" s="1">
        <v>50385885</v>
      </c>
    </row>
    <row r="3712" spans="13:17">
      <c r="M3712" s="1" t="s">
        <v>51</v>
      </c>
      <c r="N3712" s="1" t="s">
        <v>167</v>
      </c>
      <c r="O3712" s="1" t="s">
        <v>808</v>
      </c>
      <c r="P3712" s="1" t="s">
        <v>3608</v>
      </c>
      <c r="Q3712" s="1">
        <v>50385895</v>
      </c>
    </row>
    <row r="3713" spans="13:17">
      <c r="M3713" s="1" t="s">
        <v>51</v>
      </c>
      <c r="N3713" s="1" t="s">
        <v>167</v>
      </c>
      <c r="O3713" s="1" t="s">
        <v>809</v>
      </c>
      <c r="P3713" s="1" t="s">
        <v>3334</v>
      </c>
      <c r="Q3713" s="1">
        <v>50386115</v>
      </c>
    </row>
    <row r="3714" spans="13:17">
      <c r="M3714" s="1" t="s">
        <v>51</v>
      </c>
      <c r="N3714" s="1" t="s">
        <v>167</v>
      </c>
      <c r="O3714" s="1" t="s">
        <v>809</v>
      </c>
      <c r="P3714" s="1" t="s">
        <v>997</v>
      </c>
      <c r="Q3714" s="1">
        <v>50386128</v>
      </c>
    </row>
    <row r="3715" spans="13:17">
      <c r="M3715" s="1" t="s">
        <v>51</v>
      </c>
      <c r="N3715" s="1" t="s">
        <v>167</v>
      </c>
      <c r="O3715" s="1" t="s">
        <v>809</v>
      </c>
      <c r="P3715" s="1" t="s">
        <v>3609</v>
      </c>
      <c r="Q3715" s="1">
        <v>50386119</v>
      </c>
    </row>
    <row r="3716" spans="13:17">
      <c r="M3716" s="1" t="s">
        <v>51</v>
      </c>
      <c r="N3716" s="1" t="s">
        <v>167</v>
      </c>
      <c r="O3716" s="1" t="s">
        <v>809</v>
      </c>
      <c r="P3716" s="1" t="s">
        <v>809</v>
      </c>
      <c r="Q3716" s="1">
        <v>50386147</v>
      </c>
    </row>
    <row r="3717" spans="13:17">
      <c r="M3717" s="1" t="s">
        <v>51</v>
      </c>
      <c r="N3717" s="1" t="s">
        <v>167</v>
      </c>
      <c r="O3717" s="1" t="s">
        <v>809</v>
      </c>
      <c r="P3717" s="1" t="s">
        <v>2129</v>
      </c>
      <c r="Q3717" s="1">
        <v>50386157</v>
      </c>
    </row>
    <row r="3718" spans="13:17">
      <c r="M3718" s="1" t="s">
        <v>51</v>
      </c>
      <c r="N3718" s="1" t="s">
        <v>167</v>
      </c>
      <c r="O3718" s="1" t="s">
        <v>811</v>
      </c>
      <c r="P3718" s="1" t="s">
        <v>3610</v>
      </c>
      <c r="Q3718" s="1">
        <v>50387410</v>
      </c>
    </row>
    <row r="3719" spans="13:17">
      <c r="M3719" s="1" t="s">
        <v>51</v>
      </c>
      <c r="N3719" s="1" t="s">
        <v>167</v>
      </c>
      <c r="O3719" s="1" t="s">
        <v>811</v>
      </c>
      <c r="P3719" s="1" t="s">
        <v>3611</v>
      </c>
      <c r="Q3719" s="1">
        <v>50387421</v>
      </c>
    </row>
    <row r="3720" spans="13:17">
      <c r="M3720" s="1" t="s">
        <v>51</v>
      </c>
      <c r="N3720" s="1" t="s">
        <v>167</v>
      </c>
      <c r="O3720" s="1" t="s">
        <v>811</v>
      </c>
      <c r="P3720" s="1" t="s">
        <v>3612</v>
      </c>
      <c r="Q3720" s="1">
        <v>50387431</v>
      </c>
    </row>
    <row r="3721" spans="13:17">
      <c r="M3721" s="1" t="s">
        <v>51</v>
      </c>
      <c r="N3721" s="1" t="s">
        <v>167</v>
      </c>
      <c r="O3721" s="1" t="s">
        <v>811</v>
      </c>
      <c r="P3721" s="1" t="s">
        <v>3613</v>
      </c>
      <c r="Q3721" s="1">
        <v>50387442</v>
      </c>
    </row>
    <row r="3722" spans="13:17">
      <c r="M3722" s="1" t="s">
        <v>51</v>
      </c>
      <c r="N3722" s="1" t="s">
        <v>167</v>
      </c>
      <c r="O3722" s="1" t="s">
        <v>811</v>
      </c>
      <c r="P3722" s="1" t="s">
        <v>3614</v>
      </c>
      <c r="Q3722" s="1">
        <v>50387452</v>
      </c>
    </row>
    <row r="3723" spans="13:17">
      <c r="M3723" s="1" t="s">
        <v>51</v>
      </c>
      <c r="N3723" s="1" t="s">
        <v>167</v>
      </c>
      <c r="O3723" s="1" t="s">
        <v>811</v>
      </c>
      <c r="P3723" s="1" t="s">
        <v>3615</v>
      </c>
      <c r="Q3723" s="1">
        <v>50387463</v>
      </c>
    </row>
    <row r="3724" spans="13:17">
      <c r="M3724" s="1" t="s">
        <v>51</v>
      </c>
      <c r="N3724" s="1" t="s">
        <v>167</v>
      </c>
      <c r="O3724" s="1" t="s">
        <v>811</v>
      </c>
      <c r="P3724" s="1" t="s">
        <v>3616</v>
      </c>
      <c r="Q3724" s="1">
        <v>50387473</v>
      </c>
    </row>
    <row r="3725" spans="13:17">
      <c r="M3725" s="1" t="s">
        <v>51</v>
      </c>
      <c r="N3725" s="1" t="s">
        <v>167</v>
      </c>
      <c r="O3725" s="1" t="s">
        <v>811</v>
      </c>
      <c r="P3725" s="1" t="s">
        <v>3617</v>
      </c>
      <c r="Q3725" s="1">
        <v>50387484</v>
      </c>
    </row>
    <row r="3726" spans="13:17">
      <c r="M3726" s="1" t="s">
        <v>51</v>
      </c>
      <c r="N3726" s="1" t="s">
        <v>167</v>
      </c>
      <c r="O3726" s="1" t="s">
        <v>811</v>
      </c>
      <c r="P3726" s="1" t="s">
        <v>3618</v>
      </c>
      <c r="Q3726" s="1">
        <v>50387499</v>
      </c>
    </row>
    <row r="3727" spans="13:17">
      <c r="M3727" s="1" t="s">
        <v>51</v>
      </c>
      <c r="N3727" s="1" t="s">
        <v>169</v>
      </c>
      <c r="O3727" s="1" t="s">
        <v>813</v>
      </c>
      <c r="P3727" s="1" t="s">
        <v>3619</v>
      </c>
      <c r="Q3727" s="1">
        <v>50640310</v>
      </c>
    </row>
    <row r="3728" spans="13:17">
      <c r="M3728" s="1" t="s">
        <v>51</v>
      </c>
      <c r="N3728" s="1" t="s">
        <v>169</v>
      </c>
      <c r="O3728" s="1" t="s">
        <v>813</v>
      </c>
      <c r="P3728" s="1" t="s">
        <v>3620</v>
      </c>
      <c r="Q3728" s="1">
        <v>50640321</v>
      </c>
    </row>
    <row r="3729" spans="13:17">
      <c r="M3729" s="1" t="s">
        <v>51</v>
      </c>
      <c r="N3729" s="1" t="s">
        <v>169</v>
      </c>
      <c r="O3729" s="1" t="s">
        <v>813</v>
      </c>
      <c r="P3729" s="1" t="s">
        <v>3621</v>
      </c>
      <c r="Q3729" s="1">
        <v>50640331</v>
      </c>
    </row>
    <row r="3730" spans="13:17">
      <c r="M3730" s="1" t="s">
        <v>51</v>
      </c>
      <c r="N3730" s="1" t="s">
        <v>169</v>
      </c>
      <c r="O3730" s="1" t="s">
        <v>813</v>
      </c>
      <c r="P3730" s="1" t="s">
        <v>3622</v>
      </c>
      <c r="Q3730" s="1">
        <v>50640342</v>
      </c>
    </row>
    <row r="3731" spans="13:17">
      <c r="M3731" s="1" t="s">
        <v>51</v>
      </c>
      <c r="N3731" s="1" t="s">
        <v>169</v>
      </c>
      <c r="O3731" s="1" t="s">
        <v>813</v>
      </c>
      <c r="P3731" s="1" t="s">
        <v>728</v>
      </c>
      <c r="Q3731" s="1">
        <v>50640352</v>
      </c>
    </row>
    <row r="3732" spans="13:17">
      <c r="M3732" s="1" t="s">
        <v>51</v>
      </c>
      <c r="N3732" s="1" t="s">
        <v>169</v>
      </c>
      <c r="O3732" s="1" t="s">
        <v>813</v>
      </c>
      <c r="P3732" s="1" t="s">
        <v>3623</v>
      </c>
      <c r="Q3732" s="1">
        <v>50640363</v>
      </c>
    </row>
    <row r="3733" spans="13:17">
      <c r="M3733" s="1" t="s">
        <v>51</v>
      </c>
      <c r="N3733" s="1" t="s">
        <v>169</v>
      </c>
      <c r="O3733" s="1" t="s">
        <v>813</v>
      </c>
      <c r="P3733" s="1" t="s">
        <v>3624</v>
      </c>
      <c r="Q3733" s="1">
        <v>50640373</v>
      </c>
    </row>
    <row r="3734" spans="13:17">
      <c r="M3734" s="1" t="s">
        <v>51</v>
      </c>
      <c r="N3734" s="1" t="s">
        <v>169</v>
      </c>
      <c r="O3734" s="1" t="s">
        <v>813</v>
      </c>
      <c r="P3734" s="1" t="s">
        <v>3625</v>
      </c>
      <c r="Q3734" s="1">
        <v>50640384</v>
      </c>
    </row>
    <row r="3735" spans="13:17">
      <c r="M3735" s="1" t="s">
        <v>51</v>
      </c>
      <c r="N3735" s="1" t="s">
        <v>169</v>
      </c>
      <c r="O3735" s="1" t="s">
        <v>814</v>
      </c>
      <c r="P3735" s="1" t="s">
        <v>3626</v>
      </c>
      <c r="Q3735" s="1">
        <v>50640610</v>
      </c>
    </row>
    <row r="3736" spans="13:17">
      <c r="M3736" s="1" t="s">
        <v>51</v>
      </c>
      <c r="N3736" s="1" t="s">
        <v>169</v>
      </c>
      <c r="O3736" s="1" t="s">
        <v>814</v>
      </c>
      <c r="P3736" s="1" t="s">
        <v>814</v>
      </c>
      <c r="Q3736" s="1">
        <v>50640621</v>
      </c>
    </row>
    <row r="3737" spans="13:17">
      <c r="M3737" s="1" t="s">
        <v>51</v>
      </c>
      <c r="N3737" s="1" t="s">
        <v>169</v>
      </c>
      <c r="O3737" s="1" t="s">
        <v>814</v>
      </c>
      <c r="P3737" s="1" t="s">
        <v>3627</v>
      </c>
      <c r="Q3737" s="1">
        <v>50640631</v>
      </c>
    </row>
    <row r="3738" spans="13:17">
      <c r="M3738" s="1" t="s">
        <v>51</v>
      </c>
      <c r="N3738" s="1" t="s">
        <v>169</v>
      </c>
      <c r="O3738" s="1" t="s">
        <v>814</v>
      </c>
      <c r="P3738" s="1" t="s">
        <v>3628</v>
      </c>
      <c r="Q3738" s="1">
        <v>50640642</v>
      </c>
    </row>
    <row r="3739" spans="13:17">
      <c r="M3739" s="1" t="s">
        <v>51</v>
      </c>
      <c r="N3739" s="1" t="s">
        <v>169</v>
      </c>
      <c r="O3739" s="1" t="s">
        <v>814</v>
      </c>
      <c r="P3739" s="1" t="s">
        <v>2461</v>
      </c>
      <c r="Q3739" s="1">
        <v>50640663</v>
      </c>
    </row>
    <row r="3740" spans="13:17">
      <c r="M3740" s="1" t="s">
        <v>51</v>
      </c>
      <c r="N3740" s="1" t="s">
        <v>169</v>
      </c>
      <c r="O3740" s="1" t="s">
        <v>814</v>
      </c>
      <c r="P3740" s="1" t="s">
        <v>3312</v>
      </c>
      <c r="Q3740" s="1">
        <v>50640673</v>
      </c>
    </row>
    <row r="3741" spans="13:17">
      <c r="M3741" s="1" t="s">
        <v>51</v>
      </c>
      <c r="N3741" s="1" t="s">
        <v>169</v>
      </c>
      <c r="O3741" s="1" t="s">
        <v>814</v>
      </c>
      <c r="P3741" s="1" t="s">
        <v>3629</v>
      </c>
      <c r="Q3741" s="1">
        <v>50640684</v>
      </c>
    </row>
    <row r="3742" spans="13:17">
      <c r="M3742" s="1" t="s">
        <v>51</v>
      </c>
      <c r="N3742" s="1" t="s">
        <v>169</v>
      </c>
      <c r="O3742" s="1" t="s">
        <v>814</v>
      </c>
      <c r="P3742" s="1" t="s">
        <v>3630</v>
      </c>
      <c r="Q3742" s="1">
        <v>50640652</v>
      </c>
    </row>
    <row r="3743" spans="13:17">
      <c r="M3743" s="1" t="s">
        <v>51</v>
      </c>
      <c r="N3743" s="1" t="s">
        <v>169</v>
      </c>
      <c r="O3743" s="1" t="s">
        <v>816</v>
      </c>
      <c r="P3743" s="1" t="s">
        <v>3631</v>
      </c>
      <c r="Q3743" s="1">
        <v>50642810</v>
      </c>
    </row>
    <row r="3744" spans="13:17">
      <c r="M3744" s="1" t="s">
        <v>51</v>
      </c>
      <c r="N3744" s="1" t="s">
        <v>169</v>
      </c>
      <c r="O3744" s="1" t="s">
        <v>816</v>
      </c>
      <c r="P3744" s="1" t="s">
        <v>3334</v>
      </c>
      <c r="Q3744" s="1">
        <v>50642821</v>
      </c>
    </row>
    <row r="3745" spans="13:17">
      <c r="M3745" s="1" t="s">
        <v>51</v>
      </c>
      <c r="N3745" s="1" t="s">
        <v>169</v>
      </c>
      <c r="O3745" s="1" t="s">
        <v>816</v>
      </c>
      <c r="P3745" s="1" t="s">
        <v>3632</v>
      </c>
      <c r="Q3745" s="1">
        <v>50642831</v>
      </c>
    </row>
    <row r="3746" spans="13:17">
      <c r="M3746" s="1" t="s">
        <v>51</v>
      </c>
      <c r="N3746" s="1" t="s">
        <v>169</v>
      </c>
      <c r="O3746" s="1" t="s">
        <v>816</v>
      </c>
      <c r="P3746" s="1" t="s">
        <v>816</v>
      </c>
      <c r="Q3746" s="1">
        <v>50642842</v>
      </c>
    </row>
    <row r="3747" spans="13:17">
      <c r="M3747" s="1" t="s">
        <v>51</v>
      </c>
      <c r="N3747" s="1" t="s">
        <v>169</v>
      </c>
      <c r="O3747" s="1" t="s">
        <v>816</v>
      </c>
      <c r="P3747" s="1" t="s">
        <v>3633</v>
      </c>
      <c r="Q3747" s="1">
        <v>50642899</v>
      </c>
    </row>
    <row r="3748" spans="13:17">
      <c r="M3748" s="1" t="s">
        <v>51</v>
      </c>
      <c r="N3748" s="1" t="s">
        <v>169</v>
      </c>
      <c r="O3748" s="1" t="s">
        <v>816</v>
      </c>
      <c r="P3748" s="1" t="s">
        <v>3634</v>
      </c>
      <c r="Q3748" s="1">
        <v>50642852</v>
      </c>
    </row>
    <row r="3749" spans="13:17">
      <c r="M3749" s="1" t="s">
        <v>51</v>
      </c>
      <c r="N3749" s="1" t="s">
        <v>169</v>
      </c>
      <c r="O3749" s="1" t="s">
        <v>816</v>
      </c>
      <c r="P3749" s="1" t="s">
        <v>480</v>
      </c>
      <c r="Q3749" s="1">
        <v>50642863</v>
      </c>
    </row>
    <row r="3750" spans="13:17">
      <c r="M3750" s="1" t="s">
        <v>51</v>
      </c>
      <c r="N3750" s="1" t="s">
        <v>169</v>
      </c>
      <c r="O3750" s="1" t="s">
        <v>816</v>
      </c>
      <c r="P3750" s="1" t="s">
        <v>3635</v>
      </c>
      <c r="Q3750" s="1">
        <v>50642877</v>
      </c>
    </row>
    <row r="3751" spans="13:17">
      <c r="M3751" s="1" t="s">
        <v>51</v>
      </c>
      <c r="N3751" s="1" t="s">
        <v>169</v>
      </c>
      <c r="O3751" s="1" t="s">
        <v>816</v>
      </c>
      <c r="P3751" s="1" t="s">
        <v>3636</v>
      </c>
      <c r="Q3751" s="1">
        <v>50642884</v>
      </c>
    </row>
    <row r="3752" spans="13:17">
      <c r="M3752" s="1" t="s">
        <v>51</v>
      </c>
      <c r="N3752" s="1" t="s">
        <v>169</v>
      </c>
      <c r="O3752" s="1" t="s">
        <v>818</v>
      </c>
      <c r="P3752" s="1" t="s">
        <v>3637</v>
      </c>
      <c r="Q3752" s="1">
        <v>50645015</v>
      </c>
    </row>
    <row r="3753" spans="13:17">
      <c r="M3753" s="1" t="s">
        <v>51</v>
      </c>
      <c r="N3753" s="1" t="s">
        <v>169</v>
      </c>
      <c r="O3753" s="1" t="s">
        <v>818</v>
      </c>
      <c r="P3753" s="1" t="s">
        <v>3638</v>
      </c>
      <c r="Q3753" s="1">
        <v>50645019</v>
      </c>
    </row>
    <row r="3754" spans="13:17">
      <c r="M3754" s="1" t="s">
        <v>51</v>
      </c>
      <c r="N3754" s="1" t="s">
        <v>169</v>
      </c>
      <c r="O3754" s="1" t="s">
        <v>818</v>
      </c>
      <c r="P3754" s="1" t="s">
        <v>3639</v>
      </c>
      <c r="Q3754" s="1">
        <v>50645028</v>
      </c>
    </row>
    <row r="3755" spans="13:17">
      <c r="M3755" s="1" t="s">
        <v>51</v>
      </c>
      <c r="N3755" s="1" t="s">
        <v>169</v>
      </c>
      <c r="O3755" s="1" t="s">
        <v>818</v>
      </c>
      <c r="P3755" s="1" t="s">
        <v>2511</v>
      </c>
      <c r="Q3755" s="1">
        <v>50645038</v>
      </c>
    </row>
    <row r="3756" spans="13:17">
      <c r="M3756" s="1" t="s">
        <v>51</v>
      </c>
      <c r="N3756" s="1" t="s">
        <v>169</v>
      </c>
      <c r="O3756" s="1" t="s">
        <v>818</v>
      </c>
      <c r="P3756" s="1" t="s">
        <v>3640</v>
      </c>
      <c r="Q3756" s="1">
        <v>50645047</v>
      </c>
    </row>
    <row r="3757" spans="13:17">
      <c r="M3757" s="1" t="s">
        <v>51</v>
      </c>
      <c r="N3757" s="1" t="s">
        <v>169</v>
      </c>
      <c r="O3757" s="1" t="s">
        <v>818</v>
      </c>
      <c r="P3757" s="1" t="s">
        <v>3641</v>
      </c>
      <c r="Q3757" s="1">
        <v>50645057</v>
      </c>
    </row>
    <row r="3758" spans="13:17">
      <c r="M3758" s="1" t="s">
        <v>51</v>
      </c>
      <c r="N3758" s="1" t="s">
        <v>169</v>
      </c>
      <c r="O3758" s="1" t="s">
        <v>818</v>
      </c>
      <c r="P3758" s="1" t="s">
        <v>818</v>
      </c>
      <c r="Q3758" s="1">
        <v>50645066</v>
      </c>
    </row>
    <row r="3759" spans="13:17">
      <c r="M3759" s="1" t="s">
        <v>51</v>
      </c>
      <c r="N3759" s="1" t="s">
        <v>169</v>
      </c>
      <c r="O3759" s="1" t="s">
        <v>818</v>
      </c>
      <c r="P3759" s="1" t="s">
        <v>3642</v>
      </c>
      <c r="Q3759" s="1">
        <v>50645076</v>
      </c>
    </row>
    <row r="3760" spans="13:17">
      <c r="M3760" s="1" t="s">
        <v>51</v>
      </c>
      <c r="N3760" s="1" t="s">
        <v>169</v>
      </c>
      <c r="O3760" s="1" t="s">
        <v>818</v>
      </c>
      <c r="P3760" s="1" t="s">
        <v>3643</v>
      </c>
      <c r="Q3760" s="1">
        <v>50645085</v>
      </c>
    </row>
    <row r="3761" spans="13:17">
      <c r="M3761" s="1" t="s">
        <v>51</v>
      </c>
      <c r="N3761" s="1" t="s">
        <v>169</v>
      </c>
      <c r="O3761" s="1" t="s">
        <v>818</v>
      </c>
      <c r="P3761" s="1" t="s">
        <v>3644</v>
      </c>
      <c r="Q3761" s="1">
        <v>50645095</v>
      </c>
    </row>
    <row r="3762" spans="13:17">
      <c r="M3762" s="1" t="s">
        <v>51</v>
      </c>
      <c r="N3762" s="1" t="s">
        <v>169</v>
      </c>
      <c r="O3762" s="1" t="s">
        <v>820</v>
      </c>
      <c r="P3762" s="1" t="s">
        <v>3645</v>
      </c>
      <c r="Q3762" s="1">
        <v>50644712</v>
      </c>
    </row>
    <row r="3763" spans="13:17">
      <c r="M3763" s="1" t="s">
        <v>51</v>
      </c>
      <c r="N3763" s="1" t="s">
        <v>169</v>
      </c>
      <c r="O3763" s="1" t="s">
        <v>820</v>
      </c>
      <c r="P3763" s="1" t="s">
        <v>3646</v>
      </c>
      <c r="Q3763" s="1">
        <v>50644713</v>
      </c>
    </row>
    <row r="3764" spans="13:17">
      <c r="M3764" s="1" t="s">
        <v>51</v>
      </c>
      <c r="N3764" s="1" t="s">
        <v>169</v>
      </c>
      <c r="O3764" s="1" t="s">
        <v>820</v>
      </c>
      <c r="P3764" s="1" t="s">
        <v>935</v>
      </c>
      <c r="Q3764" s="1">
        <v>50644720</v>
      </c>
    </row>
    <row r="3765" spans="13:17">
      <c r="M3765" s="1" t="s">
        <v>51</v>
      </c>
      <c r="N3765" s="1" t="s">
        <v>169</v>
      </c>
      <c r="O3765" s="1" t="s">
        <v>820</v>
      </c>
      <c r="P3765" s="1" t="s">
        <v>3647</v>
      </c>
      <c r="Q3765" s="1">
        <v>50644727</v>
      </c>
    </row>
    <row r="3766" spans="13:17">
      <c r="M3766" s="1" t="s">
        <v>51</v>
      </c>
      <c r="N3766" s="1" t="s">
        <v>169</v>
      </c>
      <c r="O3766" s="1" t="s">
        <v>820</v>
      </c>
      <c r="P3766" s="1" t="s">
        <v>728</v>
      </c>
      <c r="Q3766" s="1">
        <v>50644733</v>
      </c>
    </row>
    <row r="3767" spans="13:17">
      <c r="M3767" s="1" t="s">
        <v>51</v>
      </c>
      <c r="N3767" s="1" t="s">
        <v>169</v>
      </c>
      <c r="O3767" s="1" t="s">
        <v>820</v>
      </c>
      <c r="P3767" s="1" t="s">
        <v>3648</v>
      </c>
      <c r="Q3767" s="1">
        <v>50644740</v>
      </c>
    </row>
    <row r="3768" spans="13:17">
      <c r="M3768" s="1" t="s">
        <v>51</v>
      </c>
      <c r="N3768" s="1" t="s">
        <v>169</v>
      </c>
      <c r="O3768" s="1" t="s">
        <v>820</v>
      </c>
      <c r="P3768" s="1" t="s">
        <v>3649</v>
      </c>
      <c r="Q3768" s="1">
        <v>50644747</v>
      </c>
    </row>
    <row r="3769" spans="13:17">
      <c r="M3769" s="1" t="s">
        <v>51</v>
      </c>
      <c r="N3769" s="1" t="s">
        <v>169</v>
      </c>
      <c r="O3769" s="1" t="s">
        <v>820</v>
      </c>
      <c r="P3769" s="1" t="s">
        <v>3616</v>
      </c>
      <c r="Q3769" s="1">
        <v>50644754</v>
      </c>
    </row>
    <row r="3770" spans="13:17">
      <c r="M3770" s="1" t="s">
        <v>51</v>
      </c>
      <c r="N3770" s="1" t="s">
        <v>169</v>
      </c>
      <c r="O3770" s="1" t="s">
        <v>820</v>
      </c>
      <c r="P3770" s="1" t="s">
        <v>3650</v>
      </c>
      <c r="Q3770" s="1">
        <v>50644761</v>
      </c>
    </row>
    <row r="3771" spans="13:17">
      <c r="M3771" s="1" t="s">
        <v>51</v>
      </c>
      <c r="N3771" s="1" t="s">
        <v>169</v>
      </c>
      <c r="O3771" s="1" t="s">
        <v>820</v>
      </c>
      <c r="P3771" s="1" t="s">
        <v>820</v>
      </c>
      <c r="Q3771" s="1">
        <v>50644767</v>
      </c>
    </row>
    <row r="3772" spans="13:17">
      <c r="M3772" s="1" t="s">
        <v>51</v>
      </c>
      <c r="N3772" s="1" t="s">
        <v>169</v>
      </c>
      <c r="O3772" s="1" t="s">
        <v>820</v>
      </c>
      <c r="P3772" s="1" t="s">
        <v>3651</v>
      </c>
      <c r="Q3772" s="1">
        <v>50644774</v>
      </c>
    </row>
    <row r="3773" spans="13:17">
      <c r="M3773" s="1" t="s">
        <v>51</v>
      </c>
      <c r="N3773" s="1" t="s">
        <v>169</v>
      </c>
      <c r="O3773" s="1" t="s">
        <v>820</v>
      </c>
      <c r="P3773" s="1" t="s">
        <v>3652</v>
      </c>
      <c r="Q3773" s="1">
        <v>50644781</v>
      </c>
    </row>
    <row r="3774" spans="13:17">
      <c r="M3774" s="1" t="s">
        <v>51</v>
      </c>
      <c r="N3774" s="1" t="s">
        <v>169</v>
      </c>
      <c r="O3774" s="1" t="s">
        <v>820</v>
      </c>
      <c r="P3774" s="1" t="s">
        <v>3653</v>
      </c>
      <c r="Q3774" s="1">
        <v>50644788</v>
      </c>
    </row>
    <row r="3775" spans="13:17">
      <c r="M3775" s="1" t="s">
        <v>51</v>
      </c>
      <c r="N3775" s="1" t="s">
        <v>169</v>
      </c>
      <c r="O3775" s="1" t="s">
        <v>820</v>
      </c>
      <c r="P3775" s="1" t="s">
        <v>990</v>
      </c>
      <c r="Q3775" s="1">
        <v>50644794</v>
      </c>
    </row>
    <row r="3776" spans="13:17">
      <c r="M3776" s="1" t="s">
        <v>51</v>
      </c>
      <c r="N3776" s="1" t="s">
        <v>169</v>
      </c>
      <c r="O3776" s="1" t="s">
        <v>822</v>
      </c>
      <c r="P3776" s="1" t="s">
        <v>3654</v>
      </c>
      <c r="Q3776" s="1">
        <v>50646013</v>
      </c>
    </row>
    <row r="3777" spans="13:17">
      <c r="M3777" s="1" t="s">
        <v>51</v>
      </c>
      <c r="N3777" s="1" t="s">
        <v>169</v>
      </c>
      <c r="O3777" s="1" t="s">
        <v>822</v>
      </c>
      <c r="P3777" s="1" t="s">
        <v>3655</v>
      </c>
      <c r="Q3777" s="1">
        <v>50646014</v>
      </c>
    </row>
    <row r="3778" spans="13:17">
      <c r="M3778" s="1" t="s">
        <v>51</v>
      </c>
      <c r="N3778" s="1" t="s">
        <v>169</v>
      </c>
      <c r="O3778" s="1" t="s">
        <v>822</v>
      </c>
      <c r="P3778" s="1" t="s">
        <v>3656</v>
      </c>
      <c r="Q3778" s="1">
        <v>50646021</v>
      </c>
    </row>
    <row r="3779" spans="13:17">
      <c r="M3779" s="1" t="s">
        <v>51</v>
      </c>
      <c r="N3779" s="1" t="s">
        <v>169</v>
      </c>
      <c r="O3779" s="1" t="s">
        <v>822</v>
      </c>
      <c r="P3779" s="1" t="s">
        <v>871</v>
      </c>
      <c r="Q3779" s="1">
        <v>50646029</v>
      </c>
    </row>
    <row r="3780" spans="13:17">
      <c r="M3780" s="1" t="s">
        <v>51</v>
      </c>
      <c r="N3780" s="1" t="s">
        <v>169</v>
      </c>
      <c r="O3780" s="1" t="s">
        <v>822</v>
      </c>
      <c r="P3780" s="1" t="s">
        <v>1713</v>
      </c>
      <c r="Q3780" s="1">
        <v>50646043</v>
      </c>
    </row>
    <row r="3781" spans="13:17">
      <c r="M3781" s="1" t="s">
        <v>51</v>
      </c>
      <c r="N3781" s="1" t="s">
        <v>169</v>
      </c>
      <c r="O3781" s="1" t="s">
        <v>822</v>
      </c>
      <c r="P3781" s="1" t="s">
        <v>3657</v>
      </c>
      <c r="Q3781" s="1">
        <v>50646051</v>
      </c>
    </row>
    <row r="3782" spans="13:17">
      <c r="M3782" s="1" t="s">
        <v>51</v>
      </c>
      <c r="N3782" s="1" t="s">
        <v>169</v>
      </c>
      <c r="O3782" s="1" t="s">
        <v>822</v>
      </c>
      <c r="P3782" s="1" t="s">
        <v>3658</v>
      </c>
      <c r="Q3782" s="1">
        <v>50646058</v>
      </c>
    </row>
    <row r="3783" spans="13:17">
      <c r="M3783" s="1" t="s">
        <v>51</v>
      </c>
      <c r="N3783" s="1" t="s">
        <v>169</v>
      </c>
      <c r="O3783" s="1" t="s">
        <v>822</v>
      </c>
      <c r="P3783" s="1" t="s">
        <v>3659</v>
      </c>
      <c r="Q3783" s="1">
        <v>50646065</v>
      </c>
    </row>
    <row r="3784" spans="13:17">
      <c r="M3784" s="1" t="s">
        <v>51</v>
      </c>
      <c r="N3784" s="1" t="s">
        <v>169</v>
      </c>
      <c r="O3784" s="1" t="s">
        <v>822</v>
      </c>
      <c r="P3784" s="1" t="s">
        <v>3660</v>
      </c>
      <c r="Q3784" s="1">
        <v>50646073</v>
      </c>
    </row>
    <row r="3785" spans="13:17">
      <c r="M3785" s="1" t="s">
        <v>51</v>
      </c>
      <c r="N3785" s="1" t="s">
        <v>169</v>
      </c>
      <c r="O3785" s="1" t="s">
        <v>822</v>
      </c>
      <c r="P3785" s="1" t="s">
        <v>3661</v>
      </c>
      <c r="Q3785" s="1">
        <v>50646099</v>
      </c>
    </row>
    <row r="3786" spans="13:17">
      <c r="M3786" s="1" t="s">
        <v>51</v>
      </c>
      <c r="N3786" s="1" t="s">
        <v>169</v>
      </c>
      <c r="O3786" s="1" t="s">
        <v>822</v>
      </c>
      <c r="P3786" s="1" t="s">
        <v>3662</v>
      </c>
      <c r="Q3786" s="1">
        <v>50646036</v>
      </c>
    </row>
    <row r="3787" spans="13:17">
      <c r="M3787" s="1" t="s">
        <v>51</v>
      </c>
      <c r="N3787" s="1" t="s">
        <v>169</v>
      </c>
      <c r="O3787" s="1" t="s">
        <v>822</v>
      </c>
      <c r="P3787" s="1" t="s">
        <v>3663</v>
      </c>
      <c r="Q3787" s="1">
        <v>50646087</v>
      </c>
    </row>
    <row r="3788" spans="13:17">
      <c r="M3788" s="1" t="s">
        <v>51</v>
      </c>
      <c r="N3788" s="1" t="s">
        <v>169</v>
      </c>
      <c r="O3788" s="1" t="s">
        <v>822</v>
      </c>
      <c r="P3788" s="1" t="s">
        <v>3595</v>
      </c>
      <c r="Q3788" s="1">
        <v>50646094</v>
      </c>
    </row>
    <row r="3789" spans="13:17">
      <c r="M3789" s="1" t="s">
        <v>51</v>
      </c>
      <c r="N3789" s="1" t="s">
        <v>169</v>
      </c>
      <c r="O3789" s="1" t="s">
        <v>824</v>
      </c>
      <c r="P3789" s="1" t="s">
        <v>2341</v>
      </c>
      <c r="Q3789" s="1">
        <v>50646910</v>
      </c>
    </row>
    <row r="3790" spans="13:17">
      <c r="M3790" s="1" t="s">
        <v>51</v>
      </c>
      <c r="N3790" s="1" t="s">
        <v>169</v>
      </c>
      <c r="O3790" s="1" t="s">
        <v>824</v>
      </c>
      <c r="P3790" s="1" t="s">
        <v>3664</v>
      </c>
      <c r="Q3790" s="1">
        <v>50646921</v>
      </c>
    </row>
    <row r="3791" spans="13:17">
      <c r="M3791" s="1" t="s">
        <v>51</v>
      </c>
      <c r="N3791" s="1" t="s">
        <v>169</v>
      </c>
      <c r="O3791" s="1" t="s">
        <v>824</v>
      </c>
      <c r="P3791" s="1" t="s">
        <v>3665</v>
      </c>
      <c r="Q3791" s="1">
        <v>50646931</v>
      </c>
    </row>
    <row r="3792" spans="13:17">
      <c r="M3792" s="1" t="s">
        <v>51</v>
      </c>
      <c r="N3792" s="1" t="s">
        <v>169</v>
      </c>
      <c r="O3792" s="1" t="s">
        <v>824</v>
      </c>
      <c r="P3792" s="1" t="s">
        <v>3666</v>
      </c>
      <c r="Q3792" s="1">
        <v>50646942</v>
      </c>
    </row>
    <row r="3793" spans="13:17">
      <c r="M3793" s="1" t="s">
        <v>51</v>
      </c>
      <c r="N3793" s="1" t="s">
        <v>169</v>
      </c>
      <c r="O3793" s="1" t="s">
        <v>824</v>
      </c>
      <c r="P3793" s="1" t="s">
        <v>824</v>
      </c>
      <c r="Q3793" s="1">
        <v>50646952</v>
      </c>
    </row>
    <row r="3794" spans="13:17">
      <c r="M3794" s="1" t="s">
        <v>51</v>
      </c>
      <c r="N3794" s="1" t="s">
        <v>169</v>
      </c>
      <c r="O3794" s="1" t="s">
        <v>824</v>
      </c>
      <c r="P3794" s="1" t="s">
        <v>3667</v>
      </c>
      <c r="Q3794" s="1">
        <v>50646963</v>
      </c>
    </row>
    <row r="3795" spans="13:17">
      <c r="M3795" s="1" t="s">
        <v>51</v>
      </c>
      <c r="N3795" s="1" t="s">
        <v>169</v>
      </c>
      <c r="O3795" s="1" t="s">
        <v>824</v>
      </c>
      <c r="P3795" s="1" t="s">
        <v>1465</v>
      </c>
      <c r="Q3795" s="1">
        <v>50646973</v>
      </c>
    </row>
    <row r="3796" spans="13:17">
      <c r="M3796" s="1" t="s">
        <v>51</v>
      </c>
      <c r="N3796" s="1" t="s">
        <v>169</v>
      </c>
      <c r="O3796" s="1" t="s">
        <v>824</v>
      </c>
      <c r="P3796" s="1" t="s">
        <v>3668</v>
      </c>
      <c r="Q3796" s="1">
        <v>50646984</v>
      </c>
    </row>
    <row r="3797" spans="13:17">
      <c r="M3797" s="1" t="s">
        <v>51</v>
      </c>
      <c r="N3797" s="1" t="s">
        <v>169</v>
      </c>
      <c r="O3797" s="1" t="s">
        <v>826</v>
      </c>
      <c r="P3797" s="1" t="s">
        <v>3669</v>
      </c>
      <c r="Q3797" s="1">
        <v>50647512</v>
      </c>
    </row>
    <row r="3798" spans="13:17">
      <c r="M3798" s="1" t="s">
        <v>51</v>
      </c>
      <c r="N3798" s="1" t="s">
        <v>169</v>
      </c>
      <c r="O3798" s="1" t="s">
        <v>826</v>
      </c>
      <c r="P3798" s="1" t="s">
        <v>3670</v>
      </c>
      <c r="Q3798" s="1">
        <v>50647517</v>
      </c>
    </row>
    <row r="3799" spans="13:17">
      <c r="M3799" s="1" t="s">
        <v>51</v>
      </c>
      <c r="N3799" s="1" t="s">
        <v>169</v>
      </c>
      <c r="O3799" s="1" t="s">
        <v>826</v>
      </c>
      <c r="P3799" s="1" t="s">
        <v>3671</v>
      </c>
      <c r="Q3799" s="1">
        <v>50647525</v>
      </c>
    </row>
    <row r="3800" spans="13:17">
      <c r="M3800" s="1" t="s">
        <v>51</v>
      </c>
      <c r="N3800" s="1" t="s">
        <v>169</v>
      </c>
      <c r="O3800" s="1" t="s">
        <v>826</v>
      </c>
      <c r="P3800" s="1" t="s">
        <v>3672</v>
      </c>
      <c r="Q3800" s="1">
        <v>50647534</v>
      </c>
    </row>
    <row r="3801" spans="13:17">
      <c r="M3801" s="1" t="s">
        <v>51</v>
      </c>
      <c r="N3801" s="1" t="s">
        <v>169</v>
      </c>
      <c r="O3801" s="1" t="s">
        <v>826</v>
      </c>
      <c r="P3801" s="1" t="s">
        <v>2061</v>
      </c>
      <c r="Q3801" s="1">
        <v>50647543</v>
      </c>
    </row>
    <row r="3802" spans="13:17">
      <c r="M3802" s="1" t="s">
        <v>51</v>
      </c>
      <c r="N3802" s="1" t="s">
        <v>169</v>
      </c>
      <c r="O3802" s="1" t="s">
        <v>826</v>
      </c>
      <c r="P3802" s="1" t="s">
        <v>3673</v>
      </c>
      <c r="Q3802" s="1">
        <v>50647551</v>
      </c>
    </row>
    <row r="3803" spans="13:17">
      <c r="M3803" s="1" t="s">
        <v>51</v>
      </c>
      <c r="N3803" s="1" t="s">
        <v>169</v>
      </c>
      <c r="O3803" s="1" t="s">
        <v>826</v>
      </c>
      <c r="P3803" s="1" t="s">
        <v>3674</v>
      </c>
      <c r="Q3803" s="1">
        <v>50647560</v>
      </c>
    </row>
    <row r="3804" spans="13:17">
      <c r="M3804" s="1" t="s">
        <v>51</v>
      </c>
      <c r="N3804" s="1" t="s">
        <v>169</v>
      </c>
      <c r="O3804" s="1" t="s">
        <v>826</v>
      </c>
      <c r="P3804" s="1" t="s">
        <v>3675</v>
      </c>
      <c r="Q3804" s="1">
        <v>50647569</v>
      </c>
    </row>
    <row r="3805" spans="13:17">
      <c r="M3805" s="1" t="s">
        <v>51</v>
      </c>
      <c r="N3805" s="1" t="s">
        <v>169</v>
      </c>
      <c r="O3805" s="1" t="s">
        <v>826</v>
      </c>
      <c r="P3805" s="1" t="s">
        <v>3676</v>
      </c>
      <c r="Q3805" s="1">
        <v>50647599</v>
      </c>
    </row>
    <row r="3806" spans="13:17">
      <c r="M3806" s="1" t="s">
        <v>51</v>
      </c>
      <c r="N3806" s="1" t="s">
        <v>169</v>
      </c>
      <c r="O3806" s="1" t="s">
        <v>826</v>
      </c>
      <c r="P3806" s="1" t="s">
        <v>3677</v>
      </c>
      <c r="Q3806" s="1">
        <v>50647577</v>
      </c>
    </row>
    <row r="3807" spans="13:17">
      <c r="M3807" s="1" t="s">
        <v>51</v>
      </c>
      <c r="N3807" s="1" t="s">
        <v>169</v>
      </c>
      <c r="O3807" s="1" t="s">
        <v>826</v>
      </c>
      <c r="P3807" s="1" t="s">
        <v>826</v>
      </c>
      <c r="Q3807" s="1">
        <v>50647586</v>
      </c>
    </row>
    <row r="3808" spans="13:17">
      <c r="M3808" s="1" t="s">
        <v>51</v>
      </c>
      <c r="N3808" s="1" t="s">
        <v>169</v>
      </c>
      <c r="O3808" s="1" t="s">
        <v>826</v>
      </c>
      <c r="P3808" s="1" t="s">
        <v>3678</v>
      </c>
      <c r="Q3808" s="1">
        <v>50647594</v>
      </c>
    </row>
    <row r="3809" spans="13:17">
      <c r="M3809" s="1" t="s">
        <v>51</v>
      </c>
      <c r="N3809" s="1" t="s">
        <v>169</v>
      </c>
      <c r="O3809" s="1" t="s">
        <v>828</v>
      </c>
      <c r="P3809" s="1" t="s">
        <v>3679</v>
      </c>
      <c r="Q3809" s="1">
        <v>50647915</v>
      </c>
    </row>
    <row r="3810" spans="13:17">
      <c r="M3810" s="1" t="s">
        <v>51</v>
      </c>
      <c r="N3810" s="1" t="s">
        <v>169</v>
      </c>
      <c r="O3810" s="1" t="s">
        <v>828</v>
      </c>
      <c r="P3810" s="1" t="s">
        <v>3680</v>
      </c>
      <c r="Q3810" s="1">
        <v>50647923</v>
      </c>
    </row>
    <row r="3811" spans="13:17">
      <c r="M3811" s="1" t="s">
        <v>51</v>
      </c>
      <c r="N3811" s="1" t="s">
        <v>169</v>
      </c>
      <c r="O3811" s="1" t="s">
        <v>828</v>
      </c>
      <c r="P3811" s="1" t="s">
        <v>3681</v>
      </c>
      <c r="Q3811" s="1">
        <v>50647931</v>
      </c>
    </row>
    <row r="3812" spans="13:17">
      <c r="M3812" s="1" t="s">
        <v>51</v>
      </c>
      <c r="N3812" s="1" t="s">
        <v>169</v>
      </c>
      <c r="O3812" s="1" t="s">
        <v>828</v>
      </c>
      <c r="P3812" s="1" t="s">
        <v>3682</v>
      </c>
      <c r="Q3812" s="1">
        <v>50647947</v>
      </c>
    </row>
    <row r="3813" spans="13:17">
      <c r="M3813" s="1" t="s">
        <v>51</v>
      </c>
      <c r="N3813" s="1" t="s">
        <v>169</v>
      </c>
      <c r="O3813" s="1" t="s">
        <v>828</v>
      </c>
      <c r="P3813" s="1" t="s">
        <v>3683</v>
      </c>
      <c r="Q3813" s="1">
        <v>50647955</v>
      </c>
    </row>
    <row r="3814" spans="13:17">
      <c r="M3814" s="1" t="s">
        <v>51</v>
      </c>
      <c r="N3814" s="1" t="s">
        <v>169</v>
      </c>
      <c r="O3814" s="1" t="s">
        <v>828</v>
      </c>
      <c r="P3814" s="1" t="s">
        <v>990</v>
      </c>
      <c r="Q3814" s="1">
        <v>50647987</v>
      </c>
    </row>
    <row r="3815" spans="13:17">
      <c r="M3815" s="1" t="s">
        <v>51</v>
      </c>
      <c r="N3815" s="1" t="s">
        <v>169</v>
      </c>
      <c r="O3815" s="1" t="s">
        <v>829</v>
      </c>
      <c r="P3815" s="1" t="s">
        <v>3684</v>
      </c>
      <c r="Q3815" s="1">
        <v>50648510</v>
      </c>
    </row>
    <row r="3816" spans="13:17">
      <c r="M3816" s="1" t="s">
        <v>51</v>
      </c>
      <c r="N3816" s="1" t="s">
        <v>169</v>
      </c>
      <c r="O3816" s="1" t="s">
        <v>829</v>
      </c>
      <c r="P3816" s="1" t="s">
        <v>3685</v>
      </c>
      <c r="Q3816" s="1">
        <v>50648521</v>
      </c>
    </row>
    <row r="3817" spans="13:17">
      <c r="M3817" s="1" t="s">
        <v>51</v>
      </c>
      <c r="N3817" s="1" t="s">
        <v>169</v>
      </c>
      <c r="O3817" s="1" t="s">
        <v>829</v>
      </c>
      <c r="P3817" s="1" t="s">
        <v>3686</v>
      </c>
      <c r="Q3817" s="1">
        <v>50648531</v>
      </c>
    </row>
    <row r="3818" spans="13:17">
      <c r="M3818" s="1" t="s">
        <v>51</v>
      </c>
      <c r="N3818" s="1" t="s">
        <v>169</v>
      </c>
      <c r="O3818" s="1" t="s">
        <v>829</v>
      </c>
      <c r="P3818" s="1" t="s">
        <v>3687</v>
      </c>
      <c r="Q3818" s="1">
        <v>50648542</v>
      </c>
    </row>
    <row r="3819" spans="13:17">
      <c r="M3819" s="1" t="s">
        <v>51</v>
      </c>
      <c r="N3819" s="1" t="s">
        <v>169</v>
      </c>
      <c r="O3819" s="1" t="s">
        <v>829</v>
      </c>
      <c r="P3819" s="1" t="s">
        <v>2074</v>
      </c>
      <c r="Q3819" s="1">
        <v>50648552</v>
      </c>
    </row>
    <row r="3820" spans="13:17">
      <c r="M3820" s="1" t="s">
        <v>51</v>
      </c>
      <c r="N3820" s="1" t="s">
        <v>169</v>
      </c>
      <c r="O3820" s="1" t="s">
        <v>829</v>
      </c>
      <c r="P3820" s="1" t="s">
        <v>3688</v>
      </c>
      <c r="Q3820" s="1">
        <v>50648563</v>
      </c>
    </row>
    <row r="3821" spans="13:17">
      <c r="M3821" s="1" t="s">
        <v>51</v>
      </c>
      <c r="N3821" s="1" t="s">
        <v>169</v>
      </c>
      <c r="O3821" s="1" t="s">
        <v>829</v>
      </c>
      <c r="P3821" s="1" t="s">
        <v>3667</v>
      </c>
      <c r="Q3821" s="1">
        <v>50648573</v>
      </c>
    </row>
    <row r="3822" spans="13:17">
      <c r="M3822" s="1" t="s">
        <v>51</v>
      </c>
      <c r="N3822" s="1" t="s">
        <v>169</v>
      </c>
      <c r="O3822" s="1" t="s">
        <v>829</v>
      </c>
      <c r="P3822" s="1" t="s">
        <v>829</v>
      </c>
      <c r="Q3822" s="1">
        <v>50648584</v>
      </c>
    </row>
    <row r="3823" spans="13:17">
      <c r="M3823" s="1" t="s">
        <v>51</v>
      </c>
      <c r="N3823" s="1" t="s">
        <v>169</v>
      </c>
      <c r="O3823" s="1" t="s">
        <v>831</v>
      </c>
      <c r="P3823" s="1" t="s">
        <v>3689</v>
      </c>
      <c r="Q3823" s="1">
        <v>50648617</v>
      </c>
    </row>
    <row r="3824" spans="13:17">
      <c r="M3824" s="1" t="s">
        <v>51</v>
      </c>
      <c r="N3824" s="1" t="s">
        <v>169</v>
      </c>
      <c r="O3824" s="1" t="s">
        <v>831</v>
      </c>
      <c r="P3824" s="1" t="s">
        <v>3690</v>
      </c>
      <c r="Q3824" s="1">
        <v>50648639</v>
      </c>
    </row>
    <row r="3825" spans="13:17">
      <c r="M3825" s="1" t="s">
        <v>51</v>
      </c>
      <c r="N3825" s="1" t="s">
        <v>169</v>
      </c>
      <c r="O3825" s="1" t="s">
        <v>831</v>
      </c>
      <c r="P3825" s="1" t="s">
        <v>3691</v>
      </c>
      <c r="Q3825" s="1">
        <v>50648663</v>
      </c>
    </row>
    <row r="3826" spans="13:17">
      <c r="M3826" s="1" t="s">
        <v>51</v>
      </c>
      <c r="N3826" s="1" t="s">
        <v>169</v>
      </c>
      <c r="O3826" s="1" t="s">
        <v>831</v>
      </c>
      <c r="P3826" s="1" t="s">
        <v>831</v>
      </c>
      <c r="Q3826" s="1">
        <v>50648671</v>
      </c>
    </row>
    <row r="3827" spans="13:17">
      <c r="M3827" s="1" t="s">
        <v>51</v>
      </c>
      <c r="N3827" s="1" t="s">
        <v>169</v>
      </c>
      <c r="O3827" s="1" t="s">
        <v>831</v>
      </c>
      <c r="P3827" s="1" t="s">
        <v>3692</v>
      </c>
      <c r="Q3827" s="1">
        <v>50648679</v>
      </c>
    </row>
    <row r="3828" spans="13:17">
      <c r="M3828" s="1" t="s">
        <v>51</v>
      </c>
      <c r="N3828" s="1" t="s">
        <v>169</v>
      </c>
      <c r="O3828" s="1" t="s">
        <v>831</v>
      </c>
      <c r="P3828" s="1" t="s">
        <v>3693</v>
      </c>
      <c r="Q3828" s="1">
        <v>50648694</v>
      </c>
    </row>
    <row r="3829" spans="13:17">
      <c r="M3829" s="1" t="s">
        <v>51</v>
      </c>
      <c r="N3829" s="1" t="s">
        <v>171</v>
      </c>
      <c r="O3829" s="1" t="s">
        <v>832</v>
      </c>
      <c r="P3829" s="1" t="s">
        <v>832</v>
      </c>
      <c r="Q3829" s="1">
        <v>50690919</v>
      </c>
    </row>
    <row r="3830" spans="13:17">
      <c r="M3830" s="1" t="s">
        <v>51</v>
      </c>
      <c r="N3830" s="1" t="s">
        <v>171</v>
      </c>
      <c r="O3830" s="1" t="s">
        <v>832</v>
      </c>
      <c r="P3830" s="1" t="s">
        <v>3694</v>
      </c>
      <c r="Q3830" s="1">
        <v>50690999</v>
      </c>
    </row>
    <row r="3831" spans="13:17">
      <c r="M3831" s="1" t="s">
        <v>51</v>
      </c>
      <c r="N3831" s="1" t="s">
        <v>171</v>
      </c>
      <c r="O3831" s="1" t="s">
        <v>832</v>
      </c>
      <c r="P3831" s="1" t="s">
        <v>3695</v>
      </c>
      <c r="Q3831" s="1">
        <v>50690938</v>
      </c>
    </row>
    <row r="3832" spans="13:17">
      <c r="M3832" s="1" t="s">
        <v>51</v>
      </c>
      <c r="N3832" s="1" t="s">
        <v>171</v>
      </c>
      <c r="O3832" s="1" t="s">
        <v>832</v>
      </c>
      <c r="P3832" s="1" t="s">
        <v>3696</v>
      </c>
      <c r="Q3832" s="1">
        <v>50690942</v>
      </c>
    </row>
    <row r="3833" spans="13:17">
      <c r="M3833" s="1" t="s">
        <v>51</v>
      </c>
      <c r="N3833" s="1" t="s">
        <v>171</v>
      </c>
      <c r="O3833" s="1" t="s">
        <v>832</v>
      </c>
      <c r="P3833" s="1" t="s">
        <v>3697</v>
      </c>
      <c r="Q3833" s="1">
        <v>50690976</v>
      </c>
    </row>
    <row r="3834" spans="13:17">
      <c r="M3834" s="1" t="s">
        <v>51</v>
      </c>
      <c r="N3834" s="1" t="s">
        <v>171</v>
      </c>
      <c r="O3834" s="1" t="s">
        <v>832</v>
      </c>
      <c r="P3834" s="1" t="s">
        <v>3698</v>
      </c>
      <c r="Q3834" s="1">
        <v>50690957</v>
      </c>
    </row>
    <row r="3835" spans="13:17">
      <c r="M3835" s="1" t="s">
        <v>51</v>
      </c>
      <c r="N3835" s="1" t="s">
        <v>171</v>
      </c>
      <c r="O3835" s="1" t="s">
        <v>834</v>
      </c>
      <c r="P3835" s="1" t="s">
        <v>3699</v>
      </c>
      <c r="Q3835" s="1">
        <v>50691500</v>
      </c>
    </row>
    <row r="3836" spans="13:17">
      <c r="M3836" s="1" t="s">
        <v>51</v>
      </c>
      <c r="N3836" s="1" t="s">
        <v>171</v>
      </c>
      <c r="O3836" s="1" t="s">
        <v>834</v>
      </c>
      <c r="P3836" s="1" t="s">
        <v>834</v>
      </c>
      <c r="Q3836" s="1">
        <v>50691521</v>
      </c>
    </row>
    <row r="3837" spans="13:17">
      <c r="M3837" s="1" t="s">
        <v>51</v>
      </c>
      <c r="N3837" s="1" t="s">
        <v>171</v>
      </c>
      <c r="O3837" s="1" t="s">
        <v>834</v>
      </c>
      <c r="P3837" s="1" t="s">
        <v>3700</v>
      </c>
      <c r="Q3837" s="1">
        <v>50691599</v>
      </c>
    </row>
    <row r="3838" spans="13:17">
      <c r="M3838" s="1" t="s">
        <v>51</v>
      </c>
      <c r="N3838" s="1" t="s">
        <v>171</v>
      </c>
      <c r="O3838" s="1" t="s">
        <v>834</v>
      </c>
      <c r="P3838" s="1" t="s">
        <v>3701</v>
      </c>
      <c r="Q3838" s="1">
        <v>50691523</v>
      </c>
    </row>
    <row r="3839" spans="13:17">
      <c r="M3839" s="1" t="s">
        <v>51</v>
      </c>
      <c r="N3839" s="1" t="s">
        <v>171</v>
      </c>
      <c r="O3839" s="1" t="s">
        <v>834</v>
      </c>
      <c r="P3839" s="1" t="s">
        <v>669</v>
      </c>
      <c r="Q3839" s="1">
        <v>50691535</v>
      </c>
    </row>
    <row r="3840" spans="13:17">
      <c r="M3840" s="1" t="s">
        <v>51</v>
      </c>
      <c r="N3840" s="1" t="s">
        <v>171</v>
      </c>
      <c r="O3840" s="1" t="s">
        <v>834</v>
      </c>
      <c r="P3840" s="1" t="s">
        <v>3702</v>
      </c>
      <c r="Q3840" s="1">
        <v>50691547</v>
      </c>
    </row>
    <row r="3841" spans="13:17">
      <c r="M3841" s="1" t="s">
        <v>51</v>
      </c>
      <c r="N3841" s="1" t="s">
        <v>171</v>
      </c>
      <c r="O3841" s="1" t="s">
        <v>834</v>
      </c>
      <c r="P3841" s="1" t="s">
        <v>3703</v>
      </c>
      <c r="Q3841" s="1">
        <v>50691559</v>
      </c>
    </row>
    <row r="3842" spans="13:17">
      <c r="M3842" s="1" t="s">
        <v>51</v>
      </c>
      <c r="N3842" s="1" t="s">
        <v>171</v>
      </c>
      <c r="O3842" s="1" t="s">
        <v>834</v>
      </c>
      <c r="P3842" s="1" t="s">
        <v>3704</v>
      </c>
      <c r="Q3842" s="1">
        <v>50691571</v>
      </c>
    </row>
    <row r="3843" spans="13:17">
      <c r="M3843" s="1" t="s">
        <v>51</v>
      </c>
      <c r="N3843" s="1" t="s">
        <v>171</v>
      </c>
      <c r="O3843" s="1" t="s">
        <v>834</v>
      </c>
      <c r="P3843" s="1" t="s">
        <v>2753</v>
      </c>
      <c r="Q3843" s="1">
        <v>50691583</v>
      </c>
    </row>
    <row r="3844" spans="13:17">
      <c r="M3844" s="1" t="s">
        <v>51</v>
      </c>
      <c r="N3844" s="1" t="s">
        <v>171</v>
      </c>
      <c r="O3844" s="1" t="s">
        <v>836</v>
      </c>
      <c r="P3844" s="1" t="s">
        <v>3705</v>
      </c>
      <c r="Q3844" s="1">
        <v>50694113</v>
      </c>
    </row>
    <row r="3845" spans="13:17">
      <c r="M3845" s="1" t="s">
        <v>51</v>
      </c>
      <c r="N3845" s="1" t="s">
        <v>171</v>
      </c>
      <c r="O3845" s="1" t="s">
        <v>836</v>
      </c>
      <c r="P3845" s="1" t="s">
        <v>3706</v>
      </c>
      <c r="Q3845" s="1">
        <v>50694127</v>
      </c>
    </row>
    <row r="3846" spans="13:17">
      <c r="M3846" s="1" t="s">
        <v>51</v>
      </c>
      <c r="N3846" s="1" t="s">
        <v>171</v>
      </c>
      <c r="O3846" s="1" t="s">
        <v>836</v>
      </c>
      <c r="P3846" s="1" t="s">
        <v>3707</v>
      </c>
      <c r="Q3846" s="1">
        <v>50694140</v>
      </c>
    </row>
    <row r="3847" spans="13:17">
      <c r="M3847" s="1" t="s">
        <v>51</v>
      </c>
      <c r="N3847" s="1" t="s">
        <v>171</v>
      </c>
      <c r="O3847" s="1" t="s">
        <v>836</v>
      </c>
      <c r="P3847" s="1" t="s">
        <v>3708</v>
      </c>
      <c r="Q3847" s="1">
        <v>50694199</v>
      </c>
    </row>
    <row r="3848" spans="13:17">
      <c r="M3848" s="1" t="s">
        <v>51</v>
      </c>
      <c r="N3848" s="1" t="s">
        <v>171</v>
      </c>
      <c r="O3848" s="1" t="s">
        <v>836</v>
      </c>
      <c r="P3848" s="1" t="s">
        <v>3709</v>
      </c>
      <c r="Q3848" s="1">
        <v>50694160</v>
      </c>
    </row>
    <row r="3849" spans="13:17">
      <c r="M3849" s="1" t="s">
        <v>51</v>
      </c>
      <c r="N3849" s="1" t="s">
        <v>171</v>
      </c>
      <c r="O3849" s="1" t="s">
        <v>836</v>
      </c>
      <c r="P3849" s="1" t="s">
        <v>3710</v>
      </c>
      <c r="Q3849" s="1">
        <v>50694167</v>
      </c>
    </row>
    <row r="3850" spans="13:17">
      <c r="M3850" s="1" t="s">
        <v>51</v>
      </c>
      <c r="N3850" s="1" t="s">
        <v>171</v>
      </c>
      <c r="O3850" s="1" t="s">
        <v>836</v>
      </c>
      <c r="P3850" s="1" t="s">
        <v>143</v>
      </c>
      <c r="Q3850" s="1">
        <v>50694181</v>
      </c>
    </row>
    <row r="3851" spans="13:17">
      <c r="M3851" s="1" t="s">
        <v>51</v>
      </c>
      <c r="N3851" s="1" t="s">
        <v>171</v>
      </c>
      <c r="O3851" s="1" t="s">
        <v>838</v>
      </c>
      <c r="P3851" s="1" t="s">
        <v>3711</v>
      </c>
      <c r="Q3851" s="1">
        <v>50694417</v>
      </c>
    </row>
    <row r="3852" spans="13:17">
      <c r="M3852" s="1" t="s">
        <v>51</v>
      </c>
      <c r="N3852" s="1" t="s">
        <v>171</v>
      </c>
      <c r="O3852" s="1" t="s">
        <v>838</v>
      </c>
      <c r="P3852" s="1" t="s">
        <v>3712</v>
      </c>
      <c r="Q3852" s="1">
        <v>50694457</v>
      </c>
    </row>
    <row r="3853" spans="13:17">
      <c r="M3853" s="1" t="s">
        <v>51</v>
      </c>
      <c r="N3853" s="1" t="s">
        <v>171</v>
      </c>
      <c r="O3853" s="1" t="s">
        <v>838</v>
      </c>
      <c r="P3853" s="1" t="s">
        <v>3713</v>
      </c>
      <c r="Q3853" s="1">
        <v>50694419</v>
      </c>
    </row>
    <row r="3854" spans="13:17">
      <c r="M3854" s="1" t="s">
        <v>51</v>
      </c>
      <c r="N3854" s="1" t="s">
        <v>171</v>
      </c>
      <c r="O3854" s="1" t="s">
        <v>838</v>
      </c>
      <c r="P3854" s="1" t="s">
        <v>3714</v>
      </c>
      <c r="Q3854" s="1">
        <v>50694428</v>
      </c>
    </row>
    <row r="3855" spans="13:17">
      <c r="M3855" s="1" t="s">
        <v>51</v>
      </c>
      <c r="N3855" s="1" t="s">
        <v>171</v>
      </c>
      <c r="O3855" s="1" t="s">
        <v>838</v>
      </c>
      <c r="P3855" s="1" t="s">
        <v>3715</v>
      </c>
      <c r="Q3855" s="1">
        <v>50694438</v>
      </c>
    </row>
    <row r="3856" spans="13:17">
      <c r="M3856" s="1" t="s">
        <v>51</v>
      </c>
      <c r="N3856" s="1" t="s">
        <v>171</v>
      </c>
      <c r="O3856" s="1" t="s">
        <v>838</v>
      </c>
      <c r="P3856" s="1" t="s">
        <v>3716</v>
      </c>
      <c r="Q3856" s="1">
        <v>50694447</v>
      </c>
    </row>
    <row r="3857" spans="13:17">
      <c r="M3857" s="1" t="s">
        <v>51</v>
      </c>
      <c r="N3857" s="1" t="s">
        <v>171</v>
      </c>
      <c r="O3857" s="1" t="s">
        <v>838</v>
      </c>
      <c r="P3857" s="1" t="s">
        <v>3717</v>
      </c>
      <c r="Q3857" s="1">
        <v>50694499</v>
      </c>
    </row>
    <row r="3858" spans="13:17">
      <c r="M3858" s="1" t="s">
        <v>51</v>
      </c>
      <c r="N3858" s="1" t="s">
        <v>171</v>
      </c>
      <c r="O3858" s="1" t="s">
        <v>838</v>
      </c>
      <c r="P3858" s="1" t="s">
        <v>861</v>
      </c>
      <c r="Q3858" s="1">
        <v>50694466</v>
      </c>
    </row>
    <row r="3859" spans="13:17">
      <c r="M3859" s="1" t="s">
        <v>51</v>
      </c>
      <c r="N3859" s="1" t="s">
        <v>171</v>
      </c>
      <c r="O3859" s="1" t="s">
        <v>838</v>
      </c>
      <c r="P3859" s="1" t="s">
        <v>3718</v>
      </c>
      <c r="Q3859" s="1">
        <v>50694476</v>
      </c>
    </row>
    <row r="3860" spans="13:17">
      <c r="M3860" s="1" t="s">
        <v>51</v>
      </c>
      <c r="N3860" s="1" t="s">
        <v>171</v>
      </c>
      <c r="O3860" s="1" t="s">
        <v>838</v>
      </c>
      <c r="P3860" s="1" t="s">
        <v>838</v>
      </c>
      <c r="Q3860" s="1">
        <v>50694485</v>
      </c>
    </row>
    <row r="3861" spans="13:17">
      <c r="M3861" s="1" t="s">
        <v>51</v>
      </c>
      <c r="N3861" s="1" t="s">
        <v>171</v>
      </c>
      <c r="O3861" s="1" t="s">
        <v>838</v>
      </c>
      <c r="P3861" s="1" t="s">
        <v>3719</v>
      </c>
      <c r="Q3861" s="1">
        <v>50694495</v>
      </c>
    </row>
    <row r="3862" spans="13:17">
      <c r="M3862" s="1" t="s">
        <v>51</v>
      </c>
      <c r="N3862" s="1" t="s">
        <v>171</v>
      </c>
      <c r="O3862" s="1" t="s">
        <v>840</v>
      </c>
      <c r="P3862" s="1" t="s">
        <v>3720</v>
      </c>
      <c r="Q3862" s="1">
        <v>50696320</v>
      </c>
    </row>
    <row r="3863" spans="13:17">
      <c r="M3863" s="1" t="s">
        <v>51</v>
      </c>
      <c r="N3863" s="1" t="s">
        <v>171</v>
      </c>
      <c r="O3863" s="1" t="s">
        <v>840</v>
      </c>
      <c r="P3863" s="1" t="s">
        <v>3721</v>
      </c>
      <c r="Q3863" s="1">
        <v>50696323</v>
      </c>
    </row>
    <row r="3864" spans="13:17">
      <c r="M3864" s="1" t="s">
        <v>51</v>
      </c>
      <c r="N3864" s="1" t="s">
        <v>171</v>
      </c>
      <c r="O3864" s="1" t="s">
        <v>840</v>
      </c>
      <c r="P3864" s="1" t="s">
        <v>3722</v>
      </c>
      <c r="Q3864" s="1">
        <v>50696326</v>
      </c>
    </row>
    <row r="3865" spans="13:17">
      <c r="M3865" s="1" t="s">
        <v>51</v>
      </c>
      <c r="N3865" s="1" t="s">
        <v>171</v>
      </c>
      <c r="O3865" s="1" t="s">
        <v>840</v>
      </c>
      <c r="P3865" s="1" t="s">
        <v>3723</v>
      </c>
      <c r="Q3865" s="1">
        <v>50696329</v>
      </c>
    </row>
    <row r="3866" spans="13:17">
      <c r="M3866" s="1" t="s">
        <v>51</v>
      </c>
      <c r="N3866" s="1" t="s">
        <v>171</v>
      </c>
      <c r="O3866" s="1" t="s">
        <v>840</v>
      </c>
      <c r="P3866" s="1" t="s">
        <v>3724</v>
      </c>
      <c r="Q3866" s="1">
        <v>50696336</v>
      </c>
    </row>
    <row r="3867" spans="13:17">
      <c r="M3867" s="1" t="s">
        <v>51</v>
      </c>
      <c r="N3867" s="1" t="s">
        <v>171</v>
      </c>
      <c r="O3867" s="1" t="s">
        <v>840</v>
      </c>
      <c r="P3867" s="1" t="s">
        <v>3725</v>
      </c>
      <c r="Q3867" s="1">
        <v>50696343</v>
      </c>
    </row>
    <row r="3868" spans="13:17">
      <c r="M3868" s="1" t="s">
        <v>51</v>
      </c>
      <c r="N3868" s="1" t="s">
        <v>171</v>
      </c>
      <c r="O3868" s="1" t="s">
        <v>840</v>
      </c>
      <c r="P3868" s="1" t="s">
        <v>3726</v>
      </c>
      <c r="Q3868" s="1">
        <v>50696351</v>
      </c>
    </row>
    <row r="3869" spans="13:17">
      <c r="M3869" s="1" t="s">
        <v>51</v>
      </c>
      <c r="N3869" s="1" t="s">
        <v>171</v>
      </c>
      <c r="O3869" s="1" t="s">
        <v>840</v>
      </c>
      <c r="P3869" s="1" t="s">
        <v>3727</v>
      </c>
      <c r="Q3869" s="1">
        <v>50696358</v>
      </c>
    </row>
    <row r="3870" spans="13:17">
      <c r="M3870" s="1" t="s">
        <v>51</v>
      </c>
      <c r="N3870" s="1" t="s">
        <v>171</v>
      </c>
      <c r="O3870" s="1" t="s">
        <v>840</v>
      </c>
      <c r="P3870" s="1" t="s">
        <v>3728</v>
      </c>
      <c r="Q3870" s="1">
        <v>50696365</v>
      </c>
    </row>
    <row r="3871" spans="13:17">
      <c r="M3871" s="1" t="s">
        <v>51</v>
      </c>
      <c r="N3871" s="1" t="s">
        <v>171</v>
      </c>
      <c r="O3871" s="1" t="s">
        <v>840</v>
      </c>
      <c r="P3871" s="1" t="s">
        <v>3729</v>
      </c>
      <c r="Q3871" s="1">
        <v>50696373</v>
      </c>
    </row>
    <row r="3872" spans="13:17">
      <c r="M3872" s="1" t="s">
        <v>51</v>
      </c>
      <c r="N3872" s="1" t="s">
        <v>171</v>
      </c>
      <c r="O3872" s="1" t="s">
        <v>840</v>
      </c>
      <c r="P3872" s="1" t="s">
        <v>3730</v>
      </c>
      <c r="Q3872" s="1">
        <v>50696300</v>
      </c>
    </row>
    <row r="3873" spans="13:17">
      <c r="M3873" s="1" t="s">
        <v>51</v>
      </c>
      <c r="N3873" s="1" t="s">
        <v>171</v>
      </c>
      <c r="O3873" s="1" t="s">
        <v>840</v>
      </c>
      <c r="P3873" s="1" t="s">
        <v>3731</v>
      </c>
      <c r="Q3873" s="1">
        <v>50696399</v>
      </c>
    </row>
    <row r="3874" spans="13:17">
      <c r="M3874" s="1" t="s">
        <v>51</v>
      </c>
      <c r="N3874" s="1" t="s">
        <v>171</v>
      </c>
      <c r="O3874" s="1" t="s">
        <v>840</v>
      </c>
      <c r="P3874" s="1" t="s">
        <v>3732</v>
      </c>
      <c r="Q3874" s="1">
        <v>50696387</v>
      </c>
    </row>
    <row r="3875" spans="13:17">
      <c r="M3875" s="1" t="s">
        <v>51</v>
      </c>
      <c r="N3875" s="1" t="s">
        <v>171</v>
      </c>
      <c r="O3875" s="1" t="s">
        <v>840</v>
      </c>
      <c r="P3875" s="1" t="s">
        <v>3733</v>
      </c>
      <c r="Q3875" s="1">
        <v>50696394</v>
      </c>
    </row>
    <row r="3876" spans="13:17">
      <c r="M3876" s="1" t="s">
        <v>51</v>
      </c>
      <c r="N3876" s="1" t="s">
        <v>171</v>
      </c>
      <c r="O3876" s="1" t="s">
        <v>842</v>
      </c>
      <c r="P3876" s="1" t="s">
        <v>3734</v>
      </c>
      <c r="Q3876" s="1">
        <v>50699112</v>
      </c>
    </row>
    <row r="3877" spans="13:17">
      <c r="M3877" s="1" t="s">
        <v>51</v>
      </c>
      <c r="N3877" s="1" t="s">
        <v>171</v>
      </c>
      <c r="O3877" s="1" t="s">
        <v>842</v>
      </c>
      <c r="P3877" s="1" t="s">
        <v>3735</v>
      </c>
      <c r="Q3877" s="1">
        <v>50699123</v>
      </c>
    </row>
    <row r="3878" spans="13:17">
      <c r="M3878" s="1" t="s">
        <v>51</v>
      </c>
      <c r="N3878" s="1" t="s">
        <v>171</v>
      </c>
      <c r="O3878" s="1" t="s">
        <v>842</v>
      </c>
      <c r="P3878" s="1" t="s">
        <v>3736</v>
      </c>
      <c r="Q3878" s="1">
        <v>50699115</v>
      </c>
    </row>
    <row r="3879" spans="13:17">
      <c r="M3879" s="1" t="s">
        <v>51</v>
      </c>
      <c r="N3879" s="1" t="s">
        <v>171</v>
      </c>
      <c r="O3879" s="1" t="s">
        <v>842</v>
      </c>
      <c r="P3879" s="1" t="s">
        <v>3737</v>
      </c>
      <c r="Q3879" s="1">
        <v>50699131</v>
      </c>
    </row>
    <row r="3880" spans="13:17">
      <c r="M3880" s="1" t="s">
        <v>51</v>
      </c>
      <c r="N3880" s="1" t="s">
        <v>171</v>
      </c>
      <c r="O3880" s="1" t="s">
        <v>842</v>
      </c>
      <c r="P3880" s="1" t="s">
        <v>3738</v>
      </c>
      <c r="Q3880" s="1">
        <v>50699139</v>
      </c>
    </row>
    <row r="3881" spans="13:17">
      <c r="M3881" s="1" t="s">
        <v>51</v>
      </c>
      <c r="N3881" s="1" t="s">
        <v>171</v>
      </c>
      <c r="O3881" s="1" t="s">
        <v>842</v>
      </c>
      <c r="P3881" s="1" t="s">
        <v>3739</v>
      </c>
      <c r="Q3881" s="1">
        <v>50699147</v>
      </c>
    </row>
    <row r="3882" spans="13:17">
      <c r="M3882" s="1" t="s">
        <v>51</v>
      </c>
      <c r="N3882" s="1" t="s">
        <v>171</v>
      </c>
      <c r="O3882" s="1" t="s">
        <v>842</v>
      </c>
      <c r="P3882" s="1" t="s">
        <v>3740</v>
      </c>
      <c r="Q3882" s="1">
        <v>50699155</v>
      </c>
    </row>
    <row r="3883" spans="13:17">
      <c r="M3883" s="1" t="s">
        <v>51</v>
      </c>
      <c r="N3883" s="1" t="s">
        <v>171</v>
      </c>
      <c r="O3883" s="1" t="s">
        <v>842</v>
      </c>
      <c r="P3883" s="1" t="s">
        <v>3741</v>
      </c>
      <c r="Q3883" s="1">
        <v>50699163</v>
      </c>
    </row>
    <row r="3884" spans="13:17">
      <c r="M3884" s="1" t="s">
        <v>51</v>
      </c>
      <c r="N3884" s="1" t="s">
        <v>171</v>
      </c>
      <c r="O3884" s="1" t="s">
        <v>842</v>
      </c>
      <c r="P3884" s="1" t="s">
        <v>3742</v>
      </c>
      <c r="Q3884" s="1">
        <v>50699171</v>
      </c>
    </row>
    <row r="3885" spans="13:17">
      <c r="M3885" s="1" t="s">
        <v>51</v>
      </c>
      <c r="N3885" s="1" t="s">
        <v>171</v>
      </c>
      <c r="O3885" s="1" t="s">
        <v>842</v>
      </c>
      <c r="P3885" s="1" t="s">
        <v>3743</v>
      </c>
      <c r="Q3885" s="1">
        <v>50699179</v>
      </c>
    </row>
    <row r="3886" spans="13:17">
      <c r="M3886" s="1" t="s">
        <v>51</v>
      </c>
      <c r="N3886" s="1" t="s">
        <v>171</v>
      </c>
      <c r="O3886" s="1" t="s">
        <v>842</v>
      </c>
      <c r="P3886" s="1" t="s">
        <v>3744</v>
      </c>
      <c r="Q3886" s="1">
        <v>50699199</v>
      </c>
    </row>
    <row r="3887" spans="13:17">
      <c r="M3887" s="1" t="s">
        <v>51</v>
      </c>
      <c r="N3887" s="1" t="s">
        <v>171</v>
      </c>
      <c r="O3887" s="1" t="s">
        <v>842</v>
      </c>
      <c r="P3887" s="1" t="s">
        <v>3745</v>
      </c>
      <c r="Q3887" s="1">
        <v>50699194</v>
      </c>
    </row>
    <row r="3888" spans="13:17">
      <c r="M3888" s="1" t="s">
        <v>51</v>
      </c>
      <c r="N3888" s="1" t="s">
        <v>171</v>
      </c>
      <c r="O3888" s="1" t="s">
        <v>842</v>
      </c>
      <c r="P3888" s="1" t="s">
        <v>3746</v>
      </c>
      <c r="Q3888" s="1">
        <v>50699187</v>
      </c>
    </row>
    <row r="3889" spans="13:17">
      <c r="M3889" s="1" t="s">
        <v>51</v>
      </c>
      <c r="N3889" s="1" t="s">
        <v>174</v>
      </c>
      <c r="O3889" s="1" t="s">
        <v>844</v>
      </c>
      <c r="P3889" s="1" t="s">
        <v>844</v>
      </c>
      <c r="Q3889" s="1">
        <v>50701818</v>
      </c>
    </row>
    <row r="3890" spans="13:17">
      <c r="M3890" s="1" t="s">
        <v>51</v>
      </c>
      <c r="N3890" s="1" t="s">
        <v>174</v>
      </c>
      <c r="O3890" s="1" t="s">
        <v>844</v>
      </c>
      <c r="P3890" s="1" t="s">
        <v>3747</v>
      </c>
      <c r="Q3890" s="1">
        <v>50701837</v>
      </c>
    </row>
    <row r="3891" spans="13:17">
      <c r="M3891" s="1" t="s">
        <v>51</v>
      </c>
      <c r="N3891" s="1" t="s">
        <v>174</v>
      </c>
      <c r="O3891" s="1" t="s">
        <v>844</v>
      </c>
      <c r="P3891" s="1" t="s">
        <v>3748</v>
      </c>
      <c r="Q3891" s="1">
        <v>50701856</v>
      </c>
    </row>
    <row r="3892" spans="13:17">
      <c r="M3892" s="1" t="s">
        <v>51</v>
      </c>
      <c r="N3892" s="1" t="s">
        <v>174</v>
      </c>
      <c r="O3892" s="1" t="s">
        <v>844</v>
      </c>
      <c r="P3892" s="1" t="s">
        <v>3749</v>
      </c>
      <c r="Q3892" s="1">
        <v>50701875</v>
      </c>
    </row>
    <row r="3893" spans="13:17">
      <c r="M3893" s="1" t="s">
        <v>51</v>
      </c>
      <c r="N3893" s="1" t="s">
        <v>174</v>
      </c>
      <c r="O3893" s="1" t="s">
        <v>846</v>
      </c>
      <c r="P3893" s="1" t="s">
        <v>415</v>
      </c>
      <c r="Q3893" s="1">
        <v>50703710</v>
      </c>
    </row>
    <row r="3894" spans="13:17">
      <c r="M3894" s="1" t="s">
        <v>51</v>
      </c>
      <c r="N3894" s="1" t="s">
        <v>174</v>
      </c>
      <c r="O3894" s="1" t="s">
        <v>846</v>
      </c>
      <c r="P3894" s="1" t="s">
        <v>3080</v>
      </c>
      <c r="Q3894" s="1">
        <v>50703721</v>
      </c>
    </row>
    <row r="3895" spans="13:17">
      <c r="M3895" s="1" t="s">
        <v>51</v>
      </c>
      <c r="N3895" s="1" t="s">
        <v>174</v>
      </c>
      <c r="O3895" s="1" t="s">
        <v>846</v>
      </c>
      <c r="P3895" s="1" t="s">
        <v>871</v>
      </c>
      <c r="Q3895" s="1">
        <v>50703731</v>
      </c>
    </row>
    <row r="3896" spans="13:17">
      <c r="M3896" s="1" t="s">
        <v>51</v>
      </c>
      <c r="N3896" s="1" t="s">
        <v>174</v>
      </c>
      <c r="O3896" s="1" t="s">
        <v>846</v>
      </c>
      <c r="P3896" s="1" t="s">
        <v>3750</v>
      </c>
      <c r="Q3896" s="1">
        <v>50703742</v>
      </c>
    </row>
    <row r="3897" spans="13:17">
      <c r="M3897" s="1" t="s">
        <v>51</v>
      </c>
      <c r="N3897" s="1" t="s">
        <v>174</v>
      </c>
      <c r="O3897" s="1" t="s">
        <v>846</v>
      </c>
      <c r="P3897" s="1" t="s">
        <v>846</v>
      </c>
      <c r="Q3897" s="1">
        <v>50703752</v>
      </c>
    </row>
    <row r="3898" spans="13:17">
      <c r="M3898" s="1" t="s">
        <v>51</v>
      </c>
      <c r="N3898" s="1" t="s">
        <v>174</v>
      </c>
      <c r="O3898" s="1" t="s">
        <v>846</v>
      </c>
      <c r="P3898" s="1" t="s">
        <v>930</v>
      </c>
      <c r="Q3898" s="1">
        <v>50703763</v>
      </c>
    </row>
    <row r="3899" spans="13:17">
      <c r="M3899" s="1" t="s">
        <v>51</v>
      </c>
      <c r="N3899" s="1" t="s">
        <v>174</v>
      </c>
      <c r="O3899" s="1" t="s">
        <v>846</v>
      </c>
      <c r="P3899" s="1" t="s">
        <v>1502</v>
      </c>
      <c r="Q3899" s="1">
        <v>50703773</v>
      </c>
    </row>
    <row r="3900" spans="13:17">
      <c r="M3900" s="1" t="s">
        <v>51</v>
      </c>
      <c r="N3900" s="1" t="s">
        <v>174</v>
      </c>
      <c r="O3900" s="1" t="s">
        <v>846</v>
      </c>
      <c r="P3900" s="1" t="s">
        <v>3751</v>
      </c>
      <c r="Q3900" s="1">
        <v>50703799</v>
      </c>
    </row>
    <row r="3901" spans="13:17">
      <c r="M3901" s="1" t="s">
        <v>51</v>
      </c>
      <c r="N3901" s="1" t="s">
        <v>174</v>
      </c>
      <c r="O3901" s="1" t="s">
        <v>846</v>
      </c>
      <c r="P3901" s="1" t="s">
        <v>3752</v>
      </c>
      <c r="Q3901" s="1">
        <v>50703784</v>
      </c>
    </row>
    <row r="3902" spans="13:17">
      <c r="M3902" s="1" t="s">
        <v>51</v>
      </c>
      <c r="N3902" s="1" t="s">
        <v>174</v>
      </c>
      <c r="O3902" s="1" t="s">
        <v>848</v>
      </c>
      <c r="P3902" s="1" t="s">
        <v>1244</v>
      </c>
      <c r="Q3902" s="1">
        <v>50705619</v>
      </c>
    </row>
    <row r="3903" spans="13:17">
      <c r="M3903" s="1" t="s">
        <v>51</v>
      </c>
      <c r="N3903" s="1" t="s">
        <v>174</v>
      </c>
      <c r="O3903" s="1" t="s">
        <v>848</v>
      </c>
      <c r="P3903" s="1" t="s">
        <v>186</v>
      </c>
      <c r="Q3903" s="1">
        <v>50705638</v>
      </c>
    </row>
    <row r="3904" spans="13:17">
      <c r="M3904" s="1" t="s">
        <v>51</v>
      </c>
      <c r="N3904" s="1" t="s">
        <v>174</v>
      </c>
      <c r="O3904" s="1" t="s">
        <v>848</v>
      </c>
      <c r="P3904" s="1" t="s">
        <v>848</v>
      </c>
      <c r="Q3904" s="1">
        <v>50705657</v>
      </c>
    </row>
    <row r="3905" spans="13:17">
      <c r="M3905" s="1" t="s">
        <v>51</v>
      </c>
      <c r="N3905" s="1" t="s">
        <v>174</v>
      </c>
      <c r="O3905" s="1" t="s">
        <v>848</v>
      </c>
      <c r="P3905" s="1" t="s">
        <v>3753</v>
      </c>
      <c r="Q3905" s="1">
        <v>50705699</v>
      </c>
    </row>
    <row r="3906" spans="13:17">
      <c r="M3906" s="1" t="s">
        <v>51</v>
      </c>
      <c r="N3906" s="1" t="s">
        <v>174</v>
      </c>
      <c r="O3906" s="1" t="s">
        <v>848</v>
      </c>
      <c r="P3906" s="1" t="s">
        <v>3182</v>
      </c>
      <c r="Q3906" s="1">
        <v>50705676</v>
      </c>
    </row>
    <row r="3907" spans="13:17">
      <c r="M3907" s="1" t="s">
        <v>51</v>
      </c>
      <c r="N3907" s="1" t="s">
        <v>174</v>
      </c>
      <c r="O3907" s="1" t="s">
        <v>850</v>
      </c>
      <c r="P3907" s="1" t="s">
        <v>3754</v>
      </c>
      <c r="Q3907" s="1">
        <v>50706617</v>
      </c>
    </row>
    <row r="3908" spans="13:17">
      <c r="M3908" s="1" t="s">
        <v>51</v>
      </c>
      <c r="N3908" s="1" t="s">
        <v>174</v>
      </c>
      <c r="O3908" s="1" t="s">
        <v>850</v>
      </c>
      <c r="P3908" s="1" t="s">
        <v>3755</v>
      </c>
      <c r="Q3908" s="1">
        <v>50706618</v>
      </c>
    </row>
    <row r="3909" spans="13:17">
      <c r="M3909" s="1" t="s">
        <v>51</v>
      </c>
      <c r="N3909" s="1" t="s">
        <v>174</v>
      </c>
      <c r="O3909" s="1" t="s">
        <v>850</v>
      </c>
      <c r="P3909" s="1" t="s">
        <v>2268</v>
      </c>
      <c r="Q3909" s="1">
        <v>50706619</v>
      </c>
    </row>
    <row r="3910" spans="13:17">
      <c r="M3910" s="1" t="s">
        <v>51</v>
      </c>
      <c r="N3910" s="1" t="s">
        <v>174</v>
      </c>
      <c r="O3910" s="1" t="s">
        <v>850</v>
      </c>
      <c r="P3910" s="1" t="s">
        <v>3756</v>
      </c>
      <c r="Q3910" s="1">
        <v>50706699</v>
      </c>
    </row>
    <row r="3911" spans="13:17">
      <c r="M3911" s="1" t="s">
        <v>51</v>
      </c>
      <c r="N3911" s="1" t="s">
        <v>174</v>
      </c>
      <c r="O3911" s="1" t="s">
        <v>850</v>
      </c>
      <c r="P3911" s="1" t="s">
        <v>3757</v>
      </c>
      <c r="Q3911" s="1">
        <v>50706620</v>
      </c>
    </row>
    <row r="3912" spans="13:17">
      <c r="M3912" s="1" t="s">
        <v>51</v>
      </c>
      <c r="N3912" s="1" t="s">
        <v>174</v>
      </c>
      <c r="O3912" s="1" t="s">
        <v>850</v>
      </c>
      <c r="P3912" s="1" t="s">
        <v>3758</v>
      </c>
      <c r="Q3912" s="1">
        <v>50706622</v>
      </c>
    </row>
    <row r="3913" spans="13:17">
      <c r="M3913" s="1" t="s">
        <v>51</v>
      </c>
      <c r="N3913" s="1" t="s">
        <v>174</v>
      </c>
      <c r="O3913" s="1" t="s">
        <v>850</v>
      </c>
      <c r="P3913" s="1" t="s">
        <v>3759</v>
      </c>
      <c r="Q3913" s="1">
        <v>50706627</v>
      </c>
    </row>
    <row r="3914" spans="13:17">
      <c r="M3914" s="1" t="s">
        <v>51</v>
      </c>
      <c r="N3914" s="1" t="s">
        <v>174</v>
      </c>
      <c r="O3914" s="1" t="s">
        <v>850</v>
      </c>
      <c r="P3914" s="1" t="s">
        <v>3760</v>
      </c>
      <c r="Q3914" s="1">
        <v>50706633</v>
      </c>
    </row>
    <row r="3915" spans="13:17">
      <c r="M3915" s="1" t="s">
        <v>51</v>
      </c>
      <c r="N3915" s="1" t="s">
        <v>174</v>
      </c>
      <c r="O3915" s="1" t="s">
        <v>850</v>
      </c>
      <c r="P3915" s="1" t="s">
        <v>506</v>
      </c>
      <c r="Q3915" s="1">
        <v>50706639</v>
      </c>
    </row>
    <row r="3916" spans="13:17">
      <c r="M3916" s="1" t="s">
        <v>51</v>
      </c>
      <c r="N3916" s="1" t="s">
        <v>174</v>
      </c>
      <c r="O3916" s="1" t="s">
        <v>850</v>
      </c>
      <c r="P3916" s="1" t="s">
        <v>3761</v>
      </c>
      <c r="Q3916" s="1">
        <v>50706644</v>
      </c>
    </row>
    <row r="3917" spans="13:17">
      <c r="M3917" s="1" t="s">
        <v>51</v>
      </c>
      <c r="N3917" s="1" t="s">
        <v>174</v>
      </c>
      <c r="O3917" s="1" t="s">
        <v>850</v>
      </c>
      <c r="P3917" s="1" t="s">
        <v>2157</v>
      </c>
      <c r="Q3917" s="1">
        <v>50706655</v>
      </c>
    </row>
    <row r="3918" spans="13:17">
      <c r="M3918" s="1" t="s">
        <v>51</v>
      </c>
      <c r="N3918" s="1" t="s">
        <v>174</v>
      </c>
      <c r="O3918" s="1" t="s">
        <v>850</v>
      </c>
      <c r="P3918" s="1" t="s">
        <v>1143</v>
      </c>
      <c r="Q3918" s="1">
        <v>50706667</v>
      </c>
    </row>
    <row r="3919" spans="13:17">
      <c r="M3919" s="1" t="s">
        <v>51</v>
      </c>
      <c r="N3919" s="1" t="s">
        <v>174</v>
      </c>
      <c r="O3919" s="1" t="s">
        <v>850</v>
      </c>
      <c r="P3919" s="1" t="s">
        <v>3762</v>
      </c>
      <c r="Q3919" s="1">
        <v>50706683</v>
      </c>
    </row>
    <row r="3920" spans="13:17">
      <c r="M3920" s="1" t="s">
        <v>51</v>
      </c>
      <c r="N3920" s="1" t="s">
        <v>174</v>
      </c>
      <c r="O3920" s="1" t="s">
        <v>850</v>
      </c>
      <c r="P3920" s="1" t="s">
        <v>3763</v>
      </c>
      <c r="Q3920" s="1">
        <v>50706689</v>
      </c>
    </row>
    <row r="3921" spans="13:17">
      <c r="M3921" s="1" t="s">
        <v>51</v>
      </c>
      <c r="N3921" s="1" t="s">
        <v>174</v>
      </c>
      <c r="O3921" s="1" t="s">
        <v>850</v>
      </c>
      <c r="P3921" s="1" t="s">
        <v>1238</v>
      </c>
      <c r="Q3921" s="1">
        <v>50706694</v>
      </c>
    </row>
    <row r="3922" spans="13:17">
      <c r="M3922" s="1" t="s">
        <v>51</v>
      </c>
      <c r="N3922" s="1" t="s">
        <v>174</v>
      </c>
      <c r="O3922" s="1" t="s">
        <v>800</v>
      </c>
      <c r="P3922" s="1" t="s">
        <v>1783</v>
      </c>
      <c r="Q3922" s="1">
        <v>50708810</v>
      </c>
    </row>
    <row r="3923" spans="13:17">
      <c r="M3923" s="1" t="s">
        <v>51</v>
      </c>
      <c r="N3923" s="1" t="s">
        <v>174</v>
      </c>
      <c r="O3923" s="1" t="s">
        <v>800</v>
      </c>
      <c r="P3923" s="1" t="s">
        <v>3764</v>
      </c>
      <c r="Q3923" s="1">
        <v>50708811</v>
      </c>
    </row>
    <row r="3924" spans="13:17">
      <c r="M3924" s="1" t="s">
        <v>51</v>
      </c>
      <c r="N3924" s="1" t="s">
        <v>174</v>
      </c>
      <c r="O3924" s="1" t="s">
        <v>800</v>
      </c>
      <c r="P3924" s="1" t="s">
        <v>3765</v>
      </c>
      <c r="Q3924" s="1">
        <v>50708817</v>
      </c>
    </row>
    <row r="3925" spans="13:17">
      <c r="M3925" s="1" t="s">
        <v>51</v>
      </c>
      <c r="N3925" s="1" t="s">
        <v>174</v>
      </c>
      <c r="O3925" s="1" t="s">
        <v>800</v>
      </c>
      <c r="P3925" s="1" t="s">
        <v>3766</v>
      </c>
      <c r="Q3925" s="1">
        <v>50708823</v>
      </c>
    </row>
    <row r="3926" spans="13:17">
      <c r="M3926" s="1" t="s">
        <v>51</v>
      </c>
      <c r="N3926" s="1" t="s">
        <v>174</v>
      </c>
      <c r="O3926" s="1" t="s">
        <v>800</v>
      </c>
      <c r="P3926" s="1" t="s">
        <v>3767</v>
      </c>
      <c r="Q3926" s="1">
        <v>50708829</v>
      </c>
    </row>
    <row r="3927" spans="13:17">
      <c r="M3927" s="1" t="s">
        <v>51</v>
      </c>
      <c r="N3927" s="1" t="s">
        <v>174</v>
      </c>
      <c r="O3927" s="1" t="s">
        <v>800</v>
      </c>
      <c r="P3927" s="1" t="s">
        <v>3768</v>
      </c>
      <c r="Q3927" s="1">
        <v>50708835</v>
      </c>
    </row>
    <row r="3928" spans="13:17">
      <c r="M3928" s="1" t="s">
        <v>51</v>
      </c>
      <c r="N3928" s="1" t="s">
        <v>174</v>
      </c>
      <c r="O3928" s="1" t="s">
        <v>800</v>
      </c>
      <c r="P3928" s="1" t="s">
        <v>3769</v>
      </c>
      <c r="Q3928" s="1">
        <v>50708841</v>
      </c>
    </row>
    <row r="3929" spans="13:17">
      <c r="M3929" s="1" t="s">
        <v>51</v>
      </c>
      <c r="N3929" s="1" t="s">
        <v>174</v>
      </c>
      <c r="O3929" s="1" t="s">
        <v>800</v>
      </c>
      <c r="P3929" s="1" t="s">
        <v>3770</v>
      </c>
      <c r="Q3929" s="1">
        <v>50708853</v>
      </c>
    </row>
    <row r="3930" spans="13:17">
      <c r="M3930" s="1" t="s">
        <v>51</v>
      </c>
      <c r="N3930" s="1" t="s">
        <v>174</v>
      </c>
      <c r="O3930" s="1" t="s">
        <v>800</v>
      </c>
      <c r="P3930" s="1" t="s">
        <v>3771</v>
      </c>
      <c r="Q3930" s="1">
        <v>50708847</v>
      </c>
    </row>
    <row r="3931" spans="13:17">
      <c r="M3931" s="1" t="s">
        <v>51</v>
      </c>
      <c r="N3931" s="1" t="s">
        <v>174</v>
      </c>
      <c r="O3931" s="1" t="s">
        <v>800</v>
      </c>
      <c r="P3931" s="1" t="s">
        <v>3772</v>
      </c>
      <c r="Q3931" s="1">
        <v>50708859</v>
      </c>
    </row>
    <row r="3932" spans="13:17">
      <c r="M3932" s="1" t="s">
        <v>51</v>
      </c>
      <c r="N3932" s="1" t="s">
        <v>174</v>
      </c>
      <c r="O3932" s="1" t="s">
        <v>800</v>
      </c>
      <c r="P3932" s="1" t="s">
        <v>3698</v>
      </c>
      <c r="Q3932" s="1">
        <v>50708865</v>
      </c>
    </row>
    <row r="3933" spans="13:17">
      <c r="M3933" s="1" t="s">
        <v>51</v>
      </c>
      <c r="N3933" s="1" t="s">
        <v>174</v>
      </c>
      <c r="O3933" s="1" t="s">
        <v>800</v>
      </c>
      <c r="P3933" s="1" t="s">
        <v>3371</v>
      </c>
      <c r="Q3933" s="1">
        <v>50708871</v>
      </c>
    </row>
    <row r="3934" spans="13:17">
      <c r="M3934" s="1" t="s">
        <v>51</v>
      </c>
      <c r="N3934" s="1" t="s">
        <v>174</v>
      </c>
      <c r="O3934" s="1" t="s">
        <v>800</v>
      </c>
      <c r="P3934" s="1" t="s">
        <v>3773</v>
      </c>
      <c r="Q3934" s="1">
        <v>50708877</v>
      </c>
    </row>
    <row r="3935" spans="13:17">
      <c r="M3935" s="1" t="s">
        <v>51</v>
      </c>
      <c r="N3935" s="1" t="s">
        <v>174</v>
      </c>
      <c r="O3935" s="1" t="s">
        <v>800</v>
      </c>
      <c r="P3935" s="1" t="s">
        <v>3584</v>
      </c>
      <c r="Q3935" s="1">
        <v>50708899</v>
      </c>
    </row>
    <row r="3936" spans="13:17">
      <c r="M3936" s="1" t="s">
        <v>51</v>
      </c>
      <c r="N3936" s="1" t="s">
        <v>174</v>
      </c>
      <c r="O3936" s="1" t="s">
        <v>800</v>
      </c>
      <c r="P3936" s="1" t="s">
        <v>451</v>
      </c>
      <c r="Q3936" s="1">
        <v>50708889</v>
      </c>
    </row>
    <row r="3937" spans="13:17">
      <c r="M3937" s="1" t="s">
        <v>51</v>
      </c>
      <c r="N3937" s="1" t="s">
        <v>174</v>
      </c>
      <c r="O3937" s="1" t="s">
        <v>800</v>
      </c>
      <c r="P3937" s="1" t="s">
        <v>3774</v>
      </c>
      <c r="Q3937" s="1">
        <v>50708895</v>
      </c>
    </row>
    <row r="3938" spans="13:17">
      <c r="M3938" s="1" t="s">
        <v>51</v>
      </c>
      <c r="N3938" s="1" t="s">
        <v>177</v>
      </c>
      <c r="O3938" s="1" t="s">
        <v>852</v>
      </c>
      <c r="P3938" s="1" t="s">
        <v>3775</v>
      </c>
      <c r="Q3938" s="1">
        <v>50760599</v>
      </c>
    </row>
    <row r="3939" spans="13:17">
      <c r="M3939" s="1" t="s">
        <v>51</v>
      </c>
      <c r="N3939" s="1" t="s">
        <v>177</v>
      </c>
      <c r="O3939" s="1" t="s">
        <v>852</v>
      </c>
      <c r="P3939" s="1" t="s">
        <v>3776</v>
      </c>
      <c r="Q3939" s="1">
        <v>50760515</v>
      </c>
    </row>
    <row r="3940" spans="13:17">
      <c r="M3940" s="1" t="s">
        <v>51</v>
      </c>
      <c r="N3940" s="1" t="s">
        <v>177</v>
      </c>
      <c r="O3940" s="1" t="s">
        <v>852</v>
      </c>
      <c r="P3940" s="1" t="s">
        <v>3777</v>
      </c>
      <c r="Q3940" s="1">
        <v>50760531</v>
      </c>
    </row>
    <row r="3941" spans="13:17">
      <c r="M3941" s="1" t="s">
        <v>51</v>
      </c>
      <c r="N3941" s="1" t="s">
        <v>177</v>
      </c>
      <c r="O3941" s="1" t="s">
        <v>852</v>
      </c>
      <c r="P3941" s="1" t="s">
        <v>3778</v>
      </c>
      <c r="Q3941" s="1">
        <v>50760547</v>
      </c>
    </row>
    <row r="3942" spans="13:17">
      <c r="M3942" s="1" t="s">
        <v>51</v>
      </c>
      <c r="N3942" s="1" t="s">
        <v>177</v>
      </c>
      <c r="O3942" s="1" t="s">
        <v>852</v>
      </c>
      <c r="P3942" s="1" t="s">
        <v>81</v>
      </c>
      <c r="Q3942" s="1">
        <v>50760563</v>
      </c>
    </row>
    <row r="3943" spans="13:17">
      <c r="M3943" s="1" t="s">
        <v>51</v>
      </c>
      <c r="N3943" s="1" t="s">
        <v>177</v>
      </c>
      <c r="O3943" s="1" t="s">
        <v>852</v>
      </c>
      <c r="P3943" s="1" t="s">
        <v>3779</v>
      </c>
      <c r="Q3943" s="1">
        <v>50760579</v>
      </c>
    </row>
    <row r="3944" spans="13:17">
      <c r="M3944" s="1" t="s">
        <v>51</v>
      </c>
      <c r="N3944" s="1" t="s">
        <v>177</v>
      </c>
      <c r="O3944" s="1" t="s">
        <v>854</v>
      </c>
      <c r="P3944" s="1" t="s">
        <v>3780</v>
      </c>
      <c r="Q3944" s="1">
        <v>50761699</v>
      </c>
    </row>
    <row r="3945" spans="13:17">
      <c r="M3945" s="1" t="s">
        <v>51</v>
      </c>
      <c r="N3945" s="1" t="s">
        <v>177</v>
      </c>
      <c r="O3945" s="1" t="s">
        <v>854</v>
      </c>
      <c r="P3945" s="1" t="s">
        <v>3781</v>
      </c>
      <c r="Q3945" s="1">
        <v>50761615</v>
      </c>
    </row>
    <row r="3946" spans="13:17">
      <c r="M3946" s="1" t="s">
        <v>51</v>
      </c>
      <c r="N3946" s="1" t="s">
        <v>177</v>
      </c>
      <c r="O3946" s="1" t="s">
        <v>854</v>
      </c>
      <c r="P3946" s="1" t="s">
        <v>3782</v>
      </c>
      <c r="Q3946" s="1">
        <v>50761621</v>
      </c>
    </row>
    <row r="3947" spans="13:17">
      <c r="M3947" s="1" t="s">
        <v>51</v>
      </c>
      <c r="N3947" s="1" t="s">
        <v>177</v>
      </c>
      <c r="O3947" s="1" t="s">
        <v>854</v>
      </c>
      <c r="P3947" s="1" t="s">
        <v>3783</v>
      </c>
      <c r="Q3947" s="1">
        <v>50761631</v>
      </c>
    </row>
    <row r="3948" spans="13:17">
      <c r="M3948" s="1" t="s">
        <v>51</v>
      </c>
      <c r="N3948" s="1" t="s">
        <v>177</v>
      </c>
      <c r="O3948" s="1" t="s">
        <v>854</v>
      </c>
      <c r="P3948" s="1" t="s">
        <v>3784</v>
      </c>
      <c r="Q3948" s="1">
        <v>50761642</v>
      </c>
    </row>
    <row r="3949" spans="13:17">
      <c r="M3949" s="1" t="s">
        <v>51</v>
      </c>
      <c r="N3949" s="1" t="s">
        <v>177</v>
      </c>
      <c r="O3949" s="1" t="s">
        <v>854</v>
      </c>
      <c r="P3949" s="1" t="s">
        <v>3785</v>
      </c>
      <c r="Q3949" s="1">
        <v>50761647</v>
      </c>
    </row>
    <row r="3950" spans="13:17">
      <c r="M3950" s="1" t="s">
        <v>51</v>
      </c>
      <c r="N3950" s="1" t="s">
        <v>177</v>
      </c>
      <c r="O3950" s="1" t="s">
        <v>854</v>
      </c>
      <c r="P3950" s="1" t="s">
        <v>3786</v>
      </c>
      <c r="Q3950" s="1">
        <v>50761652</v>
      </c>
    </row>
    <row r="3951" spans="13:17">
      <c r="M3951" s="1" t="s">
        <v>51</v>
      </c>
      <c r="N3951" s="1" t="s">
        <v>177</v>
      </c>
      <c r="O3951" s="1" t="s">
        <v>854</v>
      </c>
      <c r="P3951" s="1" t="s">
        <v>3787</v>
      </c>
      <c r="Q3951" s="1">
        <v>50761663</v>
      </c>
    </row>
    <row r="3952" spans="13:17">
      <c r="M3952" s="1" t="s">
        <v>51</v>
      </c>
      <c r="N3952" s="1" t="s">
        <v>177</v>
      </c>
      <c r="O3952" s="1" t="s">
        <v>854</v>
      </c>
      <c r="P3952" s="1" t="s">
        <v>3788</v>
      </c>
      <c r="Q3952" s="1">
        <v>50761673</v>
      </c>
    </row>
    <row r="3953" spans="13:17">
      <c r="M3953" s="1" t="s">
        <v>51</v>
      </c>
      <c r="N3953" s="1" t="s">
        <v>177</v>
      </c>
      <c r="O3953" s="1" t="s">
        <v>854</v>
      </c>
      <c r="P3953" s="1" t="s">
        <v>3789</v>
      </c>
      <c r="Q3953" s="1">
        <v>50761684</v>
      </c>
    </row>
    <row r="3954" spans="13:17">
      <c r="M3954" s="1" t="s">
        <v>51</v>
      </c>
      <c r="N3954" s="1" t="s">
        <v>177</v>
      </c>
      <c r="O3954" s="1" t="s">
        <v>856</v>
      </c>
      <c r="P3954" s="1" t="s">
        <v>3790</v>
      </c>
      <c r="Q3954" s="1">
        <v>50761915</v>
      </c>
    </row>
    <row r="3955" spans="13:17">
      <c r="M3955" s="1" t="s">
        <v>51</v>
      </c>
      <c r="N3955" s="1" t="s">
        <v>177</v>
      </c>
      <c r="O3955" s="1" t="s">
        <v>856</v>
      </c>
      <c r="P3955" s="1" t="s">
        <v>856</v>
      </c>
      <c r="Q3955" s="1">
        <v>50761931</v>
      </c>
    </row>
    <row r="3956" spans="13:17">
      <c r="M3956" s="1" t="s">
        <v>51</v>
      </c>
      <c r="N3956" s="1" t="s">
        <v>177</v>
      </c>
      <c r="O3956" s="1" t="s">
        <v>856</v>
      </c>
      <c r="P3956" s="1" t="s">
        <v>3791</v>
      </c>
      <c r="Q3956" s="1">
        <v>50761999</v>
      </c>
    </row>
    <row r="3957" spans="13:17">
      <c r="M3957" s="1" t="s">
        <v>51</v>
      </c>
      <c r="N3957" s="1" t="s">
        <v>177</v>
      </c>
      <c r="O3957" s="1" t="s">
        <v>856</v>
      </c>
      <c r="P3957" s="1" t="s">
        <v>3792</v>
      </c>
      <c r="Q3957" s="1">
        <v>50761947</v>
      </c>
    </row>
    <row r="3958" spans="13:17">
      <c r="M3958" s="1" t="s">
        <v>51</v>
      </c>
      <c r="N3958" s="1" t="s">
        <v>177</v>
      </c>
      <c r="O3958" s="1" t="s">
        <v>856</v>
      </c>
      <c r="P3958" s="1" t="s">
        <v>3793</v>
      </c>
      <c r="Q3958" s="1">
        <v>50761963</v>
      </c>
    </row>
    <row r="3959" spans="13:17">
      <c r="M3959" s="1" t="s">
        <v>51</v>
      </c>
      <c r="N3959" s="1" t="s">
        <v>177</v>
      </c>
      <c r="O3959" s="1" t="s">
        <v>856</v>
      </c>
      <c r="P3959" s="1" t="s">
        <v>3794</v>
      </c>
      <c r="Q3959" s="1">
        <v>50761919</v>
      </c>
    </row>
    <row r="3960" spans="13:17">
      <c r="M3960" s="1" t="s">
        <v>51</v>
      </c>
      <c r="N3960" s="1" t="s">
        <v>177</v>
      </c>
      <c r="O3960" s="1" t="s">
        <v>856</v>
      </c>
      <c r="P3960" s="1" t="s">
        <v>3795</v>
      </c>
      <c r="Q3960" s="1">
        <v>50761979</v>
      </c>
    </row>
    <row r="3961" spans="13:17">
      <c r="M3961" s="1" t="s">
        <v>51</v>
      </c>
      <c r="N3961" s="1" t="s">
        <v>177</v>
      </c>
      <c r="O3961" s="1" t="s">
        <v>858</v>
      </c>
      <c r="P3961" s="1" t="s">
        <v>3796</v>
      </c>
      <c r="Q3961" s="1">
        <v>50762213</v>
      </c>
    </row>
    <row r="3962" spans="13:17">
      <c r="M3962" s="1" t="s">
        <v>51</v>
      </c>
      <c r="N3962" s="1" t="s">
        <v>177</v>
      </c>
      <c r="O3962" s="1" t="s">
        <v>858</v>
      </c>
      <c r="P3962" s="1" t="s">
        <v>3797</v>
      </c>
      <c r="Q3962" s="1">
        <v>50762299</v>
      </c>
    </row>
    <row r="3963" spans="13:17">
      <c r="M3963" s="1" t="s">
        <v>51</v>
      </c>
      <c r="N3963" s="1" t="s">
        <v>177</v>
      </c>
      <c r="O3963" s="1" t="s">
        <v>858</v>
      </c>
      <c r="P3963" s="1" t="s">
        <v>3798</v>
      </c>
      <c r="Q3963" s="1">
        <v>50762211</v>
      </c>
    </row>
    <row r="3964" spans="13:17">
      <c r="M3964" s="1" t="s">
        <v>51</v>
      </c>
      <c r="N3964" s="1" t="s">
        <v>177</v>
      </c>
      <c r="O3964" s="1" t="s">
        <v>858</v>
      </c>
      <c r="P3964" s="1" t="s">
        <v>3799</v>
      </c>
      <c r="Q3964" s="1">
        <v>50762225</v>
      </c>
    </row>
    <row r="3965" spans="13:17">
      <c r="M3965" s="1" t="s">
        <v>51</v>
      </c>
      <c r="N3965" s="1" t="s">
        <v>177</v>
      </c>
      <c r="O3965" s="1" t="s">
        <v>858</v>
      </c>
      <c r="P3965" s="1" t="s">
        <v>3800</v>
      </c>
      <c r="Q3965" s="1">
        <v>50762234</v>
      </c>
    </row>
    <row r="3966" spans="13:17">
      <c r="M3966" s="1" t="s">
        <v>51</v>
      </c>
      <c r="N3966" s="1" t="s">
        <v>177</v>
      </c>
      <c r="O3966" s="1" t="s">
        <v>858</v>
      </c>
      <c r="P3966" s="1" t="s">
        <v>3801</v>
      </c>
      <c r="Q3966" s="1">
        <v>50762243</v>
      </c>
    </row>
    <row r="3967" spans="13:17">
      <c r="M3967" s="1" t="s">
        <v>51</v>
      </c>
      <c r="N3967" s="1" t="s">
        <v>177</v>
      </c>
      <c r="O3967" s="1" t="s">
        <v>858</v>
      </c>
      <c r="P3967" s="1" t="s">
        <v>3802</v>
      </c>
      <c r="Q3967" s="1">
        <v>50762251</v>
      </c>
    </row>
    <row r="3968" spans="13:17">
      <c r="M3968" s="1" t="s">
        <v>51</v>
      </c>
      <c r="N3968" s="1" t="s">
        <v>177</v>
      </c>
      <c r="O3968" s="1" t="s">
        <v>858</v>
      </c>
      <c r="P3968" s="1" t="s">
        <v>1010</v>
      </c>
      <c r="Q3968" s="1">
        <v>50762260</v>
      </c>
    </row>
    <row r="3969" spans="13:17">
      <c r="M3969" s="1" t="s">
        <v>51</v>
      </c>
      <c r="N3969" s="1" t="s">
        <v>177</v>
      </c>
      <c r="O3969" s="1" t="s">
        <v>858</v>
      </c>
      <c r="P3969" s="1" t="s">
        <v>3803</v>
      </c>
      <c r="Q3969" s="1">
        <v>50762270</v>
      </c>
    </row>
    <row r="3970" spans="13:17">
      <c r="M3970" s="1" t="s">
        <v>51</v>
      </c>
      <c r="N3970" s="1" t="s">
        <v>177</v>
      </c>
      <c r="O3970" s="1" t="s">
        <v>858</v>
      </c>
      <c r="P3970" s="1" t="s">
        <v>995</v>
      </c>
      <c r="Q3970" s="1">
        <v>50762277</v>
      </c>
    </row>
    <row r="3971" spans="13:17">
      <c r="M3971" s="1" t="s">
        <v>51</v>
      </c>
      <c r="N3971" s="1" t="s">
        <v>177</v>
      </c>
      <c r="O3971" s="1" t="s">
        <v>858</v>
      </c>
      <c r="P3971" s="1" t="s">
        <v>3804</v>
      </c>
      <c r="Q3971" s="1">
        <v>50762286</v>
      </c>
    </row>
    <row r="3972" spans="13:17">
      <c r="M3972" s="1" t="s">
        <v>51</v>
      </c>
      <c r="N3972" s="1" t="s">
        <v>177</v>
      </c>
      <c r="O3972" s="1" t="s">
        <v>858</v>
      </c>
      <c r="P3972" s="1" t="s">
        <v>3805</v>
      </c>
      <c r="Q3972" s="1">
        <v>50762294</v>
      </c>
    </row>
    <row r="3973" spans="13:17">
      <c r="M3973" s="1" t="s">
        <v>51</v>
      </c>
      <c r="N3973" s="1" t="s">
        <v>177</v>
      </c>
      <c r="O3973" s="1" t="s">
        <v>91</v>
      </c>
      <c r="P3973" s="1" t="s">
        <v>3806</v>
      </c>
      <c r="Q3973" s="1">
        <v>50763310</v>
      </c>
    </row>
    <row r="3974" spans="13:17">
      <c r="M3974" s="1" t="s">
        <v>51</v>
      </c>
      <c r="N3974" s="1" t="s">
        <v>177</v>
      </c>
      <c r="O3974" s="1" t="s">
        <v>91</v>
      </c>
      <c r="P3974" s="1" t="s">
        <v>3807</v>
      </c>
      <c r="Q3974" s="1">
        <v>50763331</v>
      </c>
    </row>
    <row r="3975" spans="13:17">
      <c r="M3975" s="1" t="s">
        <v>51</v>
      </c>
      <c r="N3975" s="1" t="s">
        <v>177</v>
      </c>
      <c r="O3975" s="1" t="s">
        <v>91</v>
      </c>
      <c r="P3975" s="1" t="s">
        <v>396</v>
      </c>
      <c r="Q3975" s="1">
        <v>50763342</v>
      </c>
    </row>
    <row r="3976" spans="13:17">
      <c r="M3976" s="1" t="s">
        <v>51</v>
      </c>
      <c r="N3976" s="1" t="s">
        <v>177</v>
      </c>
      <c r="O3976" s="1" t="s">
        <v>91</v>
      </c>
      <c r="P3976" s="1" t="s">
        <v>91</v>
      </c>
      <c r="Q3976" s="1">
        <v>50763352</v>
      </c>
    </row>
    <row r="3977" spans="13:17">
      <c r="M3977" s="1" t="s">
        <v>51</v>
      </c>
      <c r="N3977" s="1" t="s">
        <v>177</v>
      </c>
      <c r="O3977" s="1" t="s">
        <v>91</v>
      </c>
      <c r="P3977" s="1" t="s">
        <v>2032</v>
      </c>
      <c r="Q3977" s="1">
        <v>50763399</v>
      </c>
    </row>
    <row r="3978" spans="13:17">
      <c r="M3978" s="1" t="s">
        <v>51</v>
      </c>
      <c r="N3978" s="1" t="s">
        <v>177</v>
      </c>
      <c r="O3978" s="1" t="s">
        <v>91</v>
      </c>
      <c r="P3978" s="1" t="s">
        <v>3808</v>
      </c>
      <c r="Q3978" s="1">
        <v>50763363</v>
      </c>
    </row>
    <row r="3979" spans="13:17">
      <c r="M3979" s="1" t="s">
        <v>51</v>
      </c>
      <c r="N3979" s="1" t="s">
        <v>177</v>
      </c>
      <c r="O3979" s="1" t="s">
        <v>91</v>
      </c>
      <c r="P3979" s="1" t="s">
        <v>3809</v>
      </c>
      <c r="Q3979" s="1">
        <v>50763384</v>
      </c>
    </row>
    <row r="3980" spans="13:17">
      <c r="M3980" s="1" t="s">
        <v>51</v>
      </c>
      <c r="N3980" s="1" t="s">
        <v>177</v>
      </c>
      <c r="O3980" s="1" t="s">
        <v>861</v>
      </c>
      <c r="P3980" s="1" t="s">
        <v>3810</v>
      </c>
      <c r="Q3980" s="1">
        <v>50763921</v>
      </c>
    </row>
    <row r="3981" spans="13:17">
      <c r="M3981" s="1" t="s">
        <v>51</v>
      </c>
      <c r="N3981" s="1" t="s">
        <v>177</v>
      </c>
      <c r="O3981" s="1" t="s">
        <v>861</v>
      </c>
      <c r="P3981" s="1" t="s">
        <v>3811</v>
      </c>
      <c r="Q3981" s="1">
        <v>50763999</v>
      </c>
    </row>
    <row r="3982" spans="13:17">
      <c r="M3982" s="1" t="s">
        <v>51</v>
      </c>
      <c r="N3982" s="1" t="s">
        <v>177</v>
      </c>
      <c r="O3982" s="1" t="s">
        <v>861</v>
      </c>
      <c r="P3982" s="1" t="s">
        <v>3812</v>
      </c>
      <c r="Q3982" s="1">
        <v>50763931</v>
      </c>
    </row>
    <row r="3983" spans="13:17">
      <c r="M3983" s="1" t="s">
        <v>51</v>
      </c>
      <c r="N3983" s="1" t="s">
        <v>177</v>
      </c>
      <c r="O3983" s="1" t="s">
        <v>861</v>
      </c>
      <c r="P3983" s="1" t="s">
        <v>3813</v>
      </c>
      <c r="Q3983" s="1">
        <v>50763942</v>
      </c>
    </row>
    <row r="3984" spans="13:17">
      <c r="M3984" s="1" t="s">
        <v>51</v>
      </c>
      <c r="N3984" s="1" t="s">
        <v>177</v>
      </c>
      <c r="O3984" s="1" t="s">
        <v>861</v>
      </c>
      <c r="P3984" s="1" t="s">
        <v>3814</v>
      </c>
      <c r="Q3984" s="1">
        <v>50763952</v>
      </c>
    </row>
    <row r="3985" spans="13:17">
      <c r="M3985" s="1" t="s">
        <v>51</v>
      </c>
      <c r="N3985" s="1" t="s">
        <v>177</v>
      </c>
      <c r="O3985" s="1" t="s">
        <v>861</v>
      </c>
      <c r="P3985" s="1" t="s">
        <v>1757</v>
      </c>
      <c r="Q3985" s="1">
        <v>50763963</v>
      </c>
    </row>
    <row r="3986" spans="13:17">
      <c r="M3986" s="1" t="s">
        <v>51</v>
      </c>
      <c r="N3986" s="1" t="s">
        <v>177</v>
      </c>
      <c r="O3986" s="1" t="s">
        <v>861</v>
      </c>
      <c r="P3986" s="1" t="s">
        <v>3815</v>
      </c>
      <c r="Q3986" s="1">
        <v>50763984</v>
      </c>
    </row>
    <row r="3987" spans="13:17">
      <c r="M3987" s="1" t="s">
        <v>51</v>
      </c>
      <c r="N3987" s="1" t="s">
        <v>177</v>
      </c>
      <c r="O3987" s="1" t="s">
        <v>861</v>
      </c>
      <c r="P3987" s="1" t="s">
        <v>3017</v>
      </c>
      <c r="Q3987" s="1">
        <v>50763973</v>
      </c>
    </row>
    <row r="3988" spans="13:17">
      <c r="M3988" s="1" t="s">
        <v>51</v>
      </c>
      <c r="N3988" s="1" t="s">
        <v>177</v>
      </c>
      <c r="O3988" s="1" t="s">
        <v>862</v>
      </c>
      <c r="P3988" s="1" t="s">
        <v>3816</v>
      </c>
      <c r="Q3988" s="1">
        <v>50765516</v>
      </c>
    </row>
    <row r="3989" spans="13:17">
      <c r="M3989" s="1" t="s">
        <v>51</v>
      </c>
      <c r="N3989" s="1" t="s">
        <v>177</v>
      </c>
      <c r="O3989" s="1" t="s">
        <v>862</v>
      </c>
      <c r="P3989" s="1" t="s">
        <v>3817</v>
      </c>
      <c r="Q3989" s="1">
        <v>50765517</v>
      </c>
    </row>
    <row r="3990" spans="13:17">
      <c r="M3990" s="1" t="s">
        <v>51</v>
      </c>
      <c r="N3990" s="1" t="s">
        <v>177</v>
      </c>
      <c r="O3990" s="1" t="s">
        <v>862</v>
      </c>
      <c r="P3990" s="1" t="s">
        <v>3818</v>
      </c>
      <c r="Q3990" s="1">
        <v>50765525</v>
      </c>
    </row>
    <row r="3991" spans="13:17">
      <c r="M3991" s="1" t="s">
        <v>51</v>
      </c>
      <c r="N3991" s="1" t="s">
        <v>177</v>
      </c>
      <c r="O3991" s="1" t="s">
        <v>862</v>
      </c>
      <c r="P3991" s="1" t="s">
        <v>2576</v>
      </c>
      <c r="Q3991" s="1">
        <v>50765534</v>
      </c>
    </row>
    <row r="3992" spans="13:17">
      <c r="M3992" s="1" t="s">
        <v>51</v>
      </c>
      <c r="N3992" s="1" t="s">
        <v>177</v>
      </c>
      <c r="O3992" s="1" t="s">
        <v>862</v>
      </c>
      <c r="P3992" s="1" t="s">
        <v>3191</v>
      </c>
      <c r="Q3992" s="1">
        <v>50765543</v>
      </c>
    </row>
    <row r="3993" spans="13:17">
      <c r="M3993" s="1" t="s">
        <v>51</v>
      </c>
      <c r="N3993" s="1" t="s">
        <v>177</v>
      </c>
      <c r="O3993" s="1" t="s">
        <v>862</v>
      </c>
      <c r="P3993" s="1" t="s">
        <v>3385</v>
      </c>
      <c r="Q3993" s="1">
        <v>50765551</v>
      </c>
    </row>
    <row r="3994" spans="13:17">
      <c r="M3994" s="1" t="s">
        <v>51</v>
      </c>
      <c r="N3994" s="1" t="s">
        <v>177</v>
      </c>
      <c r="O3994" s="1" t="s">
        <v>862</v>
      </c>
      <c r="P3994" s="1" t="s">
        <v>3819</v>
      </c>
      <c r="Q3994" s="1">
        <v>50765560</v>
      </c>
    </row>
    <row r="3995" spans="13:17">
      <c r="M3995" s="1" t="s">
        <v>51</v>
      </c>
      <c r="N3995" s="1" t="s">
        <v>177</v>
      </c>
      <c r="O3995" s="1" t="s">
        <v>862</v>
      </c>
      <c r="P3995" s="1" t="s">
        <v>3820</v>
      </c>
      <c r="Q3995" s="1">
        <v>50765569</v>
      </c>
    </row>
    <row r="3996" spans="13:17">
      <c r="M3996" s="1" t="s">
        <v>51</v>
      </c>
      <c r="N3996" s="1" t="s">
        <v>177</v>
      </c>
      <c r="O3996" s="1" t="s">
        <v>862</v>
      </c>
      <c r="P3996" s="1" t="s">
        <v>3821</v>
      </c>
      <c r="Q3996" s="1">
        <v>50765577</v>
      </c>
    </row>
    <row r="3997" spans="13:17">
      <c r="M3997" s="1" t="s">
        <v>51</v>
      </c>
      <c r="N3997" s="1" t="s">
        <v>177</v>
      </c>
      <c r="O3997" s="1" t="s">
        <v>862</v>
      </c>
      <c r="P3997" s="1" t="s">
        <v>3822</v>
      </c>
      <c r="Q3997" s="1">
        <v>50765599</v>
      </c>
    </row>
    <row r="3998" spans="13:17">
      <c r="M3998" s="1" t="s">
        <v>51</v>
      </c>
      <c r="N3998" s="1" t="s">
        <v>177</v>
      </c>
      <c r="O3998" s="1" t="s">
        <v>862</v>
      </c>
      <c r="P3998" s="1" t="s">
        <v>3823</v>
      </c>
      <c r="Q3998" s="1">
        <v>50765594</v>
      </c>
    </row>
    <row r="3999" spans="13:17">
      <c r="M3999" s="1" t="s">
        <v>51</v>
      </c>
      <c r="N3999" s="1" t="s">
        <v>177</v>
      </c>
      <c r="O3999" s="1" t="s">
        <v>864</v>
      </c>
      <c r="P3999" s="1" t="s">
        <v>3816</v>
      </c>
      <c r="Q3999" s="1">
        <v>50767215</v>
      </c>
    </row>
    <row r="4000" spans="13:17">
      <c r="M4000" s="1" t="s">
        <v>51</v>
      </c>
      <c r="N4000" s="1" t="s">
        <v>177</v>
      </c>
      <c r="O4000" s="1" t="s">
        <v>864</v>
      </c>
      <c r="P4000" s="1" t="s">
        <v>3824</v>
      </c>
      <c r="Q4000" s="1">
        <v>50767217</v>
      </c>
    </row>
    <row r="4001" spans="13:17">
      <c r="M4001" s="1" t="s">
        <v>51</v>
      </c>
      <c r="N4001" s="1" t="s">
        <v>177</v>
      </c>
      <c r="O4001" s="1" t="s">
        <v>864</v>
      </c>
      <c r="P4001" s="1" t="s">
        <v>3825</v>
      </c>
      <c r="Q4001" s="1">
        <v>50767225</v>
      </c>
    </row>
    <row r="4002" spans="13:17">
      <c r="M4002" s="1" t="s">
        <v>51</v>
      </c>
      <c r="N4002" s="1" t="s">
        <v>177</v>
      </c>
      <c r="O4002" s="1" t="s">
        <v>864</v>
      </c>
      <c r="P4002" s="1" t="s">
        <v>3826</v>
      </c>
      <c r="Q4002" s="1">
        <v>50767234</v>
      </c>
    </row>
    <row r="4003" spans="13:17">
      <c r="M4003" s="1" t="s">
        <v>51</v>
      </c>
      <c r="N4003" s="1" t="s">
        <v>177</v>
      </c>
      <c r="O4003" s="1" t="s">
        <v>864</v>
      </c>
      <c r="P4003" s="1" t="s">
        <v>3827</v>
      </c>
      <c r="Q4003" s="1">
        <v>50767243</v>
      </c>
    </row>
    <row r="4004" spans="13:17">
      <c r="M4004" s="1" t="s">
        <v>51</v>
      </c>
      <c r="N4004" s="1" t="s">
        <v>177</v>
      </c>
      <c r="O4004" s="1" t="s">
        <v>864</v>
      </c>
      <c r="P4004" s="1" t="s">
        <v>3828</v>
      </c>
      <c r="Q4004" s="1">
        <v>50767251</v>
      </c>
    </row>
    <row r="4005" spans="13:17">
      <c r="M4005" s="1" t="s">
        <v>51</v>
      </c>
      <c r="N4005" s="1" t="s">
        <v>177</v>
      </c>
      <c r="O4005" s="1" t="s">
        <v>864</v>
      </c>
      <c r="P4005" s="1" t="s">
        <v>3829</v>
      </c>
      <c r="Q4005" s="1">
        <v>50767260</v>
      </c>
    </row>
    <row r="4006" spans="13:17">
      <c r="M4006" s="1" t="s">
        <v>51</v>
      </c>
      <c r="N4006" s="1" t="s">
        <v>177</v>
      </c>
      <c r="O4006" s="1" t="s">
        <v>864</v>
      </c>
      <c r="P4006" s="1" t="s">
        <v>3830</v>
      </c>
      <c r="Q4006" s="1">
        <v>50767269</v>
      </c>
    </row>
    <row r="4007" spans="13:17">
      <c r="M4007" s="1" t="s">
        <v>51</v>
      </c>
      <c r="N4007" s="1" t="s">
        <v>177</v>
      </c>
      <c r="O4007" s="1" t="s">
        <v>864</v>
      </c>
      <c r="P4007" s="1" t="s">
        <v>3831</v>
      </c>
      <c r="Q4007" s="1">
        <v>50767277</v>
      </c>
    </row>
    <row r="4008" spans="13:17">
      <c r="M4008" s="1" t="s">
        <v>51</v>
      </c>
      <c r="N4008" s="1" t="s">
        <v>177</v>
      </c>
      <c r="O4008" s="1" t="s">
        <v>864</v>
      </c>
      <c r="P4008" s="1" t="s">
        <v>3832</v>
      </c>
      <c r="Q4008" s="1">
        <v>50767286</v>
      </c>
    </row>
    <row r="4009" spans="13:17">
      <c r="M4009" s="1" t="s">
        <v>51</v>
      </c>
      <c r="N4009" s="1" t="s">
        <v>177</v>
      </c>
      <c r="O4009" s="1" t="s">
        <v>864</v>
      </c>
      <c r="P4009" s="1" t="s">
        <v>3833</v>
      </c>
      <c r="Q4009" s="1">
        <v>50767299</v>
      </c>
    </row>
    <row r="4010" spans="13:17">
      <c r="M4010" s="1" t="s">
        <v>51</v>
      </c>
      <c r="N4010" s="1" t="s">
        <v>177</v>
      </c>
      <c r="O4010" s="1" t="s">
        <v>866</v>
      </c>
      <c r="P4010" s="1" t="s">
        <v>3834</v>
      </c>
      <c r="Q4010" s="1">
        <v>50768317</v>
      </c>
    </row>
    <row r="4011" spans="13:17">
      <c r="M4011" s="1" t="s">
        <v>51</v>
      </c>
      <c r="N4011" s="1" t="s">
        <v>177</v>
      </c>
      <c r="O4011" s="1" t="s">
        <v>866</v>
      </c>
      <c r="P4011" s="1" t="s">
        <v>3835</v>
      </c>
      <c r="Q4011" s="1">
        <v>50768319</v>
      </c>
    </row>
    <row r="4012" spans="13:17">
      <c r="M4012" s="1" t="s">
        <v>51</v>
      </c>
      <c r="N4012" s="1" t="s">
        <v>177</v>
      </c>
      <c r="O4012" s="1" t="s">
        <v>866</v>
      </c>
      <c r="P4012" s="1" t="s">
        <v>3836</v>
      </c>
      <c r="Q4012" s="1">
        <v>50768328</v>
      </c>
    </row>
    <row r="4013" spans="13:17">
      <c r="M4013" s="1" t="s">
        <v>51</v>
      </c>
      <c r="N4013" s="1" t="s">
        <v>177</v>
      </c>
      <c r="O4013" s="1" t="s">
        <v>866</v>
      </c>
      <c r="P4013" s="1" t="s">
        <v>3837</v>
      </c>
      <c r="Q4013" s="1">
        <v>50768338</v>
      </c>
    </row>
    <row r="4014" spans="13:17">
      <c r="M4014" s="1" t="s">
        <v>51</v>
      </c>
      <c r="N4014" s="1" t="s">
        <v>177</v>
      </c>
      <c r="O4014" s="1" t="s">
        <v>866</v>
      </c>
      <c r="P4014" s="1" t="s">
        <v>3838</v>
      </c>
      <c r="Q4014" s="1">
        <v>50768347</v>
      </c>
    </row>
    <row r="4015" spans="13:17">
      <c r="M4015" s="1" t="s">
        <v>51</v>
      </c>
      <c r="N4015" s="1" t="s">
        <v>177</v>
      </c>
      <c r="O4015" s="1" t="s">
        <v>866</v>
      </c>
      <c r="P4015" s="1" t="s">
        <v>829</v>
      </c>
      <c r="Q4015" s="1">
        <v>50768357</v>
      </c>
    </row>
    <row r="4016" spans="13:17">
      <c r="M4016" s="1" t="s">
        <v>51</v>
      </c>
      <c r="N4016" s="1" t="s">
        <v>177</v>
      </c>
      <c r="O4016" s="1" t="s">
        <v>866</v>
      </c>
      <c r="P4016" s="1" t="s">
        <v>3839</v>
      </c>
      <c r="Q4016" s="1">
        <v>50768366</v>
      </c>
    </row>
    <row r="4017" spans="13:17">
      <c r="M4017" s="1" t="s">
        <v>51</v>
      </c>
      <c r="N4017" s="1" t="s">
        <v>177</v>
      </c>
      <c r="O4017" s="1" t="s">
        <v>866</v>
      </c>
      <c r="P4017" s="1" t="s">
        <v>1212</v>
      </c>
      <c r="Q4017" s="1">
        <v>50768376</v>
      </c>
    </row>
    <row r="4018" spans="13:17">
      <c r="M4018" s="1" t="s">
        <v>51</v>
      </c>
      <c r="N4018" s="1" t="s">
        <v>177</v>
      </c>
      <c r="O4018" s="1" t="s">
        <v>866</v>
      </c>
      <c r="P4018" s="1" t="s">
        <v>866</v>
      </c>
      <c r="Q4018" s="1">
        <v>50768385</v>
      </c>
    </row>
    <row r="4019" spans="13:17">
      <c r="M4019" s="1" t="s">
        <v>51</v>
      </c>
      <c r="N4019" s="1" t="s">
        <v>177</v>
      </c>
      <c r="O4019" s="1" t="s">
        <v>866</v>
      </c>
      <c r="P4019" s="1" t="s">
        <v>3840</v>
      </c>
      <c r="Q4019" s="1">
        <v>50768399</v>
      </c>
    </row>
    <row r="4020" spans="13:17">
      <c r="M4020" s="1" t="s">
        <v>51</v>
      </c>
      <c r="N4020" s="1" t="s">
        <v>177</v>
      </c>
      <c r="O4020" s="1" t="s">
        <v>866</v>
      </c>
      <c r="P4020" s="1" t="s">
        <v>3841</v>
      </c>
      <c r="Q4020" s="1">
        <v>50768395</v>
      </c>
    </row>
    <row r="4021" spans="13:17">
      <c r="M4021" s="1" t="s">
        <v>51</v>
      </c>
      <c r="N4021" s="1" t="s">
        <v>51</v>
      </c>
      <c r="O4021" s="1" t="s">
        <v>867</v>
      </c>
      <c r="P4021" s="1" t="s">
        <v>3842</v>
      </c>
      <c r="Q4021" s="1">
        <v>50811021</v>
      </c>
    </row>
    <row r="4022" spans="13:17">
      <c r="M4022" s="1" t="s">
        <v>51</v>
      </c>
      <c r="N4022" s="1" t="s">
        <v>51</v>
      </c>
      <c r="O4022" s="1" t="s">
        <v>867</v>
      </c>
      <c r="P4022" s="1" t="s">
        <v>3843</v>
      </c>
      <c r="Q4022" s="1">
        <v>50811000</v>
      </c>
    </row>
    <row r="4023" spans="13:17">
      <c r="M4023" s="1" t="s">
        <v>51</v>
      </c>
      <c r="N4023" s="1" t="s">
        <v>51</v>
      </c>
      <c r="O4023" s="1" t="s">
        <v>867</v>
      </c>
      <c r="P4023" s="1" t="s">
        <v>3844</v>
      </c>
      <c r="Q4023" s="1">
        <v>50811099</v>
      </c>
    </row>
    <row r="4024" spans="13:17">
      <c r="M4024" s="1" t="s">
        <v>51</v>
      </c>
      <c r="N4024" s="1" t="s">
        <v>51</v>
      </c>
      <c r="O4024" s="1" t="s">
        <v>867</v>
      </c>
      <c r="P4024" s="1" t="s">
        <v>3845</v>
      </c>
      <c r="Q4024" s="1">
        <v>50811022</v>
      </c>
    </row>
    <row r="4025" spans="13:17">
      <c r="M4025" s="1" t="s">
        <v>51</v>
      </c>
      <c r="N4025" s="1" t="s">
        <v>51</v>
      </c>
      <c r="O4025" s="1" t="s">
        <v>867</v>
      </c>
      <c r="P4025" s="1" t="s">
        <v>3846</v>
      </c>
      <c r="Q4025" s="1">
        <v>50811023</v>
      </c>
    </row>
    <row r="4026" spans="13:17">
      <c r="M4026" s="1" t="s">
        <v>51</v>
      </c>
      <c r="N4026" s="1" t="s">
        <v>51</v>
      </c>
      <c r="O4026" s="1" t="s">
        <v>867</v>
      </c>
      <c r="P4026" s="1" t="s">
        <v>3847</v>
      </c>
      <c r="Q4026" s="1">
        <v>50811055</v>
      </c>
    </row>
    <row r="4027" spans="13:17">
      <c r="M4027" s="1" t="s">
        <v>51</v>
      </c>
      <c r="N4027" s="1" t="s">
        <v>51</v>
      </c>
      <c r="O4027" s="1" t="s">
        <v>867</v>
      </c>
      <c r="P4027" s="1" t="s">
        <v>3848</v>
      </c>
      <c r="Q4027" s="1">
        <v>50811063</v>
      </c>
    </row>
    <row r="4028" spans="13:17">
      <c r="M4028" s="1" t="s">
        <v>51</v>
      </c>
      <c r="N4028" s="1" t="s">
        <v>51</v>
      </c>
      <c r="O4028" s="1" t="s">
        <v>867</v>
      </c>
      <c r="P4028" s="1" t="s">
        <v>2911</v>
      </c>
      <c r="Q4028" s="1">
        <v>50811079</v>
      </c>
    </row>
    <row r="4029" spans="13:17">
      <c r="M4029" s="1" t="s">
        <v>51</v>
      </c>
      <c r="N4029" s="1" t="s">
        <v>51</v>
      </c>
      <c r="O4029" s="1" t="s">
        <v>869</v>
      </c>
      <c r="P4029" s="1" t="s">
        <v>3849</v>
      </c>
      <c r="Q4029" s="1">
        <v>50811220</v>
      </c>
    </row>
    <row r="4030" spans="13:17">
      <c r="M4030" s="1" t="s">
        <v>51</v>
      </c>
      <c r="N4030" s="1" t="s">
        <v>51</v>
      </c>
      <c r="O4030" s="1" t="s">
        <v>869</v>
      </c>
      <c r="P4030" s="1" t="s">
        <v>3850</v>
      </c>
      <c r="Q4030" s="1">
        <v>50811222</v>
      </c>
    </row>
    <row r="4031" spans="13:17">
      <c r="M4031" s="1" t="s">
        <v>51</v>
      </c>
      <c r="N4031" s="1" t="s">
        <v>51</v>
      </c>
      <c r="O4031" s="1" t="s">
        <v>869</v>
      </c>
      <c r="P4031" s="1" t="s">
        <v>3851</v>
      </c>
      <c r="Q4031" s="1">
        <v>50811224</v>
      </c>
    </row>
    <row r="4032" spans="13:17">
      <c r="M4032" s="1" t="s">
        <v>51</v>
      </c>
      <c r="N4032" s="1" t="s">
        <v>51</v>
      </c>
      <c r="O4032" s="1" t="s">
        <v>869</v>
      </c>
      <c r="P4032" s="1" t="s">
        <v>3852</v>
      </c>
      <c r="Q4032" s="1">
        <v>50811299</v>
      </c>
    </row>
    <row r="4033" spans="13:17">
      <c r="M4033" s="1" t="s">
        <v>51</v>
      </c>
      <c r="N4033" s="1" t="s">
        <v>51</v>
      </c>
      <c r="O4033" s="1" t="s">
        <v>869</v>
      </c>
      <c r="P4033" s="1" t="s">
        <v>3853</v>
      </c>
      <c r="Q4033" s="1">
        <v>50811231</v>
      </c>
    </row>
    <row r="4034" spans="13:17">
      <c r="M4034" s="1" t="s">
        <v>51</v>
      </c>
      <c r="N4034" s="1" t="s">
        <v>51</v>
      </c>
      <c r="O4034" s="1" t="s">
        <v>869</v>
      </c>
      <c r="P4034" s="1" t="s">
        <v>3854</v>
      </c>
      <c r="Q4034" s="1">
        <v>50811250</v>
      </c>
    </row>
    <row r="4035" spans="13:17">
      <c r="M4035" s="1" t="s">
        <v>51</v>
      </c>
      <c r="N4035" s="1" t="s">
        <v>51</v>
      </c>
      <c r="O4035" s="1" t="s">
        <v>869</v>
      </c>
      <c r="P4035" s="1" t="s">
        <v>3855</v>
      </c>
      <c r="Q4035" s="1">
        <v>50811237</v>
      </c>
    </row>
    <row r="4036" spans="13:17">
      <c r="M4036" s="1" t="s">
        <v>51</v>
      </c>
      <c r="N4036" s="1" t="s">
        <v>51</v>
      </c>
      <c r="O4036" s="1" t="s">
        <v>869</v>
      </c>
      <c r="P4036" s="1" t="s">
        <v>3856</v>
      </c>
      <c r="Q4036" s="1">
        <v>50811244</v>
      </c>
    </row>
    <row r="4037" spans="13:17">
      <c r="M4037" s="1" t="s">
        <v>51</v>
      </c>
      <c r="N4037" s="1" t="s">
        <v>51</v>
      </c>
      <c r="O4037" s="1" t="s">
        <v>869</v>
      </c>
      <c r="P4037" s="1" t="s">
        <v>3857</v>
      </c>
      <c r="Q4037" s="1">
        <v>50811256</v>
      </c>
    </row>
    <row r="4038" spans="13:17">
      <c r="M4038" s="1" t="s">
        <v>51</v>
      </c>
      <c r="N4038" s="1" t="s">
        <v>51</v>
      </c>
      <c r="O4038" s="1" t="s">
        <v>869</v>
      </c>
      <c r="P4038" s="1" t="s">
        <v>3858</v>
      </c>
      <c r="Q4038" s="1">
        <v>50811263</v>
      </c>
    </row>
    <row r="4039" spans="13:17">
      <c r="M4039" s="1" t="s">
        <v>51</v>
      </c>
      <c r="N4039" s="1" t="s">
        <v>51</v>
      </c>
      <c r="O4039" s="1" t="s">
        <v>869</v>
      </c>
      <c r="P4039" s="1" t="s">
        <v>3859</v>
      </c>
      <c r="Q4039" s="1">
        <v>50811269</v>
      </c>
    </row>
    <row r="4040" spans="13:17">
      <c r="M4040" s="1" t="s">
        <v>51</v>
      </c>
      <c r="N4040" s="1" t="s">
        <v>51</v>
      </c>
      <c r="O4040" s="1" t="s">
        <v>869</v>
      </c>
      <c r="P4040" s="1" t="s">
        <v>3860</v>
      </c>
      <c r="Q4040" s="1">
        <v>50811272</v>
      </c>
    </row>
    <row r="4041" spans="13:17">
      <c r="M4041" s="1" t="s">
        <v>51</v>
      </c>
      <c r="N4041" s="1" t="s">
        <v>51</v>
      </c>
      <c r="O4041" s="1" t="s">
        <v>869</v>
      </c>
      <c r="P4041" s="1" t="s">
        <v>2296</v>
      </c>
      <c r="Q4041" s="1">
        <v>50811275</v>
      </c>
    </row>
    <row r="4042" spans="13:17">
      <c r="M4042" s="1" t="s">
        <v>51</v>
      </c>
      <c r="N4042" s="1" t="s">
        <v>51</v>
      </c>
      <c r="O4042" s="1" t="s">
        <v>869</v>
      </c>
      <c r="P4042" s="1" t="s">
        <v>3861</v>
      </c>
      <c r="Q4042" s="1">
        <v>50811282</v>
      </c>
    </row>
    <row r="4043" spans="13:17">
      <c r="M4043" s="1" t="s">
        <v>51</v>
      </c>
      <c r="N4043" s="1" t="s">
        <v>51</v>
      </c>
      <c r="O4043" s="1" t="s">
        <v>869</v>
      </c>
      <c r="P4043" s="1" t="s">
        <v>745</v>
      </c>
      <c r="Q4043" s="1">
        <v>50811285</v>
      </c>
    </row>
    <row r="4044" spans="13:17">
      <c r="M4044" s="1" t="s">
        <v>51</v>
      </c>
      <c r="N4044" s="1" t="s">
        <v>51</v>
      </c>
      <c r="O4044" s="1" t="s">
        <v>869</v>
      </c>
      <c r="P4044" s="1" t="s">
        <v>491</v>
      </c>
      <c r="Q4044" s="1">
        <v>50811288</v>
      </c>
    </row>
    <row r="4045" spans="13:17">
      <c r="M4045" s="1" t="s">
        <v>51</v>
      </c>
      <c r="N4045" s="1" t="s">
        <v>51</v>
      </c>
      <c r="O4045" s="1" t="s">
        <v>869</v>
      </c>
      <c r="P4045" s="1" t="s">
        <v>3862</v>
      </c>
      <c r="Q4045" s="1">
        <v>50811294</v>
      </c>
    </row>
    <row r="4046" spans="13:17">
      <c r="M4046" s="1" t="s">
        <v>51</v>
      </c>
      <c r="N4046" s="1" t="s">
        <v>51</v>
      </c>
      <c r="O4046" s="1" t="s">
        <v>869</v>
      </c>
      <c r="P4046" s="1" t="s">
        <v>3863</v>
      </c>
      <c r="Q4046" s="1">
        <v>50811200</v>
      </c>
    </row>
    <row r="4047" spans="13:17">
      <c r="M4047" s="1" t="s">
        <v>51</v>
      </c>
      <c r="N4047" s="1" t="s">
        <v>51</v>
      </c>
      <c r="O4047" s="1" t="s">
        <v>871</v>
      </c>
      <c r="P4047" s="1" t="s">
        <v>287</v>
      </c>
      <c r="Q4047" s="1">
        <v>50812208</v>
      </c>
    </row>
    <row r="4048" spans="13:17">
      <c r="M4048" s="1" t="s">
        <v>51</v>
      </c>
      <c r="N4048" s="1" t="s">
        <v>51</v>
      </c>
      <c r="O4048" s="1" t="s">
        <v>871</v>
      </c>
      <c r="P4048" s="1" t="s">
        <v>289</v>
      </c>
      <c r="Q4048" s="1">
        <v>50812209</v>
      </c>
    </row>
    <row r="4049" spans="13:17">
      <c r="M4049" s="1" t="s">
        <v>51</v>
      </c>
      <c r="N4049" s="1" t="s">
        <v>51</v>
      </c>
      <c r="O4049" s="1" t="s">
        <v>871</v>
      </c>
      <c r="P4049" s="1" t="s">
        <v>3864</v>
      </c>
      <c r="Q4049" s="1">
        <v>50812210</v>
      </c>
    </row>
    <row r="4050" spans="13:17">
      <c r="M4050" s="1" t="s">
        <v>51</v>
      </c>
      <c r="N4050" s="1" t="s">
        <v>51</v>
      </c>
      <c r="O4050" s="1" t="s">
        <v>871</v>
      </c>
      <c r="P4050" s="1" t="s">
        <v>293</v>
      </c>
      <c r="Q4050" s="1">
        <v>50812211</v>
      </c>
    </row>
    <row r="4051" spans="13:17">
      <c r="M4051" s="1" t="s">
        <v>51</v>
      </c>
      <c r="N4051" s="1" t="s">
        <v>51</v>
      </c>
      <c r="O4051" s="1" t="s">
        <v>871</v>
      </c>
      <c r="P4051" s="1" t="s">
        <v>295</v>
      </c>
      <c r="Q4051" s="1">
        <v>50812212</v>
      </c>
    </row>
    <row r="4052" spans="13:17">
      <c r="M4052" s="1" t="s">
        <v>51</v>
      </c>
      <c r="N4052" s="1" t="s">
        <v>51</v>
      </c>
      <c r="O4052" s="1" t="s">
        <v>871</v>
      </c>
      <c r="P4052" s="1" t="s">
        <v>297</v>
      </c>
      <c r="Q4052" s="1">
        <v>50812213</v>
      </c>
    </row>
    <row r="4053" spans="13:17">
      <c r="M4053" s="1" t="s">
        <v>51</v>
      </c>
      <c r="N4053" s="1" t="s">
        <v>51</v>
      </c>
      <c r="O4053" s="1" t="s">
        <v>871</v>
      </c>
      <c r="P4053" s="1" t="s">
        <v>298</v>
      </c>
      <c r="Q4053" s="1">
        <v>50812214</v>
      </c>
    </row>
    <row r="4054" spans="13:17">
      <c r="M4054" s="1" t="s">
        <v>51</v>
      </c>
      <c r="N4054" s="1" t="s">
        <v>51</v>
      </c>
      <c r="O4054" s="1" t="s">
        <v>871</v>
      </c>
      <c r="P4054" s="1" t="s">
        <v>300</v>
      </c>
      <c r="Q4054" s="1">
        <v>50812215</v>
      </c>
    </row>
    <row r="4055" spans="13:17">
      <c r="M4055" s="1" t="s">
        <v>51</v>
      </c>
      <c r="N4055" s="1" t="s">
        <v>51</v>
      </c>
      <c r="O4055" s="1" t="s">
        <v>871</v>
      </c>
      <c r="P4055" s="1" t="s">
        <v>302</v>
      </c>
      <c r="Q4055" s="1">
        <v>50812216</v>
      </c>
    </row>
    <row r="4056" spans="13:17">
      <c r="M4056" s="1" t="s">
        <v>51</v>
      </c>
      <c r="N4056" s="1" t="s">
        <v>51</v>
      </c>
      <c r="O4056" s="1" t="s">
        <v>871</v>
      </c>
      <c r="P4056" s="1" t="s">
        <v>3865</v>
      </c>
      <c r="Q4056" s="1">
        <v>50812218</v>
      </c>
    </row>
    <row r="4057" spans="13:17">
      <c r="M4057" s="1" t="s">
        <v>51</v>
      </c>
      <c r="N4057" s="1" t="s">
        <v>51</v>
      </c>
      <c r="O4057" s="1" t="s">
        <v>871</v>
      </c>
      <c r="P4057" s="1" t="s">
        <v>308</v>
      </c>
      <c r="Q4057" s="1">
        <v>50812219</v>
      </c>
    </row>
    <row r="4058" spans="13:17">
      <c r="M4058" s="1" t="s">
        <v>51</v>
      </c>
      <c r="N4058" s="1" t="s">
        <v>51</v>
      </c>
      <c r="O4058" s="1" t="s">
        <v>871</v>
      </c>
      <c r="P4058" s="1" t="s">
        <v>310</v>
      </c>
      <c r="Q4058" s="1">
        <v>50812220</v>
      </c>
    </row>
    <row r="4059" spans="13:17">
      <c r="M4059" s="1" t="s">
        <v>51</v>
      </c>
      <c r="N4059" s="1" t="s">
        <v>51</v>
      </c>
      <c r="O4059" s="1" t="s">
        <v>871</v>
      </c>
      <c r="P4059" s="1" t="s">
        <v>312</v>
      </c>
      <c r="Q4059" s="1">
        <v>50812221</v>
      </c>
    </row>
    <row r="4060" spans="13:17">
      <c r="M4060" s="1" t="s">
        <v>51</v>
      </c>
      <c r="N4060" s="1" t="s">
        <v>51</v>
      </c>
      <c r="O4060" s="1" t="s">
        <v>871</v>
      </c>
      <c r="P4060" s="1" t="s">
        <v>314</v>
      </c>
      <c r="Q4060" s="1">
        <v>50812222</v>
      </c>
    </row>
    <row r="4061" spans="13:17">
      <c r="M4061" s="1" t="s">
        <v>51</v>
      </c>
      <c r="N4061" s="1" t="s">
        <v>51</v>
      </c>
      <c r="O4061" s="1" t="s">
        <v>871</v>
      </c>
      <c r="P4061" s="1" t="s">
        <v>316</v>
      </c>
      <c r="Q4061" s="1">
        <v>50812223</v>
      </c>
    </row>
    <row r="4062" spans="13:17">
      <c r="M4062" s="1" t="s">
        <v>51</v>
      </c>
      <c r="N4062" s="1" t="s">
        <v>51</v>
      </c>
      <c r="O4062" s="1" t="s">
        <v>871</v>
      </c>
      <c r="P4062" s="1" t="s">
        <v>318</v>
      </c>
      <c r="Q4062" s="1">
        <v>50812224</v>
      </c>
    </row>
    <row r="4063" spans="13:17">
      <c r="M4063" s="1" t="s">
        <v>51</v>
      </c>
      <c r="N4063" s="1" t="s">
        <v>51</v>
      </c>
      <c r="O4063" s="1" t="s">
        <v>871</v>
      </c>
      <c r="P4063" s="1" t="s">
        <v>320</v>
      </c>
      <c r="Q4063" s="1">
        <v>50812225</v>
      </c>
    </row>
    <row r="4064" spans="13:17">
      <c r="M4064" s="1" t="s">
        <v>51</v>
      </c>
      <c r="N4064" s="1" t="s">
        <v>51</v>
      </c>
      <c r="O4064" s="1" t="s">
        <v>871</v>
      </c>
      <c r="P4064" s="1" t="s">
        <v>322</v>
      </c>
      <c r="Q4064" s="1">
        <v>50812226</v>
      </c>
    </row>
    <row r="4065" spans="13:17">
      <c r="M4065" s="1" t="s">
        <v>51</v>
      </c>
      <c r="N4065" s="1" t="s">
        <v>51</v>
      </c>
      <c r="O4065" s="1" t="s">
        <v>871</v>
      </c>
      <c r="P4065" s="1" t="s">
        <v>324</v>
      </c>
      <c r="Q4065" s="1">
        <v>50812227</v>
      </c>
    </row>
    <row r="4066" spans="13:17">
      <c r="M4066" s="1" t="s">
        <v>51</v>
      </c>
      <c r="N4066" s="1" t="s">
        <v>51</v>
      </c>
      <c r="O4066" s="1" t="s">
        <v>873</v>
      </c>
      <c r="P4066" s="1" t="s">
        <v>3866</v>
      </c>
      <c r="Q4066" s="1">
        <v>50812531</v>
      </c>
    </row>
    <row r="4067" spans="13:17">
      <c r="M4067" s="1" t="s">
        <v>51</v>
      </c>
      <c r="N4067" s="1" t="s">
        <v>51</v>
      </c>
      <c r="O4067" s="1" t="s">
        <v>873</v>
      </c>
      <c r="P4067" s="1" t="s">
        <v>873</v>
      </c>
      <c r="Q4067" s="1">
        <v>50812539</v>
      </c>
    </row>
    <row r="4068" spans="13:17">
      <c r="M4068" s="1" t="s">
        <v>51</v>
      </c>
      <c r="N4068" s="1" t="s">
        <v>51</v>
      </c>
      <c r="O4068" s="1" t="s">
        <v>873</v>
      </c>
      <c r="P4068" s="1" t="s">
        <v>3867</v>
      </c>
      <c r="Q4068" s="1">
        <v>50812599</v>
      </c>
    </row>
    <row r="4069" spans="13:17">
      <c r="M4069" s="1" t="s">
        <v>51</v>
      </c>
      <c r="N4069" s="1" t="s">
        <v>51</v>
      </c>
      <c r="O4069" s="1" t="s">
        <v>873</v>
      </c>
      <c r="P4069" s="1" t="s">
        <v>3868</v>
      </c>
      <c r="Q4069" s="1">
        <v>50812571</v>
      </c>
    </row>
    <row r="4070" spans="13:17">
      <c r="M4070" s="1" t="s">
        <v>51</v>
      </c>
      <c r="N4070" s="1" t="s">
        <v>51</v>
      </c>
      <c r="O4070" s="1" t="s">
        <v>873</v>
      </c>
      <c r="P4070" s="1" t="s">
        <v>2302</v>
      </c>
      <c r="Q4070" s="1">
        <v>50812587</v>
      </c>
    </row>
    <row r="4071" spans="13:17">
      <c r="M4071" s="1" t="s">
        <v>51</v>
      </c>
      <c r="N4071" s="1" t="s">
        <v>51</v>
      </c>
      <c r="O4071" s="1" t="s">
        <v>873</v>
      </c>
      <c r="P4071" s="1" t="s">
        <v>3869</v>
      </c>
      <c r="Q4071" s="1">
        <v>50812594</v>
      </c>
    </row>
    <row r="4072" spans="13:17">
      <c r="M4072" s="1" t="s">
        <v>51</v>
      </c>
      <c r="N4072" s="1" t="s">
        <v>51</v>
      </c>
      <c r="O4072" s="1" t="s">
        <v>873</v>
      </c>
      <c r="P4072" s="1" t="s">
        <v>3870</v>
      </c>
      <c r="Q4072" s="1">
        <v>50812547</v>
      </c>
    </row>
    <row r="4073" spans="13:17">
      <c r="M4073" s="1" t="s">
        <v>51</v>
      </c>
      <c r="N4073" s="1" t="s">
        <v>51</v>
      </c>
      <c r="O4073" s="1" t="s">
        <v>614</v>
      </c>
      <c r="P4073" s="1" t="s">
        <v>3871</v>
      </c>
      <c r="Q4073" s="1">
        <v>50813111</v>
      </c>
    </row>
    <row r="4074" spans="13:17">
      <c r="M4074" s="1" t="s">
        <v>51</v>
      </c>
      <c r="N4074" s="1" t="s">
        <v>51</v>
      </c>
      <c r="O4074" s="1" t="s">
        <v>614</v>
      </c>
      <c r="P4074" s="1" t="s">
        <v>3872</v>
      </c>
      <c r="Q4074" s="1">
        <v>50813123</v>
      </c>
    </row>
    <row r="4075" spans="13:17">
      <c r="M4075" s="1" t="s">
        <v>51</v>
      </c>
      <c r="N4075" s="1" t="s">
        <v>51</v>
      </c>
      <c r="O4075" s="1" t="s">
        <v>614</v>
      </c>
      <c r="P4075" s="1" t="s">
        <v>2728</v>
      </c>
      <c r="Q4075" s="1">
        <v>50813199</v>
      </c>
    </row>
    <row r="4076" spans="13:17">
      <c r="M4076" s="1" t="s">
        <v>51</v>
      </c>
      <c r="N4076" s="1" t="s">
        <v>51</v>
      </c>
      <c r="O4076" s="1" t="s">
        <v>614</v>
      </c>
      <c r="P4076" s="1" t="s">
        <v>3873</v>
      </c>
      <c r="Q4076" s="1">
        <v>50813135</v>
      </c>
    </row>
    <row r="4077" spans="13:17">
      <c r="M4077" s="1" t="s">
        <v>51</v>
      </c>
      <c r="N4077" s="1" t="s">
        <v>51</v>
      </c>
      <c r="O4077" s="1" t="s">
        <v>614</v>
      </c>
      <c r="P4077" s="1" t="s">
        <v>2708</v>
      </c>
      <c r="Q4077" s="1">
        <v>50813147</v>
      </c>
    </row>
    <row r="4078" spans="13:17">
      <c r="M4078" s="1" t="s">
        <v>51</v>
      </c>
      <c r="N4078" s="1" t="s">
        <v>51</v>
      </c>
      <c r="O4078" s="1" t="s">
        <v>614</v>
      </c>
      <c r="P4078" s="1" t="s">
        <v>3874</v>
      </c>
      <c r="Q4078" s="1">
        <v>50813159</v>
      </c>
    </row>
    <row r="4079" spans="13:17">
      <c r="M4079" s="1" t="s">
        <v>51</v>
      </c>
      <c r="N4079" s="1" t="s">
        <v>51</v>
      </c>
      <c r="O4079" s="1" t="s">
        <v>614</v>
      </c>
      <c r="P4079" s="1" t="s">
        <v>2296</v>
      </c>
      <c r="Q4079" s="1">
        <v>50813171</v>
      </c>
    </row>
    <row r="4080" spans="13:17">
      <c r="M4080" s="1" t="s">
        <v>51</v>
      </c>
      <c r="N4080" s="1" t="s">
        <v>51</v>
      </c>
      <c r="O4080" s="1" t="s">
        <v>614</v>
      </c>
      <c r="P4080" s="1" t="s">
        <v>2044</v>
      </c>
      <c r="Q4080" s="1">
        <v>50813183</v>
      </c>
    </row>
    <row r="4081" spans="13:17">
      <c r="M4081" s="1" t="s">
        <v>51</v>
      </c>
      <c r="N4081" s="1" t="s">
        <v>51</v>
      </c>
      <c r="O4081" s="1" t="s">
        <v>875</v>
      </c>
      <c r="P4081" s="1" t="s">
        <v>3875</v>
      </c>
      <c r="Q4081" s="1">
        <v>50813422</v>
      </c>
    </row>
    <row r="4082" spans="13:17">
      <c r="M4082" s="1" t="s">
        <v>51</v>
      </c>
      <c r="N4082" s="1" t="s">
        <v>51</v>
      </c>
      <c r="O4082" s="1" t="s">
        <v>875</v>
      </c>
      <c r="P4082" s="1" t="s">
        <v>3876</v>
      </c>
      <c r="Q4082" s="1">
        <v>50813425</v>
      </c>
    </row>
    <row r="4083" spans="13:17">
      <c r="M4083" s="1" t="s">
        <v>51</v>
      </c>
      <c r="N4083" s="1" t="s">
        <v>51</v>
      </c>
      <c r="O4083" s="1" t="s">
        <v>875</v>
      </c>
      <c r="P4083" s="1" t="s">
        <v>2948</v>
      </c>
      <c r="Q4083" s="1">
        <v>50813428</v>
      </c>
    </row>
    <row r="4084" spans="13:17">
      <c r="M4084" s="1" t="s">
        <v>51</v>
      </c>
      <c r="N4084" s="1" t="s">
        <v>51</v>
      </c>
      <c r="O4084" s="1" t="s">
        <v>875</v>
      </c>
      <c r="P4084" s="1" t="s">
        <v>875</v>
      </c>
      <c r="Q4084" s="1">
        <v>50813438</v>
      </c>
    </row>
    <row r="4085" spans="13:17">
      <c r="M4085" s="1" t="s">
        <v>51</v>
      </c>
      <c r="N4085" s="1" t="s">
        <v>51</v>
      </c>
      <c r="O4085" s="1" t="s">
        <v>875</v>
      </c>
      <c r="P4085" s="1" t="s">
        <v>3877</v>
      </c>
      <c r="Q4085" s="1">
        <v>50813499</v>
      </c>
    </row>
    <row r="4086" spans="13:17">
      <c r="M4086" s="1" t="s">
        <v>51</v>
      </c>
      <c r="N4086" s="1" t="s">
        <v>51</v>
      </c>
      <c r="O4086" s="1" t="s">
        <v>875</v>
      </c>
      <c r="P4086" s="1" t="s">
        <v>3878</v>
      </c>
      <c r="Q4086" s="1">
        <v>50813447</v>
      </c>
    </row>
    <row r="4087" spans="13:17">
      <c r="M4087" s="1" t="s">
        <v>51</v>
      </c>
      <c r="N4087" s="1" t="s">
        <v>51</v>
      </c>
      <c r="O4087" s="1" t="s">
        <v>875</v>
      </c>
      <c r="P4087" s="1" t="s">
        <v>3879</v>
      </c>
      <c r="Q4087" s="1">
        <v>50813400</v>
      </c>
    </row>
    <row r="4088" spans="13:17">
      <c r="M4088" s="1" t="s">
        <v>51</v>
      </c>
      <c r="N4088" s="1" t="s">
        <v>51</v>
      </c>
      <c r="O4088" s="1" t="s">
        <v>875</v>
      </c>
      <c r="P4088" s="1" t="s">
        <v>3880</v>
      </c>
      <c r="Q4088" s="1">
        <v>50813457</v>
      </c>
    </row>
    <row r="4089" spans="13:17">
      <c r="M4089" s="1" t="s">
        <v>51</v>
      </c>
      <c r="N4089" s="1" t="s">
        <v>51</v>
      </c>
      <c r="O4089" s="1" t="s">
        <v>875</v>
      </c>
      <c r="P4089" s="1" t="s">
        <v>879</v>
      </c>
      <c r="Q4089" s="1">
        <v>50813466</v>
      </c>
    </row>
    <row r="4090" spans="13:17">
      <c r="M4090" s="1" t="s">
        <v>51</v>
      </c>
      <c r="N4090" s="1" t="s">
        <v>51</v>
      </c>
      <c r="O4090" s="1" t="s">
        <v>875</v>
      </c>
      <c r="P4090" s="1" t="s">
        <v>3881</v>
      </c>
      <c r="Q4090" s="1">
        <v>50813476</v>
      </c>
    </row>
    <row r="4091" spans="13:17">
      <c r="M4091" s="1" t="s">
        <v>51</v>
      </c>
      <c r="N4091" s="1" t="s">
        <v>51</v>
      </c>
      <c r="O4091" s="1" t="s">
        <v>875</v>
      </c>
      <c r="P4091" s="1" t="s">
        <v>3882</v>
      </c>
      <c r="Q4091" s="1">
        <v>50813485</v>
      </c>
    </row>
    <row r="4092" spans="13:17">
      <c r="M4092" s="1" t="s">
        <v>51</v>
      </c>
      <c r="N4092" s="1" t="s">
        <v>51</v>
      </c>
      <c r="O4092" s="1" t="s">
        <v>877</v>
      </c>
      <c r="P4092" s="1" t="s">
        <v>326</v>
      </c>
      <c r="Q4092" s="1">
        <v>50814028</v>
      </c>
    </row>
    <row r="4093" spans="13:17">
      <c r="M4093" s="1" t="s">
        <v>51</v>
      </c>
      <c r="N4093" s="1" t="s">
        <v>51</v>
      </c>
      <c r="O4093" s="1" t="s">
        <v>877</v>
      </c>
      <c r="P4093" s="1" t="s">
        <v>328</v>
      </c>
      <c r="Q4093" s="1">
        <v>50814029</v>
      </c>
    </row>
    <row r="4094" spans="13:17">
      <c r="M4094" s="1" t="s">
        <v>51</v>
      </c>
      <c r="N4094" s="1" t="s">
        <v>51</v>
      </c>
      <c r="O4094" s="1" t="s">
        <v>877</v>
      </c>
      <c r="P4094" s="1" t="s">
        <v>330</v>
      </c>
      <c r="Q4094" s="1">
        <v>50814030</v>
      </c>
    </row>
    <row r="4095" spans="13:17">
      <c r="M4095" s="1" t="s">
        <v>51</v>
      </c>
      <c r="N4095" s="1" t="s">
        <v>51</v>
      </c>
      <c r="O4095" s="1" t="s">
        <v>879</v>
      </c>
      <c r="P4095" s="1" t="s">
        <v>3883</v>
      </c>
      <c r="Q4095" s="1">
        <v>50815313</v>
      </c>
    </row>
    <row r="4096" spans="13:17">
      <c r="M4096" s="1" t="s">
        <v>51</v>
      </c>
      <c r="N4096" s="1" t="s">
        <v>51</v>
      </c>
      <c r="O4096" s="1" t="s">
        <v>879</v>
      </c>
      <c r="P4096" s="1" t="s">
        <v>2343</v>
      </c>
      <c r="Q4096" s="1">
        <v>50815327</v>
      </c>
    </row>
    <row r="4097" spans="13:17">
      <c r="M4097" s="1" t="s">
        <v>51</v>
      </c>
      <c r="N4097" s="1" t="s">
        <v>51</v>
      </c>
      <c r="O4097" s="1" t="s">
        <v>879</v>
      </c>
      <c r="P4097" s="1" t="s">
        <v>3884</v>
      </c>
      <c r="Q4097" s="1">
        <v>50815340</v>
      </c>
    </row>
    <row r="4098" spans="13:17">
      <c r="M4098" s="1" t="s">
        <v>51</v>
      </c>
      <c r="N4098" s="1" t="s">
        <v>51</v>
      </c>
      <c r="O4098" s="1" t="s">
        <v>879</v>
      </c>
      <c r="P4098" s="1" t="s">
        <v>3885</v>
      </c>
      <c r="Q4098" s="1">
        <v>50815354</v>
      </c>
    </row>
    <row r="4099" spans="13:17">
      <c r="M4099" s="1" t="s">
        <v>51</v>
      </c>
      <c r="N4099" s="1" t="s">
        <v>51</v>
      </c>
      <c r="O4099" s="1" t="s">
        <v>879</v>
      </c>
      <c r="P4099" s="1" t="s">
        <v>3886</v>
      </c>
      <c r="Q4099" s="1">
        <v>50815399</v>
      </c>
    </row>
    <row r="4100" spans="13:17">
      <c r="M4100" s="1" t="s">
        <v>51</v>
      </c>
      <c r="N4100" s="1" t="s">
        <v>51</v>
      </c>
      <c r="O4100" s="1" t="s">
        <v>879</v>
      </c>
      <c r="P4100" s="1" t="s">
        <v>3887</v>
      </c>
      <c r="Q4100" s="1">
        <v>50815367</v>
      </c>
    </row>
    <row r="4101" spans="13:17">
      <c r="M4101" s="1" t="s">
        <v>51</v>
      </c>
      <c r="N4101" s="1" t="s">
        <v>51</v>
      </c>
      <c r="O4101" s="1" t="s">
        <v>879</v>
      </c>
      <c r="P4101" s="1" t="s">
        <v>3888</v>
      </c>
      <c r="Q4101" s="1">
        <v>50815381</v>
      </c>
    </row>
    <row r="4102" spans="13:17">
      <c r="M4102" s="1" t="s">
        <v>51</v>
      </c>
      <c r="N4102" s="1" t="s">
        <v>51</v>
      </c>
      <c r="O4102" s="1" t="s">
        <v>880</v>
      </c>
      <c r="P4102" s="1" t="s">
        <v>3889</v>
      </c>
      <c r="Q4102" s="1">
        <v>50817227</v>
      </c>
    </row>
    <row r="4103" spans="13:17">
      <c r="M4103" s="1" t="s">
        <v>51</v>
      </c>
      <c r="N4103" s="1" t="s">
        <v>51</v>
      </c>
      <c r="O4103" s="1" t="s">
        <v>880</v>
      </c>
      <c r="P4103" s="1" t="s">
        <v>3890</v>
      </c>
      <c r="Q4103" s="1">
        <v>50817235</v>
      </c>
    </row>
    <row r="4104" spans="13:17">
      <c r="M4104" s="1" t="s">
        <v>51</v>
      </c>
      <c r="N4104" s="1" t="s">
        <v>51</v>
      </c>
      <c r="O4104" s="1" t="s">
        <v>880</v>
      </c>
      <c r="P4104" s="1" t="s">
        <v>3891</v>
      </c>
      <c r="Q4104" s="1">
        <v>50817243</v>
      </c>
    </row>
    <row r="4105" spans="13:17">
      <c r="M4105" s="1" t="s">
        <v>51</v>
      </c>
      <c r="N4105" s="1" t="s">
        <v>51</v>
      </c>
      <c r="O4105" s="1" t="s">
        <v>880</v>
      </c>
      <c r="P4105" s="1" t="s">
        <v>3892</v>
      </c>
      <c r="Q4105" s="1">
        <v>50817251</v>
      </c>
    </row>
    <row r="4106" spans="13:17">
      <c r="M4106" s="1" t="s">
        <v>51</v>
      </c>
      <c r="N4106" s="1" t="s">
        <v>51</v>
      </c>
      <c r="O4106" s="1" t="s">
        <v>880</v>
      </c>
      <c r="P4106" s="1" t="s">
        <v>3893</v>
      </c>
      <c r="Q4106" s="1">
        <v>50817254</v>
      </c>
    </row>
    <row r="4107" spans="13:17">
      <c r="M4107" s="1" t="s">
        <v>51</v>
      </c>
      <c r="N4107" s="1" t="s">
        <v>51</v>
      </c>
      <c r="O4107" s="1" t="s">
        <v>880</v>
      </c>
      <c r="P4107" s="1" t="s">
        <v>1010</v>
      </c>
      <c r="Q4107" s="1">
        <v>50817261</v>
      </c>
    </row>
    <row r="4108" spans="13:17">
      <c r="M4108" s="1" t="s">
        <v>51</v>
      </c>
      <c r="N4108" s="1" t="s">
        <v>51</v>
      </c>
      <c r="O4108" s="1" t="s">
        <v>880</v>
      </c>
      <c r="P4108" s="1" t="s">
        <v>3894</v>
      </c>
      <c r="Q4108" s="1">
        <v>50817265</v>
      </c>
    </row>
    <row r="4109" spans="13:17">
      <c r="M4109" s="1" t="s">
        <v>51</v>
      </c>
      <c r="N4109" s="1" t="s">
        <v>51</v>
      </c>
      <c r="O4109" s="1" t="s">
        <v>880</v>
      </c>
      <c r="P4109" s="1" t="s">
        <v>3895</v>
      </c>
      <c r="Q4109" s="1">
        <v>50817200</v>
      </c>
    </row>
    <row r="4110" spans="13:17">
      <c r="M4110" s="1" t="s">
        <v>51</v>
      </c>
      <c r="N4110" s="1" t="s">
        <v>51</v>
      </c>
      <c r="O4110" s="1" t="s">
        <v>880</v>
      </c>
      <c r="P4110" s="1" t="s">
        <v>3896</v>
      </c>
      <c r="Q4110" s="1">
        <v>50817299</v>
      </c>
    </row>
    <row r="4111" spans="13:17">
      <c r="M4111" s="1" t="s">
        <v>51</v>
      </c>
      <c r="N4111" s="1" t="s">
        <v>51</v>
      </c>
      <c r="O4111" s="1" t="s">
        <v>880</v>
      </c>
      <c r="P4111" s="1" t="s">
        <v>3897</v>
      </c>
      <c r="Q4111" s="1">
        <v>50817287</v>
      </c>
    </row>
    <row r="4112" spans="13:17">
      <c r="M4112" s="1" t="s">
        <v>51</v>
      </c>
      <c r="N4112" s="1" t="s">
        <v>51</v>
      </c>
      <c r="O4112" s="1" t="s">
        <v>882</v>
      </c>
      <c r="P4112" s="1" t="s">
        <v>3898</v>
      </c>
      <c r="Q4112" s="1">
        <v>50818213</v>
      </c>
    </row>
    <row r="4113" spans="13:17">
      <c r="M4113" s="1" t="s">
        <v>51</v>
      </c>
      <c r="N4113" s="1" t="s">
        <v>51</v>
      </c>
      <c r="O4113" s="1" t="s">
        <v>882</v>
      </c>
      <c r="P4113" s="1" t="s">
        <v>3899</v>
      </c>
      <c r="Q4113" s="1">
        <v>50818227</v>
      </c>
    </row>
    <row r="4114" spans="13:17">
      <c r="M4114" s="1" t="s">
        <v>51</v>
      </c>
      <c r="N4114" s="1" t="s">
        <v>51</v>
      </c>
      <c r="O4114" s="1" t="s">
        <v>882</v>
      </c>
      <c r="P4114" s="1" t="s">
        <v>3900</v>
      </c>
      <c r="Q4114" s="1">
        <v>50818240</v>
      </c>
    </row>
    <row r="4115" spans="13:17">
      <c r="M4115" s="1" t="s">
        <v>51</v>
      </c>
      <c r="N4115" s="1" t="s">
        <v>51</v>
      </c>
      <c r="O4115" s="1" t="s">
        <v>882</v>
      </c>
      <c r="P4115" s="1" t="s">
        <v>3901</v>
      </c>
      <c r="Q4115" s="1">
        <v>50818254</v>
      </c>
    </row>
    <row r="4116" spans="13:17">
      <c r="M4116" s="1" t="s">
        <v>51</v>
      </c>
      <c r="N4116" s="1" t="s">
        <v>51</v>
      </c>
      <c r="O4116" s="1" t="s">
        <v>882</v>
      </c>
      <c r="P4116" s="1" t="s">
        <v>882</v>
      </c>
      <c r="Q4116" s="1">
        <v>50818267</v>
      </c>
    </row>
    <row r="4117" spans="13:17">
      <c r="M4117" s="1" t="s">
        <v>51</v>
      </c>
      <c r="N4117" s="1" t="s">
        <v>51</v>
      </c>
      <c r="O4117" s="1" t="s">
        <v>882</v>
      </c>
      <c r="P4117" s="1" t="s">
        <v>3902</v>
      </c>
      <c r="Q4117" s="1">
        <v>50818299</v>
      </c>
    </row>
    <row r="4118" spans="13:17">
      <c r="M4118" s="1" t="s">
        <v>51</v>
      </c>
      <c r="N4118" s="1" t="s">
        <v>51</v>
      </c>
      <c r="O4118" s="1" t="s">
        <v>882</v>
      </c>
      <c r="P4118" s="1" t="s">
        <v>3903</v>
      </c>
      <c r="Q4118" s="1">
        <v>50818281</v>
      </c>
    </row>
    <row r="4119" spans="13:17">
      <c r="M4119" s="1" t="s">
        <v>51</v>
      </c>
      <c r="N4119" s="1" t="s">
        <v>51</v>
      </c>
      <c r="O4119" s="1" t="s">
        <v>884</v>
      </c>
      <c r="P4119" s="1" t="s">
        <v>273</v>
      </c>
      <c r="Q4119" s="1">
        <v>50818501</v>
      </c>
    </row>
    <row r="4120" spans="13:17">
      <c r="M4120" s="1" t="s">
        <v>51</v>
      </c>
      <c r="N4120" s="1" t="s">
        <v>51</v>
      </c>
      <c r="O4120" s="1" t="s">
        <v>884</v>
      </c>
      <c r="P4120" s="1" t="s">
        <v>277</v>
      </c>
      <c r="Q4120" s="1">
        <v>50818503</v>
      </c>
    </row>
    <row r="4121" spans="13:17">
      <c r="M4121" s="1" t="s">
        <v>51</v>
      </c>
      <c r="N4121" s="1" t="s">
        <v>51</v>
      </c>
      <c r="O4121" s="1" t="s">
        <v>884</v>
      </c>
      <c r="P4121" s="1" t="s">
        <v>281</v>
      </c>
      <c r="Q4121" s="1">
        <v>50818505</v>
      </c>
    </row>
    <row r="4122" spans="13:17">
      <c r="M4122" s="1" t="s">
        <v>51</v>
      </c>
      <c r="N4122" s="1" t="s">
        <v>51</v>
      </c>
      <c r="O4122" s="1" t="s">
        <v>884</v>
      </c>
      <c r="P4122" s="1" t="s">
        <v>283</v>
      </c>
      <c r="Q4122" s="1">
        <v>50818506</v>
      </c>
    </row>
    <row r="4123" spans="13:17">
      <c r="M4123" s="1" t="s">
        <v>51</v>
      </c>
      <c r="N4123" s="1" t="s">
        <v>51</v>
      </c>
      <c r="O4123" s="1" t="s">
        <v>884</v>
      </c>
      <c r="P4123" s="1" t="s">
        <v>285</v>
      </c>
      <c r="Q4123" s="1">
        <v>50818507</v>
      </c>
    </row>
    <row r="4124" spans="13:17">
      <c r="M4124" s="1" t="s">
        <v>51</v>
      </c>
      <c r="N4124" s="1" t="s">
        <v>51</v>
      </c>
      <c r="O4124" s="1" t="s">
        <v>884</v>
      </c>
      <c r="P4124" s="1" t="s">
        <v>3864</v>
      </c>
      <c r="Q4124" s="1">
        <v>50818510</v>
      </c>
    </row>
    <row r="4125" spans="13:17">
      <c r="M4125" s="1" t="s">
        <v>51</v>
      </c>
      <c r="N4125" s="1" t="s">
        <v>51</v>
      </c>
      <c r="O4125" s="1" t="s">
        <v>886</v>
      </c>
      <c r="P4125" s="1" t="s">
        <v>304</v>
      </c>
      <c r="Q4125" s="1">
        <v>50819017</v>
      </c>
    </row>
    <row r="4126" spans="13:17">
      <c r="M4126" s="1" t="s">
        <v>51</v>
      </c>
      <c r="N4126" s="1" t="s">
        <v>51</v>
      </c>
      <c r="O4126" s="1" t="s">
        <v>886</v>
      </c>
      <c r="P4126" s="1" t="s">
        <v>3865</v>
      </c>
      <c r="Q4126" s="1">
        <v>50819018</v>
      </c>
    </row>
    <row r="4127" spans="13:17">
      <c r="M4127" s="1" t="s">
        <v>51</v>
      </c>
      <c r="N4127" s="1" t="s">
        <v>51</v>
      </c>
      <c r="O4127" s="1" t="s">
        <v>888</v>
      </c>
      <c r="P4127" s="1" t="s">
        <v>3904</v>
      </c>
      <c r="Q4127" s="1">
        <v>50819427</v>
      </c>
    </row>
    <row r="4128" spans="13:17">
      <c r="M4128" s="1" t="s">
        <v>51</v>
      </c>
      <c r="N4128" s="1" t="s">
        <v>51</v>
      </c>
      <c r="O4128" s="1" t="s">
        <v>888</v>
      </c>
      <c r="P4128" s="1" t="s">
        <v>3905</v>
      </c>
      <c r="Q4128" s="1">
        <v>50819440</v>
      </c>
    </row>
    <row r="4129" spans="13:17">
      <c r="M4129" s="1" t="s">
        <v>51</v>
      </c>
      <c r="N4129" s="1" t="s">
        <v>51</v>
      </c>
      <c r="O4129" s="1" t="s">
        <v>888</v>
      </c>
      <c r="P4129" s="1" t="s">
        <v>522</v>
      </c>
      <c r="Q4129" s="1">
        <v>50819454</v>
      </c>
    </row>
    <row r="4130" spans="13:17">
      <c r="M4130" s="1" t="s">
        <v>51</v>
      </c>
      <c r="N4130" s="1" t="s">
        <v>51</v>
      </c>
      <c r="O4130" s="1" t="s">
        <v>888</v>
      </c>
      <c r="P4130" s="1" t="s">
        <v>2600</v>
      </c>
      <c r="Q4130" s="1">
        <v>50819457</v>
      </c>
    </row>
    <row r="4131" spans="13:17">
      <c r="M4131" s="1" t="s">
        <v>51</v>
      </c>
      <c r="N4131" s="1" t="s">
        <v>51</v>
      </c>
      <c r="O4131" s="1" t="s">
        <v>888</v>
      </c>
      <c r="P4131" s="1" t="s">
        <v>3906</v>
      </c>
      <c r="Q4131" s="1">
        <v>50819400</v>
      </c>
    </row>
    <row r="4132" spans="13:17">
      <c r="M4132" s="1" t="s">
        <v>51</v>
      </c>
      <c r="N4132" s="1" t="s">
        <v>51</v>
      </c>
      <c r="O4132" s="1" t="s">
        <v>888</v>
      </c>
      <c r="P4132" s="1" t="s">
        <v>3907</v>
      </c>
      <c r="Q4132" s="1">
        <v>50819470</v>
      </c>
    </row>
    <row r="4133" spans="13:17">
      <c r="M4133" s="1" t="s">
        <v>51</v>
      </c>
      <c r="N4133" s="1" t="s">
        <v>51</v>
      </c>
      <c r="O4133" s="1" t="s">
        <v>888</v>
      </c>
      <c r="P4133" s="1" t="s">
        <v>3908</v>
      </c>
      <c r="Q4133" s="1">
        <v>50819477</v>
      </c>
    </row>
    <row r="4134" spans="13:17">
      <c r="M4134" s="1" t="s">
        <v>51</v>
      </c>
      <c r="N4134" s="1" t="s">
        <v>51</v>
      </c>
      <c r="O4134" s="1" t="s">
        <v>888</v>
      </c>
      <c r="P4134" s="1" t="s">
        <v>3909</v>
      </c>
      <c r="Q4134" s="1">
        <v>50819481</v>
      </c>
    </row>
    <row r="4135" spans="13:17">
      <c r="M4135" s="1" t="s">
        <v>51</v>
      </c>
      <c r="N4135" s="1" t="s">
        <v>51</v>
      </c>
      <c r="O4135" s="1" t="s">
        <v>888</v>
      </c>
      <c r="P4135" s="1" t="s">
        <v>3910</v>
      </c>
      <c r="Q4135" s="1">
        <v>50819499</v>
      </c>
    </row>
    <row r="4136" spans="13:17">
      <c r="M4136" s="1" t="s">
        <v>51</v>
      </c>
      <c r="N4136" s="1" t="s">
        <v>182</v>
      </c>
      <c r="O4136" s="1" t="s">
        <v>890</v>
      </c>
      <c r="P4136" s="1" t="s">
        <v>3911</v>
      </c>
      <c r="Q4136" s="1">
        <v>50881113</v>
      </c>
    </row>
    <row r="4137" spans="13:17">
      <c r="M4137" s="1" t="s">
        <v>51</v>
      </c>
      <c r="N4137" s="1" t="s">
        <v>182</v>
      </c>
      <c r="O4137" s="1" t="s">
        <v>890</v>
      </c>
      <c r="P4137" s="1" t="s">
        <v>890</v>
      </c>
      <c r="Q4137" s="1">
        <v>50881127</v>
      </c>
    </row>
    <row r="4138" spans="13:17">
      <c r="M4138" s="1" t="s">
        <v>51</v>
      </c>
      <c r="N4138" s="1" t="s">
        <v>182</v>
      </c>
      <c r="O4138" s="1" t="s">
        <v>890</v>
      </c>
      <c r="P4138" s="1" t="s">
        <v>3912</v>
      </c>
      <c r="Q4138" s="1">
        <v>50881199</v>
      </c>
    </row>
    <row r="4139" spans="13:17">
      <c r="M4139" s="1" t="s">
        <v>51</v>
      </c>
      <c r="N4139" s="1" t="s">
        <v>182</v>
      </c>
      <c r="O4139" s="1" t="s">
        <v>890</v>
      </c>
      <c r="P4139" s="1" t="s">
        <v>3913</v>
      </c>
      <c r="Q4139" s="1">
        <v>50881140</v>
      </c>
    </row>
    <row r="4140" spans="13:17">
      <c r="M4140" s="1" t="s">
        <v>51</v>
      </c>
      <c r="N4140" s="1" t="s">
        <v>182</v>
      </c>
      <c r="O4140" s="1" t="s">
        <v>890</v>
      </c>
      <c r="P4140" s="1" t="s">
        <v>544</v>
      </c>
      <c r="Q4140" s="1">
        <v>50881154</v>
      </c>
    </row>
    <row r="4141" spans="13:17">
      <c r="M4141" s="1" t="s">
        <v>51</v>
      </c>
      <c r="N4141" s="1" t="s">
        <v>182</v>
      </c>
      <c r="O4141" s="1" t="s">
        <v>890</v>
      </c>
      <c r="P4141" s="1" t="s">
        <v>3914</v>
      </c>
      <c r="Q4141" s="1">
        <v>50881167</v>
      </c>
    </row>
    <row r="4142" spans="13:17">
      <c r="M4142" s="1" t="s">
        <v>51</v>
      </c>
      <c r="N4142" s="1" t="s">
        <v>182</v>
      </c>
      <c r="O4142" s="1" t="s">
        <v>890</v>
      </c>
      <c r="P4142" s="1" t="s">
        <v>112</v>
      </c>
      <c r="Q4142" s="1">
        <v>50881181</v>
      </c>
    </row>
    <row r="4143" spans="13:17">
      <c r="M4143" s="1" t="s">
        <v>51</v>
      </c>
      <c r="N4143" s="1" t="s">
        <v>182</v>
      </c>
      <c r="O4143" s="1" t="s">
        <v>892</v>
      </c>
      <c r="P4143" s="1" t="s">
        <v>3915</v>
      </c>
      <c r="Q4143" s="1">
        <v>50882721</v>
      </c>
    </row>
    <row r="4144" spans="13:17">
      <c r="M4144" s="1" t="s">
        <v>51</v>
      </c>
      <c r="N4144" s="1" t="s">
        <v>182</v>
      </c>
      <c r="O4144" s="1" t="s">
        <v>892</v>
      </c>
      <c r="P4144" s="1" t="s">
        <v>3916</v>
      </c>
      <c r="Q4144" s="1">
        <v>50882723</v>
      </c>
    </row>
    <row r="4145" spans="13:17">
      <c r="M4145" s="1" t="s">
        <v>51</v>
      </c>
      <c r="N4145" s="1" t="s">
        <v>182</v>
      </c>
      <c r="O4145" s="1" t="s">
        <v>892</v>
      </c>
      <c r="P4145" s="1" t="s">
        <v>3917</v>
      </c>
      <c r="Q4145" s="1">
        <v>50882727</v>
      </c>
    </row>
    <row r="4146" spans="13:17">
      <c r="M4146" s="1" t="s">
        <v>51</v>
      </c>
      <c r="N4146" s="1" t="s">
        <v>182</v>
      </c>
      <c r="O4146" s="1" t="s">
        <v>892</v>
      </c>
      <c r="P4146" s="1" t="s">
        <v>3918</v>
      </c>
      <c r="Q4146" s="1">
        <v>50882731</v>
      </c>
    </row>
    <row r="4147" spans="13:17">
      <c r="M4147" s="1" t="s">
        <v>51</v>
      </c>
      <c r="N4147" s="1" t="s">
        <v>182</v>
      </c>
      <c r="O4147" s="1" t="s">
        <v>892</v>
      </c>
      <c r="P4147" s="1" t="s">
        <v>3919</v>
      </c>
      <c r="Q4147" s="1">
        <v>50882737</v>
      </c>
    </row>
    <row r="4148" spans="13:17">
      <c r="M4148" s="1" t="s">
        <v>51</v>
      </c>
      <c r="N4148" s="1" t="s">
        <v>182</v>
      </c>
      <c r="O4148" s="1" t="s">
        <v>892</v>
      </c>
      <c r="P4148" s="1" t="s">
        <v>3920</v>
      </c>
      <c r="Q4148" s="1">
        <v>50882747</v>
      </c>
    </row>
    <row r="4149" spans="13:17">
      <c r="M4149" s="1" t="s">
        <v>51</v>
      </c>
      <c r="N4149" s="1" t="s">
        <v>182</v>
      </c>
      <c r="O4149" s="1" t="s">
        <v>892</v>
      </c>
      <c r="P4149" s="1" t="s">
        <v>3921</v>
      </c>
      <c r="Q4149" s="1">
        <v>50882771</v>
      </c>
    </row>
    <row r="4150" spans="13:17">
      <c r="M4150" s="1" t="s">
        <v>51</v>
      </c>
      <c r="N4150" s="1" t="s">
        <v>182</v>
      </c>
      <c r="O4150" s="1" t="s">
        <v>894</v>
      </c>
      <c r="P4150" s="1" t="s">
        <v>3922</v>
      </c>
      <c r="Q4150" s="1">
        <v>50884419</v>
      </c>
    </row>
    <row r="4151" spans="13:17">
      <c r="M4151" s="1" t="s">
        <v>51</v>
      </c>
      <c r="N4151" s="1" t="s">
        <v>182</v>
      </c>
      <c r="O4151" s="1" t="s">
        <v>894</v>
      </c>
      <c r="P4151" s="1" t="s">
        <v>3923</v>
      </c>
      <c r="Q4151" s="1">
        <v>50884438</v>
      </c>
    </row>
    <row r="4152" spans="13:17">
      <c r="M4152" s="1" t="s">
        <v>51</v>
      </c>
      <c r="N4152" s="1" t="s">
        <v>182</v>
      </c>
      <c r="O4152" s="1" t="s">
        <v>894</v>
      </c>
      <c r="P4152" s="1" t="s">
        <v>2962</v>
      </c>
      <c r="Q4152" s="1">
        <v>50884457</v>
      </c>
    </row>
    <row r="4153" spans="13:17">
      <c r="M4153" s="1" t="s">
        <v>51</v>
      </c>
      <c r="N4153" s="1" t="s">
        <v>182</v>
      </c>
      <c r="O4153" s="1" t="s">
        <v>894</v>
      </c>
      <c r="P4153" s="1" t="s">
        <v>3924</v>
      </c>
      <c r="Q4153" s="1">
        <v>50884476</v>
      </c>
    </row>
    <row r="4154" spans="13:17">
      <c r="M4154" s="1" t="s">
        <v>51</v>
      </c>
      <c r="N4154" s="1" t="s">
        <v>182</v>
      </c>
      <c r="O4154" s="1" t="s">
        <v>896</v>
      </c>
      <c r="P4154" s="1" t="s">
        <v>3925</v>
      </c>
      <c r="Q4154" s="1">
        <v>50885017</v>
      </c>
    </row>
    <row r="4155" spans="13:17">
      <c r="M4155" s="1" t="s">
        <v>51</v>
      </c>
      <c r="N4155" s="1" t="s">
        <v>182</v>
      </c>
      <c r="O4155" s="1" t="s">
        <v>896</v>
      </c>
      <c r="P4155" s="1" t="s">
        <v>3926</v>
      </c>
      <c r="Q4155" s="1">
        <v>50885015</v>
      </c>
    </row>
    <row r="4156" spans="13:17">
      <c r="M4156" s="1" t="s">
        <v>51</v>
      </c>
      <c r="N4156" s="1" t="s">
        <v>182</v>
      </c>
      <c r="O4156" s="1" t="s">
        <v>896</v>
      </c>
      <c r="P4156" s="1" t="s">
        <v>3927</v>
      </c>
      <c r="Q4156" s="1">
        <v>50885025</v>
      </c>
    </row>
    <row r="4157" spans="13:17">
      <c r="M4157" s="1" t="s">
        <v>51</v>
      </c>
      <c r="N4157" s="1" t="s">
        <v>182</v>
      </c>
      <c r="O4157" s="1" t="s">
        <v>896</v>
      </c>
      <c r="P4157" s="1" t="s">
        <v>896</v>
      </c>
      <c r="Q4157" s="1">
        <v>50885034</v>
      </c>
    </row>
    <row r="4158" spans="13:17">
      <c r="M4158" s="1" t="s">
        <v>51</v>
      </c>
      <c r="N4158" s="1" t="s">
        <v>182</v>
      </c>
      <c r="O4158" s="1" t="s">
        <v>896</v>
      </c>
      <c r="P4158" s="1" t="s">
        <v>3928</v>
      </c>
      <c r="Q4158" s="1">
        <v>50885099</v>
      </c>
    </row>
    <row r="4159" spans="13:17">
      <c r="M4159" s="1" t="s">
        <v>51</v>
      </c>
      <c r="N4159" s="1" t="s">
        <v>182</v>
      </c>
      <c r="O4159" s="1" t="s">
        <v>896</v>
      </c>
      <c r="P4159" s="1" t="s">
        <v>3929</v>
      </c>
      <c r="Q4159" s="1">
        <v>50885043</v>
      </c>
    </row>
    <row r="4160" spans="13:17">
      <c r="M4160" s="1" t="s">
        <v>51</v>
      </c>
      <c r="N4160" s="1" t="s">
        <v>182</v>
      </c>
      <c r="O4160" s="1" t="s">
        <v>896</v>
      </c>
      <c r="P4160" s="1" t="s">
        <v>3930</v>
      </c>
      <c r="Q4160" s="1">
        <v>50885051</v>
      </c>
    </row>
    <row r="4161" spans="13:17">
      <c r="M4161" s="1" t="s">
        <v>51</v>
      </c>
      <c r="N4161" s="1" t="s">
        <v>182</v>
      </c>
      <c r="O4161" s="1" t="s">
        <v>896</v>
      </c>
      <c r="P4161" s="1" t="s">
        <v>3931</v>
      </c>
      <c r="Q4161" s="1">
        <v>50885056</v>
      </c>
    </row>
    <row r="4162" spans="13:17">
      <c r="M4162" s="1" t="s">
        <v>51</v>
      </c>
      <c r="N4162" s="1" t="s">
        <v>182</v>
      </c>
      <c r="O4162" s="1" t="s">
        <v>896</v>
      </c>
      <c r="P4162" s="1" t="s">
        <v>3932</v>
      </c>
      <c r="Q4162" s="1">
        <v>50885060</v>
      </c>
    </row>
    <row r="4163" spans="13:17">
      <c r="M4163" s="1" t="s">
        <v>51</v>
      </c>
      <c r="N4163" s="1" t="s">
        <v>182</v>
      </c>
      <c r="O4163" s="1" t="s">
        <v>896</v>
      </c>
      <c r="P4163" s="1" t="s">
        <v>3933</v>
      </c>
      <c r="Q4163" s="1">
        <v>50885069</v>
      </c>
    </row>
    <row r="4164" spans="13:17">
      <c r="M4164" s="1" t="s">
        <v>51</v>
      </c>
      <c r="N4164" s="1" t="s">
        <v>182</v>
      </c>
      <c r="O4164" s="1" t="s">
        <v>896</v>
      </c>
      <c r="P4164" s="1" t="s">
        <v>3594</v>
      </c>
      <c r="Q4164" s="1">
        <v>50885077</v>
      </c>
    </row>
    <row r="4165" spans="13:17">
      <c r="M4165" s="1" t="s">
        <v>51</v>
      </c>
      <c r="N4165" s="1" t="s">
        <v>182</v>
      </c>
      <c r="O4165" s="1" t="s">
        <v>896</v>
      </c>
      <c r="P4165" s="1" t="s">
        <v>3934</v>
      </c>
      <c r="Q4165" s="1">
        <v>50885086</v>
      </c>
    </row>
    <row r="4166" spans="13:17">
      <c r="M4166" s="1" t="s">
        <v>51</v>
      </c>
      <c r="N4166" s="1" t="s">
        <v>182</v>
      </c>
      <c r="O4166" s="1" t="s">
        <v>896</v>
      </c>
      <c r="P4166" s="1" t="s">
        <v>3935</v>
      </c>
      <c r="Q4166" s="1">
        <v>50885094</v>
      </c>
    </row>
    <row r="4167" spans="13:17">
      <c r="M4167" s="1" t="s">
        <v>51</v>
      </c>
      <c r="N4167" s="1" t="s">
        <v>182</v>
      </c>
      <c r="O4167" s="1" t="s">
        <v>898</v>
      </c>
      <c r="P4167" s="1" t="s">
        <v>3936</v>
      </c>
      <c r="Q4167" s="1">
        <v>50886113</v>
      </c>
    </row>
    <row r="4168" spans="13:17">
      <c r="M4168" s="1" t="s">
        <v>51</v>
      </c>
      <c r="N4168" s="1" t="s">
        <v>182</v>
      </c>
      <c r="O4168" s="1" t="s">
        <v>898</v>
      </c>
      <c r="P4168" s="1" t="s">
        <v>3937</v>
      </c>
      <c r="Q4168" s="1">
        <v>50886119</v>
      </c>
    </row>
    <row r="4169" spans="13:17">
      <c r="M4169" s="1" t="s">
        <v>51</v>
      </c>
      <c r="N4169" s="1" t="s">
        <v>182</v>
      </c>
      <c r="O4169" s="1" t="s">
        <v>898</v>
      </c>
      <c r="P4169" s="1" t="s">
        <v>3938</v>
      </c>
      <c r="Q4169" s="1">
        <v>50886128</v>
      </c>
    </row>
    <row r="4170" spans="13:17">
      <c r="M4170" s="1" t="s">
        <v>51</v>
      </c>
      <c r="N4170" s="1" t="s">
        <v>182</v>
      </c>
      <c r="O4170" s="1" t="s">
        <v>898</v>
      </c>
      <c r="P4170" s="1" t="s">
        <v>3939</v>
      </c>
      <c r="Q4170" s="1">
        <v>50886138</v>
      </c>
    </row>
    <row r="4171" spans="13:17">
      <c r="M4171" s="1" t="s">
        <v>51</v>
      </c>
      <c r="N4171" s="1" t="s">
        <v>182</v>
      </c>
      <c r="O4171" s="1" t="s">
        <v>898</v>
      </c>
      <c r="P4171" s="1" t="s">
        <v>3940</v>
      </c>
      <c r="Q4171" s="1">
        <v>50886147</v>
      </c>
    </row>
    <row r="4172" spans="13:17">
      <c r="M4172" s="1" t="s">
        <v>51</v>
      </c>
      <c r="N4172" s="1" t="s">
        <v>182</v>
      </c>
      <c r="O4172" s="1" t="s">
        <v>898</v>
      </c>
      <c r="P4172" s="1" t="s">
        <v>3941</v>
      </c>
      <c r="Q4172" s="1">
        <v>50886157</v>
      </c>
    </row>
    <row r="4173" spans="13:17">
      <c r="M4173" s="1" t="s">
        <v>51</v>
      </c>
      <c r="N4173" s="1" t="s">
        <v>182</v>
      </c>
      <c r="O4173" s="1" t="s">
        <v>898</v>
      </c>
      <c r="P4173" s="1" t="s">
        <v>3942</v>
      </c>
      <c r="Q4173" s="1">
        <v>50886166</v>
      </c>
    </row>
    <row r="4174" spans="13:17">
      <c r="M4174" s="1" t="s">
        <v>51</v>
      </c>
      <c r="N4174" s="1" t="s">
        <v>182</v>
      </c>
      <c r="O4174" s="1" t="s">
        <v>898</v>
      </c>
      <c r="P4174" s="1" t="s">
        <v>3943</v>
      </c>
      <c r="Q4174" s="1">
        <v>50886176</v>
      </c>
    </row>
    <row r="4175" spans="13:17">
      <c r="M4175" s="1" t="s">
        <v>51</v>
      </c>
      <c r="N4175" s="1" t="s">
        <v>182</v>
      </c>
      <c r="O4175" s="1" t="s">
        <v>898</v>
      </c>
      <c r="P4175" s="1" t="s">
        <v>3944</v>
      </c>
      <c r="Q4175" s="1">
        <v>50886199</v>
      </c>
    </row>
    <row r="4176" spans="13:17">
      <c r="M4176" s="1" t="s">
        <v>51</v>
      </c>
      <c r="N4176" s="1" t="s">
        <v>182</v>
      </c>
      <c r="O4176" s="1" t="s">
        <v>898</v>
      </c>
      <c r="P4176" s="1" t="s">
        <v>3945</v>
      </c>
      <c r="Q4176" s="1">
        <v>50886185</v>
      </c>
    </row>
    <row r="4177" spans="13:17">
      <c r="M4177" s="1" t="s">
        <v>51</v>
      </c>
      <c r="N4177" s="1" t="s">
        <v>182</v>
      </c>
      <c r="O4177" s="1" t="s">
        <v>900</v>
      </c>
      <c r="P4177" s="1" t="s">
        <v>3946</v>
      </c>
      <c r="Q4177" s="1">
        <v>50886712</v>
      </c>
    </row>
    <row r="4178" spans="13:17">
      <c r="M4178" s="1" t="s">
        <v>51</v>
      </c>
      <c r="N4178" s="1" t="s">
        <v>182</v>
      </c>
      <c r="O4178" s="1" t="s">
        <v>900</v>
      </c>
      <c r="P4178" s="1" t="s">
        <v>2397</v>
      </c>
      <c r="Q4178" s="1">
        <v>50886714</v>
      </c>
    </row>
    <row r="4179" spans="13:17">
      <c r="M4179" s="1" t="s">
        <v>51</v>
      </c>
      <c r="N4179" s="1" t="s">
        <v>182</v>
      </c>
      <c r="O4179" s="1" t="s">
        <v>900</v>
      </c>
      <c r="P4179" s="1" t="s">
        <v>3947</v>
      </c>
      <c r="Q4179" s="1">
        <v>50886721</v>
      </c>
    </row>
    <row r="4180" spans="13:17">
      <c r="M4180" s="1" t="s">
        <v>51</v>
      </c>
      <c r="N4180" s="1" t="s">
        <v>182</v>
      </c>
      <c r="O4180" s="1" t="s">
        <v>900</v>
      </c>
      <c r="P4180" s="1" t="s">
        <v>3948</v>
      </c>
      <c r="Q4180" s="1">
        <v>50886787</v>
      </c>
    </row>
    <row r="4181" spans="13:17">
      <c r="M4181" s="1" t="s">
        <v>51</v>
      </c>
      <c r="N4181" s="1" t="s">
        <v>182</v>
      </c>
      <c r="O4181" s="1" t="s">
        <v>900</v>
      </c>
      <c r="P4181" s="1" t="s">
        <v>2279</v>
      </c>
      <c r="Q4181" s="1">
        <v>50886729</v>
      </c>
    </row>
    <row r="4182" spans="13:17">
      <c r="M4182" s="1" t="s">
        <v>51</v>
      </c>
      <c r="N4182" s="1" t="s">
        <v>182</v>
      </c>
      <c r="O4182" s="1" t="s">
        <v>900</v>
      </c>
      <c r="P4182" s="1" t="s">
        <v>2035</v>
      </c>
      <c r="Q4182" s="1">
        <v>50886736</v>
      </c>
    </row>
    <row r="4183" spans="13:17">
      <c r="M4183" s="1" t="s">
        <v>51</v>
      </c>
      <c r="N4183" s="1" t="s">
        <v>182</v>
      </c>
      <c r="O4183" s="1" t="s">
        <v>900</v>
      </c>
      <c r="P4183" s="1" t="s">
        <v>3949</v>
      </c>
      <c r="Q4183" s="1">
        <v>50886743</v>
      </c>
    </row>
    <row r="4184" spans="13:17">
      <c r="M4184" s="1" t="s">
        <v>51</v>
      </c>
      <c r="N4184" s="1" t="s">
        <v>182</v>
      </c>
      <c r="O4184" s="1" t="s">
        <v>900</v>
      </c>
      <c r="P4184" s="1" t="s">
        <v>3950</v>
      </c>
      <c r="Q4184" s="1">
        <v>50886751</v>
      </c>
    </row>
    <row r="4185" spans="13:17">
      <c r="M4185" s="1" t="s">
        <v>51</v>
      </c>
      <c r="N4185" s="1" t="s">
        <v>182</v>
      </c>
      <c r="O4185" s="1" t="s">
        <v>900</v>
      </c>
      <c r="P4185" s="1" t="s">
        <v>3951</v>
      </c>
      <c r="Q4185" s="1">
        <v>50886758</v>
      </c>
    </row>
    <row r="4186" spans="13:17">
      <c r="M4186" s="1" t="s">
        <v>51</v>
      </c>
      <c r="N4186" s="1" t="s">
        <v>182</v>
      </c>
      <c r="O4186" s="1" t="s">
        <v>900</v>
      </c>
      <c r="P4186" s="1" t="s">
        <v>3952</v>
      </c>
      <c r="Q4186" s="1">
        <v>50886765</v>
      </c>
    </row>
    <row r="4187" spans="13:17">
      <c r="M4187" s="1" t="s">
        <v>51</v>
      </c>
      <c r="N4187" s="1" t="s">
        <v>182</v>
      </c>
      <c r="O4187" s="1" t="s">
        <v>900</v>
      </c>
      <c r="P4187" s="1" t="s">
        <v>3953</v>
      </c>
      <c r="Q4187" s="1">
        <v>50886773</v>
      </c>
    </row>
    <row r="4188" spans="13:17">
      <c r="M4188" s="1" t="s">
        <v>51</v>
      </c>
      <c r="N4188" s="1" t="s">
        <v>182</v>
      </c>
      <c r="O4188" s="1" t="s">
        <v>900</v>
      </c>
      <c r="P4188" s="1" t="s">
        <v>3954</v>
      </c>
      <c r="Q4188" s="1">
        <v>50886780</v>
      </c>
    </row>
    <row r="4189" spans="13:17">
      <c r="M4189" s="1" t="s">
        <v>51</v>
      </c>
      <c r="N4189" s="1" t="s">
        <v>182</v>
      </c>
      <c r="O4189" s="1" t="s">
        <v>900</v>
      </c>
      <c r="P4189" s="1" t="s">
        <v>3955</v>
      </c>
      <c r="Q4189" s="1">
        <v>50886799</v>
      </c>
    </row>
    <row r="4190" spans="13:17">
      <c r="M4190" s="1" t="s">
        <v>51</v>
      </c>
      <c r="N4190" s="1" t="s">
        <v>182</v>
      </c>
      <c r="O4190" s="1" t="s">
        <v>900</v>
      </c>
      <c r="P4190" s="1" t="s">
        <v>3956</v>
      </c>
      <c r="Q4190" s="1">
        <v>50886794</v>
      </c>
    </row>
    <row r="4191" spans="13:17">
      <c r="M4191" s="1" t="s">
        <v>51</v>
      </c>
      <c r="N4191" s="1" t="s">
        <v>182</v>
      </c>
      <c r="O4191" s="1" t="s">
        <v>901</v>
      </c>
      <c r="P4191" s="1" t="s">
        <v>3957</v>
      </c>
      <c r="Q4191" s="1">
        <v>50887816</v>
      </c>
    </row>
    <row r="4192" spans="13:17">
      <c r="M4192" s="1" t="s">
        <v>51</v>
      </c>
      <c r="N4192" s="1" t="s">
        <v>182</v>
      </c>
      <c r="O4192" s="1" t="s">
        <v>901</v>
      </c>
      <c r="P4192" s="1" t="s">
        <v>3958</v>
      </c>
      <c r="Q4192" s="1">
        <v>50887817</v>
      </c>
    </row>
    <row r="4193" spans="13:17">
      <c r="M4193" s="1" t="s">
        <v>51</v>
      </c>
      <c r="N4193" s="1" t="s">
        <v>182</v>
      </c>
      <c r="O4193" s="1" t="s">
        <v>901</v>
      </c>
      <c r="P4193" s="1" t="s">
        <v>3959</v>
      </c>
      <c r="Q4193" s="1">
        <v>50887894</v>
      </c>
    </row>
    <row r="4194" spans="13:17">
      <c r="M4194" s="1" t="s">
        <v>51</v>
      </c>
      <c r="N4194" s="1" t="s">
        <v>182</v>
      </c>
      <c r="O4194" s="1" t="s">
        <v>901</v>
      </c>
      <c r="P4194" s="1" t="s">
        <v>3960</v>
      </c>
      <c r="Q4194" s="1">
        <v>50887825</v>
      </c>
    </row>
    <row r="4195" spans="13:17">
      <c r="M4195" s="1" t="s">
        <v>51</v>
      </c>
      <c r="N4195" s="1" t="s">
        <v>182</v>
      </c>
      <c r="O4195" s="1" t="s">
        <v>901</v>
      </c>
      <c r="P4195" s="1" t="s">
        <v>3961</v>
      </c>
      <c r="Q4195" s="1">
        <v>50887834</v>
      </c>
    </row>
    <row r="4196" spans="13:17">
      <c r="M4196" s="1" t="s">
        <v>51</v>
      </c>
      <c r="N4196" s="1" t="s">
        <v>182</v>
      </c>
      <c r="O4196" s="1" t="s">
        <v>901</v>
      </c>
      <c r="P4196" s="1" t="s">
        <v>3962</v>
      </c>
      <c r="Q4196" s="1">
        <v>50887843</v>
      </c>
    </row>
    <row r="4197" spans="13:17">
      <c r="M4197" s="1" t="s">
        <v>51</v>
      </c>
      <c r="N4197" s="1" t="s">
        <v>182</v>
      </c>
      <c r="O4197" s="1" t="s">
        <v>901</v>
      </c>
      <c r="P4197" s="1" t="s">
        <v>3963</v>
      </c>
      <c r="Q4197" s="1">
        <v>50887851</v>
      </c>
    </row>
    <row r="4198" spans="13:17">
      <c r="M4198" s="1" t="s">
        <v>51</v>
      </c>
      <c r="N4198" s="1" t="s">
        <v>182</v>
      </c>
      <c r="O4198" s="1" t="s">
        <v>901</v>
      </c>
      <c r="P4198" s="1" t="s">
        <v>3964</v>
      </c>
      <c r="Q4198" s="1">
        <v>50887860</v>
      </c>
    </row>
    <row r="4199" spans="13:17">
      <c r="M4199" s="1" t="s">
        <v>51</v>
      </c>
      <c r="N4199" s="1" t="s">
        <v>182</v>
      </c>
      <c r="O4199" s="1" t="s">
        <v>901</v>
      </c>
      <c r="P4199" s="1" t="s">
        <v>3965</v>
      </c>
      <c r="Q4199" s="1">
        <v>50887869</v>
      </c>
    </row>
    <row r="4200" spans="13:17">
      <c r="M4200" s="1" t="s">
        <v>51</v>
      </c>
      <c r="N4200" s="1" t="s">
        <v>182</v>
      </c>
      <c r="O4200" s="1" t="s">
        <v>901</v>
      </c>
      <c r="P4200" s="1" t="s">
        <v>3966</v>
      </c>
      <c r="Q4200" s="1">
        <v>50887877</v>
      </c>
    </row>
    <row r="4201" spans="13:17">
      <c r="M4201" s="1" t="s">
        <v>51</v>
      </c>
      <c r="N4201" s="1" t="s">
        <v>182</v>
      </c>
      <c r="O4201" s="1" t="s">
        <v>901</v>
      </c>
      <c r="P4201" s="1" t="s">
        <v>3967</v>
      </c>
      <c r="Q4201" s="1">
        <v>50887899</v>
      </c>
    </row>
    <row r="4202" spans="13:17">
      <c r="M4202" s="1" t="s">
        <v>51</v>
      </c>
      <c r="N4202" s="1" t="s">
        <v>182</v>
      </c>
      <c r="O4202" s="1" t="s">
        <v>903</v>
      </c>
      <c r="P4202" s="1" t="s">
        <v>3968</v>
      </c>
      <c r="Q4202" s="1">
        <v>50888910</v>
      </c>
    </row>
    <row r="4203" spans="13:17">
      <c r="M4203" s="1" t="s">
        <v>51</v>
      </c>
      <c r="N4203" s="1" t="s">
        <v>182</v>
      </c>
      <c r="O4203" s="1" t="s">
        <v>903</v>
      </c>
      <c r="P4203" s="1" t="s">
        <v>3969</v>
      </c>
      <c r="Q4203" s="1">
        <v>50888921</v>
      </c>
    </row>
    <row r="4204" spans="13:17">
      <c r="M4204" s="1" t="s">
        <v>51</v>
      </c>
      <c r="N4204" s="1" t="s">
        <v>182</v>
      </c>
      <c r="O4204" s="1" t="s">
        <v>903</v>
      </c>
      <c r="P4204" s="1" t="s">
        <v>3970</v>
      </c>
      <c r="Q4204" s="1">
        <v>50888931</v>
      </c>
    </row>
    <row r="4205" spans="13:17">
      <c r="M4205" s="1" t="s">
        <v>51</v>
      </c>
      <c r="N4205" s="1" t="s">
        <v>182</v>
      </c>
      <c r="O4205" s="1" t="s">
        <v>903</v>
      </c>
      <c r="P4205" s="1" t="s">
        <v>3971</v>
      </c>
      <c r="Q4205" s="1">
        <v>50888942</v>
      </c>
    </row>
    <row r="4206" spans="13:17">
      <c r="M4206" s="1" t="s">
        <v>51</v>
      </c>
      <c r="N4206" s="1" t="s">
        <v>182</v>
      </c>
      <c r="O4206" s="1" t="s">
        <v>903</v>
      </c>
      <c r="P4206" s="1" t="s">
        <v>169</v>
      </c>
      <c r="Q4206" s="1">
        <v>50888952</v>
      </c>
    </row>
    <row r="4207" spans="13:17">
      <c r="M4207" s="1" t="s">
        <v>51</v>
      </c>
      <c r="N4207" s="1" t="s">
        <v>182</v>
      </c>
      <c r="O4207" s="1" t="s">
        <v>903</v>
      </c>
      <c r="P4207" s="1" t="s">
        <v>3972</v>
      </c>
      <c r="Q4207" s="1">
        <v>50888963</v>
      </c>
    </row>
    <row r="4208" spans="13:17">
      <c r="M4208" s="1" t="s">
        <v>51</v>
      </c>
      <c r="N4208" s="1" t="s">
        <v>182</v>
      </c>
      <c r="O4208" s="1" t="s">
        <v>903</v>
      </c>
      <c r="P4208" s="1" t="s">
        <v>3973</v>
      </c>
      <c r="Q4208" s="1">
        <v>50888973</v>
      </c>
    </row>
    <row r="4209" spans="13:17">
      <c r="M4209" s="1" t="s">
        <v>51</v>
      </c>
      <c r="N4209" s="1" t="s">
        <v>182</v>
      </c>
      <c r="O4209" s="1" t="s">
        <v>903</v>
      </c>
      <c r="P4209" s="1" t="s">
        <v>903</v>
      </c>
      <c r="Q4209" s="1">
        <v>50888984</v>
      </c>
    </row>
    <row r="4210" spans="13:17">
      <c r="M4210" s="1" t="s">
        <v>51</v>
      </c>
      <c r="N4210" s="1" t="s">
        <v>182</v>
      </c>
      <c r="O4210" s="1" t="s">
        <v>905</v>
      </c>
      <c r="P4210" s="1" t="s">
        <v>3974</v>
      </c>
      <c r="Q4210" s="1">
        <v>50889412</v>
      </c>
    </row>
    <row r="4211" spans="13:17">
      <c r="M4211" s="1" t="s">
        <v>51</v>
      </c>
      <c r="N4211" s="1" t="s">
        <v>182</v>
      </c>
      <c r="O4211" s="1" t="s">
        <v>905</v>
      </c>
      <c r="P4211" s="1" t="s">
        <v>3975</v>
      </c>
      <c r="Q4211" s="1">
        <v>50889421</v>
      </c>
    </row>
    <row r="4212" spans="13:17">
      <c r="M4212" s="1" t="s">
        <v>51</v>
      </c>
      <c r="N4212" s="1" t="s">
        <v>182</v>
      </c>
      <c r="O4212" s="1" t="s">
        <v>905</v>
      </c>
      <c r="P4212" s="1" t="s">
        <v>3976</v>
      </c>
      <c r="Q4212" s="1">
        <v>50889414</v>
      </c>
    </row>
    <row r="4213" spans="13:17">
      <c r="M4213" s="1" t="s">
        <v>51</v>
      </c>
      <c r="N4213" s="1" t="s">
        <v>182</v>
      </c>
      <c r="O4213" s="1" t="s">
        <v>905</v>
      </c>
      <c r="P4213" s="1" t="s">
        <v>3977</v>
      </c>
      <c r="Q4213" s="1">
        <v>50889429</v>
      </c>
    </row>
    <row r="4214" spans="13:17">
      <c r="M4214" s="1" t="s">
        <v>51</v>
      </c>
      <c r="N4214" s="1" t="s">
        <v>182</v>
      </c>
      <c r="O4214" s="1" t="s">
        <v>905</v>
      </c>
      <c r="P4214" s="1" t="s">
        <v>3978</v>
      </c>
      <c r="Q4214" s="1">
        <v>50889436</v>
      </c>
    </row>
    <row r="4215" spans="13:17">
      <c r="M4215" s="1" t="s">
        <v>51</v>
      </c>
      <c r="N4215" s="1" t="s">
        <v>182</v>
      </c>
      <c r="O4215" s="1" t="s">
        <v>905</v>
      </c>
      <c r="P4215" s="1" t="s">
        <v>879</v>
      </c>
      <c r="Q4215" s="1">
        <v>50889443</v>
      </c>
    </row>
    <row r="4216" spans="13:17">
      <c r="M4216" s="1" t="s">
        <v>51</v>
      </c>
      <c r="N4216" s="1" t="s">
        <v>182</v>
      </c>
      <c r="O4216" s="1" t="s">
        <v>905</v>
      </c>
      <c r="P4216" s="1" t="s">
        <v>3979</v>
      </c>
      <c r="Q4216" s="1">
        <v>50889451</v>
      </c>
    </row>
    <row r="4217" spans="13:17">
      <c r="M4217" s="1" t="s">
        <v>51</v>
      </c>
      <c r="N4217" s="1" t="s">
        <v>182</v>
      </c>
      <c r="O4217" s="1" t="s">
        <v>905</v>
      </c>
      <c r="P4217" s="1" t="s">
        <v>3980</v>
      </c>
      <c r="Q4217" s="1">
        <v>50889458</v>
      </c>
    </row>
    <row r="4218" spans="13:17">
      <c r="M4218" s="1" t="s">
        <v>51</v>
      </c>
      <c r="N4218" s="1" t="s">
        <v>182</v>
      </c>
      <c r="O4218" s="1" t="s">
        <v>905</v>
      </c>
      <c r="P4218" s="1" t="s">
        <v>2400</v>
      </c>
      <c r="Q4218" s="1">
        <v>50889465</v>
      </c>
    </row>
    <row r="4219" spans="13:17">
      <c r="M4219" s="1" t="s">
        <v>51</v>
      </c>
      <c r="N4219" s="1" t="s">
        <v>182</v>
      </c>
      <c r="O4219" s="1" t="s">
        <v>905</v>
      </c>
      <c r="P4219" s="1" t="s">
        <v>3981</v>
      </c>
      <c r="Q4219" s="1">
        <v>50889473</v>
      </c>
    </row>
    <row r="4220" spans="13:17">
      <c r="M4220" s="1" t="s">
        <v>51</v>
      </c>
      <c r="N4220" s="1" t="s">
        <v>182</v>
      </c>
      <c r="O4220" s="1" t="s">
        <v>905</v>
      </c>
      <c r="P4220" s="1" t="s">
        <v>3982</v>
      </c>
      <c r="Q4220" s="1">
        <v>50889480</v>
      </c>
    </row>
    <row r="4221" spans="13:17">
      <c r="M4221" s="1" t="s">
        <v>51</v>
      </c>
      <c r="N4221" s="1" t="s">
        <v>182</v>
      </c>
      <c r="O4221" s="1" t="s">
        <v>905</v>
      </c>
      <c r="P4221" s="1" t="s">
        <v>3983</v>
      </c>
      <c r="Q4221" s="1">
        <v>50889487</v>
      </c>
    </row>
    <row r="4222" spans="13:17">
      <c r="M4222" s="1" t="s">
        <v>51</v>
      </c>
      <c r="N4222" s="1" t="s">
        <v>182</v>
      </c>
      <c r="O4222" s="1" t="s">
        <v>905</v>
      </c>
      <c r="P4222" s="1" t="s">
        <v>905</v>
      </c>
      <c r="Q4222" s="1">
        <v>50889494</v>
      </c>
    </row>
    <row r="4223" spans="13:17">
      <c r="M4223" s="1" t="s">
        <v>51</v>
      </c>
      <c r="N4223" s="1" t="s">
        <v>182</v>
      </c>
      <c r="O4223" s="1" t="s">
        <v>905</v>
      </c>
      <c r="P4223" s="1" t="s">
        <v>3984</v>
      </c>
      <c r="Q4223" s="1">
        <v>50889499</v>
      </c>
    </row>
    <row r="4224" spans="13:17">
      <c r="M4224" s="1" t="s">
        <v>55</v>
      </c>
      <c r="N4224" s="1" t="s">
        <v>185</v>
      </c>
      <c r="O4224" s="1" t="s">
        <v>907</v>
      </c>
      <c r="P4224" s="1" t="s">
        <v>1331</v>
      </c>
      <c r="Q4224" s="1">
        <v>55271713</v>
      </c>
    </row>
    <row r="4225" spans="13:17">
      <c r="M4225" s="1" t="s">
        <v>55</v>
      </c>
      <c r="N4225" s="1" t="s">
        <v>185</v>
      </c>
      <c r="O4225" s="1" t="s">
        <v>907</v>
      </c>
      <c r="P4225" s="1" t="s">
        <v>3985</v>
      </c>
      <c r="Q4225" s="1">
        <v>55271719</v>
      </c>
    </row>
    <row r="4226" spans="13:17">
      <c r="M4226" s="1" t="s">
        <v>55</v>
      </c>
      <c r="N4226" s="1" t="s">
        <v>185</v>
      </c>
      <c r="O4226" s="1" t="s">
        <v>907</v>
      </c>
      <c r="P4226" s="1" t="s">
        <v>3986</v>
      </c>
      <c r="Q4226" s="1">
        <v>55271738</v>
      </c>
    </row>
    <row r="4227" spans="13:17">
      <c r="M4227" s="1" t="s">
        <v>55</v>
      </c>
      <c r="N4227" s="1" t="s">
        <v>185</v>
      </c>
      <c r="O4227" s="1" t="s">
        <v>907</v>
      </c>
      <c r="P4227" s="1" t="s">
        <v>907</v>
      </c>
      <c r="Q4227" s="1">
        <v>55271728</v>
      </c>
    </row>
    <row r="4228" spans="13:17">
      <c r="M4228" s="1" t="s">
        <v>55</v>
      </c>
      <c r="N4228" s="1" t="s">
        <v>185</v>
      </c>
      <c r="O4228" s="1" t="s">
        <v>907</v>
      </c>
      <c r="P4228" s="1" t="s">
        <v>3987</v>
      </c>
      <c r="Q4228" s="1">
        <v>55271747</v>
      </c>
    </row>
    <row r="4229" spans="13:17">
      <c r="M4229" s="1" t="s">
        <v>55</v>
      </c>
      <c r="N4229" s="1" t="s">
        <v>185</v>
      </c>
      <c r="O4229" s="1" t="s">
        <v>907</v>
      </c>
      <c r="P4229" s="1" t="s">
        <v>1224</v>
      </c>
      <c r="Q4229" s="1">
        <v>55271757</v>
      </c>
    </row>
    <row r="4230" spans="13:17">
      <c r="M4230" s="1" t="s">
        <v>55</v>
      </c>
      <c r="N4230" s="1" t="s">
        <v>185</v>
      </c>
      <c r="O4230" s="1" t="s">
        <v>907</v>
      </c>
      <c r="P4230" s="1" t="s">
        <v>3988</v>
      </c>
      <c r="Q4230" s="1">
        <v>55271766</v>
      </c>
    </row>
    <row r="4231" spans="13:17">
      <c r="M4231" s="1" t="s">
        <v>55</v>
      </c>
      <c r="N4231" s="1" t="s">
        <v>185</v>
      </c>
      <c r="O4231" s="1" t="s">
        <v>907</v>
      </c>
      <c r="P4231" s="1" t="s">
        <v>3989</v>
      </c>
      <c r="Q4231" s="1">
        <v>55271776</v>
      </c>
    </row>
    <row r="4232" spans="13:17">
      <c r="M4232" s="1" t="s">
        <v>55</v>
      </c>
      <c r="N4232" s="1" t="s">
        <v>185</v>
      </c>
      <c r="O4232" s="1" t="s">
        <v>907</v>
      </c>
      <c r="P4232" s="1" t="s">
        <v>3990</v>
      </c>
      <c r="Q4232" s="1">
        <v>55271785</v>
      </c>
    </row>
    <row r="4233" spans="13:17">
      <c r="M4233" s="1" t="s">
        <v>55</v>
      </c>
      <c r="N4233" s="1" t="s">
        <v>185</v>
      </c>
      <c r="O4233" s="1" t="s">
        <v>907</v>
      </c>
      <c r="P4233" s="1" t="s">
        <v>3991</v>
      </c>
      <c r="Q4233" s="1">
        <v>55271795</v>
      </c>
    </row>
    <row r="4234" spans="13:17">
      <c r="M4234" s="1" t="s">
        <v>55</v>
      </c>
      <c r="N4234" s="1" t="s">
        <v>185</v>
      </c>
      <c r="O4234" s="1" t="s">
        <v>909</v>
      </c>
      <c r="P4234" s="1" t="s">
        <v>3992</v>
      </c>
      <c r="Q4234" s="1">
        <v>55271011</v>
      </c>
    </row>
    <row r="4235" spans="13:17">
      <c r="M4235" s="1" t="s">
        <v>55</v>
      </c>
      <c r="N4235" s="1" t="s">
        <v>185</v>
      </c>
      <c r="O4235" s="1" t="s">
        <v>909</v>
      </c>
      <c r="P4235" s="1" t="s">
        <v>3993</v>
      </c>
      <c r="Q4235" s="1">
        <v>55271035</v>
      </c>
    </row>
    <row r="4236" spans="13:17">
      <c r="M4236" s="1" t="s">
        <v>55</v>
      </c>
      <c r="N4236" s="1" t="s">
        <v>185</v>
      </c>
      <c r="O4236" s="1" t="s">
        <v>909</v>
      </c>
      <c r="P4236" s="1" t="s">
        <v>3994</v>
      </c>
      <c r="Q4236" s="1">
        <v>55271047</v>
      </c>
    </row>
    <row r="4237" spans="13:17">
      <c r="M4237" s="1" t="s">
        <v>55</v>
      </c>
      <c r="N4237" s="1" t="s">
        <v>185</v>
      </c>
      <c r="O4237" s="1" t="s">
        <v>909</v>
      </c>
      <c r="P4237" s="1" t="s">
        <v>3995</v>
      </c>
      <c r="Q4237" s="1">
        <v>55271059</v>
      </c>
    </row>
    <row r="4238" spans="13:17">
      <c r="M4238" s="1" t="s">
        <v>55</v>
      </c>
      <c r="N4238" s="1" t="s">
        <v>185</v>
      </c>
      <c r="O4238" s="1" t="s">
        <v>909</v>
      </c>
      <c r="P4238" s="1" t="s">
        <v>3025</v>
      </c>
      <c r="Q4238" s="1">
        <v>55271071</v>
      </c>
    </row>
    <row r="4239" spans="13:17">
      <c r="M4239" s="1" t="s">
        <v>55</v>
      </c>
      <c r="N4239" s="1" t="s">
        <v>185</v>
      </c>
      <c r="O4239" s="1" t="s">
        <v>909</v>
      </c>
      <c r="P4239" s="1" t="s">
        <v>3996</v>
      </c>
      <c r="Q4239" s="1">
        <v>55271023</v>
      </c>
    </row>
    <row r="4240" spans="13:17">
      <c r="M4240" s="1" t="s">
        <v>55</v>
      </c>
      <c r="N4240" s="1" t="s">
        <v>185</v>
      </c>
      <c r="O4240" s="1" t="s">
        <v>909</v>
      </c>
      <c r="P4240" s="1" t="s">
        <v>3997</v>
      </c>
      <c r="Q4240" s="1">
        <v>55271083</v>
      </c>
    </row>
    <row r="4241" spans="13:17">
      <c r="M4241" s="1" t="s">
        <v>55</v>
      </c>
      <c r="N4241" s="1" t="s">
        <v>185</v>
      </c>
      <c r="O4241" s="1" t="s">
        <v>909</v>
      </c>
      <c r="P4241" s="1" t="s">
        <v>77</v>
      </c>
      <c r="Q4241" s="1">
        <v>55271099</v>
      </c>
    </row>
    <row r="4242" spans="13:17">
      <c r="M4242" s="1" t="s">
        <v>55</v>
      </c>
      <c r="N4242" s="1" t="s">
        <v>185</v>
      </c>
      <c r="O4242" s="1" t="s">
        <v>911</v>
      </c>
      <c r="P4242" s="1" t="s">
        <v>3998</v>
      </c>
      <c r="Q4242" s="1">
        <v>55271213</v>
      </c>
    </row>
    <row r="4243" spans="13:17">
      <c r="M4243" s="1" t="s">
        <v>55</v>
      </c>
      <c r="N4243" s="1" t="s">
        <v>185</v>
      </c>
      <c r="O4243" s="1" t="s">
        <v>911</v>
      </c>
      <c r="P4243" s="1" t="s">
        <v>3311</v>
      </c>
      <c r="Q4243" s="1">
        <v>55271217</v>
      </c>
    </row>
    <row r="4244" spans="13:17">
      <c r="M4244" s="1" t="s">
        <v>55</v>
      </c>
      <c r="N4244" s="1" t="s">
        <v>185</v>
      </c>
      <c r="O4244" s="1" t="s">
        <v>911</v>
      </c>
      <c r="P4244" s="1" t="s">
        <v>431</v>
      </c>
      <c r="Q4244" s="1">
        <v>55271225</v>
      </c>
    </row>
    <row r="4245" spans="13:17">
      <c r="M4245" s="1" t="s">
        <v>55</v>
      </c>
      <c r="N4245" s="1" t="s">
        <v>185</v>
      </c>
      <c r="O4245" s="1" t="s">
        <v>911</v>
      </c>
      <c r="P4245" s="1" t="s">
        <v>879</v>
      </c>
      <c r="Q4245" s="1">
        <v>55271234</v>
      </c>
    </row>
    <row r="4246" spans="13:17">
      <c r="M4246" s="1" t="s">
        <v>55</v>
      </c>
      <c r="N4246" s="1" t="s">
        <v>185</v>
      </c>
      <c r="O4246" s="1" t="s">
        <v>911</v>
      </c>
      <c r="P4246" s="1" t="s">
        <v>3999</v>
      </c>
      <c r="Q4246" s="1">
        <v>55271243</v>
      </c>
    </row>
    <row r="4247" spans="13:17">
      <c r="M4247" s="1" t="s">
        <v>55</v>
      </c>
      <c r="N4247" s="1" t="s">
        <v>185</v>
      </c>
      <c r="O4247" s="1" t="s">
        <v>911</v>
      </c>
      <c r="P4247" s="1" t="s">
        <v>938</v>
      </c>
      <c r="Q4247" s="1">
        <v>55271251</v>
      </c>
    </row>
    <row r="4248" spans="13:17">
      <c r="M4248" s="1" t="s">
        <v>55</v>
      </c>
      <c r="N4248" s="1" t="s">
        <v>185</v>
      </c>
      <c r="O4248" s="1" t="s">
        <v>911</v>
      </c>
      <c r="P4248" s="1" t="s">
        <v>4000</v>
      </c>
      <c r="Q4248" s="1">
        <v>55271260</v>
      </c>
    </row>
    <row r="4249" spans="13:17">
      <c r="M4249" s="1" t="s">
        <v>55</v>
      </c>
      <c r="N4249" s="1" t="s">
        <v>185</v>
      </c>
      <c r="O4249" s="1" t="s">
        <v>911</v>
      </c>
      <c r="P4249" s="1" t="s">
        <v>77</v>
      </c>
      <c r="Q4249" s="1">
        <v>55271299</v>
      </c>
    </row>
    <row r="4250" spans="13:17">
      <c r="M4250" s="1" t="s">
        <v>55</v>
      </c>
      <c r="N4250" s="1" t="s">
        <v>185</v>
      </c>
      <c r="O4250" s="1" t="s">
        <v>911</v>
      </c>
      <c r="P4250" s="1" t="s">
        <v>2023</v>
      </c>
      <c r="Q4250" s="1">
        <v>55271277</v>
      </c>
    </row>
    <row r="4251" spans="13:17">
      <c r="M4251" s="1" t="s">
        <v>55</v>
      </c>
      <c r="N4251" s="1" t="s">
        <v>185</v>
      </c>
      <c r="O4251" s="1" t="s">
        <v>911</v>
      </c>
      <c r="P4251" s="1" t="s">
        <v>4001</v>
      </c>
      <c r="Q4251" s="1">
        <v>55271269</v>
      </c>
    </row>
    <row r="4252" spans="13:17">
      <c r="M4252" s="1" t="s">
        <v>55</v>
      </c>
      <c r="N4252" s="1" t="s">
        <v>185</v>
      </c>
      <c r="O4252" s="1" t="s">
        <v>911</v>
      </c>
      <c r="P4252" s="1" t="s">
        <v>4002</v>
      </c>
      <c r="Q4252" s="1">
        <v>55271286</v>
      </c>
    </row>
    <row r="4253" spans="13:17">
      <c r="M4253" s="1" t="s">
        <v>55</v>
      </c>
      <c r="N4253" s="1" t="s">
        <v>185</v>
      </c>
      <c r="O4253" s="1" t="s">
        <v>911</v>
      </c>
      <c r="P4253" s="1" t="s">
        <v>4003</v>
      </c>
      <c r="Q4253" s="1">
        <v>55271294</v>
      </c>
    </row>
    <row r="4254" spans="13:17">
      <c r="M4254" s="1" t="s">
        <v>55</v>
      </c>
      <c r="N4254" s="1" t="s">
        <v>185</v>
      </c>
      <c r="O4254" s="1" t="s">
        <v>913</v>
      </c>
      <c r="P4254" s="1" t="s">
        <v>4004</v>
      </c>
      <c r="Q4254" s="1">
        <v>55272113</v>
      </c>
    </row>
    <row r="4255" spans="13:17">
      <c r="M4255" s="1" t="s">
        <v>55</v>
      </c>
      <c r="N4255" s="1" t="s">
        <v>185</v>
      </c>
      <c r="O4255" s="1" t="s">
        <v>913</v>
      </c>
      <c r="P4255" s="1" t="s">
        <v>4005</v>
      </c>
      <c r="Q4255" s="1">
        <v>55272127</v>
      </c>
    </row>
    <row r="4256" spans="13:17">
      <c r="M4256" s="1" t="s">
        <v>55</v>
      </c>
      <c r="N4256" s="1" t="s">
        <v>185</v>
      </c>
      <c r="O4256" s="1" t="s">
        <v>913</v>
      </c>
      <c r="P4256" s="1" t="s">
        <v>4006</v>
      </c>
      <c r="Q4256" s="1">
        <v>55272140</v>
      </c>
    </row>
    <row r="4257" spans="13:17">
      <c r="M4257" s="1" t="s">
        <v>55</v>
      </c>
      <c r="N4257" s="1" t="s">
        <v>185</v>
      </c>
      <c r="O4257" s="1" t="s">
        <v>913</v>
      </c>
      <c r="P4257" s="1" t="s">
        <v>4007</v>
      </c>
      <c r="Q4257" s="1">
        <v>55272154</v>
      </c>
    </row>
    <row r="4258" spans="13:17">
      <c r="M4258" s="1" t="s">
        <v>55</v>
      </c>
      <c r="N4258" s="1" t="s">
        <v>185</v>
      </c>
      <c r="O4258" s="1" t="s">
        <v>913</v>
      </c>
      <c r="P4258" s="1" t="s">
        <v>4008</v>
      </c>
      <c r="Q4258" s="1">
        <v>55272167</v>
      </c>
    </row>
    <row r="4259" spans="13:17">
      <c r="M4259" s="1" t="s">
        <v>55</v>
      </c>
      <c r="N4259" s="1" t="s">
        <v>185</v>
      </c>
      <c r="O4259" s="1" t="s">
        <v>913</v>
      </c>
      <c r="P4259" s="1" t="s">
        <v>4009</v>
      </c>
      <c r="Q4259" s="1">
        <v>55272181</v>
      </c>
    </row>
    <row r="4260" spans="13:17">
      <c r="M4260" s="1" t="s">
        <v>55</v>
      </c>
      <c r="N4260" s="1" t="s">
        <v>185</v>
      </c>
      <c r="O4260" s="1" t="s">
        <v>913</v>
      </c>
      <c r="P4260" s="1" t="s">
        <v>4010</v>
      </c>
      <c r="Q4260" s="1">
        <v>55272199</v>
      </c>
    </row>
    <row r="4261" spans="13:17">
      <c r="M4261" s="1" t="s">
        <v>55</v>
      </c>
      <c r="N4261" s="1" t="s">
        <v>185</v>
      </c>
      <c r="O4261" s="1" t="s">
        <v>915</v>
      </c>
      <c r="P4261" s="1" t="s">
        <v>3332</v>
      </c>
      <c r="Q4261" s="1">
        <v>55273013</v>
      </c>
    </row>
    <row r="4262" spans="13:17">
      <c r="M4262" s="1" t="s">
        <v>55</v>
      </c>
      <c r="N4262" s="1" t="s">
        <v>185</v>
      </c>
      <c r="O4262" s="1" t="s">
        <v>915</v>
      </c>
      <c r="P4262" s="1" t="s">
        <v>4011</v>
      </c>
      <c r="Q4262" s="1">
        <v>55273015</v>
      </c>
    </row>
    <row r="4263" spans="13:17">
      <c r="M4263" s="1" t="s">
        <v>55</v>
      </c>
      <c r="N4263" s="1" t="s">
        <v>185</v>
      </c>
      <c r="O4263" s="1" t="s">
        <v>915</v>
      </c>
      <c r="P4263" s="1" t="s">
        <v>4012</v>
      </c>
      <c r="Q4263" s="1">
        <v>55273023</v>
      </c>
    </row>
    <row r="4264" spans="13:17">
      <c r="M4264" s="1" t="s">
        <v>55</v>
      </c>
      <c r="N4264" s="1" t="s">
        <v>185</v>
      </c>
      <c r="O4264" s="1" t="s">
        <v>915</v>
      </c>
      <c r="P4264" s="1" t="s">
        <v>4013</v>
      </c>
      <c r="Q4264" s="1">
        <v>55273031</v>
      </c>
    </row>
    <row r="4265" spans="13:17">
      <c r="M4265" s="1" t="s">
        <v>55</v>
      </c>
      <c r="N4265" s="1" t="s">
        <v>185</v>
      </c>
      <c r="O4265" s="1" t="s">
        <v>915</v>
      </c>
      <c r="P4265" s="1" t="s">
        <v>4014</v>
      </c>
      <c r="Q4265" s="1">
        <v>55273039</v>
      </c>
    </row>
    <row r="4266" spans="13:17">
      <c r="M4266" s="1" t="s">
        <v>55</v>
      </c>
      <c r="N4266" s="1" t="s">
        <v>185</v>
      </c>
      <c r="O4266" s="1" t="s">
        <v>915</v>
      </c>
      <c r="P4266" s="1" t="s">
        <v>4015</v>
      </c>
      <c r="Q4266" s="1">
        <v>55273047</v>
      </c>
    </row>
    <row r="4267" spans="13:17">
      <c r="M4267" s="1" t="s">
        <v>55</v>
      </c>
      <c r="N4267" s="1" t="s">
        <v>185</v>
      </c>
      <c r="O4267" s="1" t="s">
        <v>915</v>
      </c>
      <c r="P4267" s="1" t="s">
        <v>3634</v>
      </c>
      <c r="Q4267" s="1">
        <v>55273055</v>
      </c>
    </row>
    <row r="4268" spans="13:17">
      <c r="M4268" s="1" t="s">
        <v>55</v>
      </c>
      <c r="N4268" s="1" t="s">
        <v>185</v>
      </c>
      <c r="O4268" s="1" t="s">
        <v>915</v>
      </c>
      <c r="P4268" s="1" t="s">
        <v>3500</v>
      </c>
      <c r="Q4268" s="1">
        <v>55273063</v>
      </c>
    </row>
    <row r="4269" spans="13:17">
      <c r="M4269" s="1" t="s">
        <v>55</v>
      </c>
      <c r="N4269" s="1" t="s">
        <v>185</v>
      </c>
      <c r="O4269" s="1" t="s">
        <v>915</v>
      </c>
      <c r="P4269" s="1" t="s">
        <v>4016</v>
      </c>
      <c r="Q4269" s="1">
        <v>55273071</v>
      </c>
    </row>
    <row r="4270" spans="13:17">
      <c r="M4270" s="1" t="s">
        <v>55</v>
      </c>
      <c r="N4270" s="1" t="s">
        <v>185</v>
      </c>
      <c r="O4270" s="1" t="s">
        <v>915</v>
      </c>
      <c r="P4270" s="1" t="s">
        <v>4017</v>
      </c>
      <c r="Q4270" s="1">
        <v>55273079</v>
      </c>
    </row>
    <row r="4271" spans="13:17">
      <c r="M4271" s="1" t="s">
        <v>55</v>
      </c>
      <c r="N4271" s="1" t="s">
        <v>185</v>
      </c>
      <c r="O4271" s="1" t="s">
        <v>915</v>
      </c>
      <c r="P4271" s="1" t="s">
        <v>4018</v>
      </c>
      <c r="Q4271" s="1">
        <v>55273087</v>
      </c>
    </row>
    <row r="4272" spans="13:17">
      <c r="M4272" s="1" t="s">
        <v>55</v>
      </c>
      <c r="N4272" s="1" t="s">
        <v>185</v>
      </c>
      <c r="O4272" s="1" t="s">
        <v>915</v>
      </c>
      <c r="P4272" s="1" t="s">
        <v>990</v>
      </c>
      <c r="Q4272" s="1">
        <v>55273094</v>
      </c>
    </row>
    <row r="4273" spans="13:17">
      <c r="M4273" s="1" t="s">
        <v>55</v>
      </c>
      <c r="N4273" s="1" t="s">
        <v>185</v>
      </c>
      <c r="O4273" s="1" t="s">
        <v>917</v>
      </c>
      <c r="P4273" s="1" t="s">
        <v>4019</v>
      </c>
      <c r="Q4273" s="1">
        <v>55276416</v>
      </c>
    </row>
    <row r="4274" spans="13:17">
      <c r="M4274" s="1" t="s">
        <v>55</v>
      </c>
      <c r="N4274" s="1" t="s">
        <v>185</v>
      </c>
      <c r="O4274" s="1" t="s">
        <v>917</v>
      </c>
      <c r="P4274" s="1" t="s">
        <v>718</v>
      </c>
      <c r="Q4274" s="1">
        <v>55276417</v>
      </c>
    </row>
    <row r="4275" spans="13:17">
      <c r="M4275" s="1" t="s">
        <v>55</v>
      </c>
      <c r="N4275" s="1" t="s">
        <v>185</v>
      </c>
      <c r="O4275" s="1" t="s">
        <v>917</v>
      </c>
      <c r="P4275" s="1" t="s">
        <v>4020</v>
      </c>
      <c r="Q4275" s="1">
        <v>55276425</v>
      </c>
    </row>
    <row r="4276" spans="13:17">
      <c r="M4276" s="1" t="s">
        <v>55</v>
      </c>
      <c r="N4276" s="1" t="s">
        <v>185</v>
      </c>
      <c r="O4276" s="1" t="s">
        <v>917</v>
      </c>
      <c r="P4276" s="1" t="s">
        <v>1624</v>
      </c>
      <c r="Q4276" s="1">
        <v>55276434</v>
      </c>
    </row>
    <row r="4277" spans="13:17">
      <c r="M4277" s="1" t="s">
        <v>55</v>
      </c>
      <c r="N4277" s="1" t="s">
        <v>185</v>
      </c>
      <c r="O4277" s="1" t="s">
        <v>917</v>
      </c>
      <c r="P4277" s="1" t="s">
        <v>3553</v>
      </c>
      <c r="Q4277" s="1">
        <v>55276443</v>
      </c>
    </row>
    <row r="4278" spans="13:17">
      <c r="M4278" s="1" t="s">
        <v>55</v>
      </c>
      <c r="N4278" s="1" t="s">
        <v>185</v>
      </c>
      <c r="O4278" s="1" t="s">
        <v>917</v>
      </c>
      <c r="P4278" s="1" t="s">
        <v>77</v>
      </c>
      <c r="Q4278" s="1">
        <v>55276499</v>
      </c>
    </row>
    <row r="4279" spans="13:17">
      <c r="M4279" s="1" t="s">
        <v>55</v>
      </c>
      <c r="N4279" s="1" t="s">
        <v>185</v>
      </c>
      <c r="O4279" s="1" t="s">
        <v>917</v>
      </c>
      <c r="P4279" s="1" t="s">
        <v>4021</v>
      </c>
      <c r="Q4279" s="1">
        <v>55276477</v>
      </c>
    </row>
    <row r="4280" spans="13:17">
      <c r="M4280" s="1" t="s">
        <v>55</v>
      </c>
      <c r="N4280" s="1" t="s">
        <v>185</v>
      </c>
      <c r="O4280" s="1" t="s">
        <v>917</v>
      </c>
      <c r="P4280" s="1" t="s">
        <v>3141</v>
      </c>
      <c r="Q4280" s="1">
        <v>55276460</v>
      </c>
    </row>
    <row r="4281" spans="13:17">
      <c r="M4281" s="1" t="s">
        <v>55</v>
      </c>
      <c r="N4281" s="1" t="s">
        <v>185</v>
      </c>
      <c r="O4281" s="1" t="s">
        <v>917</v>
      </c>
      <c r="P4281" s="1" t="s">
        <v>4022</v>
      </c>
      <c r="Q4281" s="1">
        <v>55276469</v>
      </c>
    </row>
    <row r="4282" spans="13:17">
      <c r="M4282" s="1" t="s">
        <v>55</v>
      </c>
      <c r="N4282" s="1" t="s">
        <v>185</v>
      </c>
      <c r="O4282" s="1" t="s">
        <v>917</v>
      </c>
      <c r="P4282" s="1" t="s">
        <v>3051</v>
      </c>
      <c r="Q4282" s="1">
        <v>55276486</v>
      </c>
    </row>
    <row r="4283" spans="13:17">
      <c r="M4283" s="1" t="s">
        <v>55</v>
      </c>
      <c r="N4283" s="1" t="s">
        <v>185</v>
      </c>
      <c r="O4283" s="1" t="s">
        <v>917</v>
      </c>
      <c r="P4283" s="1" t="s">
        <v>4023</v>
      </c>
      <c r="Q4283" s="1">
        <v>55276494</v>
      </c>
    </row>
    <row r="4284" spans="13:17">
      <c r="M4284" s="1" t="s">
        <v>55</v>
      </c>
      <c r="N4284" s="1" t="s">
        <v>185</v>
      </c>
      <c r="O4284" s="1" t="s">
        <v>919</v>
      </c>
      <c r="P4284" s="1" t="s">
        <v>4024</v>
      </c>
      <c r="Q4284" s="1">
        <v>55273825</v>
      </c>
    </row>
    <row r="4285" spans="13:17">
      <c r="M4285" s="1" t="s">
        <v>55</v>
      </c>
      <c r="N4285" s="1" t="s">
        <v>185</v>
      </c>
      <c r="O4285" s="1" t="s">
        <v>919</v>
      </c>
      <c r="P4285" s="1" t="s">
        <v>4025</v>
      </c>
      <c r="Q4285" s="1">
        <v>55273828</v>
      </c>
    </row>
    <row r="4286" spans="13:17">
      <c r="M4286" s="1" t="s">
        <v>55</v>
      </c>
      <c r="N4286" s="1" t="s">
        <v>185</v>
      </c>
      <c r="O4286" s="1" t="s">
        <v>919</v>
      </c>
      <c r="P4286" s="1" t="s">
        <v>544</v>
      </c>
      <c r="Q4286" s="1">
        <v>55273838</v>
      </c>
    </row>
    <row r="4287" spans="13:17">
      <c r="M4287" s="1" t="s">
        <v>55</v>
      </c>
      <c r="N4287" s="1" t="s">
        <v>185</v>
      </c>
      <c r="O4287" s="1" t="s">
        <v>919</v>
      </c>
      <c r="P4287" s="1" t="s">
        <v>4026</v>
      </c>
      <c r="Q4287" s="1">
        <v>55273847</v>
      </c>
    </row>
    <row r="4288" spans="13:17">
      <c r="M4288" s="1" t="s">
        <v>55</v>
      </c>
      <c r="N4288" s="1" t="s">
        <v>185</v>
      </c>
      <c r="O4288" s="1" t="s">
        <v>919</v>
      </c>
      <c r="P4288" s="1" t="s">
        <v>4027</v>
      </c>
      <c r="Q4288" s="1">
        <v>55273866</v>
      </c>
    </row>
    <row r="4289" spans="13:17">
      <c r="M4289" s="1" t="s">
        <v>55</v>
      </c>
      <c r="N4289" s="1" t="s">
        <v>185</v>
      </c>
      <c r="O4289" s="1" t="s">
        <v>919</v>
      </c>
      <c r="P4289" s="1" t="s">
        <v>4028</v>
      </c>
      <c r="Q4289" s="1">
        <v>55273876</v>
      </c>
    </row>
    <row r="4290" spans="13:17">
      <c r="M4290" s="1" t="s">
        <v>55</v>
      </c>
      <c r="N4290" s="1" t="s">
        <v>185</v>
      </c>
      <c r="O4290" s="1" t="s">
        <v>919</v>
      </c>
      <c r="P4290" s="1" t="s">
        <v>77</v>
      </c>
      <c r="Q4290" s="1">
        <v>55273899</v>
      </c>
    </row>
    <row r="4291" spans="13:17">
      <c r="M4291" s="1" t="s">
        <v>55</v>
      </c>
      <c r="N4291" s="1" t="s">
        <v>185</v>
      </c>
      <c r="O4291" s="1" t="s">
        <v>919</v>
      </c>
      <c r="P4291" s="1" t="s">
        <v>4029</v>
      </c>
      <c r="Q4291" s="1">
        <v>55273884</v>
      </c>
    </row>
    <row r="4292" spans="13:17">
      <c r="M4292" s="1" t="s">
        <v>55</v>
      </c>
      <c r="N4292" s="1" t="s">
        <v>185</v>
      </c>
      <c r="O4292" s="1" t="s">
        <v>921</v>
      </c>
      <c r="P4292" s="1" t="s">
        <v>4030</v>
      </c>
      <c r="Q4292" s="1">
        <v>55274319</v>
      </c>
    </row>
    <row r="4293" spans="13:17">
      <c r="M4293" s="1" t="s">
        <v>55</v>
      </c>
      <c r="N4293" s="1" t="s">
        <v>185</v>
      </c>
      <c r="O4293" s="1" t="s">
        <v>921</v>
      </c>
      <c r="P4293" s="1" t="s">
        <v>921</v>
      </c>
      <c r="Q4293" s="1">
        <v>55274338</v>
      </c>
    </row>
    <row r="4294" spans="13:17">
      <c r="M4294" s="1" t="s">
        <v>55</v>
      </c>
      <c r="N4294" s="1" t="s">
        <v>185</v>
      </c>
      <c r="O4294" s="1" t="s">
        <v>921</v>
      </c>
      <c r="P4294" s="1" t="s">
        <v>4031</v>
      </c>
      <c r="Q4294" s="1">
        <v>55274357</v>
      </c>
    </row>
    <row r="4295" spans="13:17">
      <c r="M4295" s="1" t="s">
        <v>55</v>
      </c>
      <c r="N4295" s="1" t="s">
        <v>185</v>
      </c>
      <c r="O4295" s="1" t="s">
        <v>921</v>
      </c>
      <c r="P4295" s="1" t="s">
        <v>77</v>
      </c>
      <c r="Q4295" s="1">
        <v>55274399</v>
      </c>
    </row>
    <row r="4296" spans="13:17">
      <c r="M4296" s="1" t="s">
        <v>55</v>
      </c>
      <c r="N4296" s="1" t="s">
        <v>185</v>
      </c>
      <c r="O4296" s="1" t="s">
        <v>921</v>
      </c>
      <c r="P4296" s="1" t="s">
        <v>842</v>
      </c>
      <c r="Q4296" s="1">
        <v>55274376</v>
      </c>
    </row>
    <row r="4297" spans="13:17">
      <c r="M4297" s="1" t="s">
        <v>55</v>
      </c>
      <c r="N4297" s="1" t="s">
        <v>185</v>
      </c>
      <c r="O4297" s="1" t="s">
        <v>923</v>
      </c>
      <c r="P4297" s="1" t="s">
        <v>4032</v>
      </c>
      <c r="Q4297" s="1">
        <v>55274713</v>
      </c>
    </row>
    <row r="4298" spans="13:17">
      <c r="M4298" s="1" t="s">
        <v>55</v>
      </c>
      <c r="N4298" s="1" t="s">
        <v>185</v>
      </c>
      <c r="O4298" s="1" t="s">
        <v>923</v>
      </c>
      <c r="P4298" s="1" t="s">
        <v>4033</v>
      </c>
      <c r="Q4298" s="1">
        <v>55274740</v>
      </c>
    </row>
    <row r="4299" spans="13:17">
      <c r="M4299" s="1" t="s">
        <v>55</v>
      </c>
      <c r="N4299" s="1" t="s">
        <v>185</v>
      </c>
      <c r="O4299" s="1" t="s">
        <v>923</v>
      </c>
      <c r="P4299" s="1" t="s">
        <v>4034</v>
      </c>
      <c r="Q4299" s="1">
        <v>55274781</v>
      </c>
    </row>
    <row r="4300" spans="13:17">
      <c r="M4300" s="1" t="s">
        <v>55</v>
      </c>
      <c r="N4300" s="1" t="s">
        <v>185</v>
      </c>
      <c r="O4300" s="1" t="s">
        <v>923</v>
      </c>
      <c r="P4300" s="1" t="s">
        <v>77</v>
      </c>
      <c r="Q4300" s="1">
        <v>55274799</v>
      </c>
    </row>
    <row r="4301" spans="13:17">
      <c r="M4301" s="1" t="s">
        <v>55</v>
      </c>
      <c r="N4301" s="1" t="s">
        <v>185</v>
      </c>
      <c r="O4301" s="1" t="s">
        <v>925</v>
      </c>
      <c r="P4301" s="1" t="s">
        <v>4035</v>
      </c>
      <c r="Q4301" s="1">
        <v>55275615</v>
      </c>
    </row>
    <row r="4302" spans="13:17">
      <c r="M4302" s="1" t="s">
        <v>55</v>
      </c>
      <c r="N4302" s="1" t="s">
        <v>185</v>
      </c>
      <c r="O4302" s="1" t="s">
        <v>925</v>
      </c>
      <c r="P4302" s="1" t="s">
        <v>3996</v>
      </c>
      <c r="Q4302" s="1">
        <v>55275631</v>
      </c>
    </row>
    <row r="4303" spans="13:17">
      <c r="M4303" s="1" t="s">
        <v>55</v>
      </c>
      <c r="N4303" s="1" t="s">
        <v>185</v>
      </c>
      <c r="O4303" s="1" t="s">
        <v>925</v>
      </c>
      <c r="P4303" s="1" t="s">
        <v>3064</v>
      </c>
      <c r="Q4303" s="1">
        <v>55275647</v>
      </c>
    </row>
    <row r="4304" spans="13:17">
      <c r="M4304" s="1" t="s">
        <v>55</v>
      </c>
      <c r="N4304" s="1" t="s">
        <v>185</v>
      </c>
      <c r="O4304" s="1" t="s">
        <v>925</v>
      </c>
      <c r="P4304" s="1" t="s">
        <v>1465</v>
      </c>
      <c r="Q4304" s="1">
        <v>55275663</v>
      </c>
    </row>
    <row r="4305" spans="13:17">
      <c r="M4305" s="1" t="s">
        <v>55</v>
      </c>
      <c r="N4305" s="1" t="s">
        <v>185</v>
      </c>
      <c r="O4305" s="1" t="s">
        <v>925</v>
      </c>
      <c r="P4305" s="1" t="s">
        <v>1238</v>
      </c>
      <c r="Q4305" s="1">
        <v>55275679</v>
      </c>
    </row>
    <row r="4306" spans="13:17">
      <c r="M4306" s="1" t="s">
        <v>55</v>
      </c>
      <c r="N4306" s="1" t="s">
        <v>185</v>
      </c>
      <c r="O4306" s="1" t="s">
        <v>925</v>
      </c>
      <c r="P4306" s="1" t="s">
        <v>2099</v>
      </c>
      <c r="Q4306" s="1">
        <v>55275694</v>
      </c>
    </row>
    <row r="4307" spans="13:17">
      <c r="M4307" s="1" t="s">
        <v>55</v>
      </c>
      <c r="N4307" s="1" t="s">
        <v>185</v>
      </c>
      <c r="O4307" s="1" t="s">
        <v>927</v>
      </c>
      <c r="P4307" s="1" t="s">
        <v>4036</v>
      </c>
      <c r="Q4307" s="1">
        <v>55276015</v>
      </c>
    </row>
    <row r="4308" spans="13:17">
      <c r="M4308" s="1" t="s">
        <v>55</v>
      </c>
      <c r="N4308" s="1" t="s">
        <v>185</v>
      </c>
      <c r="O4308" s="1" t="s">
        <v>927</v>
      </c>
      <c r="P4308" s="1" t="s">
        <v>4037</v>
      </c>
      <c r="Q4308" s="1">
        <v>55276031</v>
      </c>
    </row>
    <row r="4309" spans="13:17">
      <c r="M4309" s="1" t="s">
        <v>55</v>
      </c>
      <c r="N4309" s="1" t="s">
        <v>185</v>
      </c>
      <c r="O4309" s="1" t="s">
        <v>927</v>
      </c>
      <c r="P4309" s="1" t="s">
        <v>4038</v>
      </c>
      <c r="Q4309" s="1">
        <v>55276047</v>
      </c>
    </row>
    <row r="4310" spans="13:17">
      <c r="M4310" s="1" t="s">
        <v>55</v>
      </c>
      <c r="N4310" s="1" t="s">
        <v>185</v>
      </c>
      <c r="O4310" s="1" t="s">
        <v>927</v>
      </c>
      <c r="P4310" s="1" t="s">
        <v>4039</v>
      </c>
      <c r="Q4310" s="1">
        <v>55276063</v>
      </c>
    </row>
    <row r="4311" spans="13:17">
      <c r="M4311" s="1" t="s">
        <v>55</v>
      </c>
      <c r="N4311" s="1" t="s">
        <v>185</v>
      </c>
      <c r="O4311" s="1" t="s">
        <v>927</v>
      </c>
      <c r="P4311" s="1" t="s">
        <v>4040</v>
      </c>
      <c r="Q4311" s="1">
        <v>55276079</v>
      </c>
    </row>
    <row r="4312" spans="13:17">
      <c r="M4312" s="1" t="s">
        <v>55</v>
      </c>
      <c r="N4312" s="1" t="s">
        <v>185</v>
      </c>
      <c r="O4312" s="1" t="s">
        <v>927</v>
      </c>
      <c r="P4312" s="1" t="s">
        <v>4041</v>
      </c>
      <c r="Q4312" s="1">
        <v>55276094</v>
      </c>
    </row>
    <row r="4313" spans="13:17">
      <c r="M4313" s="1" t="s">
        <v>55</v>
      </c>
      <c r="N4313" s="1" t="s">
        <v>185</v>
      </c>
      <c r="O4313" s="1" t="s">
        <v>174</v>
      </c>
      <c r="P4313" s="1" t="s">
        <v>4042</v>
      </c>
      <c r="Q4313" s="1">
        <v>55276913</v>
      </c>
    </row>
    <row r="4314" spans="13:17">
      <c r="M4314" s="1" t="s">
        <v>55</v>
      </c>
      <c r="N4314" s="1" t="s">
        <v>185</v>
      </c>
      <c r="O4314" s="1" t="s">
        <v>174</v>
      </c>
      <c r="P4314" s="1" t="s">
        <v>4043</v>
      </c>
      <c r="Q4314" s="1">
        <v>55276917</v>
      </c>
    </row>
    <row r="4315" spans="13:17">
      <c r="M4315" s="1" t="s">
        <v>55</v>
      </c>
      <c r="N4315" s="1" t="s">
        <v>185</v>
      </c>
      <c r="O4315" s="1" t="s">
        <v>174</v>
      </c>
      <c r="P4315" s="1" t="s">
        <v>2638</v>
      </c>
      <c r="Q4315" s="1">
        <v>55276925</v>
      </c>
    </row>
    <row r="4316" spans="13:17">
      <c r="M4316" s="1" t="s">
        <v>55</v>
      </c>
      <c r="N4316" s="1" t="s">
        <v>185</v>
      </c>
      <c r="O4316" s="1" t="s">
        <v>174</v>
      </c>
      <c r="P4316" s="1" t="s">
        <v>4044</v>
      </c>
      <c r="Q4316" s="1">
        <v>55276943</v>
      </c>
    </row>
    <row r="4317" spans="13:17">
      <c r="M4317" s="1" t="s">
        <v>55</v>
      </c>
      <c r="N4317" s="1" t="s">
        <v>185</v>
      </c>
      <c r="O4317" s="1" t="s">
        <v>174</v>
      </c>
      <c r="P4317" s="1" t="s">
        <v>1477</v>
      </c>
      <c r="Q4317" s="1">
        <v>55276951</v>
      </c>
    </row>
    <row r="4318" spans="13:17">
      <c r="M4318" s="1" t="s">
        <v>55</v>
      </c>
      <c r="N4318" s="1" t="s">
        <v>185</v>
      </c>
      <c r="O4318" s="1" t="s">
        <v>174</v>
      </c>
      <c r="P4318" s="1" t="s">
        <v>4045</v>
      </c>
      <c r="Q4318" s="1">
        <v>55276969</v>
      </c>
    </row>
    <row r="4319" spans="13:17">
      <c r="M4319" s="1" t="s">
        <v>55</v>
      </c>
      <c r="N4319" s="1" t="s">
        <v>185</v>
      </c>
      <c r="O4319" s="1" t="s">
        <v>174</v>
      </c>
      <c r="P4319" s="1" t="s">
        <v>1904</v>
      </c>
      <c r="Q4319" s="1">
        <v>55276977</v>
      </c>
    </row>
    <row r="4320" spans="13:17">
      <c r="M4320" s="1" t="s">
        <v>55</v>
      </c>
      <c r="N4320" s="1" t="s">
        <v>185</v>
      </c>
      <c r="O4320" s="1" t="s">
        <v>174</v>
      </c>
      <c r="P4320" s="1" t="s">
        <v>4046</v>
      </c>
      <c r="Q4320" s="1">
        <v>55276986</v>
      </c>
    </row>
    <row r="4321" spans="13:17">
      <c r="M4321" s="1" t="s">
        <v>55</v>
      </c>
      <c r="N4321" s="1" t="s">
        <v>185</v>
      </c>
      <c r="O4321" s="1" t="s">
        <v>174</v>
      </c>
      <c r="P4321" s="1" t="s">
        <v>4047</v>
      </c>
      <c r="Q4321" s="1">
        <v>55276994</v>
      </c>
    </row>
    <row r="4322" spans="13:17">
      <c r="M4322" s="1" t="s">
        <v>55</v>
      </c>
      <c r="N4322" s="1" t="s">
        <v>185</v>
      </c>
      <c r="O4322" s="1" t="s">
        <v>930</v>
      </c>
      <c r="P4322" s="1" t="s">
        <v>4048</v>
      </c>
      <c r="Q4322" s="1">
        <v>55277716</v>
      </c>
    </row>
    <row r="4323" spans="13:17">
      <c r="M4323" s="1" t="s">
        <v>55</v>
      </c>
      <c r="N4323" s="1" t="s">
        <v>185</v>
      </c>
      <c r="O4323" s="1" t="s">
        <v>930</v>
      </c>
      <c r="P4323" s="1" t="s">
        <v>1713</v>
      </c>
      <c r="Q4323" s="1">
        <v>55277717</v>
      </c>
    </row>
    <row r="4324" spans="13:17">
      <c r="M4324" s="1" t="s">
        <v>55</v>
      </c>
      <c r="N4324" s="1" t="s">
        <v>185</v>
      </c>
      <c r="O4324" s="1" t="s">
        <v>930</v>
      </c>
      <c r="P4324" s="1" t="s">
        <v>4049</v>
      </c>
      <c r="Q4324" s="1">
        <v>55277725</v>
      </c>
    </row>
    <row r="4325" spans="13:17">
      <c r="M4325" s="1" t="s">
        <v>55</v>
      </c>
      <c r="N4325" s="1" t="s">
        <v>185</v>
      </c>
      <c r="O4325" s="1" t="s">
        <v>930</v>
      </c>
      <c r="P4325" s="1" t="s">
        <v>3407</v>
      </c>
      <c r="Q4325" s="1">
        <v>55277734</v>
      </c>
    </row>
    <row r="4326" spans="13:17">
      <c r="M4326" s="1" t="s">
        <v>55</v>
      </c>
      <c r="N4326" s="1" t="s">
        <v>185</v>
      </c>
      <c r="O4326" s="1" t="s">
        <v>930</v>
      </c>
      <c r="P4326" s="1" t="s">
        <v>548</v>
      </c>
      <c r="Q4326" s="1">
        <v>55277743</v>
      </c>
    </row>
    <row r="4327" spans="13:17">
      <c r="M4327" s="1" t="s">
        <v>55</v>
      </c>
      <c r="N4327" s="1" t="s">
        <v>185</v>
      </c>
      <c r="O4327" s="1" t="s">
        <v>930</v>
      </c>
      <c r="P4327" s="1" t="s">
        <v>4050</v>
      </c>
      <c r="Q4327" s="1">
        <v>55277751</v>
      </c>
    </row>
    <row r="4328" spans="13:17">
      <c r="M4328" s="1" t="s">
        <v>55</v>
      </c>
      <c r="N4328" s="1" t="s">
        <v>185</v>
      </c>
      <c r="O4328" s="1" t="s">
        <v>930</v>
      </c>
      <c r="P4328" s="1" t="s">
        <v>3093</v>
      </c>
      <c r="Q4328" s="1">
        <v>55277760</v>
      </c>
    </row>
    <row r="4329" spans="13:17">
      <c r="M4329" s="1" t="s">
        <v>55</v>
      </c>
      <c r="N4329" s="1" t="s">
        <v>185</v>
      </c>
      <c r="O4329" s="1" t="s">
        <v>930</v>
      </c>
      <c r="P4329" s="1" t="s">
        <v>4051</v>
      </c>
      <c r="Q4329" s="1">
        <v>55277769</v>
      </c>
    </row>
    <row r="4330" spans="13:17">
      <c r="M4330" s="1" t="s">
        <v>55</v>
      </c>
      <c r="N4330" s="1" t="s">
        <v>185</v>
      </c>
      <c r="O4330" s="1" t="s">
        <v>930</v>
      </c>
      <c r="P4330" s="1" t="s">
        <v>938</v>
      </c>
      <c r="Q4330" s="1">
        <v>55277777</v>
      </c>
    </row>
    <row r="4331" spans="13:17">
      <c r="M4331" s="1" t="s">
        <v>55</v>
      </c>
      <c r="N4331" s="1" t="s">
        <v>185</v>
      </c>
      <c r="O4331" s="1" t="s">
        <v>930</v>
      </c>
      <c r="P4331" s="1" t="s">
        <v>77</v>
      </c>
      <c r="Q4331" s="1">
        <v>55277799</v>
      </c>
    </row>
    <row r="4332" spans="13:17">
      <c r="M4332" s="1" t="s">
        <v>55</v>
      </c>
      <c r="N4332" s="1" t="s">
        <v>185</v>
      </c>
      <c r="O4332" s="1" t="s">
        <v>930</v>
      </c>
      <c r="P4332" s="1" t="s">
        <v>1092</v>
      </c>
      <c r="Q4332" s="1">
        <v>55277786</v>
      </c>
    </row>
    <row r="4333" spans="13:17">
      <c r="M4333" s="1" t="s">
        <v>55</v>
      </c>
      <c r="N4333" s="1" t="s">
        <v>188</v>
      </c>
      <c r="O4333" s="1" t="s">
        <v>932</v>
      </c>
      <c r="P4333" s="1" t="s">
        <v>4052</v>
      </c>
      <c r="Q4333" s="1">
        <v>55322111</v>
      </c>
    </row>
    <row r="4334" spans="13:17">
      <c r="M4334" s="1" t="s">
        <v>55</v>
      </c>
      <c r="N4334" s="1" t="s">
        <v>188</v>
      </c>
      <c r="O4334" s="1" t="s">
        <v>932</v>
      </c>
      <c r="P4334" s="1" t="s">
        <v>4053</v>
      </c>
      <c r="Q4334" s="1">
        <v>55322123</v>
      </c>
    </row>
    <row r="4335" spans="13:17">
      <c r="M4335" s="1" t="s">
        <v>55</v>
      </c>
      <c r="N4335" s="1" t="s">
        <v>188</v>
      </c>
      <c r="O4335" s="1" t="s">
        <v>932</v>
      </c>
      <c r="P4335" s="1" t="s">
        <v>932</v>
      </c>
      <c r="Q4335" s="1">
        <v>55322135</v>
      </c>
    </row>
    <row r="4336" spans="13:17">
      <c r="M4336" s="1" t="s">
        <v>55</v>
      </c>
      <c r="N4336" s="1" t="s">
        <v>188</v>
      </c>
      <c r="O4336" s="1" t="s">
        <v>932</v>
      </c>
      <c r="P4336" s="1" t="s">
        <v>558</v>
      </c>
      <c r="Q4336" s="1">
        <v>55322147</v>
      </c>
    </row>
    <row r="4337" spans="13:17">
      <c r="M4337" s="1" t="s">
        <v>55</v>
      </c>
      <c r="N4337" s="1" t="s">
        <v>188</v>
      </c>
      <c r="O4337" s="1" t="s">
        <v>932</v>
      </c>
      <c r="P4337" s="1" t="s">
        <v>625</v>
      </c>
      <c r="Q4337" s="1">
        <v>55322159</v>
      </c>
    </row>
    <row r="4338" spans="13:17">
      <c r="M4338" s="1" t="s">
        <v>55</v>
      </c>
      <c r="N4338" s="1" t="s">
        <v>188</v>
      </c>
      <c r="O4338" s="1" t="s">
        <v>932</v>
      </c>
      <c r="P4338" s="1" t="s">
        <v>4054</v>
      </c>
      <c r="Q4338" s="1">
        <v>55322171</v>
      </c>
    </row>
    <row r="4339" spans="13:17">
      <c r="M4339" s="1" t="s">
        <v>55</v>
      </c>
      <c r="N4339" s="1" t="s">
        <v>188</v>
      </c>
      <c r="O4339" s="1" t="s">
        <v>932</v>
      </c>
      <c r="P4339" s="1" t="s">
        <v>4055</v>
      </c>
      <c r="Q4339" s="1">
        <v>55322183</v>
      </c>
    </row>
    <row r="4340" spans="13:17">
      <c r="M4340" s="1" t="s">
        <v>55</v>
      </c>
      <c r="N4340" s="1" t="s">
        <v>188</v>
      </c>
      <c r="O4340" s="1" t="s">
        <v>934</v>
      </c>
      <c r="P4340" s="1" t="s">
        <v>4056</v>
      </c>
      <c r="Q4340" s="1">
        <v>55322412</v>
      </c>
    </row>
    <row r="4341" spans="13:17">
      <c r="M4341" s="1" t="s">
        <v>55</v>
      </c>
      <c r="N4341" s="1" t="s">
        <v>188</v>
      </c>
      <c r="O4341" s="1" t="s">
        <v>934</v>
      </c>
      <c r="P4341" s="1" t="s">
        <v>4057</v>
      </c>
      <c r="Q4341" s="1">
        <v>55322414</v>
      </c>
    </row>
    <row r="4342" spans="13:17">
      <c r="M4342" s="1" t="s">
        <v>55</v>
      </c>
      <c r="N4342" s="1" t="s">
        <v>188</v>
      </c>
      <c r="O4342" s="1" t="s">
        <v>934</v>
      </c>
      <c r="P4342" s="1" t="s">
        <v>2080</v>
      </c>
      <c r="Q4342" s="1">
        <v>55322421</v>
      </c>
    </row>
    <row r="4343" spans="13:17">
      <c r="M4343" s="1" t="s">
        <v>55</v>
      </c>
      <c r="N4343" s="1" t="s">
        <v>188</v>
      </c>
      <c r="O4343" s="1" t="s">
        <v>934</v>
      </c>
      <c r="P4343" s="1" t="s">
        <v>4058</v>
      </c>
      <c r="Q4343" s="1">
        <v>55322436</v>
      </c>
    </row>
    <row r="4344" spans="13:17">
      <c r="M4344" s="1" t="s">
        <v>55</v>
      </c>
      <c r="N4344" s="1" t="s">
        <v>188</v>
      </c>
      <c r="O4344" s="1" t="s">
        <v>934</v>
      </c>
      <c r="P4344" s="1" t="s">
        <v>4059</v>
      </c>
      <c r="Q4344" s="1">
        <v>55322443</v>
      </c>
    </row>
    <row r="4345" spans="13:17">
      <c r="M4345" s="1" t="s">
        <v>55</v>
      </c>
      <c r="N4345" s="1" t="s">
        <v>188</v>
      </c>
      <c r="O4345" s="1" t="s">
        <v>934</v>
      </c>
      <c r="P4345" s="1" t="s">
        <v>4060</v>
      </c>
      <c r="Q4345" s="1">
        <v>55322451</v>
      </c>
    </row>
    <row r="4346" spans="13:17">
      <c r="M4346" s="1" t="s">
        <v>55</v>
      </c>
      <c r="N4346" s="1" t="s">
        <v>188</v>
      </c>
      <c r="O4346" s="1" t="s">
        <v>934</v>
      </c>
      <c r="P4346" s="1" t="s">
        <v>4061</v>
      </c>
      <c r="Q4346" s="1">
        <v>55322458</v>
      </c>
    </row>
    <row r="4347" spans="13:17">
      <c r="M4347" s="1" t="s">
        <v>55</v>
      </c>
      <c r="N4347" s="1" t="s">
        <v>188</v>
      </c>
      <c r="O4347" s="1" t="s">
        <v>934</v>
      </c>
      <c r="P4347" s="1" t="s">
        <v>4062</v>
      </c>
      <c r="Q4347" s="1">
        <v>55322465</v>
      </c>
    </row>
    <row r="4348" spans="13:17">
      <c r="M4348" s="1" t="s">
        <v>55</v>
      </c>
      <c r="N4348" s="1" t="s">
        <v>188</v>
      </c>
      <c r="O4348" s="1" t="s">
        <v>934</v>
      </c>
      <c r="P4348" s="1" t="s">
        <v>81</v>
      </c>
      <c r="Q4348" s="1">
        <v>55322473</v>
      </c>
    </row>
    <row r="4349" spans="13:17">
      <c r="M4349" s="1" t="s">
        <v>55</v>
      </c>
      <c r="N4349" s="1" t="s">
        <v>188</v>
      </c>
      <c r="O4349" s="1" t="s">
        <v>934</v>
      </c>
      <c r="P4349" s="1" t="s">
        <v>4063</v>
      </c>
      <c r="Q4349" s="1">
        <v>55322480</v>
      </c>
    </row>
    <row r="4350" spans="13:17">
      <c r="M4350" s="1" t="s">
        <v>55</v>
      </c>
      <c r="N4350" s="1" t="s">
        <v>188</v>
      </c>
      <c r="O4350" s="1" t="s">
        <v>934</v>
      </c>
      <c r="P4350" s="1" t="s">
        <v>4064</v>
      </c>
      <c r="Q4350" s="1">
        <v>55322485</v>
      </c>
    </row>
    <row r="4351" spans="13:17">
      <c r="M4351" s="1" t="s">
        <v>55</v>
      </c>
      <c r="N4351" s="1" t="s">
        <v>188</v>
      </c>
      <c r="O4351" s="1" t="s">
        <v>934</v>
      </c>
      <c r="P4351" s="1" t="s">
        <v>77</v>
      </c>
      <c r="Q4351" s="1">
        <v>55322499</v>
      </c>
    </row>
    <row r="4352" spans="13:17">
      <c r="M4352" s="1" t="s">
        <v>55</v>
      </c>
      <c r="N4352" s="1" t="s">
        <v>188</v>
      </c>
      <c r="O4352" s="1" t="s">
        <v>934</v>
      </c>
      <c r="P4352" s="1" t="s">
        <v>3064</v>
      </c>
      <c r="Q4352" s="1">
        <v>55322487</v>
      </c>
    </row>
    <row r="4353" spans="13:17">
      <c r="M4353" s="1" t="s">
        <v>55</v>
      </c>
      <c r="N4353" s="1" t="s">
        <v>188</v>
      </c>
      <c r="O4353" s="1" t="s">
        <v>934</v>
      </c>
      <c r="P4353" s="1" t="s">
        <v>4065</v>
      </c>
      <c r="Q4353" s="1">
        <v>55322494</v>
      </c>
    </row>
    <row r="4354" spans="13:17">
      <c r="M4354" s="1" t="s">
        <v>55</v>
      </c>
      <c r="N4354" s="1" t="s">
        <v>188</v>
      </c>
      <c r="O4354" s="1" t="s">
        <v>936</v>
      </c>
      <c r="P4354" s="1" t="s">
        <v>4066</v>
      </c>
      <c r="Q4354" s="1">
        <v>55323010</v>
      </c>
    </row>
    <row r="4355" spans="13:17">
      <c r="M4355" s="1" t="s">
        <v>55</v>
      </c>
      <c r="N4355" s="1" t="s">
        <v>188</v>
      </c>
      <c r="O4355" s="1" t="s">
        <v>936</v>
      </c>
      <c r="P4355" s="1" t="s">
        <v>919</v>
      </c>
      <c r="Q4355" s="1">
        <v>55323011</v>
      </c>
    </row>
    <row r="4356" spans="13:17">
      <c r="M4356" s="1" t="s">
        <v>55</v>
      </c>
      <c r="N4356" s="1" t="s">
        <v>188</v>
      </c>
      <c r="O4356" s="1" t="s">
        <v>936</v>
      </c>
      <c r="P4356" s="1" t="s">
        <v>4067</v>
      </c>
      <c r="Q4356" s="1">
        <v>55323016</v>
      </c>
    </row>
    <row r="4357" spans="13:17">
      <c r="M4357" s="1" t="s">
        <v>55</v>
      </c>
      <c r="N4357" s="1" t="s">
        <v>188</v>
      </c>
      <c r="O4357" s="1" t="s">
        <v>936</v>
      </c>
      <c r="P4357" s="1" t="s">
        <v>548</v>
      </c>
      <c r="Q4357" s="1">
        <v>55323022</v>
      </c>
    </row>
    <row r="4358" spans="13:17">
      <c r="M4358" s="1" t="s">
        <v>55</v>
      </c>
      <c r="N4358" s="1" t="s">
        <v>188</v>
      </c>
      <c r="O4358" s="1" t="s">
        <v>936</v>
      </c>
      <c r="P4358" s="1" t="s">
        <v>4068</v>
      </c>
      <c r="Q4358" s="1">
        <v>55323027</v>
      </c>
    </row>
    <row r="4359" spans="13:17">
      <c r="M4359" s="1" t="s">
        <v>55</v>
      </c>
      <c r="N4359" s="1" t="s">
        <v>188</v>
      </c>
      <c r="O4359" s="1" t="s">
        <v>936</v>
      </c>
      <c r="P4359" s="1" t="s">
        <v>4069</v>
      </c>
      <c r="Q4359" s="1">
        <v>55323033</v>
      </c>
    </row>
    <row r="4360" spans="13:17">
      <c r="M4360" s="1" t="s">
        <v>55</v>
      </c>
      <c r="N4360" s="1" t="s">
        <v>188</v>
      </c>
      <c r="O4360" s="1" t="s">
        <v>936</v>
      </c>
      <c r="P4360" s="1" t="s">
        <v>4070</v>
      </c>
      <c r="Q4360" s="1">
        <v>55323039</v>
      </c>
    </row>
    <row r="4361" spans="13:17">
      <c r="M4361" s="1" t="s">
        <v>55</v>
      </c>
      <c r="N4361" s="1" t="s">
        <v>188</v>
      </c>
      <c r="O4361" s="1" t="s">
        <v>936</v>
      </c>
      <c r="P4361" s="1" t="s">
        <v>4071</v>
      </c>
      <c r="Q4361" s="1">
        <v>55323044</v>
      </c>
    </row>
    <row r="4362" spans="13:17">
      <c r="M4362" s="1" t="s">
        <v>55</v>
      </c>
      <c r="N4362" s="1" t="s">
        <v>188</v>
      </c>
      <c r="O4362" s="1" t="s">
        <v>936</v>
      </c>
      <c r="P4362" s="1" t="s">
        <v>4072</v>
      </c>
      <c r="Q4362" s="1">
        <v>55323050</v>
      </c>
    </row>
    <row r="4363" spans="13:17">
      <c r="M4363" s="1" t="s">
        <v>55</v>
      </c>
      <c r="N4363" s="1" t="s">
        <v>188</v>
      </c>
      <c r="O4363" s="1" t="s">
        <v>936</v>
      </c>
      <c r="P4363" s="1" t="s">
        <v>4073</v>
      </c>
      <c r="Q4363" s="1">
        <v>55323055</v>
      </c>
    </row>
    <row r="4364" spans="13:17">
      <c r="M4364" s="1" t="s">
        <v>55</v>
      </c>
      <c r="N4364" s="1" t="s">
        <v>188</v>
      </c>
      <c r="O4364" s="1" t="s">
        <v>936</v>
      </c>
      <c r="P4364" s="1" t="s">
        <v>77</v>
      </c>
      <c r="Q4364" s="1">
        <v>55323099</v>
      </c>
    </row>
    <row r="4365" spans="13:17">
      <c r="M4365" s="1" t="s">
        <v>55</v>
      </c>
      <c r="N4365" s="1" t="s">
        <v>188</v>
      </c>
      <c r="O4365" s="1" t="s">
        <v>936</v>
      </c>
      <c r="P4365" s="1" t="s">
        <v>4074</v>
      </c>
      <c r="Q4365" s="1">
        <v>55323061</v>
      </c>
    </row>
    <row r="4366" spans="13:17">
      <c r="M4366" s="1" t="s">
        <v>55</v>
      </c>
      <c r="N4366" s="1" t="s">
        <v>188</v>
      </c>
      <c r="O4366" s="1" t="s">
        <v>936</v>
      </c>
      <c r="P4366" s="1" t="s">
        <v>4075</v>
      </c>
      <c r="Q4366" s="1">
        <v>55323067</v>
      </c>
    </row>
    <row r="4367" spans="13:17">
      <c r="M4367" s="1" t="s">
        <v>55</v>
      </c>
      <c r="N4367" s="1" t="s">
        <v>188</v>
      </c>
      <c r="O4367" s="1" t="s">
        <v>936</v>
      </c>
      <c r="P4367" s="1" t="s">
        <v>4076</v>
      </c>
      <c r="Q4367" s="1">
        <v>55323078</v>
      </c>
    </row>
    <row r="4368" spans="13:17">
      <c r="M4368" s="1" t="s">
        <v>55</v>
      </c>
      <c r="N4368" s="1" t="s">
        <v>188</v>
      </c>
      <c r="O4368" s="1" t="s">
        <v>936</v>
      </c>
      <c r="P4368" s="1" t="s">
        <v>4077</v>
      </c>
      <c r="Q4368" s="1">
        <v>55323083</v>
      </c>
    </row>
    <row r="4369" spans="13:17">
      <c r="M4369" s="1" t="s">
        <v>55</v>
      </c>
      <c r="N4369" s="1" t="s">
        <v>188</v>
      </c>
      <c r="O4369" s="1" t="s">
        <v>936</v>
      </c>
      <c r="P4369" s="1" t="s">
        <v>4078</v>
      </c>
      <c r="Q4369" s="1">
        <v>55323072</v>
      </c>
    </row>
    <row r="4370" spans="13:17">
      <c r="M4370" s="1" t="s">
        <v>55</v>
      </c>
      <c r="N4370" s="1" t="s">
        <v>188</v>
      </c>
      <c r="O4370" s="1" t="s">
        <v>936</v>
      </c>
      <c r="P4370" s="1" t="s">
        <v>609</v>
      </c>
      <c r="Q4370" s="1">
        <v>55323089</v>
      </c>
    </row>
    <row r="4371" spans="13:17">
      <c r="M4371" s="1" t="s">
        <v>55</v>
      </c>
      <c r="N4371" s="1" t="s">
        <v>188</v>
      </c>
      <c r="O4371" s="1" t="s">
        <v>936</v>
      </c>
      <c r="P4371" s="1" t="s">
        <v>4079</v>
      </c>
      <c r="Q4371" s="1">
        <v>55323094</v>
      </c>
    </row>
    <row r="4372" spans="13:17">
      <c r="M4372" s="1" t="s">
        <v>55</v>
      </c>
      <c r="N4372" s="1" t="s">
        <v>188</v>
      </c>
      <c r="O4372" s="1" t="s">
        <v>938</v>
      </c>
      <c r="P4372" s="1" t="s">
        <v>38</v>
      </c>
      <c r="Q4372" s="1">
        <v>55326713</v>
      </c>
    </row>
    <row r="4373" spans="13:17">
      <c r="M4373" s="1" t="s">
        <v>55</v>
      </c>
      <c r="N4373" s="1" t="s">
        <v>188</v>
      </c>
      <c r="O4373" s="1" t="s">
        <v>938</v>
      </c>
      <c r="P4373" s="1" t="s">
        <v>4080</v>
      </c>
      <c r="Q4373" s="1">
        <v>55326719</v>
      </c>
    </row>
    <row r="4374" spans="13:17">
      <c r="M4374" s="1" t="s">
        <v>55</v>
      </c>
      <c r="N4374" s="1" t="s">
        <v>188</v>
      </c>
      <c r="O4374" s="1" t="s">
        <v>938</v>
      </c>
      <c r="P4374" s="1" t="s">
        <v>353</v>
      </c>
      <c r="Q4374" s="1">
        <v>55326728</v>
      </c>
    </row>
    <row r="4375" spans="13:17">
      <c r="M4375" s="1" t="s">
        <v>55</v>
      </c>
      <c r="N4375" s="1" t="s">
        <v>188</v>
      </c>
      <c r="O4375" s="1" t="s">
        <v>938</v>
      </c>
      <c r="P4375" s="1" t="s">
        <v>521</v>
      </c>
      <c r="Q4375" s="1">
        <v>55326738</v>
      </c>
    </row>
    <row r="4376" spans="13:17">
      <c r="M4376" s="1" t="s">
        <v>55</v>
      </c>
      <c r="N4376" s="1" t="s">
        <v>188</v>
      </c>
      <c r="O4376" s="1" t="s">
        <v>938</v>
      </c>
      <c r="P4376" s="1" t="s">
        <v>4081</v>
      </c>
      <c r="Q4376" s="1">
        <v>55326747</v>
      </c>
    </row>
    <row r="4377" spans="13:17">
      <c r="M4377" s="1" t="s">
        <v>55</v>
      </c>
      <c r="N4377" s="1" t="s">
        <v>188</v>
      </c>
      <c r="O4377" s="1" t="s">
        <v>938</v>
      </c>
      <c r="P4377" s="1" t="s">
        <v>3171</v>
      </c>
      <c r="Q4377" s="1">
        <v>55326766</v>
      </c>
    </row>
    <row r="4378" spans="13:17">
      <c r="M4378" s="1" t="s">
        <v>55</v>
      </c>
      <c r="N4378" s="1" t="s">
        <v>188</v>
      </c>
      <c r="O4378" s="1" t="s">
        <v>938</v>
      </c>
      <c r="P4378" s="1" t="s">
        <v>4082</v>
      </c>
      <c r="Q4378" s="1">
        <v>55326757</v>
      </c>
    </row>
    <row r="4379" spans="13:17">
      <c r="M4379" s="1" t="s">
        <v>55</v>
      </c>
      <c r="N4379" s="1" t="s">
        <v>188</v>
      </c>
      <c r="O4379" s="1" t="s">
        <v>938</v>
      </c>
      <c r="P4379" s="1" t="s">
        <v>4083</v>
      </c>
      <c r="Q4379" s="1">
        <v>55326776</v>
      </c>
    </row>
    <row r="4380" spans="13:17">
      <c r="M4380" s="1" t="s">
        <v>55</v>
      </c>
      <c r="N4380" s="1" t="s">
        <v>188</v>
      </c>
      <c r="O4380" s="1" t="s">
        <v>938</v>
      </c>
      <c r="P4380" s="1" t="s">
        <v>938</v>
      </c>
      <c r="Q4380" s="1">
        <v>55326785</v>
      </c>
    </row>
    <row r="4381" spans="13:17">
      <c r="M4381" s="1" t="s">
        <v>55</v>
      </c>
      <c r="N4381" s="1" t="s">
        <v>188</v>
      </c>
      <c r="O4381" s="1" t="s">
        <v>940</v>
      </c>
      <c r="P4381" s="1" t="s">
        <v>1977</v>
      </c>
      <c r="Q4381" s="1">
        <v>55328213</v>
      </c>
    </row>
    <row r="4382" spans="13:17">
      <c r="M4382" s="1" t="s">
        <v>55</v>
      </c>
      <c r="N4382" s="1" t="s">
        <v>188</v>
      </c>
      <c r="O4382" s="1" t="s">
        <v>940</v>
      </c>
      <c r="P4382" s="1" t="s">
        <v>2987</v>
      </c>
      <c r="Q4382" s="1">
        <v>55328217</v>
      </c>
    </row>
    <row r="4383" spans="13:17">
      <c r="M4383" s="1" t="s">
        <v>55</v>
      </c>
      <c r="N4383" s="1" t="s">
        <v>188</v>
      </c>
      <c r="O4383" s="1" t="s">
        <v>940</v>
      </c>
      <c r="P4383" s="1" t="s">
        <v>4084</v>
      </c>
      <c r="Q4383" s="1">
        <v>55328225</v>
      </c>
    </row>
    <row r="4384" spans="13:17">
      <c r="M4384" s="1" t="s">
        <v>55</v>
      </c>
      <c r="N4384" s="1" t="s">
        <v>188</v>
      </c>
      <c r="O4384" s="1" t="s">
        <v>940</v>
      </c>
      <c r="P4384" s="1" t="s">
        <v>4085</v>
      </c>
      <c r="Q4384" s="1">
        <v>55328234</v>
      </c>
    </row>
    <row r="4385" spans="13:17">
      <c r="M4385" s="1" t="s">
        <v>55</v>
      </c>
      <c r="N4385" s="1" t="s">
        <v>188</v>
      </c>
      <c r="O4385" s="1" t="s">
        <v>940</v>
      </c>
      <c r="P4385" s="1" t="s">
        <v>91</v>
      </c>
      <c r="Q4385" s="1">
        <v>55328243</v>
      </c>
    </row>
    <row r="4386" spans="13:17">
      <c r="M4386" s="1" t="s">
        <v>55</v>
      </c>
      <c r="N4386" s="1" t="s">
        <v>188</v>
      </c>
      <c r="O4386" s="1" t="s">
        <v>940</v>
      </c>
      <c r="P4386" s="1" t="s">
        <v>2841</v>
      </c>
      <c r="Q4386" s="1">
        <v>55328251</v>
      </c>
    </row>
    <row r="4387" spans="13:17">
      <c r="M4387" s="1" t="s">
        <v>55</v>
      </c>
      <c r="N4387" s="1" t="s">
        <v>188</v>
      </c>
      <c r="O4387" s="1" t="s">
        <v>940</v>
      </c>
      <c r="P4387" s="1" t="s">
        <v>100</v>
      </c>
      <c r="Q4387" s="1">
        <v>55328260</v>
      </c>
    </row>
    <row r="4388" spans="13:17">
      <c r="M4388" s="1" t="s">
        <v>55</v>
      </c>
      <c r="N4388" s="1" t="s">
        <v>188</v>
      </c>
      <c r="O4388" s="1" t="s">
        <v>940</v>
      </c>
      <c r="P4388" s="1" t="s">
        <v>4086</v>
      </c>
      <c r="Q4388" s="1">
        <v>55328269</v>
      </c>
    </row>
    <row r="4389" spans="13:17">
      <c r="M4389" s="1" t="s">
        <v>55</v>
      </c>
      <c r="N4389" s="1" t="s">
        <v>188</v>
      </c>
      <c r="O4389" s="1" t="s">
        <v>940</v>
      </c>
      <c r="P4389" s="1" t="s">
        <v>4087</v>
      </c>
      <c r="Q4389" s="1">
        <v>55328277</v>
      </c>
    </row>
    <row r="4390" spans="13:17">
      <c r="M4390" s="1" t="s">
        <v>55</v>
      </c>
      <c r="N4390" s="1" t="s">
        <v>188</v>
      </c>
      <c r="O4390" s="1" t="s">
        <v>940</v>
      </c>
      <c r="P4390" s="1" t="s">
        <v>3202</v>
      </c>
      <c r="Q4390" s="1">
        <v>55328286</v>
      </c>
    </row>
    <row r="4391" spans="13:17">
      <c r="M4391" s="1" t="s">
        <v>55</v>
      </c>
      <c r="N4391" s="1" t="s">
        <v>188</v>
      </c>
      <c r="O4391" s="1" t="s">
        <v>940</v>
      </c>
      <c r="P4391" s="1" t="s">
        <v>1465</v>
      </c>
      <c r="Q4391" s="1">
        <v>55328294</v>
      </c>
    </row>
    <row r="4392" spans="13:17">
      <c r="M4392" s="1" t="s">
        <v>55</v>
      </c>
      <c r="N4392" s="1" t="s">
        <v>188</v>
      </c>
      <c r="O4392" s="1" t="s">
        <v>942</v>
      </c>
      <c r="P4392" s="1" t="s">
        <v>4088</v>
      </c>
      <c r="Q4392" s="1">
        <v>55328813</v>
      </c>
    </row>
    <row r="4393" spans="13:17">
      <c r="M4393" s="1" t="s">
        <v>55</v>
      </c>
      <c r="N4393" s="1" t="s">
        <v>188</v>
      </c>
      <c r="O4393" s="1" t="s">
        <v>942</v>
      </c>
      <c r="P4393" s="1" t="s">
        <v>4089</v>
      </c>
      <c r="Q4393" s="1">
        <v>55328819</v>
      </c>
    </row>
    <row r="4394" spans="13:17">
      <c r="M4394" s="1" t="s">
        <v>55</v>
      </c>
      <c r="N4394" s="1" t="s">
        <v>188</v>
      </c>
      <c r="O4394" s="1" t="s">
        <v>942</v>
      </c>
      <c r="P4394" s="1" t="s">
        <v>4090</v>
      </c>
      <c r="Q4394" s="1">
        <v>55328828</v>
      </c>
    </row>
    <row r="4395" spans="13:17">
      <c r="M4395" s="1" t="s">
        <v>55</v>
      </c>
      <c r="N4395" s="1" t="s">
        <v>188</v>
      </c>
      <c r="O4395" s="1" t="s">
        <v>942</v>
      </c>
      <c r="P4395" s="1" t="s">
        <v>64</v>
      </c>
      <c r="Q4395" s="1">
        <v>55328838</v>
      </c>
    </row>
    <row r="4396" spans="13:17">
      <c r="M4396" s="1" t="s">
        <v>55</v>
      </c>
      <c r="N4396" s="1" t="s">
        <v>188</v>
      </c>
      <c r="O4396" s="1" t="s">
        <v>942</v>
      </c>
      <c r="P4396" s="1" t="s">
        <v>4091</v>
      </c>
      <c r="Q4396" s="1">
        <v>55328847</v>
      </c>
    </row>
    <row r="4397" spans="13:17">
      <c r="M4397" s="1" t="s">
        <v>55</v>
      </c>
      <c r="N4397" s="1" t="s">
        <v>188</v>
      </c>
      <c r="O4397" s="1" t="s">
        <v>942</v>
      </c>
      <c r="P4397" s="1" t="s">
        <v>209</v>
      </c>
      <c r="Q4397" s="1">
        <v>55328857</v>
      </c>
    </row>
    <row r="4398" spans="13:17">
      <c r="M4398" s="1" t="s">
        <v>55</v>
      </c>
      <c r="N4398" s="1" t="s">
        <v>188</v>
      </c>
      <c r="O4398" s="1" t="s">
        <v>942</v>
      </c>
      <c r="P4398" s="1" t="s">
        <v>4092</v>
      </c>
      <c r="Q4398" s="1">
        <v>55328866</v>
      </c>
    </row>
    <row r="4399" spans="13:17">
      <c r="M4399" s="1" t="s">
        <v>55</v>
      </c>
      <c r="N4399" s="1" t="s">
        <v>188</v>
      </c>
      <c r="O4399" s="1" t="s">
        <v>942</v>
      </c>
      <c r="P4399" s="1" t="s">
        <v>4093</v>
      </c>
      <c r="Q4399" s="1">
        <v>55328895</v>
      </c>
    </row>
    <row r="4400" spans="13:17">
      <c r="M4400" s="1" t="s">
        <v>55</v>
      </c>
      <c r="N4400" s="1" t="s">
        <v>188</v>
      </c>
      <c r="O4400" s="1" t="s">
        <v>942</v>
      </c>
      <c r="P4400" s="1" t="s">
        <v>4094</v>
      </c>
      <c r="Q4400" s="1">
        <v>55328876</v>
      </c>
    </row>
    <row r="4401" spans="13:17">
      <c r="M4401" s="1" t="s">
        <v>55</v>
      </c>
      <c r="N4401" s="1" t="s">
        <v>188</v>
      </c>
      <c r="O4401" s="1" t="s">
        <v>942</v>
      </c>
      <c r="P4401" s="1" t="s">
        <v>4095</v>
      </c>
      <c r="Q4401" s="1">
        <v>55328885</v>
      </c>
    </row>
    <row r="4402" spans="13:17">
      <c r="M4402" s="1" t="s">
        <v>55</v>
      </c>
      <c r="N4402" s="1" t="s">
        <v>188</v>
      </c>
      <c r="O4402" s="1" t="s">
        <v>944</v>
      </c>
      <c r="P4402" s="1" t="s">
        <v>4096</v>
      </c>
      <c r="Q4402" s="1">
        <v>55329111</v>
      </c>
    </row>
    <row r="4403" spans="13:17">
      <c r="M4403" s="1" t="s">
        <v>55</v>
      </c>
      <c r="N4403" s="1" t="s">
        <v>188</v>
      </c>
      <c r="O4403" s="1" t="s">
        <v>944</v>
      </c>
      <c r="P4403" s="1" t="s">
        <v>4097</v>
      </c>
      <c r="Q4403" s="1">
        <v>55329112</v>
      </c>
    </row>
    <row r="4404" spans="13:17">
      <c r="M4404" s="1" t="s">
        <v>55</v>
      </c>
      <c r="N4404" s="1" t="s">
        <v>188</v>
      </c>
      <c r="O4404" s="1" t="s">
        <v>944</v>
      </c>
      <c r="P4404" s="1" t="s">
        <v>1713</v>
      </c>
      <c r="Q4404" s="1">
        <v>55329118</v>
      </c>
    </row>
    <row r="4405" spans="13:17">
      <c r="M4405" s="1" t="s">
        <v>55</v>
      </c>
      <c r="N4405" s="1" t="s">
        <v>188</v>
      </c>
      <c r="O4405" s="1" t="s">
        <v>944</v>
      </c>
      <c r="P4405" s="1" t="s">
        <v>4098</v>
      </c>
      <c r="Q4405" s="1">
        <v>55329125</v>
      </c>
    </row>
    <row r="4406" spans="13:17">
      <c r="M4406" s="1" t="s">
        <v>55</v>
      </c>
      <c r="N4406" s="1" t="s">
        <v>188</v>
      </c>
      <c r="O4406" s="1" t="s">
        <v>944</v>
      </c>
      <c r="P4406" s="1" t="s">
        <v>4099</v>
      </c>
      <c r="Q4406" s="1">
        <v>55329131</v>
      </c>
    </row>
    <row r="4407" spans="13:17">
      <c r="M4407" s="1" t="s">
        <v>55</v>
      </c>
      <c r="N4407" s="1" t="s">
        <v>188</v>
      </c>
      <c r="O4407" s="1" t="s">
        <v>944</v>
      </c>
      <c r="P4407" s="1" t="s">
        <v>4100</v>
      </c>
      <c r="Q4407" s="1">
        <v>55329137</v>
      </c>
    </row>
    <row r="4408" spans="13:17">
      <c r="M4408" s="1" t="s">
        <v>55</v>
      </c>
      <c r="N4408" s="1" t="s">
        <v>188</v>
      </c>
      <c r="O4408" s="1" t="s">
        <v>944</v>
      </c>
      <c r="P4408" s="1" t="s">
        <v>1010</v>
      </c>
      <c r="Q4408" s="1">
        <v>55329144</v>
      </c>
    </row>
    <row r="4409" spans="13:17">
      <c r="M4409" s="1" t="s">
        <v>55</v>
      </c>
      <c r="N4409" s="1" t="s">
        <v>188</v>
      </c>
      <c r="O4409" s="1" t="s">
        <v>944</v>
      </c>
      <c r="P4409" s="1" t="s">
        <v>4101</v>
      </c>
      <c r="Q4409" s="1">
        <v>55329150</v>
      </c>
    </row>
    <row r="4410" spans="13:17">
      <c r="M4410" s="1" t="s">
        <v>55</v>
      </c>
      <c r="N4410" s="1" t="s">
        <v>188</v>
      </c>
      <c r="O4410" s="1" t="s">
        <v>944</v>
      </c>
      <c r="P4410" s="1" t="s">
        <v>489</v>
      </c>
      <c r="Q4410" s="1">
        <v>55329156</v>
      </c>
    </row>
    <row r="4411" spans="13:17">
      <c r="M4411" s="1" t="s">
        <v>55</v>
      </c>
      <c r="N4411" s="1" t="s">
        <v>188</v>
      </c>
      <c r="O4411" s="1" t="s">
        <v>944</v>
      </c>
      <c r="P4411" s="1" t="s">
        <v>4102</v>
      </c>
      <c r="Q4411" s="1">
        <v>55329163</v>
      </c>
    </row>
    <row r="4412" spans="13:17">
      <c r="M4412" s="1" t="s">
        <v>55</v>
      </c>
      <c r="N4412" s="1" t="s">
        <v>188</v>
      </c>
      <c r="O4412" s="1" t="s">
        <v>944</v>
      </c>
      <c r="P4412" s="1" t="s">
        <v>4103</v>
      </c>
      <c r="Q4412" s="1">
        <v>55329175</v>
      </c>
    </row>
    <row r="4413" spans="13:17">
      <c r="M4413" s="1" t="s">
        <v>55</v>
      </c>
      <c r="N4413" s="1" t="s">
        <v>188</v>
      </c>
      <c r="O4413" s="1" t="s">
        <v>944</v>
      </c>
      <c r="P4413" s="1" t="s">
        <v>4104</v>
      </c>
      <c r="Q4413" s="1">
        <v>55329169</v>
      </c>
    </row>
    <row r="4414" spans="13:17">
      <c r="M4414" s="1" t="s">
        <v>55</v>
      </c>
      <c r="N4414" s="1" t="s">
        <v>188</v>
      </c>
      <c r="O4414" s="1" t="s">
        <v>944</v>
      </c>
      <c r="P4414" s="1" t="s">
        <v>4105</v>
      </c>
      <c r="Q4414" s="1">
        <v>55329182</v>
      </c>
    </row>
    <row r="4415" spans="13:17">
      <c r="M4415" s="1" t="s">
        <v>55</v>
      </c>
      <c r="N4415" s="1" t="s">
        <v>188</v>
      </c>
      <c r="O4415" s="1" t="s">
        <v>944</v>
      </c>
      <c r="P4415" s="1" t="s">
        <v>491</v>
      </c>
      <c r="Q4415" s="1">
        <v>55329188</v>
      </c>
    </row>
    <row r="4416" spans="13:17">
      <c r="M4416" s="1" t="s">
        <v>55</v>
      </c>
      <c r="N4416" s="1" t="s">
        <v>188</v>
      </c>
      <c r="O4416" s="1" t="s">
        <v>944</v>
      </c>
      <c r="P4416" s="1" t="s">
        <v>4106</v>
      </c>
      <c r="Q4416" s="1">
        <v>55329199</v>
      </c>
    </row>
    <row r="4417" spans="13:17">
      <c r="M4417" s="1" t="s">
        <v>55</v>
      </c>
      <c r="N4417" s="1" t="s">
        <v>188</v>
      </c>
      <c r="O4417" s="1" t="s">
        <v>944</v>
      </c>
      <c r="P4417" s="1" t="s">
        <v>4107</v>
      </c>
      <c r="Q4417" s="1">
        <v>55329194</v>
      </c>
    </row>
    <row r="4418" spans="13:17">
      <c r="M4418" s="1" t="s">
        <v>55</v>
      </c>
      <c r="N4418" s="1" t="s">
        <v>191</v>
      </c>
      <c r="O4418" s="1" t="s">
        <v>946</v>
      </c>
      <c r="P4418" s="1" t="s">
        <v>4108</v>
      </c>
      <c r="Q4418" s="1">
        <v>55490613</v>
      </c>
    </row>
    <row r="4419" spans="13:17">
      <c r="M4419" s="1" t="s">
        <v>55</v>
      </c>
      <c r="N4419" s="1" t="s">
        <v>191</v>
      </c>
      <c r="O4419" s="1" t="s">
        <v>946</v>
      </c>
      <c r="P4419" s="1" t="s">
        <v>4109</v>
      </c>
      <c r="Q4419" s="1">
        <v>55490638</v>
      </c>
    </row>
    <row r="4420" spans="13:17">
      <c r="M4420" s="1" t="s">
        <v>55</v>
      </c>
      <c r="N4420" s="1" t="s">
        <v>191</v>
      </c>
      <c r="O4420" s="1" t="s">
        <v>946</v>
      </c>
      <c r="P4420" s="1" t="s">
        <v>946</v>
      </c>
      <c r="Q4420" s="1">
        <v>55490619</v>
      </c>
    </row>
    <row r="4421" spans="13:17">
      <c r="M4421" s="1" t="s">
        <v>55</v>
      </c>
      <c r="N4421" s="1" t="s">
        <v>191</v>
      </c>
      <c r="O4421" s="1" t="s">
        <v>946</v>
      </c>
      <c r="P4421" s="1" t="s">
        <v>4110</v>
      </c>
      <c r="Q4421" s="1">
        <v>55490628</v>
      </c>
    </row>
    <row r="4422" spans="13:17">
      <c r="M4422" s="1" t="s">
        <v>55</v>
      </c>
      <c r="N4422" s="1" t="s">
        <v>191</v>
      </c>
      <c r="O4422" s="1" t="s">
        <v>946</v>
      </c>
      <c r="P4422" s="1" t="s">
        <v>4111</v>
      </c>
      <c r="Q4422" s="1">
        <v>55490647</v>
      </c>
    </row>
    <row r="4423" spans="13:17">
      <c r="M4423" s="1" t="s">
        <v>55</v>
      </c>
      <c r="N4423" s="1" t="s">
        <v>191</v>
      </c>
      <c r="O4423" s="1" t="s">
        <v>946</v>
      </c>
      <c r="P4423" s="1" t="s">
        <v>4112</v>
      </c>
      <c r="Q4423" s="1">
        <v>55490657</v>
      </c>
    </row>
    <row r="4424" spans="13:17">
      <c r="M4424" s="1" t="s">
        <v>55</v>
      </c>
      <c r="N4424" s="1" t="s">
        <v>191</v>
      </c>
      <c r="O4424" s="1" t="s">
        <v>946</v>
      </c>
      <c r="P4424" s="1" t="s">
        <v>4113</v>
      </c>
      <c r="Q4424" s="1">
        <v>55490666</v>
      </c>
    </row>
    <row r="4425" spans="13:17">
      <c r="M4425" s="1" t="s">
        <v>55</v>
      </c>
      <c r="N4425" s="1" t="s">
        <v>191</v>
      </c>
      <c r="O4425" s="1" t="s">
        <v>946</v>
      </c>
      <c r="P4425" s="1" t="s">
        <v>4114</v>
      </c>
      <c r="Q4425" s="1">
        <v>55490676</v>
      </c>
    </row>
    <row r="4426" spans="13:17">
      <c r="M4426" s="1" t="s">
        <v>55</v>
      </c>
      <c r="N4426" s="1" t="s">
        <v>191</v>
      </c>
      <c r="O4426" s="1" t="s">
        <v>946</v>
      </c>
      <c r="P4426" s="1" t="s">
        <v>4115</v>
      </c>
      <c r="Q4426" s="1">
        <v>55490685</v>
      </c>
    </row>
    <row r="4427" spans="13:17">
      <c r="M4427" s="1" t="s">
        <v>55</v>
      </c>
      <c r="N4427" s="1" t="s">
        <v>191</v>
      </c>
      <c r="O4427" s="1" t="s">
        <v>946</v>
      </c>
      <c r="P4427" s="1" t="s">
        <v>4116</v>
      </c>
      <c r="Q4427" s="1">
        <v>55490695</v>
      </c>
    </row>
    <row r="4428" spans="13:17">
      <c r="M4428" s="1" t="s">
        <v>55</v>
      </c>
      <c r="N4428" s="1" t="s">
        <v>191</v>
      </c>
      <c r="O4428" s="1" t="s">
        <v>948</v>
      </c>
      <c r="P4428" s="1" t="s">
        <v>948</v>
      </c>
      <c r="Q4428" s="1">
        <v>55490819</v>
      </c>
    </row>
    <row r="4429" spans="13:17">
      <c r="M4429" s="1" t="s">
        <v>55</v>
      </c>
      <c r="N4429" s="1" t="s">
        <v>191</v>
      </c>
      <c r="O4429" s="1" t="s">
        <v>948</v>
      </c>
      <c r="P4429" s="1" t="s">
        <v>4117</v>
      </c>
      <c r="Q4429" s="1">
        <v>55490857</v>
      </c>
    </row>
    <row r="4430" spans="13:17">
      <c r="M4430" s="1" t="s">
        <v>55</v>
      </c>
      <c r="N4430" s="1" t="s">
        <v>191</v>
      </c>
      <c r="O4430" s="1" t="s">
        <v>948</v>
      </c>
      <c r="P4430" s="1" t="s">
        <v>624</v>
      </c>
      <c r="Q4430" s="1">
        <v>55490876</v>
      </c>
    </row>
    <row r="4431" spans="13:17">
      <c r="M4431" s="1" t="s">
        <v>55</v>
      </c>
      <c r="N4431" s="1" t="s">
        <v>191</v>
      </c>
      <c r="O4431" s="1" t="s">
        <v>950</v>
      </c>
      <c r="P4431" s="1" t="s">
        <v>4118</v>
      </c>
      <c r="Q4431" s="1">
        <v>55490911</v>
      </c>
    </row>
    <row r="4432" spans="13:17">
      <c r="M4432" s="1" t="s">
        <v>55</v>
      </c>
      <c r="N4432" s="1" t="s">
        <v>191</v>
      </c>
      <c r="O4432" s="1" t="s">
        <v>950</v>
      </c>
      <c r="P4432" s="1" t="s">
        <v>950</v>
      </c>
      <c r="Q4432" s="1">
        <v>55490923</v>
      </c>
    </row>
    <row r="4433" spans="13:17">
      <c r="M4433" s="1" t="s">
        <v>55</v>
      </c>
      <c r="N4433" s="1" t="s">
        <v>191</v>
      </c>
      <c r="O4433" s="1" t="s">
        <v>950</v>
      </c>
      <c r="P4433" s="1" t="s">
        <v>4119</v>
      </c>
      <c r="Q4433" s="1">
        <v>55490947</v>
      </c>
    </row>
    <row r="4434" spans="13:17">
      <c r="M4434" s="1" t="s">
        <v>55</v>
      </c>
      <c r="N4434" s="1" t="s">
        <v>191</v>
      </c>
      <c r="O4434" s="1" t="s">
        <v>950</v>
      </c>
      <c r="P4434" s="1" t="s">
        <v>93</v>
      </c>
      <c r="Q4434" s="1">
        <v>55490959</v>
      </c>
    </row>
    <row r="4435" spans="13:17">
      <c r="M4435" s="1" t="s">
        <v>55</v>
      </c>
      <c r="N4435" s="1" t="s">
        <v>191</v>
      </c>
      <c r="O4435" s="1" t="s">
        <v>950</v>
      </c>
      <c r="P4435" s="1" t="s">
        <v>4120</v>
      </c>
      <c r="Q4435" s="1">
        <v>55490971</v>
      </c>
    </row>
    <row r="4436" spans="13:17">
      <c r="M4436" s="1" t="s">
        <v>55</v>
      </c>
      <c r="N4436" s="1" t="s">
        <v>191</v>
      </c>
      <c r="O4436" s="1" t="s">
        <v>950</v>
      </c>
      <c r="P4436" s="1" t="s">
        <v>4121</v>
      </c>
      <c r="Q4436" s="1">
        <v>55490983</v>
      </c>
    </row>
    <row r="4437" spans="13:17">
      <c r="M4437" s="1" t="s">
        <v>55</v>
      </c>
      <c r="N4437" s="1" t="s">
        <v>191</v>
      </c>
      <c r="O4437" s="1" t="s">
        <v>952</v>
      </c>
      <c r="P4437" s="1" t="s">
        <v>2182</v>
      </c>
      <c r="Q4437" s="1">
        <v>55495217</v>
      </c>
    </row>
    <row r="4438" spans="13:17">
      <c r="M4438" s="1" t="s">
        <v>55</v>
      </c>
      <c r="N4438" s="1" t="s">
        <v>191</v>
      </c>
      <c r="O4438" s="1" t="s">
        <v>952</v>
      </c>
      <c r="P4438" s="1" t="s">
        <v>4122</v>
      </c>
      <c r="Q4438" s="1">
        <v>55495219</v>
      </c>
    </row>
    <row r="4439" spans="13:17">
      <c r="M4439" s="1" t="s">
        <v>55</v>
      </c>
      <c r="N4439" s="1" t="s">
        <v>191</v>
      </c>
      <c r="O4439" s="1" t="s">
        <v>952</v>
      </c>
      <c r="P4439" s="1" t="s">
        <v>4123</v>
      </c>
      <c r="Q4439" s="1">
        <v>55495228</v>
      </c>
    </row>
    <row r="4440" spans="13:17">
      <c r="M4440" s="1" t="s">
        <v>55</v>
      </c>
      <c r="N4440" s="1" t="s">
        <v>191</v>
      </c>
      <c r="O4440" s="1" t="s">
        <v>952</v>
      </c>
      <c r="P4440" s="1" t="s">
        <v>4124</v>
      </c>
      <c r="Q4440" s="1">
        <v>55495238</v>
      </c>
    </row>
    <row r="4441" spans="13:17">
      <c r="M4441" s="1" t="s">
        <v>55</v>
      </c>
      <c r="N4441" s="1" t="s">
        <v>191</v>
      </c>
      <c r="O4441" s="1" t="s">
        <v>952</v>
      </c>
      <c r="P4441" s="1" t="s">
        <v>1512</v>
      </c>
      <c r="Q4441" s="1">
        <v>55495247</v>
      </c>
    </row>
    <row r="4442" spans="13:17">
      <c r="M4442" s="1" t="s">
        <v>55</v>
      </c>
      <c r="N4442" s="1" t="s">
        <v>191</v>
      </c>
      <c r="O4442" s="1" t="s">
        <v>952</v>
      </c>
      <c r="P4442" s="1" t="s">
        <v>2371</v>
      </c>
      <c r="Q4442" s="1">
        <v>55495257</v>
      </c>
    </row>
    <row r="4443" spans="13:17">
      <c r="M4443" s="1" t="s">
        <v>55</v>
      </c>
      <c r="N4443" s="1" t="s">
        <v>191</v>
      </c>
      <c r="O4443" s="1" t="s">
        <v>952</v>
      </c>
      <c r="P4443" s="1" t="s">
        <v>4125</v>
      </c>
      <c r="Q4443" s="1">
        <v>55495276</v>
      </c>
    </row>
    <row r="4444" spans="13:17">
      <c r="M4444" s="1" t="s">
        <v>55</v>
      </c>
      <c r="N4444" s="1" t="s">
        <v>191</v>
      </c>
      <c r="O4444" s="1" t="s">
        <v>952</v>
      </c>
      <c r="P4444" s="1" t="s">
        <v>77</v>
      </c>
      <c r="Q4444" s="1">
        <v>55495299</v>
      </c>
    </row>
    <row r="4445" spans="13:17">
      <c r="M4445" s="1" t="s">
        <v>55</v>
      </c>
      <c r="N4445" s="1" t="s">
        <v>191</v>
      </c>
      <c r="O4445" s="1" t="s">
        <v>952</v>
      </c>
      <c r="P4445" s="1" t="s">
        <v>4126</v>
      </c>
      <c r="Q4445" s="1">
        <v>55495285</v>
      </c>
    </row>
    <row r="4446" spans="13:17">
      <c r="M4446" s="1" t="s">
        <v>55</v>
      </c>
      <c r="N4446" s="1" t="s">
        <v>191</v>
      </c>
      <c r="O4446" s="1" t="s">
        <v>954</v>
      </c>
      <c r="P4446" s="1" t="s">
        <v>4127</v>
      </c>
      <c r="Q4446" s="1">
        <v>55496111</v>
      </c>
    </row>
    <row r="4447" spans="13:17">
      <c r="M4447" s="1" t="s">
        <v>55</v>
      </c>
      <c r="N4447" s="1" t="s">
        <v>191</v>
      </c>
      <c r="O4447" s="1" t="s">
        <v>954</v>
      </c>
      <c r="P4447" s="1" t="s">
        <v>4096</v>
      </c>
      <c r="Q4447" s="1">
        <v>55496112</v>
      </c>
    </row>
    <row r="4448" spans="13:17">
      <c r="M4448" s="1" t="s">
        <v>55</v>
      </c>
      <c r="N4448" s="1" t="s">
        <v>191</v>
      </c>
      <c r="O4448" s="1" t="s">
        <v>954</v>
      </c>
      <c r="P4448" s="1" t="s">
        <v>4128</v>
      </c>
      <c r="Q4448" s="1">
        <v>55496118</v>
      </c>
    </row>
    <row r="4449" spans="13:17">
      <c r="M4449" s="1" t="s">
        <v>55</v>
      </c>
      <c r="N4449" s="1" t="s">
        <v>191</v>
      </c>
      <c r="O4449" s="1" t="s">
        <v>954</v>
      </c>
      <c r="P4449" s="1" t="s">
        <v>4129</v>
      </c>
      <c r="Q4449" s="1">
        <v>55496125</v>
      </c>
    </row>
    <row r="4450" spans="13:17">
      <c r="M4450" s="1" t="s">
        <v>55</v>
      </c>
      <c r="N4450" s="1" t="s">
        <v>191</v>
      </c>
      <c r="O4450" s="1" t="s">
        <v>954</v>
      </c>
      <c r="P4450" s="1" t="s">
        <v>1489</v>
      </c>
      <c r="Q4450" s="1">
        <v>55496131</v>
      </c>
    </row>
    <row r="4451" spans="13:17">
      <c r="M4451" s="1" t="s">
        <v>55</v>
      </c>
      <c r="N4451" s="1" t="s">
        <v>191</v>
      </c>
      <c r="O4451" s="1" t="s">
        <v>954</v>
      </c>
      <c r="P4451" s="1" t="s">
        <v>4130</v>
      </c>
      <c r="Q4451" s="1">
        <v>55496137</v>
      </c>
    </row>
    <row r="4452" spans="13:17">
      <c r="M4452" s="1" t="s">
        <v>55</v>
      </c>
      <c r="N4452" s="1" t="s">
        <v>191</v>
      </c>
      <c r="O4452" s="1" t="s">
        <v>954</v>
      </c>
      <c r="P4452" s="1" t="s">
        <v>487</v>
      </c>
      <c r="Q4452" s="1">
        <v>55496144</v>
      </c>
    </row>
    <row r="4453" spans="13:17">
      <c r="M4453" s="1" t="s">
        <v>55</v>
      </c>
      <c r="N4453" s="1" t="s">
        <v>191</v>
      </c>
      <c r="O4453" s="1" t="s">
        <v>954</v>
      </c>
      <c r="P4453" s="1" t="s">
        <v>4131</v>
      </c>
      <c r="Q4453" s="1">
        <v>55496150</v>
      </c>
    </row>
    <row r="4454" spans="13:17">
      <c r="M4454" s="1" t="s">
        <v>55</v>
      </c>
      <c r="N4454" s="1" t="s">
        <v>191</v>
      </c>
      <c r="O4454" s="1" t="s">
        <v>954</v>
      </c>
      <c r="P4454" s="1" t="s">
        <v>1143</v>
      </c>
      <c r="Q4454" s="1">
        <v>55496163</v>
      </c>
    </row>
    <row r="4455" spans="13:17">
      <c r="M4455" s="1" t="s">
        <v>55</v>
      </c>
      <c r="N4455" s="1" t="s">
        <v>191</v>
      </c>
      <c r="O4455" s="1" t="s">
        <v>954</v>
      </c>
      <c r="P4455" s="1" t="s">
        <v>4132</v>
      </c>
      <c r="Q4455" s="1">
        <v>55496169</v>
      </c>
    </row>
    <row r="4456" spans="13:17">
      <c r="M4456" s="1" t="s">
        <v>55</v>
      </c>
      <c r="N4456" s="1" t="s">
        <v>191</v>
      </c>
      <c r="O4456" s="1" t="s">
        <v>954</v>
      </c>
      <c r="P4456" s="1" t="s">
        <v>4133</v>
      </c>
      <c r="Q4456" s="1">
        <v>55496175</v>
      </c>
    </row>
    <row r="4457" spans="13:17">
      <c r="M4457" s="1" t="s">
        <v>55</v>
      </c>
      <c r="N4457" s="1" t="s">
        <v>191</v>
      </c>
      <c r="O4457" s="1" t="s">
        <v>954</v>
      </c>
      <c r="P4457" s="1" t="s">
        <v>77</v>
      </c>
      <c r="Q4457" s="1">
        <v>55496199</v>
      </c>
    </row>
    <row r="4458" spans="13:17">
      <c r="M4458" s="1" t="s">
        <v>55</v>
      </c>
      <c r="N4458" s="1" t="s">
        <v>191</v>
      </c>
      <c r="O4458" s="1" t="s">
        <v>954</v>
      </c>
      <c r="P4458" s="1" t="s">
        <v>4134</v>
      </c>
      <c r="Q4458" s="1">
        <v>55496188</v>
      </c>
    </row>
    <row r="4459" spans="13:17">
      <c r="M4459" s="1" t="s">
        <v>55</v>
      </c>
      <c r="N4459" s="1" t="s">
        <v>191</v>
      </c>
      <c r="O4459" s="1" t="s">
        <v>954</v>
      </c>
      <c r="P4459" s="1" t="s">
        <v>898</v>
      </c>
      <c r="Q4459" s="1">
        <v>55496182</v>
      </c>
    </row>
    <row r="4460" spans="13:17">
      <c r="M4460" s="1" t="s">
        <v>55</v>
      </c>
      <c r="N4460" s="1" t="s">
        <v>191</v>
      </c>
      <c r="O4460" s="1" t="s">
        <v>954</v>
      </c>
      <c r="P4460" s="1" t="s">
        <v>1341</v>
      </c>
      <c r="Q4460" s="1">
        <v>55496194</v>
      </c>
    </row>
    <row r="4461" spans="13:17">
      <c r="M4461" s="1" t="s">
        <v>55</v>
      </c>
      <c r="N4461" s="1" t="s">
        <v>191</v>
      </c>
      <c r="O4461" s="1" t="s">
        <v>956</v>
      </c>
      <c r="P4461" s="1" t="s">
        <v>4135</v>
      </c>
      <c r="Q4461" s="1">
        <v>55491813</v>
      </c>
    </row>
    <row r="4462" spans="13:17">
      <c r="M4462" s="1" t="s">
        <v>55</v>
      </c>
      <c r="N4462" s="1" t="s">
        <v>191</v>
      </c>
      <c r="O4462" s="1" t="s">
        <v>956</v>
      </c>
      <c r="P4462" s="1" t="s">
        <v>4136</v>
      </c>
      <c r="Q4462" s="1">
        <v>55491827</v>
      </c>
    </row>
    <row r="4463" spans="13:17">
      <c r="M4463" s="1" t="s">
        <v>55</v>
      </c>
      <c r="N4463" s="1" t="s">
        <v>191</v>
      </c>
      <c r="O4463" s="1" t="s">
        <v>956</v>
      </c>
      <c r="P4463" s="1" t="s">
        <v>265</v>
      </c>
      <c r="Q4463" s="1">
        <v>55491854</v>
      </c>
    </row>
    <row r="4464" spans="13:17">
      <c r="M4464" s="1" t="s">
        <v>55</v>
      </c>
      <c r="N4464" s="1" t="s">
        <v>191</v>
      </c>
      <c r="O4464" s="1" t="s">
        <v>956</v>
      </c>
      <c r="P4464" s="1" t="s">
        <v>4137</v>
      </c>
      <c r="Q4464" s="1">
        <v>55491867</v>
      </c>
    </row>
    <row r="4465" spans="13:17">
      <c r="M4465" s="1" t="s">
        <v>55</v>
      </c>
      <c r="N4465" s="1" t="s">
        <v>191</v>
      </c>
      <c r="O4465" s="1" t="s">
        <v>956</v>
      </c>
      <c r="P4465" s="1" t="s">
        <v>956</v>
      </c>
      <c r="Q4465" s="1">
        <v>55491840</v>
      </c>
    </row>
    <row r="4466" spans="13:17">
      <c r="M4466" s="1" t="s">
        <v>55</v>
      </c>
      <c r="N4466" s="1" t="s">
        <v>191</v>
      </c>
      <c r="O4466" s="1" t="s">
        <v>956</v>
      </c>
      <c r="P4466" s="1" t="s">
        <v>4138</v>
      </c>
      <c r="Q4466" s="1">
        <v>55491881</v>
      </c>
    </row>
    <row r="4467" spans="13:17">
      <c r="M4467" s="1" t="s">
        <v>55</v>
      </c>
      <c r="N4467" s="1" t="s">
        <v>191</v>
      </c>
      <c r="O4467" s="1" t="s">
        <v>958</v>
      </c>
      <c r="P4467" s="1" t="s">
        <v>4139</v>
      </c>
      <c r="Q4467" s="1">
        <v>55497710</v>
      </c>
    </row>
    <row r="4468" spans="13:17">
      <c r="M4468" s="1" t="s">
        <v>55</v>
      </c>
      <c r="N4468" s="1" t="s">
        <v>191</v>
      </c>
      <c r="O4468" s="1" t="s">
        <v>958</v>
      </c>
      <c r="P4468" s="1" t="s">
        <v>4140</v>
      </c>
      <c r="Q4468" s="1">
        <v>55497721</v>
      </c>
    </row>
    <row r="4469" spans="13:17">
      <c r="M4469" s="1" t="s">
        <v>55</v>
      </c>
      <c r="N4469" s="1" t="s">
        <v>191</v>
      </c>
      <c r="O4469" s="1" t="s">
        <v>958</v>
      </c>
      <c r="P4469" s="1" t="s">
        <v>4141</v>
      </c>
      <c r="Q4469" s="1">
        <v>55497731</v>
      </c>
    </row>
    <row r="4470" spans="13:17">
      <c r="M4470" s="1" t="s">
        <v>55</v>
      </c>
      <c r="N4470" s="1" t="s">
        <v>191</v>
      </c>
      <c r="O4470" s="1" t="s">
        <v>958</v>
      </c>
      <c r="P4470" s="1" t="s">
        <v>4142</v>
      </c>
      <c r="Q4470" s="1">
        <v>55497742</v>
      </c>
    </row>
    <row r="4471" spans="13:17">
      <c r="M4471" s="1" t="s">
        <v>55</v>
      </c>
      <c r="N4471" s="1" t="s">
        <v>191</v>
      </c>
      <c r="O4471" s="1" t="s">
        <v>958</v>
      </c>
      <c r="P4471" s="1" t="s">
        <v>4143</v>
      </c>
      <c r="Q4471" s="1">
        <v>55497752</v>
      </c>
    </row>
    <row r="4472" spans="13:17">
      <c r="M4472" s="1" t="s">
        <v>55</v>
      </c>
      <c r="N4472" s="1" t="s">
        <v>191</v>
      </c>
      <c r="O4472" s="1" t="s">
        <v>958</v>
      </c>
      <c r="P4472" s="1" t="s">
        <v>4144</v>
      </c>
      <c r="Q4472" s="1">
        <v>55497784</v>
      </c>
    </row>
    <row r="4473" spans="13:17">
      <c r="M4473" s="1" t="s">
        <v>55</v>
      </c>
      <c r="N4473" s="1" t="s">
        <v>191</v>
      </c>
      <c r="O4473" s="1" t="s">
        <v>958</v>
      </c>
      <c r="P4473" s="1" t="s">
        <v>958</v>
      </c>
      <c r="Q4473" s="1">
        <v>55497773</v>
      </c>
    </row>
    <row r="4474" spans="13:17">
      <c r="M4474" s="1" t="s">
        <v>55</v>
      </c>
      <c r="N4474" s="1" t="s">
        <v>191</v>
      </c>
      <c r="O4474" s="1" t="s">
        <v>960</v>
      </c>
      <c r="P4474" s="1" t="s">
        <v>4145</v>
      </c>
      <c r="Q4474" s="1">
        <v>55497911</v>
      </c>
    </row>
    <row r="4475" spans="13:17">
      <c r="M4475" s="1" t="s">
        <v>55</v>
      </c>
      <c r="N4475" s="1" t="s">
        <v>191</v>
      </c>
      <c r="O4475" s="1" t="s">
        <v>960</v>
      </c>
      <c r="P4475" s="1" t="s">
        <v>4146</v>
      </c>
      <c r="Q4475" s="1">
        <v>55497923</v>
      </c>
    </row>
    <row r="4476" spans="13:17">
      <c r="M4476" s="1" t="s">
        <v>55</v>
      </c>
      <c r="N4476" s="1" t="s">
        <v>191</v>
      </c>
      <c r="O4476" s="1" t="s">
        <v>960</v>
      </c>
      <c r="P4476" s="1" t="s">
        <v>4147</v>
      </c>
      <c r="Q4476" s="1">
        <v>55497935</v>
      </c>
    </row>
    <row r="4477" spans="13:17">
      <c r="M4477" s="1" t="s">
        <v>55</v>
      </c>
      <c r="N4477" s="1" t="s">
        <v>191</v>
      </c>
      <c r="O4477" s="1" t="s">
        <v>960</v>
      </c>
      <c r="P4477" s="1" t="s">
        <v>960</v>
      </c>
      <c r="Q4477" s="1">
        <v>55497971</v>
      </c>
    </row>
    <row r="4478" spans="13:17">
      <c r="M4478" s="1" t="s">
        <v>55</v>
      </c>
      <c r="N4478" s="1" t="s">
        <v>191</v>
      </c>
      <c r="O4478" s="1" t="s">
        <v>960</v>
      </c>
      <c r="P4478" s="1" t="s">
        <v>4148</v>
      </c>
      <c r="Q4478" s="1">
        <v>55497983</v>
      </c>
    </row>
    <row r="4479" spans="13:17">
      <c r="M4479" s="1" t="s">
        <v>55</v>
      </c>
      <c r="N4479" s="1" t="s">
        <v>191</v>
      </c>
      <c r="O4479" s="1" t="s">
        <v>962</v>
      </c>
      <c r="P4479" s="1" t="s">
        <v>1804</v>
      </c>
      <c r="Q4479" s="1">
        <v>55499416</v>
      </c>
    </row>
    <row r="4480" spans="13:17">
      <c r="M4480" s="1" t="s">
        <v>55</v>
      </c>
      <c r="N4480" s="1" t="s">
        <v>191</v>
      </c>
      <c r="O4480" s="1" t="s">
        <v>962</v>
      </c>
      <c r="P4480" s="1" t="s">
        <v>348</v>
      </c>
      <c r="Q4480" s="1">
        <v>55499414</v>
      </c>
    </row>
    <row r="4481" spans="13:17">
      <c r="M4481" s="1" t="s">
        <v>55</v>
      </c>
      <c r="N4481" s="1" t="s">
        <v>191</v>
      </c>
      <c r="O4481" s="1" t="s">
        <v>962</v>
      </c>
      <c r="P4481" s="1" t="s">
        <v>4149</v>
      </c>
      <c r="Q4481" s="1">
        <v>55499422</v>
      </c>
    </row>
    <row r="4482" spans="13:17">
      <c r="M4482" s="1" t="s">
        <v>55</v>
      </c>
      <c r="N4482" s="1" t="s">
        <v>191</v>
      </c>
      <c r="O4482" s="1" t="s">
        <v>962</v>
      </c>
      <c r="P4482" s="1" t="s">
        <v>4150</v>
      </c>
      <c r="Q4482" s="1">
        <v>55499433</v>
      </c>
    </row>
    <row r="4483" spans="13:17">
      <c r="M4483" s="1" t="s">
        <v>55</v>
      </c>
      <c r="N4483" s="1" t="s">
        <v>191</v>
      </c>
      <c r="O4483" s="1" t="s">
        <v>962</v>
      </c>
      <c r="P4483" s="1" t="s">
        <v>4151</v>
      </c>
      <c r="Q4483" s="1">
        <v>55499439</v>
      </c>
    </row>
    <row r="4484" spans="13:17">
      <c r="M4484" s="1" t="s">
        <v>55</v>
      </c>
      <c r="N4484" s="1" t="s">
        <v>191</v>
      </c>
      <c r="O4484" s="1" t="s">
        <v>962</v>
      </c>
      <c r="P4484" s="1" t="s">
        <v>4152</v>
      </c>
      <c r="Q4484" s="1">
        <v>55499444</v>
      </c>
    </row>
    <row r="4485" spans="13:17">
      <c r="M4485" s="1" t="s">
        <v>55</v>
      </c>
      <c r="N4485" s="1" t="s">
        <v>191</v>
      </c>
      <c r="O4485" s="1" t="s">
        <v>962</v>
      </c>
      <c r="P4485" s="1" t="s">
        <v>614</v>
      </c>
      <c r="Q4485" s="1">
        <v>55499450</v>
      </c>
    </row>
    <row r="4486" spans="13:17">
      <c r="M4486" s="1" t="s">
        <v>55</v>
      </c>
      <c r="N4486" s="1" t="s">
        <v>191</v>
      </c>
      <c r="O4486" s="1" t="s">
        <v>962</v>
      </c>
      <c r="P4486" s="1" t="s">
        <v>4153</v>
      </c>
      <c r="Q4486" s="1">
        <v>55499455</v>
      </c>
    </row>
    <row r="4487" spans="13:17">
      <c r="M4487" s="1" t="s">
        <v>55</v>
      </c>
      <c r="N4487" s="1" t="s">
        <v>191</v>
      </c>
      <c r="O4487" s="1" t="s">
        <v>962</v>
      </c>
      <c r="P4487" s="1" t="s">
        <v>4154</v>
      </c>
      <c r="Q4487" s="1">
        <v>55499461</v>
      </c>
    </row>
    <row r="4488" spans="13:17">
      <c r="M4488" s="1" t="s">
        <v>55</v>
      </c>
      <c r="N4488" s="1" t="s">
        <v>191</v>
      </c>
      <c r="O4488" s="1" t="s">
        <v>962</v>
      </c>
      <c r="P4488" s="1" t="s">
        <v>4155</v>
      </c>
      <c r="Q4488" s="1">
        <v>55499472</v>
      </c>
    </row>
    <row r="4489" spans="13:17">
      <c r="M4489" s="1" t="s">
        <v>55</v>
      </c>
      <c r="N4489" s="1" t="s">
        <v>191</v>
      </c>
      <c r="O4489" s="1" t="s">
        <v>962</v>
      </c>
      <c r="P4489" s="1" t="s">
        <v>77</v>
      </c>
      <c r="Q4489" s="1">
        <v>55499499</v>
      </c>
    </row>
    <row r="4490" spans="13:17">
      <c r="M4490" s="1" t="s">
        <v>55</v>
      </c>
      <c r="N4490" s="1" t="s">
        <v>191</v>
      </c>
      <c r="O4490" s="1" t="s">
        <v>962</v>
      </c>
      <c r="P4490" s="1" t="s">
        <v>4156</v>
      </c>
      <c r="Q4490" s="1">
        <v>55499475</v>
      </c>
    </row>
    <row r="4491" spans="13:17">
      <c r="M4491" s="1" t="s">
        <v>55</v>
      </c>
      <c r="N4491" s="1" t="s">
        <v>191</v>
      </c>
      <c r="O4491" s="1" t="s">
        <v>962</v>
      </c>
      <c r="P4491" s="1" t="s">
        <v>4157</v>
      </c>
      <c r="Q4491" s="1">
        <v>55499478</v>
      </c>
    </row>
    <row r="4492" spans="13:17">
      <c r="M4492" s="1" t="s">
        <v>55</v>
      </c>
      <c r="N4492" s="1" t="s">
        <v>191</v>
      </c>
      <c r="O4492" s="1" t="s">
        <v>962</v>
      </c>
      <c r="P4492" s="1" t="s">
        <v>4158</v>
      </c>
      <c r="Q4492" s="1">
        <v>55499483</v>
      </c>
    </row>
    <row r="4493" spans="13:17">
      <c r="M4493" s="1" t="s">
        <v>55</v>
      </c>
      <c r="N4493" s="1" t="s">
        <v>194</v>
      </c>
      <c r="O4493" s="1" t="s">
        <v>964</v>
      </c>
      <c r="P4493" s="1" t="s">
        <v>4159</v>
      </c>
      <c r="Q4493" s="1">
        <v>55520210</v>
      </c>
    </row>
    <row r="4494" spans="13:17">
      <c r="M4494" s="1" t="s">
        <v>55</v>
      </c>
      <c r="N4494" s="1" t="s">
        <v>194</v>
      </c>
      <c r="O4494" s="1" t="s">
        <v>964</v>
      </c>
      <c r="P4494" s="1" t="s">
        <v>3548</v>
      </c>
      <c r="Q4494" s="1">
        <v>55520211</v>
      </c>
    </row>
    <row r="4495" spans="13:17">
      <c r="M4495" s="1" t="s">
        <v>55</v>
      </c>
      <c r="N4495" s="1" t="s">
        <v>194</v>
      </c>
      <c r="O4495" s="1" t="s">
        <v>964</v>
      </c>
      <c r="P4495" s="1" t="s">
        <v>614</v>
      </c>
      <c r="Q4495" s="1">
        <v>55520241</v>
      </c>
    </row>
    <row r="4496" spans="13:17">
      <c r="M4496" s="1" t="s">
        <v>55</v>
      </c>
      <c r="N4496" s="1" t="s">
        <v>194</v>
      </c>
      <c r="O4496" s="1" t="s">
        <v>964</v>
      </c>
      <c r="P4496" s="1" t="s">
        <v>4160</v>
      </c>
      <c r="Q4496" s="1">
        <v>55520259</v>
      </c>
    </row>
    <row r="4497" spans="13:17">
      <c r="M4497" s="1" t="s">
        <v>55</v>
      </c>
      <c r="N4497" s="1" t="s">
        <v>194</v>
      </c>
      <c r="O4497" s="1" t="s">
        <v>964</v>
      </c>
      <c r="P4497" s="1" t="s">
        <v>4161</v>
      </c>
      <c r="Q4497" s="1">
        <v>55520271</v>
      </c>
    </row>
    <row r="4498" spans="13:17">
      <c r="M4498" s="1" t="s">
        <v>55</v>
      </c>
      <c r="N4498" s="1" t="s">
        <v>194</v>
      </c>
      <c r="O4498" s="1" t="s">
        <v>964</v>
      </c>
      <c r="P4498" s="1" t="s">
        <v>4162</v>
      </c>
      <c r="Q4498" s="1">
        <v>55520277</v>
      </c>
    </row>
    <row r="4499" spans="13:17">
      <c r="M4499" s="1" t="s">
        <v>55</v>
      </c>
      <c r="N4499" s="1" t="s">
        <v>194</v>
      </c>
      <c r="O4499" s="1" t="s">
        <v>964</v>
      </c>
      <c r="P4499" s="1" t="s">
        <v>4163</v>
      </c>
      <c r="Q4499" s="1">
        <v>55520283</v>
      </c>
    </row>
    <row r="4500" spans="13:17">
      <c r="M4500" s="1" t="s">
        <v>55</v>
      </c>
      <c r="N4500" s="1" t="s">
        <v>194</v>
      </c>
      <c r="O4500" s="1" t="s">
        <v>964</v>
      </c>
      <c r="P4500" s="1" t="s">
        <v>4164</v>
      </c>
      <c r="Q4500" s="1">
        <v>55520289</v>
      </c>
    </row>
    <row r="4501" spans="13:17">
      <c r="M4501" s="1" t="s">
        <v>55</v>
      </c>
      <c r="N4501" s="1" t="s">
        <v>194</v>
      </c>
      <c r="O4501" s="1" t="s">
        <v>966</v>
      </c>
      <c r="P4501" s="1" t="s">
        <v>4165</v>
      </c>
      <c r="Q4501" s="1">
        <v>55523315</v>
      </c>
    </row>
    <row r="4502" spans="13:17">
      <c r="M4502" s="1" t="s">
        <v>55</v>
      </c>
      <c r="N4502" s="1" t="s">
        <v>194</v>
      </c>
      <c r="O4502" s="1" t="s">
        <v>966</v>
      </c>
      <c r="P4502" s="1" t="s">
        <v>4166</v>
      </c>
      <c r="Q4502" s="1">
        <v>55523319</v>
      </c>
    </row>
    <row r="4503" spans="13:17">
      <c r="M4503" s="1" t="s">
        <v>55</v>
      </c>
      <c r="N4503" s="1" t="s">
        <v>194</v>
      </c>
      <c r="O4503" s="1" t="s">
        <v>966</v>
      </c>
      <c r="P4503" s="1" t="s">
        <v>4167</v>
      </c>
      <c r="Q4503" s="1">
        <v>55523328</v>
      </c>
    </row>
    <row r="4504" spans="13:17">
      <c r="M4504" s="1" t="s">
        <v>55</v>
      </c>
      <c r="N4504" s="1" t="s">
        <v>194</v>
      </c>
      <c r="O4504" s="1" t="s">
        <v>966</v>
      </c>
      <c r="P4504" s="1" t="s">
        <v>4168</v>
      </c>
      <c r="Q4504" s="1">
        <v>55523331</v>
      </c>
    </row>
    <row r="4505" spans="13:17">
      <c r="M4505" s="1" t="s">
        <v>55</v>
      </c>
      <c r="N4505" s="1" t="s">
        <v>194</v>
      </c>
      <c r="O4505" s="1" t="s">
        <v>966</v>
      </c>
      <c r="P4505" s="1" t="s">
        <v>4169</v>
      </c>
      <c r="Q4505" s="1">
        <v>55523338</v>
      </c>
    </row>
    <row r="4506" spans="13:17">
      <c r="M4506" s="1" t="s">
        <v>55</v>
      </c>
      <c r="N4506" s="1" t="s">
        <v>194</v>
      </c>
      <c r="O4506" s="1" t="s">
        <v>966</v>
      </c>
      <c r="P4506" s="1" t="s">
        <v>4170</v>
      </c>
      <c r="Q4506" s="1">
        <v>55523347</v>
      </c>
    </row>
    <row r="4507" spans="13:17">
      <c r="M4507" s="1" t="s">
        <v>55</v>
      </c>
      <c r="N4507" s="1" t="s">
        <v>194</v>
      </c>
      <c r="O4507" s="1" t="s">
        <v>966</v>
      </c>
      <c r="P4507" s="1" t="s">
        <v>4171</v>
      </c>
      <c r="Q4507" s="1">
        <v>55523357</v>
      </c>
    </row>
    <row r="4508" spans="13:17">
      <c r="M4508" s="1" t="s">
        <v>55</v>
      </c>
      <c r="N4508" s="1" t="s">
        <v>194</v>
      </c>
      <c r="O4508" s="1" t="s">
        <v>966</v>
      </c>
      <c r="P4508" s="1" t="s">
        <v>4172</v>
      </c>
      <c r="Q4508" s="1">
        <v>55523366</v>
      </c>
    </row>
    <row r="4509" spans="13:17">
      <c r="M4509" s="1" t="s">
        <v>55</v>
      </c>
      <c r="N4509" s="1" t="s">
        <v>194</v>
      </c>
      <c r="O4509" s="1" t="s">
        <v>966</v>
      </c>
      <c r="P4509" s="1" t="s">
        <v>4173</v>
      </c>
      <c r="Q4509" s="1">
        <v>55523374</v>
      </c>
    </row>
    <row r="4510" spans="13:17">
      <c r="M4510" s="1" t="s">
        <v>55</v>
      </c>
      <c r="N4510" s="1" t="s">
        <v>194</v>
      </c>
      <c r="O4510" s="1" t="s">
        <v>966</v>
      </c>
      <c r="P4510" s="1" t="s">
        <v>4174</v>
      </c>
      <c r="Q4510" s="1">
        <v>55523376</v>
      </c>
    </row>
    <row r="4511" spans="13:17">
      <c r="M4511" s="1" t="s">
        <v>55</v>
      </c>
      <c r="N4511" s="1" t="s">
        <v>194</v>
      </c>
      <c r="O4511" s="1" t="s">
        <v>966</v>
      </c>
      <c r="P4511" s="1" t="s">
        <v>4175</v>
      </c>
      <c r="Q4511" s="1">
        <v>55523385</v>
      </c>
    </row>
    <row r="4512" spans="13:17">
      <c r="M4512" s="1" t="s">
        <v>55</v>
      </c>
      <c r="N4512" s="1" t="s">
        <v>194</v>
      </c>
      <c r="O4512" s="1" t="s">
        <v>966</v>
      </c>
      <c r="P4512" s="1" t="s">
        <v>4176</v>
      </c>
      <c r="Q4512" s="1">
        <v>55523395</v>
      </c>
    </row>
    <row r="4513" spans="13:17">
      <c r="M4513" s="1" t="s">
        <v>55</v>
      </c>
      <c r="N4513" s="1" t="s">
        <v>194</v>
      </c>
      <c r="O4513" s="1" t="s">
        <v>487</v>
      </c>
      <c r="P4513" s="1" t="s">
        <v>4177</v>
      </c>
      <c r="Q4513" s="1">
        <v>55523917</v>
      </c>
    </row>
    <row r="4514" spans="13:17">
      <c r="M4514" s="1" t="s">
        <v>55</v>
      </c>
      <c r="N4514" s="1" t="s">
        <v>194</v>
      </c>
      <c r="O4514" s="1" t="s">
        <v>487</v>
      </c>
      <c r="P4514" s="1" t="s">
        <v>4178</v>
      </c>
      <c r="Q4514" s="1">
        <v>55523923</v>
      </c>
    </row>
    <row r="4515" spans="13:17">
      <c r="M4515" s="1" t="s">
        <v>55</v>
      </c>
      <c r="N4515" s="1" t="s">
        <v>194</v>
      </c>
      <c r="O4515" s="1" t="s">
        <v>487</v>
      </c>
      <c r="P4515" s="1" t="s">
        <v>2859</v>
      </c>
      <c r="Q4515" s="1">
        <v>55523929</v>
      </c>
    </row>
    <row r="4516" spans="13:17">
      <c r="M4516" s="1" t="s">
        <v>55</v>
      </c>
      <c r="N4516" s="1" t="s">
        <v>194</v>
      </c>
      <c r="O4516" s="1" t="s">
        <v>487</v>
      </c>
      <c r="P4516" s="1" t="s">
        <v>4179</v>
      </c>
      <c r="Q4516" s="1">
        <v>55523935</v>
      </c>
    </row>
    <row r="4517" spans="13:17">
      <c r="M4517" s="1" t="s">
        <v>55</v>
      </c>
      <c r="N4517" s="1" t="s">
        <v>194</v>
      </c>
      <c r="O4517" s="1" t="s">
        <v>487</v>
      </c>
      <c r="P4517" s="1" t="s">
        <v>4180</v>
      </c>
      <c r="Q4517" s="1">
        <v>55523947</v>
      </c>
    </row>
    <row r="4518" spans="13:17">
      <c r="M4518" s="1" t="s">
        <v>55</v>
      </c>
      <c r="N4518" s="1" t="s">
        <v>194</v>
      </c>
      <c r="O4518" s="1" t="s">
        <v>487</v>
      </c>
      <c r="P4518" s="1" t="s">
        <v>4181</v>
      </c>
      <c r="Q4518" s="1">
        <v>55523953</v>
      </c>
    </row>
    <row r="4519" spans="13:17">
      <c r="M4519" s="1" t="s">
        <v>55</v>
      </c>
      <c r="N4519" s="1" t="s">
        <v>194</v>
      </c>
      <c r="O4519" s="1" t="s">
        <v>487</v>
      </c>
      <c r="P4519" s="1" t="s">
        <v>4182</v>
      </c>
      <c r="Q4519" s="1">
        <v>55523965</v>
      </c>
    </row>
    <row r="4520" spans="13:17">
      <c r="M4520" s="1" t="s">
        <v>55</v>
      </c>
      <c r="N4520" s="1" t="s">
        <v>194</v>
      </c>
      <c r="O4520" s="1" t="s">
        <v>487</v>
      </c>
      <c r="P4520" s="1" t="s">
        <v>4183</v>
      </c>
      <c r="Q4520" s="1">
        <v>55523995</v>
      </c>
    </row>
    <row r="4521" spans="13:17">
      <c r="M4521" s="1" t="s">
        <v>55</v>
      </c>
      <c r="N4521" s="1" t="s">
        <v>194</v>
      </c>
      <c r="O4521" s="1" t="s">
        <v>969</v>
      </c>
      <c r="P4521" s="1" t="s">
        <v>4184</v>
      </c>
      <c r="Q4521" s="1">
        <v>55525520</v>
      </c>
    </row>
    <row r="4522" spans="13:17">
      <c r="M4522" s="1" t="s">
        <v>55</v>
      </c>
      <c r="N4522" s="1" t="s">
        <v>194</v>
      </c>
      <c r="O4522" s="1" t="s">
        <v>969</v>
      </c>
      <c r="P4522" s="1" t="s">
        <v>4185</v>
      </c>
      <c r="Q4522" s="1">
        <v>55525529</v>
      </c>
    </row>
    <row r="4523" spans="13:17">
      <c r="M4523" s="1" t="s">
        <v>55</v>
      </c>
      <c r="N4523" s="1" t="s">
        <v>194</v>
      </c>
      <c r="O4523" s="1" t="s">
        <v>969</v>
      </c>
      <c r="P4523" s="1" t="s">
        <v>4186</v>
      </c>
      <c r="Q4523" s="1">
        <v>55525536</v>
      </c>
    </row>
    <row r="4524" spans="13:17">
      <c r="M4524" s="1" t="s">
        <v>55</v>
      </c>
      <c r="N4524" s="1" t="s">
        <v>194</v>
      </c>
      <c r="O4524" s="1" t="s">
        <v>969</v>
      </c>
      <c r="P4524" s="1" t="s">
        <v>4187</v>
      </c>
      <c r="Q4524" s="1">
        <v>55525543</v>
      </c>
    </row>
    <row r="4525" spans="13:17">
      <c r="M4525" s="1" t="s">
        <v>55</v>
      </c>
      <c r="N4525" s="1" t="s">
        <v>194</v>
      </c>
      <c r="O4525" s="1" t="s">
        <v>969</v>
      </c>
      <c r="P4525" s="1" t="s">
        <v>4188</v>
      </c>
      <c r="Q4525" s="1">
        <v>55525551</v>
      </c>
    </row>
    <row r="4526" spans="13:17">
      <c r="M4526" s="1" t="s">
        <v>55</v>
      </c>
      <c r="N4526" s="1" t="s">
        <v>194</v>
      </c>
      <c r="O4526" s="1" t="s">
        <v>969</v>
      </c>
      <c r="P4526" s="1" t="s">
        <v>4189</v>
      </c>
      <c r="Q4526" s="1">
        <v>55525573</v>
      </c>
    </row>
    <row r="4527" spans="13:17">
      <c r="M4527" s="1" t="s">
        <v>55</v>
      </c>
      <c r="N4527" s="1" t="s">
        <v>194</v>
      </c>
      <c r="O4527" s="1" t="s">
        <v>969</v>
      </c>
      <c r="P4527" s="1" t="s">
        <v>4190</v>
      </c>
      <c r="Q4527" s="1">
        <v>55525565</v>
      </c>
    </row>
    <row r="4528" spans="13:17">
      <c r="M4528" s="1" t="s">
        <v>55</v>
      </c>
      <c r="N4528" s="1" t="s">
        <v>194</v>
      </c>
      <c r="O4528" s="1" t="s">
        <v>969</v>
      </c>
      <c r="P4528" s="1" t="s">
        <v>4191</v>
      </c>
      <c r="Q4528" s="1">
        <v>55525583</v>
      </c>
    </row>
    <row r="4529" spans="13:17">
      <c r="M4529" s="1" t="s">
        <v>55</v>
      </c>
      <c r="N4529" s="1" t="s">
        <v>194</v>
      </c>
      <c r="O4529" s="1" t="s">
        <v>969</v>
      </c>
      <c r="P4529" s="1" t="s">
        <v>77</v>
      </c>
      <c r="Q4529" s="1">
        <v>55525599</v>
      </c>
    </row>
    <row r="4530" spans="13:17">
      <c r="M4530" s="1" t="s">
        <v>55</v>
      </c>
      <c r="N4530" s="1" t="s">
        <v>194</v>
      </c>
      <c r="O4530" s="1" t="s">
        <v>969</v>
      </c>
      <c r="P4530" s="1" t="s">
        <v>4192</v>
      </c>
      <c r="Q4530" s="1">
        <v>55525594</v>
      </c>
    </row>
    <row r="4531" spans="13:17">
      <c r="M4531" s="1" t="s">
        <v>55</v>
      </c>
      <c r="N4531" s="1" t="s">
        <v>194</v>
      </c>
      <c r="O4531" s="1" t="s">
        <v>971</v>
      </c>
      <c r="P4531" s="1" t="s">
        <v>4193</v>
      </c>
      <c r="Q4531" s="1">
        <v>55527013</v>
      </c>
    </row>
    <row r="4532" spans="13:17">
      <c r="M4532" s="1" t="s">
        <v>55</v>
      </c>
      <c r="N4532" s="1" t="s">
        <v>194</v>
      </c>
      <c r="O4532" s="1" t="s">
        <v>971</v>
      </c>
      <c r="P4532" s="1" t="s">
        <v>4194</v>
      </c>
      <c r="Q4532" s="1">
        <v>55527015</v>
      </c>
    </row>
    <row r="4533" spans="13:17">
      <c r="M4533" s="1" t="s">
        <v>55</v>
      </c>
      <c r="N4533" s="1" t="s">
        <v>194</v>
      </c>
      <c r="O4533" s="1" t="s">
        <v>971</v>
      </c>
      <c r="P4533" s="1" t="s">
        <v>4195</v>
      </c>
      <c r="Q4533" s="1">
        <v>55527019</v>
      </c>
    </row>
    <row r="4534" spans="13:17">
      <c r="M4534" s="1" t="s">
        <v>55</v>
      </c>
      <c r="N4534" s="1" t="s">
        <v>194</v>
      </c>
      <c r="O4534" s="1" t="s">
        <v>971</v>
      </c>
      <c r="P4534" s="1" t="s">
        <v>4196</v>
      </c>
      <c r="Q4534" s="1">
        <v>55527027</v>
      </c>
    </row>
    <row r="4535" spans="13:17">
      <c r="M4535" s="1" t="s">
        <v>55</v>
      </c>
      <c r="N4535" s="1" t="s">
        <v>194</v>
      </c>
      <c r="O4535" s="1" t="s">
        <v>971</v>
      </c>
      <c r="P4535" s="1" t="s">
        <v>4197</v>
      </c>
      <c r="Q4535" s="1">
        <v>55527040</v>
      </c>
    </row>
    <row r="4536" spans="13:17">
      <c r="M4536" s="1" t="s">
        <v>55</v>
      </c>
      <c r="N4536" s="1" t="s">
        <v>194</v>
      </c>
      <c r="O4536" s="1" t="s">
        <v>971</v>
      </c>
      <c r="P4536" s="1" t="s">
        <v>4198</v>
      </c>
      <c r="Q4536" s="1">
        <v>55527054</v>
      </c>
    </row>
    <row r="4537" spans="13:17">
      <c r="M4537" s="1" t="s">
        <v>55</v>
      </c>
      <c r="N4537" s="1" t="s">
        <v>194</v>
      </c>
      <c r="O4537" s="1" t="s">
        <v>971</v>
      </c>
      <c r="P4537" s="1" t="s">
        <v>971</v>
      </c>
      <c r="Q4537" s="1">
        <v>55527067</v>
      </c>
    </row>
    <row r="4538" spans="13:17">
      <c r="M4538" s="1" t="s">
        <v>55</v>
      </c>
      <c r="N4538" s="1" t="s">
        <v>194</v>
      </c>
      <c r="O4538" s="1" t="s">
        <v>971</v>
      </c>
      <c r="P4538" s="1" t="s">
        <v>77</v>
      </c>
      <c r="Q4538" s="1">
        <v>55527099</v>
      </c>
    </row>
    <row r="4539" spans="13:17">
      <c r="M4539" s="1" t="s">
        <v>55</v>
      </c>
      <c r="N4539" s="1" t="s">
        <v>194</v>
      </c>
      <c r="O4539" s="1" t="s">
        <v>971</v>
      </c>
      <c r="P4539" s="1" t="s">
        <v>1037</v>
      </c>
      <c r="Q4539" s="1">
        <v>55527081</v>
      </c>
    </row>
    <row r="4540" spans="13:17">
      <c r="M4540" s="1" t="s">
        <v>55</v>
      </c>
      <c r="N4540" s="1" t="s">
        <v>197</v>
      </c>
      <c r="O4540" s="1" t="s">
        <v>973</v>
      </c>
      <c r="P4540" s="1" t="s">
        <v>4199</v>
      </c>
      <c r="Q4540" s="1">
        <v>55731213</v>
      </c>
    </row>
    <row r="4541" spans="13:17">
      <c r="M4541" s="1" t="s">
        <v>55</v>
      </c>
      <c r="N4541" s="1" t="s">
        <v>197</v>
      </c>
      <c r="O4541" s="1" t="s">
        <v>973</v>
      </c>
      <c r="P4541" s="1" t="s">
        <v>973</v>
      </c>
      <c r="Q4541" s="1">
        <v>55731219</v>
      </c>
    </row>
    <row r="4542" spans="13:17">
      <c r="M4542" s="1" t="s">
        <v>55</v>
      </c>
      <c r="N4542" s="1" t="s">
        <v>197</v>
      </c>
      <c r="O4542" s="1" t="s">
        <v>973</v>
      </c>
      <c r="P4542" s="1" t="s">
        <v>4200</v>
      </c>
      <c r="Q4542" s="1">
        <v>55731228</v>
      </c>
    </row>
    <row r="4543" spans="13:17">
      <c r="M4543" s="1" t="s">
        <v>55</v>
      </c>
      <c r="N4543" s="1" t="s">
        <v>197</v>
      </c>
      <c r="O4543" s="1" t="s">
        <v>973</v>
      </c>
      <c r="P4543" s="1" t="s">
        <v>4201</v>
      </c>
      <c r="Q4543" s="1">
        <v>55731238</v>
      </c>
    </row>
    <row r="4544" spans="13:17">
      <c r="M4544" s="1" t="s">
        <v>55</v>
      </c>
      <c r="N4544" s="1" t="s">
        <v>197</v>
      </c>
      <c r="O4544" s="1" t="s">
        <v>973</v>
      </c>
      <c r="P4544" s="1" t="s">
        <v>4202</v>
      </c>
      <c r="Q4544" s="1">
        <v>55731247</v>
      </c>
    </row>
    <row r="4545" spans="13:17">
      <c r="M4545" s="1" t="s">
        <v>55</v>
      </c>
      <c r="N4545" s="1" t="s">
        <v>197</v>
      </c>
      <c r="O4545" s="1" t="s">
        <v>973</v>
      </c>
      <c r="P4545" s="1" t="s">
        <v>4203</v>
      </c>
      <c r="Q4545" s="1">
        <v>55731257</v>
      </c>
    </row>
    <row r="4546" spans="13:17">
      <c r="M4546" s="1" t="s">
        <v>55</v>
      </c>
      <c r="N4546" s="1" t="s">
        <v>197</v>
      </c>
      <c r="O4546" s="1" t="s">
        <v>973</v>
      </c>
      <c r="P4546" s="1" t="s">
        <v>4204</v>
      </c>
      <c r="Q4546" s="1">
        <v>55731266</v>
      </c>
    </row>
    <row r="4547" spans="13:17">
      <c r="M4547" s="1" t="s">
        <v>55</v>
      </c>
      <c r="N4547" s="1" t="s">
        <v>197</v>
      </c>
      <c r="O4547" s="1" t="s">
        <v>973</v>
      </c>
      <c r="P4547" s="1" t="s">
        <v>4205</v>
      </c>
      <c r="Q4547" s="1">
        <v>55731276</v>
      </c>
    </row>
    <row r="4548" spans="13:17">
      <c r="M4548" s="1" t="s">
        <v>55</v>
      </c>
      <c r="N4548" s="1" t="s">
        <v>197</v>
      </c>
      <c r="O4548" s="1" t="s">
        <v>973</v>
      </c>
      <c r="P4548" s="1" t="s">
        <v>4206</v>
      </c>
      <c r="Q4548" s="1">
        <v>55731285</v>
      </c>
    </row>
    <row r="4549" spans="13:17">
      <c r="M4549" s="1" t="s">
        <v>55</v>
      </c>
      <c r="N4549" s="1" t="s">
        <v>197</v>
      </c>
      <c r="O4549" s="1" t="s">
        <v>973</v>
      </c>
      <c r="P4549" s="1" t="s">
        <v>4207</v>
      </c>
      <c r="Q4549" s="1">
        <v>55731295</v>
      </c>
    </row>
    <row r="4550" spans="13:17">
      <c r="M4550" s="1" t="s">
        <v>55</v>
      </c>
      <c r="N4550" s="1" t="s">
        <v>197</v>
      </c>
      <c r="O4550" s="1" t="s">
        <v>975</v>
      </c>
      <c r="P4550" s="1" t="s">
        <v>4208</v>
      </c>
      <c r="Q4550" s="1">
        <v>55731517</v>
      </c>
    </row>
    <row r="4551" spans="13:17">
      <c r="M4551" s="1" t="s">
        <v>55</v>
      </c>
      <c r="N4551" s="1" t="s">
        <v>197</v>
      </c>
      <c r="O4551" s="1" t="s">
        <v>975</v>
      </c>
      <c r="P4551" s="1" t="s">
        <v>4209</v>
      </c>
      <c r="Q4551" s="1">
        <v>55731519</v>
      </c>
    </row>
    <row r="4552" spans="13:17">
      <c r="M4552" s="1" t="s">
        <v>55</v>
      </c>
      <c r="N4552" s="1" t="s">
        <v>197</v>
      </c>
      <c r="O4552" s="1" t="s">
        <v>975</v>
      </c>
      <c r="P4552" s="1" t="s">
        <v>4210</v>
      </c>
      <c r="Q4552" s="1">
        <v>55731528</v>
      </c>
    </row>
    <row r="4553" spans="13:17">
      <c r="M4553" s="1" t="s">
        <v>55</v>
      </c>
      <c r="N4553" s="1" t="s">
        <v>197</v>
      </c>
      <c r="O4553" s="1" t="s">
        <v>975</v>
      </c>
      <c r="P4553" s="1" t="s">
        <v>975</v>
      </c>
      <c r="Q4553" s="1">
        <v>55731538</v>
      </c>
    </row>
    <row r="4554" spans="13:17">
      <c r="M4554" s="1" t="s">
        <v>55</v>
      </c>
      <c r="N4554" s="1" t="s">
        <v>197</v>
      </c>
      <c r="O4554" s="1" t="s">
        <v>975</v>
      </c>
      <c r="P4554" s="1" t="s">
        <v>4211</v>
      </c>
      <c r="Q4554" s="1">
        <v>55731547</v>
      </c>
    </row>
    <row r="4555" spans="13:17">
      <c r="M4555" s="1" t="s">
        <v>55</v>
      </c>
      <c r="N4555" s="1" t="s">
        <v>197</v>
      </c>
      <c r="O4555" s="1" t="s">
        <v>975</v>
      </c>
      <c r="P4555" s="1" t="s">
        <v>4212</v>
      </c>
      <c r="Q4555" s="1">
        <v>55731557</v>
      </c>
    </row>
    <row r="4556" spans="13:17">
      <c r="M4556" s="1" t="s">
        <v>55</v>
      </c>
      <c r="N4556" s="1" t="s">
        <v>197</v>
      </c>
      <c r="O4556" s="1" t="s">
        <v>975</v>
      </c>
      <c r="P4556" s="1" t="s">
        <v>4213</v>
      </c>
      <c r="Q4556" s="1">
        <v>55731566</v>
      </c>
    </row>
    <row r="4557" spans="13:17">
      <c r="M4557" s="1" t="s">
        <v>55</v>
      </c>
      <c r="N4557" s="1" t="s">
        <v>197</v>
      </c>
      <c r="O4557" s="1" t="s">
        <v>975</v>
      </c>
      <c r="P4557" s="1" t="s">
        <v>4214</v>
      </c>
      <c r="Q4557" s="1">
        <v>55731576</v>
      </c>
    </row>
    <row r="4558" spans="13:17">
      <c r="M4558" s="1" t="s">
        <v>55</v>
      </c>
      <c r="N4558" s="1" t="s">
        <v>197</v>
      </c>
      <c r="O4558" s="1" t="s">
        <v>975</v>
      </c>
      <c r="P4558" s="1" t="s">
        <v>4215</v>
      </c>
      <c r="Q4558" s="1">
        <v>55731585</v>
      </c>
    </row>
    <row r="4559" spans="13:17">
      <c r="M4559" s="1" t="s">
        <v>55</v>
      </c>
      <c r="N4559" s="1" t="s">
        <v>197</v>
      </c>
      <c r="O4559" s="1" t="s">
        <v>975</v>
      </c>
      <c r="P4559" s="1" t="s">
        <v>77</v>
      </c>
      <c r="Q4559" s="1">
        <v>55731599</v>
      </c>
    </row>
    <row r="4560" spans="13:17">
      <c r="M4560" s="1" t="s">
        <v>55</v>
      </c>
      <c r="N4560" s="1" t="s">
        <v>197</v>
      </c>
      <c r="O4560" s="1" t="s">
        <v>975</v>
      </c>
      <c r="P4560" s="1" t="s">
        <v>4105</v>
      </c>
      <c r="Q4560" s="1">
        <v>55731595</v>
      </c>
    </row>
    <row r="4561" spans="13:17">
      <c r="M4561" s="1" t="s">
        <v>55</v>
      </c>
      <c r="N4561" s="1" t="s">
        <v>197</v>
      </c>
      <c r="O4561" s="1" t="s">
        <v>977</v>
      </c>
      <c r="P4561" s="1" t="s">
        <v>4216</v>
      </c>
      <c r="Q4561" s="1">
        <v>55733613</v>
      </c>
    </row>
    <row r="4562" spans="13:17">
      <c r="M4562" s="1" t="s">
        <v>55</v>
      </c>
      <c r="N4562" s="1" t="s">
        <v>197</v>
      </c>
      <c r="O4562" s="1" t="s">
        <v>977</v>
      </c>
      <c r="P4562" s="1" t="s">
        <v>4167</v>
      </c>
      <c r="Q4562" s="1">
        <v>55733614</v>
      </c>
    </row>
    <row r="4563" spans="13:17">
      <c r="M4563" s="1" t="s">
        <v>55</v>
      </c>
      <c r="N4563" s="1" t="s">
        <v>197</v>
      </c>
      <c r="O4563" s="1" t="s">
        <v>977</v>
      </c>
      <c r="P4563" s="1" t="s">
        <v>4217</v>
      </c>
      <c r="Q4563" s="1">
        <v>55733621</v>
      </c>
    </row>
    <row r="4564" spans="13:17">
      <c r="M4564" s="1" t="s">
        <v>55</v>
      </c>
      <c r="N4564" s="1" t="s">
        <v>197</v>
      </c>
      <c r="O4564" s="1" t="s">
        <v>977</v>
      </c>
      <c r="P4564" s="1" t="s">
        <v>4218</v>
      </c>
      <c r="Q4564" s="1">
        <v>55733629</v>
      </c>
    </row>
    <row r="4565" spans="13:17">
      <c r="M4565" s="1" t="s">
        <v>55</v>
      </c>
      <c r="N4565" s="1" t="s">
        <v>197</v>
      </c>
      <c r="O4565" s="1" t="s">
        <v>977</v>
      </c>
      <c r="P4565" s="1" t="s">
        <v>4219</v>
      </c>
      <c r="Q4565" s="1">
        <v>55733636</v>
      </c>
    </row>
    <row r="4566" spans="13:17">
      <c r="M4566" s="1" t="s">
        <v>55</v>
      </c>
      <c r="N4566" s="1" t="s">
        <v>197</v>
      </c>
      <c r="O4566" s="1" t="s">
        <v>977</v>
      </c>
      <c r="P4566" s="1" t="s">
        <v>4220</v>
      </c>
      <c r="Q4566" s="1">
        <v>55733651</v>
      </c>
    </row>
    <row r="4567" spans="13:17">
      <c r="M4567" s="1" t="s">
        <v>55</v>
      </c>
      <c r="N4567" s="1" t="s">
        <v>197</v>
      </c>
      <c r="O4567" s="1" t="s">
        <v>977</v>
      </c>
      <c r="P4567" s="1" t="s">
        <v>4221</v>
      </c>
      <c r="Q4567" s="1">
        <v>55733658</v>
      </c>
    </row>
    <row r="4568" spans="13:17">
      <c r="M4568" s="1" t="s">
        <v>55</v>
      </c>
      <c r="N4568" s="1" t="s">
        <v>197</v>
      </c>
      <c r="O4568" s="1" t="s">
        <v>977</v>
      </c>
      <c r="P4568" s="1" t="s">
        <v>4222</v>
      </c>
      <c r="Q4568" s="1">
        <v>55733665</v>
      </c>
    </row>
    <row r="4569" spans="13:17">
      <c r="M4569" s="1" t="s">
        <v>55</v>
      </c>
      <c r="N4569" s="1" t="s">
        <v>197</v>
      </c>
      <c r="O4569" s="1" t="s">
        <v>977</v>
      </c>
      <c r="P4569" s="1" t="s">
        <v>4223</v>
      </c>
      <c r="Q4569" s="1">
        <v>55733680</v>
      </c>
    </row>
    <row r="4570" spans="13:17">
      <c r="M4570" s="1" t="s">
        <v>55</v>
      </c>
      <c r="N4570" s="1" t="s">
        <v>197</v>
      </c>
      <c r="O4570" s="1" t="s">
        <v>977</v>
      </c>
      <c r="P4570" s="1" t="s">
        <v>77</v>
      </c>
      <c r="Q4570" s="1">
        <v>55733699</v>
      </c>
    </row>
    <row r="4571" spans="13:17">
      <c r="M4571" s="1" t="s">
        <v>55</v>
      </c>
      <c r="N4571" s="1" t="s">
        <v>197</v>
      </c>
      <c r="O4571" s="1" t="s">
        <v>977</v>
      </c>
      <c r="P4571" s="1" t="s">
        <v>4148</v>
      </c>
      <c r="Q4571" s="1">
        <v>55733694</v>
      </c>
    </row>
    <row r="4572" spans="13:17">
      <c r="M4572" s="1" t="s">
        <v>55</v>
      </c>
      <c r="N4572" s="1" t="s">
        <v>197</v>
      </c>
      <c r="O4572" s="1" t="s">
        <v>977</v>
      </c>
      <c r="P4572" s="1" t="s">
        <v>4138</v>
      </c>
      <c r="Q4572" s="1">
        <v>55733687</v>
      </c>
    </row>
    <row r="4573" spans="13:17">
      <c r="M4573" s="1" t="s">
        <v>55</v>
      </c>
      <c r="N4573" s="1" t="s">
        <v>197</v>
      </c>
      <c r="O4573" s="1" t="s">
        <v>102</v>
      </c>
      <c r="P4573" s="1" t="s">
        <v>4224</v>
      </c>
      <c r="Q4573" s="1">
        <v>55734517</v>
      </c>
    </row>
    <row r="4574" spans="13:17">
      <c r="M4574" s="1" t="s">
        <v>55</v>
      </c>
      <c r="N4574" s="1" t="s">
        <v>197</v>
      </c>
      <c r="O4574" s="1" t="s">
        <v>102</v>
      </c>
      <c r="P4574" s="1" t="s">
        <v>4225</v>
      </c>
      <c r="Q4574" s="1">
        <v>55734525</v>
      </c>
    </row>
    <row r="4575" spans="13:17">
      <c r="M4575" s="1" t="s">
        <v>55</v>
      </c>
      <c r="N4575" s="1" t="s">
        <v>197</v>
      </c>
      <c r="O4575" s="1" t="s">
        <v>102</v>
      </c>
      <c r="P4575" s="1" t="s">
        <v>4226</v>
      </c>
      <c r="Q4575" s="1">
        <v>55734534</v>
      </c>
    </row>
    <row r="4576" spans="13:17">
      <c r="M4576" s="1" t="s">
        <v>55</v>
      </c>
      <c r="N4576" s="1" t="s">
        <v>197</v>
      </c>
      <c r="O4576" s="1" t="s">
        <v>102</v>
      </c>
      <c r="P4576" s="1" t="s">
        <v>4227</v>
      </c>
      <c r="Q4576" s="1">
        <v>55734543</v>
      </c>
    </row>
    <row r="4577" spans="13:17">
      <c r="M4577" s="1" t="s">
        <v>55</v>
      </c>
      <c r="N4577" s="1" t="s">
        <v>197</v>
      </c>
      <c r="O4577" s="1" t="s">
        <v>102</v>
      </c>
      <c r="P4577" s="1" t="s">
        <v>102</v>
      </c>
      <c r="Q4577" s="1">
        <v>55734551</v>
      </c>
    </row>
    <row r="4578" spans="13:17">
      <c r="M4578" s="1" t="s">
        <v>55</v>
      </c>
      <c r="N4578" s="1" t="s">
        <v>197</v>
      </c>
      <c r="O4578" s="1" t="s">
        <v>102</v>
      </c>
      <c r="P4578" s="1" t="s">
        <v>152</v>
      </c>
      <c r="Q4578" s="1">
        <v>55734560</v>
      </c>
    </row>
    <row r="4579" spans="13:17">
      <c r="M4579" s="1" t="s">
        <v>55</v>
      </c>
      <c r="N4579" s="1" t="s">
        <v>197</v>
      </c>
      <c r="O4579" s="1" t="s">
        <v>102</v>
      </c>
      <c r="P4579" s="1" t="s">
        <v>4228</v>
      </c>
      <c r="Q4579" s="1">
        <v>55734569</v>
      </c>
    </row>
    <row r="4580" spans="13:17">
      <c r="M4580" s="1" t="s">
        <v>55</v>
      </c>
      <c r="N4580" s="1" t="s">
        <v>197</v>
      </c>
      <c r="O4580" s="1" t="s">
        <v>102</v>
      </c>
      <c r="P4580" s="1" t="s">
        <v>4229</v>
      </c>
      <c r="Q4580" s="1">
        <v>55734586</v>
      </c>
    </row>
    <row r="4581" spans="13:17">
      <c r="M4581" s="1" t="s">
        <v>55</v>
      </c>
      <c r="N4581" s="1" t="s">
        <v>197</v>
      </c>
      <c r="O4581" s="1" t="s">
        <v>102</v>
      </c>
      <c r="P4581" s="1" t="s">
        <v>4230</v>
      </c>
      <c r="Q4581" s="1">
        <v>55734594</v>
      </c>
    </row>
    <row r="4582" spans="13:17">
      <c r="M4582" s="1" t="s">
        <v>55</v>
      </c>
      <c r="N4582" s="1" t="s">
        <v>197</v>
      </c>
      <c r="O4582" s="1" t="s">
        <v>980</v>
      </c>
      <c r="P4582" s="1" t="s">
        <v>4231</v>
      </c>
      <c r="Q4582" s="1">
        <v>55736418</v>
      </c>
    </row>
    <row r="4583" spans="13:17">
      <c r="M4583" s="1" t="s">
        <v>55</v>
      </c>
      <c r="N4583" s="1" t="s">
        <v>197</v>
      </c>
      <c r="O4583" s="1" t="s">
        <v>980</v>
      </c>
      <c r="P4583" s="1" t="s">
        <v>4232</v>
      </c>
      <c r="Q4583" s="1">
        <v>55736411</v>
      </c>
    </row>
    <row r="4584" spans="13:17">
      <c r="M4584" s="1" t="s">
        <v>55</v>
      </c>
      <c r="N4584" s="1" t="s">
        <v>197</v>
      </c>
      <c r="O4584" s="1" t="s">
        <v>980</v>
      </c>
      <c r="P4584" s="1" t="s">
        <v>4233</v>
      </c>
      <c r="Q4584" s="1">
        <v>55736412</v>
      </c>
    </row>
    <row r="4585" spans="13:17">
      <c r="M4585" s="1" t="s">
        <v>55</v>
      </c>
      <c r="N4585" s="1" t="s">
        <v>197</v>
      </c>
      <c r="O4585" s="1" t="s">
        <v>980</v>
      </c>
      <c r="P4585" s="1" t="s">
        <v>4234</v>
      </c>
      <c r="Q4585" s="1">
        <v>55736425</v>
      </c>
    </row>
    <row r="4586" spans="13:17">
      <c r="M4586" s="1" t="s">
        <v>55</v>
      </c>
      <c r="N4586" s="1" t="s">
        <v>197</v>
      </c>
      <c r="O4586" s="1" t="s">
        <v>980</v>
      </c>
      <c r="P4586" s="1" t="s">
        <v>4235</v>
      </c>
      <c r="Q4586" s="1">
        <v>55736431</v>
      </c>
    </row>
    <row r="4587" spans="13:17">
      <c r="M4587" s="1" t="s">
        <v>55</v>
      </c>
      <c r="N4587" s="1" t="s">
        <v>197</v>
      </c>
      <c r="O4587" s="1" t="s">
        <v>980</v>
      </c>
      <c r="P4587" s="1" t="s">
        <v>4236</v>
      </c>
      <c r="Q4587" s="1">
        <v>55736437</v>
      </c>
    </row>
    <row r="4588" spans="13:17">
      <c r="M4588" s="1" t="s">
        <v>55</v>
      </c>
      <c r="N4588" s="1" t="s">
        <v>197</v>
      </c>
      <c r="O4588" s="1" t="s">
        <v>980</v>
      </c>
      <c r="P4588" s="1" t="s">
        <v>4237</v>
      </c>
      <c r="Q4588" s="1">
        <v>55736444</v>
      </c>
    </row>
    <row r="4589" spans="13:17">
      <c r="M4589" s="1" t="s">
        <v>55</v>
      </c>
      <c r="N4589" s="1" t="s">
        <v>197</v>
      </c>
      <c r="O4589" s="1" t="s">
        <v>980</v>
      </c>
      <c r="P4589" s="1" t="s">
        <v>4238</v>
      </c>
      <c r="Q4589" s="1">
        <v>55736450</v>
      </c>
    </row>
    <row r="4590" spans="13:17">
      <c r="M4590" s="1" t="s">
        <v>55</v>
      </c>
      <c r="N4590" s="1" t="s">
        <v>197</v>
      </c>
      <c r="O4590" s="1" t="s">
        <v>980</v>
      </c>
      <c r="P4590" s="1" t="s">
        <v>4239</v>
      </c>
      <c r="Q4590" s="1">
        <v>55736473</v>
      </c>
    </row>
    <row r="4591" spans="13:17">
      <c r="M4591" s="1" t="s">
        <v>55</v>
      </c>
      <c r="N4591" s="1" t="s">
        <v>197</v>
      </c>
      <c r="O4591" s="1" t="s">
        <v>980</v>
      </c>
      <c r="P4591" s="1" t="s">
        <v>938</v>
      </c>
      <c r="Q4591" s="1">
        <v>55736469</v>
      </c>
    </row>
    <row r="4592" spans="13:17">
      <c r="M4592" s="1" t="s">
        <v>55</v>
      </c>
      <c r="N4592" s="1" t="s">
        <v>197</v>
      </c>
      <c r="O4592" s="1" t="s">
        <v>980</v>
      </c>
      <c r="P4592" s="1" t="s">
        <v>4240</v>
      </c>
      <c r="Q4592" s="1">
        <v>55736463</v>
      </c>
    </row>
    <row r="4593" spans="13:17">
      <c r="M4593" s="1" t="s">
        <v>55</v>
      </c>
      <c r="N4593" s="1" t="s">
        <v>197</v>
      </c>
      <c r="O4593" s="1" t="s">
        <v>980</v>
      </c>
      <c r="P4593" s="1" t="s">
        <v>77</v>
      </c>
      <c r="Q4593" s="1">
        <v>55736499</v>
      </c>
    </row>
    <row r="4594" spans="13:17">
      <c r="M4594" s="1" t="s">
        <v>55</v>
      </c>
      <c r="N4594" s="1" t="s">
        <v>197</v>
      </c>
      <c r="O4594" s="1" t="s">
        <v>980</v>
      </c>
      <c r="P4594" s="1" t="s">
        <v>1618</v>
      </c>
      <c r="Q4594" s="1">
        <v>55736475</v>
      </c>
    </row>
    <row r="4595" spans="13:17">
      <c r="M4595" s="1" t="s">
        <v>55</v>
      </c>
      <c r="N4595" s="1" t="s">
        <v>197</v>
      </c>
      <c r="O4595" s="1" t="s">
        <v>980</v>
      </c>
      <c r="P4595" s="1" t="s">
        <v>4241</v>
      </c>
      <c r="Q4595" s="1">
        <v>55736482</v>
      </c>
    </row>
    <row r="4596" spans="13:17">
      <c r="M4596" s="1" t="s">
        <v>55</v>
      </c>
      <c r="N4596" s="1" t="s">
        <v>197</v>
      </c>
      <c r="O4596" s="1" t="s">
        <v>980</v>
      </c>
      <c r="P4596" s="1" t="s">
        <v>4105</v>
      </c>
      <c r="Q4596" s="1">
        <v>55736488</v>
      </c>
    </row>
    <row r="4597" spans="13:17">
      <c r="M4597" s="1" t="s">
        <v>55</v>
      </c>
      <c r="N4597" s="1" t="s">
        <v>197</v>
      </c>
      <c r="O4597" s="1" t="s">
        <v>980</v>
      </c>
      <c r="P4597" s="1" t="s">
        <v>4242</v>
      </c>
      <c r="Q4597" s="1">
        <v>55736494</v>
      </c>
    </row>
    <row r="4598" spans="13:17">
      <c r="M4598" s="1" t="s">
        <v>55</v>
      </c>
      <c r="N4598" s="1" t="s">
        <v>197</v>
      </c>
      <c r="O4598" s="1" t="s">
        <v>510</v>
      </c>
      <c r="P4598" s="1" t="s">
        <v>4243</v>
      </c>
      <c r="Q4598" s="1">
        <v>55738523</v>
      </c>
    </row>
    <row r="4599" spans="13:17">
      <c r="M4599" s="1" t="s">
        <v>55</v>
      </c>
      <c r="N4599" s="1" t="s">
        <v>197</v>
      </c>
      <c r="O4599" s="1" t="s">
        <v>510</v>
      </c>
      <c r="P4599" s="1" t="s">
        <v>4244</v>
      </c>
      <c r="Q4599" s="1">
        <v>55738527</v>
      </c>
    </row>
    <row r="4600" spans="13:17">
      <c r="M4600" s="1" t="s">
        <v>55</v>
      </c>
      <c r="N4600" s="1" t="s">
        <v>197</v>
      </c>
      <c r="O4600" s="1" t="s">
        <v>510</v>
      </c>
      <c r="P4600" s="1" t="s">
        <v>4245</v>
      </c>
      <c r="Q4600" s="1">
        <v>55738540</v>
      </c>
    </row>
    <row r="4601" spans="13:17">
      <c r="M4601" s="1" t="s">
        <v>55</v>
      </c>
      <c r="N4601" s="1" t="s">
        <v>197</v>
      </c>
      <c r="O4601" s="1" t="s">
        <v>510</v>
      </c>
      <c r="P4601" s="1" t="s">
        <v>4246</v>
      </c>
      <c r="Q4601" s="1">
        <v>55738554</v>
      </c>
    </row>
    <row r="4602" spans="13:17">
      <c r="M4602" s="1" t="s">
        <v>55</v>
      </c>
      <c r="N4602" s="1" t="s">
        <v>197</v>
      </c>
      <c r="O4602" s="1" t="s">
        <v>510</v>
      </c>
      <c r="P4602" s="1" t="s">
        <v>4247</v>
      </c>
      <c r="Q4602" s="1">
        <v>55738567</v>
      </c>
    </row>
    <row r="4603" spans="13:17">
      <c r="M4603" s="1" t="s">
        <v>55</v>
      </c>
      <c r="N4603" s="1" t="s">
        <v>197</v>
      </c>
      <c r="O4603" s="1" t="s">
        <v>510</v>
      </c>
      <c r="P4603" s="1" t="s">
        <v>77</v>
      </c>
      <c r="Q4603" s="1">
        <v>55738599</v>
      </c>
    </row>
    <row r="4604" spans="13:17">
      <c r="M4604" s="1" t="s">
        <v>55</v>
      </c>
      <c r="N4604" s="1" t="s">
        <v>200</v>
      </c>
      <c r="O4604" s="1" t="s">
        <v>983</v>
      </c>
      <c r="P4604" s="1" t="s">
        <v>4248</v>
      </c>
      <c r="Q4604" s="1">
        <v>55770413</v>
      </c>
    </row>
    <row r="4605" spans="13:17">
      <c r="M4605" s="1" t="s">
        <v>55</v>
      </c>
      <c r="N4605" s="1" t="s">
        <v>200</v>
      </c>
      <c r="O4605" s="1" t="s">
        <v>983</v>
      </c>
      <c r="P4605" s="1" t="s">
        <v>1533</v>
      </c>
      <c r="Q4605" s="1">
        <v>55770427</v>
      </c>
    </row>
    <row r="4606" spans="13:17">
      <c r="M4606" s="1" t="s">
        <v>55</v>
      </c>
      <c r="N4606" s="1" t="s">
        <v>200</v>
      </c>
      <c r="O4606" s="1" t="s">
        <v>983</v>
      </c>
      <c r="P4606" s="1" t="s">
        <v>4249</v>
      </c>
      <c r="Q4606" s="1">
        <v>55770440</v>
      </c>
    </row>
    <row r="4607" spans="13:17">
      <c r="M4607" s="1" t="s">
        <v>55</v>
      </c>
      <c r="N4607" s="1" t="s">
        <v>200</v>
      </c>
      <c r="O4607" s="1" t="s">
        <v>983</v>
      </c>
      <c r="P4607" s="1" t="s">
        <v>675</v>
      </c>
      <c r="Q4607" s="1">
        <v>55770454</v>
      </c>
    </row>
    <row r="4608" spans="13:17">
      <c r="M4608" s="1" t="s">
        <v>55</v>
      </c>
      <c r="N4608" s="1" t="s">
        <v>200</v>
      </c>
      <c r="O4608" s="1" t="s">
        <v>983</v>
      </c>
      <c r="P4608" s="1" t="s">
        <v>1502</v>
      </c>
      <c r="Q4608" s="1">
        <v>55770467</v>
      </c>
    </row>
    <row r="4609" spans="13:17">
      <c r="M4609" s="1" t="s">
        <v>55</v>
      </c>
      <c r="N4609" s="1" t="s">
        <v>200</v>
      </c>
      <c r="O4609" s="1" t="s">
        <v>983</v>
      </c>
      <c r="P4609" s="1" t="s">
        <v>4250</v>
      </c>
      <c r="Q4609" s="1">
        <v>55770481</v>
      </c>
    </row>
    <row r="4610" spans="13:17">
      <c r="M4610" s="1" t="s">
        <v>55</v>
      </c>
      <c r="N4610" s="1" t="s">
        <v>200</v>
      </c>
      <c r="O4610" s="1" t="s">
        <v>985</v>
      </c>
      <c r="P4610" s="1" t="s">
        <v>4251</v>
      </c>
      <c r="Q4610" s="1">
        <v>55772512</v>
      </c>
    </row>
    <row r="4611" spans="13:17">
      <c r="M4611" s="1" t="s">
        <v>55</v>
      </c>
      <c r="N4611" s="1" t="s">
        <v>200</v>
      </c>
      <c r="O4611" s="1" t="s">
        <v>985</v>
      </c>
      <c r="P4611" s="1" t="s">
        <v>4252</v>
      </c>
      <c r="Q4611" s="1">
        <v>55772514</v>
      </c>
    </row>
    <row r="4612" spans="13:17">
      <c r="M4612" s="1" t="s">
        <v>55</v>
      </c>
      <c r="N4612" s="1" t="s">
        <v>200</v>
      </c>
      <c r="O4612" s="1" t="s">
        <v>985</v>
      </c>
      <c r="P4612" s="1" t="s">
        <v>985</v>
      </c>
      <c r="Q4612" s="1">
        <v>55772521</v>
      </c>
    </row>
    <row r="4613" spans="13:17">
      <c r="M4613" s="1" t="s">
        <v>55</v>
      </c>
      <c r="N4613" s="1" t="s">
        <v>200</v>
      </c>
      <c r="O4613" s="1" t="s">
        <v>985</v>
      </c>
      <c r="P4613" s="1" t="s">
        <v>2661</v>
      </c>
      <c r="Q4613" s="1">
        <v>55772529</v>
      </c>
    </row>
    <row r="4614" spans="13:17">
      <c r="M4614" s="1" t="s">
        <v>55</v>
      </c>
      <c r="N4614" s="1" t="s">
        <v>200</v>
      </c>
      <c r="O4614" s="1" t="s">
        <v>985</v>
      </c>
      <c r="P4614" s="1" t="s">
        <v>4253</v>
      </c>
      <c r="Q4614" s="1">
        <v>55772551</v>
      </c>
    </row>
    <row r="4615" spans="13:17">
      <c r="M4615" s="1" t="s">
        <v>55</v>
      </c>
      <c r="N4615" s="1" t="s">
        <v>200</v>
      </c>
      <c r="O4615" s="1" t="s">
        <v>985</v>
      </c>
      <c r="P4615" s="1" t="s">
        <v>4254</v>
      </c>
      <c r="Q4615" s="1">
        <v>55772558</v>
      </c>
    </row>
    <row r="4616" spans="13:17">
      <c r="M4616" s="1" t="s">
        <v>55</v>
      </c>
      <c r="N4616" s="1" t="s">
        <v>200</v>
      </c>
      <c r="O4616" s="1" t="s">
        <v>985</v>
      </c>
      <c r="P4616" s="1" t="s">
        <v>4255</v>
      </c>
      <c r="Q4616" s="1">
        <v>55772573</v>
      </c>
    </row>
    <row r="4617" spans="13:17">
      <c r="M4617" s="1" t="s">
        <v>55</v>
      </c>
      <c r="N4617" s="1" t="s">
        <v>200</v>
      </c>
      <c r="O4617" s="1" t="s">
        <v>985</v>
      </c>
      <c r="P4617" s="1" t="s">
        <v>4256</v>
      </c>
      <c r="Q4617" s="1">
        <v>55772580</v>
      </c>
    </row>
    <row r="4618" spans="13:17">
      <c r="M4618" s="1" t="s">
        <v>55</v>
      </c>
      <c r="N4618" s="1" t="s">
        <v>200</v>
      </c>
      <c r="O4618" s="1" t="s">
        <v>985</v>
      </c>
      <c r="P4618" s="1" t="s">
        <v>4257</v>
      </c>
      <c r="Q4618" s="1">
        <v>55772587</v>
      </c>
    </row>
    <row r="4619" spans="13:17">
      <c r="M4619" s="1" t="s">
        <v>55</v>
      </c>
      <c r="N4619" s="1" t="s">
        <v>200</v>
      </c>
      <c r="O4619" s="1" t="s">
        <v>985</v>
      </c>
      <c r="P4619" s="1" t="s">
        <v>77</v>
      </c>
      <c r="Q4619" s="1">
        <v>55772599</v>
      </c>
    </row>
    <row r="4620" spans="13:17">
      <c r="M4620" s="1" t="s">
        <v>55</v>
      </c>
      <c r="N4620" s="1" t="s">
        <v>200</v>
      </c>
      <c r="O4620" s="1" t="s">
        <v>985</v>
      </c>
      <c r="P4620" s="1" t="s">
        <v>4258</v>
      </c>
      <c r="Q4620" s="1">
        <v>55772594</v>
      </c>
    </row>
    <row r="4621" spans="13:17">
      <c r="M4621" s="1" t="s">
        <v>55</v>
      </c>
      <c r="N4621" s="1" t="s">
        <v>200</v>
      </c>
      <c r="O4621" s="1" t="s">
        <v>986</v>
      </c>
      <c r="P4621" s="1" t="s">
        <v>4259</v>
      </c>
      <c r="Q4621" s="1">
        <v>55773419</v>
      </c>
    </row>
    <row r="4622" spans="13:17">
      <c r="M4622" s="1" t="s">
        <v>55</v>
      </c>
      <c r="N4622" s="1" t="s">
        <v>200</v>
      </c>
      <c r="O4622" s="1" t="s">
        <v>986</v>
      </c>
      <c r="P4622" s="1" t="s">
        <v>4260</v>
      </c>
      <c r="Q4622" s="1">
        <v>55773428</v>
      </c>
    </row>
    <row r="4623" spans="13:17">
      <c r="M4623" s="1" t="s">
        <v>55</v>
      </c>
      <c r="N4623" s="1" t="s">
        <v>200</v>
      </c>
      <c r="O4623" s="1" t="s">
        <v>986</v>
      </c>
      <c r="P4623" s="1" t="s">
        <v>4261</v>
      </c>
      <c r="Q4623" s="1">
        <v>55773438</v>
      </c>
    </row>
    <row r="4624" spans="13:17">
      <c r="M4624" s="1" t="s">
        <v>55</v>
      </c>
      <c r="N4624" s="1" t="s">
        <v>200</v>
      </c>
      <c r="O4624" s="1" t="s">
        <v>986</v>
      </c>
      <c r="P4624" s="1" t="s">
        <v>986</v>
      </c>
      <c r="Q4624" s="1">
        <v>55773447</v>
      </c>
    </row>
    <row r="4625" spans="13:17">
      <c r="M4625" s="1" t="s">
        <v>55</v>
      </c>
      <c r="N4625" s="1" t="s">
        <v>200</v>
      </c>
      <c r="O4625" s="1" t="s">
        <v>986</v>
      </c>
      <c r="P4625" s="1" t="s">
        <v>4262</v>
      </c>
      <c r="Q4625" s="1">
        <v>55773453</v>
      </c>
    </row>
    <row r="4626" spans="13:17">
      <c r="M4626" s="1" t="s">
        <v>55</v>
      </c>
      <c r="N4626" s="1" t="s">
        <v>200</v>
      </c>
      <c r="O4626" s="1" t="s">
        <v>986</v>
      </c>
      <c r="P4626" s="1" t="s">
        <v>4263</v>
      </c>
      <c r="Q4626" s="1">
        <v>55773457</v>
      </c>
    </row>
    <row r="4627" spans="13:17">
      <c r="M4627" s="1" t="s">
        <v>55</v>
      </c>
      <c r="N4627" s="1" t="s">
        <v>200</v>
      </c>
      <c r="O4627" s="1" t="s">
        <v>986</v>
      </c>
      <c r="P4627" s="1" t="s">
        <v>4264</v>
      </c>
      <c r="Q4627" s="1">
        <v>55773466</v>
      </c>
    </row>
    <row r="4628" spans="13:17">
      <c r="M4628" s="1" t="s">
        <v>55</v>
      </c>
      <c r="N4628" s="1" t="s">
        <v>200</v>
      </c>
      <c r="O4628" s="1" t="s">
        <v>986</v>
      </c>
      <c r="P4628" s="1" t="s">
        <v>4265</v>
      </c>
      <c r="Q4628" s="1">
        <v>55773476</v>
      </c>
    </row>
    <row r="4629" spans="13:17">
      <c r="M4629" s="1" t="s">
        <v>55</v>
      </c>
      <c r="N4629" s="1" t="s">
        <v>200</v>
      </c>
      <c r="O4629" s="1" t="s">
        <v>986</v>
      </c>
      <c r="P4629" s="1" t="s">
        <v>4266</v>
      </c>
      <c r="Q4629" s="1">
        <v>55773485</v>
      </c>
    </row>
    <row r="4630" spans="13:17">
      <c r="M4630" s="1" t="s">
        <v>55</v>
      </c>
      <c r="N4630" s="1" t="s">
        <v>200</v>
      </c>
      <c r="O4630" s="1" t="s">
        <v>986</v>
      </c>
      <c r="P4630" s="1" t="s">
        <v>4267</v>
      </c>
      <c r="Q4630" s="1">
        <v>55773495</v>
      </c>
    </row>
    <row r="4631" spans="13:17">
      <c r="M4631" s="1" t="s">
        <v>55</v>
      </c>
      <c r="N4631" s="1" t="s">
        <v>200</v>
      </c>
      <c r="O4631" s="1" t="s">
        <v>988</v>
      </c>
      <c r="P4631" s="1" t="s">
        <v>4268</v>
      </c>
      <c r="Q4631" s="1">
        <v>55777311</v>
      </c>
    </row>
    <row r="4632" spans="13:17">
      <c r="M4632" s="1" t="s">
        <v>55</v>
      </c>
      <c r="N4632" s="1" t="s">
        <v>200</v>
      </c>
      <c r="O4632" s="1" t="s">
        <v>988</v>
      </c>
      <c r="P4632" s="1" t="s">
        <v>4269</v>
      </c>
      <c r="Q4632" s="1">
        <v>55777323</v>
      </c>
    </row>
    <row r="4633" spans="13:17">
      <c r="M4633" s="1" t="s">
        <v>55</v>
      </c>
      <c r="N4633" s="1" t="s">
        <v>200</v>
      </c>
      <c r="O4633" s="1" t="s">
        <v>988</v>
      </c>
      <c r="P4633" s="1" t="s">
        <v>4270</v>
      </c>
      <c r="Q4633" s="1">
        <v>55777336</v>
      </c>
    </row>
    <row r="4634" spans="13:17">
      <c r="M4634" s="1" t="s">
        <v>55</v>
      </c>
      <c r="N4634" s="1" t="s">
        <v>200</v>
      </c>
      <c r="O4634" s="1" t="s">
        <v>988</v>
      </c>
      <c r="P4634" s="1" t="s">
        <v>4271</v>
      </c>
      <c r="Q4634" s="1">
        <v>55777343</v>
      </c>
    </row>
    <row r="4635" spans="13:17">
      <c r="M4635" s="1" t="s">
        <v>55</v>
      </c>
      <c r="N4635" s="1" t="s">
        <v>200</v>
      </c>
      <c r="O4635" s="1" t="s">
        <v>988</v>
      </c>
      <c r="P4635" s="1" t="s">
        <v>4272</v>
      </c>
      <c r="Q4635" s="1">
        <v>55777335</v>
      </c>
    </row>
    <row r="4636" spans="13:17">
      <c r="M4636" s="1" t="s">
        <v>55</v>
      </c>
      <c r="N4636" s="1" t="s">
        <v>200</v>
      </c>
      <c r="O4636" s="1" t="s">
        <v>988</v>
      </c>
      <c r="P4636" s="1" t="s">
        <v>4273</v>
      </c>
      <c r="Q4636" s="1">
        <v>55777347</v>
      </c>
    </row>
    <row r="4637" spans="13:17">
      <c r="M4637" s="1" t="s">
        <v>55</v>
      </c>
      <c r="N4637" s="1" t="s">
        <v>200</v>
      </c>
      <c r="O4637" s="1" t="s">
        <v>988</v>
      </c>
      <c r="P4637" s="1" t="s">
        <v>4274</v>
      </c>
      <c r="Q4637" s="1">
        <v>55777359</v>
      </c>
    </row>
    <row r="4638" spans="13:17">
      <c r="M4638" s="1" t="s">
        <v>55</v>
      </c>
      <c r="N4638" s="1" t="s">
        <v>200</v>
      </c>
      <c r="O4638" s="1" t="s">
        <v>988</v>
      </c>
      <c r="P4638" s="1" t="s">
        <v>152</v>
      </c>
      <c r="Q4638" s="1">
        <v>55777365</v>
      </c>
    </row>
    <row r="4639" spans="13:17">
      <c r="M4639" s="1" t="s">
        <v>55</v>
      </c>
      <c r="N4639" s="1" t="s">
        <v>200</v>
      </c>
      <c r="O4639" s="1" t="s">
        <v>988</v>
      </c>
      <c r="P4639" s="1" t="s">
        <v>200</v>
      </c>
      <c r="Q4639" s="1">
        <v>55777371</v>
      </c>
    </row>
    <row r="4640" spans="13:17">
      <c r="M4640" s="1" t="s">
        <v>55</v>
      </c>
      <c r="N4640" s="1" t="s">
        <v>200</v>
      </c>
      <c r="O4640" s="1" t="s">
        <v>988</v>
      </c>
      <c r="P4640" s="1" t="s">
        <v>77</v>
      </c>
      <c r="Q4640" s="1">
        <v>55777399</v>
      </c>
    </row>
    <row r="4641" spans="13:17">
      <c r="M4641" s="1" t="s">
        <v>55</v>
      </c>
      <c r="N4641" s="1" t="s">
        <v>200</v>
      </c>
      <c r="O4641" s="1" t="s">
        <v>988</v>
      </c>
      <c r="P4641" s="1" t="s">
        <v>4275</v>
      </c>
      <c r="Q4641" s="1">
        <v>55777383</v>
      </c>
    </row>
    <row r="4642" spans="13:17">
      <c r="M4642" s="1" t="s">
        <v>55</v>
      </c>
      <c r="N4642" s="1" t="s">
        <v>200</v>
      </c>
      <c r="O4642" s="1" t="s">
        <v>990</v>
      </c>
      <c r="P4642" s="1" t="s">
        <v>4276</v>
      </c>
      <c r="Q4642" s="1">
        <v>55779013</v>
      </c>
    </row>
    <row r="4643" spans="13:17">
      <c r="M4643" s="1" t="s">
        <v>55</v>
      </c>
      <c r="N4643" s="1" t="s">
        <v>200</v>
      </c>
      <c r="O4643" s="1" t="s">
        <v>990</v>
      </c>
      <c r="P4643" s="1" t="s">
        <v>4277</v>
      </c>
      <c r="Q4643" s="1">
        <v>55779027</v>
      </c>
    </row>
    <row r="4644" spans="13:17">
      <c r="M4644" s="1" t="s">
        <v>55</v>
      </c>
      <c r="N4644" s="1" t="s">
        <v>200</v>
      </c>
      <c r="O4644" s="1" t="s">
        <v>990</v>
      </c>
      <c r="P4644" s="1" t="s">
        <v>4278</v>
      </c>
      <c r="Q4644" s="1">
        <v>55779040</v>
      </c>
    </row>
    <row r="4645" spans="13:17">
      <c r="M4645" s="1" t="s">
        <v>55</v>
      </c>
      <c r="N4645" s="1" t="s">
        <v>200</v>
      </c>
      <c r="O4645" s="1" t="s">
        <v>990</v>
      </c>
      <c r="P4645" s="1" t="s">
        <v>4149</v>
      </c>
      <c r="Q4645" s="1">
        <v>55779054</v>
      </c>
    </row>
    <row r="4646" spans="13:17">
      <c r="M4646" s="1" t="s">
        <v>55</v>
      </c>
      <c r="N4646" s="1" t="s">
        <v>200</v>
      </c>
      <c r="O4646" s="1" t="s">
        <v>990</v>
      </c>
      <c r="P4646" s="1" t="s">
        <v>4279</v>
      </c>
      <c r="Q4646" s="1">
        <v>55779067</v>
      </c>
    </row>
    <row r="4647" spans="13:17">
      <c r="M4647" s="1" t="s">
        <v>55</v>
      </c>
      <c r="N4647" s="1" t="s">
        <v>200</v>
      </c>
      <c r="O4647" s="1" t="s">
        <v>990</v>
      </c>
      <c r="P4647" s="1" t="s">
        <v>990</v>
      </c>
      <c r="Q4647" s="1">
        <v>55779081</v>
      </c>
    </row>
    <row r="4648" spans="13:17">
      <c r="M4648" s="1" t="s">
        <v>55</v>
      </c>
      <c r="N4648" s="1" t="s">
        <v>200</v>
      </c>
      <c r="O4648" s="1" t="s">
        <v>990</v>
      </c>
      <c r="P4648" s="1" t="s">
        <v>4280</v>
      </c>
      <c r="Q4648" s="1">
        <v>55779094</v>
      </c>
    </row>
    <row r="4649" spans="13:17">
      <c r="M4649" s="1" t="s">
        <v>55</v>
      </c>
      <c r="N4649" s="1" t="s">
        <v>55</v>
      </c>
      <c r="O4649" s="1" t="s">
        <v>992</v>
      </c>
      <c r="P4649" s="1" t="s">
        <v>992</v>
      </c>
      <c r="Q4649" s="1">
        <v>55850316</v>
      </c>
    </row>
    <row r="4650" spans="13:17">
      <c r="M4650" s="1" t="s">
        <v>55</v>
      </c>
      <c r="N4650" s="1" t="s">
        <v>55</v>
      </c>
      <c r="O4650" s="1" t="s">
        <v>992</v>
      </c>
      <c r="P4650" s="1" t="s">
        <v>935</v>
      </c>
      <c r="Q4650" s="1">
        <v>55850318</v>
      </c>
    </row>
    <row r="4651" spans="13:17">
      <c r="M4651" s="1" t="s">
        <v>55</v>
      </c>
      <c r="N4651" s="1" t="s">
        <v>55</v>
      </c>
      <c r="O4651" s="1" t="s">
        <v>992</v>
      </c>
      <c r="P4651" s="1" t="s">
        <v>4084</v>
      </c>
      <c r="Q4651" s="1">
        <v>55850325</v>
      </c>
    </row>
    <row r="4652" spans="13:17">
      <c r="M4652" s="1" t="s">
        <v>55</v>
      </c>
      <c r="N4652" s="1" t="s">
        <v>55</v>
      </c>
      <c r="O4652" s="1" t="s">
        <v>992</v>
      </c>
      <c r="P4652" s="1" t="s">
        <v>669</v>
      </c>
      <c r="Q4652" s="1">
        <v>55850331</v>
      </c>
    </row>
    <row r="4653" spans="13:17">
      <c r="M4653" s="1" t="s">
        <v>55</v>
      </c>
      <c r="N4653" s="1" t="s">
        <v>55</v>
      </c>
      <c r="O4653" s="1" t="s">
        <v>992</v>
      </c>
      <c r="P4653" s="1" t="s">
        <v>982</v>
      </c>
      <c r="Q4653" s="1">
        <v>55850337</v>
      </c>
    </row>
    <row r="4654" spans="13:17">
      <c r="M4654" s="1" t="s">
        <v>55</v>
      </c>
      <c r="N4654" s="1" t="s">
        <v>55</v>
      </c>
      <c r="O4654" s="1" t="s">
        <v>992</v>
      </c>
      <c r="P4654" s="1" t="s">
        <v>1745</v>
      </c>
      <c r="Q4654" s="1">
        <v>55850363</v>
      </c>
    </row>
    <row r="4655" spans="13:17">
      <c r="M4655" s="1" t="s">
        <v>55</v>
      </c>
      <c r="N4655" s="1" t="s">
        <v>55</v>
      </c>
      <c r="O4655" s="1" t="s">
        <v>992</v>
      </c>
      <c r="P4655" s="1" t="s">
        <v>4281</v>
      </c>
      <c r="Q4655" s="1">
        <v>55850369</v>
      </c>
    </row>
    <row r="4656" spans="13:17">
      <c r="M4656" s="1" t="s">
        <v>55</v>
      </c>
      <c r="N4656" s="1" t="s">
        <v>55</v>
      </c>
      <c r="O4656" s="1" t="s">
        <v>992</v>
      </c>
      <c r="P4656" s="1" t="s">
        <v>673</v>
      </c>
      <c r="Q4656" s="1">
        <v>55850375</v>
      </c>
    </row>
    <row r="4657" spans="13:17">
      <c r="M4657" s="1" t="s">
        <v>55</v>
      </c>
      <c r="N4657" s="1" t="s">
        <v>55</v>
      </c>
      <c r="O4657" s="1" t="s">
        <v>992</v>
      </c>
      <c r="P4657" s="1" t="s">
        <v>77</v>
      </c>
      <c r="Q4657" s="1">
        <v>55850399</v>
      </c>
    </row>
    <row r="4658" spans="13:17">
      <c r="M4658" s="1" t="s">
        <v>55</v>
      </c>
      <c r="N4658" s="1" t="s">
        <v>55</v>
      </c>
      <c r="O4658" s="1" t="s">
        <v>992</v>
      </c>
      <c r="P4658" s="1" t="s">
        <v>1502</v>
      </c>
      <c r="Q4658" s="1">
        <v>55850382</v>
      </c>
    </row>
    <row r="4659" spans="13:17">
      <c r="M4659" s="1" t="s">
        <v>55</v>
      </c>
      <c r="N4659" s="1" t="s">
        <v>55</v>
      </c>
      <c r="O4659" s="1" t="s">
        <v>992</v>
      </c>
      <c r="P4659" s="1" t="s">
        <v>4282</v>
      </c>
      <c r="Q4659" s="1">
        <v>55850388</v>
      </c>
    </row>
    <row r="4660" spans="13:17">
      <c r="M4660" s="1" t="s">
        <v>55</v>
      </c>
      <c r="N4660" s="1" t="s">
        <v>55</v>
      </c>
      <c r="O4660" s="1" t="s">
        <v>994</v>
      </c>
      <c r="P4660" s="1" t="s">
        <v>4283</v>
      </c>
      <c r="Q4660" s="1">
        <v>55852716</v>
      </c>
    </row>
    <row r="4661" spans="13:17">
      <c r="M4661" s="1" t="s">
        <v>55</v>
      </c>
      <c r="N4661" s="1" t="s">
        <v>55</v>
      </c>
      <c r="O4661" s="1" t="s">
        <v>994</v>
      </c>
      <c r="P4661" s="1" t="s">
        <v>4284</v>
      </c>
      <c r="Q4661" s="1">
        <v>55852719</v>
      </c>
    </row>
    <row r="4662" spans="13:17">
      <c r="M4662" s="1" t="s">
        <v>55</v>
      </c>
      <c r="N4662" s="1" t="s">
        <v>55</v>
      </c>
      <c r="O4662" s="1" t="s">
        <v>994</v>
      </c>
      <c r="P4662" s="1" t="s">
        <v>4285</v>
      </c>
      <c r="Q4662" s="1">
        <v>55852721</v>
      </c>
    </row>
    <row r="4663" spans="13:17">
      <c r="M4663" s="1" t="s">
        <v>55</v>
      </c>
      <c r="N4663" s="1" t="s">
        <v>55</v>
      </c>
      <c r="O4663" s="1" t="s">
        <v>994</v>
      </c>
      <c r="P4663" s="1" t="s">
        <v>4286</v>
      </c>
      <c r="Q4663" s="1">
        <v>55852742</v>
      </c>
    </row>
    <row r="4664" spans="13:17">
      <c r="M4664" s="1" t="s">
        <v>55</v>
      </c>
      <c r="N4664" s="1" t="s">
        <v>55</v>
      </c>
      <c r="O4664" s="1" t="s">
        <v>994</v>
      </c>
      <c r="P4664" s="1" t="s">
        <v>994</v>
      </c>
      <c r="Q4664" s="1">
        <v>55852731</v>
      </c>
    </row>
    <row r="4665" spans="13:17">
      <c r="M4665" s="1" t="s">
        <v>55</v>
      </c>
      <c r="N4665" s="1" t="s">
        <v>55</v>
      </c>
      <c r="O4665" s="1" t="s">
        <v>994</v>
      </c>
      <c r="P4665" s="1" t="s">
        <v>4287</v>
      </c>
      <c r="Q4665" s="1">
        <v>55852752</v>
      </c>
    </row>
    <row r="4666" spans="13:17">
      <c r="M4666" s="1" t="s">
        <v>55</v>
      </c>
      <c r="N4666" s="1" t="s">
        <v>55</v>
      </c>
      <c r="O4666" s="1" t="s">
        <v>994</v>
      </c>
      <c r="P4666" s="1" t="s">
        <v>4288</v>
      </c>
      <c r="Q4666" s="1">
        <v>55852763</v>
      </c>
    </row>
    <row r="4667" spans="13:17">
      <c r="M4667" s="1" t="s">
        <v>55</v>
      </c>
      <c r="N4667" s="1" t="s">
        <v>55</v>
      </c>
      <c r="O4667" s="1" t="s">
        <v>994</v>
      </c>
      <c r="P4667" s="1" t="s">
        <v>4289</v>
      </c>
      <c r="Q4667" s="1">
        <v>55852773</v>
      </c>
    </row>
    <row r="4668" spans="13:17">
      <c r="M4668" s="1" t="s">
        <v>55</v>
      </c>
      <c r="N4668" s="1" t="s">
        <v>55</v>
      </c>
      <c r="O4668" s="1" t="s">
        <v>994</v>
      </c>
      <c r="P4668" s="1" t="s">
        <v>4290</v>
      </c>
      <c r="Q4668" s="1">
        <v>55852784</v>
      </c>
    </row>
    <row r="4669" spans="13:17">
      <c r="M4669" s="1" t="s">
        <v>55</v>
      </c>
      <c r="N4669" s="1" t="s">
        <v>55</v>
      </c>
      <c r="O4669" s="1" t="s">
        <v>994</v>
      </c>
      <c r="P4669" s="1" t="s">
        <v>4291</v>
      </c>
      <c r="Q4669" s="1">
        <v>55852777</v>
      </c>
    </row>
    <row r="4670" spans="13:17">
      <c r="M4670" s="1" t="s">
        <v>55</v>
      </c>
      <c r="N4670" s="1" t="s">
        <v>55</v>
      </c>
      <c r="O4670" s="1" t="s">
        <v>996</v>
      </c>
      <c r="P4670" s="1" t="s">
        <v>4292</v>
      </c>
      <c r="Q4670" s="1">
        <v>55854223</v>
      </c>
    </row>
    <row r="4671" spans="13:17">
      <c r="M4671" s="1" t="s">
        <v>55</v>
      </c>
      <c r="N4671" s="1" t="s">
        <v>55</v>
      </c>
      <c r="O4671" s="1" t="s">
        <v>996</v>
      </c>
      <c r="P4671" s="1" t="s">
        <v>4293</v>
      </c>
      <c r="Q4671" s="1">
        <v>55854227</v>
      </c>
    </row>
    <row r="4672" spans="13:17">
      <c r="M4672" s="1" t="s">
        <v>55</v>
      </c>
      <c r="N4672" s="1" t="s">
        <v>55</v>
      </c>
      <c r="O4672" s="1" t="s">
        <v>996</v>
      </c>
      <c r="P4672" s="1" t="s">
        <v>3352</v>
      </c>
      <c r="Q4672" s="1">
        <v>55854240</v>
      </c>
    </row>
    <row r="4673" spans="13:17">
      <c r="M4673" s="1" t="s">
        <v>55</v>
      </c>
      <c r="N4673" s="1" t="s">
        <v>55</v>
      </c>
      <c r="O4673" s="1" t="s">
        <v>996</v>
      </c>
      <c r="P4673" s="1" t="s">
        <v>77</v>
      </c>
      <c r="Q4673" s="1">
        <v>55854299</v>
      </c>
    </row>
    <row r="4674" spans="13:17">
      <c r="M4674" s="1" t="s">
        <v>55</v>
      </c>
      <c r="N4674" s="1" t="s">
        <v>55</v>
      </c>
      <c r="O4674" s="1" t="s">
        <v>996</v>
      </c>
      <c r="P4674" s="1" t="s">
        <v>855</v>
      </c>
      <c r="Q4674" s="1">
        <v>55854254</v>
      </c>
    </row>
    <row r="4675" spans="13:17">
      <c r="M4675" s="1" t="s">
        <v>55</v>
      </c>
      <c r="N4675" s="1" t="s">
        <v>55</v>
      </c>
      <c r="O4675" s="1" t="s">
        <v>996</v>
      </c>
      <c r="P4675" s="1" t="s">
        <v>4294</v>
      </c>
      <c r="Q4675" s="1">
        <v>55854267</v>
      </c>
    </row>
    <row r="4676" spans="13:17">
      <c r="M4676" s="1" t="s">
        <v>55</v>
      </c>
      <c r="N4676" s="1" t="s">
        <v>55</v>
      </c>
      <c r="O4676" s="1" t="s">
        <v>996</v>
      </c>
      <c r="P4676" s="1" t="s">
        <v>4295</v>
      </c>
      <c r="Q4676" s="1">
        <v>55854281</v>
      </c>
    </row>
    <row r="4677" spans="13:17">
      <c r="M4677" s="1" t="s">
        <v>55</v>
      </c>
      <c r="N4677" s="1" t="s">
        <v>55</v>
      </c>
      <c r="O4677" s="1" t="s">
        <v>998</v>
      </c>
      <c r="P4677" s="1" t="s">
        <v>4296</v>
      </c>
      <c r="Q4677" s="1">
        <v>55855832</v>
      </c>
    </row>
    <row r="4678" spans="13:17">
      <c r="M4678" s="1" t="s">
        <v>55</v>
      </c>
      <c r="N4678" s="1" t="s">
        <v>55</v>
      </c>
      <c r="O4678" s="1" t="s">
        <v>998</v>
      </c>
      <c r="P4678" s="1" t="s">
        <v>4297</v>
      </c>
      <c r="Q4678" s="1">
        <v>55855817</v>
      </c>
    </row>
    <row r="4679" spans="13:17">
      <c r="M4679" s="1" t="s">
        <v>55</v>
      </c>
      <c r="N4679" s="1" t="s">
        <v>55</v>
      </c>
      <c r="O4679" s="1" t="s">
        <v>998</v>
      </c>
      <c r="P4679" s="1" t="s">
        <v>4298</v>
      </c>
      <c r="Q4679" s="1">
        <v>55855826</v>
      </c>
    </row>
    <row r="4680" spans="13:17">
      <c r="M4680" s="1" t="s">
        <v>55</v>
      </c>
      <c r="N4680" s="1" t="s">
        <v>55</v>
      </c>
      <c r="O4680" s="1" t="s">
        <v>998</v>
      </c>
      <c r="P4680" s="1" t="s">
        <v>4299</v>
      </c>
      <c r="Q4680" s="1">
        <v>55855821</v>
      </c>
    </row>
    <row r="4681" spans="13:17">
      <c r="M4681" s="1" t="s">
        <v>55</v>
      </c>
      <c r="N4681" s="1" t="s">
        <v>55</v>
      </c>
      <c r="O4681" s="1" t="s">
        <v>998</v>
      </c>
      <c r="P4681" s="1" t="s">
        <v>4300</v>
      </c>
      <c r="Q4681" s="1">
        <v>55855837</v>
      </c>
    </row>
    <row r="4682" spans="13:17">
      <c r="M4682" s="1" t="s">
        <v>55</v>
      </c>
      <c r="N4682" s="1" t="s">
        <v>55</v>
      </c>
      <c r="O4682" s="1" t="s">
        <v>998</v>
      </c>
      <c r="P4682" s="1" t="s">
        <v>4301</v>
      </c>
      <c r="Q4682" s="1">
        <v>55855843</v>
      </c>
    </row>
    <row r="4683" spans="13:17">
      <c r="M4683" s="1" t="s">
        <v>55</v>
      </c>
      <c r="N4683" s="1" t="s">
        <v>55</v>
      </c>
      <c r="O4683" s="1" t="s">
        <v>998</v>
      </c>
      <c r="P4683" s="1" t="s">
        <v>614</v>
      </c>
      <c r="Q4683" s="1">
        <v>55855849</v>
      </c>
    </row>
    <row r="4684" spans="13:17">
      <c r="M4684" s="1" t="s">
        <v>55</v>
      </c>
      <c r="N4684" s="1" t="s">
        <v>55</v>
      </c>
      <c r="O4684" s="1" t="s">
        <v>998</v>
      </c>
      <c r="P4684" s="1" t="s">
        <v>4302</v>
      </c>
      <c r="Q4684" s="1">
        <v>55855854</v>
      </c>
    </row>
    <row r="4685" spans="13:17">
      <c r="M4685" s="1" t="s">
        <v>55</v>
      </c>
      <c r="N4685" s="1" t="s">
        <v>55</v>
      </c>
      <c r="O4685" s="1" t="s">
        <v>998</v>
      </c>
      <c r="P4685" s="1" t="s">
        <v>669</v>
      </c>
      <c r="Q4685" s="1">
        <v>55855860</v>
      </c>
    </row>
    <row r="4686" spans="13:17">
      <c r="M4686" s="1" t="s">
        <v>55</v>
      </c>
      <c r="N4686" s="1" t="s">
        <v>55</v>
      </c>
      <c r="O4686" s="1" t="s">
        <v>998</v>
      </c>
      <c r="P4686" s="1" t="s">
        <v>4303</v>
      </c>
      <c r="Q4686" s="1">
        <v>55855862</v>
      </c>
    </row>
    <row r="4687" spans="13:17">
      <c r="M4687" s="1" t="s">
        <v>55</v>
      </c>
      <c r="N4687" s="1" t="s">
        <v>55</v>
      </c>
      <c r="O4687" s="1" t="s">
        <v>998</v>
      </c>
      <c r="P4687" s="1" t="s">
        <v>4304</v>
      </c>
      <c r="Q4687" s="1">
        <v>55855865</v>
      </c>
    </row>
    <row r="4688" spans="13:17">
      <c r="M4688" s="1" t="s">
        <v>55</v>
      </c>
      <c r="N4688" s="1" t="s">
        <v>55</v>
      </c>
      <c r="O4688" s="1" t="s">
        <v>998</v>
      </c>
      <c r="P4688" s="1" t="s">
        <v>2117</v>
      </c>
      <c r="Q4688" s="1">
        <v>55855867</v>
      </c>
    </row>
    <row r="4689" spans="13:17">
      <c r="M4689" s="1" t="s">
        <v>55</v>
      </c>
      <c r="N4689" s="1" t="s">
        <v>55</v>
      </c>
      <c r="O4689" s="1" t="s">
        <v>998</v>
      </c>
      <c r="P4689" s="1" t="s">
        <v>4305</v>
      </c>
      <c r="Q4689" s="1">
        <v>55855883</v>
      </c>
    </row>
    <row r="4690" spans="13:17">
      <c r="M4690" s="1" t="s">
        <v>55</v>
      </c>
      <c r="N4690" s="1" t="s">
        <v>55</v>
      </c>
      <c r="O4690" s="1" t="s">
        <v>998</v>
      </c>
      <c r="P4690" s="1" t="s">
        <v>4306</v>
      </c>
      <c r="Q4690" s="1">
        <v>55855872</v>
      </c>
    </row>
    <row r="4691" spans="13:17">
      <c r="M4691" s="1" t="s">
        <v>55</v>
      </c>
      <c r="N4691" s="1" t="s">
        <v>55</v>
      </c>
      <c r="O4691" s="1" t="s">
        <v>998</v>
      </c>
      <c r="P4691" s="1" t="s">
        <v>675</v>
      </c>
      <c r="Q4691" s="1">
        <v>55855878</v>
      </c>
    </row>
    <row r="4692" spans="13:17">
      <c r="M4692" s="1" t="s">
        <v>55</v>
      </c>
      <c r="N4692" s="1" t="s">
        <v>55</v>
      </c>
      <c r="O4692" s="1" t="s">
        <v>998</v>
      </c>
      <c r="P4692" s="1" t="s">
        <v>4307</v>
      </c>
      <c r="Q4692" s="1">
        <v>55855889</v>
      </c>
    </row>
    <row r="4693" spans="13:17">
      <c r="M4693" s="1" t="s">
        <v>55</v>
      </c>
      <c r="N4693" s="1" t="s">
        <v>55</v>
      </c>
      <c r="O4693" s="1" t="s">
        <v>998</v>
      </c>
      <c r="P4693" s="1" t="s">
        <v>3990</v>
      </c>
      <c r="Q4693" s="1">
        <v>55855894</v>
      </c>
    </row>
    <row r="4694" spans="13:17">
      <c r="M4694" s="1" t="s">
        <v>55</v>
      </c>
      <c r="N4694" s="1" t="s">
        <v>55</v>
      </c>
      <c r="O4694" s="1" t="s">
        <v>1000</v>
      </c>
      <c r="P4694" s="1" t="s">
        <v>4308</v>
      </c>
      <c r="Q4694" s="1">
        <v>55857317</v>
      </c>
    </row>
    <row r="4695" spans="13:17">
      <c r="M4695" s="1" t="s">
        <v>55</v>
      </c>
      <c r="N4695" s="1" t="s">
        <v>55</v>
      </c>
      <c r="O4695" s="1" t="s">
        <v>1000</v>
      </c>
      <c r="P4695" s="1" t="s">
        <v>4309</v>
      </c>
      <c r="Q4695" s="1">
        <v>55857319</v>
      </c>
    </row>
    <row r="4696" spans="13:17">
      <c r="M4696" s="1" t="s">
        <v>55</v>
      </c>
      <c r="N4696" s="1" t="s">
        <v>55</v>
      </c>
      <c r="O4696" s="1" t="s">
        <v>1000</v>
      </c>
      <c r="P4696" s="1" t="s">
        <v>4310</v>
      </c>
      <c r="Q4696" s="1">
        <v>55857328</v>
      </c>
    </row>
    <row r="4697" spans="13:17">
      <c r="M4697" s="1" t="s">
        <v>55</v>
      </c>
      <c r="N4697" s="1" t="s">
        <v>55</v>
      </c>
      <c r="O4697" s="1" t="s">
        <v>1000</v>
      </c>
      <c r="P4697" s="1" t="s">
        <v>4311</v>
      </c>
      <c r="Q4697" s="1">
        <v>55857338</v>
      </c>
    </row>
    <row r="4698" spans="13:17">
      <c r="M4698" s="1" t="s">
        <v>55</v>
      </c>
      <c r="N4698" s="1" t="s">
        <v>55</v>
      </c>
      <c r="O4698" s="1" t="s">
        <v>1000</v>
      </c>
      <c r="P4698" s="1" t="s">
        <v>4312</v>
      </c>
      <c r="Q4698" s="1">
        <v>55857347</v>
      </c>
    </row>
    <row r="4699" spans="13:17">
      <c r="M4699" s="1" t="s">
        <v>55</v>
      </c>
      <c r="N4699" s="1" t="s">
        <v>55</v>
      </c>
      <c r="O4699" s="1" t="s">
        <v>1000</v>
      </c>
      <c r="P4699" s="1" t="s">
        <v>2142</v>
      </c>
      <c r="Q4699" s="1">
        <v>55857357</v>
      </c>
    </row>
    <row r="4700" spans="13:17">
      <c r="M4700" s="1" t="s">
        <v>55</v>
      </c>
      <c r="N4700" s="1" t="s">
        <v>55</v>
      </c>
      <c r="O4700" s="1" t="s">
        <v>1000</v>
      </c>
      <c r="P4700" s="1" t="s">
        <v>4313</v>
      </c>
      <c r="Q4700" s="1">
        <v>55857366</v>
      </c>
    </row>
    <row r="4701" spans="13:17">
      <c r="M4701" s="1" t="s">
        <v>55</v>
      </c>
      <c r="N4701" s="1" t="s">
        <v>55</v>
      </c>
      <c r="O4701" s="1" t="s">
        <v>1000</v>
      </c>
      <c r="P4701" s="1" t="s">
        <v>1000</v>
      </c>
      <c r="Q4701" s="1">
        <v>55857376</v>
      </c>
    </row>
    <row r="4702" spans="13:17">
      <c r="M4702" s="1" t="s">
        <v>55</v>
      </c>
      <c r="N4702" s="1" t="s">
        <v>55</v>
      </c>
      <c r="O4702" s="1" t="s">
        <v>1000</v>
      </c>
      <c r="P4702" s="1" t="s">
        <v>4314</v>
      </c>
      <c r="Q4702" s="1">
        <v>55857385</v>
      </c>
    </row>
    <row r="4703" spans="13:17">
      <c r="M4703" s="1" t="s">
        <v>55</v>
      </c>
      <c r="N4703" s="1" t="s">
        <v>55</v>
      </c>
      <c r="O4703" s="1" t="s">
        <v>1002</v>
      </c>
      <c r="P4703" s="1" t="s">
        <v>4315</v>
      </c>
      <c r="Q4703" s="1">
        <v>55857616</v>
      </c>
    </row>
    <row r="4704" spans="13:17">
      <c r="M4704" s="1" t="s">
        <v>55</v>
      </c>
      <c r="N4704" s="1" t="s">
        <v>55</v>
      </c>
      <c r="O4704" s="1" t="s">
        <v>1002</v>
      </c>
      <c r="P4704" s="1" t="s">
        <v>4316</v>
      </c>
      <c r="Q4704" s="1">
        <v>55857622</v>
      </c>
    </row>
    <row r="4705" spans="13:17">
      <c r="M4705" s="1" t="s">
        <v>55</v>
      </c>
      <c r="N4705" s="1" t="s">
        <v>55</v>
      </c>
      <c r="O4705" s="1" t="s">
        <v>1002</v>
      </c>
      <c r="P4705" s="1" t="s">
        <v>4317</v>
      </c>
      <c r="Q4705" s="1">
        <v>55857628</v>
      </c>
    </row>
    <row r="4706" spans="13:17">
      <c r="M4706" s="1" t="s">
        <v>55</v>
      </c>
      <c r="N4706" s="1" t="s">
        <v>55</v>
      </c>
      <c r="O4706" s="1" t="s">
        <v>1002</v>
      </c>
      <c r="P4706" s="1" t="s">
        <v>4318</v>
      </c>
      <c r="Q4706" s="1">
        <v>55857635</v>
      </c>
    </row>
    <row r="4707" spans="13:17">
      <c r="M4707" s="1" t="s">
        <v>55</v>
      </c>
      <c r="N4707" s="1" t="s">
        <v>55</v>
      </c>
      <c r="O4707" s="1" t="s">
        <v>1002</v>
      </c>
      <c r="P4707" s="1" t="s">
        <v>4319</v>
      </c>
      <c r="Q4707" s="1">
        <v>55857641</v>
      </c>
    </row>
    <row r="4708" spans="13:17">
      <c r="M4708" s="1" t="s">
        <v>55</v>
      </c>
      <c r="N4708" s="1" t="s">
        <v>55</v>
      </c>
      <c r="O4708" s="1" t="s">
        <v>1002</v>
      </c>
      <c r="P4708" s="1" t="s">
        <v>1796</v>
      </c>
      <c r="Q4708" s="1">
        <v>55857647</v>
      </c>
    </row>
    <row r="4709" spans="13:17">
      <c r="M4709" s="1" t="s">
        <v>55</v>
      </c>
      <c r="N4709" s="1" t="s">
        <v>55</v>
      </c>
      <c r="O4709" s="1" t="s">
        <v>1002</v>
      </c>
      <c r="P4709" s="1" t="s">
        <v>4320</v>
      </c>
      <c r="Q4709" s="1">
        <v>55857654</v>
      </c>
    </row>
    <row r="4710" spans="13:17">
      <c r="M4710" s="1" t="s">
        <v>55</v>
      </c>
      <c r="N4710" s="1" t="s">
        <v>55</v>
      </c>
      <c r="O4710" s="1" t="s">
        <v>1002</v>
      </c>
      <c r="P4710" s="1" t="s">
        <v>4321</v>
      </c>
      <c r="Q4710" s="1">
        <v>55857656</v>
      </c>
    </row>
    <row r="4711" spans="13:17">
      <c r="M4711" s="1" t="s">
        <v>55</v>
      </c>
      <c r="N4711" s="1" t="s">
        <v>55</v>
      </c>
      <c r="O4711" s="1" t="s">
        <v>1002</v>
      </c>
      <c r="P4711" s="1" t="s">
        <v>3629</v>
      </c>
      <c r="Q4711" s="1">
        <v>55857658</v>
      </c>
    </row>
    <row r="4712" spans="13:17">
      <c r="M4712" s="1" t="s">
        <v>55</v>
      </c>
      <c r="N4712" s="1" t="s">
        <v>55</v>
      </c>
      <c r="O4712" s="1" t="s">
        <v>1002</v>
      </c>
      <c r="P4712" s="1" t="s">
        <v>4322</v>
      </c>
      <c r="Q4712" s="1">
        <v>55857663</v>
      </c>
    </row>
    <row r="4713" spans="13:17">
      <c r="M4713" s="1" t="s">
        <v>55</v>
      </c>
      <c r="N4713" s="1" t="s">
        <v>55</v>
      </c>
      <c r="O4713" s="1" t="s">
        <v>1002</v>
      </c>
      <c r="P4713" s="1" t="s">
        <v>1002</v>
      </c>
      <c r="Q4713" s="1">
        <v>55857669</v>
      </c>
    </row>
    <row r="4714" spans="13:17">
      <c r="M4714" s="1" t="s">
        <v>55</v>
      </c>
      <c r="N4714" s="1" t="s">
        <v>55</v>
      </c>
      <c r="O4714" s="1" t="s">
        <v>1002</v>
      </c>
      <c r="P4714" s="1" t="s">
        <v>4282</v>
      </c>
      <c r="Q4714" s="1">
        <v>55857682</v>
      </c>
    </row>
    <row r="4715" spans="13:17">
      <c r="M4715" s="1" t="s">
        <v>55</v>
      </c>
      <c r="N4715" s="1" t="s">
        <v>55</v>
      </c>
      <c r="O4715" s="1" t="s">
        <v>1002</v>
      </c>
      <c r="P4715" s="1" t="s">
        <v>346</v>
      </c>
      <c r="Q4715" s="1">
        <v>55857675</v>
      </c>
    </row>
    <row r="4716" spans="13:17">
      <c r="M4716" s="1" t="s">
        <v>55</v>
      </c>
      <c r="N4716" s="1" t="s">
        <v>55</v>
      </c>
      <c r="O4716" s="1" t="s">
        <v>1002</v>
      </c>
      <c r="P4716" s="1" t="s">
        <v>4323</v>
      </c>
      <c r="Q4716" s="1">
        <v>55857688</v>
      </c>
    </row>
    <row r="4717" spans="13:17">
      <c r="M4717" s="1" t="s">
        <v>55</v>
      </c>
      <c r="N4717" s="1" t="s">
        <v>55</v>
      </c>
      <c r="O4717" s="1" t="s">
        <v>1002</v>
      </c>
      <c r="P4717" s="1" t="s">
        <v>4324</v>
      </c>
      <c r="Q4717" s="1">
        <v>55857695</v>
      </c>
    </row>
    <row r="4718" spans="13:17">
      <c r="M4718" s="1" t="s">
        <v>55</v>
      </c>
      <c r="N4718" s="1" t="s">
        <v>55</v>
      </c>
      <c r="O4718" s="1" t="s">
        <v>1004</v>
      </c>
      <c r="P4718" s="1" t="s">
        <v>4325</v>
      </c>
      <c r="Q4718" s="1">
        <v>55854917</v>
      </c>
    </row>
    <row r="4719" spans="13:17">
      <c r="M4719" s="1" t="s">
        <v>55</v>
      </c>
      <c r="N4719" s="1" t="s">
        <v>55</v>
      </c>
      <c r="O4719" s="1" t="s">
        <v>1004</v>
      </c>
      <c r="P4719" s="1" t="s">
        <v>4326</v>
      </c>
      <c r="Q4719" s="1">
        <v>55854919</v>
      </c>
    </row>
    <row r="4720" spans="13:17">
      <c r="M4720" s="1" t="s">
        <v>55</v>
      </c>
      <c r="N4720" s="1" t="s">
        <v>55</v>
      </c>
      <c r="O4720" s="1" t="s">
        <v>1004</v>
      </c>
      <c r="P4720" s="1" t="s">
        <v>4327</v>
      </c>
      <c r="Q4720" s="1">
        <v>55854923</v>
      </c>
    </row>
    <row r="4721" spans="13:17">
      <c r="M4721" s="1" t="s">
        <v>55</v>
      </c>
      <c r="N4721" s="1" t="s">
        <v>55</v>
      </c>
      <c r="O4721" s="1" t="s">
        <v>1004</v>
      </c>
      <c r="P4721" s="1" t="s">
        <v>3093</v>
      </c>
      <c r="Q4721" s="1">
        <v>55854931</v>
      </c>
    </row>
    <row r="4722" spans="13:17">
      <c r="M4722" s="1" t="s">
        <v>55</v>
      </c>
      <c r="N4722" s="1" t="s">
        <v>55</v>
      </c>
      <c r="O4722" s="1" t="s">
        <v>1004</v>
      </c>
      <c r="P4722" s="1" t="s">
        <v>4328</v>
      </c>
      <c r="Q4722" s="1">
        <v>55854939</v>
      </c>
    </row>
    <row r="4723" spans="13:17">
      <c r="M4723" s="1" t="s">
        <v>55</v>
      </c>
      <c r="N4723" s="1" t="s">
        <v>55</v>
      </c>
      <c r="O4723" s="1" t="s">
        <v>1004</v>
      </c>
      <c r="P4723" s="1" t="s">
        <v>77</v>
      </c>
      <c r="Q4723" s="1">
        <v>55854999</v>
      </c>
    </row>
    <row r="4724" spans="13:17">
      <c r="M4724" s="1" t="s">
        <v>55</v>
      </c>
      <c r="N4724" s="1" t="s">
        <v>55</v>
      </c>
      <c r="O4724" s="1" t="s">
        <v>1004</v>
      </c>
      <c r="P4724" s="1" t="s">
        <v>4329</v>
      </c>
      <c r="Q4724" s="1">
        <v>55854947</v>
      </c>
    </row>
    <row r="4725" spans="13:17">
      <c r="M4725" s="1" t="s">
        <v>55</v>
      </c>
      <c r="N4725" s="1" t="s">
        <v>55</v>
      </c>
      <c r="O4725" s="1" t="s">
        <v>1004</v>
      </c>
      <c r="P4725" s="1" t="s">
        <v>4330</v>
      </c>
      <c r="Q4725" s="1">
        <v>55854963</v>
      </c>
    </row>
    <row r="4726" spans="13:17">
      <c r="M4726" s="1" t="s">
        <v>55</v>
      </c>
      <c r="N4726" s="1" t="s">
        <v>55</v>
      </c>
      <c r="O4726" s="1" t="s">
        <v>1004</v>
      </c>
      <c r="P4726" s="1" t="s">
        <v>4331</v>
      </c>
      <c r="Q4726" s="1">
        <v>55854971</v>
      </c>
    </row>
    <row r="4727" spans="13:17">
      <c r="M4727" s="1" t="s">
        <v>55</v>
      </c>
      <c r="N4727" s="1" t="s">
        <v>55</v>
      </c>
      <c r="O4727" s="1" t="s">
        <v>1004</v>
      </c>
      <c r="P4727" s="1" t="s">
        <v>4332</v>
      </c>
      <c r="Q4727" s="1">
        <v>55854979</v>
      </c>
    </row>
    <row r="4728" spans="13:17">
      <c r="M4728" s="1" t="s">
        <v>55</v>
      </c>
      <c r="N4728" s="1" t="s">
        <v>55</v>
      </c>
      <c r="O4728" s="1" t="s">
        <v>1004</v>
      </c>
      <c r="P4728" s="1" t="s">
        <v>4333</v>
      </c>
      <c r="Q4728" s="1">
        <v>55854987</v>
      </c>
    </row>
    <row r="4729" spans="13:17">
      <c r="M4729" s="1" t="s">
        <v>55</v>
      </c>
      <c r="N4729" s="1" t="s">
        <v>55</v>
      </c>
      <c r="O4729" s="1" t="s">
        <v>1004</v>
      </c>
      <c r="P4729" s="1" t="s">
        <v>4334</v>
      </c>
      <c r="Q4729" s="1">
        <v>55854994</v>
      </c>
    </row>
    <row r="4730" spans="13:17">
      <c r="M4730" s="1" t="s">
        <v>55</v>
      </c>
      <c r="N4730" s="1" t="s">
        <v>55</v>
      </c>
      <c r="O4730" s="1" t="s">
        <v>1006</v>
      </c>
      <c r="P4730" s="1" t="s">
        <v>3334</v>
      </c>
      <c r="Q4730" s="1">
        <v>55859225</v>
      </c>
    </row>
    <row r="4731" spans="13:17">
      <c r="M4731" s="1" t="s">
        <v>55</v>
      </c>
      <c r="N4731" s="1" t="s">
        <v>55</v>
      </c>
      <c r="O4731" s="1" t="s">
        <v>1006</v>
      </c>
      <c r="P4731" s="1" t="s">
        <v>4335</v>
      </c>
      <c r="Q4731" s="1">
        <v>55859247</v>
      </c>
    </row>
    <row r="4732" spans="13:17">
      <c r="M4732" s="1" t="s">
        <v>55</v>
      </c>
      <c r="N4732" s="1" t="s">
        <v>55</v>
      </c>
      <c r="O4732" s="1" t="s">
        <v>1006</v>
      </c>
      <c r="P4732" s="1" t="s">
        <v>4336</v>
      </c>
      <c r="Q4732" s="1">
        <v>55859263</v>
      </c>
    </row>
    <row r="4733" spans="13:17">
      <c r="M4733" s="1" t="s">
        <v>55</v>
      </c>
      <c r="N4733" s="1" t="s">
        <v>55</v>
      </c>
      <c r="O4733" s="1" t="s">
        <v>1006</v>
      </c>
      <c r="P4733" s="1" t="s">
        <v>3352</v>
      </c>
      <c r="Q4733" s="1">
        <v>55859271</v>
      </c>
    </row>
    <row r="4734" spans="13:17">
      <c r="M4734" s="1" t="s">
        <v>55</v>
      </c>
      <c r="N4734" s="1" t="s">
        <v>55</v>
      </c>
      <c r="O4734" s="1" t="s">
        <v>1006</v>
      </c>
      <c r="P4734" s="1" t="s">
        <v>4337</v>
      </c>
      <c r="Q4734" s="1">
        <v>55859279</v>
      </c>
    </row>
    <row r="4735" spans="13:17">
      <c r="M4735" s="1" t="s">
        <v>55</v>
      </c>
      <c r="N4735" s="1" t="s">
        <v>205</v>
      </c>
      <c r="O4735" s="1" t="s">
        <v>1008</v>
      </c>
      <c r="P4735" s="1" t="s">
        <v>4338</v>
      </c>
      <c r="Q4735" s="1">
        <v>55940810</v>
      </c>
    </row>
    <row r="4736" spans="13:17">
      <c r="M4736" s="1" t="s">
        <v>55</v>
      </c>
      <c r="N4736" s="1" t="s">
        <v>205</v>
      </c>
      <c r="O4736" s="1" t="s">
        <v>1008</v>
      </c>
      <c r="P4736" s="1" t="s">
        <v>4339</v>
      </c>
      <c r="Q4736" s="1">
        <v>55940831</v>
      </c>
    </row>
    <row r="4737" spans="13:17">
      <c r="M4737" s="1" t="s">
        <v>55</v>
      </c>
      <c r="N4737" s="1" t="s">
        <v>205</v>
      </c>
      <c r="O4737" s="1" t="s">
        <v>1008</v>
      </c>
      <c r="P4737" s="1" t="s">
        <v>4184</v>
      </c>
      <c r="Q4737" s="1">
        <v>55940821</v>
      </c>
    </row>
    <row r="4738" spans="13:17">
      <c r="M4738" s="1" t="s">
        <v>55</v>
      </c>
      <c r="N4738" s="1" t="s">
        <v>205</v>
      </c>
      <c r="O4738" s="1" t="s">
        <v>1008</v>
      </c>
      <c r="P4738" s="1" t="s">
        <v>4340</v>
      </c>
      <c r="Q4738" s="1">
        <v>55940842</v>
      </c>
    </row>
    <row r="4739" spans="13:17">
      <c r="M4739" s="1" t="s">
        <v>55</v>
      </c>
      <c r="N4739" s="1" t="s">
        <v>205</v>
      </c>
      <c r="O4739" s="1" t="s">
        <v>1008</v>
      </c>
      <c r="P4739" s="1" t="s">
        <v>4341</v>
      </c>
      <c r="Q4739" s="1">
        <v>55940852</v>
      </c>
    </row>
    <row r="4740" spans="13:17">
      <c r="M4740" s="1" t="s">
        <v>55</v>
      </c>
      <c r="N4740" s="1" t="s">
        <v>205</v>
      </c>
      <c r="O4740" s="1" t="s">
        <v>1008</v>
      </c>
      <c r="P4740" s="1" t="s">
        <v>4342</v>
      </c>
      <c r="Q4740" s="1">
        <v>55940863</v>
      </c>
    </row>
    <row r="4741" spans="13:17">
      <c r="M4741" s="1" t="s">
        <v>55</v>
      </c>
      <c r="N4741" s="1" t="s">
        <v>205</v>
      </c>
      <c r="O4741" s="1" t="s">
        <v>1008</v>
      </c>
      <c r="P4741" s="1" t="s">
        <v>4343</v>
      </c>
      <c r="Q4741" s="1">
        <v>55940873</v>
      </c>
    </row>
    <row r="4742" spans="13:17">
      <c r="M4742" s="1" t="s">
        <v>55</v>
      </c>
      <c r="N4742" s="1" t="s">
        <v>205</v>
      </c>
      <c r="O4742" s="1" t="s">
        <v>1008</v>
      </c>
      <c r="P4742" s="1" t="s">
        <v>4344</v>
      </c>
      <c r="Q4742" s="1">
        <v>55940884</v>
      </c>
    </row>
    <row r="4743" spans="13:17">
      <c r="M4743" s="1" t="s">
        <v>55</v>
      </c>
      <c r="N4743" s="1" t="s">
        <v>205</v>
      </c>
      <c r="O4743" s="1" t="s">
        <v>1010</v>
      </c>
      <c r="P4743" s="1" t="s">
        <v>4345</v>
      </c>
      <c r="Q4743" s="1">
        <v>55945113</v>
      </c>
    </row>
    <row r="4744" spans="13:17">
      <c r="M4744" s="1" t="s">
        <v>55</v>
      </c>
      <c r="N4744" s="1" t="s">
        <v>205</v>
      </c>
      <c r="O4744" s="1" t="s">
        <v>1010</v>
      </c>
      <c r="P4744" s="1" t="s">
        <v>4346</v>
      </c>
      <c r="Q4744" s="1">
        <v>55945127</v>
      </c>
    </row>
    <row r="4745" spans="13:17">
      <c r="M4745" s="1" t="s">
        <v>55</v>
      </c>
      <c r="N4745" s="1" t="s">
        <v>205</v>
      </c>
      <c r="O4745" s="1" t="s">
        <v>1010</v>
      </c>
      <c r="P4745" s="1" t="s">
        <v>4347</v>
      </c>
      <c r="Q4745" s="1">
        <v>55945140</v>
      </c>
    </row>
    <row r="4746" spans="13:17">
      <c r="M4746" s="1" t="s">
        <v>55</v>
      </c>
      <c r="N4746" s="1" t="s">
        <v>205</v>
      </c>
      <c r="O4746" s="1" t="s">
        <v>1010</v>
      </c>
      <c r="P4746" s="1" t="s">
        <v>4348</v>
      </c>
      <c r="Q4746" s="1">
        <v>55945154</v>
      </c>
    </row>
    <row r="4747" spans="13:17">
      <c r="M4747" s="1" t="s">
        <v>55</v>
      </c>
      <c r="N4747" s="1" t="s">
        <v>205</v>
      </c>
      <c r="O4747" s="1" t="s">
        <v>1010</v>
      </c>
      <c r="P4747" s="1" t="s">
        <v>4349</v>
      </c>
      <c r="Q4747" s="1">
        <v>55945167</v>
      </c>
    </row>
    <row r="4748" spans="13:17">
      <c r="M4748" s="1" t="s">
        <v>55</v>
      </c>
      <c r="N4748" s="1" t="s">
        <v>205</v>
      </c>
      <c r="O4748" s="1" t="s">
        <v>1010</v>
      </c>
      <c r="P4748" s="1" t="s">
        <v>1010</v>
      </c>
      <c r="Q4748" s="1">
        <v>55945181</v>
      </c>
    </row>
    <row r="4749" spans="13:17">
      <c r="M4749" s="1" t="s">
        <v>55</v>
      </c>
      <c r="N4749" s="1" t="s">
        <v>205</v>
      </c>
      <c r="O4749" s="1" t="s">
        <v>1002</v>
      </c>
      <c r="P4749" s="1" t="s">
        <v>4350</v>
      </c>
      <c r="Q4749" s="1">
        <v>55948223</v>
      </c>
    </row>
    <row r="4750" spans="13:17">
      <c r="M4750" s="1" t="s">
        <v>55</v>
      </c>
      <c r="N4750" s="1" t="s">
        <v>205</v>
      </c>
      <c r="O4750" s="1" t="s">
        <v>1002</v>
      </c>
      <c r="P4750" s="1" t="s">
        <v>4351</v>
      </c>
      <c r="Q4750" s="1">
        <v>55948225</v>
      </c>
    </row>
    <row r="4751" spans="13:17">
      <c r="M4751" s="1" t="s">
        <v>55</v>
      </c>
      <c r="N4751" s="1" t="s">
        <v>205</v>
      </c>
      <c r="O4751" s="1" t="s">
        <v>1002</v>
      </c>
      <c r="P4751" s="1" t="s">
        <v>544</v>
      </c>
      <c r="Q4751" s="1">
        <v>55948234</v>
      </c>
    </row>
    <row r="4752" spans="13:17">
      <c r="M4752" s="1" t="s">
        <v>55</v>
      </c>
      <c r="N4752" s="1" t="s">
        <v>205</v>
      </c>
      <c r="O4752" s="1" t="s">
        <v>1002</v>
      </c>
      <c r="P4752" s="1" t="s">
        <v>503</v>
      </c>
      <c r="Q4752" s="1">
        <v>55948243</v>
      </c>
    </row>
    <row r="4753" spans="13:17">
      <c r="M4753" s="1" t="s">
        <v>55</v>
      </c>
      <c r="N4753" s="1" t="s">
        <v>205</v>
      </c>
      <c r="O4753" s="1" t="s">
        <v>1002</v>
      </c>
      <c r="P4753" s="1" t="s">
        <v>4352</v>
      </c>
      <c r="Q4753" s="1">
        <v>55948251</v>
      </c>
    </row>
    <row r="4754" spans="13:17">
      <c r="M4754" s="1" t="s">
        <v>55</v>
      </c>
      <c r="N4754" s="1" t="s">
        <v>205</v>
      </c>
      <c r="O4754" s="1" t="s">
        <v>1002</v>
      </c>
      <c r="P4754" s="1" t="s">
        <v>4353</v>
      </c>
      <c r="Q4754" s="1">
        <v>55948260</v>
      </c>
    </row>
    <row r="4755" spans="13:17">
      <c r="M4755" s="1" t="s">
        <v>55</v>
      </c>
      <c r="N4755" s="1" t="s">
        <v>205</v>
      </c>
      <c r="O4755" s="1" t="s">
        <v>1002</v>
      </c>
      <c r="P4755" s="1" t="s">
        <v>4354</v>
      </c>
      <c r="Q4755" s="1">
        <v>55948269</v>
      </c>
    </row>
    <row r="4756" spans="13:17">
      <c r="M4756" s="1" t="s">
        <v>55</v>
      </c>
      <c r="N4756" s="1" t="s">
        <v>205</v>
      </c>
      <c r="O4756" s="1" t="s">
        <v>1002</v>
      </c>
      <c r="P4756" s="1" t="s">
        <v>77</v>
      </c>
      <c r="Q4756" s="1">
        <v>55948299</v>
      </c>
    </row>
    <row r="4757" spans="13:17">
      <c r="M4757" s="1" t="s">
        <v>55</v>
      </c>
      <c r="N4757" s="1" t="s">
        <v>205</v>
      </c>
      <c r="O4757" s="1" t="s">
        <v>1002</v>
      </c>
      <c r="P4757" s="1" t="s">
        <v>1002</v>
      </c>
      <c r="Q4757" s="1">
        <v>55948277</v>
      </c>
    </row>
    <row r="4758" spans="13:17">
      <c r="M4758" s="1" t="s">
        <v>55</v>
      </c>
      <c r="N4758" s="1" t="s">
        <v>205</v>
      </c>
      <c r="O4758" s="1" t="s">
        <v>1002</v>
      </c>
      <c r="P4758" s="1" t="s">
        <v>510</v>
      </c>
      <c r="Q4758" s="1">
        <v>55948286</v>
      </c>
    </row>
    <row r="4759" spans="13:17">
      <c r="M4759" s="1" t="s">
        <v>55</v>
      </c>
      <c r="N4759" s="1" t="s">
        <v>205</v>
      </c>
      <c r="O4759" s="1" t="s">
        <v>1002</v>
      </c>
      <c r="P4759" s="1" t="s">
        <v>4355</v>
      </c>
      <c r="Q4759" s="1">
        <v>55948294</v>
      </c>
    </row>
    <row r="4760" spans="13:17">
      <c r="M4760" s="1" t="s">
        <v>55</v>
      </c>
      <c r="N4760" s="1" t="s">
        <v>205</v>
      </c>
      <c r="O4760" s="1" t="s">
        <v>1013</v>
      </c>
      <c r="P4760" s="1" t="s">
        <v>4356</v>
      </c>
      <c r="Q4760" s="1">
        <v>55948615</v>
      </c>
    </row>
    <row r="4761" spans="13:17">
      <c r="M4761" s="1" t="s">
        <v>55</v>
      </c>
      <c r="N4761" s="1" t="s">
        <v>205</v>
      </c>
      <c r="O4761" s="1" t="s">
        <v>1013</v>
      </c>
      <c r="P4761" s="1" t="s">
        <v>4357</v>
      </c>
      <c r="Q4761" s="1">
        <v>55948631</v>
      </c>
    </row>
    <row r="4762" spans="13:17">
      <c r="M4762" s="1" t="s">
        <v>55</v>
      </c>
      <c r="N4762" s="1" t="s">
        <v>205</v>
      </c>
      <c r="O4762" s="1" t="s">
        <v>1013</v>
      </c>
      <c r="P4762" s="1" t="s">
        <v>4358</v>
      </c>
      <c r="Q4762" s="1">
        <v>55948647</v>
      </c>
    </row>
    <row r="4763" spans="13:17">
      <c r="M4763" s="1" t="s">
        <v>55</v>
      </c>
      <c r="N4763" s="1" t="s">
        <v>205</v>
      </c>
      <c r="O4763" s="1" t="s">
        <v>1013</v>
      </c>
      <c r="P4763" s="1" t="s">
        <v>265</v>
      </c>
      <c r="Q4763" s="1">
        <v>55948655</v>
      </c>
    </row>
    <row r="4764" spans="13:17">
      <c r="M4764" s="1" t="s">
        <v>55</v>
      </c>
      <c r="N4764" s="1" t="s">
        <v>205</v>
      </c>
      <c r="O4764" s="1" t="s">
        <v>1013</v>
      </c>
      <c r="P4764" s="1" t="s">
        <v>4359</v>
      </c>
      <c r="Q4764" s="1">
        <v>55948663</v>
      </c>
    </row>
    <row r="4765" spans="13:17">
      <c r="M4765" s="1" t="s">
        <v>55</v>
      </c>
      <c r="N4765" s="1" t="s">
        <v>205</v>
      </c>
      <c r="O4765" s="1" t="s">
        <v>1013</v>
      </c>
      <c r="P4765" s="1" t="s">
        <v>4360</v>
      </c>
      <c r="Q4765" s="1">
        <v>55948679</v>
      </c>
    </row>
    <row r="4766" spans="13:17">
      <c r="M4766" s="1" t="s">
        <v>55</v>
      </c>
      <c r="N4766" s="1" t="s">
        <v>205</v>
      </c>
      <c r="O4766" s="1" t="s">
        <v>1013</v>
      </c>
      <c r="P4766" s="1" t="s">
        <v>4361</v>
      </c>
      <c r="Q4766" s="1">
        <v>55948671</v>
      </c>
    </row>
    <row r="4767" spans="13:17">
      <c r="M4767" s="1" t="s">
        <v>55</v>
      </c>
      <c r="N4767" s="1" t="s">
        <v>205</v>
      </c>
      <c r="O4767" s="1" t="s">
        <v>1013</v>
      </c>
      <c r="P4767" s="1" t="s">
        <v>77</v>
      </c>
      <c r="Q4767" s="1">
        <v>55948699</v>
      </c>
    </row>
    <row r="4768" spans="13:17">
      <c r="M4768" s="1" t="s">
        <v>55</v>
      </c>
      <c r="N4768" s="1" t="s">
        <v>205</v>
      </c>
      <c r="O4768" s="1" t="s">
        <v>1013</v>
      </c>
      <c r="P4768" s="1" t="s">
        <v>4362</v>
      </c>
      <c r="Q4768" s="1">
        <v>55948687</v>
      </c>
    </row>
    <row r="4769" spans="13:17">
      <c r="M4769" s="1" t="s">
        <v>55</v>
      </c>
      <c r="N4769" s="1" t="s">
        <v>205</v>
      </c>
      <c r="O4769" s="1" t="s">
        <v>1015</v>
      </c>
      <c r="P4769" s="1" t="s">
        <v>4363</v>
      </c>
      <c r="Q4769" s="1">
        <v>55949414</v>
      </c>
    </row>
    <row r="4770" spans="13:17">
      <c r="M4770" s="1" t="s">
        <v>55</v>
      </c>
      <c r="N4770" s="1" t="s">
        <v>205</v>
      </c>
      <c r="O4770" s="1" t="s">
        <v>1015</v>
      </c>
      <c r="P4770" s="1" t="s">
        <v>4364</v>
      </c>
      <c r="Q4770" s="1">
        <v>55949413</v>
      </c>
    </row>
    <row r="4771" spans="13:17">
      <c r="M4771" s="1" t="s">
        <v>55</v>
      </c>
      <c r="N4771" s="1" t="s">
        <v>205</v>
      </c>
      <c r="O4771" s="1" t="s">
        <v>1015</v>
      </c>
      <c r="P4771" s="1" t="s">
        <v>718</v>
      </c>
      <c r="Q4771" s="1">
        <v>55949415</v>
      </c>
    </row>
    <row r="4772" spans="13:17">
      <c r="M4772" s="1" t="s">
        <v>55</v>
      </c>
      <c r="N4772" s="1" t="s">
        <v>205</v>
      </c>
      <c r="O4772" s="1" t="s">
        <v>1015</v>
      </c>
      <c r="P4772" s="1" t="s">
        <v>1083</v>
      </c>
      <c r="Q4772" s="1">
        <v>55949421</v>
      </c>
    </row>
    <row r="4773" spans="13:17">
      <c r="M4773" s="1" t="s">
        <v>55</v>
      </c>
      <c r="N4773" s="1" t="s">
        <v>205</v>
      </c>
      <c r="O4773" s="1" t="s">
        <v>1015</v>
      </c>
      <c r="P4773" s="1" t="s">
        <v>1803</v>
      </c>
      <c r="Q4773" s="1">
        <v>55949426</v>
      </c>
    </row>
    <row r="4774" spans="13:17">
      <c r="M4774" s="1" t="s">
        <v>55</v>
      </c>
      <c r="N4774" s="1" t="s">
        <v>205</v>
      </c>
      <c r="O4774" s="1" t="s">
        <v>1015</v>
      </c>
      <c r="P4774" s="1" t="s">
        <v>4365</v>
      </c>
      <c r="Q4774" s="1">
        <v>55949417</v>
      </c>
    </row>
    <row r="4775" spans="13:17">
      <c r="M4775" s="1" t="s">
        <v>55</v>
      </c>
      <c r="N4775" s="1" t="s">
        <v>205</v>
      </c>
      <c r="O4775" s="1" t="s">
        <v>1015</v>
      </c>
      <c r="P4775" s="1" t="s">
        <v>4366</v>
      </c>
      <c r="Q4775" s="1">
        <v>55949431</v>
      </c>
    </row>
    <row r="4776" spans="13:17">
      <c r="M4776" s="1" t="s">
        <v>55</v>
      </c>
      <c r="N4776" s="1" t="s">
        <v>205</v>
      </c>
      <c r="O4776" s="1" t="s">
        <v>1015</v>
      </c>
      <c r="P4776" s="1" t="s">
        <v>4367</v>
      </c>
      <c r="Q4776" s="1">
        <v>55949436</v>
      </c>
    </row>
    <row r="4777" spans="13:17">
      <c r="M4777" s="1" t="s">
        <v>55</v>
      </c>
      <c r="N4777" s="1" t="s">
        <v>205</v>
      </c>
      <c r="O4777" s="1" t="s">
        <v>1015</v>
      </c>
      <c r="P4777" s="1" t="s">
        <v>4368</v>
      </c>
      <c r="Q4777" s="1">
        <v>55949442</v>
      </c>
    </row>
    <row r="4778" spans="13:17">
      <c r="M4778" s="1" t="s">
        <v>55</v>
      </c>
      <c r="N4778" s="1" t="s">
        <v>205</v>
      </c>
      <c r="O4778" s="1" t="s">
        <v>1015</v>
      </c>
      <c r="P4778" s="1" t="s">
        <v>1057</v>
      </c>
      <c r="Q4778" s="1">
        <v>55949447</v>
      </c>
    </row>
    <row r="4779" spans="13:17">
      <c r="M4779" s="1" t="s">
        <v>55</v>
      </c>
      <c r="N4779" s="1" t="s">
        <v>205</v>
      </c>
      <c r="O4779" s="1" t="s">
        <v>1015</v>
      </c>
      <c r="P4779" s="1" t="s">
        <v>100</v>
      </c>
      <c r="Q4779" s="1">
        <v>55949452</v>
      </c>
    </row>
    <row r="4780" spans="13:17">
      <c r="M4780" s="1" t="s">
        <v>55</v>
      </c>
      <c r="N4780" s="1" t="s">
        <v>205</v>
      </c>
      <c r="O4780" s="1" t="s">
        <v>1015</v>
      </c>
      <c r="P4780" s="1" t="s">
        <v>431</v>
      </c>
      <c r="Q4780" s="1">
        <v>55949458</v>
      </c>
    </row>
    <row r="4781" spans="13:17">
      <c r="M4781" s="1" t="s">
        <v>55</v>
      </c>
      <c r="N4781" s="1" t="s">
        <v>205</v>
      </c>
      <c r="O4781" s="1" t="s">
        <v>1015</v>
      </c>
      <c r="P4781" s="1" t="s">
        <v>4369</v>
      </c>
      <c r="Q4781" s="1">
        <v>55949463</v>
      </c>
    </row>
    <row r="4782" spans="13:17">
      <c r="M4782" s="1" t="s">
        <v>55</v>
      </c>
      <c r="N4782" s="1" t="s">
        <v>205</v>
      </c>
      <c r="O4782" s="1" t="s">
        <v>1015</v>
      </c>
      <c r="P4782" s="1" t="s">
        <v>77</v>
      </c>
      <c r="Q4782" s="1">
        <v>55949499</v>
      </c>
    </row>
    <row r="4783" spans="13:17">
      <c r="M4783" s="1" t="s">
        <v>55</v>
      </c>
      <c r="N4783" s="1" t="s">
        <v>205</v>
      </c>
      <c r="O4783" s="1" t="s">
        <v>1015</v>
      </c>
      <c r="P4783" s="1" t="s">
        <v>4370</v>
      </c>
      <c r="Q4783" s="1">
        <v>55949468</v>
      </c>
    </row>
    <row r="4784" spans="13:17">
      <c r="M4784" s="1" t="s">
        <v>55</v>
      </c>
      <c r="N4784" s="1" t="s">
        <v>205</v>
      </c>
      <c r="O4784" s="1" t="s">
        <v>1015</v>
      </c>
      <c r="P4784" s="1" t="s">
        <v>4371</v>
      </c>
      <c r="Q4784" s="1">
        <v>55949479</v>
      </c>
    </row>
    <row r="4785" spans="13:17">
      <c r="M4785" s="1" t="s">
        <v>55</v>
      </c>
      <c r="N4785" s="1" t="s">
        <v>205</v>
      </c>
      <c r="O4785" s="1" t="s">
        <v>1015</v>
      </c>
      <c r="P4785" s="1" t="s">
        <v>346</v>
      </c>
      <c r="Q4785" s="1">
        <v>55949473</v>
      </c>
    </row>
    <row r="4786" spans="13:17">
      <c r="M4786" s="1" t="s">
        <v>55</v>
      </c>
      <c r="N4786" s="1" t="s">
        <v>205</v>
      </c>
      <c r="O4786" s="1" t="s">
        <v>1015</v>
      </c>
      <c r="P4786" s="1" t="s">
        <v>4372</v>
      </c>
      <c r="Q4786" s="1">
        <v>55949484</v>
      </c>
    </row>
    <row r="4787" spans="13:17">
      <c r="M4787" s="1" t="s">
        <v>55</v>
      </c>
      <c r="N4787" s="1" t="s">
        <v>205</v>
      </c>
      <c r="O4787" s="1" t="s">
        <v>1015</v>
      </c>
      <c r="P4787" s="1" t="s">
        <v>4373</v>
      </c>
      <c r="Q4787" s="1">
        <v>55949489</v>
      </c>
    </row>
    <row r="4788" spans="13:17">
      <c r="M4788" s="1" t="s">
        <v>55</v>
      </c>
      <c r="N4788" s="1" t="s">
        <v>205</v>
      </c>
      <c r="O4788" s="1" t="s">
        <v>1015</v>
      </c>
      <c r="P4788" s="1" t="s">
        <v>4374</v>
      </c>
      <c r="Q4788" s="1">
        <v>55949494</v>
      </c>
    </row>
    <row r="4789" spans="13:17">
      <c r="M4789" s="1" t="s">
        <v>59</v>
      </c>
      <c r="N4789" s="1" t="s">
        <v>208</v>
      </c>
      <c r="O4789" s="1" t="s">
        <v>1017</v>
      </c>
      <c r="P4789" s="1" t="s">
        <v>1017</v>
      </c>
      <c r="Q4789" s="1">
        <v>60360213</v>
      </c>
    </row>
    <row r="4790" spans="13:17">
      <c r="M4790" s="1" t="s">
        <v>59</v>
      </c>
      <c r="N4790" s="1" t="s">
        <v>208</v>
      </c>
      <c r="O4790" s="1" t="s">
        <v>1017</v>
      </c>
      <c r="P4790" s="1" t="s">
        <v>4375</v>
      </c>
      <c r="Q4790" s="1">
        <v>60360299</v>
      </c>
    </row>
    <row r="4791" spans="13:17">
      <c r="M4791" s="1" t="s">
        <v>59</v>
      </c>
      <c r="N4791" s="1" t="s">
        <v>208</v>
      </c>
      <c r="O4791" s="1" t="s">
        <v>1017</v>
      </c>
      <c r="P4791" s="1" t="s">
        <v>4376</v>
      </c>
      <c r="Q4791" s="1">
        <v>60360227</v>
      </c>
    </row>
    <row r="4792" spans="13:17">
      <c r="M4792" s="1" t="s">
        <v>59</v>
      </c>
      <c r="N4792" s="1" t="s">
        <v>208</v>
      </c>
      <c r="O4792" s="1" t="s">
        <v>1017</v>
      </c>
      <c r="P4792" s="1" t="s">
        <v>4377</v>
      </c>
      <c r="Q4792" s="1">
        <v>60360254</v>
      </c>
    </row>
    <row r="4793" spans="13:17">
      <c r="M4793" s="1" t="s">
        <v>59</v>
      </c>
      <c r="N4793" s="1" t="s">
        <v>208</v>
      </c>
      <c r="O4793" s="1" t="s">
        <v>1017</v>
      </c>
      <c r="P4793" s="1" t="s">
        <v>4378</v>
      </c>
      <c r="Q4793" s="1">
        <v>60360267</v>
      </c>
    </row>
    <row r="4794" spans="13:17">
      <c r="M4794" s="1" t="s">
        <v>59</v>
      </c>
      <c r="N4794" s="1" t="s">
        <v>208</v>
      </c>
      <c r="O4794" s="1" t="s">
        <v>1017</v>
      </c>
      <c r="P4794" s="1" t="s">
        <v>4379</v>
      </c>
      <c r="Q4794" s="1">
        <v>60360281</v>
      </c>
    </row>
    <row r="4795" spans="13:17">
      <c r="M4795" s="1" t="s">
        <v>59</v>
      </c>
      <c r="N4795" s="1" t="s">
        <v>208</v>
      </c>
      <c r="O4795" s="1" t="s">
        <v>1019</v>
      </c>
      <c r="P4795" s="1" t="s">
        <v>1019</v>
      </c>
      <c r="Q4795" s="1">
        <v>60360511</v>
      </c>
    </row>
    <row r="4796" spans="13:17">
      <c r="M4796" s="1" t="s">
        <v>59</v>
      </c>
      <c r="N4796" s="1" t="s">
        <v>208</v>
      </c>
      <c r="O4796" s="1" t="s">
        <v>1019</v>
      </c>
      <c r="P4796" s="1" t="s">
        <v>4380</v>
      </c>
      <c r="Q4796" s="1">
        <v>60360523</v>
      </c>
    </row>
    <row r="4797" spans="13:17">
      <c r="M4797" s="1" t="s">
        <v>59</v>
      </c>
      <c r="N4797" s="1" t="s">
        <v>208</v>
      </c>
      <c r="O4797" s="1" t="s">
        <v>1019</v>
      </c>
      <c r="P4797" s="1" t="s">
        <v>4381</v>
      </c>
      <c r="Q4797" s="1">
        <v>60360535</v>
      </c>
    </row>
    <row r="4798" spans="13:17">
      <c r="M4798" s="1" t="s">
        <v>59</v>
      </c>
      <c r="N4798" s="1" t="s">
        <v>208</v>
      </c>
      <c r="O4798" s="1" t="s">
        <v>1019</v>
      </c>
      <c r="P4798" s="1" t="s">
        <v>429</v>
      </c>
      <c r="Q4798" s="1">
        <v>60360547</v>
      </c>
    </row>
    <row r="4799" spans="13:17">
      <c r="M4799" s="1" t="s">
        <v>59</v>
      </c>
      <c r="N4799" s="1" t="s">
        <v>208</v>
      </c>
      <c r="O4799" s="1" t="s">
        <v>1019</v>
      </c>
      <c r="P4799" s="1" t="s">
        <v>4382</v>
      </c>
      <c r="Q4799" s="1">
        <v>60360559</v>
      </c>
    </row>
    <row r="4800" spans="13:17">
      <c r="M4800" s="1" t="s">
        <v>59</v>
      </c>
      <c r="N4800" s="1" t="s">
        <v>208</v>
      </c>
      <c r="O4800" s="1" t="s">
        <v>1019</v>
      </c>
      <c r="P4800" s="1" t="s">
        <v>4383</v>
      </c>
      <c r="Q4800" s="1">
        <v>60360571</v>
      </c>
    </row>
    <row r="4801" spans="13:17">
      <c r="M4801" s="1" t="s">
        <v>59</v>
      </c>
      <c r="N4801" s="1" t="s">
        <v>208</v>
      </c>
      <c r="O4801" s="1" t="s">
        <v>1019</v>
      </c>
      <c r="P4801" s="1" t="s">
        <v>4384</v>
      </c>
      <c r="Q4801" s="1">
        <v>60360583</v>
      </c>
    </row>
    <row r="4802" spans="13:17">
      <c r="M4802" s="1" t="s">
        <v>59</v>
      </c>
      <c r="N4802" s="1" t="s">
        <v>208</v>
      </c>
      <c r="O4802" s="1" t="s">
        <v>1021</v>
      </c>
      <c r="P4802" s="1" t="s">
        <v>4385</v>
      </c>
      <c r="Q4802" s="1">
        <v>60361131</v>
      </c>
    </row>
    <row r="4803" spans="13:17">
      <c r="M4803" s="1" t="s">
        <v>59</v>
      </c>
      <c r="N4803" s="1" t="s">
        <v>208</v>
      </c>
      <c r="O4803" s="1" t="s">
        <v>1021</v>
      </c>
      <c r="P4803" s="1" t="s">
        <v>4386</v>
      </c>
      <c r="Q4803" s="1">
        <v>60361125</v>
      </c>
    </row>
    <row r="4804" spans="13:17">
      <c r="M4804" s="1" t="s">
        <v>59</v>
      </c>
      <c r="N4804" s="1" t="s">
        <v>208</v>
      </c>
      <c r="O4804" s="1" t="s">
        <v>1021</v>
      </c>
      <c r="P4804" s="1" t="s">
        <v>4387</v>
      </c>
      <c r="Q4804" s="1">
        <v>60361118</v>
      </c>
    </row>
    <row r="4805" spans="13:17">
      <c r="M4805" s="1" t="s">
        <v>59</v>
      </c>
      <c r="N4805" s="1" t="s">
        <v>208</v>
      </c>
      <c r="O4805" s="1" t="s">
        <v>1021</v>
      </c>
      <c r="P4805" s="1" t="s">
        <v>544</v>
      </c>
      <c r="Q4805" s="1">
        <v>60361137</v>
      </c>
    </row>
    <row r="4806" spans="13:17">
      <c r="M4806" s="1" t="s">
        <v>59</v>
      </c>
      <c r="N4806" s="1" t="s">
        <v>208</v>
      </c>
      <c r="O4806" s="1" t="s">
        <v>1021</v>
      </c>
      <c r="P4806" s="1" t="s">
        <v>4388</v>
      </c>
      <c r="Q4806" s="1">
        <v>60361144</v>
      </c>
    </row>
    <row r="4807" spans="13:17">
      <c r="M4807" s="1" t="s">
        <v>59</v>
      </c>
      <c r="N4807" s="1" t="s">
        <v>208</v>
      </c>
      <c r="O4807" s="1" t="s">
        <v>1021</v>
      </c>
      <c r="P4807" s="1" t="s">
        <v>4389</v>
      </c>
      <c r="Q4807" s="1">
        <v>60361150</v>
      </c>
    </row>
    <row r="4808" spans="13:17">
      <c r="M4808" s="1" t="s">
        <v>59</v>
      </c>
      <c r="N4808" s="1" t="s">
        <v>208</v>
      </c>
      <c r="O4808" s="1" t="s">
        <v>1021</v>
      </c>
      <c r="P4808" s="1" t="s">
        <v>4390</v>
      </c>
      <c r="Q4808" s="1">
        <v>60361156</v>
      </c>
    </row>
    <row r="4809" spans="13:17">
      <c r="M4809" s="1" t="s">
        <v>59</v>
      </c>
      <c r="N4809" s="1" t="s">
        <v>208</v>
      </c>
      <c r="O4809" s="1" t="s">
        <v>1021</v>
      </c>
      <c r="P4809" s="1" t="s">
        <v>1703</v>
      </c>
      <c r="Q4809" s="1">
        <v>60361163</v>
      </c>
    </row>
    <row r="4810" spans="13:17">
      <c r="M4810" s="1" t="s">
        <v>59</v>
      </c>
      <c r="N4810" s="1" t="s">
        <v>208</v>
      </c>
      <c r="O4810" s="1" t="s">
        <v>1021</v>
      </c>
      <c r="P4810" s="1" t="s">
        <v>1363</v>
      </c>
      <c r="Q4810" s="1">
        <v>60361169</v>
      </c>
    </row>
    <row r="4811" spans="13:17">
      <c r="M4811" s="1" t="s">
        <v>59</v>
      </c>
      <c r="N4811" s="1" t="s">
        <v>208</v>
      </c>
      <c r="O4811" s="1" t="s">
        <v>1021</v>
      </c>
      <c r="P4811" s="1" t="s">
        <v>4391</v>
      </c>
      <c r="Q4811" s="1">
        <v>60361175</v>
      </c>
    </row>
    <row r="4812" spans="13:17">
      <c r="M4812" s="1" t="s">
        <v>59</v>
      </c>
      <c r="N4812" s="1" t="s">
        <v>208</v>
      </c>
      <c r="O4812" s="1" t="s">
        <v>1021</v>
      </c>
      <c r="P4812" s="1" t="s">
        <v>4392</v>
      </c>
      <c r="Q4812" s="1">
        <v>60361182</v>
      </c>
    </row>
    <row r="4813" spans="13:17">
      <c r="M4813" s="1" t="s">
        <v>59</v>
      </c>
      <c r="N4813" s="1" t="s">
        <v>208</v>
      </c>
      <c r="O4813" s="1" t="s">
        <v>1021</v>
      </c>
      <c r="P4813" s="1" t="s">
        <v>598</v>
      </c>
      <c r="Q4813" s="1">
        <v>60361194</v>
      </c>
    </row>
    <row r="4814" spans="13:17">
      <c r="M4814" s="1" t="s">
        <v>59</v>
      </c>
      <c r="N4814" s="1" t="s">
        <v>208</v>
      </c>
      <c r="O4814" s="1" t="s">
        <v>1021</v>
      </c>
      <c r="P4814" s="1" t="s">
        <v>4393</v>
      </c>
      <c r="Q4814" s="1">
        <v>60361188</v>
      </c>
    </row>
    <row r="4815" spans="13:17">
      <c r="M4815" s="1" t="s">
        <v>59</v>
      </c>
      <c r="N4815" s="1" t="s">
        <v>208</v>
      </c>
      <c r="O4815" s="1" t="s">
        <v>1021</v>
      </c>
      <c r="P4815" s="1" t="s">
        <v>4394</v>
      </c>
      <c r="Q4815" s="1">
        <v>60361112</v>
      </c>
    </row>
    <row r="4816" spans="13:17">
      <c r="M4816" s="1" t="s">
        <v>59</v>
      </c>
      <c r="N4816" s="1" t="s">
        <v>208</v>
      </c>
      <c r="O4816" s="1" t="s">
        <v>1021</v>
      </c>
      <c r="P4816" s="1" t="s">
        <v>4395</v>
      </c>
      <c r="Q4816" s="1">
        <v>60361111</v>
      </c>
    </row>
    <row r="4817" spans="13:17">
      <c r="M4817" s="1" t="s">
        <v>59</v>
      </c>
      <c r="N4817" s="1" t="s">
        <v>208</v>
      </c>
      <c r="O4817" s="1" t="s">
        <v>1023</v>
      </c>
      <c r="P4817" s="1" t="s">
        <v>4396</v>
      </c>
      <c r="Q4817" s="1">
        <v>60362613</v>
      </c>
    </row>
    <row r="4818" spans="13:17">
      <c r="M4818" s="1" t="s">
        <v>59</v>
      </c>
      <c r="N4818" s="1" t="s">
        <v>208</v>
      </c>
      <c r="O4818" s="1" t="s">
        <v>1023</v>
      </c>
      <c r="P4818" s="1" t="s">
        <v>1023</v>
      </c>
      <c r="Q4818" s="1">
        <v>60362619</v>
      </c>
    </row>
    <row r="4819" spans="13:17">
      <c r="M4819" s="1" t="s">
        <v>59</v>
      </c>
      <c r="N4819" s="1" t="s">
        <v>208</v>
      </c>
      <c r="O4819" s="1" t="s">
        <v>1023</v>
      </c>
      <c r="P4819" s="1" t="s">
        <v>4397</v>
      </c>
      <c r="Q4819" s="1">
        <v>60362699</v>
      </c>
    </row>
    <row r="4820" spans="13:17">
      <c r="M4820" s="1" t="s">
        <v>59</v>
      </c>
      <c r="N4820" s="1" t="s">
        <v>208</v>
      </c>
      <c r="O4820" s="1" t="s">
        <v>1023</v>
      </c>
      <c r="P4820" s="1" t="s">
        <v>4398</v>
      </c>
      <c r="Q4820" s="1">
        <v>60362628</v>
      </c>
    </row>
    <row r="4821" spans="13:17">
      <c r="M4821" s="1" t="s">
        <v>59</v>
      </c>
      <c r="N4821" s="1" t="s">
        <v>208</v>
      </c>
      <c r="O4821" s="1" t="s">
        <v>1023</v>
      </c>
      <c r="P4821" s="1" t="s">
        <v>94</v>
      </c>
      <c r="Q4821" s="1">
        <v>60362638</v>
      </c>
    </row>
    <row r="4822" spans="13:17">
      <c r="M4822" s="1" t="s">
        <v>59</v>
      </c>
      <c r="N4822" s="1" t="s">
        <v>208</v>
      </c>
      <c r="O4822" s="1" t="s">
        <v>1023</v>
      </c>
      <c r="P4822" s="1" t="s">
        <v>4399</v>
      </c>
      <c r="Q4822" s="1">
        <v>60362647</v>
      </c>
    </row>
    <row r="4823" spans="13:17">
      <c r="M4823" s="1" t="s">
        <v>59</v>
      </c>
      <c r="N4823" s="1" t="s">
        <v>208</v>
      </c>
      <c r="O4823" s="1" t="s">
        <v>1023</v>
      </c>
      <c r="P4823" s="1" t="s">
        <v>2362</v>
      </c>
      <c r="Q4823" s="1">
        <v>60362657</v>
      </c>
    </row>
    <row r="4824" spans="13:17">
      <c r="M4824" s="1" t="s">
        <v>59</v>
      </c>
      <c r="N4824" s="1" t="s">
        <v>208</v>
      </c>
      <c r="O4824" s="1" t="s">
        <v>1023</v>
      </c>
      <c r="P4824" s="1" t="s">
        <v>4400</v>
      </c>
      <c r="Q4824" s="1">
        <v>60362666</v>
      </c>
    </row>
    <row r="4825" spans="13:17">
      <c r="M4825" s="1" t="s">
        <v>59</v>
      </c>
      <c r="N4825" s="1" t="s">
        <v>208</v>
      </c>
      <c r="O4825" s="1" t="s">
        <v>1023</v>
      </c>
      <c r="P4825" s="1" t="s">
        <v>4401</v>
      </c>
      <c r="Q4825" s="1">
        <v>60362676</v>
      </c>
    </row>
    <row r="4826" spans="13:17">
      <c r="M4826" s="1" t="s">
        <v>59</v>
      </c>
      <c r="N4826" s="1" t="s">
        <v>208</v>
      </c>
      <c r="O4826" s="1" t="s">
        <v>1023</v>
      </c>
      <c r="P4826" s="1" t="s">
        <v>4402</v>
      </c>
      <c r="Q4826" s="1">
        <v>60362685</v>
      </c>
    </row>
    <row r="4827" spans="13:17">
      <c r="M4827" s="1" t="s">
        <v>59</v>
      </c>
      <c r="N4827" s="1" t="s">
        <v>208</v>
      </c>
      <c r="O4827" s="1" t="s">
        <v>1023</v>
      </c>
      <c r="P4827" s="1" t="s">
        <v>4403</v>
      </c>
      <c r="Q4827" s="1">
        <v>60362695</v>
      </c>
    </row>
    <row r="4828" spans="13:17">
      <c r="M4828" s="1" t="s">
        <v>59</v>
      </c>
      <c r="N4828" s="1" t="s">
        <v>208</v>
      </c>
      <c r="O4828" s="1" t="s">
        <v>1025</v>
      </c>
      <c r="P4828" s="1" t="s">
        <v>4404</v>
      </c>
      <c r="Q4828" s="1">
        <v>60364422</v>
      </c>
    </row>
    <row r="4829" spans="13:17">
      <c r="M4829" s="1" t="s">
        <v>59</v>
      </c>
      <c r="N4829" s="1" t="s">
        <v>208</v>
      </c>
      <c r="O4829" s="1" t="s">
        <v>1025</v>
      </c>
      <c r="P4829" s="1" t="s">
        <v>4405</v>
      </c>
      <c r="Q4829" s="1">
        <v>60364499</v>
      </c>
    </row>
    <row r="4830" spans="13:17">
      <c r="M4830" s="1" t="s">
        <v>59</v>
      </c>
      <c r="N4830" s="1" t="s">
        <v>208</v>
      </c>
      <c r="O4830" s="1" t="s">
        <v>1025</v>
      </c>
      <c r="P4830" s="1" t="s">
        <v>4406</v>
      </c>
      <c r="Q4830" s="1">
        <v>60364424</v>
      </c>
    </row>
    <row r="4831" spans="13:17">
      <c r="M4831" s="1" t="s">
        <v>59</v>
      </c>
      <c r="N4831" s="1" t="s">
        <v>208</v>
      </c>
      <c r="O4831" s="1" t="s">
        <v>1025</v>
      </c>
      <c r="P4831" s="1" t="s">
        <v>4407</v>
      </c>
      <c r="Q4831" s="1">
        <v>60364428</v>
      </c>
    </row>
    <row r="4832" spans="13:17">
      <c r="M4832" s="1" t="s">
        <v>59</v>
      </c>
      <c r="N4832" s="1" t="s">
        <v>208</v>
      </c>
      <c r="O4832" s="1" t="s">
        <v>1025</v>
      </c>
      <c r="P4832" s="1" t="s">
        <v>3182</v>
      </c>
      <c r="Q4832" s="1">
        <v>60364438</v>
      </c>
    </row>
    <row r="4833" spans="13:17">
      <c r="M4833" s="1" t="s">
        <v>59</v>
      </c>
      <c r="N4833" s="1" t="s">
        <v>208</v>
      </c>
      <c r="O4833" s="1" t="s">
        <v>1025</v>
      </c>
      <c r="P4833" s="1" t="s">
        <v>4408</v>
      </c>
      <c r="Q4833" s="1">
        <v>60364447</v>
      </c>
    </row>
    <row r="4834" spans="13:17">
      <c r="M4834" s="1" t="s">
        <v>59</v>
      </c>
      <c r="N4834" s="1" t="s">
        <v>208</v>
      </c>
      <c r="O4834" s="1" t="s">
        <v>1025</v>
      </c>
      <c r="P4834" s="1" t="s">
        <v>4409</v>
      </c>
      <c r="Q4834" s="1">
        <v>60364457</v>
      </c>
    </row>
    <row r="4835" spans="13:17">
      <c r="M4835" s="1" t="s">
        <v>59</v>
      </c>
      <c r="N4835" s="1" t="s">
        <v>208</v>
      </c>
      <c r="O4835" s="1" t="s">
        <v>1025</v>
      </c>
      <c r="P4835" s="1" t="s">
        <v>4410</v>
      </c>
      <c r="Q4835" s="1">
        <v>60364466</v>
      </c>
    </row>
    <row r="4836" spans="13:17">
      <c r="M4836" s="1" t="s">
        <v>59</v>
      </c>
      <c r="N4836" s="1" t="s">
        <v>208</v>
      </c>
      <c r="O4836" s="1" t="s">
        <v>1025</v>
      </c>
      <c r="P4836" s="1" t="s">
        <v>4411</v>
      </c>
      <c r="Q4836" s="1">
        <v>60364476</v>
      </c>
    </row>
    <row r="4837" spans="13:17">
      <c r="M4837" s="1" t="s">
        <v>59</v>
      </c>
      <c r="N4837" s="1" t="s">
        <v>208</v>
      </c>
      <c r="O4837" s="1" t="s">
        <v>1025</v>
      </c>
      <c r="P4837" s="1" t="s">
        <v>4412</v>
      </c>
      <c r="Q4837" s="1">
        <v>60364485</v>
      </c>
    </row>
    <row r="4838" spans="13:17">
      <c r="M4838" s="1" t="s">
        <v>59</v>
      </c>
      <c r="N4838" s="1" t="s">
        <v>208</v>
      </c>
      <c r="O4838" s="1" t="s">
        <v>1025</v>
      </c>
      <c r="P4838" s="1" t="s">
        <v>4413</v>
      </c>
      <c r="Q4838" s="1">
        <v>60364400</v>
      </c>
    </row>
    <row r="4839" spans="13:17">
      <c r="M4839" s="1" t="s">
        <v>59</v>
      </c>
      <c r="N4839" s="1" t="s">
        <v>208</v>
      </c>
      <c r="O4839" s="1" t="s">
        <v>1025</v>
      </c>
      <c r="P4839" s="1" t="s">
        <v>1935</v>
      </c>
      <c r="Q4839" s="1">
        <v>60364495</v>
      </c>
    </row>
    <row r="4840" spans="13:17">
      <c r="M4840" s="1" t="s">
        <v>59</v>
      </c>
      <c r="N4840" s="1" t="s">
        <v>208</v>
      </c>
      <c r="O4840" s="1" t="s">
        <v>1027</v>
      </c>
      <c r="P4840" s="1" t="s">
        <v>4414</v>
      </c>
      <c r="Q4840" s="1">
        <v>60366813</v>
      </c>
    </row>
    <row r="4841" spans="13:17">
      <c r="M4841" s="1" t="s">
        <v>59</v>
      </c>
      <c r="N4841" s="1" t="s">
        <v>208</v>
      </c>
      <c r="O4841" s="1" t="s">
        <v>1027</v>
      </c>
      <c r="P4841" s="1" t="s">
        <v>4415</v>
      </c>
      <c r="Q4841" s="1">
        <v>60366827</v>
      </c>
    </row>
    <row r="4842" spans="13:17">
      <c r="M4842" s="1" t="s">
        <v>59</v>
      </c>
      <c r="N4842" s="1" t="s">
        <v>208</v>
      </c>
      <c r="O4842" s="1" t="s">
        <v>1027</v>
      </c>
      <c r="P4842" s="1" t="s">
        <v>4416</v>
      </c>
      <c r="Q4842" s="1">
        <v>60366840</v>
      </c>
    </row>
    <row r="4843" spans="13:17">
      <c r="M4843" s="1" t="s">
        <v>59</v>
      </c>
      <c r="N4843" s="1" t="s">
        <v>208</v>
      </c>
      <c r="O4843" s="1" t="s">
        <v>1027</v>
      </c>
      <c r="P4843" s="1" t="s">
        <v>1027</v>
      </c>
      <c r="Q4843" s="1">
        <v>60366854</v>
      </c>
    </row>
    <row r="4844" spans="13:17">
      <c r="M4844" s="1" t="s">
        <v>59</v>
      </c>
      <c r="N4844" s="1" t="s">
        <v>208</v>
      </c>
      <c r="O4844" s="1" t="s">
        <v>1027</v>
      </c>
      <c r="P4844" s="1" t="s">
        <v>4417</v>
      </c>
      <c r="Q4844" s="1">
        <v>60366867</v>
      </c>
    </row>
    <row r="4845" spans="13:17">
      <c r="M4845" s="1" t="s">
        <v>59</v>
      </c>
      <c r="N4845" s="1" t="s">
        <v>208</v>
      </c>
      <c r="O4845" s="1" t="s">
        <v>1027</v>
      </c>
      <c r="P4845" s="1" t="s">
        <v>4418</v>
      </c>
      <c r="Q4845" s="1">
        <v>60366881</v>
      </c>
    </row>
    <row r="4846" spans="13:17">
      <c r="M4846" s="1" t="s">
        <v>59</v>
      </c>
      <c r="N4846" s="1" t="s">
        <v>208</v>
      </c>
      <c r="O4846" s="1" t="s">
        <v>1029</v>
      </c>
      <c r="P4846" s="1" t="s">
        <v>4419</v>
      </c>
      <c r="Q4846" s="1">
        <v>60367116</v>
      </c>
    </row>
    <row r="4847" spans="13:17">
      <c r="M4847" s="1" t="s">
        <v>59</v>
      </c>
      <c r="N4847" s="1" t="s">
        <v>208</v>
      </c>
      <c r="O4847" s="1" t="s">
        <v>1029</v>
      </c>
      <c r="P4847" s="1" t="s">
        <v>4420</v>
      </c>
      <c r="Q4847" s="1">
        <v>60367177</v>
      </c>
    </row>
    <row r="4848" spans="13:17">
      <c r="M4848" s="1" t="s">
        <v>59</v>
      </c>
      <c r="N4848" s="1" t="s">
        <v>208</v>
      </c>
      <c r="O4848" s="1" t="s">
        <v>1029</v>
      </c>
      <c r="P4848" s="1" t="s">
        <v>4421</v>
      </c>
      <c r="Q4848" s="1">
        <v>60367117</v>
      </c>
    </row>
    <row r="4849" spans="13:17">
      <c r="M4849" s="1" t="s">
        <v>59</v>
      </c>
      <c r="N4849" s="1" t="s">
        <v>208</v>
      </c>
      <c r="O4849" s="1" t="s">
        <v>1029</v>
      </c>
      <c r="P4849" s="1" t="s">
        <v>4422</v>
      </c>
      <c r="Q4849" s="1">
        <v>60367125</v>
      </c>
    </row>
    <row r="4850" spans="13:17">
      <c r="M4850" s="1" t="s">
        <v>59</v>
      </c>
      <c r="N4850" s="1" t="s">
        <v>208</v>
      </c>
      <c r="O4850" s="1" t="s">
        <v>1029</v>
      </c>
      <c r="P4850" s="1" t="s">
        <v>4415</v>
      </c>
      <c r="Q4850" s="1">
        <v>60367134</v>
      </c>
    </row>
    <row r="4851" spans="13:17">
      <c r="M4851" s="1" t="s">
        <v>59</v>
      </c>
      <c r="N4851" s="1" t="s">
        <v>208</v>
      </c>
      <c r="O4851" s="1" t="s">
        <v>1029</v>
      </c>
      <c r="P4851" s="1" t="s">
        <v>4423</v>
      </c>
      <c r="Q4851" s="1">
        <v>60367143</v>
      </c>
    </row>
    <row r="4852" spans="13:17">
      <c r="M4852" s="1" t="s">
        <v>59</v>
      </c>
      <c r="N4852" s="1" t="s">
        <v>208</v>
      </c>
      <c r="O4852" s="1" t="s">
        <v>1029</v>
      </c>
      <c r="P4852" s="1" t="s">
        <v>4424</v>
      </c>
      <c r="Q4852" s="1">
        <v>60367151</v>
      </c>
    </row>
    <row r="4853" spans="13:17">
      <c r="M4853" s="1" t="s">
        <v>59</v>
      </c>
      <c r="N4853" s="1" t="s">
        <v>208</v>
      </c>
      <c r="O4853" s="1" t="s">
        <v>1029</v>
      </c>
      <c r="P4853" s="1" t="s">
        <v>4425</v>
      </c>
      <c r="Q4853" s="1">
        <v>60367160</v>
      </c>
    </row>
    <row r="4854" spans="13:17">
      <c r="M4854" s="1" t="s">
        <v>59</v>
      </c>
      <c r="N4854" s="1" t="s">
        <v>208</v>
      </c>
      <c r="O4854" s="1" t="s">
        <v>1029</v>
      </c>
      <c r="P4854" s="1" t="s">
        <v>3126</v>
      </c>
      <c r="Q4854" s="1">
        <v>60367169</v>
      </c>
    </row>
    <row r="4855" spans="13:17">
      <c r="M4855" s="1" t="s">
        <v>59</v>
      </c>
      <c r="N4855" s="1" t="s">
        <v>208</v>
      </c>
      <c r="O4855" s="1" t="s">
        <v>1029</v>
      </c>
      <c r="P4855" s="1" t="s">
        <v>4426</v>
      </c>
      <c r="Q4855" s="1">
        <v>60367199</v>
      </c>
    </row>
    <row r="4856" spans="13:17">
      <c r="M4856" s="1" t="s">
        <v>59</v>
      </c>
      <c r="N4856" s="1" t="s">
        <v>208</v>
      </c>
      <c r="O4856" s="1" t="s">
        <v>1029</v>
      </c>
      <c r="P4856" s="1" t="s">
        <v>2044</v>
      </c>
      <c r="Q4856" s="1">
        <v>60367186</v>
      </c>
    </row>
    <row r="4857" spans="13:17">
      <c r="M4857" s="1" t="s">
        <v>59</v>
      </c>
      <c r="N4857" s="1" t="s">
        <v>208</v>
      </c>
      <c r="O4857" s="1" t="s">
        <v>1029</v>
      </c>
      <c r="P4857" s="1" t="s">
        <v>3763</v>
      </c>
      <c r="Q4857" s="1">
        <v>60367194</v>
      </c>
    </row>
    <row r="4858" spans="13:17">
      <c r="M4858" s="1" t="s">
        <v>59</v>
      </c>
      <c r="N4858" s="1" t="s">
        <v>208</v>
      </c>
      <c r="O4858" s="1" t="s">
        <v>1031</v>
      </c>
      <c r="P4858" s="1" t="s">
        <v>4427</v>
      </c>
      <c r="Q4858" s="1">
        <v>60367713</v>
      </c>
    </row>
    <row r="4859" spans="13:17">
      <c r="M4859" s="1" t="s">
        <v>59</v>
      </c>
      <c r="N4859" s="1" t="s">
        <v>208</v>
      </c>
      <c r="O4859" s="1" t="s">
        <v>1031</v>
      </c>
      <c r="P4859" s="1" t="s">
        <v>4428</v>
      </c>
      <c r="Q4859" s="1">
        <v>60367714</v>
      </c>
    </row>
    <row r="4860" spans="13:17">
      <c r="M4860" s="1" t="s">
        <v>59</v>
      </c>
      <c r="N4860" s="1" t="s">
        <v>208</v>
      </c>
      <c r="O4860" s="1" t="s">
        <v>1031</v>
      </c>
      <c r="P4860" s="1" t="s">
        <v>4429</v>
      </c>
      <c r="Q4860" s="1">
        <v>60367721</v>
      </c>
    </row>
    <row r="4861" spans="13:17">
      <c r="M4861" s="1" t="s">
        <v>59</v>
      </c>
      <c r="N4861" s="1" t="s">
        <v>208</v>
      </c>
      <c r="O4861" s="1" t="s">
        <v>1031</v>
      </c>
      <c r="P4861" s="1" t="s">
        <v>4430</v>
      </c>
      <c r="Q4861" s="1">
        <v>60367729</v>
      </c>
    </row>
    <row r="4862" spans="13:17">
      <c r="M4862" s="1" t="s">
        <v>59</v>
      </c>
      <c r="N4862" s="1" t="s">
        <v>208</v>
      </c>
      <c r="O4862" s="1" t="s">
        <v>1031</v>
      </c>
      <c r="P4862" s="1" t="s">
        <v>4431</v>
      </c>
      <c r="Q4862" s="1">
        <v>60367743</v>
      </c>
    </row>
    <row r="4863" spans="13:17">
      <c r="M4863" s="1" t="s">
        <v>59</v>
      </c>
      <c r="N4863" s="1" t="s">
        <v>208</v>
      </c>
      <c r="O4863" s="1" t="s">
        <v>1031</v>
      </c>
      <c r="P4863" s="1" t="s">
        <v>4432</v>
      </c>
      <c r="Q4863" s="1">
        <v>60367751</v>
      </c>
    </row>
    <row r="4864" spans="13:17">
      <c r="M4864" s="1" t="s">
        <v>59</v>
      </c>
      <c r="N4864" s="1" t="s">
        <v>208</v>
      </c>
      <c r="O4864" s="1" t="s">
        <v>1031</v>
      </c>
      <c r="P4864" s="1" t="s">
        <v>4433</v>
      </c>
      <c r="Q4864" s="1">
        <v>60367758</v>
      </c>
    </row>
    <row r="4865" spans="13:17">
      <c r="M4865" s="1" t="s">
        <v>59</v>
      </c>
      <c r="N4865" s="1" t="s">
        <v>208</v>
      </c>
      <c r="O4865" s="1" t="s">
        <v>1031</v>
      </c>
      <c r="P4865" s="1" t="s">
        <v>2280</v>
      </c>
      <c r="Q4865" s="1">
        <v>60367765</v>
      </c>
    </row>
    <row r="4866" spans="13:17">
      <c r="M4866" s="1" t="s">
        <v>59</v>
      </c>
      <c r="N4866" s="1" t="s">
        <v>208</v>
      </c>
      <c r="O4866" s="1" t="s">
        <v>1031</v>
      </c>
      <c r="P4866" s="1" t="s">
        <v>4434</v>
      </c>
      <c r="Q4866" s="1">
        <v>60367773</v>
      </c>
    </row>
    <row r="4867" spans="13:17">
      <c r="M4867" s="1" t="s">
        <v>59</v>
      </c>
      <c r="N4867" s="1" t="s">
        <v>208</v>
      </c>
      <c r="O4867" s="1" t="s">
        <v>1031</v>
      </c>
      <c r="P4867" s="1" t="s">
        <v>1031</v>
      </c>
      <c r="Q4867" s="1">
        <v>60367780</v>
      </c>
    </row>
    <row r="4868" spans="13:17">
      <c r="M4868" s="1" t="s">
        <v>59</v>
      </c>
      <c r="N4868" s="1" t="s">
        <v>208</v>
      </c>
      <c r="O4868" s="1" t="s">
        <v>1031</v>
      </c>
      <c r="P4868" s="1" t="s">
        <v>4435</v>
      </c>
      <c r="Q4868" s="1">
        <v>60367799</v>
      </c>
    </row>
    <row r="4869" spans="13:17">
      <c r="M4869" s="1" t="s">
        <v>59</v>
      </c>
      <c r="N4869" s="1" t="s">
        <v>208</v>
      </c>
      <c r="O4869" s="1" t="s">
        <v>1031</v>
      </c>
      <c r="P4869" s="1" t="s">
        <v>4436</v>
      </c>
      <c r="Q4869" s="1">
        <v>60367787</v>
      </c>
    </row>
    <row r="4870" spans="13:17">
      <c r="M4870" s="1" t="s">
        <v>59</v>
      </c>
      <c r="N4870" s="1" t="s">
        <v>208</v>
      </c>
      <c r="O4870" s="1" t="s">
        <v>1031</v>
      </c>
      <c r="P4870" s="1" t="s">
        <v>4437</v>
      </c>
      <c r="Q4870" s="1">
        <v>60367794</v>
      </c>
    </row>
    <row r="4871" spans="13:17">
      <c r="M4871" s="1" t="s">
        <v>59</v>
      </c>
      <c r="N4871" s="1" t="s">
        <v>208</v>
      </c>
      <c r="O4871" s="1" t="s">
        <v>1031</v>
      </c>
      <c r="P4871" s="1" t="s">
        <v>4438</v>
      </c>
      <c r="Q4871" s="1">
        <v>60367790</v>
      </c>
    </row>
    <row r="4872" spans="13:17">
      <c r="M4872" s="1" t="s">
        <v>59</v>
      </c>
      <c r="N4872" s="1" t="s">
        <v>211</v>
      </c>
      <c r="O4872" s="1" t="s">
        <v>1033</v>
      </c>
      <c r="P4872" s="1" t="s">
        <v>1033</v>
      </c>
      <c r="Q4872" s="1">
        <v>60581413</v>
      </c>
    </row>
    <row r="4873" spans="13:17">
      <c r="M4873" s="1" t="s">
        <v>59</v>
      </c>
      <c r="N4873" s="1" t="s">
        <v>211</v>
      </c>
      <c r="O4873" s="1" t="s">
        <v>1033</v>
      </c>
      <c r="P4873" s="1" t="s">
        <v>4439</v>
      </c>
      <c r="Q4873" s="1">
        <v>60581499</v>
      </c>
    </row>
    <row r="4874" spans="13:17">
      <c r="M4874" s="1" t="s">
        <v>59</v>
      </c>
      <c r="N4874" s="1" t="s">
        <v>211</v>
      </c>
      <c r="O4874" s="1" t="s">
        <v>1033</v>
      </c>
      <c r="P4874" s="1" t="s">
        <v>2164</v>
      </c>
      <c r="Q4874" s="1">
        <v>60581415</v>
      </c>
    </row>
    <row r="4875" spans="13:17">
      <c r="M4875" s="1" t="s">
        <v>59</v>
      </c>
      <c r="N4875" s="1" t="s">
        <v>211</v>
      </c>
      <c r="O4875" s="1" t="s">
        <v>1033</v>
      </c>
      <c r="P4875" s="1" t="s">
        <v>4440</v>
      </c>
      <c r="Q4875" s="1">
        <v>60581431</v>
      </c>
    </row>
    <row r="4876" spans="13:17">
      <c r="M4876" s="1" t="s">
        <v>59</v>
      </c>
      <c r="N4876" s="1" t="s">
        <v>211</v>
      </c>
      <c r="O4876" s="1" t="s">
        <v>1033</v>
      </c>
      <c r="P4876" s="1" t="s">
        <v>4441</v>
      </c>
      <c r="Q4876" s="1">
        <v>60581429</v>
      </c>
    </row>
    <row r="4877" spans="13:17">
      <c r="M4877" s="1" t="s">
        <v>59</v>
      </c>
      <c r="N4877" s="1" t="s">
        <v>211</v>
      </c>
      <c r="O4877" s="1" t="s">
        <v>1033</v>
      </c>
      <c r="P4877" s="1" t="s">
        <v>4442</v>
      </c>
      <c r="Q4877" s="1">
        <v>60581439</v>
      </c>
    </row>
    <row r="4878" spans="13:17">
      <c r="M4878" s="1" t="s">
        <v>59</v>
      </c>
      <c r="N4878" s="1" t="s">
        <v>211</v>
      </c>
      <c r="O4878" s="1" t="s">
        <v>1033</v>
      </c>
      <c r="P4878" s="1" t="s">
        <v>4443</v>
      </c>
      <c r="Q4878" s="1">
        <v>60581463</v>
      </c>
    </row>
    <row r="4879" spans="13:17">
      <c r="M4879" s="1" t="s">
        <v>59</v>
      </c>
      <c r="N4879" s="1" t="s">
        <v>211</v>
      </c>
      <c r="O4879" s="1" t="s">
        <v>1033</v>
      </c>
      <c r="P4879" s="1" t="s">
        <v>866</v>
      </c>
      <c r="Q4879" s="1">
        <v>60581477</v>
      </c>
    </row>
    <row r="4880" spans="13:17">
      <c r="M4880" s="1" t="s">
        <v>59</v>
      </c>
      <c r="N4880" s="1" t="s">
        <v>211</v>
      </c>
      <c r="O4880" s="1" t="s">
        <v>1033</v>
      </c>
      <c r="P4880" s="1" t="s">
        <v>4444</v>
      </c>
      <c r="Q4880" s="1">
        <v>60581494</v>
      </c>
    </row>
    <row r="4881" spans="13:17">
      <c r="M4881" s="1" t="s">
        <v>59</v>
      </c>
      <c r="N4881" s="1" t="s">
        <v>211</v>
      </c>
      <c r="O4881" s="1" t="s">
        <v>1033</v>
      </c>
      <c r="P4881" s="1" t="s">
        <v>4445</v>
      </c>
      <c r="Q4881" s="1">
        <v>60581480</v>
      </c>
    </row>
    <row r="4882" spans="13:17">
      <c r="M4882" s="1" t="s">
        <v>59</v>
      </c>
      <c r="N4882" s="1" t="s">
        <v>211</v>
      </c>
      <c r="O4882" s="1" t="s">
        <v>1033</v>
      </c>
      <c r="P4882" s="1" t="s">
        <v>4446</v>
      </c>
      <c r="Q4882" s="1">
        <v>60581485</v>
      </c>
    </row>
    <row r="4883" spans="13:17">
      <c r="M4883" s="1" t="s">
        <v>59</v>
      </c>
      <c r="N4883" s="1" t="s">
        <v>211</v>
      </c>
      <c r="O4883" s="1" t="s">
        <v>1034</v>
      </c>
      <c r="P4883" s="1" t="s">
        <v>4447</v>
      </c>
      <c r="Q4883" s="1">
        <v>60583523</v>
      </c>
    </row>
    <row r="4884" spans="13:17">
      <c r="M4884" s="1" t="s">
        <v>59</v>
      </c>
      <c r="N4884" s="1" t="s">
        <v>211</v>
      </c>
      <c r="O4884" s="1" t="s">
        <v>1034</v>
      </c>
      <c r="P4884" s="1" t="s">
        <v>4448</v>
      </c>
      <c r="Q4884" s="1">
        <v>60583529</v>
      </c>
    </row>
    <row r="4885" spans="13:17">
      <c r="M4885" s="1" t="s">
        <v>59</v>
      </c>
      <c r="N4885" s="1" t="s">
        <v>211</v>
      </c>
      <c r="O4885" s="1" t="s">
        <v>1034</v>
      </c>
      <c r="P4885" s="1" t="s">
        <v>4449</v>
      </c>
      <c r="Q4885" s="1">
        <v>60583547</v>
      </c>
    </row>
    <row r="4886" spans="13:17">
      <c r="M4886" s="1" t="s">
        <v>59</v>
      </c>
      <c r="N4886" s="1" t="s">
        <v>211</v>
      </c>
      <c r="O4886" s="1" t="s">
        <v>1034</v>
      </c>
      <c r="P4886" s="1" t="s">
        <v>4450</v>
      </c>
      <c r="Q4886" s="1">
        <v>60583555</v>
      </c>
    </row>
    <row r="4887" spans="13:17">
      <c r="M4887" s="1" t="s">
        <v>59</v>
      </c>
      <c r="N4887" s="1" t="s">
        <v>211</v>
      </c>
      <c r="O4887" s="1" t="s">
        <v>1034</v>
      </c>
      <c r="P4887" s="1" t="s">
        <v>4451</v>
      </c>
      <c r="Q4887" s="1">
        <v>60583567</v>
      </c>
    </row>
    <row r="4888" spans="13:17">
      <c r="M4888" s="1" t="s">
        <v>59</v>
      </c>
      <c r="N4888" s="1" t="s">
        <v>211</v>
      </c>
      <c r="O4888" s="1" t="s">
        <v>1034</v>
      </c>
      <c r="P4888" s="1" t="s">
        <v>4452</v>
      </c>
      <c r="Q4888" s="1">
        <v>60583583</v>
      </c>
    </row>
    <row r="4889" spans="13:17">
      <c r="M4889" s="1" t="s">
        <v>59</v>
      </c>
      <c r="N4889" s="1" t="s">
        <v>211</v>
      </c>
      <c r="O4889" s="1" t="s">
        <v>1036</v>
      </c>
      <c r="P4889" s="1" t="s">
        <v>2232</v>
      </c>
      <c r="Q4889" s="1">
        <v>60585617</v>
      </c>
    </row>
    <row r="4890" spans="13:17">
      <c r="M4890" s="1" t="s">
        <v>59</v>
      </c>
      <c r="N4890" s="1" t="s">
        <v>211</v>
      </c>
      <c r="O4890" s="1" t="s">
        <v>1036</v>
      </c>
      <c r="P4890" s="1" t="s">
        <v>415</v>
      </c>
      <c r="Q4890" s="1">
        <v>60585619</v>
      </c>
    </row>
    <row r="4891" spans="13:17">
      <c r="M4891" s="1" t="s">
        <v>59</v>
      </c>
      <c r="N4891" s="1" t="s">
        <v>211</v>
      </c>
      <c r="O4891" s="1" t="s">
        <v>1036</v>
      </c>
      <c r="P4891" s="1" t="s">
        <v>506</v>
      </c>
      <c r="Q4891" s="1">
        <v>60585628</v>
      </c>
    </row>
    <row r="4892" spans="13:17">
      <c r="M4892" s="1" t="s">
        <v>59</v>
      </c>
      <c r="N4892" s="1" t="s">
        <v>211</v>
      </c>
      <c r="O4892" s="1" t="s">
        <v>1036</v>
      </c>
      <c r="P4892" s="1" t="s">
        <v>1036</v>
      </c>
      <c r="Q4892" s="1">
        <v>60585638</v>
      </c>
    </row>
    <row r="4893" spans="13:17">
      <c r="M4893" s="1" t="s">
        <v>59</v>
      </c>
      <c r="N4893" s="1" t="s">
        <v>211</v>
      </c>
      <c r="O4893" s="1" t="s">
        <v>1036</v>
      </c>
      <c r="P4893" s="1" t="s">
        <v>4453</v>
      </c>
      <c r="Q4893" s="1">
        <v>60585699</v>
      </c>
    </row>
    <row r="4894" spans="13:17">
      <c r="M4894" s="1" t="s">
        <v>59</v>
      </c>
      <c r="N4894" s="1" t="s">
        <v>211</v>
      </c>
      <c r="O4894" s="1" t="s">
        <v>1036</v>
      </c>
      <c r="P4894" s="1" t="s">
        <v>1029</v>
      </c>
      <c r="Q4894" s="1">
        <v>60585647</v>
      </c>
    </row>
    <row r="4895" spans="13:17">
      <c r="M4895" s="1" t="s">
        <v>59</v>
      </c>
      <c r="N4895" s="1" t="s">
        <v>211</v>
      </c>
      <c r="O4895" s="1" t="s">
        <v>1036</v>
      </c>
      <c r="P4895" s="1" t="s">
        <v>4454</v>
      </c>
      <c r="Q4895" s="1">
        <v>60585657</v>
      </c>
    </row>
    <row r="4896" spans="13:17">
      <c r="M4896" s="1" t="s">
        <v>59</v>
      </c>
      <c r="N4896" s="1" t="s">
        <v>211</v>
      </c>
      <c r="O4896" s="1" t="s">
        <v>1036</v>
      </c>
      <c r="P4896" s="1" t="s">
        <v>4455</v>
      </c>
      <c r="Q4896" s="1">
        <v>60585666</v>
      </c>
    </row>
    <row r="4897" spans="13:17">
      <c r="M4897" s="1" t="s">
        <v>59</v>
      </c>
      <c r="N4897" s="1" t="s">
        <v>211</v>
      </c>
      <c r="O4897" s="1" t="s">
        <v>1036</v>
      </c>
      <c r="P4897" s="1" t="s">
        <v>4456</v>
      </c>
      <c r="Q4897" s="1">
        <v>60585676</v>
      </c>
    </row>
    <row r="4898" spans="13:17">
      <c r="M4898" s="1" t="s">
        <v>59</v>
      </c>
      <c r="N4898" s="1" t="s">
        <v>211</v>
      </c>
      <c r="O4898" s="1" t="s">
        <v>1036</v>
      </c>
      <c r="P4898" s="1" t="s">
        <v>4457</v>
      </c>
      <c r="Q4898" s="1">
        <v>60585685</v>
      </c>
    </row>
    <row r="4899" spans="13:17">
      <c r="M4899" s="1" t="s">
        <v>59</v>
      </c>
      <c r="N4899" s="1" t="s">
        <v>211</v>
      </c>
      <c r="O4899" s="1" t="s">
        <v>1038</v>
      </c>
      <c r="P4899" s="1" t="s">
        <v>4458</v>
      </c>
      <c r="Q4899" s="1">
        <v>60586511</v>
      </c>
    </row>
    <row r="4900" spans="13:17">
      <c r="M4900" s="1" t="s">
        <v>59</v>
      </c>
      <c r="N4900" s="1" t="s">
        <v>211</v>
      </c>
      <c r="O4900" s="1" t="s">
        <v>1038</v>
      </c>
      <c r="P4900" s="1" t="s">
        <v>4459</v>
      </c>
      <c r="Q4900" s="1">
        <v>60586513</v>
      </c>
    </row>
    <row r="4901" spans="13:17">
      <c r="M4901" s="1" t="s">
        <v>59</v>
      </c>
      <c r="N4901" s="1" t="s">
        <v>211</v>
      </c>
      <c r="O4901" s="1" t="s">
        <v>1038</v>
      </c>
      <c r="P4901" s="1" t="s">
        <v>4460</v>
      </c>
      <c r="Q4901" s="1">
        <v>60586510</v>
      </c>
    </row>
    <row r="4902" spans="13:17">
      <c r="M4902" s="1" t="s">
        <v>59</v>
      </c>
      <c r="N4902" s="1" t="s">
        <v>211</v>
      </c>
      <c r="O4902" s="1" t="s">
        <v>1038</v>
      </c>
      <c r="P4902" s="1" t="s">
        <v>4461</v>
      </c>
      <c r="Q4902" s="1">
        <v>60586517</v>
      </c>
    </row>
    <row r="4903" spans="13:17">
      <c r="M4903" s="1" t="s">
        <v>59</v>
      </c>
      <c r="N4903" s="1" t="s">
        <v>211</v>
      </c>
      <c r="O4903" s="1" t="s">
        <v>1038</v>
      </c>
      <c r="P4903" s="1" t="s">
        <v>503</v>
      </c>
      <c r="Q4903" s="1">
        <v>60586535</v>
      </c>
    </row>
    <row r="4904" spans="13:17">
      <c r="M4904" s="1" t="s">
        <v>59</v>
      </c>
      <c r="N4904" s="1" t="s">
        <v>211</v>
      </c>
      <c r="O4904" s="1" t="s">
        <v>1038</v>
      </c>
      <c r="P4904" s="1" t="s">
        <v>4462</v>
      </c>
      <c r="Q4904" s="1">
        <v>60586541</v>
      </c>
    </row>
    <row r="4905" spans="13:17">
      <c r="M4905" s="1" t="s">
        <v>59</v>
      </c>
      <c r="N4905" s="1" t="s">
        <v>211</v>
      </c>
      <c r="O4905" s="1" t="s">
        <v>1038</v>
      </c>
      <c r="P4905" s="1" t="s">
        <v>1744</v>
      </c>
      <c r="Q4905" s="1">
        <v>60586553</v>
      </c>
    </row>
    <row r="4906" spans="13:17">
      <c r="M4906" s="1" t="s">
        <v>59</v>
      </c>
      <c r="N4906" s="1" t="s">
        <v>211</v>
      </c>
      <c r="O4906" s="1" t="s">
        <v>1038</v>
      </c>
      <c r="P4906" s="1" t="s">
        <v>4463</v>
      </c>
      <c r="Q4906" s="1">
        <v>60586559</v>
      </c>
    </row>
    <row r="4907" spans="13:17">
      <c r="M4907" s="1" t="s">
        <v>59</v>
      </c>
      <c r="N4907" s="1" t="s">
        <v>211</v>
      </c>
      <c r="O4907" s="1" t="s">
        <v>1038</v>
      </c>
      <c r="P4907" s="1" t="s">
        <v>1038</v>
      </c>
      <c r="Q4907" s="1">
        <v>60586565</v>
      </c>
    </row>
    <row r="4908" spans="13:17">
      <c r="M4908" s="1" t="s">
        <v>59</v>
      </c>
      <c r="N4908" s="1" t="s">
        <v>211</v>
      </c>
      <c r="O4908" s="1" t="s">
        <v>1038</v>
      </c>
      <c r="P4908" s="1" t="s">
        <v>4464</v>
      </c>
      <c r="Q4908" s="1">
        <v>60586599</v>
      </c>
    </row>
    <row r="4909" spans="13:17">
      <c r="M4909" s="1" t="s">
        <v>59</v>
      </c>
      <c r="N4909" s="1" t="s">
        <v>211</v>
      </c>
      <c r="O4909" s="1" t="s">
        <v>1038</v>
      </c>
      <c r="P4909" s="1" t="s">
        <v>4465</v>
      </c>
      <c r="Q4909" s="1">
        <v>60586571</v>
      </c>
    </row>
    <row r="4910" spans="13:17">
      <c r="M4910" s="1" t="s">
        <v>59</v>
      </c>
      <c r="N4910" s="1" t="s">
        <v>211</v>
      </c>
      <c r="O4910" s="1" t="s">
        <v>1038</v>
      </c>
      <c r="P4910" s="1" t="s">
        <v>4466</v>
      </c>
      <c r="Q4910" s="1">
        <v>60586577</v>
      </c>
    </row>
    <row r="4911" spans="13:17">
      <c r="M4911" s="1" t="s">
        <v>59</v>
      </c>
      <c r="N4911" s="1" t="s">
        <v>211</v>
      </c>
      <c r="O4911" s="1" t="s">
        <v>1038</v>
      </c>
      <c r="P4911" s="1" t="s">
        <v>906</v>
      </c>
      <c r="Q4911" s="1">
        <v>60586589</v>
      </c>
    </row>
    <row r="4912" spans="13:17">
      <c r="M4912" s="1" t="s">
        <v>59</v>
      </c>
      <c r="N4912" s="1" t="s">
        <v>211</v>
      </c>
      <c r="O4912" s="1" t="s">
        <v>1038</v>
      </c>
      <c r="P4912" s="1" t="s">
        <v>4467</v>
      </c>
      <c r="Q4912" s="1">
        <v>60586595</v>
      </c>
    </row>
    <row r="4913" spans="13:17">
      <c r="M4913" s="1" t="s">
        <v>59</v>
      </c>
      <c r="N4913" s="1" t="s">
        <v>211</v>
      </c>
      <c r="O4913" s="1" t="s">
        <v>1040</v>
      </c>
      <c r="P4913" s="1" t="s">
        <v>4468</v>
      </c>
      <c r="Q4913" s="1">
        <v>60587413</v>
      </c>
    </row>
    <row r="4914" spans="13:17">
      <c r="M4914" s="1" t="s">
        <v>59</v>
      </c>
      <c r="N4914" s="1" t="s">
        <v>211</v>
      </c>
      <c r="O4914" s="1" t="s">
        <v>1040</v>
      </c>
      <c r="P4914" s="1" t="s">
        <v>2539</v>
      </c>
      <c r="Q4914" s="1">
        <v>60587414</v>
      </c>
    </row>
    <row r="4915" spans="13:17">
      <c r="M4915" s="1" t="s">
        <v>59</v>
      </c>
      <c r="N4915" s="1" t="s">
        <v>211</v>
      </c>
      <c r="O4915" s="1" t="s">
        <v>1040</v>
      </c>
      <c r="P4915" s="1" t="s">
        <v>4469</v>
      </c>
      <c r="Q4915" s="1">
        <v>60587421</v>
      </c>
    </row>
    <row r="4916" spans="13:17">
      <c r="M4916" s="1" t="s">
        <v>59</v>
      </c>
      <c r="N4916" s="1" t="s">
        <v>211</v>
      </c>
      <c r="O4916" s="1" t="s">
        <v>1040</v>
      </c>
      <c r="P4916" s="1" t="s">
        <v>4470</v>
      </c>
      <c r="Q4916" s="1">
        <v>60587429</v>
      </c>
    </row>
    <row r="4917" spans="13:17">
      <c r="M4917" s="1" t="s">
        <v>59</v>
      </c>
      <c r="N4917" s="1" t="s">
        <v>211</v>
      </c>
      <c r="O4917" s="1" t="s">
        <v>1040</v>
      </c>
      <c r="P4917" s="1" t="s">
        <v>4471</v>
      </c>
      <c r="Q4917" s="1">
        <v>60587436</v>
      </c>
    </row>
    <row r="4918" spans="13:17">
      <c r="M4918" s="1" t="s">
        <v>59</v>
      </c>
      <c r="N4918" s="1" t="s">
        <v>211</v>
      </c>
      <c r="O4918" s="1" t="s">
        <v>1040</v>
      </c>
      <c r="P4918" s="1" t="s">
        <v>3553</v>
      </c>
      <c r="Q4918" s="1">
        <v>60587443</v>
      </c>
    </row>
    <row r="4919" spans="13:17">
      <c r="M4919" s="1" t="s">
        <v>59</v>
      </c>
      <c r="N4919" s="1" t="s">
        <v>211</v>
      </c>
      <c r="O4919" s="1" t="s">
        <v>1040</v>
      </c>
      <c r="P4919" s="1" t="s">
        <v>4472</v>
      </c>
      <c r="Q4919" s="1">
        <v>60587451</v>
      </c>
    </row>
    <row r="4920" spans="13:17">
      <c r="M4920" s="1" t="s">
        <v>59</v>
      </c>
      <c r="N4920" s="1" t="s">
        <v>211</v>
      </c>
      <c r="O4920" s="1" t="s">
        <v>1040</v>
      </c>
      <c r="P4920" s="1" t="s">
        <v>4473</v>
      </c>
      <c r="Q4920" s="1">
        <v>60587458</v>
      </c>
    </row>
    <row r="4921" spans="13:17">
      <c r="M4921" s="1" t="s">
        <v>59</v>
      </c>
      <c r="N4921" s="1" t="s">
        <v>211</v>
      </c>
      <c r="O4921" s="1" t="s">
        <v>1040</v>
      </c>
      <c r="P4921" s="1" t="s">
        <v>4474</v>
      </c>
      <c r="Q4921" s="1">
        <v>60587465</v>
      </c>
    </row>
    <row r="4922" spans="13:17">
      <c r="M4922" s="1" t="s">
        <v>59</v>
      </c>
      <c r="N4922" s="1" t="s">
        <v>211</v>
      </c>
      <c r="O4922" s="1" t="s">
        <v>1040</v>
      </c>
      <c r="P4922" s="1" t="s">
        <v>4475</v>
      </c>
      <c r="Q4922" s="1">
        <v>60587499</v>
      </c>
    </row>
    <row r="4923" spans="13:17">
      <c r="M4923" s="1" t="s">
        <v>59</v>
      </c>
      <c r="N4923" s="1" t="s">
        <v>211</v>
      </c>
      <c r="O4923" s="1" t="s">
        <v>1040</v>
      </c>
      <c r="P4923" s="1" t="s">
        <v>4051</v>
      </c>
      <c r="Q4923" s="1">
        <v>60587480</v>
      </c>
    </row>
    <row r="4924" spans="13:17">
      <c r="M4924" s="1" t="s">
        <v>59</v>
      </c>
      <c r="N4924" s="1" t="s">
        <v>211</v>
      </c>
      <c r="O4924" s="1" t="s">
        <v>1040</v>
      </c>
      <c r="P4924" s="1" t="s">
        <v>4476</v>
      </c>
      <c r="Q4924" s="1">
        <v>60587487</v>
      </c>
    </row>
    <row r="4925" spans="13:17">
      <c r="M4925" s="1" t="s">
        <v>59</v>
      </c>
      <c r="N4925" s="1" t="s">
        <v>211</v>
      </c>
      <c r="O4925" s="1" t="s">
        <v>1040</v>
      </c>
      <c r="P4925" s="1" t="s">
        <v>4477</v>
      </c>
      <c r="Q4925" s="1">
        <v>60587494</v>
      </c>
    </row>
    <row r="4926" spans="13:17">
      <c r="M4926" s="1" t="s">
        <v>59</v>
      </c>
      <c r="N4926" s="1" t="s">
        <v>211</v>
      </c>
      <c r="O4926" s="1" t="s">
        <v>1042</v>
      </c>
      <c r="P4926" s="1" t="s">
        <v>1244</v>
      </c>
      <c r="Q4926" s="1">
        <v>60588010</v>
      </c>
    </row>
    <row r="4927" spans="13:17">
      <c r="M4927" s="1" t="s">
        <v>59</v>
      </c>
      <c r="N4927" s="1" t="s">
        <v>211</v>
      </c>
      <c r="O4927" s="1" t="s">
        <v>1042</v>
      </c>
      <c r="P4927" s="1" t="s">
        <v>4478</v>
      </c>
      <c r="Q4927" s="1">
        <v>60588021</v>
      </c>
    </row>
    <row r="4928" spans="13:17">
      <c r="M4928" s="1" t="s">
        <v>59</v>
      </c>
      <c r="N4928" s="1" t="s">
        <v>211</v>
      </c>
      <c r="O4928" s="1" t="s">
        <v>1042</v>
      </c>
      <c r="P4928" s="1" t="s">
        <v>4479</v>
      </c>
      <c r="Q4928" s="1">
        <v>60588031</v>
      </c>
    </row>
    <row r="4929" spans="13:17">
      <c r="M4929" s="1" t="s">
        <v>59</v>
      </c>
      <c r="N4929" s="1" t="s">
        <v>211</v>
      </c>
      <c r="O4929" s="1" t="s">
        <v>1042</v>
      </c>
      <c r="P4929" s="1" t="s">
        <v>4454</v>
      </c>
      <c r="Q4929" s="1">
        <v>60588042</v>
      </c>
    </row>
    <row r="4930" spans="13:17">
      <c r="M4930" s="1" t="s">
        <v>59</v>
      </c>
      <c r="N4930" s="1" t="s">
        <v>211</v>
      </c>
      <c r="O4930" s="1" t="s">
        <v>1042</v>
      </c>
      <c r="P4930" s="1" t="s">
        <v>1754</v>
      </c>
      <c r="Q4930" s="1">
        <v>60588052</v>
      </c>
    </row>
    <row r="4931" spans="13:17">
      <c r="M4931" s="1" t="s">
        <v>59</v>
      </c>
      <c r="N4931" s="1" t="s">
        <v>211</v>
      </c>
      <c r="O4931" s="1" t="s">
        <v>1042</v>
      </c>
      <c r="P4931" s="1" t="s">
        <v>1042</v>
      </c>
      <c r="Q4931" s="1">
        <v>60588063</v>
      </c>
    </row>
    <row r="4932" spans="13:17">
      <c r="M4932" s="1" t="s">
        <v>59</v>
      </c>
      <c r="N4932" s="1" t="s">
        <v>211</v>
      </c>
      <c r="O4932" s="1" t="s">
        <v>1042</v>
      </c>
      <c r="P4932" s="1" t="s">
        <v>4480</v>
      </c>
      <c r="Q4932" s="1">
        <v>60588073</v>
      </c>
    </row>
    <row r="4933" spans="13:17">
      <c r="M4933" s="1" t="s">
        <v>59</v>
      </c>
      <c r="N4933" s="1" t="s">
        <v>211</v>
      </c>
      <c r="O4933" s="1" t="s">
        <v>1042</v>
      </c>
      <c r="P4933" s="1" t="s">
        <v>4481</v>
      </c>
      <c r="Q4933" s="1">
        <v>60588084</v>
      </c>
    </row>
    <row r="4934" spans="13:17">
      <c r="M4934" s="1" t="s">
        <v>59</v>
      </c>
      <c r="N4934" s="1" t="s">
        <v>211</v>
      </c>
      <c r="O4934" s="1" t="s">
        <v>1044</v>
      </c>
      <c r="P4934" s="1" t="s">
        <v>4482</v>
      </c>
      <c r="Q4934" s="1">
        <v>60588315</v>
      </c>
    </row>
    <row r="4935" spans="13:17">
      <c r="M4935" s="1" t="s">
        <v>59</v>
      </c>
      <c r="N4935" s="1" t="s">
        <v>211</v>
      </c>
      <c r="O4935" s="1" t="s">
        <v>1044</v>
      </c>
      <c r="P4935" s="1" t="s">
        <v>4483</v>
      </c>
      <c r="Q4935" s="1">
        <v>60588319</v>
      </c>
    </row>
    <row r="4936" spans="13:17">
      <c r="M4936" s="1" t="s">
        <v>59</v>
      </c>
      <c r="N4936" s="1" t="s">
        <v>211</v>
      </c>
      <c r="O4936" s="1" t="s">
        <v>1044</v>
      </c>
      <c r="P4936" s="1" t="s">
        <v>4484</v>
      </c>
      <c r="Q4936" s="1">
        <v>60588328</v>
      </c>
    </row>
    <row r="4937" spans="13:17">
      <c r="M4937" s="1" t="s">
        <v>59</v>
      </c>
      <c r="N4937" s="1" t="s">
        <v>211</v>
      </c>
      <c r="O4937" s="1" t="s">
        <v>1044</v>
      </c>
      <c r="P4937" s="1" t="s">
        <v>4485</v>
      </c>
      <c r="Q4937" s="1">
        <v>60588338</v>
      </c>
    </row>
    <row r="4938" spans="13:17">
      <c r="M4938" s="1" t="s">
        <v>59</v>
      </c>
      <c r="N4938" s="1" t="s">
        <v>211</v>
      </c>
      <c r="O4938" s="1" t="s">
        <v>1044</v>
      </c>
      <c r="P4938" s="1" t="s">
        <v>675</v>
      </c>
      <c r="Q4938" s="1">
        <v>60588347</v>
      </c>
    </row>
    <row r="4939" spans="13:17">
      <c r="M4939" s="1" t="s">
        <v>59</v>
      </c>
      <c r="N4939" s="1" t="s">
        <v>211</v>
      </c>
      <c r="O4939" s="1" t="s">
        <v>1044</v>
      </c>
      <c r="P4939" s="1" t="s">
        <v>4486</v>
      </c>
      <c r="Q4939" s="1">
        <v>60588357</v>
      </c>
    </row>
    <row r="4940" spans="13:17">
      <c r="M4940" s="1" t="s">
        <v>59</v>
      </c>
      <c r="N4940" s="1" t="s">
        <v>211</v>
      </c>
      <c r="O4940" s="1" t="s">
        <v>1044</v>
      </c>
      <c r="P4940" s="1" t="s">
        <v>4487</v>
      </c>
      <c r="Q4940" s="1">
        <v>60588366</v>
      </c>
    </row>
    <row r="4941" spans="13:17">
      <c r="M4941" s="1" t="s">
        <v>59</v>
      </c>
      <c r="N4941" s="1" t="s">
        <v>211</v>
      </c>
      <c r="O4941" s="1" t="s">
        <v>1044</v>
      </c>
      <c r="P4941" s="1" t="s">
        <v>4488</v>
      </c>
      <c r="Q4941" s="1">
        <v>60588376</v>
      </c>
    </row>
    <row r="4942" spans="13:17">
      <c r="M4942" s="1" t="s">
        <v>59</v>
      </c>
      <c r="N4942" s="1" t="s">
        <v>211</v>
      </c>
      <c r="O4942" s="1" t="s">
        <v>1044</v>
      </c>
      <c r="P4942" s="1" t="s">
        <v>1044</v>
      </c>
      <c r="Q4942" s="1">
        <v>60588385</v>
      </c>
    </row>
    <row r="4943" spans="13:17">
      <c r="M4943" s="1" t="s">
        <v>59</v>
      </c>
      <c r="N4943" s="1" t="s">
        <v>211</v>
      </c>
      <c r="O4943" s="1" t="s">
        <v>1044</v>
      </c>
      <c r="P4943" s="1" t="s">
        <v>4489</v>
      </c>
      <c r="Q4943" s="1">
        <v>60588399</v>
      </c>
    </row>
    <row r="4944" spans="13:17">
      <c r="M4944" s="1" t="s">
        <v>59</v>
      </c>
      <c r="N4944" s="1" t="s">
        <v>214</v>
      </c>
      <c r="O4944" s="1" t="s">
        <v>1046</v>
      </c>
      <c r="P4944" s="1" t="s">
        <v>4490</v>
      </c>
      <c r="Q4944" s="1">
        <v>60901817</v>
      </c>
    </row>
    <row r="4945" spans="13:17">
      <c r="M4945" s="1" t="s">
        <v>59</v>
      </c>
      <c r="N4945" s="1" t="s">
        <v>214</v>
      </c>
      <c r="O4945" s="1" t="s">
        <v>1046</v>
      </c>
      <c r="P4945" s="1" t="s">
        <v>4491</v>
      </c>
      <c r="Q4945" s="1">
        <v>60901820</v>
      </c>
    </row>
    <row r="4946" spans="13:17">
      <c r="M4946" s="1" t="s">
        <v>59</v>
      </c>
      <c r="N4946" s="1" t="s">
        <v>214</v>
      </c>
      <c r="O4946" s="1" t="s">
        <v>1046</v>
      </c>
      <c r="P4946" s="1" t="s">
        <v>1244</v>
      </c>
      <c r="Q4946" s="1">
        <v>60901834</v>
      </c>
    </row>
    <row r="4947" spans="13:17">
      <c r="M4947" s="1" t="s">
        <v>59</v>
      </c>
      <c r="N4947" s="1" t="s">
        <v>214</v>
      </c>
      <c r="O4947" s="1" t="s">
        <v>1046</v>
      </c>
      <c r="P4947" s="1" t="s">
        <v>606</v>
      </c>
      <c r="Q4947" s="1">
        <v>60901877</v>
      </c>
    </row>
    <row r="4948" spans="13:17">
      <c r="M4948" s="1" t="s">
        <v>59</v>
      </c>
      <c r="N4948" s="1" t="s">
        <v>214</v>
      </c>
      <c r="O4948" s="1" t="s">
        <v>1046</v>
      </c>
      <c r="P4948" s="1" t="s">
        <v>4492</v>
      </c>
      <c r="Q4948" s="1">
        <v>60901880</v>
      </c>
    </row>
    <row r="4949" spans="13:17">
      <c r="M4949" s="1" t="s">
        <v>59</v>
      </c>
      <c r="N4949" s="1" t="s">
        <v>214</v>
      </c>
      <c r="O4949" s="1" t="s">
        <v>1048</v>
      </c>
      <c r="P4949" s="1" t="s">
        <v>4493</v>
      </c>
      <c r="Q4949" s="1">
        <v>60902311</v>
      </c>
    </row>
    <row r="4950" spans="13:17">
      <c r="M4950" s="1" t="s">
        <v>59</v>
      </c>
      <c r="N4950" s="1" t="s">
        <v>214</v>
      </c>
      <c r="O4950" s="1" t="s">
        <v>1048</v>
      </c>
      <c r="P4950" s="1" t="s">
        <v>4494</v>
      </c>
      <c r="Q4950" s="1">
        <v>60902314</v>
      </c>
    </row>
    <row r="4951" spans="13:17">
      <c r="M4951" s="1" t="s">
        <v>59</v>
      </c>
      <c r="N4951" s="1" t="s">
        <v>214</v>
      </c>
      <c r="O4951" s="1" t="s">
        <v>1048</v>
      </c>
      <c r="P4951" s="1" t="s">
        <v>1048</v>
      </c>
      <c r="Q4951" s="1">
        <v>60902313</v>
      </c>
    </row>
    <row r="4952" spans="13:17">
      <c r="M4952" s="1" t="s">
        <v>59</v>
      </c>
      <c r="N4952" s="1" t="s">
        <v>214</v>
      </c>
      <c r="O4952" s="1" t="s">
        <v>1048</v>
      </c>
      <c r="P4952" s="1" t="s">
        <v>4495</v>
      </c>
      <c r="Q4952" s="1">
        <v>60902399</v>
      </c>
    </row>
    <row r="4953" spans="13:17">
      <c r="M4953" s="1" t="s">
        <v>59</v>
      </c>
      <c r="N4953" s="1" t="s">
        <v>214</v>
      </c>
      <c r="O4953" s="1" t="s">
        <v>1048</v>
      </c>
      <c r="P4953" s="1" t="s">
        <v>4496</v>
      </c>
      <c r="Q4953" s="1">
        <v>60902347</v>
      </c>
    </row>
    <row r="4954" spans="13:17">
      <c r="M4954" s="1" t="s">
        <v>59</v>
      </c>
      <c r="N4954" s="1" t="s">
        <v>214</v>
      </c>
      <c r="O4954" s="1" t="s">
        <v>1048</v>
      </c>
      <c r="P4954" s="1" t="s">
        <v>4497</v>
      </c>
      <c r="Q4954" s="1">
        <v>60902342</v>
      </c>
    </row>
    <row r="4955" spans="13:17">
      <c r="M4955" s="1" t="s">
        <v>59</v>
      </c>
      <c r="N4955" s="1" t="s">
        <v>214</v>
      </c>
      <c r="O4955" s="1" t="s">
        <v>1048</v>
      </c>
      <c r="P4955" s="1" t="s">
        <v>4498</v>
      </c>
      <c r="Q4955" s="1">
        <v>60902338</v>
      </c>
    </row>
    <row r="4956" spans="13:17">
      <c r="M4956" s="1" t="s">
        <v>59</v>
      </c>
      <c r="N4956" s="1" t="s">
        <v>214</v>
      </c>
      <c r="O4956" s="1" t="s">
        <v>1048</v>
      </c>
      <c r="P4956" s="1" t="s">
        <v>4499</v>
      </c>
      <c r="Q4956" s="1">
        <v>60902352</v>
      </c>
    </row>
    <row r="4957" spans="13:17">
      <c r="M4957" s="1" t="s">
        <v>59</v>
      </c>
      <c r="N4957" s="1" t="s">
        <v>214</v>
      </c>
      <c r="O4957" s="1" t="s">
        <v>1048</v>
      </c>
      <c r="P4957" s="1" t="s">
        <v>4500</v>
      </c>
      <c r="Q4957" s="1">
        <v>60902357</v>
      </c>
    </row>
    <row r="4958" spans="13:17">
      <c r="M4958" s="1" t="s">
        <v>59</v>
      </c>
      <c r="N4958" s="1" t="s">
        <v>214</v>
      </c>
      <c r="O4958" s="1" t="s">
        <v>1048</v>
      </c>
      <c r="P4958" s="1" t="s">
        <v>4501</v>
      </c>
      <c r="Q4958" s="1">
        <v>60902376</v>
      </c>
    </row>
    <row r="4959" spans="13:17">
      <c r="M4959" s="1" t="s">
        <v>59</v>
      </c>
      <c r="N4959" s="1" t="s">
        <v>214</v>
      </c>
      <c r="O4959" s="1" t="s">
        <v>1048</v>
      </c>
      <c r="P4959" s="1" t="s">
        <v>4502</v>
      </c>
      <c r="Q4959" s="1">
        <v>60902385</v>
      </c>
    </row>
    <row r="4960" spans="13:17">
      <c r="M4960" s="1" t="s">
        <v>59</v>
      </c>
      <c r="N4960" s="1" t="s">
        <v>214</v>
      </c>
      <c r="O4960" s="1" t="s">
        <v>1048</v>
      </c>
      <c r="P4960" s="1" t="s">
        <v>4503</v>
      </c>
      <c r="Q4960" s="1">
        <v>60902390</v>
      </c>
    </row>
    <row r="4961" spans="13:17">
      <c r="M4961" s="1" t="s">
        <v>59</v>
      </c>
      <c r="N4961" s="1" t="s">
        <v>214</v>
      </c>
      <c r="O4961" s="1" t="s">
        <v>1048</v>
      </c>
      <c r="P4961" s="1" t="s">
        <v>4504</v>
      </c>
      <c r="Q4961" s="1">
        <v>60902392</v>
      </c>
    </row>
    <row r="4962" spans="13:17">
      <c r="M4962" s="1" t="s">
        <v>59</v>
      </c>
      <c r="N4962" s="1" t="s">
        <v>214</v>
      </c>
      <c r="O4962" s="1" t="s">
        <v>1048</v>
      </c>
      <c r="P4962" s="1" t="s">
        <v>4505</v>
      </c>
      <c r="Q4962" s="1">
        <v>60902394</v>
      </c>
    </row>
    <row r="4963" spans="13:17">
      <c r="M4963" s="1" t="s">
        <v>59</v>
      </c>
      <c r="N4963" s="1" t="s">
        <v>214</v>
      </c>
      <c r="O4963" s="1" t="s">
        <v>1050</v>
      </c>
      <c r="P4963" s="1" t="s">
        <v>4506</v>
      </c>
      <c r="Q4963" s="1">
        <v>60902711</v>
      </c>
    </row>
    <row r="4964" spans="13:17">
      <c r="M4964" s="1" t="s">
        <v>59</v>
      </c>
      <c r="N4964" s="1" t="s">
        <v>214</v>
      </c>
      <c r="O4964" s="1" t="s">
        <v>1050</v>
      </c>
      <c r="P4964" s="1" t="s">
        <v>4507</v>
      </c>
      <c r="Q4964" s="1">
        <v>60902733</v>
      </c>
    </row>
    <row r="4965" spans="13:17">
      <c r="M4965" s="1" t="s">
        <v>59</v>
      </c>
      <c r="N4965" s="1" t="s">
        <v>214</v>
      </c>
      <c r="O4965" s="1" t="s">
        <v>1050</v>
      </c>
      <c r="P4965" s="1" t="s">
        <v>4508</v>
      </c>
      <c r="Q4965" s="1">
        <v>60902789</v>
      </c>
    </row>
    <row r="4966" spans="13:17">
      <c r="M4966" s="1" t="s">
        <v>59</v>
      </c>
      <c r="N4966" s="1" t="s">
        <v>214</v>
      </c>
      <c r="O4966" s="1" t="s">
        <v>1050</v>
      </c>
      <c r="P4966" s="1" t="s">
        <v>4509</v>
      </c>
      <c r="Q4966" s="1">
        <v>60902790</v>
      </c>
    </row>
    <row r="4967" spans="13:17">
      <c r="M4967" s="1" t="s">
        <v>59</v>
      </c>
      <c r="N4967" s="1" t="s">
        <v>214</v>
      </c>
      <c r="O4967" s="1" t="s">
        <v>1050</v>
      </c>
      <c r="P4967" s="1" t="s">
        <v>4510</v>
      </c>
      <c r="Q4967" s="1">
        <v>60902761</v>
      </c>
    </row>
    <row r="4968" spans="13:17">
      <c r="M4968" s="1" t="s">
        <v>59</v>
      </c>
      <c r="N4968" s="1" t="s">
        <v>214</v>
      </c>
      <c r="O4968" s="1" t="s">
        <v>1050</v>
      </c>
      <c r="P4968" s="1" t="s">
        <v>4511</v>
      </c>
      <c r="Q4968" s="1">
        <v>60902792</v>
      </c>
    </row>
    <row r="4969" spans="13:17">
      <c r="M4969" s="1" t="s">
        <v>59</v>
      </c>
      <c r="N4969" s="1" t="s">
        <v>214</v>
      </c>
      <c r="O4969" s="1" t="s">
        <v>1050</v>
      </c>
      <c r="P4969" s="1" t="s">
        <v>4512</v>
      </c>
      <c r="Q4969" s="1">
        <v>60902794</v>
      </c>
    </row>
    <row r="4970" spans="13:17">
      <c r="M4970" s="1" t="s">
        <v>59</v>
      </c>
      <c r="N4970" s="1" t="s">
        <v>214</v>
      </c>
      <c r="O4970" s="1" t="s">
        <v>1050</v>
      </c>
      <c r="P4970" s="1" t="s">
        <v>4513</v>
      </c>
      <c r="Q4970" s="1">
        <v>60902778</v>
      </c>
    </row>
    <row r="4971" spans="13:17">
      <c r="M4971" s="1" t="s">
        <v>59</v>
      </c>
      <c r="N4971" s="1" t="s">
        <v>214</v>
      </c>
      <c r="O4971" s="1" t="s">
        <v>1052</v>
      </c>
      <c r="P4971" s="1" t="s">
        <v>4514</v>
      </c>
      <c r="Q4971" s="1">
        <v>60902917</v>
      </c>
    </row>
    <row r="4972" spans="13:17">
      <c r="M4972" s="1" t="s">
        <v>59</v>
      </c>
      <c r="N4972" s="1" t="s">
        <v>214</v>
      </c>
      <c r="O4972" s="1" t="s">
        <v>1052</v>
      </c>
      <c r="P4972" s="1" t="s">
        <v>4515</v>
      </c>
      <c r="Q4972" s="1">
        <v>60902919</v>
      </c>
    </row>
    <row r="4973" spans="13:17">
      <c r="M4973" s="1" t="s">
        <v>59</v>
      </c>
      <c r="N4973" s="1" t="s">
        <v>214</v>
      </c>
      <c r="O4973" s="1" t="s">
        <v>1052</v>
      </c>
      <c r="P4973" s="1" t="s">
        <v>4516</v>
      </c>
      <c r="Q4973" s="1">
        <v>60902999</v>
      </c>
    </row>
    <row r="4974" spans="13:17">
      <c r="M4974" s="1" t="s">
        <v>59</v>
      </c>
      <c r="N4974" s="1" t="s">
        <v>214</v>
      </c>
      <c r="O4974" s="1" t="s">
        <v>1052</v>
      </c>
      <c r="P4974" s="1" t="s">
        <v>4517</v>
      </c>
      <c r="Q4974" s="1">
        <v>60902928</v>
      </c>
    </row>
    <row r="4975" spans="13:17">
      <c r="M4975" s="1" t="s">
        <v>59</v>
      </c>
      <c r="N4975" s="1" t="s">
        <v>214</v>
      </c>
      <c r="O4975" s="1" t="s">
        <v>1052</v>
      </c>
      <c r="P4975" s="1" t="s">
        <v>4518</v>
      </c>
      <c r="Q4975" s="1">
        <v>60902938</v>
      </c>
    </row>
    <row r="4976" spans="13:17">
      <c r="M4976" s="1" t="s">
        <v>59</v>
      </c>
      <c r="N4976" s="1" t="s">
        <v>214</v>
      </c>
      <c r="O4976" s="1" t="s">
        <v>1052</v>
      </c>
      <c r="P4976" s="1" t="s">
        <v>2674</v>
      </c>
      <c r="Q4976" s="1">
        <v>60902947</v>
      </c>
    </row>
    <row r="4977" spans="13:17">
      <c r="M4977" s="1" t="s">
        <v>59</v>
      </c>
      <c r="N4977" s="1" t="s">
        <v>214</v>
      </c>
      <c r="O4977" s="1" t="s">
        <v>1052</v>
      </c>
      <c r="P4977" s="1" t="s">
        <v>4519</v>
      </c>
      <c r="Q4977" s="1">
        <v>60902957</v>
      </c>
    </row>
    <row r="4978" spans="13:17">
      <c r="M4978" s="1" t="s">
        <v>59</v>
      </c>
      <c r="N4978" s="1" t="s">
        <v>214</v>
      </c>
      <c r="O4978" s="1" t="s">
        <v>1052</v>
      </c>
      <c r="P4978" s="1" t="s">
        <v>4520</v>
      </c>
      <c r="Q4978" s="1">
        <v>60902966</v>
      </c>
    </row>
    <row r="4979" spans="13:17">
      <c r="M4979" s="1" t="s">
        <v>59</v>
      </c>
      <c r="N4979" s="1" t="s">
        <v>214</v>
      </c>
      <c r="O4979" s="1" t="s">
        <v>1052</v>
      </c>
      <c r="P4979" s="1" t="s">
        <v>1313</v>
      </c>
      <c r="Q4979" s="1">
        <v>60902976</v>
      </c>
    </row>
    <row r="4980" spans="13:17">
      <c r="M4980" s="1" t="s">
        <v>59</v>
      </c>
      <c r="N4980" s="1" t="s">
        <v>214</v>
      </c>
      <c r="O4980" s="1" t="s">
        <v>1052</v>
      </c>
      <c r="P4980" s="1" t="s">
        <v>4521</v>
      </c>
      <c r="Q4980" s="1">
        <v>60902985</v>
      </c>
    </row>
    <row r="4981" spans="13:17">
      <c r="M4981" s="1" t="s">
        <v>59</v>
      </c>
      <c r="N4981" s="1" t="s">
        <v>214</v>
      </c>
      <c r="O4981" s="1" t="s">
        <v>1054</v>
      </c>
      <c r="P4981" s="1" t="s">
        <v>4522</v>
      </c>
      <c r="Q4981" s="1">
        <v>60903223</v>
      </c>
    </row>
    <row r="4982" spans="13:17">
      <c r="M4982" s="1" t="s">
        <v>59</v>
      </c>
      <c r="N4982" s="1" t="s">
        <v>214</v>
      </c>
      <c r="O4982" s="1" t="s">
        <v>1054</v>
      </c>
      <c r="P4982" s="1" t="s">
        <v>4523</v>
      </c>
      <c r="Q4982" s="1">
        <v>60903221</v>
      </c>
    </row>
    <row r="4983" spans="13:17">
      <c r="M4983" s="1" t="s">
        <v>59</v>
      </c>
      <c r="N4983" s="1" t="s">
        <v>214</v>
      </c>
      <c r="O4983" s="1" t="s">
        <v>1054</v>
      </c>
      <c r="P4983" s="1" t="s">
        <v>4524</v>
      </c>
      <c r="Q4983" s="1">
        <v>60903235</v>
      </c>
    </row>
    <row r="4984" spans="13:17">
      <c r="M4984" s="1" t="s">
        <v>59</v>
      </c>
      <c r="N4984" s="1" t="s">
        <v>214</v>
      </c>
      <c r="O4984" s="1" t="s">
        <v>1054</v>
      </c>
      <c r="P4984" s="1" t="s">
        <v>4525</v>
      </c>
      <c r="Q4984" s="1">
        <v>60903238</v>
      </c>
    </row>
    <row r="4985" spans="13:17">
      <c r="M4985" s="1" t="s">
        <v>59</v>
      </c>
      <c r="N4985" s="1" t="s">
        <v>214</v>
      </c>
      <c r="O4985" s="1" t="s">
        <v>1054</v>
      </c>
      <c r="P4985" s="1" t="s">
        <v>4526</v>
      </c>
      <c r="Q4985" s="1">
        <v>60903247</v>
      </c>
    </row>
    <row r="4986" spans="13:17">
      <c r="M4986" s="1" t="s">
        <v>59</v>
      </c>
      <c r="N4986" s="1" t="s">
        <v>214</v>
      </c>
      <c r="O4986" s="1" t="s">
        <v>1054</v>
      </c>
      <c r="P4986" s="1" t="s">
        <v>4527</v>
      </c>
      <c r="Q4986" s="1">
        <v>60903257</v>
      </c>
    </row>
    <row r="4987" spans="13:17">
      <c r="M4987" s="1" t="s">
        <v>59</v>
      </c>
      <c r="N4987" s="1" t="s">
        <v>214</v>
      </c>
      <c r="O4987" s="1" t="s">
        <v>1054</v>
      </c>
      <c r="P4987" s="1" t="s">
        <v>4528</v>
      </c>
      <c r="Q4987" s="1">
        <v>60903266</v>
      </c>
    </row>
    <row r="4988" spans="13:17">
      <c r="M4988" s="1" t="s">
        <v>59</v>
      </c>
      <c r="N4988" s="1" t="s">
        <v>214</v>
      </c>
      <c r="O4988" s="1" t="s">
        <v>1054</v>
      </c>
      <c r="P4988" s="1" t="s">
        <v>4529</v>
      </c>
      <c r="Q4988" s="1">
        <v>60903276</v>
      </c>
    </row>
    <row r="4989" spans="13:17">
      <c r="M4989" s="1" t="s">
        <v>59</v>
      </c>
      <c r="N4989" s="1" t="s">
        <v>214</v>
      </c>
      <c r="O4989" s="1" t="s">
        <v>1054</v>
      </c>
      <c r="P4989" s="1" t="s">
        <v>4530</v>
      </c>
      <c r="Q4989" s="1">
        <v>60903290</v>
      </c>
    </row>
    <row r="4990" spans="13:17">
      <c r="M4990" s="1" t="s">
        <v>59</v>
      </c>
      <c r="N4990" s="1" t="s">
        <v>214</v>
      </c>
      <c r="O4990" s="1" t="s">
        <v>1054</v>
      </c>
      <c r="P4990" s="1" t="s">
        <v>4531</v>
      </c>
      <c r="Q4990" s="1">
        <v>60903285</v>
      </c>
    </row>
    <row r="4991" spans="13:17">
      <c r="M4991" s="1" t="s">
        <v>59</v>
      </c>
      <c r="N4991" s="1" t="s">
        <v>214</v>
      </c>
      <c r="O4991" s="1" t="s">
        <v>1056</v>
      </c>
      <c r="P4991" s="1" t="s">
        <v>2448</v>
      </c>
      <c r="Q4991" s="1">
        <v>60903386</v>
      </c>
    </row>
    <row r="4992" spans="13:17">
      <c r="M4992" s="1" t="s">
        <v>59</v>
      </c>
      <c r="N4992" s="1" t="s">
        <v>214</v>
      </c>
      <c r="O4992" s="1" t="s">
        <v>1056</v>
      </c>
      <c r="P4992" s="1" t="s">
        <v>4532</v>
      </c>
      <c r="Q4992" s="1">
        <v>60903321</v>
      </c>
    </row>
    <row r="4993" spans="13:17">
      <c r="M4993" s="1" t="s">
        <v>59</v>
      </c>
      <c r="N4993" s="1" t="s">
        <v>214</v>
      </c>
      <c r="O4993" s="1" t="s">
        <v>1056</v>
      </c>
      <c r="P4993" s="1" t="s">
        <v>4533</v>
      </c>
      <c r="Q4993" s="1">
        <v>60903327</v>
      </c>
    </row>
    <row r="4994" spans="13:17">
      <c r="M4994" s="1" t="s">
        <v>59</v>
      </c>
      <c r="N4994" s="1" t="s">
        <v>214</v>
      </c>
      <c r="O4994" s="1" t="s">
        <v>1056</v>
      </c>
      <c r="P4994" s="1" t="s">
        <v>4534</v>
      </c>
      <c r="Q4994" s="1">
        <v>60903332</v>
      </c>
    </row>
    <row r="4995" spans="13:17">
      <c r="M4995" s="1" t="s">
        <v>59</v>
      </c>
      <c r="N4995" s="1" t="s">
        <v>214</v>
      </c>
      <c r="O4995" s="1" t="s">
        <v>1056</v>
      </c>
      <c r="P4995" s="1" t="s">
        <v>81</v>
      </c>
      <c r="Q4995" s="1">
        <v>60903361</v>
      </c>
    </row>
    <row r="4996" spans="13:17">
      <c r="M4996" s="1" t="s">
        <v>59</v>
      </c>
      <c r="N4996" s="1" t="s">
        <v>214</v>
      </c>
      <c r="O4996" s="1" t="s">
        <v>1056</v>
      </c>
      <c r="P4996" s="1" t="s">
        <v>4535</v>
      </c>
      <c r="Q4996" s="1">
        <v>60903367</v>
      </c>
    </row>
    <row r="4997" spans="13:17">
      <c r="M4997" s="1" t="s">
        <v>59</v>
      </c>
      <c r="N4997" s="1" t="s">
        <v>214</v>
      </c>
      <c r="O4997" s="1" t="s">
        <v>1056</v>
      </c>
      <c r="P4997" s="1" t="s">
        <v>4536</v>
      </c>
      <c r="Q4997" s="1">
        <v>60903392</v>
      </c>
    </row>
    <row r="4998" spans="13:17">
      <c r="M4998" s="1" t="s">
        <v>59</v>
      </c>
      <c r="N4998" s="1" t="s">
        <v>214</v>
      </c>
      <c r="O4998" s="1" t="s">
        <v>1056</v>
      </c>
      <c r="P4998" s="1" t="s">
        <v>4537</v>
      </c>
      <c r="Q4998" s="1">
        <v>60903378</v>
      </c>
    </row>
    <row r="4999" spans="13:17">
      <c r="M4999" s="1" t="s">
        <v>59</v>
      </c>
      <c r="N4999" s="1" t="s">
        <v>214</v>
      </c>
      <c r="O4999" s="1" t="s">
        <v>1056</v>
      </c>
      <c r="P4999" s="1" t="s">
        <v>4538</v>
      </c>
      <c r="Q4999" s="1">
        <v>60903381</v>
      </c>
    </row>
    <row r="5000" spans="13:17">
      <c r="M5000" s="1" t="s">
        <v>59</v>
      </c>
      <c r="N5000" s="1" t="s">
        <v>214</v>
      </c>
      <c r="O5000" s="1" t="s">
        <v>1057</v>
      </c>
      <c r="P5000" s="1" t="s">
        <v>4539</v>
      </c>
      <c r="Q5000" s="1">
        <v>60904717</v>
      </c>
    </row>
    <row r="5001" spans="13:17">
      <c r="M5001" s="1" t="s">
        <v>59</v>
      </c>
      <c r="N5001" s="1" t="s">
        <v>214</v>
      </c>
      <c r="O5001" s="1" t="s">
        <v>1057</v>
      </c>
      <c r="P5001" s="1" t="s">
        <v>4540</v>
      </c>
      <c r="Q5001" s="1">
        <v>60904719</v>
      </c>
    </row>
    <row r="5002" spans="13:17">
      <c r="M5002" s="1" t="s">
        <v>59</v>
      </c>
      <c r="N5002" s="1" t="s">
        <v>214</v>
      </c>
      <c r="O5002" s="1" t="s">
        <v>1057</v>
      </c>
      <c r="P5002" s="1" t="s">
        <v>4541</v>
      </c>
      <c r="Q5002" s="1">
        <v>60904799</v>
      </c>
    </row>
    <row r="5003" spans="13:17">
      <c r="M5003" s="1" t="s">
        <v>59</v>
      </c>
      <c r="N5003" s="1" t="s">
        <v>214</v>
      </c>
      <c r="O5003" s="1" t="s">
        <v>1057</v>
      </c>
      <c r="P5003" s="1" t="s">
        <v>4542</v>
      </c>
      <c r="Q5003" s="1">
        <v>60904738</v>
      </c>
    </row>
    <row r="5004" spans="13:17">
      <c r="M5004" s="1" t="s">
        <v>59</v>
      </c>
      <c r="N5004" s="1" t="s">
        <v>214</v>
      </c>
      <c r="O5004" s="1" t="s">
        <v>1057</v>
      </c>
      <c r="P5004" s="1" t="s">
        <v>429</v>
      </c>
      <c r="Q5004" s="1">
        <v>60904747</v>
      </c>
    </row>
    <row r="5005" spans="13:17">
      <c r="M5005" s="1" t="s">
        <v>59</v>
      </c>
      <c r="N5005" s="1" t="s">
        <v>214</v>
      </c>
      <c r="O5005" s="1" t="s">
        <v>1057</v>
      </c>
      <c r="P5005" s="1" t="s">
        <v>4543</v>
      </c>
      <c r="Q5005" s="1">
        <v>60904757</v>
      </c>
    </row>
    <row r="5006" spans="13:17">
      <c r="M5006" s="1" t="s">
        <v>59</v>
      </c>
      <c r="N5006" s="1" t="s">
        <v>214</v>
      </c>
      <c r="O5006" s="1" t="s">
        <v>1057</v>
      </c>
      <c r="P5006" s="1" t="s">
        <v>4544</v>
      </c>
      <c r="Q5006" s="1">
        <v>60904766</v>
      </c>
    </row>
    <row r="5007" spans="13:17">
      <c r="M5007" s="1" t="s">
        <v>59</v>
      </c>
      <c r="N5007" s="1" t="s">
        <v>214</v>
      </c>
      <c r="O5007" s="1" t="s">
        <v>1057</v>
      </c>
      <c r="P5007" s="1" t="s">
        <v>4120</v>
      </c>
      <c r="Q5007" s="1">
        <v>60904776</v>
      </c>
    </row>
    <row r="5008" spans="13:17">
      <c r="M5008" s="1" t="s">
        <v>59</v>
      </c>
      <c r="N5008" s="1" t="s">
        <v>214</v>
      </c>
      <c r="O5008" s="1" t="s">
        <v>1057</v>
      </c>
      <c r="P5008" s="1" t="s">
        <v>4545</v>
      </c>
      <c r="Q5008" s="1">
        <v>60904785</v>
      </c>
    </row>
    <row r="5009" spans="13:17">
      <c r="M5009" s="1" t="s">
        <v>59</v>
      </c>
      <c r="N5009" s="1" t="s">
        <v>214</v>
      </c>
      <c r="O5009" s="1" t="s">
        <v>1059</v>
      </c>
      <c r="P5009" s="1" t="s">
        <v>4546</v>
      </c>
      <c r="Q5009" s="1">
        <v>60905013</v>
      </c>
    </row>
    <row r="5010" spans="13:17">
      <c r="M5010" s="1" t="s">
        <v>59</v>
      </c>
      <c r="N5010" s="1" t="s">
        <v>214</v>
      </c>
      <c r="O5010" s="1" t="s">
        <v>1059</v>
      </c>
      <c r="P5010" s="1" t="s">
        <v>4547</v>
      </c>
      <c r="Q5010" s="1">
        <v>60905054</v>
      </c>
    </row>
    <row r="5011" spans="13:17">
      <c r="M5011" s="1" t="s">
        <v>59</v>
      </c>
      <c r="N5011" s="1" t="s">
        <v>214</v>
      </c>
      <c r="O5011" s="1" t="s">
        <v>1059</v>
      </c>
      <c r="P5011" s="1" t="s">
        <v>1059</v>
      </c>
      <c r="Q5011" s="1">
        <v>60905067</v>
      </c>
    </row>
    <row r="5012" spans="13:17">
      <c r="M5012" s="1" t="s">
        <v>59</v>
      </c>
      <c r="N5012" s="1" t="s">
        <v>214</v>
      </c>
      <c r="O5012" s="1" t="s">
        <v>1059</v>
      </c>
      <c r="P5012" s="1" t="s">
        <v>4548</v>
      </c>
      <c r="Q5012" s="1">
        <v>60905081</v>
      </c>
    </row>
    <row r="5013" spans="13:17">
      <c r="M5013" s="1" t="s">
        <v>59</v>
      </c>
      <c r="N5013" s="1" t="s">
        <v>214</v>
      </c>
      <c r="O5013" s="1" t="s">
        <v>1059</v>
      </c>
      <c r="P5013" s="1" t="s">
        <v>4549</v>
      </c>
      <c r="Q5013" s="1">
        <v>60905027</v>
      </c>
    </row>
    <row r="5014" spans="13:17">
      <c r="M5014" s="1" t="s">
        <v>59</v>
      </c>
      <c r="N5014" s="1" t="s">
        <v>214</v>
      </c>
      <c r="O5014" s="1" t="s">
        <v>1060</v>
      </c>
      <c r="P5014" s="1" t="s">
        <v>4004</v>
      </c>
      <c r="Q5014" s="1">
        <v>60908623</v>
      </c>
    </row>
    <row r="5015" spans="13:17">
      <c r="M5015" s="1" t="s">
        <v>59</v>
      </c>
      <c r="N5015" s="1" t="s">
        <v>214</v>
      </c>
      <c r="O5015" s="1" t="s">
        <v>1060</v>
      </c>
      <c r="P5015" s="1" t="s">
        <v>4422</v>
      </c>
      <c r="Q5015" s="1">
        <v>60908647</v>
      </c>
    </row>
    <row r="5016" spans="13:17">
      <c r="M5016" s="1" t="s">
        <v>59</v>
      </c>
      <c r="N5016" s="1" t="s">
        <v>214</v>
      </c>
      <c r="O5016" s="1" t="s">
        <v>1060</v>
      </c>
      <c r="P5016" s="1" t="s">
        <v>4550</v>
      </c>
      <c r="Q5016" s="1">
        <v>60908671</v>
      </c>
    </row>
    <row r="5017" spans="13:17">
      <c r="M5017" s="1" t="s">
        <v>59</v>
      </c>
      <c r="N5017" s="1" t="s">
        <v>214</v>
      </c>
      <c r="O5017" s="1" t="s">
        <v>1060</v>
      </c>
      <c r="P5017" s="1" t="s">
        <v>1060</v>
      </c>
      <c r="Q5017" s="1">
        <v>60908695</v>
      </c>
    </row>
    <row r="5018" spans="13:17">
      <c r="M5018" s="1" t="s">
        <v>59</v>
      </c>
      <c r="N5018" s="1" t="s">
        <v>214</v>
      </c>
      <c r="O5018" s="1" t="s">
        <v>1062</v>
      </c>
      <c r="P5018" s="1" t="s">
        <v>4551</v>
      </c>
      <c r="Q5018" s="1">
        <v>60908910</v>
      </c>
    </row>
    <row r="5019" spans="13:17">
      <c r="M5019" s="1" t="s">
        <v>59</v>
      </c>
      <c r="N5019" s="1" t="s">
        <v>214</v>
      </c>
      <c r="O5019" s="1" t="s">
        <v>1062</v>
      </c>
      <c r="P5019" s="1" t="s">
        <v>4552</v>
      </c>
      <c r="Q5019" s="1">
        <v>60908927</v>
      </c>
    </row>
    <row r="5020" spans="13:17">
      <c r="M5020" s="1" t="s">
        <v>59</v>
      </c>
      <c r="N5020" s="1" t="s">
        <v>214</v>
      </c>
      <c r="O5020" s="1" t="s">
        <v>1062</v>
      </c>
      <c r="P5020" s="1" t="s">
        <v>4553</v>
      </c>
      <c r="Q5020" s="1">
        <v>60908933</v>
      </c>
    </row>
    <row r="5021" spans="13:17">
      <c r="M5021" s="1" t="s">
        <v>59</v>
      </c>
      <c r="N5021" s="1" t="s">
        <v>214</v>
      </c>
      <c r="O5021" s="1" t="s">
        <v>1062</v>
      </c>
      <c r="P5021" s="1" t="s">
        <v>4554</v>
      </c>
      <c r="Q5021" s="1">
        <v>60908936</v>
      </c>
    </row>
    <row r="5022" spans="13:17">
      <c r="M5022" s="1" t="s">
        <v>59</v>
      </c>
      <c r="N5022" s="1" t="s">
        <v>214</v>
      </c>
      <c r="O5022" s="1" t="s">
        <v>1062</v>
      </c>
      <c r="P5022" s="1" t="s">
        <v>4555</v>
      </c>
      <c r="Q5022" s="1">
        <v>60908939</v>
      </c>
    </row>
    <row r="5023" spans="13:17">
      <c r="M5023" s="1" t="s">
        <v>59</v>
      </c>
      <c r="N5023" s="1" t="s">
        <v>214</v>
      </c>
      <c r="O5023" s="1" t="s">
        <v>1062</v>
      </c>
      <c r="P5023" s="1" t="s">
        <v>879</v>
      </c>
      <c r="Q5023" s="1">
        <v>60908950</v>
      </c>
    </row>
    <row r="5024" spans="13:17">
      <c r="M5024" s="1" t="s">
        <v>59</v>
      </c>
      <c r="N5024" s="1" t="s">
        <v>214</v>
      </c>
      <c r="O5024" s="1" t="s">
        <v>1062</v>
      </c>
      <c r="P5024" s="1" t="s">
        <v>4556</v>
      </c>
      <c r="Q5024" s="1">
        <v>60908955</v>
      </c>
    </row>
    <row r="5025" spans="13:17">
      <c r="M5025" s="1" t="s">
        <v>59</v>
      </c>
      <c r="N5025" s="1" t="s">
        <v>214</v>
      </c>
      <c r="O5025" s="1" t="s">
        <v>1062</v>
      </c>
      <c r="P5025" s="1" t="s">
        <v>4557</v>
      </c>
      <c r="Q5025" s="1">
        <v>60908972</v>
      </c>
    </row>
    <row r="5026" spans="13:17">
      <c r="M5026" s="1" t="s">
        <v>59</v>
      </c>
      <c r="N5026" s="1" t="s">
        <v>214</v>
      </c>
      <c r="O5026" s="1" t="s">
        <v>1062</v>
      </c>
      <c r="P5026" s="1" t="s">
        <v>4558</v>
      </c>
      <c r="Q5026" s="1">
        <v>60908999</v>
      </c>
    </row>
    <row r="5027" spans="13:17">
      <c r="M5027" s="1" t="s">
        <v>59</v>
      </c>
      <c r="N5027" s="1" t="s">
        <v>214</v>
      </c>
      <c r="O5027" s="1" t="s">
        <v>1062</v>
      </c>
      <c r="P5027" s="1" t="s">
        <v>4538</v>
      </c>
      <c r="Q5027" s="1">
        <v>60908977</v>
      </c>
    </row>
    <row r="5028" spans="13:17">
      <c r="M5028" s="1" t="s">
        <v>59</v>
      </c>
      <c r="N5028" s="1" t="s">
        <v>214</v>
      </c>
      <c r="O5028" s="1" t="s">
        <v>1064</v>
      </c>
      <c r="P5028" s="1" t="s">
        <v>2207</v>
      </c>
      <c r="Q5028" s="1">
        <v>60909210</v>
      </c>
    </row>
    <row r="5029" spans="13:17">
      <c r="M5029" s="1" t="s">
        <v>59</v>
      </c>
      <c r="N5029" s="1" t="s">
        <v>214</v>
      </c>
      <c r="O5029" s="1" t="s">
        <v>1064</v>
      </c>
      <c r="P5029" s="1" t="s">
        <v>4559</v>
      </c>
      <c r="Q5029" s="1">
        <v>60909243</v>
      </c>
    </row>
    <row r="5030" spans="13:17">
      <c r="M5030" s="1" t="s">
        <v>59</v>
      </c>
      <c r="N5030" s="1" t="s">
        <v>214</v>
      </c>
      <c r="O5030" s="1" t="s">
        <v>1064</v>
      </c>
      <c r="P5030" s="1" t="s">
        <v>3458</v>
      </c>
      <c r="Q5030" s="1">
        <v>60909233</v>
      </c>
    </row>
    <row r="5031" spans="13:17">
      <c r="M5031" s="1" t="s">
        <v>59</v>
      </c>
      <c r="N5031" s="1" t="s">
        <v>214</v>
      </c>
      <c r="O5031" s="1" t="s">
        <v>1064</v>
      </c>
      <c r="P5031" s="1" t="s">
        <v>1064</v>
      </c>
      <c r="Q5031" s="1">
        <v>60909264</v>
      </c>
    </row>
    <row r="5032" spans="13:17">
      <c r="M5032" s="1" t="s">
        <v>59</v>
      </c>
      <c r="N5032" s="1" t="s">
        <v>214</v>
      </c>
      <c r="O5032" s="1" t="s">
        <v>1064</v>
      </c>
      <c r="P5032" s="1" t="s">
        <v>4560</v>
      </c>
      <c r="Q5032" s="1">
        <v>60909271</v>
      </c>
    </row>
    <row r="5033" spans="13:17">
      <c r="M5033" s="1" t="s">
        <v>59</v>
      </c>
      <c r="N5033" s="1" t="s">
        <v>214</v>
      </c>
      <c r="O5033" s="1" t="s">
        <v>1064</v>
      </c>
      <c r="P5033" s="1" t="s">
        <v>4561</v>
      </c>
      <c r="Q5033" s="1">
        <v>60909282</v>
      </c>
    </row>
    <row r="5034" spans="13:17">
      <c r="M5034" s="1" t="s">
        <v>59</v>
      </c>
      <c r="N5034" s="1" t="s">
        <v>214</v>
      </c>
      <c r="O5034" s="1" t="s">
        <v>1064</v>
      </c>
      <c r="P5034" s="1" t="s">
        <v>4562</v>
      </c>
      <c r="Q5034" s="1">
        <v>60909292</v>
      </c>
    </row>
    <row r="5035" spans="13:17">
      <c r="M5035" s="1" t="s">
        <v>59</v>
      </c>
      <c r="N5035" s="1" t="s">
        <v>59</v>
      </c>
      <c r="O5035" s="1" t="s">
        <v>1066</v>
      </c>
      <c r="P5035" s="1" t="s">
        <v>1066</v>
      </c>
      <c r="Q5035" s="1">
        <v>60910811</v>
      </c>
    </row>
    <row r="5036" spans="13:17">
      <c r="M5036" s="1" t="s">
        <v>59</v>
      </c>
      <c r="N5036" s="1" t="s">
        <v>59</v>
      </c>
      <c r="O5036" s="1" t="s">
        <v>1066</v>
      </c>
      <c r="P5036" s="1" t="s">
        <v>4563</v>
      </c>
      <c r="Q5036" s="1">
        <v>60910813</v>
      </c>
    </row>
    <row r="5037" spans="13:17">
      <c r="M5037" s="1" t="s">
        <v>59</v>
      </c>
      <c r="N5037" s="1" t="s">
        <v>59</v>
      </c>
      <c r="O5037" s="1" t="s">
        <v>1066</v>
      </c>
      <c r="P5037" s="1" t="s">
        <v>4564</v>
      </c>
      <c r="Q5037" s="1">
        <v>60910820</v>
      </c>
    </row>
    <row r="5038" spans="13:17">
      <c r="M5038" s="1" t="s">
        <v>59</v>
      </c>
      <c r="N5038" s="1" t="s">
        <v>59</v>
      </c>
      <c r="O5038" s="1" t="s">
        <v>1066</v>
      </c>
      <c r="P5038" s="1" t="s">
        <v>4565</v>
      </c>
      <c r="Q5038" s="1">
        <v>60910827</v>
      </c>
    </row>
    <row r="5039" spans="13:17">
      <c r="M5039" s="1" t="s">
        <v>59</v>
      </c>
      <c r="N5039" s="1" t="s">
        <v>59</v>
      </c>
      <c r="O5039" s="1" t="s">
        <v>1066</v>
      </c>
      <c r="P5039" s="1" t="s">
        <v>4566</v>
      </c>
      <c r="Q5039" s="1">
        <v>60910833</v>
      </c>
    </row>
    <row r="5040" spans="13:17">
      <c r="M5040" s="1" t="s">
        <v>59</v>
      </c>
      <c r="N5040" s="1" t="s">
        <v>59</v>
      </c>
      <c r="O5040" s="1" t="s">
        <v>1066</v>
      </c>
      <c r="P5040" s="1" t="s">
        <v>4567</v>
      </c>
      <c r="Q5040" s="1">
        <v>60910840</v>
      </c>
    </row>
    <row r="5041" spans="13:17">
      <c r="M5041" s="1" t="s">
        <v>59</v>
      </c>
      <c r="N5041" s="1" t="s">
        <v>59</v>
      </c>
      <c r="O5041" s="1" t="s">
        <v>1066</v>
      </c>
      <c r="P5041" s="1" t="s">
        <v>3919</v>
      </c>
      <c r="Q5041" s="1">
        <v>60910851</v>
      </c>
    </row>
    <row r="5042" spans="13:17">
      <c r="M5042" s="1" t="s">
        <v>59</v>
      </c>
      <c r="N5042" s="1" t="s">
        <v>59</v>
      </c>
      <c r="O5042" s="1" t="s">
        <v>1066</v>
      </c>
      <c r="P5042" s="1" t="s">
        <v>1278</v>
      </c>
      <c r="Q5042" s="1">
        <v>60910855</v>
      </c>
    </row>
    <row r="5043" spans="13:17">
      <c r="M5043" s="1" t="s">
        <v>59</v>
      </c>
      <c r="N5043" s="1" t="s">
        <v>59</v>
      </c>
      <c r="O5043" s="1" t="s">
        <v>1066</v>
      </c>
      <c r="P5043" s="1" t="s">
        <v>4568</v>
      </c>
      <c r="Q5043" s="1">
        <v>60910860</v>
      </c>
    </row>
    <row r="5044" spans="13:17">
      <c r="M5044" s="1" t="s">
        <v>59</v>
      </c>
      <c r="N5044" s="1" t="s">
        <v>59</v>
      </c>
      <c r="O5044" s="1" t="s">
        <v>1066</v>
      </c>
      <c r="P5044" s="1" t="s">
        <v>4569</v>
      </c>
      <c r="Q5044" s="1">
        <v>60910864</v>
      </c>
    </row>
    <row r="5045" spans="13:17">
      <c r="M5045" s="1" t="s">
        <v>59</v>
      </c>
      <c r="N5045" s="1" t="s">
        <v>59</v>
      </c>
      <c r="O5045" s="1" t="s">
        <v>1066</v>
      </c>
      <c r="P5045" s="1" t="s">
        <v>4570</v>
      </c>
      <c r="Q5045" s="1">
        <v>60910870</v>
      </c>
    </row>
    <row r="5046" spans="13:17">
      <c r="M5046" s="1" t="s">
        <v>59</v>
      </c>
      <c r="N5046" s="1" t="s">
        <v>59</v>
      </c>
      <c r="O5046" s="1" t="s">
        <v>1066</v>
      </c>
      <c r="P5046" s="1" t="s">
        <v>4571</v>
      </c>
      <c r="Q5046" s="1">
        <v>60910867</v>
      </c>
    </row>
    <row r="5047" spans="13:17">
      <c r="M5047" s="1" t="s">
        <v>59</v>
      </c>
      <c r="N5047" s="1" t="s">
        <v>59</v>
      </c>
      <c r="O5047" s="1" t="s">
        <v>1066</v>
      </c>
      <c r="P5047" s="1" t="s">
        <v>2649</v>
      </c>
      <c r="Q5047" s="1">
        <v>60910881</v>
      </c>
    </row>
    <row r="5048" spans="13:17">
      <c r="M5048" s="1" t="s">
        <v>59</v>
      </c>
      <c r="N5048" s="1" t="s">
        <v>59</v>
      </c>
      <c r="O5048" s="1" t="s">
        <v>1066</v>
      </c>
      <c r="P5048" s="1" t="s">
        <v>3746</v>
      </c>
      <c r="Q5048" s="1">
        <v>60910888</v>
      </c>
    </row>
    <row r="5049" spans="13:17">
      <c r="M5049" s="1" t="s">
        <v>59</v>
      </c>
      <c r="N5049" s="1" t="s">
        <v>59</v>
      </c>
      <c r="O5049" s="1" t="s">
        <v>1068</v>
      </c>
      <c r="P5049" s="1" t="s">
        <v>415</v>
      </c>
      <c r="Q5049" s="1">
        <v>60911711</v>
      </c>
    </row>
    <row r="5050" spans="13:17">
      <c r="M5050" s="1" t="s">
        <v>59</v>
      </c>
      <c r="N5050" s="1" t="s">
        <v>59</v>
      </c>
      <c r="O5050" s="1" t="s">
        <v>1068</v>
      </c>
      <c r="P5050" s="1" t="s">
        <v>1068</v>
      </c>
      <c r="Q5050" s="1">
        <v>60911717</v>
      </c>
    </row>
    <row r="5051" spans="13:17">
      <c r="M5051" s="1" t="s">
        <v>59</v>
      </c>
      <c r="N5051" s="1" t="s">
        <v>59</v>
      </c>
      <c r="O5051" s="1" t="s">
        <v>1068</v>
      </c>
      <c r="P5051" s="1" t="s">
        <v>4572</v>
      </c>
      <c r="Q5051" s="1">
        <v>60911799</v>
      </c>
    </row>
    <row r="5052" spans="13:17">
      <c r="M5052" s="1" t="s">
        <v>59</v>
      </c>
      <c r="N5052" s="1" t="s">
        <v>59</v>
      </c>
      <c r="O5052" s="1" t="s">
        <v>1068</v>
      </c>
      <c r="P5052" s="1" t="s">
        <v>4573</v>
      </c>
      <c r="Q5052" s="1">
        <v>60911725</v>
      </c>
    </row>
    <row r="5053" spans="13:17">
      <c r="M5053" s="1" t="s">
        <v>59</v>
      </c>
      <c r="N5053" s="1" t="s">
        <v>59</v>
      </c>
      <c r="O5053" s="1" t="s">
        <v>1068</v>
      </c>
      <c r="P5053" s="1" t="s">
        <v>4574</v>
      </c>
      <c r="Q5053" s="1">
        <v>60911734</v>
      </c>
    </row>
    <row r="5054" spans="13:17">
      <c r="M5054" s="1" t="s">
        <v>59</v>
      </c>
      <c r="N5054" s="1" t="s">
        <v>59</v>
      </c>
      <c r="O5054" s="1" t="s">
        <v>1068</v>
      </c>
      <c r="P5054" s="1" t="s">
        <v>4575</v>
      </c>
      <c r="Q5054" s="1">
        <v>60911743</v>
      </c>
    </row>
    <row r="5055" spans="13:17">
      <c r="M5055" s="1" t="s">
        <v>59</v>
      </c>
      <c r="N5055" s="1" t="s">
        <v>59</v>
      </c>
      <c r="O5055" s="1" t="s">
        <v>1068</v>
      </c>
      <c r="P5055" s="1" t="s">
        <v>4576</v>
      </c>
      <c r="Q5055" s="1">
        <v>60911751</v>
      </c>
    </row>
    <row r="5056" spans="13:17">
      <c r="M5056" s="1" t="s">
        <v>59</v>
      </c>
      <c r="N5056" s="1" t="s">
        <v>59</v>
      </c>
      <c r="O5056" s="1" t="s">
        <v>1068</v>
      </c>
      <c r="P5056" s="1" t="s">
        <v>4577</v>
      </c>
      <c r="Q5056" s="1">
        <v>60911760</v>
      </c>
    </row>
    <row r="5057" spans="13:17">
      <c r="M5057" s="1" t="s">
        <v>59</v>
      </c>
      <c r="N5057" s="1" t="s">
        <v>59</v>
      </c>
      <c r="O5057" s="1" t="s">
        <v>1068</v>
      </c>
      <c r="P5057" s="1" t="s">
        <v>4578</v>
      </c>
      <c r="Q5057" s="1">
        <v>60911714</v>
      </c>
    </row>
    <row r="5058" spans="13:17">
      <c r="M5058" s="1" t="s">
        <v>59</v>
      </c>
      <c r="N5058" s="1" t="s">
        <v>59</v>
      </c>
      <c r="O5058" s="1" t="s">
        <v>1068</v>
      </c>
      <c r="P5058" s="1" t="s">
        <v>4579</v>
      </c>
      <c r="Q5058" s="1">
        <v>60911777</v>
      </c>
    </row>
    <row r="5059" spans="13:17">
      <c r="M5059" s="1" t="s">
        <v>59</v>
      </c>
      <c r="N5059" s="1" t="s">
        <v>59</v>
      </c>
      <c r="O5059" s="1" t="s">
        <v>1068</v>
      </c>
      <c r="P5059" s="1" t="s">
        <v>4580</v>
      </c>
      <c r="Q5059" s="1">
        <v>60911786</v>
      </c>
    </row>
    <row r="5060" spans="13:17">
      <c r="M5060" s="1" t="s">
        <v>59</v>
      </c>
      <c r="N5060" s="1" t="s">
        <v>59</v>
      </c>
      <c r="O5060" s="1" t="s">
        <v>1068</v>
      </c>
      <c r="P5060" s="1" t="s">
        <v>4581</v>
      </c>
      <c r="Q5060" s="1">
        <v>60911794</v>
      </c>
    </row>
    <row r="5061" spans="13:17">
      <c r="M5061" s="1" t="s">
        <v>59</v>
      </c>
      <c r="N5061" s="1" t="s">
        <v>59</v>
      </c>
      <c r="O5061" s="1" t="s">
        <v>1070</v>
      </c>
      <c r="P5061" s="1" t="s">
        <v>4582</v>
      </c>
      <c r="Q5061" s="1">
        <v>60912010</v>
      </c>
    </row>
    <row r="5062" spans="13:17">
      <c r="M5062" s="1" t="s">
        <v>59</v>
      </c>
      <c r="N5062" s="1" t="s">
        <v>59</v>
      </c>
      <c r="O5062" s="1" t="s">
        <v>1070</v>
      </c>
      <c r="P5062" s="1" t="s">
        <v>1070</v>
      </c>
      <c r="Q5062" s="1">
        <v>60912021</v>
      </c>
    </row>
    <row r="5063" spans="13:17">
      <c r="M5063" s="1" t="s">
        <v>59</v>
      </c>
      <c r="N5063" s="1" t="s">
        <v>59</v>
      </c>
      <c r="O5063" s="1" t="s">
        <v>1070</v>
      </c>
      <c r="P5063" s="1" t="s">
        <v>4583</v>
      </c>
      <c r="Q5063" s="1">
        <v>60912052</v>
      </c>
    </row>
    <row r="5064" spans="13:17">
      <c r="M5064" s="1" t="s">
        <v>59</v>
      </c>
      <c r="N5064" s="1" t="s">
        <v>59</v>
      </c>
      <c r="O5064" s="1" t="s">
        <v>1070</v>
      </c>
      <c r="P5064" s="1" t="s">
        <v>544</v>
      </c>
      <c r="Q5064" s="1">
        <v>60912031</v>
      </c>
    </row>
    <row r="5065" spans="13:17">
      <c r="M5065" s="1" t="s">
        <v>59</v>
      </c>
      <c r="N5065" s="1" t="s">
        <v>59</v>
      </c>
      <c r="O5065" s="1" t="s">
        <v>1070</v>
      </c>
      <c r="P5065" s="1" t="s">
        <v>4584</v>
      </c>
      <c r="Q5065" s="1">
        <v>60912042</v>
      </c>
    </row>
    <row r="5066" spans="13:17">
      <c r="M5066" s="1" t="s">
        <v>59</v>
      </c>
      <c r="N5066" s="1" t="s">
        <v>59</v>
      </c>
      <c r="O5066" s="1" t="s">
        <v>1070</v>
      </c>
      <c r="P5066" s="1" t="s">
        <v>4585</v>
      </c>
      <c r="Q5066" s="1">
        <v>60912063</v>
      </c>
    </row>
    <row r="5067" spans="13:17">
      <c r="M5067" s="1" t="s">
        <v>59</v>
      </c>
      <c r="N5067" s="1" t="s">
        <v>59</v>
      </c>
      <c r="O5067" s="1" t="s">
        <v>1070</v>
      </c>
      <c r="P5067" s="1" t="s">
        <v>4586</v>
      </c>
      <c r="Q5067" s="1">
        <v>60912073</v>
      </c>
    </row>
    <row r="5068" spans="13:17">
      <c r="M5068" s="1" t="s">
        <v>59</v>
      </c>
      <c r="N5068" s="1" t="s">
        <v>59</v>
      </c>
      <c r="O5068" s="1" t="s">
        <v>1070</v>
      </c>
      <c r="P5068" s="1" t="s">
        <v>4587</v>
      </c>
      <c r="Q5068" s="1">
        <v>60912084</v>
      </c>
    </row>
    <row r="5069" spans="13:17">
      <c r="M5069" s="1" t="s">
        <v>59</v>
      </c>
      <c r="N5069" s="1" t="s">
        <v>59</v>
      </c>
      <c r="O5069" s="1" t="s">
        <v>352</v>
      </c>
      <c r="P5069" s="1" t="s">
        <v>4588</v>
      </c>
      <c r="Q5069" s="1">
        <v>60912717</v>
      </c>
    </row>
    <row r="5070" spans="13:17">
      <c r="M5070" s="1" t="s">
        <v>59</v>
      </c>
      <c r="N5070" s="1" t="s">
        <v>59</v>
      </c>
      <c r="O5070" s="1" t="s">
        <v>352</v>
      </c>
      <c r="P5070" s="1" t="s">
        <v>4589</v>
      </c>
      <c r="Q5070" s="1">
        <v>60912711</v>
      </c>
    </row>
    <row r="5071" spans="13:17">
      <c r="M5071" s="1" t="s">
        <v>59</v>
      </c>
      <c r="N5071" s="1" t="s">
        <v>59</v>
      </c>
      <c r="O5071" s="1" t="s">
        <v>352</v>
      </c>
      <c r="P5071" s="1" t="s">
        <v>4590</v>
      </c>
      <c r="Q5071" s="1">
        <v>60912713</v>
      </c>
    </row>
    <row r="5072" spans="13:17">
      <c r="M5072" s="1" t="s">
        <v>59</v>
      </c>
      <c r="N5072" s="1" t="s">
        <v>59</v>
      </c>
      <c r="O5072" s="1" t="s">
        <v>352</v>
      </c>
      <c r="P5072" s="1" t="s">
        <v>4591</v>
      </c>
      <c r="Q5072" s="1">
        <v>60912747</v>
      </c>
    </row>
    <row r="5073" spans="13:17">
      <c r="M5073" s="1" t="s">
        <v>59</v>
      </c>
      <c r="N5073" s="1" t="s">
        <v>59</v>
      </c>
      <c r="O5073" s="1" t="s">
        <v>352</v>
      </c>
      <c r="P5073" s="1" t="s">
        <v>4592</v>
      </c>
      <c r="Q5073" s="1">
        <v>60912757</v>
      </c>
    </row>
    <row r="5074" spans="13:17">
      <c r="M5074" s="1" t="s">
        <v>59</v>
      </c>
      <c r="N5074" s="1" t="s">
        <v>59</v>
      </c>
      <c r="O5074" s="1" t="s">
        <v>352</v>
      </c>
      <c r="P5074" s="1" t="s">
        <v>4593</v>
      </c>
      <c r="Q5074" s="1">
        <v>60912771</v>
      </c>
    </row>
    <row r="5075" spans="13:17">
      <c r="M5075" s="1" t="s">
        <v>59</v>
      </c>
      <c r="N5075" s="1" t="s">
        <v>59</v>
      </c>
      <c r="O5075" s="1" t="s">
        <v>1072</v>
      </c>
      <c r="P5075" s="1" t="s">
        <v>4594</v>
      </c>
      <c r="Q5075" s="1">
        <v>60913136</v>
      </c>
    </row>
    <row r="5076" spans="13:17">
      <c r="M5076" s="1" t="s">
        <v>59</v>
      </c>
      <c r="N5076" s="1" t="s">
        <v>59</v>
      </c>
      <c r="O5076" s="1" t="s">
        <v>1072</v>
      </c>
      <c r="P5076" s="1" t="s">
        <v>2638</v>
      </c>
      <c r="Q5076" s="1">
        <v>60913130</v>
      </c>
    </row>
    <row r="5077" spans="13:17">
      <c r="M5077" s="1" t="s">
        <v>59</v>
      </c>
      <c r="N5077" s="1" t="s">
        <v>59</v>
      </c>
      <c r="O5077" s="1" t="s">
        <v>1072</v>
      </c>
      <c r="P5077" s="1" t="s">
        <v>2279</v>
      </c>
      <c r="Q5077" s="1">
        <v>60913137</v>
      </c>
    </row>
    <row r="5078" spans="13:17">
      <c r="M5078" s="1" t="s">
        <v>59</v>
      </c>
      <c r="N5078" s="1" t="s">
        <v>59</v>
      </c>
      <c r="O5078" s="1" t="s">
        <v>1072</v>
      </c>
      <c r="P5078" s="1" t="s">
        <v>4595</v>
      </c>
      <c r="Q5078" s="1">
        <v>60913145</v>
      </c>
    </row>
    <row r="5079" spans="13:17">
      <c r="M5079" s="1" t="s">
        <v>59</v>
      </c>
      <c r="N5079" s="1" t="s">
        <v>59</v>
      </c>
      <c r="O5079" s="1" t="s">
        <v>1072</v>
      </c>
      <c r="P5079" s="1" t="s">
        <v>4596</v>
      </c>
      <c r="Q5079" s="1">
        <v>60913150</v>
      </c>
    </row>
    <row r="5080" spans="13:17">
      <c r="M5080" s="1" t="s">
        <v>59</v>
      </c>
      <c r="N5080" s="1" t="s">
        <v>59</v>
      </c>
      <c r="O5080" s="1" t="s">
        <v>1072</v>
      </c>
      <c r="P5080" s="1" t="s">
        <v>4597</v>
      </c>
      <c r="Q5080" s="1">
        <v>60913160</v>
      </c>
    </row>
    <row r="5081" spans="13:17">
      <c r="M5081" s="1" t="s">
        <v>59</v>
      </c>
      <c r="N5081" s="1" t="s">
        <v>59</v>
      </c>
      <c r="O5081" s="1" t="s">
        <v>1072</v>
      </c>
      <c r="P5081" s="1" t="s">
        <v>4598</v>
      </c>
      <c r="Q5081" s="1">
        <v>60913165</v>
      </c>
    </row>
    <row r="5082" spans="13:17">
      <c r="M5082" s="1" t="s">
        <v>59</v>
      </c>
      <c r="N5082" s="1" t="s">
        <v>59</v>
      </c>
      <c r="O5082" s="1" t="s">
        <v>1072</v>
      </c>
      <c r="P5082" s="1" t="s">
        <v>4599</v>
      </c>
      <c r="Q5082" s="1">
        <v>60913175</v>
      </c>
    </row>
    <row r="5083" spans="13:17">
      <c r="M5083" s="1" t="s">
        <v>59</v>
      </c>
      <c r="N5083" s="1" t="s">
        <v>59</v>
      </c>
      <c r="O5083" s="1" t="s">
        <v>1072</v>
      </c>
      <c r="P5083" s="1" t="s">
        <v>4600</v>
      </c>
      <c r="Q5083" s="1">
        <v>60913185</v>
      </c>
    </row>
    <row r="5084" spans="13:17">
      <c r="M5084" s="1" t="s">
        <v>59</v>
      </c>
      <c r="N5084" s="1" t="s">
        <v>59</v>
      </c>
      <c r="O5084" s="1" t="s">
        <v>1074</v>
      </c>
      <c r="P5084" s="1" t="s">
        <v>1074</v>
      </c>
      <c r="Q5084" s="1">
        <v>60913523</v>
      </c>
    </row>
    <row r="5085" spans="13:17">
      <c r="M5085" s="1" t="s">
        <v>59</v>
      </c>
      <c r="N5085" s="1" t="s">
        <v>59</v>
      </c>
      <c r="O5085" s="1" t="s">
        <v>1074</v>
      </c>
      <c r="P5085" s="1" t="s">
        <v>4601</v>
      </c>
      <c r="Q5085" s="1">
        <v>60913547</v>
      </c>
    </row>
    <row r="5086" spans="13:17">
      <c r="M5086" s="1" t="s">
        <v>59</v>
      </c>
      <c r="N5086" s="1" t="s">
        <v>59</v>
      </c>
      <c r="O5086" s="1" t="s">
        <v>1074</v>
      </c>
      <c r="P5086" s="1" t="s">
        <v>4602</v>
      </c>
      <c r="Q5086" s="1">
        <v>60913571</v>
      </c>
    </row>
    <row r="5087" spans="13:17">
      <c r="M5087" s="1" t="s">
        <v>59</v>
      </c>
      <c r="N5087" s="1" t="s">
        <v>59</v>
      </c>
      <c r="O5087" s="1" t="s">
        <v>1076</v>
      </c>
      <c r="P5087" s="1" t="s">
        <v>4603</v>
      </c>
      <c r="Q5087" s="1">
        <v>60913813</v>
      </c>
    </row>
    <row r="5088" spans="13:17">
      <c r="M5088" s="1" t="s">
        <v>59</v>
      </c>
      <c r="N5088" s="1" t="s">
        <v>59</v>
      </c>
      <c r="O5088" s="1" t="s">
        <v>1076</v>
      </c>
      <c r="P5088" s="1" t="s">
        <v>867</v>
      </c>
      <c r="Q5088" s="1">
        <v>60913815</v>
      </c>
    </row>
    <row r="5089" spans="13:17">
      <c r="M5089" s="1" t="s">
        <v>59</v>
      </c>
      <c r="N5089" s="1" t="s">
        <v>59</v>
      </c>
      <c r="O5089" s="1" t="s">
        <v>1076</v>
      </c>
      <c r="P5089" s="1" t="s">
        <v>4380</v>
      </c>
      <c r="Q5089" s="1">
        <v>60913817</v>
      </c>
    </row>
    <row r="5090" spans="13:17">
      <c r="M5090" s="1" t="s">
        <v>59</v>
      </c>
      <c r="N5090" s="1" t="s">
        <v>59</v>
      </c>
      <c r="O5090" s="1" t="s">
        <v>1076</v>
      </c>
      <c r="P5090" s="1" t="s">
        <v>4604</v>
      </c>
      <c r="Q5090" s="1">
        <v>60913820</v>
      </c>
    </row>
    <row r="5091" spans="13:17">
      <c r="M5091" s="1" t="s">
        <v>59</v>
      </c>
      <c r="N5091" s="1" t="s">
        <v>59</v>
      </c>
      <c r="O5091" s="1" t="s">
        <v>1076</v>
      </c>
      <c r="P5091" s="1" t="s">
        <v>4605</v>
      </c>
      <c r="Q5091" s="1">
        <v>60913825</v>
      </c>
    </row>
    <row r="5092" spans="13:17">
      <c r="M5092" s="1" t="s">
        <v>59</v>
      </c>
      <c r="N5092" s="1" t="s">
        <v>59</v>
      </c>
      <c r="O5092" s="1" t="s">
        <v>1076</v>
      </c>
      <c r="P5092" s="1" t="s">
        <v>919</v>
      </c>
      <c r="Q5092" s="1">
        <v>60913843</v>
      </c>
    </row>
    <row r="5093" spans="13:17">
      <c r="M5093" s="1" t="s">
        <v>59</v>
      </c>
      <c r="N5093" s="1" t="s">
        <v>59</v>
      </c>
      <c r="O5093" s="1" t="s">
        <v>1076</v>
      </c>
      <c r="P5093" s="1" t="s">
        <v>1076</v>
      </c>
      <c r="Q5093" s="1">
        <v>60913851</v>
      </c>
    </row>
    <row r="5094" spans="13:17">
      <c r="M5094" s="1" t="s">
        <v>59</v>
      </c>
      <c r="N5094" s="1" t="s">
        <v>59</v>
      </c>
      <c r="O5094" s="1" t="s">
        <v>1076</v>
      </c>
      <c r="P5094" s="1" t="s">
        <v>4606</v>
      </c>
      <c r="Q5094" s="1">
        <v>60913899</v>
      </c>
    </row>
    <row r="5095" spans="13:17">
      <c r="M5095" s="1" t="s">
        <v>59</v>
      </c>
      <c r="N5095" s="1" t="s">
        <v>59</v>
      </c>
      <c r="O5095" s="1" t="s">
        <v>1076</v>
      </c>
      <c r="P5095" s="1" t="s">
        <v>4607</v>
      </c>
      <c r="Q5095" s="1">
        <v>60913869</v>
      </c>
    </row>
    <row r="5096" spans="13:17">
      <c r="M5096" s="1" t="s">
        <v>59</v>
      </c>
      <c r="N5096" s="1" t="s">
        <v>59</v>
      </c>
      <c r="O5096" s="1" t="s">
        <v>1076</v>
      </c>
      <c r="P5096" s="1" t="s">
        <v>4608</v>
      </c>
      <c r="Q5096" s="1">
        <v>60913860</v>
      </c>
    </row>
    <row r="5097" spans="13:17">
      <c r="M5097" s="1" t="s">
        <v>59</v>
      </c>
      <c r="N5097" s="1" t="s">
        <v>59</v>
      </c>
      <c r="O5097" s="1" t="s">
        <v>1076</v>
      </c>
      <c r="P5097" s="1" t="s">
        <v>4609</v>
      </c>
      <c r="Q5097" s="1">
        <v>60913836</v>
      </c>
    </row>
    <row r="5098" spans="13:17">
      <c r="M5098" s="1" t="s">
        <v>59</v>
      </c>
      <c r="N5098" s="1" t="s">
        <v>59</v>
      </c>
      <c r="O5098" s="1" t="s">
        <v>1076</v>
      </c>
      <c r="P5098" s="1" t="s">
        <v>4610</v>
      </c>
      <c r="Q5098" s="1">
        <v>60913877</v>
      </c>
    </row>
    <row r="5099" spans="13:17">
      <c r="M5099" s="1" t="s">
        <v>59</v>
      </c>
      <c r="N5099" s="1" t="s">
        <v>59</v>
      </c>
      <c r="O5099" s="1" t="s">
        <v>1078</v>
      </c>
      <c r="P5099" s="1" t="s">
        <v>4611</v>
      </c>
      <c r="Q5099" s="1">
        <v>60914110</v>
      </c>
    </row>
    <row r="5100" spans="13:17">
      <c r="M5100" s="1" t="s">
        <v>59</v>
      </c>
      <c r="N5100" s="1" t="s">
        <v>59</v>
      </c>
      <c r="O5100" s="1" t="s">
        <v>1078</v>
      </c>
      <c r="P5100" s="1" t="s">
        <v>1244</v>
      </c>
      <c r="Q5100" s="1">
        <v>60914121</v>
      </c>
    </row>
    <row r="5101" spans="13:17">
      <c r="M5101" s="1" t="s">
        <v>59</v>
      </c>
      <c r="N5101" s="1" t="s">
        <v>59</v>
      </c>
      <c r="O5101" s="1" t="s">
        <v>1078</v>
      </c>
      <c r="P5101" s="1" t="s">
        <v>2735</v>
      </c>
      <c r="Q5101" s="1">
        <v>60914152</v>
      </c>
    </row>
    <row r="5102" spans="13:17">
      <c r="M5102" s="1" t="s">
        <v>59</v>
      </c>
      <c r="N5102" s="1" t="s">
        <v>59</v>
      </c>
      <c r="O5102" s="1" t="s">
        <v>1078</v>
      </c>
      <c r="P5102" s="1" t="s">
        <v>4612</v>
      </c>
      <c r="Q5102" s="1">
        <v>60914163</v>
      </c>
    </row>
    <row r="5103" spans="13:17">
      <c r="M5103" s="1" t="s">
        <v>59</v>
      </c>
      <c r="N5103" s="1" t="s">
        <v>59</v>
      </c>
      <c r="O5103" s="1" t="s">
        <v>1078</v>
      </c>
      <c r="P5103" s="1" t="s">
        <v>4613</v>
      </c>
      <c r="Q5103" s="1">
        <v>60914142</v>
      </c>
    </row>
    <row r="5104" spans="13:17">
      <c r="M5104" s="1" t="s">
        <v>59</v>
      </c>
      <c r="N5104" s="1" t="s">
        <v>59</v>
      </c>
      <c r="O5104" s="1" t="s">
        <v>1078</v>
      </c>
      <c r="P5104" s="1" t="s">
        <v>4614</v>
      </c>
      <c r="Q5104" s="1">
        <v>60914131</v>
      </c>
    </row>
    <row r="5105" spans="13:17">
      <c r="M5105" s="1" t="s">
        <v>59</v>
      </c>
      <c r="N5105" s="1" t="s">
        <v>59</v>
      </c>
      <c r="O5105" s="1" t="s">
        <v>1078</v>
      </c>
      <c r="P5105" s="1" t="s">
        <v>4615</v>
      </c>
      <c r="Q5105" s="1">
        <v>60914173</v>
      </c>
    </row>
    <row r="5106" spans="13:17">
      <c r="M5106" s="1" t="s">
        <v>59</v>
      </c>
      <c r="N5106" s="1" t="s">
        <v>59</v>
      </c>
      <c r="O5106" s="1" t="s">
        <v>1078</v>
      </c>
      <c r="P5106" s="1" t="s">
        <v>4616</v>
      </c>
      <c r="Q5106" s="1">
        <v>60914184</v>
      </c>
    </row>
    <row r="5107" spans="13:17">
      <c r="M5107" s="1" t="s">
        <v>59</v>
      </c>
      <c r="N5107" s="1" t="s">
        <v>59</v>
      </c>
      <c r="O5107" s="1" t="s">
        <v>1080</v>
      </c>
      <c r="P5107" s="1" t="s">
        <v>4617</v>
      </c>
      <c r="Q5107" s="1">
        <v>60915327</v>
      </c>
    </row>
    <row r="5108" spans="13:17">
      <c r="M5108" s="1" t="s">
        <v>59</v>
      </c>
      <c r="N5108" s="1" t="s">
        <v>59</v>
      </c>
      <c r="O5108" s="1" t="s">
        <v>1080</v>
      </c>
      <c r="P5108" s="1" t="s">
        <v>4618</v>
      </c>
      <c r="Q5108" s="1">
        <v>60915329</v>
      </c>
    </row>
    <row r="5109" spans="13:17">
      <c r="M5109" s="1" t="s">
        <v>59</v>
      </c>
      <c r="N5109" s="1" t="s">
        <v>59</v>
      </c>
      <c r="O5109" s="1" t="s">
        <v>1080</v>
      </c>
      <c r="P5109" s="1" t="s">
        <v>4066</v>
      </c>
      <c r="Q5109" s="1">
        <v>60915331</v>
      </c>
    </row>
    <row r="5110" spans="13:17">
      <c r="M5110" s="1" t="s">
        <v>59</v>
      </c>
      <c r="N5110" s="1" t="s">
        <v>59</v>
      </c>
      <c r="O5110" s="1" t="s">
        <v>1080</v>
      </c>
      <c r="P5110" s="1" t="s">
        <v>1244</v>
      </c>
      <c r="Q5110" s="1">
        <v>60915345</v>
      </c>
    </row>
    <row r="5111" spans="13:17">
      <c r="M5111" s="1" t="s">
        <v>59</v>
      </c>
      <c r="N5111" s="1" t="s">
        <v>59</v>
      </c>
      <c r="O5111" s="1" t="s">
        <v>1080</v>
      </c>
      <c r="P5111" s="1" t="s">
        <v>4619</v>
      </c>
      <c r="Q5111" s="1">
        <v>60915352</v>
      </c>
    </row>
    <row r="5112" spans="13:17">
      <c r="M5112" s="1" t="s">
        <v>59</v>
      </c>
      <c r="N5112" s="1" t="s">
        <v>59</v>
      </c>
      <c r="O5112" s="1" t="s">
        <v>1080</v>
      </c>
      <c r="P5112" s="1" t="s">
        <v>4620</v>
      </c>
      <c r="Q5112" s="1">
        <v>60915363</v>
      </c>
    </row>
    <row r="5113" spans="13:17">
      <c r="M5113" s="1" t="s">
        <v>59</v>
      </c>
      <c r="N5113" s="1" t="s">
        <v>59</v>
      </c>
      <c r="O5113" s="1" t="s">
        <v>1082</v>
      </c>
      <c r="P5113" s="1" t="s">
        <v>4621</v>
      </c>
      <c r="Q5113" s="1">
        <v>60915913</v>
      </c>
    </row>
    <row r="5114" spans="13:17">
      <c r="M5114" s="1" t="s">
        <v>59</v>
      </c>
      <c r="N5114" s="1" t="s">
        <v>59</v>
      </c>
      <c r="O5114" s="1" t="s">
        <v>1082</v>
      </c>
      <c r="P5114" s="1" t="s">
        <v>4622</v>
      </c>
      <c r="Q5114" s="1">
        <v>60915919</v>
      </c>
    </row>
    <row r="5115" spans="13:17">
      <c r="M5115" s="1" t="s">
        <v>59</v>
      </c>
      <c r="N5115" s="1" t="s">
        <v>59</v>
      </c>
      <c r="O5115" s="1" t="s">
        <v>1082</v>
      </c>
      <c r="P5115" s="1" t="s">
        <v>4623</v>
      </c>
      <c r="Q5115" s="1">
        <v>60915938</v>
      </c>
    </row>
    <row r="5116" spans="13:17">
      <c r="M5116" s="1" t="s">
        <v>59</v>
      </c>
      <c r="N5116" s="1" t="s">
        <v>59</v>
      </c>
      <c r="O5116" s="1" t="s">
        <v>1082</v>
      </c>
      <c r="P5116" s="1" t="s">
        <v>1082</v>
      </c>
      <c r="Q5116" s="1">
        <v>60915947</v>
      </c>
    </row>
    <row r="5117" spans="13:17">
      <c r="M5117" s="1" t="s">
        <v>59</v>
      </c>
      <c r="N5117" s="1" t="s">
        <v>59</v>
      </c>
      <c r="O5117" s="1" t="s">
        <v>1082</v>
      </c>
      <c r="P5117" s="1" t="s">
        <v>4624</v>
      </c>
      <c r="Q5117" s="1">
        <v>60915999</v>
      </c>
    </row>
    <row r="5118" spans="13:17">
      <c r="M5118" s="1" t="s">
        <v>59</v>
      </c>
      <c r="N5118" s="1" t="s">
        <v>59</v>
      </c>
      <c r="O5118" s="1" t="s">
        <v>1082</v>
      </c>
      <c r="P5118" s="1" t="s">
        <v>4625</v>
      </c>
      <c r="Q5118" s="1">
        <v>60915970</v>
      </c>
    </row>
    <row r="5119" spans="13:17">
      <c r="M5119" s="1" t="s">
        <v>59</v>
      </c>
      <c r="N5119" s="1" t="s">
        <v>59</v>
      </c>
      <c r="O5119" s="1" t="s">
        <v>1082</v>
      </c>
      <c r="P5119" s="1" t="s">
        <v>4626</v>
      </c>
      <c r="Q5119" s="1">
        <v>60915966</v>
      </c>
    </row>
    <row r="5120" spans="13:17">
      <c r="M5120" s="1" t="s">
        <v>59</v>
      </c>
      <c r="N5120" s="1" t="s">
        <v>59</v>
      </c>
      <c r="O5120" s="1" t="s">
        <v>1082</v>
      </c>
      <c r="P5120" s="1" t="s">
        <v>4627</v>
      </c>
      <c r="Q5120" s="1">
        <v>60915976</v>
      </c>
    </row>
    <row r="5121" spans="13:17">
      <c r="M5121" s="1" t="s">
        <v>59</v>
      </c>
      <c r="N5121" s="1" t="s">
        <v>59</v>
      </c>
      <c r="O5121" s="1" t="s">
        <v>1082</v>
      </c>
      <c r="P5121" s="1" t="s">
        <v>4628</v>
      </c>
      <c r="Q5121" s="1">
        <v>60915972</v>
      </c>
    </row>
    <row r="5122" spans="13:17">
      <c r="M5122" s="1" t="s">
        <v>59</v>
      </c>
      <c r="N5122" s="1" t="s">
        <v>59</v>
      </c>
      <c r="O5122" s="1" t="s">
        <v>1082</v>
      </c>
      <c r="P5122" s="1" t="s">
        <v>4629</v>
      </c>
      <c r="Q5122" s="1">
        <v>60915985</v>
      </c>
    </row>
    <row r="5123" spans="13:17">
      <c r="M5123" s="1" t="s">
        <v>59</v>
      </c>
      <c r="N5123" s="1" t="s">
        <v>59</v>
      </c>
      <c r="O5123" s="1" t="s">
        <v>1084</v>
      </c>
      <c r="P5123" s="1" t="s">
        <v>4630</v>
      </c>
      <c r="Q5123" s="1">
        <v>60916232</v>
      </c>
    </row>
    <row r="5124" spans="13:17">
      <c r="M5124" s="1" t="s">
        <v>59</v>
      </c>
      <c r="N5124" s="1" t="s">
        <v>59</v>
      </c>
      <c r="O5124" s="1" t="s">
        <v>1084</v>
      </c>
      <c r="P5124" s="1" t="s">
        <v>1562</v>
      </c>
      <c r="Q5124" s="1">
        <v>60916234</v>
      </c>
    </row>
    <row r="5125" spans="13:17">
      <c r="M5125" s="1" t="s">
        <v>59</v>
      </c>
      <c r="N5125" s="1" t="s">
        <v>59</v>
      </c>
      <c r="O5125" s="1" t="s">
        <v>1084</v>
      </c>
      <c r="P5125" s="1" t="s">
        <v>4631</v>
      </c>
      <c r="Q5125" s="1">
        <v>60916238</v>
      </c>
    </row>
    <row r="5126" spans="13:17">
      <c r="M5126" s="1" t="s">
        <v>59</v>
      </c>
      <c r="N5126" s="1" t="s">
        <v>59</v>
      </c>
      <c r="O5126" s="1" t="s">
        <v>1084</v>
      </c>
      <c r="P5126" s="1" t="s">
        <v>4632</v>
      </c>
      <c r="Q5126" s="1">
        <v>60916242</v>
      </c>
    </row>
    <row r="5127" spans="13:17">
      <c r="M5127" s="1" t="s">
        <v>59</v>
      </c>
      <c r="N5127" s="1" t="s">
        <v>59</v>
      </c>
      <c r="O5127" s="1" t="s">
        <v>1084</v>
      </c>
      <c r="P5127" s="1" t="s">
        <v>4633</v>
      </c>
      <c r="Q5127" s="1">
        <v>60916240</v>
      </c>
    </row>
    <row r="5128" spans="13:17">
      <c r="M5128" s="1" t="s">
        <v>59</v>
      </c>
      <c r="N5128" s="1" t="s">
        <v>59</v>
      </c>
      <c r="O5128" s="1" t="s">
        <v>1084</v>
      </c>
      <c r="P5128" s="1" t="s">
        <v>4634</v>
      </c>
      <c r="Q5128" s="1">
        <v>60916255</v>
      </c>
    </row>
    <row r="5129" spans="13:17">
      <c r="M5129" s="1" t="s">
        <v>59</v>
      </c>
      <c r="N5129" s="1" t="s">
        <v>59</v>
      </c>
      <c r="O5129" s="1" t="s">
        <v>1084</v>
      </c>
      <c r="P5129" s="1" t="s">
        <v>4635</v>
      </c>
      <c r="Q5129" s="1">
        <v>60916290</v>
      </c>
    </row>
    <row r="5130" spans="13:17">
      <c r="M5130" s="1" t="s">
        <v>59</v>
      </c>
      <c r="N5130" s="1" t="s">
        <v>59</v>
      </c>
      <c r="O5130" s="1" t="s">
        <v>1084</v>
      </c>
      <c r="P5130" s="1" t="s">
        <v>4636</v>
      </c>
      <c r="Q5130" s="1">
        <v>60916295</v>
      </c>
    </row>
    <row r="5131" spans="13:17">
      <c r="M5131" s="1" t="s">
        <v>59</v>
      </c>
      <c r="N5131" s="1" t="s">
        <v>59</v>
      </c>
      <c r="O5131" s="1" t="s">
        <v>1084</v>
      </c>
      <c r="P5131" s="1" t="s">
        <v>273</v>
      </c>
      <c r="Q5131" s="1">
        <v>60916201</v>
      </c>
    </row>
    <row r="5132" spans="13:17">
      <c r="M5132" s="1" t="s">
        <v>59</v>
      </c>
      <c r="N5132" s="1" t="s">
        <v>59</v>
      </c>
      <c r="O5132" s="1" t="s">
        <v>1084</v>
      </c>
      <c r="P5132" s="1" t="s">
        <v>275</v>
      </c>
      <c r="Q5132" s="1">
        <v>60916202</v>
      </c>
    </row>
    <row r="5133" spans="13:17">
      <c r="M5133" s="1" t="s">
        <v>59</v>
      </c>
      <c r="N5133" s="1" t="s">
        <v>59</v>
      </c>
      <c r="O5133" s="1" t="s">
        <v>1084</v>
      </c>
      <c r="P5133" s="1" t="s">
        <v>277</v>
      </c>
      <c r="Q5133" s="1">
        <v>60916203</v>
      </c>
    </row>
    <row r="5134" spans="13:17">
      <c r="M5134" s="1" t="s">
        <v>59</v>
      </c>
      <c r="N5134" s="1" t="s">
        <v>59</v>
      </c>
      <c r="O5134" s="1" t="s">
        <v>1084</v>
      </c>
      <c r="P5134" s="1" t="s">
        <v>279</v>
      </c>
      <c r="Q5134" s="1">
        <v>60916204</v>
      </c>
    </row>
    <row r="5135" spans="13:17">
      <c r="M5135" s="1" t="s">
        <v>59</v>
      </c>
      <c r="N5135" s="1" t="s">
        <v>59</v>
      </c>
      <c r="O5135" s="1" t="s">
        <v>1084</v>
      </c>
      <c r="P5135" s="1" t="s">
        <v>281</v>
      </c>
      <c r="Q5135" s="1">
        <v>60916205</v>
      </c>
    </row>
    <row r="5136" spans="13:17">
      <c r="M5136" s="1" t="s">
        <v>59</v>
      </c>
      <c r="N5136" s="1" t="s">
        <v>59</v>
      </c>
      <c r="O5136" s="1" t="s">
        <v>1084</v>
      </c>
      <c r="P5136" s="1" t="s">
        <v>283</v>
      </c>
      <c r="Q5136" s="1">
        <v>60916206</v>
      </c>
    </row>
    <row r="5137" spans="13:17">
      <c r="M5137" s="1" t="s">
        <v>59</v>
      </c>
      <c r="N5137" s="1" t="s">
        <v>59</v>
      </c>
      <c r="O5137" s="1" t="s">
        <v>1084</v>
      </c>
      <c r="P5137" s="1" t="s">
        <v>285</v>
      </c>
      <c r="Q5137" s="1">
        <v>60916207</v>
      </c>
    </row>
    <row r="5138" spans="13:17">
      <c r="M5138" s="1" t="s">
        <v>59</v>
      </c>
      <c r="N5138" s="1" t="s">
        <v>59</v>
      </c>
      <c r="O5138" s="1" t="s">
        <v>1084</v>
      </c>
      <c r="P5138" s="1" t="s">
        <v>287</v>
      </c>
      <c r="Q5138" s="1">
        <v>60916208</v>
      </c>
    </row>
    <row r="5139" spans="13:17">
      <c r="M5139" s="1" t="s">
        <v>59</v>
      </c>
      <c r="N5139" s="1" t="s">
        <v>59</v>
      </c>
      <c r="O5139" s="1" t="s">
        <v>1084</v>
      </c>
      <c r="P5139" s="1" t="s">
        <v>289</v>
      </c>
      <c r="Q5139" s="1">
        <v>60916209</v>
      </c>
    </row>
    <row r="5140" spans="13:17">
      <c r="M5140" s="1" t="s">
        <v>59</v>
      </c>
      <c r="N5140" s="1" t="s">
        <v>59</v>
      </c>
      <c r="O5140" s="1" t="s">
        <v>1084</v>
      </c>
      <c r="P5140" s="1" t="s">
        <v>291</v>
      </c>
      <c r="Q5140" s="1">
        <v>60916210</v>
      </c>
    </row>
    <row r="5141" spans="13:17">
      <c r="M5141" s="1" t="s">
        <v>59</v>
      </c>
      <c r="N5141" s="1" t="s">
        <v>59</v>
      </c>
      <c r="O5141" s="1" t="s">
        <v>1084</v>
      </c>
      <c r="P5141" s="1" t="s">
        <v>293</v>
      </c>
      <c r="Q5141" s="1">
        <v>60916211</v>
      </c>
    </row>
    <row r="5142" spans="13:17">
      <c r="M5142" s="1" t="s">
        <v>59</v>
      </c>
      <c r="N5142" s="1" t="s">
        <v>59</v>
      </c>
      <c r="O5142" s="1" t="s">
        <v>1084</v>
      </c>
      <c r="P5142" s="1" t="s">
        <v>295</v>
      </c>
      <c r="Q5142" s="1">
        <v>60916212</v>
      </c>
    </row>
    <row r="5143" spans="13:17">
      <c r="M5143" s="1" t="s">
        <v>59</v>
      </c>
      <c r="N5143" s="1" t="s">
        <v>59</v>
      </c>
      <c r="O5143" s="1" t="s">
        <v>1084</v>
      </c>
      <c r="P5143" s="1" t="s">
        <v>297</v>
      </c>
      <c r="Q5143" s="1">
        <v>60916213</v>
      </c>
    </row>
    <row r="5144" spans="13:17">
      <c r="M5144" s="1" t="s">
        <v>59</v>
      </c>
      <c r="N5144" s="1" t="s">
        <v>59</v>
      </c>
      <c r="O5144" s="1" t="s">
        <v>1084</v>
      </c>
      <c r="P5144" s="1" t="s">
        <v>298</v>
      </c>
      <c r="Q5144" s="1">
        <v>60916214</v>
      </c>
    </row>
    <row r="5145" spans="13:17">
      <c r="M5145" s="1" t="s">
        <v>59</v>
      </c>
      <c r="N5145" s="1" t="s">
        <v>59</v>
      </c>
      <c r="O5145" s="1" t="s">
        <v>1084</v>
      </c>
      <c r="P5145" s="1" t="s">
        <v>300</v>
      </c>
      <c r="Q5145" s="1">
        <v>60916215</v>
      </c>
    </row>
    <row r="5146" spans="13:17">
      <c r="M5146" s="1" t="s">
        <v>59</v>
      </c>
      <c r="N5146" s="1" t="s">
        <v>59</v>
      </c>
      <c r="O5146" s="1" t="s">
        <v>1084</v>
      </c>
      <c r="P5146" s="1" t="s">
        <v>302</v>
      </c>
      <c r="Q5146" s="1">
        <v>60916216</v>
      </c>
    </row>
    <row r="5147" spans="13:17">
      <c r="M5147" s="1" t="s">
        <v>59</v>
      </c>
      <c r="N5147" s="1" t="s">
        <v>59</v>
      </c>
      <c r="O5147" s="1" t="s">
        <v>1084</v>
      </c>
      <c r="P5147" s="1" t="s">
        <v>304</v>
      </c>
      <c r="Q5147" s="1">
        <v>60916217</v>
      </c>
    </row>
    <row r="5148" spans="13:17">
      <c r="M5148" s="1" t="s">
        <v>59</v>
      </c>
      <c r="N5148" s="1" t="s">
        <v>59</v>
      </c>
      <c r="O5148" s="1" t="s">
        <v>1084</v>
      </c>
      <c r="P5148" s="1" t="s">
        <v>306</v>
      </c>
      <c r="Q5148" s="1">
        <v>60916218</v>
      </c>
    </row>
    <row r="5149" spans="13:17">
      <c r="M5149" s="1" t="s">
        <v>59</v>
      </c>
      <c r="N5149" s="1" t="s">
        <v>59</v>
      </c>
      <c r="O5149" s="1" t="s">
        <v>1084</v>
      </c>
      <c r="P5149" s="1" t="s">
        <v>308</v>
      </c>
      <c r="Q5149" s="1">
        <v>60916219</v>
      </c>
    </row>
    <row r="5150" spans="13:17">
      <c r="M5150" s="1" t="s">
        <v>59</v>
      </c>
      <c r="N5150" s="1" t="s">
        <v>59</v>
      </c>
      <c r="O5150" s="1" t="s">
        <v>1084</v>
      </c>
      <c r="P5150" s="1" t="s">
        <v>310</v>
      </c>
      <c r="Q5150" s="1">
        <v>60916220</v>
      </c>
    </row>
    <row r="5151" spans="13:17">
      <c r="M5151" s="1" t="s">
        <v>59</v>
      </c>
      <c r="N5151" s="1" t="s">
        <v>59</v>
      </c>
      <c r="O5151" s="1" t="s">
        <v>1084</v>
      </c>
      <c r="P5151" s="1" t="s">
        <v>312</v>
      </c>
      <c r="Q5151" s="1">
        <v>60916221</v>
      </c>
    </row>
    <row r="5152" spans="13:17">
      <c r="M5152" s="1" t="s">
        <v>59</v>
      </c>
      <c r="N5152" s="1" t="s">
        <v>59</v>
      </c>
      <c r="O5152" s="1" t="s">
        <v>1084</v>
      </c>
      <c r="P5152" s="1" t="s">
        <v>314</v>
      </c>
      <c r="Q5152" s="1">
        <v>60916222</v>
      </c>
    </row>
    <row r="5153" spans="13:17">
      <c r="M5153" s="1" t="s">
        <v>59</v>
      </c>
      <c r="N5153" s="1" t="s">
        <v>59</v>
      </c>
      <c r="O5153" s="1" t="s">
        <v>1084</v>
      </c>
      <c r="P5153" s="1" t="s">
        <v>316</v>
      </c>
      <c r="Q5153" s="1">
        <v>60916223</v>
      </c>
    </row>
    <row r="5154" spans="13:17">
      <c r="M5154" s="1" t="s">
        <v>59</v>
      </c>
      <c r="N5154" s="1" t="s">
        <v>59</v>
      </c>
      <c r="O5154" s="1" t="s">
        <v>1084</v>
      </c>
      <c r="P5154" s="1" t="s">
        <v>318</v>
      </c>
      <c r="Q5154" s="1">
        <v>60916224</v>
      </c>
    </row>
    <row r="5155" spans="13:17">
      <c r="M5155" s="1" t="s">
        <v>59</v>
      </c>
      <c r="N5155" s="1" t="s">
        <v>59</v>
      </c>
      <c r="O5155" s="1" t="s">
        <v>1084</v>
      </c>
      <c r="P5155" s="1" t="s">
        <v>320</v>
      </c>
      <c r="Q5155" s="1">
        <v>60916225</v>
      </c>
    </row>
    <row r="5156" spans="13:17">
      <c r="M5156" s="1" t="s">
        <v>59</v>
      </c>
      <c r="N5156" s="1" t="s">
        <v>59</v>
      </c>
      <c r="O5156" s="1" t="s">
        <v>1084</v>
      </c>
      <c r="P5156" s="1" t="s">
        <v>322</v>
      </c>
      <c r="Q5156" s="1">
        <v>60916226</v>
      </c>
    </row>
    <row r="5157" spans="13:17">
      <c r="M5157" s="1" t="s">
        <v>59</v>
      </c>
      <c r="N5157" s="1" t="s">
        <v>59</v>
      </c>
      <c r="O5157" s="1" t="s">
        <v>1084</v>
      </c>
      <c r="P5157" s="1" t="s">
        <v>324</v>
      </c>
      <c r="Q5157" s="1">
        <v>60916227</v>
      </c>
    </row>
    <row r="5158" spans="13:17">
      <c r="M5158" s="1" t="s">
        <v>59</v>
      </c>
      <c r="N5158" s="1" t="s">
        <v>59</v>
      </c>
      <c r="O5158" s="1" t="s">
        <v>1085</v>
      </c>
      <c r="P5158" s="1" t="s">
        <v>4637</v>
      </c>
      <c r="Q5158" s="1">
        <v>60919419</v>
      </c>
    </row>
    <row r="5159" spans="13:17">
      <c r="M5159" s="1" t="s">
        <v>59</v>
      </c>
      <c r="N5159" s="1" t="s">
        <v>59</v>
      </c>
      <c r="O5159" s="1" t="s">
        <v>1085</v>
      </c>
      <c r="P5159" s="1" t="s">
        <v>4638</v>
      </c>
      <c r="Q5159" s="1">
        <v>60919415</v>
      </c>
    </row>
    <row r="5160" spans="13:17">
      <c r="M5160" s="1" t="s">
        <v>59</v>
      </c>
      <c r="N5160" s="1" t="s">
        <v>59</v>
      </c>
      <c r="O5160" s="1" t="s">
        <v>1085</v>
      </c>
      <c r="P5160" s="1" t="s">
        <v>4639</v>
      </c>
      <c r="Q5160" s="1">
        <v>60919428</v>
      </c>
    </row>
    <row r="5161" spans="13:17">
      <c r="M5161" s="1" t="s">
        <v>59</v>
      </c>
      <c r="N5161" s="1" t="s">
        <v>59</v>
      </c>
      <c r="O5161" s="1" t="s">
        <v>1085</v>
      </c>
      <c r="P5161" s="1" t="s">
        <v>4640</v>
      </c>
      <c r="Q5161" s="1">
        <v>60919447</v>
      </c>
    </row>
    <row r="5162" spans="13:17">
      <c r="M5162" s="1" t="s">
        <v>59</v>
      </c>
      <c r="N5162" s="1" t="s">
        <v>59</v>
      </c>
      <c r="O5162" s="1" t="s">
        <v>1085</v>
      </c>
      <c r="P5162" s="1" t="s">
        <v>4641</v>
      </c>
      <c r="Q5162" s="1">
        <v>60919438</v>
      </c>
    </row>
    <row r="5163" spans="13:17">
      <c r="M5163" s="1" t="s">
        <v>59</v>
      </c>
      <c r="N5163" s="1" t="s">
        <v>59</v>
      </c>
      <c r="O5163" s="1" t="s">
        <v>1085</v>
      </c>
      <c r="P5163" s="1" t="s">
        <v>4642</v>
      </c>
      <c r="Q5163" s="1">
        <v>60919457</v>
      </c>
    </row>
    <row r="5164" spans="13:17">
      <c r="M5164" s="1" t="s">
        <v>59</v>
      </c>
      <c r="N5164" s="1" t="s">
        <v>59</v>
      </c>
      <c r="O5164" s="1" t="s">
        <v>1085</v>
      </c>
      <c r="P5164" s="1" t="s">
        <v>4643</v>
      </c>
      <c r="Q5164" s="1">
        <v>60919466</v>
      </c>
    </row>
    <row r="5165" spans="13:17">
      <c r="M5165" s="1" t="s">
        <v>59</v>
      </c>
      <c r="N5165" s="1" t="s">
        <v>59</v>
      </c>
      <c r="O5165" s="1" t="s">
        <v>1085</v>
      </c>
      <c r="P5165" s="1" t="s">
        <v>974</v>
      </c>
      <c r="Q5165" s="1">
        <v>60919476</v>
      </c>
    </row>
    <row r="5166" spans="13:17">
      <c r="M5166" s="1" t="s">
        <v>59</v>
      </c>
      <c r="N5166" s="1" t="s">
        <v>59</v>
      </c>
      <c r="O5166" s="1" t="s">
        <v>1085</v>
      </c>
      <c r="P5166" s="1" t="s">
        <v>1085</v>
      </c>
      <c r="Q5166" s="1">
        <v>60919485</v>
      </c>
    </row>
    <row r="5167" spans="13:17">
      <c r="M5167" s="1" t="s">
        <v>59</v>
      </c>
      <c r="N5167" s="1" t="s">
        <v>59</v>
      </c>
      <c r="O5167" s="1" t="s">
        <v>1085</v>
      </c>
      <c r="P5167" s="1" t="s">
        <v>4644</v>
      </c>
      <c r="Q5167" s="1">
        <v>60919499</v>
      </c>
    </row>
    <row r="5168" spans="13:17">
      <c r="M5168"/>
      <c r="N5168"/>
      <c r="O5168"/>
      <c r="P5168"/>
      <c r="Q5168"/>
    </row>
    <row r="5169" spans="13:17">
      <c r="M5169"/>
      <c r="N5169"/>
      <c r="O5169"/>
      <c r="P5169"/>
      <c r="Q5169"/>
    </row>
    <row r="5170" spans="13:17">
      <c r="M5170"/>
      <c r="N5170"/>
      <c r="O5170"/>
      <c r="P5170"/>
      <c r="Q5170"/>
    </row>
    <row r="5171" spans="13:17">
      <c r="M5171"/>
      <c r="N5171"/>
      <c r="O5171"/>
      <c r="P5171"/>
      <c r="Q5171"/>
    </row>
    <row r="5172" spans="13:17">
      <c r="M5172"/>
      <c r="N5172"/>
      <c r="O5172"/>
      <c r="P5172"/>
      <c r="Q5172"/>
    </row>
    <row r="5173" spans="13:17">
      <c r="M5173"/>
      <c r="N5173"/>
      <c r="O5173"/>
      <c r="P5173"/>
      <c r="Q5173"/>
    </row>
    <row r="5174" spans="13:17">
      <c r="M5174"/>
      <c r="N5174"/>
      <c r="O5174"/>
      <c r="P5174"/>
      <c r="Q5174"/>
    </row>
    <row r="5175" spans="13:17">
      <c r="M5175"/>
      <c r="N5175"/>
      <c r="O5175"/>
      <c r="P5175"/>
      <c r="Q5175"/>
    </row>
    <row r="5176" spans="13:17">
      <c r="M5176"/>
      <c r="N5176"/>
      <c r="O5176"/>
      <c r="P5176"/>
      <c r="Q5176"/>
    </row>
    <row r="5177" spans="13:17">
      <c r="M5177"/>
      <c r="N5177"/>
      <c r="O5177"/>
      <c r="P5177"/>
      <c r="Q5177"/>
    </row>
    <row r="5178" spans="13:17">
      <c r="M5178"/>
      <c r="N5178"/>
      <c r="O5178"/>
      <c r="P5178"/>
      <c r="Q5178"/>
    </row>
    <row r="5179" spans="13:17">
      <c r="M5179"/>
      <c r="N5179"/>
      <c r="O5179"/>
      <c r="P5179"/>
      <c r="Q5179"/>
    </row>
    <row r="5180" spans="13:17">
      <c r="M5180"/>
      <c r="N5180"/>
      <c r="O5180"/>
      <c r="P5180"/>
      <c r="Q5180"/>
    </row>
    <row r="5181" spans="13:17">
      <c r="M5181"/>
      <c r="N5181"/>
      <c r="O5181"/>
      <c r="P5181"/>
      <c r="Q5181"/>
    </row>
    <row r="5182" spans="13:17">
      <c r="M5182"/>
      <c r="N5182"/>
      <c r="O5182"/>
      <c r="P5182"/>
      <c r="Q5182"/>
    </row>
    <row r="5183" spans="13:17">
      <c r="M5183"/>
      <c r="N5183"/>
      <c r="O5183"/>
      <c r="P5183"/>
      <c r="Q5183"/>
    </row>
    <row r="5184" spans="13:17">
      <c r="M5184"/>
      <c r="N5184"/>
      <c r="O5184"/>
      <c r="P5184"/>
      <c r="Q5184"/>
    </row>
    <row r="5185" spans="13:17">
      <c r="M5185"/>
      <c r="N5185"/>
      <c r="O5185"/>
      <c r="P5185"/>
      <c r="Q5185"/>
    </row>
    <row r="5186" spans="13:17">
      <c r="M5186"/>
      <c r="N5186"/>
      <c r="O5186"/>
      <c r="P5186"/>
      <c r="Q5186"/>
    </row>
    <row r="5187" spans="13:17">
      <c r="M5187"/>
      <c r="N5187"/>
      <c r="O5187"/>
      <c r="P5187"/>
      <c r="Q5187"/>
    </row>
    <row r="5188" spans="13:17">
      <c r="M5188"/>
      <c r="N5188"/>
      <c r="O5188"/>
      <c r="P5188"/>
      <c r="Q5188"/>
    </row>
    <row r="5189" spans="13:17">
      <c r="M5189"/>
      <c r="N5189"/>
      <c r="O5189"/>
      <c r="P5189"/>
      <c r="Q5189"/>
    </row>
    <row r="5190" spans="13:17">
      <c r="M5190"/>
      <c r="N5190"/>
      <c r="O5190"/>
      <c r="P5190"/>
      <c r="Q5190"/>
    </row>
    <row r="5191" spans="13:17">
      <c r="M5191"/>
      <c r="N5191"/>
      <c r="O5191"/>
      <c r="P5191"/>
      <c r="Q5191"/>
    </row>
    <row r="5192" spans="13:17">
      <c r="M5192"/>
      <c r="N5192"/>
      <c r="O5192"/>
      <c r="P5192"/>
      <c r="Q5192"/>
    </row>
    <row r="5193" spans="13:17">
      <c r="M5193"/>
      <c r="N5193"/>
      <c r="O5193"/>
      <c r="P5193"/>
      <c r="Q5193"/>
    </row>
    <row r="5194" spans="13:17">
      <c r="M5194"/>
      <c r="N5194"/>
      <c r="O5194"/>
      <c r="P5194"/>
      <c r="Q5194"/>
    </row>
    <row r="5195" spans="13:17">
      <c r="M5195"/>
      <c r="N5195"/>
      <c r="O5195"/>
      <c r="P5195"/>
      <c r="Q5195"/>
    </row>
    <row r="5196" spans="13:17">
      <c r="M5196"/>
      <c r="N5196"/>
      <c r="O5196"/>
      <c r="P5196"/>
      <c r="Q5196"/>
    </row>
    <row r="5197" spans="13:17">
      <c r="M5197"/>
      <c r="N5197"/>
      <c r="O5197"/>
      <c r="P5197"/>
      <c r="Q5197"/>
    </row>
    <row r="5198" spans="13:17">
      <c r="M5198"/>
      <c r="N5198"/>
      <c r="O5198"/>
      <c r="P5198"/>
      <c r="Q5198"/>
    </row>
    <row r="5199" spans="13:17">
      <c r="M5199"/>
      <c r="N5199"/>
      <c r="O5199"/>
      <c r="P5199"/>
      <c r="Q5199"/>
    </row>
    <row r="5200" spans="13:17">
      <c r="M5200"/>
      <c r="N5200"/>
      <c r="O5200"/>
      <c r="P5200"/>
      <c r="Q5200"/>
    </row>
    <row r="5201" spans="13:17">
      <c r="M5201"/>
      <c r="N5201"/>
      <c r="O5201"/>
      <c r="P5201"/>
      <c r="Q5201"/>
    </row>
    <row r="5202" spans="13:17">
      <c r="M5202"/>
      <c r="N5202"/>
      <c r="O5202"/>
      <c r="P5202"/>
      <c r="Q5202"/>
    </row>
    <row r="5203" spans="13:17">
      <c r="M5203"/>
      <c r="N5203"/>
      <c r="O5203"/>
      <c r="P5203"/>
      <c r="Q5203"/>
    </row>
    <row r="5204" spans="13:17">
      <c r="M5204"/>
      <c r="N5204"/>
      <c r="O5204"/>
      <c r="P5204"/>
      <c r="Q5204"/>
    </row>
    <row r="5205" spans="13:17">
      <c r="M5205"/>
      <c r="N5205"/>
      <c r="O5205"/>
      <c r="P5205"/>
      <c r="Q5205"/>
    </row>
    <row r="5206" spans="13:17">
      <c r="M5206"/>
      <c r="N5206"/>
      <c r="O5206"/>
      <c r="P5206"/>
      <c r="Q5206"/>
    </row>
    <row r="5207" spans="13:17">
      <c r="M5207"/>
      <c r="N5207"/>
      <c r="O5207"/>
      <c r="P5207"/>
      <c r="Q5207"/>
    </row>
    <row r="5208" spans="13:17">
      <c r="M5208"/>
      <c r="N5208"/>
      <c r="O5208"/>
      <c r="P5208"/>
      <c r="Q5208"/>
    </row>
    <row r="5209" spans="13:17">
      <c r="M5209"/>
      <c r="N5209"/>
      <c r="O5209"/>
      <c r="P5209"/>
      <c r="Q5209"/>
    </row>
    <row r="5210" spans="13:17">
      <c r="M5210"/>
      <c r="N5210"/>
      <c r="O5210"/>
      <c r="P5210"/>
      <c r="Q5210"/>
    </row>
    <row r="5211" spans="13:17">
      <c r="M5211"/>
      <c r="N5211"/>
      <c r="O5211"/>
      <c r="P5211"/>
      <c r="Q5211"/>
    </row>
    <row r="5212" spans="13:17">
      <c r="M5212"/>
      <c r="N5212"/>
      <c r="O5212"/>
      <c r="P5212"/>
      <c r="Q5212"/>
    </row>
    <row r="5213" spans="13:17">
      <c r="M5213"/>
      <c r="N5213"/>
      <c r="O5213"/>
      <c r="P5213"/>
      <c r="Q5213"/>
    </row>
    <row r="5214" spans="13:17">
      <c r="M5214"/>
      <c r="N5214"/>
      <c r="O5214"/>
      <c r="P5214"/>
      <c r="Q5214"/>
    </row>
    <row r="5215" spans="13:17">
      <c r="M5215"/>
      <c r="N5215"/>
      <c r="O5215"/>
      <c r="P5215"/>
      <c r="Q5215"/>
    </row>
    <row r="5216" spans="13:17">
      <c r="M5216"/>
      <c r="N5216"/>
      <c r="O5216"/>
      <c r="P5216"/>
      <c r="Q5216"/>
    </row>
    <row r="5217" spans="13:17">
      <c r="M5217"/>
      <c r="N5217"/>
      <c r="O5217"/>
      <c r="P5217"/>
      <c r="Q5217"/>
    </row>
    <row r="5218" spans="13:17">
      <c r="M5218"/>
      <c r="N5218"/>
      <c r="O5218"/>
      <c r="P5218"/>
      <c r="Q5218"/>
    </row>
    <row r="5219" spans="13:17">
      <c r="M5219"/>
      <c r="N5219"/>
      <c r="O5219"/>
      <c r="P5219"/>
      <c r="Q5219"/>
    </row>
    <row r="5220" spans="13:17">
      <c r="M5220"/>
      <c r="N5220"/>
      <c r="O5220"/>
      <c r="P5220"/>
      <c r="Q5220"/>
    </row>
    <row r="5221" spans="13:17">
      <c r="M5221"/>
      <c r="N5221"/>
      <c r="O5221"/>
      <c r="P5221"/>
      <c r="Q5221"/>
    </row>
    <row r="5222" spans="13:17">
      <c r="M5222"/>
      <c r="N5222"/>
      <c r="O5222"/>
      <c r="P5222"/>
      <c r="Q5222"/>
    </row>
    <row r="5223" spans="13:17">
      <c r="M5223"/>
      <c r="N5223"/>
      <c r="O5223"/>
      <c r="P5223"/>
      <c r="Q5223"/>
    </row>
    <row r="5224" spans="13:17">
      <c r="M5224"/>
      <c r="N5224"/>
      <c r="O5224"/>
      <c r="P5224"/>
      <c r="Q5224"/>
    </row>
    <row r="5225" spans="13:17">
      <c r="M5225"/>
      <c r="N5225"/>
      <c r="O5225"/>
      <c r="P5225"/>
      <c r="Q5225"/>
    </row>
    <row r="5226" spans="13:17">
      <c r="M5226"/>
      <c r="N5226"/>
      <c r="O5226"/>
      <c r="P5226"/>
      <c r="Q5226"/>
    </row>
    <row r="5227" spans="13:17">
      <c r="M5227"/>
      <c r="N5227"/>
      <c r="O5227"/>
      <c r="P5227"/>
      <c r="Q5227"/>
    </row>
    <row r="5228" spans="13:17">
      <c r="M5228"/>
      <c r="N5228"/>
      <c r="O5228"/>
      <c r="P5228"/>
      <c r="Q5228"/>
    </row>
    <row r="5229" spans="13:17">
      <c r="M5229"/>
      <c r="N5229"/>
      <c r="O5229"/>
      <c r="P5229"/>
      <c r="Q5229"/>
    </row>
    <row r="5230" spans="13:17">
      <c r="M5230"/>
      <c r="N5230"/>
      <c r="O5230"/>
      <c r="P5230"/>
      <c r="Q5230"/>
    </row>
    <row r="5231" spans="13:17">
      <c r="M5231"/>
      <c r="N5231"/>
      <c r="O5231"/>
      <c r="P5231"/>
      <c r="Q5231"/>
    </row>
    <row r="5232" spans="13:17">
      <c r="M5232"/>
      <c r="N5232"/>
      <c r="O5232"/>
      <c r="P5232"/>
      <c r="Q5232"/>
    </row>
    <row r="5233" spans="13:17">
      <c r="M5233"/>
      <c r="N5233"/>
      <c r="O5233"/>
      <c r="P5233"/>
      <c r="Q5233"/>
    </row>
    <row r="5234" spans="13:17">
      <c r="M5234"/>
      <c r="N5234"/>
      <c r="O5234"/>
      <c r="P5234"/>
      <c r="Q5234"/>
    </row>
    <row r="5235" spans="13:17">
      <c r="M5235"/>
      <c r="N5235"/>
      <c r="O5235"/>
      <c r="P5235"/>
      <c r="Q5235"/>
    </row>
    <row r="5236" spans="13:17">
      <c r="M5236"/>
      <c r="N5236"/>
      <c r="O5236"/>
      <c r="P5236"/>
      <c r="Q5236"/>
    </row>
    <row r="5237" spans="13:17">
      <c r="M5237"/>
      <c r="N5237"/>
      <c r="O5237"/>
      <c r="P5237"/>
      <c r="Q5237"/>
    </row>
    <row r="5238" spans="13:17">
      <c r="M5238"/>
      <c r="N5238"/>
      <c r="O5238"/>
      <c r="P5238"/>
      <c r="Q5238"/>
    </row>
    <row r="5239" spans="13:17">
      <c r="M5239"/>
      <c r="N5239"/>
      <c r="O5239"/>
      <c r="P5239"/>
      <c r="Q5239"/>
    </row>
    <row r="5240" spans="13:17">
      <c r="M5240"/>
      <c r="N5240"/>
      <c r="O5240"/>
      <c r="P5240"/>
      <c r="Q5240"/>
    </row>
    <row r="5241" spans="13:17">
      <c r="M5241"/>
      <c r="N5241"/>
      <c r="O5241"/>
      <c r="P5241"/>
      <c r="Q5241"/>
    </row>
    <row r="5242" spans="13:17">
      <c r="M5242"/>
      <c r="N5242"/>
      <c r="O5242"/>
      <c r="P5242"/>
      <c r="Q5242"/>
    </row>
    <row r="5243" spans="13:17">
      <c r="M5243"/>
      <c r="N5243"/>
      <c r="O5243"/>
      <c r="P5243"/>
      <c r="Q5243"/>
    </row>
    <row r="5244" spans="13:17">
      <c r="M5244"/>
      <c r="N5244"/>
      <c r="O5244"/>
      <c r="P5244"/>
      <c r="Q5244"/>
    </row>
    <row r="5245" spans="13:17">
      <c r="M5245"/>
      <c r="N5245"/>
      <c r="O5245"/>
      <c r="P5245"/>
      <c r="Q5245"/>
    </row>
    <row r="5246" spans="13:17">
      <c r="M5246"/>
      <c r="N5246"/>
      <c r="O5246"/>
      <c r="P5246"/>
      <c r="Q5246"/>
    </row>
    <row r="5247" spans="13:17">
      <c r="M5247"/>
      <c r="N5247"/>
      <c r="O5247"/>
      <c r="P5247"/>
      <c r="Q5247"/>
    </row>
    <row r="5248" spans="13:17">
      <c r="M5248"/>
      <c r="N5248"/>
      <c r="O5248"/>
      <c r="P5248"/>
      <c r="Q5248"/>
    </row>
    <row r="5249" spans="13:17">
      <c r="M5249"/>
      <c r="N5249"/>
      <c r="O5249"/>
      <c r="P5249"/>
      <c r="Q5249"/>
    </row>
    <row r="5250" spans="13:17">
      <c r="M5250"/>
      <c r="N5250"/>
      <c r="O5250"/>
      <c r="P5250"/>
      <c r="Q5250"/>
    </row>
    <row r="5251" spans="13:17">
      <c r="M5251"/>
      <c r="N5251"/>
      <c r="O5251"/>
      <c r="P5251"/>
      <c r="Q5251"/>
    </row>
    <row r="5252" spans="13:17">
      <c r="M5252"/>
      <c r="N5252"/>
      <c r="O5252"/>
      <c r="P5252"/>
      <c r="Q5252"/>
    </row>
    <row r="5253" spans="13:17">
      <c r="M5253"/>
      <c r="N5253"/>
      <c r="O5253"/>
      <c r="P5253"/>
      <c r="Q5253"/>
    </row>
    <row r="5254" spans="13:17">
      <c r="M5254"/>
      <c r="N5254"/>
      <c r="O5254"/>
      <c r="P5254"/>
      <c r="Q5254"/>
    </row>
    <row r="5255" spans="13:17">
      <c r="M5255"/>
      <c r="N5255"/>
      <c r="O5255"/>
      <c r="P5255"/>
      <c r="Q5255"/>
    </row>
    <row r="5256" spans="13:17">
      <c r="M5256"/>
      <c r="N5256"/>
      <c r="O5256"/>
      <c r="P5256"/>
      <c r="Q5256"/>
    </row>
    <row r="5257" spans="13:17">
      <c r="M5257"/>
      <c r="N5257"/>
      <c r="O5257"/>
      <c r="P5257"/>
      <c r="Q5257"/>
    </row>
    <row r="5258" spans="13:17">
      <c r="M5258"/>
      <c r="N5258"/>
      <c r="O5258"/>
      <c r="P5258"/>
      <c r="Q5258"/>
    </row>
    <row r="5259" spans="13:17">
      <c r="M5259"/>
      <c r="N5259"/>
      <c r="O5259"/>
      <c r="P5259"/>
      <c r="Q5259"/>
    </row>
    <row r="5260" spans="13:17">
      <c r="M5260"/>
      <c r="N5260"/>
      <c r="O5260"/>
      <c r="P5260"/>
      <c r="Q5260"/>
    </row>
    <row r="5261" spans="13:17">
      <c r="M5261"/>
      <c r="N5261"/>
      <c r="O5261"/>
      <c r="P5261"/>
      <c r="Q5261"/>
    </row>
    <row r="5262" spans="13:17">
      <c r="M5262"/>
      <c r="N5262"/>
      <c r="O5262"/>
      <c r="P5262"/>
      <c r="Q5262"/>
    </row>
    <row r="5263" spans="13:17">
      <c r="M5263"/>
      <c r="N5263"/>
      <c r="O5263"/>
      <c r="P5263"/>
      <c r="Q5263"/>
    </row>
    <row r="5264" spans="13:17">
      <c r="M5264"/>
      <c r="N5264"/>
      <c r="O5264"/>
      <c r="P5264"/>
      <c r="Q5264"/>
    </row>
    <row r="5265" spans="13:17">
      <c r="M5265"/>
      <c r="N5265"/>
      <c r="O5265"/>
      <c r="P5265"/>
      <c r="Q5265"/>
    </row>
    <row r="5266" spans="13:17">
      <c r="M5266"/>
      <c r="N5266"/>
      <c r="O5266"/>
      <c r="P5266"/>
      <c r="Q5266"/>
    </row>
    <row r="5267" spans="13:17">
      <c r="M5267"/>
      <c r="N5267"/>
      <c r="O5267"/>
      <c r="P5267"/>
      <c r="Q5267"/>
    </row>
    <row r="5268" spans="13:17">
      <c r="M5268"/>
      <c r="N5268"/>
      <c r="O5268"/>
      <c r="P5268"/>
      <c r="Q5268"/>
    </row>
    <row r="5269" spans="13:17">
      <c r="M5269"/>
      <c r="N5269"/>
      <c r="O5269"/>
      <c r="P5269"/>
      <c r="Q5269"/>
    </row>
    <row r="5270" spans="13:17">
      <c r="M5270"/>
      <c r="N5270"/>
      <c r="O5270"/>
      <c r="P5270"/>
      <c r="Q5270"/>
    </row>
    <row r="5271" spans="13:17">
      <c r="M5271"/>
      <c r="N5271"/>
      <c r="O5271"/>
      <c r="P5271"/>
      <c r="Q5271"/>
    </row>
    <row r="5272" spans="13:17">
      <c r="M5272"/>
      <c r="N5272"/>
      <c r="O5272"/>
      <c r="P5272"/>
      <c r="Q5272"/>
    </row>
    <row r="5273" spans="13:17">
      <c r="M5273"/>
      <c r="N5273"/>
      <c r="O5273"/>
      <c r="P5273"/>
      <c r="Q5273"/>
    </row>
    <row r="5274" spans="13:17">
      <c r="M5274"/>
      <c r="N5274"/>
      <c r="O5274"/>
      <c r="P5274"/>
      <c r="Q5274"/>
    </row>
    <row r="5275" spans="13:17">
      <c r="M5275"/>
      <c r="N5275"/>
      <c r="O5275"/>
      <c r="P5275"/>
      <c r="Q5275"/>
    </row>
    <row r="5276" spans="13:17">
      <c r="M5276"/>
      <c r="N5276"/>
      <c r="O5276"/>
      <c r="P5276"/>
      <c r="Q5276"/>
    </row>
    <row r="5277" spans="13:17">
      <c r="M5277"/>
      <c r="N5277"/>
      <c r="O5277"/>
      <c r="P5277"/>
      <c r="Q5277"/>
    </row>
    <row r="5278" spans="13:17">
      <c r="M5278"/>
      <c r="N5278"/>
      <c r="O5278"/>
      <c r="P5278"/>
      <c r="Q5278"/>
    </row>
    <row r="5279" spans="13:17">
      <c r="M5279"/>
      <c r="N5279"/>
      <c r="O5279"/>
      <c r="P5279"/>
      <c r="Q5279"/>
    </row>
    <row r="5280" spans="13:17">
      <c r="M5280"/>
      <c r="N5280"/>
      <c r="O5280"/>
      <c r="P5280"/>
      <c r="Q5280"/>
    </row>
    <row r="5281" spans="13:17">
      <c r="M5281"/>
      <c r="N5281"/>
      <c r="O5281"/>
      <c r="P5281"/>
      <c r="Q5281"/>
    </row>
    <row r="5282" spans="13:17">
      <c r="M5282"/>
      <c r="N5282"/>
      <c r="O5282"/>
      <c r="P5282"/>
      <c r="Q5282"/>
    </row>
    <row r="5283" spans="13:17">
      <c r="M5283"/>
      <c r="N5283"/>
      <c r="O5283"/>
      <c r="P5283"/>
      <c r="Q5283"/>
    </row>
    <row r="5284" spans="13:17">
      <c r="M5284"/>
      <c r="N5284"/>
      <c r="O5284"/>
      <c r="P5284"/>
      <c r="Q5284"/>
    </row>
    <row r="5285" spans="13:17">
      <c r="M5285"/>
      <c r="N5285"/>
      <c r="O5285"/>
      <c r="P5285"/>
      <c r="Q5285"/>
    </row>
    <row r="5286" spans="13:17">
      <c r="M5286"/>
      <c r="N5286"/>
      <c r="O5286"/>
      <c r="P5286"/>
      <c r="Q5286"/>
    </row>
    <row r="5287" spans="13:17">
      <c r="M5287"/>
      <c r="N5287"/>
      <c r="O5287"/>
      <c r="P5287"/>
      <c r="Q5287"/>
    </row>
    <row r="5288" spans="13:17">
      <c r="M5288"/>
      <c r="N5288"/>
      <c r="O5288"/>
      <c r="P5288"/>
      <c r="Q5288"/>
    </row>
    <row r="5289" spans="13:17">
      <c r="M5289"/>
      <c r="N5289"/>
      <c r="O5289"/>
      <c r="P5289"/>
      <c r="Q5289"/>
    </row>
    <row r="5290" spans="13:17">
      <c r="M5290"/>
      <c r="N5290"/>
      <c r="O5290"/>
      <c r="P5290"/>
      <c r="Q5290"/>
    </row>
    <row r="5291" spans="13:17">
      <c r="M5291"/>
      <c r="N5291"/>
      <c r="O5291"/>
      <c r="P5291"/>
      <c r="Q5291"/>
    </row>
    <row r="5292" spans="13:17">
      <c r="M5292"/>
      <c r="N5292"/>
      <c r="O5292"/>
      <c r="P5292"/>
      <c r="Q5292"/>
    </row>
    <row r="5293" spans="13:17">
      <c r="M5293"/>
      <c r="N5293"/>
      <c r="O5293"/>
      <c r="P5293"/>
      <c r="Q5293"/>
    </row>
    <row r="5294" spans="13:17">
      <c r="M5294"/>
      <c r="N5294"/>
      <c r="O5294"/>
      <c r="P5294"/>
      <c r="Q5294"/>
    </row>
    <row r="5295" spans="13:17">
      <c r="M5295"/>
      <c r="N5295"/>
      <c r="O5295"/>
      <c r="P5295"/>
      <c r="Q5295"/>
    </row>
    <row r="5296" spans="13:17">
      <c r="M5296"/>
      <c r="N5296"/>
      <c r="O5296"/>
      <c r="P5296"/>
      <c r="Q5296"/>
    </row>
    <row r="5297" spans="13:17">
      <c r="M5297"/>
      <c r="N5297"/>
      <c r="O5297"/>
      <c r="P5297"/>
      <c r="Q5297"/>
    </row>
    <row r="5298" spans="13:17">
      <c r="M5298"/>
      <c r="N5298"/>
      <c r="O5298"/>
      <c r="P5298"/>
      <c r="Q5298"/>
    </row>
    <row r="5299" spans="13:17">
      <c r="M5299"/>
      <c r="N5299"/>
      <c r="O5299"/>
      <c r="P5299"/>
      <c r="Q5299"/>
    </row>
    <row r="5300" spans="13:17">
      <c r="M5300"/>
      <c r="N5300"/>
      <c r="O5300"/>
      <c r="P5300"/>
      <c r="Q5300"/>
    </row>
    <row r="5301" spans="13:17">
      <c r="M5301"/>
      <c r="N5301"/>
      <c r="O5301"/>
      <c r="P5301"/>
      <c r="Q5301"/>
    </row>
    <row r="5302" spans="13:17">
      <c r="M5302"/>
      <c r="N5302"/>
      <c r="O5302"/>
      <c r="P5302"/>
      <c r="Q5302"/>
    </row>
    <row r="5303" spans="13:17">
      <c r="M5303"/>
      <c r="N5303"/>
      <c r="O5303"/>
      <c r="P5303"/>
      <c r="Q5303"/>
    </row>
    <row r="5304" spans="13:17">
      <c r="M5304"/>
      <c r="N5304"/>
      <c r="O5304"/>
      <c r="P5304"/>
      <c r="Q5304"/>
    </row>
    <row r="5305" spans="13:17">
      <c r="M5305"/>
      <c r="N5305"/>
      <c r="O5305"/>
      <c r="P5305"/>
      <c r="Q5305"/>
    </row>
    <row r="5306" spans="13:17">
      <c r="M5306"/>
      <c r="N5306"/>
      <c r="O5306"/>
      <c r="P5306"/>
      <c r="Q5306"/>
    </row>
    <row r="5307" spans="13:17">
      <c r="M5307"/>
      <c r="N5307"/>
      <c r="O5307"/>
      <c r="P5307"/>
      <c r="Q5307"/>
    </row>
    <row r="5308" spans="13:17">
      <c r="M5308"/>
      <c r="N5308"/>
      <c r="O5308"/>
      <c r="P5308"/>
      <c r="Q5308"/>
    </row>
    <row r="5309" spans="13:17">
      <c r="M5309"/>
      <c r="N5309"/>
      <c r="O5309"/>
      <c r="P5309"/>
      <c r="Q5309"/>
    </row>
    <row r="5310" spans="13:17">
      <c r="M5310"/>
      <c r="N5310"/>
      <c r="O5310"/>
      <c r="P5310"/>
      <c r="Q5310"/>
    </row>
    <row r="5311" spans="13:17">
      <c r="M5311"/>
      <c r="N5311"/>
      <c r="O5311"/>
      <c r="P5311"/>
      <c r="Q5311"/>
    </row>
    <row r="5312" spans="13:17">
      <c r="M5312"/>
      <c r="N5312"/>
      <c r="O5312"/>
      <c r="P5312"/>
      <c r="Q5312"/>
    </row>
    <row r="5313" spans="13:17">
      <c r="M5313"/>
      <c r="N5313"/>
      <c r="O5313"/>
      <c r="P5313"/>
      <c r="Q5313"/>
    </row>
    <row r="5314" spans="13:17">
      <c r="M5314"/>
      <c r="N5314"/>
      <c r="O5314"/>
      <c r="P5314"/>
      <c r="Q5314"/>
    </row>
    <row r="5315" spans="13:17">
      <c r="M5315"/>
      <c r="N5315"/>
      <c r="O5315"/>
      <c r="P5315"/>
      <c r="Q5315"/>
    </row>
    <row r="5316" spans="13:17">
      <c r="M5316"/>
      <c r="N5316"/>
      <c r="O5316"/>
      <c r="P5316"/>
      <c r="Q5316"/>
    </row>
    <row r="5317" spans="13:17">
      <c r="M5317"/>
      <c r="N5317"/>
      <c r="O5317"/>
      <c r="P5317"/>
      <c r="Q5317"/>
    </row>
    <row r="5318" spans="13:17">
      <c r="M5318"/>
      <c r="N5318"/>
      <c r="O5318"/>
      <c r="P5318"/>
      <c r="Q5318"/>
    </row>
    <row r="5319" spans="13:17">
      <c r="M5319"/>
      <c r="N5319"/>
      <c r="O5319"/>
      <c r="P5319"/>
      <c r="Q5319"/>
    </row>
    <row r="5320" spans="13:17">
      <c r="M5320"/>
      <c r="N5320"/>
      <c r="O5320"/>
      <c r="P5320"/>
      <c r="Q5320"/>
    </row>
    <row r="5321" spans="13:17">
      <c r="M5321"/>
      <c r="N5321"/>
      <c r="O5321"/>
      <c r="P5321"/>
      <c r="Q5321"/>
    </row>
    <row r="5322" spans="13:17">
      <c r="M5322"/>
      <c r="N5322"/>
      <c r="O5322"/>
      <c r="P5322"/>
      <c r="Q5322"/>
    </row>
    <row r="5323" spans="13:17">
      <c r="M5323"/>
      <c r="N5323"/>
      <c r="O5323"/>
      <c r="P5323"/>
      <c r="Q5323"/>
    </row>
    <row r="5324" spans="13:17">
      <c r="M5324"/>
      <c r="N5324"/>
      <c r="O5324"/>
      <c r="P5324"/>
      <c r="Q5324"/>
    </row>
    <row r="5325" spans="13:17">
      <c r="M5325"/>
      <c r="N5325"/>
      <c r="O5325"/>
      <c r="P5325"/>
      <c r="Q5325"/>
    </row>
    <row r="5326" spans="13:17">
      <c r="M5326"/>
      <c r="N5326"/>
      <c r="O5326"/>
      <c r="P5326"/>
      <c r="Q5326"/>
    </row>
    <row r="5327" spans="13:17">
      <c r="M5327"/>
      <c r="N5327"/>
      <c r="O5327"/>
      <c r="P5327"/>
      <c r="Q5327"/>
    </row>
    <row r="5328" spans="13:17">
      <c r="M5328"/>
      <c r="N5328"/>
      <c r="O5328"/>
      <c r="P5328"/>
      <c r="Q5328"/>
    </row>
    <row r="5329" spans="13:17">
      <c r="M5329"/>
      <c r="N5329"/>
      <c r="O5329"/>
      <c r="P5329"/>
      <c r="Q5329"/>
    </row>
    <row r="5330" spans="13:17">
      <c r="M5330"/>
      <c r="N5330"/>
      <c r="O5330"/>
      <c r="P5330"/>
      <c r="Q5330"/>
    </row>
    <row r="5331" spans="13:17">
      <c r="M5331"/>
      <c r="N5331"/>
      <c r="O5331"/>
      <c r="P5331"/>
      <c r="Q5331"/>
    </row>
    <row r="5332" spans="13:17">
      <c r="M5332"/>
      <c r="N5332"/>
      <c r="O5332"/>
      <c r="P5332"/>
      <c r="Q5332"/>
    </row>
    <row r="5333" spans="13:17">
      <c r="M5333"/>
      <c r="N5333"/>
      <c r="O5333"/>
      <c r="P5333"/>
      <c r="Q5333"/>
    </row>
    <row r="5334" spans="13:17">
      <c r="M5334"/>
      <c r="N5334"/>
      <c r="O5334"/>
      <c r="P5334"/>
      <c r="Q5334"/>
    </row>
    <row r="5335" spans="13:17">
      <c r="M5335"/>
      <c r="N5335"/>
      <c r="O5335"/>
      <c r="P5335"/>
      <c r="Q5335"/>
    </row>
    <row r="5336" spans="13:17">
      <c r="M5336"/>
      <c r="N5336"/>
      <c r="O5336"/>
      <c r="P5336"/>
      <c r="Q5336"/>
    </row>
    <row r="5337" spans="13:17">
      <c r="M5337"/>
      <c r="N5337"/>
      <c r="O5337"/>
      <c r="P5337"/>
      <c r="Q5337"/>
    </row>
    <row r="5338" spans="13:17">
      <c r="M5338"/>
      <c r="N5338"/>
      <c r="O5338"/>
      <c r="P5338"/>
      <c r="Q5338"/>
    </row>
    <row r="5339" spans="13:17">
      <c r="M5339"/>
      <c r="N5339"/>
      <c r="O5339"/>
      <c r="P5339"/>
      <c r="Q5339"/>
    </row>
    <row r="5340" spans="13:17">
      <c r="M5340"/>
      <c r="N5340"/>
      <c r="O5340"/>
      <c r="P5340"/>
      <c r="Q5340"/>
    </row>
    <row r="5341" spans="13:17">
      <c r="M5341"/>
      <c r="N5341"/>
      <c r="O5341"/>
      <c r="P5341"/>
      <c r="Q5341"/>
    </row>
    <row r="5342" spans="13:17">
      <c r="M5342"/>
      <c r="N5342"/>
      <c r="O5342"/>
      <c r="P5342"/>
      <c r="Q5342"/>
    </row>
    <row r="5343" spans="13:17">
      <c r="M5343"/>
      <c r="N5343"/>
      <c r="O5343"/>
      <c r="P5343"/>
      <c r="Q5343"/>
    </row>
    <row r="5344" spans="13:17">
      <c r="M5344"/>
      <c r="N5344"/>
      <c r="O5344"/>
      <c r="P5344"/>
      <c r="Q5344"/>
    </row>
    <row r="5345" spans="13:17">
      <c r="M5345"/>
      <c r="N5345"/>
      <c r="O5345"/>
      <c r="P5345"/>
      <c r="Q5345"/>
    </row>
    <row r="5346" spans="13:17">
      <c r="M5346"/>
      <c r="N5346"/>
      <c r="O5346"/>
      <c r="P5346"/>
      <c r="Q5346"/>
    </row>
    <row r="5347" spans="13:17">
      <c r="M5347"/>
      <c r="N5347"/>
      <c r="O5347"/>
      <c r="P5347"/>
      <c r="Q5347"/>
    </row>
    <row r="5348" spans="13:17">
      <c r="M5348"/>
      <c r="N5348"/>
      <c r="O5348"/>
      <c r="P5348"/>
      <c r="Q5348"/>
    </row>
    <row r="5349" spans="13:17">
      <c r="M5349"/>
      <c r="N5349"/>
      <c r="O5349"/>
      <c r="P5349"/>
      <c r="Q5349"/>
    </row>
    <row r="5350" spans="13:17">
      <c r="M5350"/>
      <c r="N5350"/>
      <c r="O5350"/>
      <c r="P5350"/>
      <c r="Q5350"/>
    </row>
    <row r="5351" spans="13:17">
      <c r="M5351"/>
      <c r="N5351"/>
      <c r="O5351"/>
      <c r="P5351"/>
      <c r="Q5351"/>
    </row>
    <row r="5352" spans="13:17">
      <c r="M5352"/>
      <c r="N5352"/>
      <c r="O5352"/>
      <c r="P5352"/>
      <c r="Q5352"/>
    </row>
    <row r="5353" spans="13:17">
      <c r="M5353"/>
      <c r="N5353"/>
      <c r="O5353"/>
      <c r="P5353"/>
      <c r="Q5353"/>
    </row>
    <row r="5354" spans="13:17">
      <c r="M5354"/>
      <c r="N5354"/>
      <c r="O5354"/>
      <c r="P5354"/>
      <c r="Q5354"/>
    </row>
    <row r="5355" spans="13:17">
      <c r="M5355"/>
      <c r="N5355"/>
      <c r="O5355"/>
      <c r="P5355"/>
      <c r="Q5355"/>
    </row>
    <row r="5356" spans="13:17">
      <c r="M5356"/>
      <c r="N5356"/>
      <c r="O5356"/>
      <c r="P5356"/>
      <c r="Q5356"/>
    </row>
    <row r="5357" spans="13:17">
      <c r="M5357"/>
      <c r="N5357"/>
      <c r="O5357"/>
      <c r="P5357"/>
      <c r="Q5357"/>
    </row>
    <row r="5358" spans="13:17">
      <c r="M5358"/>
      <c r="N5358"/>
      <c r="O5358"/>
      <c r="P5358"/>
      <c r="Q5358"/>
    </row>
    <row r="5359" spans="13:17">
      <c r="M5359"/>
      <c r="N5359"/>
      <c r="O5359"/>
      <c r="P5359"/>
      <c r="Q5359"/>
    </row>
    <row r="5360" spans="13:17">
      <c r="M5360"/>
      <c r="N5360"/>
      <c r="O5360"/>
      <c r="P5360"/>
      <c r="Q5360"/>
    </row>
    <row r="5361" spans="13:17">
      <c r="M5361"/>
      <c r="N5361"/>
      <c r="O5361"/>
      <c r="P5361"/>
      <c r="Q5361"/>
    </row>
    <row r="5362" spans="13:17">
      <c r="M5362"/>
      <c r="N5362"/>
      <c r="O5362"/>
      <c r="P5362"/>
      <c r="Q5362"/>
    </row>
    <row r="5363" spans="13:17">
      <c r="M5363"/>
      <c r="N5363"/>
      <c r="O5363"/>
      <c r="P5363"/>
      <c r="Q5363"/>
    </row>
    <row r="5364" spans="13:17">
      <c r="M5364"/>
      <c r="N5364"/>
      <c r="O5364"/>
      <c r="P5364"/>
      <c r="Q5364"/>
    </row>
    <row r="5365" spans="13:17">
      <c r="M5365"/>
      <c r="N5365"/>
      <c r="O5365"/>
      <c r="P5365"/>
      <c r="Q5365"/>
    </row>
    <row r="5366" spans="13:17">
      <c r="M5366"/>
      <c r="N5366"/>
      <c r="O5366"/>
      <c r="P5366"/>
      <c r="Q5366"/>
    </row>
    <row r="5367" spans="13:17">
      <c r="M5367"/>
      <c r="N5367"/>
      <c r="O5367"/>
      <c r="P5367"/>
      <c r="Q5367"/>
    </row>
    <row r="5368" spans="13:17">
      <c r="M5368"/>
      <c r="N5368"/>
      <c r="O5368"/>
      <c r="P5368"/>
      <c r="Q5368"/>
    </row>
    <row r="5369" spans="13:17">
      <c r="M5369"/>
      <c r="N5369"/>
      <c r="O5369"/>
      <c r="P5369"/>
      <c r="Q5369"/>
    </row>
    <row r="5370" spans="13:17">
      <c r="M5370"/>
      <c r="N5370"/>
      <c r="O5370"/>
      <c r="P5370"/>
      <c r="Q5370"/>
    </row>
    <row r="5371" spans="13:17">
      <c r="M5371"/>
      <c r="N5371"/>
      <c r="O5371"/>
      <c r="P5371"/>
      <c r="Q5371"/>
    </row>
    <row r="5372" spans="13:17">
      <c r="M5372"/>
      <c r="N5372"/>
      <c r="O5372"/>
      <c r="P5372"/>
      <c r="Q5372"/>
    </row>
    <row r="5373" spans="13:17">
      <c r="M5373"/>
      <c r="N5373"/>
      <c r="O5373"/>
      <c r="P5373"/>
      <c r="Q5373"/>
    </row>
    <row r="5374" spans="13:17">
      <c r="M5374"/>
      <c r="N5374"/>
      <c r="O5374"/>
      <c r="P5374"/>
      <c r="Q5374"/>
    </row>
    <row r="5375" spans="13:17">
      <c r="M5375"/>
      <c r="N5375"/>
      <c r="O5375"/>
      <c r="P5375"/>
      <c r="Q5375"/>
    </row>
    <row r="5376" spans="13:17">
      <c r="M5376"/>
      <c r="N5376"/>
      <c r="O5376"/>
      <c r="P5376"/>
      <c r="Q5376"/>
    </row>
    <row r="5377" spans="13:17">
      <c r="M5377"/>
      <c r="N5377"/>
      <c r="O5377"/>
      <c r="P5377"/>
      <c r="Q5377"/>
    </row>
    <row r="5378" spans="13:17">
      <c r="M5378"/>
      <c r="N5378"/>
      <c r="O5378"/>
      <c r="P5378"/>
      <c r="Q5378"/>
    </row>
    <row r="5379" spans="13:17">
      <c r="M5379"/>
      <c r="N5379"/>
      <c r="O5379"/>
      <c r="P5379"/>
      <c r="Q5379"/>
    </row>
    <row r="5380" spans="13:17">
      <c r="M5380"/>
      <c r="N5380"/>
      <c r="O5380"/>
      <c r="P5380"/>
      <c r="Q5380"/>
    </row>
    <row r="5381" spans="13:17">
      <c r="M5381"/>
      <c r="N5381"/>
      <c r="O5381"/>
      <c r="P5381"/>
      <c r="Q5381"/>
    </row>
    <row r="5382" spans="13:17">
      <c r="M5382"/>
      <c r="N5382"/>
      <c r="O5382"/>
      <c r="P5382"/>
      <c r="Q5382"/>
    </row>
    <row r="5383" spans="13:17">
      <c r="M5383"/>
      <c r="N5383"/>
      <c r="O5383"/>
      <c r="P5383"/>
      <c r="Q5383"/>
    </row>
    <row r="5384" spans="13:17">
      <c r="M5384"/>
      <c r="N5384"/>
      <c r="O5384"/>
      <c r="P5384"/>
      <c r="Q5384"/>
    </row>
    <row r="5385" spans="13:17">
      <c r="M5385"/>
      <c r="N5385"/>
      <c r="O5385"/>
      <c r="P5385"/>
      <c r="Q5385"/>
    </row>
    <row r="5386" spans="13:17">
      <c r="M5386"/>
      <c r="N5386"/>
      <c r="O5386"/>
      <c r="P5386"/>
      <c r="Q5386"/>
    </row>
    <row r="5387" spans="13:17">
      <c r="M5387"/>
      <c r="N5387"/>
      <c r="O5387"/>
      <c r="P5387"/>
      <c r="Q5387"/>
    </row>
    <row r="5388" spans="13:17">
      <c r="M5388"/>
      <c r="N5388"/>
      <c r="O5388"/>
      <c r="P5388"/>
      <c r="Q5388"/>
    </row>
    <row r="5389" spans="13:17">
      <c r="M5389"/>
      <c r="N5389"/>
      <c r="O5389"/>
      <c r="P5389"/>
      <c r="Q5389"/>
    </row>
    <row r="5390" spans="13:17">
      <c r="M5390"/>
      <c r="N5390"/>
      <c r="O5390"/>
      <c r="P5390"/>
      <c r="Q5390"/>
    </row>
    <row r="5391" spans="13:17">
      <c r="M5391"/>
      <c r="N5391"/>
      <c r="O5391"/>
      <c r="P5391"/>
      <c r="Q5391"/>
    </row>
    <row r="5392" spans="13:17">
      <c r="M5392"/>
      <c r="N5392"/>
      <c r="O5392"/>
      <c r="P5392"/>
      <c r="Q5392"/>
    </row>
    <row r="5393" spans="13:17">
      <c r="M5393"/>
      <c r="N5393"/>
      <c r="O5393"/>
      <c r="P5393"/>
      <c r="Q5393"/>
    </row>
    <row r="5394" spans="13:17">
      <c r="M5394"/>
      <c r="N5394"/>
      <c r="O5394"/>
      <c r="P5394"/>
      <c r="Q5394"/>
    </row>
    <row r="5395" spans="13:17">
      <c r="M5395"/>
      <c r="N5395"/>
      <c r="O5395"/>
      <c r="P5395"/>
      <c r="Q5395"/>
    </row>
    <row r="5396" spans="13:17">
      <c r="M5396"/>
      <c r="N5396"/>
      <c r="O5396"/>
      <c r="P5396"/>
      <c r="Q5396"/>
    </row>
    <row r="5397" spans="13:17">
      <c r="M5397"/>
      <c r="N5397"/>
      <c r="O5397"/>
      <c r="P5397"/>
      <c r="Q5397"/>
    </row>
    <row r="5398" spans="13:17">
      <c r="M5398"/>
      <c r="N5398"/>
      <c r="O5398"/>
      <c r="P5398"/>
      <c r="Q5398"/>
    </row>
    <row r="5399" spans="13:17">
      <c r="M5399"/>
      <c r="N5399"/>
      <c r="O5399"/>
      <c r="P5399"/>
      <c r="Q5399"/>
    </row>
    <row r="5400" spans="13:17">
      <c r="M5400"/>
      <c r="N5400"/>
      <c r="O5400"/>
      <c r="P5400"/>
      <c r="Q5400"/>
    </row>
    <row r="5401" spans="13:17">
      <c r="M5401"/>
      <c r="N5401"/>
      <c r="O5401"/>
      <c r="P5401"/>
      <c r="Q5401"/>
    </row>
    <row r="5402" spans="13:17">
      <c r="M5402"/>
      <c r="N5402"/>
      <c r="O5402"/>
      <c r="P5402"/>
      <c r="Q5402"/>
    </row>
    <row r="5403" spans="13:17">
      <c r="M5403"/>
      <c r="N5403"/>
      <c r="O5403"/>
      <c r="P5403"/>
      <c r="Q5403"/>
    </row>
    <row r="5404" spans="13:17">
      <c r="M5404"/>
      <c r="N5404"/>
      <c r="O5404"/>
      <c r="P5404"/>
      <c r="Q5404"/>
    </row>
    <row r="5405" spans="13:17">
      <c r="M5405"/>
      <c r="N5405"/>
      <c r="O5405"/>
      <c r="P5405"/>
      <c r="Q5405"/>
    </row>
    <row r="5406" spans="13:17">
      <c r="M5406"/>
      <c r="N5406"/>
      <c r="O5406"/>
      <c r="P5406"/>
      <c r="Q5406"/>
    </row>
    <row r="5407" spans="13:17">
      <c r="M5407"/>
      <c r="N5407"/>
      <c r="O5407"/>
      <c r="P5407"/>
      <c r="Q5407"/>
    </row>
    <row r="5408" spans="13:17">
      <c r="M5408"/>
      <c r="N5408"/>
      <c r="O5408"/>
      <c r="P5408"/>
      <c r="Q5408"/>
    </row>
    <row r="5409" spans="13:17">
      <c r="M5409"/>
      <c r="N5409"/>
      <c r="O5409"/>
      <c r="P5409"/>
      <c r="Q5409"/>
    </row>
    <row r="5410" spans="13:17">
      <c r="M5410"/>
      <c r="N5410"/>
      <c r="O5410"/>
      <c r="P5410"/>
      <c r="Q5410"/>
    </row>
    <row r="5411" spans="13:17">
      <c r="M5411"/>
      <c r="N5411"/>
      <c r="O5411"/>
      <c r="P5411"/>
      <c r="Q5411"/>
    </row>
    <row r="5412" spans="13:17">
      <c r="M5412"/>
      <c r="N5412"/>
      <c r="O5412"/>
      <c r="P5412"/>
      <c r="Q5412"/>
    </row>
    <row r="5413" spans="13:17">
      <c r="M5413"/>
      <c r="N5413"/>
      <c r="O5413"/>
      <c r="P5413"/>
      <c r="Q5413"/>
    </row>
    <row r="5414" spans="13:17">
      <c r="M5414"/>
      <c r="N5414"/>
      <c r="O5414"/>
      <c r="P5414"/>
      <c r="Q5414"/>
    </row>
    <row r="5415" spans="13:17">
      <c r="M5415"/>
      <c r="N5415"/>
      <c r="O5415"/>
      <c r="P5415"/>
      <c r="Q5415"/>
    </row>
    <row r="5416" spans="13:17">
      <c r="M5416"/>
      <c r="N5416"/>
      <c r="O5416"/>
      <c r="P5416"/>
      <c r="Q5416"/>
    </row>
    <row r="5417" spans="13:17">
      <c r="M5417"/>
      <c r="N5417"/>
      <c r="O5417"/>
      <c r="P5417"/>
      <c r="Q5417"/>
    </row>
    <row r="5418" spans="13:17">
      <c r="M5418"/>
      <c r="N5418"/>
      <c r="O5418"/>
      <c r="P5418"/>
      <c r="Q5418"/>
    </row>
    <row r="5419" spans="13:17">
      <c r="M5419"/>
      <c r="N5419"/>
      <c r="O5419"/>
      <c r="P5419"/>
      <c r="Q5419"/>
    </row>
    <row r="5420" spans="13:17">
      <c r="M5420"/>
      <c r="N5420"/>
      <c r="O5420"/>
      <c r="P5420"/>
      <c r="Q5420"/>
    </row>
    <row r="5421" spans="13:17">
      <c r="M5421"/>
      <c r="N5421"/>
      <c r="O5421"/>
      <c r="P5421"/>
      <c r="Q5421"/>
    </row>
    <row r="5422" spans="13:17">
      <c r="M5422"/>
      <c r="N5422"/>
      <c r="O5422"/>
      <c r="P5422"/>
      <c r="Q5422"/>
    </row>
    <row r="5423" spans="13:17">
      <c r="M5423"/>
      <c r="N5423"/>
      <c r="O5423"/>
      <c r="P5423"/>
      <c r="Q5423"/>
    </row>
    <row r="5424" spans="13:17">
      <c r="M5424"/>
      <c r="N5424"/>
      <c r="O5424"/>
      <c r="P5424"/>
      <c r="Q5424"/>
    </row>
    <row r="5425" spans="13:17">
      <c r="M5425"/>
      <c r="N5425"/>
      <c r="O5425"/>
      <c r="P5425"/>
      <c r="Q5425"/>
    </row>
    <row r="5426" spans="13:17">
      <c r="M5426"/>
      <c r="N5426"/>
      <c r="O5426"/>
      <c r="P5426"/>
      <c r="Q5426"/>
    </row>
    <row r="5427" spans="13:17">
      <c r="M5427"/>
      <c r="N5427"/>
      <c r="O5427"/>
      <c r="P5427"/>
      <c r="Q5427"/>
    </row>
    <row r="5428" spans="13:17">
      <c r="M5428"/>
      <c r="N5428"/>
      <c r="O5428"/>
      <c r="P5428"/>
      <c r="Q5428"/>
    </row>
    <row r="5429" spans="13:17">
      <c r="M5429"/>
      <c r="N5429"/>
      <c r="O5429"/>
      <c r="P5429"/>
      <c r="Q5429"/>
    </row>
    <row r="5430" spans="13:17">
      <c r="M5430"/>
      <c r="N5430"/>
      <c r="O5430"/>
      <c r="P5430"/>
      <c r="Q5430"/>
    </row>
    <row r="5431" spans="13:17">
      <c r="M5431"/>
      <c r="N5431"/>
      <c r="O5431"/>
      <c r="P5431"/>
      <c r="Q5431"/>
    </row>
    <row r="5432" spans="13:17">
      <c r="M5432"/>
      <c r="N5432"/>
      <c r="O5432"/>
      <c r="P5432"/>
      <c r="Q5432"/>
    </row>
    <row r="5433" spans="13:17">
      <c r="M5433"/>
      <c r="N5433"/>
      <c r="O5433"/>
      <c r="P5433"/>
      <c r="Q5433"/>
    </row>
    <row r="5434" spans="13:17">
      <c r="M5434"/>
      <c r="N5434"/>
      <c r="O5434"/>
      <c r="P5434"/>
      <c r="Q5434"/>
    </row>
    <row r="5435" spans="13:17">
      <c r="M5435"/>
      <c r="N5435"/>
      <c r="O5435"/>
      <c r="P5435"/>
      <c r="Q5435"/>
    </row>
    <row r="5436" spans="13:17">
      <c r="M5436"/>
      <c r="N5436"/>
      <c r="O5436"/>
      <c r="P5436"/>
      <c r="Q5436"/>
    </row>
    <row r="5437" spans="13:17">
      <c r="M5437"/>
      <c r="N5437"/>
      <c r="O5437"/>
      <c r="P5437"/>
      <c r="Q5437"/>
    </row>
    <row r="5438" spans="13:17">
      <c r="M5438"/>
      <c r="N5438"/>
      <c r="O5438"/>
      <c r="P5438"/>
      <c r="Q5438"/>
    </row>
    <row r="5439" spans="13:17">
      <c r="M5439"/>
      <c r="N5439"/>
      <c r="O5439"/>
      <c r="P5439"/>
      <c r="Q5439"/>
    </row>
    <row r="5440" spans="13:17">
      <c r="M5440"/>
      <c r="N5440"/>
      <c r="O5440"/>
      <c r="P5440"/>
      <c r="Q5440"/>
    </row>
    <row r="5441" spans="13:17">
      <c r="M5441"/>
      <c r="N5441"/>
      <c r="O5441"/>
      <c r="P5441"/>
      <c r="Q5441"/>
    </row>
    <row r="5442" spans="13:17">
      <c r="M5442"/>
      <c r="N5442"/>
      <c r="O5442"/>
      <c r="P5442"/>
      <c r="Q5442"/>
    </row>
    <row r="5443" spans="13:17">
      <c r="M5443"/>
      <c r="N5443"/>
      <c r="O5443"/>
      <c r="P5443"/>
      <c r="Q5443"/>
    </row>
    <row r="5444" spans="13:17">
      <c r="M5444"/>
      <c r="N5444"/>
      <c r="O5444"/>
      <c r="P5444"/>
      <c r="Q5444"/>
    </row>
    <row r="5445" spans="13:17">
      <c r="M5445"/>
      <c r="N5445"/>
      <c r="O5445"/>
      <c r="P5445"/>
      <c r="Q5445"/>
    </row>
    <row r="5446" spans="13:17">
      <c r="M5446"/>
      <c r="N5446"/>
      <c r="O5446"/>
      <c r="P5446"/>
      <c r="Q5446"/>
    </row>
    <row r="5447" spans="13:17">
      <c r="M5447"/>
      <c r="N5447"/>
      <c r="O5447"/>
      <c r="P5447"/>
      <c r="Q5447"/>
    </row>
    <row r="5448" spans="13:17">
      <c r="M5448"/>
      <c r="N5448"/>
      <c r="O5448"/>
      <c r="P5448"/>
      <c r="Q5448"/>
    </row>
    <row r="5449" spans="13:17">
      <c r="M5449"/>
      <c r="N5449"/>
      <c r="O5449"/>
      <c r="P5449"/>
      <c r="Q5449"/>
    </row>
    <row r="5450" spans="13:17">
      <c r="M5450"/>
      <c r="N5450"/>
      <c r="O5450"/>
      <c r="P5450"/>
      <c r="Q5450"/>
    </row>
    <row r="5451" spans="13:17">
      <c r="M5451"/>
      <c r="N5451"/>
      <c r="O5451"/>
      <c r="P5451"/>
      <c r="Q5451"/>
    </row>
    <row r="5452" spans="13:17">
      <c r="M5452"/>
      <c r="N5452"/>
      <c r="O5452"/>
      <c r="P5452"/>
      <c r="Q5452"/>
    </row>
    <row r="5453" spans="13:17">
      <c r="M5453"/>
      <c r="N5453"/>
      <c r="O5453"/>
      <c r="P5453"/>
      <c r="Q5453"/>
    </row>
    <row r="5454" spans="13:17">
      <c r="M5454"/>
      <c r="N5454"/>
      <c r="O5454"/>
      <c r="P5454"/>
      <c r="Q5454"/>
    </row>
    <row r="5455" spans="13:17">
      <c r="M5455"/>
      <c r="N5455"/>
      <c r="O5455"/>
      <c r="P5455"/>
      <c r="Q5455"/>
    </row>
    <row r="5456" spans="13:17">
      <c r="M5456"/>
      <c r="N5456"/>
      <c r="O5456"/>
      <c r="P5456"/>
      <c r="Q5456"/>
    </row>
    <row r="5457" spans="13:17">
      <c r="M5457"/>
      <c r="N5457"/>
      <c r="O5457"/>
      <c r="P5457"/>
      <c r="Q5457"/>
    </row>
    <row r="5458" spans="13:17">
      <c r="M5458"/>
      <c r="N5458"/>
      <c r="O5458"/>
      <c r="P5458"/>
      <c r="Q5458"/>
    </row>
    <row r="5459" spans="13:17">
      <c r="M5459"/>
      <c r="N5459"/>
      <c r="O5459"/>
      <c r="P5459"/>
      <c r="Q5459"/>
    </row>
    <row r="5460" spans="13:17">
      <c r="M5460"/>
      <c r="N5460"/>
      <c r="O5460"/>
      <c r="P5460"/>
      <c r="Q5460"/>
    </row>
    <row r="5461" spans="13:17">
      <c r="M5461"/>
      <c r="N5461"/>
      <c r="O5461"/>
      <c r="P5461"/>
      <c r="Q5461"/>
    </row>
    <row r="5462" spans="13:17">
      <c r="M5462"/>
      <c r="N5462"/>
      <c r="O5462"/>
      <c r="P5462"/>
      <c r="Q5462"/>
    </row>
    <row r="5463" spans="13:17">
      <c r="M5463"/>
      <c r="N5463"/>
      <c r="O5463"/>
      <c r="P5463"/>
      <c r="Q5463"/>
    </row>
    <row r="5464" spans="13:17">
      <c r="M5464"/>
      <c r="N5464"/>
      <c r="O5464"/>
      <c r="P5464"/>
      <c r="Q5464"/>
    </row>
    <row r="5465" spans="13:17">
      <c r="M5465"/>
      <c r="N5465"/>
      <c r="O5465"/>
      <c r="P5465"/>
      <c r="Q5465"/>
    </row>
    <row r="5466" spans="13:17">
      <c r="M5466"/>
      <c r="N5466"/>
      <c r="O5466"/>
      <c r="P5466"/>
      <c r="Q5466"/>
    </row>
    <row r="5467" spans="13:17">
      <c r="M5467"/>
      <c r="N5467"/>
      <c r="O5467"/>
      <c r="P5467"/>
      <c r="Q5467"/>
    </row>
    <row r="5468" spans="13:17">
      <c r="M5468"/>
      <c r="N5468"/>
      <c r="O5468"/>
      <c r="P5468"/>
      <c r="Q5468"/>
    </row>
    <row r="5469" spans="13:17">
      <c r="M5469"/>
      <c r="N5469"/>
      <c r="O5469"/>
      <c r="P5469"/>
      <c r="Q5469"/>
    </row>
    <row r="5470" spans="13:17">
      <c r="M5470"/>
      <c r="N5470"/>
      <c r="O5470"/>
      <c r="P5470"/>
      <c r="Q5470"/>
    </row>
    <row r="5471" spans="13:17">
      <c r="M5471"/>
      <c r="N5471"/>
      <c r="O5471"/>
      <c r="P5471"/>
      <c r="Q5471"/>
    </row>
    <row r="5472" spans="13:17">
      <c r="M5472"/>
      <c r="N5472"/>
      <c r="O5472"/>
      <c r="P5472"/>
      <c r="Q5472"/>
    </row>
  </sheetData>
  <sheetProtection selectLockedCells="1"/>
  <autoFilter ref="M1:Q5167" xr:uid="{00000000-0009-0000-0000-00000C000000}"/>
  <sortState xmlns:xlrd2="http://schemas.microsoft.com/office/spreadsheetml/2017/richdata2" ref="M2:Q5472">
    <sortCondition ref="M2:M5472"/>
    <sortCondition ref="N2:N5472"/>
    <sortCondition ref="O2:O5472"/>
    <sortCondition ref="P2:P5472"/>
  </sortState>
  <customSheetViews>
    <customSheetView guid="{3D708EBF-26B4-4312-ADBF-98EF08B3011B}" state="hidden">
      <selection activeCell="H8" sqref="H8"/>
      <pageMargins left="0" right="0" top="0" bottom="0" header="0" footer="0"/>
    </customSheetView>
  </customSheetView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dimension ref="B1:I65"/>
  <sheetViews>
    <sheetView workbookViewId="0">
      <selection activeCell="H1" sqref="H1:H1048576"/>
    </sheetView>
  </sheetViews>
  <sheetFormatPr defaultColWidth="8.83984375" defaultRowHeight="14.4"/>
  <cols>
    <col min="1" max="1" width="8.83984375" style="28"/>
    <col min="2" max="2" width="15.68359375" style="28" customWidth="1"/>
    <col min="3" max="3" width="34.26171875" style="28" customWidth="1"/>
    <col min="4" max="4" width="44.578125" customWidth="1"/>
    <col min="5" max="5" width="33.41796875" style="28" customWidth="1"/>
    <col min="6" max="6" width="21.41796875" style="28" bestFit="1" customWidth="1"/>
    <col min="7" max="7" width="11.26171875" style="28" bestFit="1" customWidth="1"/>
    <col min="8" max="8" width="17.41796875" style="28" bestFit="1" customWidth="1"/>
    <col min="9" max="9" width="21.578125" style="28" bestFit="1" customWidth="1"/>
    <col min="10" max="16384" width="8.83984375" style="28"/>
  </cols>
  <sheetData>
    <row r="1" spans="2:9">
      <c r="B1" s="43" t="s">
        <v>4645</v>
      </c>
      <c r="C1" s="43" t="s">
        <v>4646</v>
      </c>
      <c r="D1" s="43" t="s">
        <v>4647</v>
      </c>
      <c r="E1" s="43" t="s">
        <v>4648</v>
      </c>
      <c r="F1" s="43" t="s">
        <v>5</v>
      </c>
      <c r="G1" s="43" t="s">
        <v>6</v>
      </c>
      <c r="H1" s="43" t="s">
        <v>7</v>
      </c>
      <c r="I1" s="43" t="s">
        <v>4649</v>
      </c>
    </row>
    <row r="2" spans="2:9">
      <c r="B2" s="44" t="s">
        <v>4709</v>
      </c>
      <c r="C2" s="44" t="s">
        <v>4710</v>
      </c>
      <c r="D2" s="44" t="s">
        <v>4711</v>
      </c>
      <c r="E2" s="44" t="s">
        <v>4651</v>
      </c>
      <c r="F2" s="44" t="s">
        <v>14</v>
      </c>
      <c r="G2" s="44" t="s">
        <v>309</v>
      </c>
      <c r="H2" s="44" t="s">
        <v>1607</v>
      </c>
      <c r="I2" s="44">
        <v>20229447</v>
      </c>
    </row>
    <row r="3" spans="2:9">
      <c r="B3" s="44" t="s">
        <v>4673</v>
      </c>
      <c r="C3" s="44" t="s">
        <v>4674</v>
      </c>
      <c r="D3" s="44"/>
      <c r="E3" s="44" t="s">
        <v>4651</v>
      </c>
      <c r="F3" s="44" t="s">
        <v>14</v>
      </c>
      <c r="G3" s="44" t="s">
        <v>309</v>
      </c>
      <c r="H3" s="44" t="s">
        <v>1606</v>
      </c>
      <c r="I3" s="44">
        <v>20229479</v>
      </c>
    </row>
    <row r="4" spans="2:9">
      <c r="B4" s="44" t="s">
        <v>4675</v>
      </c>
      <c r="C4" s="44" t="s">
        <v>4676</v>
      </c>
      <c r="D4" s="44"/>
      <c r="E4" s="44" t="s">
        <v>4651</v>
      </c>
      <c r="F4" s="44" t="s">
        <v>14</v>
      </c>
      <c r="G4" s="44" t="s">
        <v>309</v>
      </c>
      <c r="H4" s="44" t="s">
        <v>1606</v>
      </c>
      <c r="I4" s="44">
        <v>20229479</v>
      </c>
    </row>
    <row r="5" spans="2:9">
      <c r="B5" s="44" t="s">
        <v>4687</v>
      </c>
      <c r="C5" s="44" t="s">
        <v>4688</v>
      </c>
      <c r="D5" s="44"/>
      <c r="E5" s="44" t="s">
        <v>4651</v>
      </c>
      <c r="F5" s="44" t="s">
        <v>14</v>
      </c>
      <c r="G5" s="44" t="s">
        <v>309</v>
      </c>
      <c r="H5" s="44" t="s">
        <v>1606</v>
      </c>
      <c r="I5" s="44">
        <v>20229479</v>
      </c>
    </row>
    <row r="6" spans="2:9">
      <c r="B6" s="44" t="s">
        <v>4689</v>
      </c>
      <c r="C6" s="44" t="s">
        <v>4690</v>
      </c>
      <c r="D6" s="44"/>
      <c r="E6" s="44" t="s">
        <v>4651</v>
      </c>
      <c r="F6" s="44" t="s">
        <v>14</v>
      </c>
      <c r="G6" s="44" t="s">
        <v>309</v>
      </c>
      <c r="H6" s="44" t="s">
        <v>1606</v>
      </c>
      <c r="I6" s="44">
        <v>20229479</v>
      </c>
    </row>
    <row r="7" spans="2:9">
      <c r="B7" s="44" t="s">
        <v>4691</v>
      </c>
      <c r="C7" s="44" t="s">
        <v>4692</v>
      </c>
      <c r="D7" s="44"/>
      <c r="E7" s="44" t="s">
        <v>4651</v>
      </c>
      <c r="F7" s="44" t="s">
        <v>14</v>
      </c>
      <c r="G7" s="44" t="s">
        <v>309</v>
      </c>
      <c r="H7" s="44" t="s">
        <v>1606</v>
      </c>
      <c r="I7" s="44">
        <v>20229479</v>
      </c>
    </row>
    <row r="8" spans="2:9">
      <c r="B8" s="44" t="s">
        <v>4693</v>
      </c>
      <c r="C8" s="44" t="s">
        <v>4694</v>
      </c>
      <c r="D8" s="44"/>
      <c r="E8" s="44" t="s">
        <v>4651</v>
      </c>
      <c r="F8" s="44" t="s">
        <v>14</v>
      </c>
      <c r="G8" s="44" t="s">
        <v>309</v>
      </c>
      <c r="H8" s="44" t="s">
        <v>1606</v>
      </c>
      <c r="I8" s="44">
        <v>20229479</v>
      </c>
    </row>
    <row r="9" spans="2:9">
      <c r="B9" s="44" t="s">
        <v>4695</v>
      </c>
      <c r="C9" s="44" t="s">
        <v>4696</v>
      </c>
      <c r="D9" s="44"/>
      <c r="E9" s="44" t="s">
        <v>4651</v>
      </c>
      <c r="F9" s="44" t="s">
        <v>14</v>
      </c>
      <c r="G9" s="44" t="s">
        <v>309</v>
      </c>
      <c r="H9" s="44" t="s">
        <v>1606</v>
      </c>
      <c r="I9" s="44">
        <v>20229479</v>
      </c>
    </row>
    <row r="10" spans="2:9">
      <c r="B10" s="44" t="s">
        <v>4697</v>
      </c>
      <c r="C10" s="44" t="s">
        <v>4698</v>
      </c>
      <c r="D10" s="44"/>
      <c r="E10" s="44" t="s">
        <v>4651</v>
      </c>
      <c r="F10" s="44" t="s">
        <v>14</v>
      </c>
      <c r="G10" s="44" t="s">
        <v>309</v>
      </c>
      <c r="H10" s="44" t="s">
        <v>1606</v>
      </c>
      <c r="I10" s="44">
        <v>20229479</v>
      </c>
    </row>
    <row r="11" spans="2:9">
      <c r="B11" s="44" t="s">
        <v>4699</v>
      </c>
      <c r="C11" s="44" t="s">
        <v>4700</v>
      </c>
      <c r="D11" s="44"/>
      <c r="E11" s="44" t="s">
        <v>4651</v>
      </c>
      <c r="F11" s="44" t="s">
        <v>14</v>
      </c>
      <c r="G11" s="44" t="s">
        <v>309</v>
      </c>
      <c r="H11" s="44" t="s">
        <v>1606</v>
      </c>
      <c r="I11" s="44">
        <v>20229479</v>
      </c>
    </row>
    <row r="12" spans="2:9">
      <c r="B12" s="44" t="s">
        <v>4701</v>
      </c>
      <c r="C12" s="44" t="s">
        <v>4702</v>
      </c>
      <c r="D12" s="44"/>
      <c r="E12" s="44" t="s">
        <v>4651</v>
      </c>
      <c r="F12" s="44" t="s">
        <v>14</v>
      </c>
      <c r="G12" s="44" t="s">
        <v>309</v>
      </c>
      <c r="H12" s="44" t="s">
        <v>1606</v>
      </c>
      <c r="I12" s="44">
        <v>20229479</v>
      </c>
    </row>
    <row r="13" spans="2:9">
      <c r="B13" s="44" t="s">
        <v>4703</v>
      </c>
      <c r="C13" s="44" t="s">
        <v>4704</v>
      </c>
      <c r="D13" s="44"/>
      <c r="E13" s="44" t="s">
        <v>4651</v>
      </c>
      <c r="F13" s="44" t="s">
        <v>14</v>
      </c>
      <c r="G13" s="44" t="s">
        <v>309</v>
      </c>
      <c r="H13" s="44" t="s">
        <v>1606</v>
      </c>
      <c r="I13" s="44">
        <v>20229479</v>
      </c>
    </row>
    <row r="14" spans="2:9">
      <c r="B14" s="44" t="s">
        <v>4705</v>
      </c>
      <c r="C14" s="44" t="s">
        <v>4706</v>
      </c>
      <c r="D14" s="44"/>
      <c r="E14" s="44" t="s">
        <v>4651</v>
      </c>
      <c r="F14" s="44" t="s">
        <v>14</v>
      </c>
      <c r="G14" s="44" t="s">
        <v>309</v>
      </c>
      <c r="H14" s="44" t="s">
        <v>1606</v>
      </c>
      <c r="I14" s="44">
        <v>20229479</v>
      </c>
    </row>
    <row r="15" spans="2:9">
      <c r="B15" s="44" t="s">
        <v>4707</v>
      </c>
      <c r="C15" s="44" t="s">
        <v>4708</v>
      </c>
      <c r="D15" s="44"/>
      <c r="E15" s="44" t="s">
        <v>4651</v>
      </c>
      <c r="F15" s="44" t="s">
        <v>14</v>
      </c>
      <c r="G15" s="44" t="s">
        <v>309</v>
      </c>
      <c r="H15" s="44" t="s">
        <v>1606</v>
      </c>
      <c r="I15" s="44">
        <v>20229479</v>
      </c>
    </row>
    <row r="16" spans="2:9">
      <c r="B16" s="44" t="s">
        <v>4650</v>
      </c>
      <c r="C16" s="44" t="s">
        <v>17</v>
      </c>
      <c r="D16" s="44"/>
      <c r="E16" s="44" t="s">
        <v>4651</v>
      </c>
      <c r="F16" s="44" t="s">
        <v>14</v>
      </c>
      <c r="G16" s="44" t="s">
        <v>309</v>
      </c>
      <c r="H16" s="44" t="s">
        <v>1606</v>
      </c>
      <c r="I16" s="44">
        <v>20229479</v>
      </c>
    </row>
    <row r="17" spans="2:9">
      <c r="B17" s="44" t="s">
        <v>4652</v>
      </c>
      <c r="C17" s="44" t="s">
        <v>20</v>
      </c>
      <c r="D17" s="44"/>
      <c r="E17" s="44" t="s">
        <v>4651</v>
      </c>
      <c r="F17" s="44" t="s">
        <v>14</v>
      </c>
      <c r="G17" s="44" t="s">
        <v>309</v>
      </c>
      <c r="H17" s="44" t="s">
        <v>1606</v>
      </c>
      <c r="I17" s="44">
        <v>20229479</v>
      </c>
    </row>
    <row r="18" spans="2:9">
      <c r="B18" s="44" t="s">
        <v>4653</v>
      </c>
      <c r="C18" s="44" t="s">
        <v>4654</v>
      </c>
      <c r="D18" s="44"/>
      <c r="E18" s="44" t="s">
        <v>4651</v>
      </c>
      <c r="F18" s="44" t="s">
        <v>14</v>
      </c>
      <c r="G18" s="44" t="s">
        <v>309</v>
      </c>
      <c r="H18" s="44" t="s">
        <v>1606</v>
      </c>
      <c r="I18" s="44">
        <v>20229479</v>
      </c>
    </row>
    <row r="19" spans="2:9">
      <c r="B19" s="44" t="s">
        <v>4655</v>
      </c>
      <c r="C19" s="44" t="s">
        <v>4656</v>
      </c>
      <c r="D19" s="44" t="s">
        <v>4657</v>
      </c>
      <c r="E19" s="44" t="s">
        <v>4651</v>
      </c>
      <c r="F19" s="44" t="s">
        <v>14</v>
      </c>
      <c r="G19" s="44" t="s">
        <v>309</v>
      </c>
      <c r="H19" s="44" t="s">
        <v>1606</v>
      </c>
      <c r="I19" s="44">
        <v>20229479</v>
      </c>
    </row>
    <row r="20" spans="2:9">
      <c r="B20" s="44" t="s">
        <v>4658</v>
      </c>
      <c r="C20" s="44" t="s">
        <v>4659</v>
      </c>
      <c r="D20" s="44" t="s">
        <v>4660</v>
      </c>
      <c r="E20" s="44" t="s">
        <v>4651</v>
      </c>
      <c r="F20" s="44" t="s">
        <v>14</v>
      </c>
      <c r="G20" s="44" t="s">
        <v>309</v>
      </c>
      <c r="H20" s="44" t="s">
        <v>1606</v>
      </c>
      <c r="I20" s="44">
        <v>20229479</v>
      </c>
    </row>
    <row r="21" spans="2:9">
      <c r="B21" s="44" t="s">
        <v>4661</v>
      </c>
      <c r="C21" s="44" t="s">
        <v>4662</v>
      </c>
      <c r="D21" s="44" t="s">
        <v>4663</v>
      </c>
      <c r="E21" s="44" t="s">
        <v>4651</v>
      </c>
      <c r="F21" s="44" t="s">
        <v>14</v>
      </c>
      <c r="G21" s="44" t="s">
        <v>309</v>
      </c>
      <c r="H21" s="44" t="s">
        <v>1606</v>
      </c>
      <c r="I21" s="44">
        <v>20229479</v>
      </c>
    </row>
    <row r="22" spans="2:9">
      <c r="B22" s="44" t="s">
        <v>4664</v>
      </c>
      <c r="C22" s="44" t="s">
        <v>4665</v>
      </c>
      <c r="D22" s="44" t="s">
        <v>4666</v>
      </c>
      <c r="E22" s="44" t="s">
        <v>4651</v>
      </c>
      <c r="F22" s="44" t="s">
        <v>14</v>
      </c>
      <c r="G22" s="44" t="s">
        <v>309</v>
      </c>
      <c r="H22" s="44" t="s">
        <v>1606</v>
      </c>
      <c r="I22" s="44">
        <v>20229479</v>
      </c>
    </row>
    <row r="23" spans="2:9">
      <c r="B23" s="44" t="s">
        <v>4667</v>
      </c>
      <c r="C23" s="44" t="s">
        <v>4668</v>
      </c>
      <c r="D23" s="44"/>
      <c r="E23" s="44" t="s">
        <v>4651</v>
      </c>
      <c r="F23" s="44" t="s">
        <v>14</v>
      </c>
      <c r="G23" s="44" t="s">
        <v>309</v>
      </c>
      <c r="H23" s="44" t="s">
        <v>1606</v>
      </c>
      <c r="I23" s="44">
        <v>20229479</v>
      </c>
    </row>
    <row r="24" spans="2:9">
      <c r="B24" s="44" t="s">
        <v>4669</v>
      </c>
      <c r="C24" s="44" t="s">
        <v>4670</v>
      </c>
      <c r="D24" s="44"/>
      <c r="E24" s="44" t="s">
        <v>4651</v>
      </c>
      <c r="F24" s="44" t="s">
        <v>14</v>
      </c>
      <c r="G24" s="44" t="s">
        <v>309</v>
      </c>
      <c r="H24" s="44" t="s">
        <v>1606</v>
      </c>
      <c r="I24" s="44">
        <v>20229479</v>
      </c>
    </row>
    <row r="25" spans="2:9">
      <c r="B25" s="44" t="s">
        <v>4671</v>
      </c>
      <c r="C25" s="44" t="s">
        <v>4672</v>
      </c>
      <c r="D25" s="44"/>
      <c r="E25" s="44" t="s">
        <v>4651</v>
      </c>
      <c r="F25" s="44" t="s">
        <v>14</v>
      </c>
      <c r="G25" s="44" t="s">
        <v>309</v>
      </c>
      <c r="H25" s="44" t="s">
        <v>1606</v>
      </c>
      <c r="I25" s="44">
        <v>20229479</v>
      </c>
    </row>
    <row r="26" spans="2:9">
      <c r="B26" s="44" t="s">
        <v>4677</v>
      </c>
      <c r="C26" s="44" t="s">
        <v>4678</v>
      </c>
      <c r="D26" s="44"/>
      <c r="E26" s="44" t="s">
        <v>4651</v>
      </c>
      <c r="F26" s="44" t="s">
        <v>14</v>
      </c>
      <c r="G26" s="44" t="s">
        <v>309</v>
      </c>
      <c r="H26" s="44" t="s">
        <v>1606</v>
      </c>
      <c r="I26" s="44">
        <v>20229479</v>
      </c>
    </row>
    <row r="27" spans="2:9">
      <c r="B27" s="44" t="s">
        <v>4679</v>
      </c>
      <c r="C27" s="44" t="s">
        <v>4680</v>
      </c>
      <c r="D27" s="44"/>
      <c r="E27" s="44" t="s">
        <v>4651</v>
      </c>
      <c r="F27" s="44" t="s">
        <v>14</v>
      </c>
      <c r="G27" s="44" t="s">
        <v>309</v>
      </c>
      <c r="H27" s="44" t="s">
        <v>1606</v>
      </c>
      <c r="I27" s="44">
        <v>20229479</v>
      </c>
    </row>
    <row r="28" spans="2:9">
      <c r="B28" s="44" t="s">
        <v>4681</v>
      </c>
      <c r="C28" s="44" t="s">
        <v>4682</v>
      </c>
      <c r="D28" s="44" t="s">
        <v>4683</v>
      </c>
      <c r="E28" s="44" t="s">
        <v>4651</v>
      </c>
      <c r="F28" s="44" t="s">
        <v>14</v>
      </c>
      <c r="G28" s="44" t="s">
        <v>307</v>
      </c>
      <c r="H28" s="44" t="s">
        <v>1603</v>
      </c>
      <c r="I28" s="44">
        <v>20229079</v>
      </c>
    </row>
    <row r="29" spans="2:9">
      <c r="B29" s="44" t="s">
        <v>4684</v>
      </c>
      <c r="C29" s="44" t="s">
        <v>4685</v>
      </c>
      <c r="D29" s="44" t="s">
        <v>4686</v>
      </c>
      <c r="E29" s="44" t="s">
        <v>4651</v>
      </c>
      <c r="F29" s="44" t="s">
        <v>14</v>
      </c>
      <c r="G29" s="44" t="s">
        <v>307</v>
      </c>
      <c r="H29" s="44" t="s">
        <v>1603</v>
      </c>
      <c r="I29" s="44">
        <v>20229079</v>
      </c>
    </row>
    <row r="30" spans="2:9">
      <c r="B30" s="44" t="s">
        <v>4712</v>
      </c>
      <c r="C30" s="44" t="s">
        <v>4713</v>
      </c>
      <c r="D30" s="44" t="s">
        <v>4714</v>
      </c>
      <c r="E30" s="44" t="s">
        <v>4715</v>
      </c>
      <c r="F30" s="44" t="s">
        <v>14</v>
      </c>
      <c r="G30" s="44" t="s">
        <v>307</v>
      </c>
      <c r="H30" s="44" t="s">
        <v>1179</v>
      </c>
      <c r="I30" s="44">
        <v>20229015</v>
      </c>
    </row>
    <row r="31" spans="2:9">
      <c r="B31" s="44" t="s">
        <v>4716</v>
      </c>
      <c r="C31" s="44" t="s">
        <v>4717</v>
      </c>
      <c r="D31" s="44" t="s">
        <v>4718</v>
      </c>
      <c r="E31" s="44" t="s">
        <v>4715</v>
      </c>
      <c r="F31" s="44" t="s">
        <v>14</v>
      </c>
      <c r="G31" s="44" t="s">
        <v>307</v>
      </c>
      <c r="H31" s="44" t="s">
        <v>1599</v>
      </c>
      <c r="I31" s="44">
        <v>20229031</v>
      </c>
    </row>
    <row r="32" spans="2:9">
      <c r="B32" s="44" t="s">
        <v>4719</v>
      </c>
      <c r="C32" s="44" t="s">
        <v>4720</v>
      </c>
      <c r="D32" s="44" t="s">
        <v>4721</v>
      </c>
      <c r="E32" s="44" t="s">
        <v>4715</v>
      </c>
      <c r="F32" s="44" t="s">
        <v>14</v>
      </c>
      <c r="G32" s="44" t="s">
        <v>307</v>
      </c>
      <c r="H32" s="44" t="s">
        <v>1599</v>
      </c>
      <c r="I32" s="44">
        <v>20229031</v>
      </c>
    </row>
    <row r="33" spans="2:9">
      <c r="B33" s="44" t="s">
        <v>4722</v>
      </c>
      <c r="C33" s="44" t="s">
        <v>4723</v>
      </c>
      <c r="D33" s="44" t="s">
        <v>4724</v>
      </c>
      <c r="E33" s="44" t="s">
        <v>4715</v>
      </c>
      <c r="F33" s="44" t="s">
        <v>14</v>
      </c>
      <c r="G33" s="44" t="s">
        <v>307</v>
      </c>
      <c r="H33" s="44" t="s">
        <v>1599</v>
      </c>
      <c r="I33" s="44">
        <v>20229031</v>
      </c>
    </row>
    <row r="34" spans="2:9">
      <c r="B34" s="44" t="s">
        <v>4725</v>
      </c>
      <c r="C34" s="44" t="s">
        <v>4726</v>
      </c>
      <c r="D34" s="44" t="s">
        <v>4727</v>
      </c>
      <c r="E34" s="44" t="s">
        <v>4715</v>
      </c>
      <c r="F34" s="44" t="s">
        <v>14</v>
      </c>
      <c r="G34" s="44" t="s">
        <v>307</v>
      </c>
      <c r="H34" s="44" t="s">
        <v>1599</v>
      </c>
      <c r="I34" s="44">
        <v>20229031</v>
      </c>
    </row>
    <row r="35" spans="2:9">
      <c r="B35" s="44" t="s">
        <v>4728</v>
      </c>
      <c r="C35" s="44" t="s">
        <v>4729</v>
      </c>
      <c r="D35" s="44"/>
      <c r="E35" s="44" t="s">
        <v>4651</v>
      </c>
      <c r="F35" s="44" t="s">
        <v>14</v>
      </c>
      <c r="G35" s="44" t="s">
        <v>307</v>
      </c>
      <c r="H35" s="44" t="s">
        <v>1599</v>
      </c>
      <c r="I35" s="44">
        <v>20229031</v>
      </c>
    </row>
    <row r="36" spans="2:9">
      <c r="B36" s="44"/>
      <c r="C36" s="44" t="s">
        <v>1179</v>
      </c>
      <c r="D36" s="44"/>
      <c r="E36" s="44" t="s">
        <v>4730</v>
      </c>
      <c r="F36" s="44" t="s">
        <v>14</v>
      </c>
      <c r="G36" s="44" t="s">
        <v>307</v>
      </c>
      <c r="H36" s="44" t="s">
        <v>1179</v>
      </c>
      <c r="I36" s="44">
        <v>20229015</v>
      </c>
    </row>
    <row r="37" spans="2:9">
      <c r="B37" s="44"/>
      <c r="C37" s="44" t="s">
        <v>4731</v>
      </c>
      <c r="D37" s="44"/>
      <c r="E37" s="44" t="s">
        <v>4730</v>
      </c>
      <c r="F37" s="44" t="s">
        <v>14</v>
      </c>
      <c r="G37" s="44" t="s">
        <v>4732</v>
      </c>
      <c r="H37" s="44" t="s">
        <v>4731</v>
      </c>
      <c r="I37" s="44">
        <v>20222499</v>
      </c>
    </row>
    <row r="38" spans="2:9">
      <c r="B38" s="44"/>
      <c r="C38" s="44" t="s">
        <v>4733</v>
      </c>
      <c r="D38" s="44"/>
      <c r="E38" s="44" t="s">
        <v>4730</v>
      </c>
      <c r="F38" s="44" t="s">
        <v>14</v>
      </c>
      <c r="G38" s="44" t="s">
        <v>305</v>
      </c>
      <c r="H38" s="44" t="s">
        <v>1591</v>
      </c>
      <c r="I38" s="44">
        <v>20226619</v>
      </c>
    </row>
    <row r="39" spans="2:9">
      <c r="B39" s="44"/>
      <c r="C39" s="44" t="s">
        <v>4734</v>
      </c>
      <c r="D39" s="44"/>
      <c r="E39" s="44" t="s">
        <v>4730</v>
      </c>
      <c r="F39" s="44" t="s">
        <v>14</v>
      </c>
      <c r="G39" s="44" t="s">
        <v>309</v>
      </c>
      <c r="H39" s="44" t="s">
        <v>1604</v>
      </c>
      <c r="I39" s="44">
        <v>20229415</v>
      </c>
    </row>
    <row r="40" spans="2:9">
      <c r="B40" s="44"/>
      <c r="C40" s="44" t="s">
        <v>4735</v>
      </c>
      <c r="D40" s="44"/>
      <c r="E40" s="44" t="s">
        <v>4730</v>
      </c>
      <c r="F40" s="44" t="s">
        <v>14</v>
      </c>
      <c r="G40" s="44" t="s">
        <v>4732</v>
      </c>
      <c r="H40" s="44" t="s">
        <v>19</v>
      </c>
      <c r="I40" s="44">
        <v>20222435</v>
      </c>
    </row>
    <row r="41" spans="2:9">
      <c r="B41" s="44"/>
      <c r="C41" s="44" t="s">
        <v>4736</v>
      </c>
      <c r="D41" s="44"/>
      <c r="E41" s="44" t="s">
        <v>4730</v>
      </c>
      <c r="F41" s="44" t="s">
        <v>14</v>
      </c>
      <c r="G41" s="44" t="s">
        <v>305</v>
      </c>
      <c r="H41" s="44" t="s">
        <v>1592</v>
      </c>
      <c r="I41" s="44">
        <v>20226628</v>
      </c>
    </row>
    <row r="42" spans="2:9">
      <c r="B42" s="44"/>
      <c r="C42" s="44" t="s">
        <v>4737</v>
      </c>
      <c r="D42" s="44"/>
      <c r="E42" s="44" t="s">
        <v>4730</v>
      </c>
      <c r="F42" s="44" t="s">
        <v>14</v>
      </c>
      <c r="G42" s="44" t="s">
        <v>309</v>
      </c>
      <c r="H42" s="44" t="s">
        <v>1605</v>
      </c>
      <c r="I42" s="44">
        <v>20229431</v>
      </c>
    </row>
    <row r="43" spans="2:9">
      <c r="B43" s="44"/>
      <c r="C43" s="44" t="s">
        <v>4738</v>
      </c>
      <c r="D43" s="44"/>
      <c r="E43" s="44" t="s">
        <v>4730</v>
      </c>
      <c r="F43" s="44" t="s">
        <v>14</v>
      </c>
      <c r="G43" s="44" t="s">
        <v>4732</v>
      </c>
      <c r="H43" s="44" t="s">
        <v>1563</v>
      </c>
      <c r="I43" s="44">
        <v>20222447</v>
      </c>
    </row>
    <row r="44" spans="2:9">
      <c r="B44" s="44"/>
      <c r="C44" s="44" t="s">
        <v>4739</v>
      </c>
      <c r="D44" s="44"/>
      <c r="E44" s="44" t="s">
        <v>4730</v>
      </c>
      <c r="F44" s="44" t="s">
        <v>14</v>
      </c>
      <c r="G44" s="44" t="s">
        <v>305</v>
      </c>
      <c r="H44" s="44" t="s">
        <v>1593</v>
      </c>
      <c r="I44" s="44">
        <v>20226638</v>
      </c>
    </row>
    <row r="45" spans="2:9">
      <c r="B45" s="44"/>
      <c r="C45" s="44" t="s">
        <v>4740</v>
      </c>
      <c r="D45" s="44"/>
      <c r="E45" s="44" t="s">
        <v>4730</v>
      </c>
      <c r="F45" s="44" t="s">
        <v>14</v>
      </c>
      <c r="G45" s="44" t="s">
        <v>305</v>
      </c>
      <c r="H45" s="44" t="s">
        <v>1596</v>
      </c>
      <c r="I45" s="44">
        <v>20226657</v>
      </c>
    </row>
    <row r="46" spans="2:9">
      <c r="B46" s="44"/>
      <c r="C46" s="44" t="s">
        <v>4741</v>
      </c>
      <c r="D46" s="44"/>
      <c r="E46" s="44" t="s">
        <v>4730</v>
      </c>
      <c r="F46" s="44" t="s">
        <v>14</v>
      </c>
      <c r="G46" s="44" t="s">
        <v>4732</v>
      </c>
      <c r="H46" s="44" t="s">
        <v>1564</v>
      </c>
      <c r="I46" s="44">
        <v>20222499</v>
      </c>
    </row>
    <row r="47" spans="2:9">
      <c r="B47" s="44"/>
      <c r="C47" s="44" t="s">
        <v>4742</v>
      </c>
      <c r="D47" s="44"/>
      <c r="E47" s="44" t="s">
        <v>4730</v>
      </c>
      <c r="F47" s="44" t="s">
        <v>14</v>
      </c>
      <c r="G47" s="44" t="s">
        <v>307</v>
      </c>
      <c r="H47" s="44" t="s">
        <v>1599</v>
      </c>
      <c r="I47" s="44">
        <v>20229031</v>
      </c>
    </row>
    <row r="48" spans="2:9">
      <c r="B48" s="44"/>
      <c r="C48" s="44" t="s">
        <v>4743</v>
      </c>
      <c r="D48" s="44"/>
      <c r="E48" s="44" t="s">
        <v>4730</v>
      </c>
      <c r="F48" s="44" t="s">
        <v>14</v>
      </c>
      <c r="G48" s="44" t="s">
        <v>309</v>
      </c>
      <c r="H48" s="44" t="s">
        <v>1606</v>
      </c>
      <c r="I48" s="44">
        <v>20229479</v>
      </c>
    </row>
    <row r="49" spans="2:9">
      <c r="B49" s="44"/>
      <c r="C49" s="44" t="s">
        <v>4744</v>
      </c>
      <c r="D49" s="44"/>
      <c r="E49" s="44" t="s">
        <v>4730</v>
      </c>
      <c r="F49" s="44" t="s">
        <v>14</v>
      </c>
      <c r="G49" s="44" t="s">
        <v>309</v>
      </c>
      <c r="H49" s="44" t="s">
        <v>1607</v>
      </c>
      <c r="I49" s="44">
        <v>20229447</v>
      </c>
    </row>
    <row r="50" spans="2:9">
      <c r="B50" s="44"/>
      <c r="C50" s="44" t="s">
        <v>4745</v>
      </c>
      <c r="D50" s="44"/>
      <c r="E50" s="44" t="s">
        <v>4730</v>
      </c>
      <c r="F50" s="44" t="s">
        <v>14</v>
      </c>
      <c r="G50" s="44" t="s">
        <v>309</v>
      </c>
      <c r="H50" s="44" t="s">
        <v>1608</v>
      </c>
      <c r="I50" s="44">
        <v>20229463</v>
      </c>
    </row>
    <row r="51" spans="2:9">
      <c r="B51" s="44"/>
      <c r="C51" s="44" t="s">
        <v>4746</v>
      </c>
      <c r="D51" s="44"/>
      <c r="E51" s="44" t="s">
        <v>4730</v>
      </c>
      <c r="F51" s="44" t="s">
        <v>14</v>
      </c>
      <c r="G51" s="44" t="s">
        <v>307</v>
      </c>
      <c r="H51" s="44" t="s">
        <v>1600</v>
      </c>
      <c r="I51" s="44">
        <v>20229047</v>
      </c>
    </row>
    <row r="52" spans="2:9">
      <c r="B52" s="44"/>
      <c r="C52" s="44" t="s">
        <v>4747</v>
      </c>
      <c r="D52" s="44"/>
      <c r="E52" s="44" t="s">
        <v>4730</v>
      </c>
      <c r="F52" s="44" t="s">
        <v>14</v>
      </c>
      <c r="G52" s="44" t="s">
        <v>307</v>
      </c>
      <c r="H52" s="44" t="s">
        <v>1602</v>
      </c>
      <c r="I52" s="44">
        <v>20229099</v>
      </c>
    </row>
    <row r="53" spans="2:9">
      <c r="B53" s="44"/>
      <c r="C53" s="44" t="s">
        <v>4748</v>
      </c>
      <c r="D53" s="44"/>
      <c r="E53" s="44" t="s">
        <v>4730</v>
      </c>
      <c r="F53" s="44" t="s">
        <v>14</v>
      </c>
      <c r="G53" s="44" t="s">
        <v>307</v>
      </c>
      <c r="H53" s="44" t="s">
        <v>307</v>
      </c>
      <c r="I53" s="44">
        <v>20229063</v>
      </c>
    </row>
    <row r="54" spans="2:9">
      <c r="B54" s="44"/>
      <c r="C54" s="44" t="s">
        <v>4749</v>
      </c>
      <c r="D54" s="44"/>
      <c r="E54" s="44" t="s">
        <v>4730</v>
      </c>
      <c r="F54" s="44" t="s">
        <v>14</v>
      </c>
      <c r="G54" s="44" t="s">
        <v>307</v>
      </c>
      <c r="H54" s="44" t="s">
        <v>1603</v>
      </c>
      <c r="I54" s="44">
        <v>20229079</v>
      </c>
    </row>
    <row r="55" spans="2:9">
      <c r="B55" s="44" t="s">
        <v>4750</v>
      </c>
      <c r="C55" s="44" t="s">
        <v>4751</v>
      </c>
      <c r="D55" s="44"/>
      <c r="E55" s="44" t="s">
        <v>4752</v>
      </c>
      <c r="F55" s="44" t="s">
        <v>21</v>
      </c>
      <c r="G55" s="44" t="s">
        <v>162</v>
      </c>
      <c r="H55" s="44" t="s">
        <v>860</v>
      </c>
      <c r="I55" s="44">
        <v>20037357</v>
      </c>
    </row>
    <row r="56" spans="2:9">
      <c r="B56" s="44" t="s">
        <v>4753</v>
      </c>
      <c r="C56" s="44" t="s">
        <v>4754</v>
      </c>
      <c r="D56" s="44"/>
      <c r="E56" s="44" t="s">
        <v>4752</v>
      </c>
      <c r="F56" s="44" t="s">
        <v>14</v>
      </c>
      <c r="G56" s="44" t="s">
        <v>309</v>
      </c>
      <c r="H56" s="44" t="s">
        <v>1606</v>
      </c>
      <c r="I56" s="44">
        <v>20229479</v>
      </c>
    </row>
    <row r="57" spans="2:9">
      <c r="B57" s="44" t="s">
        <v>4755</v>
      </c>
      <c r="C57" s="44" t="s">
        <v>4756</v>
      </c>
      <c r="D57" s="44"/>
      <c r="E57" s="44" t="s">
        <v>4752</v>
      </c>
      <c r="F57" s="44" t="s">
        <v>21</v>
      </c>
      <c r="G57" s="44" t="s">
        <v>162</v>
      </c>
      <c r="H57" s="44" t="s">
        <v>162</v>
      </c>
      <c r="I57" s="44">
        <v>20037376</v>
      </c>
    </row>
    <row r="58" spans="2:9">
      <c r="B58" s="44" t="s">
        <v>4757</v>
      </c>
      <c r="C58" s="44" t="s">
        <v>4758</v>
      </c>
      <c r="D58" s="44"/>
      <c r="E58" s="44" t="s">
        <v>4752</v>
      </c>
      <c r="F58" s="44" t="s">
        <v>21</v>
      </c>
      <c r="G58" s="44" t="s">
        <v>162</v>
      </c>
      <c r="H58" s="44" t="s">
        <v>162</v>
      </c>
      <c r="I58" s="44">
        <v>20037376</v>
      </c>
    </row>
    <row r="59" spans="2:9">
      <c r="B59" s="44" t="s">
        <v>4759</v>
      </c>
      <c r="C59" s="44" t="s">
        <v>4760</v>
      </c>
      <c r="D59" s="44"/>
      <c r="E59" s="44" t="s">
        <v>4752</v>
      </c>
      <c r="F59" s="44" t="s">
        <v>21</v>
      </c>
      <c r="G59" s="44" t="s">
        <v>162</v>
      </c>
      <c r="H59" s="44" t="s">
        <v>162</v>
      </c>
      <c r="I59" s="44">
        <v>20037376</v>
      </c>
    </row>
    <row r="60" spans="2:9">
      <c r="B60" s="44" t="s">
        <v>4761</v>
      </c>
      <c r="C60" s="44" t="s">
        <v>4762</v>
      </c>
      <c r="D60" s="44"/>
      <c r="E60" s="44" t="s">
        <v>4752</v>
      </c>
      <c r="F60" s="44" t="s">
        <v>21</v>
      </c>
      <c r="G60" s="44" t="s">
        <v>162</v>
      </c>
      <c r="H60" s="44" t="s">
        <v>860</v>
      </c>
      <c r="I60" s="44">
        <v>20037357</v>
      </c>
    </row>
    <row r="61" spans="2:9">
      <c r="B61" s="44" t="s">
        <v>4763</v>
      </c>
      <c r="C61" s="44" t="s">
        <v>4764</v>
      </c>
      <c r="D61" s="44"/>
      <c r="E61" s="44" t="s">
        <v>4752</v>
      </c>
      <c r="F61" s="44" t="s">
        <v>21</v>
      </c>
      <c r="G61" s="44" t="s">
        <v>162</v>
      </c>
      <c r="H61" s="44" t="s">
        <v>860</v>
      </c>
      <c r="I61" s="44">
        <v>20037357</v>
      </c>
    </row>
    <row r="62" spans="2:9">
      <c r="B62" s="44" t="s">
        <v>4765</v>
      </c>
      <c r="C62" s="44" t="s">
        <v>4766</v>
      </c>
      <c r="D62" s="44"/>
      <c r="E62" s="44" t="s">
        <v>4752</v>
      </c>
      <c r="F62" s="44" t="s">
        <v>21</v>
      </c>
      <c r="G62" s="44" t="s">
        <v>162</v>
      </c>
      <c r="H62" s="44" t="s">
        <v>860</v>
      </c>
      <c r="I62" s="44">
        <v>20037357</v>
      </c>
    </row>
    <row r="63" spans="2:9">
      <c r="B63" s="44" t="s">
        <v>4767</v>
      </c>
      <c r="C63" s="44" t="s">
        <v>4768</v>
      </c>
      <c r="D63" s="44"/>
      <c r="E63" s="44" t="s">
        <v>4752</v>
      </c>
      <c r="F63" s="44" t="s">
        <v>14</v>
      </c>
      <c r="G63" s="44" t="s">
        <v>309</v>
      </c>
      <c r="H63" s="44" t="s">
        <v>1606</v>
      </c>
      <c r="I63" s="44">
        <v>20229479</v>
      </c>
    </row>
    <row r="64" spans="2:9">
      <c r="B64" s="44" t="s">
        <v>4769</v>
      </c>
      <c r="C64" s="44" t="s">
        <v>4770</v>
      </c>
      <c r="D64" s="44"/>
      <c r="E64" s="44" t="s">
        <v>4752</v>
      </c>
      <c r="F64" s="44" t="s">
        <v>21</v>
      </c>
      <c r="G64" s="44" t="s">
        <v>162</v>
      </c>
      <c r="H64" s="44" t="s">
        <v>162</v>
      </c>
      <c r="I64" s="44">
        <v>20037376</v>
      </c>
    </row>
    <row r="65" spans="2:9">
      <c r="B65" s="44" t="s">
        <v>4771</v>
      </c>
      <c r="C65" s="44" t="s">
        <v>4772</v>
      </c>
      <c r="D65" s="44"/>
      <c r="E65" s="44" t="s">
        <v>4752</v>
      </c>
      <c r="F65" s="44" t="s">
        <v>21</v>
      </c>
      <c r="G65" s="44" t="s">
        <v>162</v>
      </c>
      <c r="H65" s="44" t="s">
        <v>162</v>
      </c>
      <c r="I65" s="44">
        <v>20037376</v>
      </c>
    </row>
  </sheetData>
  <conditionalFormatting sqref="B1:B1048576">
    <cfRule type="duplicateValues" dxfId="2" priority="1"/>
  </conditionalFormatting>
  <conditionalFormatting sqref="B2:B30 B32:B65">
    <cfRule type="duplicateValues" dxfId="1" priority="3"/>
  </conditionalFormatting>
  <conditionalFormatting sqref="B31">
    <cfRule type="duplicateValues" dxfId="0" priority="2"/>
  </conditionalFormatting>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dimension ref="B2:I176"/>
  <sheetViews>
    <sheetView workbookViewId="0">
      <selection activeCell="C16" sqref="C16"/>
    </sheetView>
  </sheetViews>
  <sheetFormatPr defaultRowHeight="14.4"/>
  <cols>
    <col min="2" max="2" width="32" customWidth="1"/>
    <col min="3" max="3" width="17.578125" customWidth="1"/>
    <col min="4" max="5" width="17.15625" customWidth="1"/>
    <col min="6" max="6" width="16.15625" customWidth="1"/>
    <col min="7" max="7" width="22.26171875" customWidth="1"/>
    <col min="8" max="8" width="23.41796875" customWidth="1"/>
  </cols>
  <sheetData>
    <row r="2" spans="2:9">
      <c r="B2" t="s">
        <v>4773</v>
      </c>
      <c r="C2" t="s">
        <v>4774</v>
      </c>
      <c r="D2" t="s">
        <v>4775</v>
      </c>
      <c r="E2" t="s">
        <v>4776</v>
      </c>
      <c r="F2" t="s">
        <v>4777</v>
      </c>
      <c r="G2" t="s">
        <v>4778</v>
      </c>
      <c r="H2" t="s">
        <v>4779</v>
      </c>
      <c r="I2" t="s">
        <v>4645</v>
      </c>
    </row>
    <row r="3" spans="2:9">
      <c r="B3" s="32" t="s">
        <v>4780</v>
      </c>
      <c r="C3" s="33" t="s">
        <v>13</v>
      </c>
      <c r="D3" s="33" t="s">
        <v>14</v>
      </c>
      <c r="E3" s="33" t="s">
        <v>309</v>
      </c>
      <c r="F3" s="33" t="s">
        <v>1606</v>
      </c>
      <c r="G3" s="33" t="s">
        <v>4781</v>
      </c>
      <c r="H3" s="33" t="s">
        <v>4782</v>
      </c>
      <c r="I3" s="34" t="s">
        <v>4783</v>
      </c>
    </row>
    <row r="4" spans="2:9">
      <c r="B4" s="32" t="s">
        <v>4784</v>
      </c>
      <c r="C4" s="33" t="s">
        <v>13</v>
      </c>
      <c r="D4" s="33" t="s">
        <v>14</v>
      </c>
      <c r="E4" s="33" t="s">
        <v>309</v>
      </c>
      <c r="F4" s="33" t="s">
        <v>1606</v>
      </c>
      <c r="G4" s="33" t="s">
        <v>4781</v>
      </c>
      <c r="H4" s="33" t="s">
        <v>4782</v>
      </c>
      <c r="I4" s="34" t="s">
        <v>4783</v>
      </c>
    </row>
    <row r="5" spans="2:9">
      <c r="B5" s="32" t="s">
        <v>4785</v>
      </c>
      <c r="C5" s="33" t="s">
        <v>13</v>
      </c>
      <c r="D5" s="33" t="s">
        <v>14</v>
      </c>
      <c r="E5" s="33" t="s">
        <v>309</v>
      </c>
      <c r="F5" s="33" t="s">
        <v>1606</v>
      </c>
      <c r="G5" s="33" t="s">
        <v>4781</v>
      </c>
      <c r="H5" s="33" t="s">
        <v>4782</v>
      </c>
      <c r="I5" s="34" t="s">
        <v>4783</v>
      </c>
    </row>
    <row r="6" spans="2:9">
      <c r="B6" s="32" t="s">
        <v>4786</v>
      </c>
      <c r="C6" s="33" t="s">
        <v>13</v>
      </c>
      <c r="D6" s="33" t="s">
        <v>14</v>
      </c>
      <c r="E6" s="33" t="s">
        <v>309</v>
      </c>
      <c r="F6" s="33" t="s">
        <v>1606</v>
      </c>
      <c r="G6" s="33" t="s">
        <v>4781</v>
      </c>
      <c r="H6" s="33" t="s">
        <v>4782</v>
      </c>
      <c r="I6" s="34" t="s">
        <v>4783</v>
      </c>
    </row>
    <row r="7" spans="2:9">
      <c r="B7" s="32" t="s">
        <v>4782</v>
      </c>
      <c r="C7" s="33" t="s">
        <v>13</v>
      </c>
      <c r="D7" s="33" t="s">
        <v>14</v>
      </c>
      <c r="E7" s="33" t="s">
        <v>309</v>
      </c>
      <c r="F7" s="33" t="s">
        <v>1606</v>
      </c>
      <c r="G7" s="33" t="s">
        <v>4781</v>
      </c>
      <c r="H7" s="33" t="s">
        <v>4782</v>
      </c>
      <c r="I7" s="34" t="s">
        <v>4783</v>
      </c>
    </row>
    <row r="8" spans="2:9">
      <c r="B8" s="32" t="s">
        <v>4787</v>
      </c>
      <c r="C8" s="33" t="s">
        <v>13</v>
      </c>
      <c r="D8" s="33" t="s">
        <v>14</v>
      </c>
      <c r="E8" s="33" t="s">
        <v>309</v>
      </c>
      <c r="F8" s="33" t="s">
        <v>1606</v>
      </c>
      <c r="G8" s="33" t="s">
        <v>4781</v>
      </c>
      <c r="H8" s="33" t="s">
        <v>4788</v>
      </c>
      <c r="I8" s="34" t="s">
        <v>4789</v>
      </c>
    </row>
    <row r="9" spans="2:9">
      <c r="B9" s="32" t="s">
        <v>4790</v>
      </c>
      <c r="C9" s="33" t="s">
        <v>13</v>
      </c>
      <c r="D9" s="33" t="s">
        <v>14</v>
      </c>
      <c r="E9" s="33" t="s">
        <v>309</v>
      </c>
      <c r="F9" s="33" t="s">
        <v>1606</v>
      </c>
      <c r="G9" s="33" t="s">
        <v>4781</v>
      </c>
      <c r="H9" s="33" t="s">
        <v>4788</v>
      </c>
      <c r="I9" s="34" t="s">
        <v>4789</v>
      </c>
    </row>
    <row r="10" spans="2:9">
      <c r="B10" s="32" t="s">
        <v>4791</v>
      </c>
      <c r="C10" s="33" t="s">
        <v>13</v>
      </c>
      <c r="D10" s="33" t="s">
        <v>14</v>
      </c>
      <c r="E10" s="33" t="s">
        <v>309</v>
      </c>
      <c r="F10" s="33" t="s">
        <v>1606</v>
      </c>
      <c r="G10" s="33" t="s">
        <v>4781</v>
      </c>
      <c r="H10" s="33" t="s">
        <v>4788</v>
      </c>
      <c r="I10" s="34" t="s">
        <v>4789</v>
      </c>
    </row>
    <row r="11" spans="2:9">
      <c r="B11" s="32" t="s">
        <v>4792</v>
      </c>
      <c r="C11" s="33" t="s">
        <v>13</v>
      </c>
      <c r="D11" s="33" t="s">
        <v>14</v>
      </c>
      <c r="E11" s="33" t="s">
        <v>309</v>
      </c>
      <c r="F11" s="33" t="s">
        <v>1606</v>
      </c>
      <c r="G11" s="33" t="s">
        <v>4781</v>
      </c>
      <c r="H11" s="33" t="s">
        <v>4788</v>
      </c>
      <c r="I11" s="34" t="s">
        <v>4789</v>
      </c>
    </row>
    <row r="12" spans="2:9">
      <c r="B12" s="32" t="s">
        <v>4793</v>
      </c>
      <c r="C12" s="33" t="s">
        <v>13</v>
      </c>
      <c r="D12" s="33" t="s">
        <v>14</v>
      </c>
      <c r="E12" s="33" t="s">
        <v>309</v>
      </c>
      <c r="F12" s="33" t="s">
        <v>1606</v>
      </c>
      <c r="G12" s="33" t="s">
        <v>4781</v>
      </c>
      <c r="H12" s="33" t="s">
        <v>4788</v>
      </c>
      <c r="I12" s="34" t="s">
        <v>4789</v>
      </c>
    </row>
    <row r="13" spans="2:9">
      <c r="B13" s="32" t="s">
        <v>4794</v>
      </c>
      <c r="C13" s="33" t="s">
        <v>13</v>
      </c>
      <c r="D13" s="33" t="s">
        <v>14</v>
      </c>
      <c r="E13" s="33" t="s">
        <v>309</v>
      </c>
      <c r="F13" s="33" t="s">
        <v>1606</v>
      </c>
      <c r="G13" s="33" t="s">
        <v>4781</v>
      </c>
      <c r="H13" s="33" t="s">
        <v>4788</v>
      </c>
      <c r="I13" s="34" t="s">
        <v>4789</v>
      </c>
    </row>
    <row r="14" spans="2:9">
      <c r="B14" s="32" t="s">
        <v>4795</v>
      </c>
      <c r="C14" s="33" t="s">
        <v>13</v>
      </c>
      <c r="D14" s="33" t="s">
        <v>14</v>
      </c>
      <c r="E14" s="33" t="s">
        <v>309</v>
      </c>
      <c r="F14" s="33" t="s">
        <v>1606</v>
      </c>
      <c r="G14" s="33" t="s">
        <v>4781</v>
      </c>
      <c r="H14" s="33" t="s">
        <v>4788</v>
      </c>
      <c r="I14" s="34" t="s">
        <v>4789</v>
      </c>
    </row>
    <row r="15" spans="2:9">
      <c r="B15" s="32" t="s">
        <v>4796</v>
      </c>
      <c r="C15" s="33" t="s">
        <v>13</v>
      </c>
      <c r="D15" s="33" t="s">
        <v>14</v>
      </c>
      <c r="E15" s="33" t="s">
        <v>309</v>
      </c>
      <c r="F15" s="33" t="s">
        <v>1606</v>
      </c>
      <c r="G15" s="33" t="s">
        <v>4781</v>
      </c>
      <c r="H15" s="33" t="s">
        <v>4788</v>
      </c>
      <c r="I15" s="34" t="s">
        <v>4789</v>
      </c>
    </row>
    <row r="16" spans="2:9">
      <c r="B16" s="32" t="s">
        <v>4797</v>
      </c>
      <c r="C16" s="33" t="s">
        <v>13</v>
      </c>
      <c r="D16" s="33" t="s">
        <v>14</v>
      </c>
      <c r="E16" s="33" t="s">
        <v>309</v>
      </c>
      <c r="F16" s="33" t="s">
        <v>1606</v>
      </c>
      <c r="G16" s="33" t="s">
        <v>4781</v>
      </c>
      <c r="H16" s="33" t="s">
        <v>4788</v>
      </c>
      <c r="I16" s="34" t="s">
        <v>4789</v>
      </c>
    </row>
    <row r="17" spans="2:9">
      <c r="B17" s="32" t="s">
        <v>4798</v>
      </c>
      <c r="C17" s="33" t="s">
        <v>13</v>
      </c>
      <c r="D17" s="33" t="s">
        <v>14</v>
      </c>
      <c r="E17" s="33" t="s">
        <v>309</v>
      </c>
      <c r="F17" s="33" t="s">
        <v>1606</v>
      </c>
      <c r="G17" s="33" t="s">
        <v>4781</v>
      </c>
      <c r="H17" s="33" t="s">
        <v>4788</v>
      </c>
      <c r="I17" s="34" t="s">
        <v>4789</v>
      </c>
    </row>
    <row r="18" spans="2:9">
      <c r="B18" s="32" t="s">
        <v>4799</v>
      </c>
      <c r="C18" s="33" t="s">
        <v>13</v>
      </c>
      <c r="D18" s="33" t="s">
        <v>14</v>
      </c>
      <c r="E18" s="33" t="s">
        <v>309</v>
      </c>
      <c r="F18" s="33" t="s">
        <v>1606</v>
      </c>
      <c r="G18" s="33" t="s">
        <v>4781</v>
      </c>
      <c r="H18" s="33" t="s">
        <v>4788</v>
      </c>
      <c r="I18" s="34" t="s">
        <v>4789</v>
      </c>
    </row>
    <row r="19" spans="2:9">
      <c r="B19" s="32" t="s">
        <v>4800</v>
      </c>
      <c r="C19" s="33" t="s">
        <v>13</v>
      </c>
      <c r="D19" s="33" t="s">
        <v>14</v>
      </c>
      <c r="E19" s="33" t="s">
        <v>309</v>
      </c>
      <c r="F19" s="33" t="s">
        <v>1606</v>
      </c>
      <c r="G19" s="33" t="s">
        <v>4781</v>
      </c>
      <c r="H19" s="33" t="s">
        <v>4788</v>
      </c>
      <c r="I19" s="34" t="s">
        <v>4789</v>
      </c>
    </row>
    <row r="20" spans="2:9">
      <c r="B20" s="32" t="s">
        <v>4801</v>
      </c>
      <c r="C20" s="33" t="s">
        <v>13</v>
      </c>
      <c r="D20" s="33" t="s">
        <v>14</v>
      </c>
      <c r="E20" s="33" t="s">
        <v>309</v>
      </c>
      <c r="F20" s="33" t="s">
        <v>1606</v>
      </c>
      <c r="G20" s="33" t="s">
        <v>4781</v>
      </c>
      <c r="H20" s="33" t="s">
        <v>4788</v>
      </c>
      <c r="I20" s="34" t="s">
        <v>4789</v>
      </c>
    </row>
    <row r="21" spans="2:9">
      <c r="B21" s="32" t="s">
        <v>4802</v>
      </c>
      <c r="C21" s="33" t="s">
        <v>13</v>
      </c>
      <c r="D21" s="33" t="s">
        <v>14</v>
      </c>
      <c r="E21" s="33" t="s">
        <v>309</v>
      </c>
      <c r="F21" s="33" t="s">
        <v>1606</v>
      </c>
      <c r="G21" s="33" t="s">
        <v>4781</v>
      </c>
      <c r="H21" s="33" t="s">
        <v>4788</v>
      </c>
      <c r="I21" s="34" t="s">
        <v>4789</v>
      </c>
    </row>
    <row r="22" spans="2:9">
      <c r="B22" s="32" t="s">
        <v>4788</v>
      </c>
      <c r="C22" s="33" t="s">
        <v>13</v>
      </c>
      <c r="D22" s="33" t="s">
        <v>14</v>
      </c>
      <c r="E22" s="33" t="s">
        <v>309</v>
      </c>
      <c r="F22" s="33" t="s">
        <v>1606</v>
      </c>
      <c r="G22" s="33" t="s">
        <v>4781</v>
      </c>
      <c r="H22" s="33" t="s">
        <v>4788</v>
      </c>
      <c r="I22" s="34" t="s">
        <v>4789</v>
      </c>
    </row>
    <row r="23" spans="2:9">
      <c r="B23" s="32" t="s">
        <v>4803</v>
      </c>
      <c r="C23" s="33" t="s">
        <v>13</v>
      </c>
      <c r="D23" s="33" t="s">
        <v>14</v>
      </c>
      <c r="E23" s="33" t="s">
        <v>309</v>
      </c>
      <c r="F23" s="33" t="s">
        <v>1606</v>
      </c>
      <c r="G23" s="33" t="s">
        <v>4781</v>
      </c>
      <c r="H23" s="33" t="s">
        <v>4804</v>
      </c>
      <c r="I23" s="34" t="s">
        <v>4805</v>
      </c>
    </row>
    <row r="24" spans="2:9">
      <c r="B24" s="32" t="s">
        <v>4806</v>
      </c>
      <c r="C24" s="33" t="s">
        <v>13</v>
      </c>
      <c r="D24" s="33" t="s">
        <v>14</v>
      </c>
      <c r="E24" s="33" t="s">
        <v>309</v>
      </c>
      <c r="F24" s="33" t="s">
        <v>1606</v>
      </c>
      <c r="G24" s="33" t="s">
        <v>4781</v>
      </c>
      <c r="H24" s="33" t="s">
        <v>4804</v>
      </c>
      <c r="I24" s="34" t="s">
        <v>4805</v>
      </c>
    </row>
    <row r="25" spans="2:9">
      <c r="B25" s="32" t="s">
        <v>4807</v>
      </c>
      <c r="C25" s="33" t="s">
        <v>13</v>
      </c>
      <c r="D25" s="33" t="s">
        <v>14</v>
      </c>
      <c r="E25" s="33" t="s">
        <v>309</v>
      </c>
      <c r="F25" s="33" t="s">
        <v>1606</v>
      </c>
      <c r="G25" s="33" t="s">
        <v>4781</v>
      </c>
      <c r="H25" s="33" t="s">
        <v>4804</v>
      </c>
      <c r="I25" s="34" t="s">
        <v>4805</v>
      </c>
    </row>
    <row r="26" spans="2:9">
      <c r="B26" s="32" t="s">
        <v>4808</v>
      </c>
      <c r="C26" s="33" t="s">
        <v>13</v>
      </c>
      <c r="D26" s="33" t="s">
        <v>14</v>
      </c>
      <c r="E26" s="33" t="s">
        <v>309</v>
      </c>
      <c r="F26" s="33" t="s">
        <v>1606</v>
      </c>
      <c r="G26" s="33" t="s">
        <v>4781</v>
      </c>
      <c r="H26" s="33" t="s">
        <v>4804</v>
      </c>
      <c r="I26" s="34" t="s">
        <v>4805</v>
      </c>
    </row>
    <row r="27" spans="2:9">
      <c r="B27" s="32" t="s">
        <v>4809</v>
      </c>
      <c r="C27" s="33" t="s">
        <v>13</v>
      </c>
      <c r="D27" s="33" t="s">
        <v>14</v>
      </c>
      <c r="E27" s="33" t="s">
        <v>309</v>
      </c>
      <c r="F27" s="33" t="s">
        <v>1606</v>
      </c>
      <c r="G27" s="33" t="s">
        <v>4781</v>
      </c>
      <c r="H27" s="33" t="s">
        <v>4804</v>
      </c>
      <c r="I27" s="34" t="s">
        <v>4805</v>
      </c>
    </row>
    <row r="28" spans="2:9">
      <c r="B28" s="32" t="s">
        <v>4810</v>
      </c>
      <c r="C28" s="33" t="s">
        <v>13</v>
      </c>
      <c r="D28" s="33" t="s">
        <v>14</v>
      </c>
      <c r="E28" s="33" t="s">
        <v>309</v>
      </c>
      <c r="F28" s="33" t="s">
        <v>1606</v>
      </c>
      <c r="G28" s="33" t="s">
        <v>4781</v>
      </c>
      <c r="H28" s="33" t="s">
        <v>4804</v>
      </c>
      <c r="I28" s="34" t="s">
        <v>4805</v>
      </c>
    </row>
    <row r="29" spans="2:9">
      <c r="B29" s="32" t="s">
        <v>4811</v>
      </c>
      <c r="C29" s="33" t="s">
        <v>13</v>
      </c>
      <c r="D29" s="33" t="s">
        <v>14</v>
      </c>
      <c r="E29" s="33" t="s">
        <v>309</v>
      </c>
      <c r="F29" s="33" t="s">
        <v>1606</v>
      </c>
      <c r="G29" s="33" t="s">
        <v>4781</v>
      </c>
      <c r="H29" s="33" t="s">
        <v>4804</v>
      </c>
      <c r="I29" s="34" t="s">
        <v>4805</v>
      </c>
    </row>
    <row r="30" spans="2:9">
      <c r="B30" s="32" t="s">
        <v>4812</v>
      </c>
      <c r="C30" s="33" t="s">
        <v>13</v>
      </c>
      <c r="D30" s="33" t="s">
        <v>14</v>
      </c>
      <c r="E30" s="33" t="s">
        <v>309</v>
      </c>
      <c r="F30" s="33" t="s">
        <v>1606</v>
      </c>
      <c r="G30" s="33" t="s">
        <v>4781</v>
      </c>
      <c r="H30" s="33" t="s">
        <v>4804</v>
      </c>
      <c r="I30" s="34" t="s">
        <v>4805</v>
      </c>
    </row>
    <row r="31" spans="2:9">
      <c r="B31" s="32" t="s">
        <v>4804</v>
      </c>
      <c r="C31" s="33" t="s">
        <v>13</v>
      </c>
      <c r="D31" s="33" t="s">
        <v>14</v>
      </c>
      <c r="E31" s="33" t="s">
        <v>309</v>
      </c>
      <c r="F31" s="33" t="s">
        <v>1606</v>
      </c>
      <c r="G31" s="33" t="s">
        <v>4781</v>
      </c>
      <c r="H31" s="33" t="s">
        <v>4804</v>
      </c>
      <c r="I31" s="34" t="s">
        <v>4805</v>
      </c>
    </row>
    <row r="32" spans="2:9">
      <c r="B32" s="32" t="s">
        <v>4813</v>
      </c>
      <c r="C32" s="33" t="s">
        <v>13</v>
      </c>
      <c r="D32" s="33" t="s">
        <v>14</v>
      </c>
      <c r="E32" s="33" t="s">
        <v>309</v>
      </c>
      <c r="F32" s="33" t="s">
        <v>1606</v>
      </c>
      <c r="G32" s="33" t="s">
        <v>4781</v>
      </c>
      <c r="H32" s="33" t="s">
        <v>4814</v>
      </c>
      <c r="I32" s="34" t="s">
        <v>4815</v>
      </c>
    </row>
    <row r="33" spans="2:9">
      <c r="B33" s="32" t="s">
        <v>4816</v>
      </c>
      <c r="C33" s="33" t="s">
        <v>13</v>
      </c>
      <c r="D33" s="33" t="s">
        <v>14</v>
      </c>
      <c r="E33" s="33" t="s">
        <v>309</v>
      </c>
      <c r="F33" s="33" t="s">
        <v>1606</v>
      </c>
      <c r="G33" s="33" t="s">
        <v>4781</v>
      </c>
      <c r="H33" s="33" t="s">
        <v>4814</v>
      </c>
      <c r="I33" s="34" t="s">
        <v>4815</v>
      </c>
    </row>
    <row r="34" spans="2:9">
      <c r="B34" s="32" t="s">
        <v>4817</v>
      </c>
      <c r="C34" s="33" t="s">
        <v>13</v>
      </c>
      <c r="D34" s="33" t="s">
        <v>14</v>
      </c>
      <c r="E34" s="33" t="s">
        <v>309</v>
      </c>
      <c r="F34" s="33" t="s">
        <v>1606</v>
      </c>
      <c r="G34" s="33" t="s">
        <v>4781</v>
      </c>
      <c r="H34" s="33" t="s">
        <v>4814</v>
      </c>
      <c r="I34" s="34" t="s">
        <v>4815</v>
      </c>
    </row>
    <row r="35" spans="2:9">
      <c r="B35" s="32" t="s">
        <v>4818</v>
      </c>
      <c r="C35" s="33" t="s">
        <v>13</v>
      </c>
      <c r="D35" s="33" t="s">
        <v>14</v>
      </c>
      <c r="E35" s="33" t="s">
        <v>309</v>
      </c>
      <c r="F35" s="33" t="s">
        <v>1606</v>
      </c>
      <c r="G35" s="33" t="s">
        <v>4781</v>
      </c>
      <c r="H35" s="33" t="s">
        <v>4814</v>
      </c>
      <c r="I35" s="34" t="s">
        <v>4815</v>
      </c>
    </row>
    <row r="36" spans="2:9">
      <c r="B36" s="32" t="s">
        <v>4819</v>
      </c>
      <c r="C36" s="33" t="s">
        <v>13</v>
      </c>
      <c r="D36" s="33" t="s">
        <v>14</v>
      </c>
      <c r="E36" s="33" t="s">
        <v>309</v>
      </c>
      <c r="F36" s="33" t="s">
        <v>1606</v>
      </c>
      <c r="G36" s="33" t="s">
        <v>4781</v>
      </c>
      <c r="H36" s="33" t="s">
        <v>4814</v>
      </c>
      <c r="I36" s="34" t="s">
        <v>4815</v>
      </c>
    </row>
    <row r="37" spans="2:9">
      <c r="B37" s="32" t="s">
        <v>4820</v>
      </c>
      <c r="C37" s="33" t="s">
        <v>13</v>
      </c>
      <c r="D37" s="33" t="s">
        <v>14</v>
      </c>
      <c r="E37" s="33" t="s">
        <v>309</v>
      </c>
      <c r="F37" s="33" t="s">
        <v>1606</v>
      </c>
      <c r="G37" s="33" t="s">
        <v>4781</v>
      </c>
      <c r="H37" s="33" t="s">
        <v>4814</v>
      </c>
      <c r="I37" s="34" t="s">
        <v>4815</v>
      </c>
    </row>
    <row r="38" spans="2:9">
      <c r="B38" s="32" t="s">
        <v>4821</v>
      </c>
      <c r="C38" s="33" t="s">
        <v>13</v>
      </c>
      <c r="D38" s="33" t="s">
        <v>14</v>
      </c>
      <c r="E38" s="33" t="s">
        <v>309</v>
      </c>
      <c r="F38" s="33" t="s">
        <v>1606</v>
      </c>
      <c r="G38" s="33" t="s">
        <v>4781</v>
      </c>
      <c r="H38" s="33" t="s">
        <v>4814</v>
      </c>
      <c r="I38" s="34" t="s">
        <v>4815</v>
      </c>
    </row>
    <row r="39" spans="2:9">
      <c r="B39" s="32" t="s">
        <v>4822</v>
      </c>
      <c r="C39" s="33" t="s">
        <v>13</v>
      </c>
      <c r="D39" s="33" t="s">
        <v>14</v>
      </c>
      <c r="E39" s="33" t="s">
        <v>309</v>
      </c>
      <c r="F39" s="33" t="s">
        <v>1606</v>
      </c>
      <c r="G39" s="33" t="s">
        <v>4781</v>
      </c>
      <c r="H39" s="33" t="s">
        <v>4814</v>
      </c>
      <c r="I39" s="34" t="s">
        <v>4815</v>
      </c>
    </row>
    <row r="40" spans="2:9">
      <c r="B40" s="32" t="s">
        <v>4823</v>
      </c>
      <c r="C40" s="33" t="s">
        <v>13</v>
      </c>
      <c r="D40" s="33" t="s">
        <v>14</v>
      </c>
      <c r="E40" s="33" t="s">
        <v>309</v>
      </c>
      <c r="F40" s="33" t="s">
        <v>1606</v>
      </c>
      <c r="G40" s="33" t="s">
        <v>4781</v>
      </c>
      <c r="H40" s="33" t="s">
        <v>4814</v>
      </c>
      <c r="I40" s="34" t="s">
        <v>4815</v>
      </c>
    </row>
    <row r="41" spans="2:9">
      <c r="B41" s="32" t="s">
        <v>4824</v>
      </c>
      <c r="C41" s="33" t="s">
        <v>13</v>
      </c>
      <c r="D41" s="33" t="s">
        <v>14</v>
      </c>
      <c r="E41" s="33" t="s">
        <v>309</v>
      </c>
      <c r="F41" s="33" t="s">
        <v>1606</v>
      </c>
      <c r="G41" s="33" t="s">
        <v>4781</v>
      </c>
      <c r="H41" s="33" t="s">
        <v>4814</v>
      </c>
      <c r="I41" s="34" t="s">
        <v>4815</v>
      </c>
    </row>
    <row r="42" spans="2:9">
      <c r="B42" s="32" t="s">
        <v>4825</v>
      </c>
      <c r="C42" s="33" t="s">
        <v>13</v>
      </c>
      <c r="D42" s="33" t="s">
        <v>14</v>
      </c>
      <c r="E42" s="33" t="s">
        <v>309</v>
      </c>
      <c r="F42" s="33" t="s">
        <v>1606</v>
      </c>
      <c r="G42" s="33" t="s">
        <v>4781</v>
      </c>
      <c r="H42" s="33" t="s">
        <v>4814</v>
      </c>
      <c r="I42" s="34" t="s">
        <v>4815</v>
      </c>
    </row>
    <row r="43" spans="2:9">
      <c r="B43" s="32" t="s">
        <v>4826</v>
      </c>
      <c r="C43" s="33" t="s">
        <v>13</v>
      </c>
      <c r="D43" s="33" t="s">
        <v>14</v>
      </c>
      <c r="E43" s="33" t="s">
        <v>309</v>
      </c>
      <c r="F43" s="33" t="s">
        <v>1606</v>
      </c>
      <c r="G43" s="33" t="s">
        <v>4781</v>
      </c>
      <c r="H43" s="33" t="s">
        <v>4814</v>
      </c>
      <c r="I43" s="34" t="s">
        <v>4815</v>
      </c>
    </row>
    <row r="44" spans="2:9">
      <c r="B44" s="32" t="s">
        <v>4827</v>
      </c>
      <c r="C44" s="33" t="s">
        <v>13</v>
      </c>
      <c r="D44" s="33" t="s">
        <v>14</v>
      </c>
      <c r="E44" s="33" t="s">
        <v>309</v>
      </c>
      <c r="F44" s="33" t="s">
        <v>1606</v>
      </c>
      <c r="G44" s="33" t="s">
        <v>4781</v>
      </c>
      <c r="H44" s="33" t="s">
        <v>4814</v>
      </c>
      <c r="I44" s="34" t="s">
        <v>4815</v>
      </c>
    </row>
    <row r="45" spans="2:9">
      <c r="B45" s="32" t="s">
        <v>4828</v>
      </c>
      <c r="C45" s="33" t="s">
        <v>13</v>
      </c>
      <c r="D45" s="33" t="s">
        <v>14</v>
      </c>
      <c r="E45" s="33" t="s">
        <v>309</v>
      </c>
      <c r="F45" s="33" t="s">
        <v>1606</v>
      </c>
      <c r="G45" s="33" t="s">
        <v>4781</v>
      </c>
      <c r="H45" s="33" t="s">
        <v>4814</v>
      </c>
      <c r="I45" s="34" t="s">
        <v>4815</v>
      </c>
    </row>
    <row r="46" spans="2:9">
      <c r="B46" s="32" t="s">
        <v>4829</v>
      </c>
      <c r="C46" s="33" t="s">
        <v>13</v>
      </c>
      <c r="D46" s="33" t="s">
        <v>14</v>
      </c>
      <c r="E46" s="33" t="s">
        <v>309</v>
      </c>
      <c r="F46" s="33" t="s">
        <v>1606</v>
      </c>
      <c r="G46" s="33" t="s">
        <v>4781</v>
      </c>
      <c r="H46" s="33" t="s">
        <v>4814</v>
      </c>
      <c r="I46" s="34" t="s">
        <v>4815</v>
      </c>
    </row>
    <row r="47" spans="2:9">
      <c r="B47" s="32" t="s">
        <v>4830</v>
      </c>
      <c r="C47" s="33" t="s">
        <v>13</v>
      </c>
      <c r="D47" s="33" t="s">
        <v>14</v>
      </c>
      <c r="E47" s="33" t="s">
        <v>309</v>
      </c>
      <c r="F47" s="33" t="s">
        <v>1606</v>
      </c>
      <c r="G47" s="33" t="s">
        <v>4781</v>
      </c>
      <c r="H47" s="33" t="s">
        <v>4814</v>
      </c>
      <c r="I47" s="34" t="s">
        <v>4815</v>
      </c>
    </row>
    <row r="48" spans="2:9">
      <c r="B48" s="32" t="s">
        <v>4831</v>
      </c>
      <c r="C48" s="33" t="s">
        <v>13</v>
      </c>
      <c r="D48" s="33" t="s">
        <v>14</v>
      </c>
      <c r="E48" s="33" t="s">
        <v>309</v>
      </c>
      <c r="F48" s="33" t="s">
        <v>1606</v>
      </c>
      <c r="G48" s="33" t="s">
        <v>4781</v>
      </c>
      <c r="H48" s="33" t="s">
        <v>4814</v>
      </c>
      <c r="I48" s="34" t="s">
        <v>4815</v>
      </c>
    </row>
    <row r="49" spans="2:9">
      <c r="B49" s="32" t="s">
        <v>4814</v>
      </c>
      <c r="C49" s="33" t="s">
        <v>13</v>
      </c>
      <c r="D49" s="33" t="s">
        <v>14</v>
      </c>
      <c r="E49" s="33" t="s">
        <v>309</v>
      </c>
      <c r="F49" s="33" t="s">
        <v>1606</v>
      </c>
      <c r="G49" s="33" t="s">
        <v>4781</v>
      </c>
      <c r="H49" s="33" t="s">
        <v>4814</v>
      </c>
      <c r="I49" s="34" t="s">
        <v>4815</v>
      </c>
    </row>
    <row r="50" spans="2:9">
      <c r="B50" s="32" t="s">
        <v>4832</v>
      </c>
      <c r="C50" s="33" t="s">
        <v>13</v>
      </c>
      <c r="D50" s="33" t="s">
        <v>14</v>
      </c>
      <c r="E50" s="33" t="s">
        <v>309</v>
      </c>
      <c r="F50" s="33" t="s">
        <v>1606</v>
      </c>
      <c r="G50" s="33" t="s">
        <v>4781</v>
      </c>
      <c r="H50" s="33" t="s">
        <v>4814</v>
      </c>
      <c r="I50" s="34" t="s">
        <v>4815</v>
      </c>
    </row>
    <row r="51" spans="2:9">
      <c r="B51" s="32" t="s">
        <v>4833</v>
      </c>
      <c r="C51" s="33" t="s">
        <v>13</v>
      </c>
      <c r="D51" s="33" t="s">
        <v>14</v>
      </c>
      <c r="E51" s="33" t="s">
        <v>309</v>
      </c>
      <c r="F51" s="33" t="s">
        <v>1606</v>
      </c>
      <c r="G51" s="33" t="s">
        <v>4781</v>
      </c>
      <c r="H51" s="33" t="s">
        <v>4834</v>
      </c>
      <c r="I51" s="34" t="s">
        <v>4835</v>
      </c>
    </row>
    <row r="52" spans="2:9">
      <c r="B52" s="32" t="s">
        <v>4836</v>
      </c>
      <c r="C52" s="33" t="s">
        <v>13</v>
      </c>
      <c r="D52" s="33" t="s">
        <v>14</v>
      </c>
      <c r="E52" s="33" t="s">
        <v>309</v>
      </c>
      <c r="F52" s="33" t="s">
        <v>1606</v>
      </c>
      <c r="G52" s="33" t="s">
        <v>4781</v>
      </c>
      <c r="H52" s="33" t="s">
        <v>4834</v>
      </c>
      <c r="I52" s="34" t="s">
        <v>4835</v>
      </c>
    </row>
    <row r="53" spans="2:9">
      <c r="B53" s="32" t="s">
        <v>4837</v>
      </c>
      <c r="C53" s="33" t="s">
        <v>13</v>
      </c>
      <c r="D53" s="33" t="s">
        <v>14</v>
      </c>
      <c r="E53" s="33" t="s">
        <v>309</v>
      </c>
      <c r="F53" s="33" t="s">
        <v>1606</v>
      </c>
      <c r="G53" s="33" t="s">
        <v>4781</v>
      </c>
      <c r="H53" s="33" t="s">
        <v>4834</v>
      </c>
      <c r="I53" s="34" t="s">
        <v>4835</v>
      </c>
    </row>
    <row r="54" spans="2:9">
      <c r="B54" s="32" t="s">
        <v>4838</v>
      </c>
      <c r="C54" s="33" t="s">
        <v>13</v>
      </c>
      <c r="D54" s="33" t="s">
        <v>14</v>
      </c>
      <c r="E54" s="33" t="s">
        <v>309</v>
      </c>
      <c r="F54" s="33" t="s">
        <v>1606</v>
      </c>
      <c r="G54" s="33" t="s">
        <v>4781</v>
      </c>
      <c r="H54" s="33" t="s">
        <v>4834</v>
      </c>
      <c r="I54" s="34" t="s">
        <v>4835</v>
      </c>
    </row>
    <row r="55" spans="2:9">
      <c r="B55" s="32" t="s">
        <v>4839</v>
      </c>
      <c r="C55" s="33" t="s">
        <v>13</v>
      </c>
      <c r="D55" s="33" t="s">
        <v>14</v>
      </c>
      <c r="E55" s="33" t="s">
        <v>309</v>
      </c>
      <c r="F55" s="33" t="s">
        <v>1606</v>
      </c>
      <c r="G55" s="33" t="s">
        <v>4781</v>
      </c>
      <c r="H55" s="33" t="s">
        <v>4834</v>
      </c>
      <c r="I55" s="34" t="s">
        <v>4835</v>
      </c>
    </row>
    <row r="56" spans="2:9">
      <c r="B56" s="32" t="s">
        <v>4840</v>
      </c>
      <c r="C56" s="33" t="s">
        <v>13</v>
      </c>
      <c r="D56" s="33" t="s">
        <v>14</v>
      </c>
      <c r="E56" s="33" t="s">
        <v>309</v>
      </c>
      <c r="F56" s="33" t="s">
        <v>1606</v>
      </c>
      <c r="G56" s="33" t="s">
        <v>4781</v>
      </c>
      <c r="H56" s="33" t="s">
        <v>4834</v>
      </c>
      <c r="I56" s="34" t="s">
        <v>4835</v>
      </c>
    </row>
    <row r="57" spans="2:9">
      <c r="B57" s="32" t="s">
        <v>4834</v>
      </c>
      <c r="C57" s="33" t="s">
        <v>13</v>
      </c>
      <c r="D57" s="33" t="s">
        <v>14</v>
      </c>
      <c r="E57" s="33" t="s">
        <v>309</v>
      </c>
      <c r="F57" s="33" t="s">
        <v>1606</v>
      </c>
      <c r="G57" s="33" t="s">
        <v>4781</v>
      </c>
      <c r="H57" s="33" t="s">
        <v>4834</v>
      </c>
      <c r="I57" s="34" t="s">
        <v>4835</v>
      </c>
    </row>
    <row r="58" spans="2:9">
      <c r="B58" s="32" t="s">
        <v>4841</v>
      </c>
      <c r="C58" s="33" t="s">
        <v>13</v>
      </c>
      <c r="D58" s="33" t="s">
        <v>14</v>
      </c>
      <c r="E58" s="33" t="s">
        <v>309</v>
      </c>
      <c r="F58" s="33" t="s">
        <v>1606</v>
      </c>
      <c r="G58" s="33" t="s">
        <v>4781</v>
      </c>
      <c r="H58" s="33" t="s">
        <v>4842</v>
      </c>
      <c r="I58" s="34" t="s">
        <v>4843</v>
      </c>
    </row>
    <row r="59" spans="2:9">
      <c r="B59" s="32" t="s">
        <v>4844</v>
      </c>
      <c r="C59" s="33" t="s">
        <v>13</v>
      </c>
      <c r="D59" s="33" t="s">
        <v>14</v>
      </c>
      <c r="E59" s="33" t="s">
        <v>309</v>
      </c>
      <c r="F59" s="33" t="s">
        <v>1606</v>
      </c>
      <c r="G59" s="33" t="s">
        <v>4781</v>
      </c>
      <c r="H59" s="33" t="s">
        <v>4842</v>
      </c>
      <c r="I59" s="34" t="s">
        <v>4843</v>
      </c>
    </row>
    <row r="60" spans="2:9">
      <c r="B60" s="32" t="s">
        <v>4845</v>
      </c>
      <c r="C60" s="33" t="s">
        <v>13</v>
      </c>
      <c r="D60" s="33" t="s">
        <v>14</v>
      </c>
      <c r="E60" s="33" t="s">
        <v>309</v>
      </c>
      <c r="F60" s="33" t="s">
        <v>1606</v>
      </c>
      <c r="G60" s="33" t="s">
        <v>4781</v>
      </c>
      <c r="H60" s="33" t="s">
        <v>4842</v>
      </c>
      <c r="I60" s="34" t="s">
        <v>4843</v>
      </c>
    </row>
    <row r="61" spans="2:9">
      <c r="B61" s="32" t="s">
        <v>4846</v>
      </c>
      <c r="C61" s="33" t="s">
        <v>13</v>
      </c>
      <c r="D61" s="33" t="s">
        <v>14</v>
      </c>
      <c r="E61" s="33" t="s">
        <v>309</v>
      </c>
      <c r="F61" s="33" t="s">
        <v>1606</v>
      </c>
      <c r="G61" s="33" t="s">
        <v>4781</v>
      </c>
      <c r="H61" s="33" t="s">
        <v>4842</v>
      </c>
      <c r="I61" s="34" t="s">
        <v>4843</v>
      </c>
    </row>
    <row r="62" spans="2:9">
      <c r="B62" s="32" t="s">
        <v>4847</v>
      </c>
      <c r="C62" s="33" t="s">
        <v>13</v>
      </c>
      <c r="D62" s="33" t="s">
        <v>14</v>
      </c>
      <c r="E62" s="33" t="s">
        <v>309</v>
      </c>
      <c r="F62" s="33" t="s">
        <v>1606</v>
      </c>
      <c r="G62" s="33" t="s">
        <v>4781</v>
      </c>
      <c r="H62" s="33" t="s">
        <v>4842</v>
      </c>
      <c r="I62" s="34" t="s">
        <v>4843</v>
      </c>
    </row>
    <row r="63" spans="2:9">
      <c r="B63" s="32" t="s">
        <v>4848</v>
      </c>
      <c r="C63" s="33" t="s">
        <v>13</v>
      </c>
      <c r="D63" s="33" t="s">
        <v>14</v>
      </c>
      <c r="E63" s="33" t="s">
        <v>309</v>
      </c>
      <c r="F63" s="33" t="s">
        <v>1606</v>
      </c>
      <c r="G63" s="33" t="s">
        <v>4781</v>
      </c>
      <c r="H63" s="33" t="s">
        <v>4842</v>
      </c>
      <c r="I63" s="34" t="s">
        <v>4843</v>
      </c>
    </row>
    <row r="64" spans="2:9">
      <c r="B64" s="32" t="s">
        <v>4842</v>
      </c>
      <c r="C64" s="33" t="s">
        <v>13</v>
      </c>
      <c r="D64" s="33" t="s">
        <v>14</v>
      </c>
      <c r="E64" s="33" t="s">
        <v>309</v>
      </c>
      <c r="F64" s="33" t="s">
        <v>1606</v>
      </c>
      <c r="G64" s="33" t="s">
        <v>4781</v>
      </c>
      <c r="H64" s="33" t="s">
        <v>4842</v>
      </c>
      <c r="I64" s="34" t="s">
        <v>4843</v>
      </c>
    </row>
    <row r="65" spans="2:9">
      <c r="B65" s="32" t="s">
        <v>4849</v>
      </c>
      <c r="C65" s="33" t="s">
        <v>13</v>
      </c>
      <c r="D65" s="33" t="s">
        <v>14</v>
      </c>
      <c r="E65" s="33" t="s">
        <v>309</v>
      </c>
      <c r="F65" s="33" t="s">
        <v>1606</v>
      </c>
      <c r="G65" s="33" t="s">
        <v>4781</v>
      </c>
      <c r="H65" s="33" t="s">
        <v>4850</v>
      </c>
      <c r="I65" s="34" t="s">
        <v>4851</v>
      </c>
    </row>
    <row r="66" spans="2:9">
      <c r="B66" s="32" t="s">
        <v>4852</v>
      </c>
      <c r="C66" s="33" t="s">
        <v>13</v>
      </c>
      <c r="D66" s="33" t="s">
        <v>14</v>
      </c>
      <c r="E66" s="33" t="s">
        <v>309</v>
      </c>
      <c r="F66" s="33" t="s">
        <v>1606</v>
      </c>
      <c r="G66" s="33" t="s">
        <v>4781</v>
      </c>
      <c r="H66" s="33" t="s">
        <v>4850</v>
      </c>
      <c r="I66" s="34" t="s">
        <v>4851</v>
      </c>
    </row>
    <row r="67" spans="2:9">
      <c r="B67" s="32" t="s">
        <v>4853</v>
      </c>
      <c r="C67" s="33" t="s">
        <v>13</v>
      </c>
      <c r="D67" s="33" t="s">
        <v>14</v>
      </c>
      <c r="E67" s="33" t="s">
        <v>309</v>
      </c>
      <c r="F67" s="33" t="s">
        <v>1606</v>
      </c>
      <c r="G67" s="33" t="s">
        <v>4781</v>
      </c>
      <c r="H67" s="33" t="s">
        <v>4850</v>
      </c>
      <c r="I67" s="34" t="s">
        <v>4851</v>
      </c>
    </row>
    <row r="68" spans="2:9">
      <c r="B68" s="32" t="s">
        <v>4854</v>
      </c>
      <c r="C68" s="33" t="s">
        <v>13</v>
      </c>
      <c r="D68" s="33" t="s">
        <v>14</v>
      </c>
      <c r="E68" s="33" t="s">
        <v>309</v>
      </c>
      <c r="F68" s="33" t="s">
        <v>1606</v>
      </c>
      <c r="G68" s="33" t="s">
        <v>4781</v>
      </c>
      <c r="H68" s="33" t="s">
        <v>4850</v>
      </c>
      <c r="I68" s="34" t="s">
        <v>4851</v>
      </c>
    </row>
    <row r="69" spans="2:9">
      <c r="B69" s="32" t="s">
        <v>4855</v>
      </c>
      <c r="C69" s="33" t="s">
        <v>13</v>
      </c>
      <c r="D69" s="33" t="s">
        <v>14</v>
      </c>
      <c r="E69" s="33" t="s">
        <v>309</v>
      </c>
      <c r="F69" s="33" t="s">
        <v>1606</v>
      </c>
      <c r="G69" s="33" t="s">
        <v>4781</v>
      </c>
      <c r="H69" s="33" t="s">
        <v>4850</v>
      </c>
      <c r="I69" s="34" t="s">
        <v>4851</v>
      </c>
    </row>
    <row r="70" spans="2:9">
      <c r="B70" s="32" t="s">
        <v>4856</v>
      </c>
      <c r="C70" s="33" t="s">
        <v>13</v>
      </c>
      <c r="D70" s="33" t="s">
        <v>14</v>
      </c>
      <c r="E70" s="33" t="s">
        <v>309</v>
      </c>
      <c r="F70" s="33" t="s">
        <v>1606</v>
      </c>
      <c r="G70" s="33" t="s">
        <v>4781</v>
      </c>
      <c r="H70" s="33" t="s">
        <v>4850</v>
      </c>
      <c r="I70" s="34" t="s">
        <v>4851</v>
      </c>
    </row>
    <row r="71" spans="2:9">
      <c r="B71" s="32" t="s">
        <v>4857</v>
      </c>
      <c r="C71" s="33" t="s">
        <v>13</v>
      </c>
      <c r="D71" s="33" t="s">
        <v>14</v>
      </c>
      <c r="E71" s="33" t="s">
        <v>309</v>
      </c>
      <c r="F71" s="33" t="s">
        <v>1606</v>
      </c>
      <c r="G71" s="33" t="s">
        <v>4781</v>
      </c>
      <c r="H71" s="33" t="s">
        <v>4850</v>
      </c>
      <c r="I71" s="34" t="s">
        <v>4851</v>
      </c>
    </row>
    <row r="72" spans="2:9">
      <c r="B72" s="32" t="s">
        <v>4858</v>
      </c>
      <c r="C72" s="33" t="s">
        <v>13</v>
      </c>
      <c r="D72" s="33" t="s">
        <v>14</v>
      </c>
      <c r="E72" s="33" t="s">
        <v>309</v>
      </c>
      <c r="F72" s="33" t="s">
        <v>1606</v>
      </c>
      <c r="G72" s="33" t="s">
        <v>4781</v>
      </c>
      <c r="H72" s="33" t="s">
        <v>4850</v>
      </c>
      <c r="I72" s="34" t="s">
        <v>4851</v>
      </c>
    </row>
    <row r="73" spans="2:9">
      <c r="B73" s="32" t="s">
        <v>4850</v>
      </c>
      <c r="C73" s="33" t="s">
        <v>13</v>
      </c>
      <c r="D73" s="33" t="s">
        <v>14</v>
      </c>
      <c r="E73" s="33" t="s">
        <v>309</v>
      </c>
      <c r="F73" s="33" t="s">
        <v>1606</v>
      </c>
      <c r="G73" s="33" t="s">
        <v>4781</v>
      </c>
      <c r="H73" s="33" t="s">
        <v>4850</v>
      </c>
      <c r="I73" s="34" t="s">
        <v>4851</v>
      </c>
    </row>
    <row r="74" spans="2:9">
      <c r="B74" s="32" t="s">
        <v>4859</v>
      </c>
      <c r="C74" s="33" t="s">
        <v>13</v>
      </c>
      <c r="D74" s="33" t="s">
        <v>14</v>
      </c>
      <c r="E74" s="33" t="s">
        <v>309</v>
      </c>
      <c r="F74" s="33" t="s">
        <v>1606</v>
      </c>
      <c r="G74" s="33" t="s">
        <v>4781</v>
      </c>
      <c r="H74" s="33" t="s">
        <v>4860</v>
      </c>
      <c r="I74" s="34" t="s">
        <v>4861</v>
      </c>
    </row>
    <row r="75" spans="2:9">
      <c r="B75" s="32" t="s">
        <v>4862</v>
      </c>
      <c r="C75" s="33" t="s">
        <v>13</v>
      </c>
      <c r="D75" s="33" t="s">
        <v>14</v>
      </c>
      <c r="E75" s="33" t="s">
        <v>309</v>
      </c>
      <c r="F75" s="33" t="s">
        <v>1606</v>
      </c>
      <c r="G75" s="33" t="s">
        <v>4781</v>
      </c>
      <c r="H75" s="33" t="s">
        <v>4860</v>
      </c>
      <c r="I75" s="34" t="s">
        <v>4861</v>
      </c>
    </row>
    <row r="76" spans="2:9">
      <c r="B76" s="32" t="s">
        <v>4863</v>
      </c>
      <c r="C76" s="33" t="s">
        <v>13</v>
      </c>
      <c r="D76" s="33" t="s">
        <v>14</v>
      </c>
      <c r="E76" s="33" t="s">
        <v>309</v>
      </c>
      <c r="F76" s="33" t="s">
        <v>1606</v>
      </c>
      <c r="G76" s="33" t="s">
        <v>4781</v>
      </c>
      <c r="H76" s="33" t="s">
        <v>4860</v>
      </c>
      <c r="I76" s="34" t="s">
        <v>4861</v>
      </c>
    </row>
    <row r="77" spans="2:9">
      <c r="B77" s="32" t="s">
        <v>4864</v>
      </c>
      <c r="C77" s="33" t="s">
        <v>13</v>
      </c>
      <c r="D77" s="33" t="s">
        <v>14</v>
      </c>
      <c r="E77" s="33" t="s">
        <v>309</v>
      </c>
      <c r="F77" s="33" t="s">
        <v>1606</v>
      </c>
      <c r="G77" s="33" t="s">
        <v>4781</v>
      </c>
      <c r="H77" s="33" t="s">
        <v>4860</v>
      </c>
      <c r="I77" s="34" t="s">
        <v>4861</v>
      </c>
    </row>
    <row r="78" spans="2:9">
      <c r="B78" s="32" t="s">
        <v>4860</v>
      </c>
      <c r="C78" s="33" t="s">
        <v>13</v>
      </c>
      <c r="D78" s="33" t="s">
        <v>14</v>
      </c>
      <c r="E78" s="33" t="s">
        <v>309</v>
      </c>
      <c r="F78" s="33" t="s">
        <v>1606</v>
      </c>
      <c r="G78" s="33" t="s">
        <v>4781</v>
      </c>
      <c r="H78" s="33" t="s">
        <v>4860</v>
      </c>
      <c r="I78" s="34" t="s">
        <v>4861</v>
      </c>
    </row>
    <row r="79" spans="2:9">
      <c r="B79" s="32" t="s">
        <v>4865</v>
      </c>
      <c r="C79" s="33" t="s">
        <v>13</v>
      </c>
      <c r="D79" s="33" t="s">
        <v>14</v>
      </c>
      <c r="E79" s="33" t="s">
        <v>309</v>
      </c>
      <c r="F79" s="33" t="s">
        <v>1606</v>
      </c>
      <c r="G79" s="33" t="s">
        <v>4781</v>
      </c>
      <c r="H79" s="33" t="s">
        <v>4866</v>
      </c>
      <c r="I79" s="34" t="s">
        <v>4867</v>
      </c>
    </row>
    <row r="80" spans="2:9">
      <c r="B80" s="32" t="s">
        <v>4868</v>
      </c>
      <c r="C80" s="33" t="s">
        <v>13</v>
      </c>
      <c r="D80" s="33" t="s">
        <v>14</v>
      </c>
      <c r="E80" s="33" t="s">
        <v>309</v>
      </c>
      <c r="F80" s="33" t="s">
        <v>1606</v>
      </c>
      <c r="G80" s="33" t="s">
        <v>4781</v>
      </c>
      <c r="H80" s="33" t="s">
        <v>4866</v>
      </c>
      <c r="I80" s="34" t="s">
        <v>4867</v>
      </c>
    </row>
    <row r="81" spans="2:9">
      <c r="B81" s="32" t="s">
        <v>4869</v>
      </c>
      <c r="C81" s="33" t="s">
        <v>13</v>
      </c>
      <c r="D81" s="33" t="s">
        <v>14</v>
      </c>
      <c r="E81" s="33" t="s">
        <v>309</v>
      </c>
      <c r="F81" s="33" t="s">
        <v>1606</v>
      </c>
      <c r="G81" s="33" t="s">
        <v>4781</v>
      </c>
      <c r="H81" s="33" t="s">
        <v>4866</v>
      </c>
      <c r="I81" s="34" t="s">
        <v>4867</v>
      </c>
    </row>
    <row r="82" spans="2:9">
      <c r="B82" s="32" t="s">
        <v>4866</v>
      </c>
      <c r="C82" s="33" t="s">
        <v>13</v>
      </c>
      <c r="D82" s="33" t="s">
        <v>14</v>
      </c>
      <c r="E82" s="33" t="s">
        <v>309</v>
      </c>
      <c r="F82" s="33" t="s">
        <v>1606</v>
      </c>
      <c r="G82" s="33" t="s">
        <v>4781</v>
      </c>
      <c r="H82" s="33" t="s">
        <v>4866</v>
      </c>
      <c r="I82" s="34" t="s">
        <v>4867</v>
      </c>
    </row>
    <row r="83" spans="2:9">
      <c r="B83" s="32" t="s">
        <v>4870</v>
      </c>
      <c r="C83" s="33" t="s">
        <v>13</v>
      </c>
      <c r="D83" s="33" t="s">
        <v>14</v>
      </c>
      <c r="E83" s="33" t="s">
        <v>309</v>
      </c>
      <c r="F83" s="33" t="s">
        <v>1606</v>
      </c>
      <c r="G83" s="33" t="s">
        <v>4781</v>
      </c>
      <c r="H83" s="33" t="s">
        <v>4871</v>
      </c>
      <c r="I83" s="34" t="s">
        <v>4872</v>
      </c>
    </row>
    <row r="84" spans="2:9">
      <c r="B84" s="32" t="s">
        <v>4873</v>
      </c>
      <c r="C84" s="33" t="s">
        <v>13</v>
      </c>
      <c r="D84" s="33" t="s">
        <v>14</v>
      </c>
      <c r="E84" s="33" t="s">
        <v>309</v>
      </c>
      <c r="F84" s="33" t="s">
        <v>1606</v>
      </c>
      <c r="G84" s="33" t="s">
        <v>4781</v>
      </c>
      <c r="H84" s="33" t="s">
        <v>4871</v>
      </c>
      <c r="I84" s="34" t="s">
        <v>4872</v>
      </c>
    </row>
    <row r="85" spans="2:9">
      <c r="B85" s="32" t="s">
        <v>4874</v>
      </c>
      <c r="C85" s="33" t="s">
        <v>13</v>
      </c>
      <c r="D85" s="33" t="s">
        <v>14</v>
      </c>
      <c r="E85" s="33" t="s">
        <v>309</v>
      </c>
      <c r="F85" s="33" t="s">
        <v>1606</v>
      </c>
      <c r="G85" s="33" t="s">
        <v>4781</v>
      </c>
      <c r="H85" s="33" t="s">
        <v>4871</v>
      </c>
      <c r="I85" s="34" t="s">
        <v>4872</v>
      </c>
    </row>
    <row r="86" spans="2:9">
      <c r="B86" s="32" t="s">
        <v>4871</v>
      </c>
      <c r="C86" s="33" t="s">
        <v>13</v>
      </c>
      <c r="D86" s="33" t="s">
        <v>14</v>
      </c>
      <c r="E86" s="33" t="s">
        <v>309</v>
      </c>
      <c r="F86" s="33" t="s">
        <v>1606</v>
      </c>
      <c r="G86" s="33" t="s">
        <v>4781</v>
      </c>
      <c r="H86" s="33" t="s">
        <v>4871</v>
      </c>
      <c r="I86" s="34" t="s">
        <v>4872</v>
      </c>
    </row>
    <row r="87" spans="2:9">
      <c r="B87" s="32" t="s">
        <v>4875</v>
      </c>
      <c r="C87" s="33" t="s">
        <v>13</v>
      </c>
      <c r="D87" s="33" t="s">
        <v>14</v>
      </c>
      <c r="E87" s="33" t="s">
        <v>309</v>
      </c>
      <c r="F87" s="33" t="s">
        <v>1606</v>
      </c>
      <c r="G87" s="33" t="s">
        <v>4781</v>
      </c>
      <c r="H87" s="33" t="s">
        <v>4876</v>
      </c>
      <c r="I87" s="34" t="s">
        <v>4877</v>
      </c>
    </row>
    <row r="88" spans="2:9">
      <c r="B88" s="32" t="s">
        <v>4878</v>
      </c>
      <c r="C88" s="33" t="s">
        <v>13</v>
      </c>
      <c r="D88" s="33" t="s">
        <v>14</v>
      </c>
      <c r="E88" s="33" t="s">
        <v>309</v>
      </c>
      <c r="F88" s="33" t="s">
        <v>1606</v>
      </c>
      <c r="G88" s="33" t="s">
        <v>4781</v>
      </c>
      <c r="H88" s="33" t="s">
        <v>4876</v>
      </c>
      <c r="I88" s="34" t="s">
        <v>4877</v>
      </c>
    </row>
    <row r="89" spans="2:9">
      <c r="B89" s="32" t="s">
        <v>4879</v>
      </c>
      <c r="C89" s="33" t="s">
        <v>13</v>
      </c>
      <c r="D89" s="33" t="s">
        <v>14</v>
      </c>
      <c r="E89" s="33" t="s">
        <v>309</v>
      </c>
      <c r="F89" s="33" t="s">
        <v>1606</v>
      </c>
      <c r="G89" s="33" t="s">
        <v>4781</v>
      </c>
      <c r="H89" s="33" t="s">
        <v>4876</v>
      </c>
      <c r="I89" s="34" t="s">
        <v>4877</v>
      </c>
    </row>
    <row r="90" spans="2:9">
      <c r="B90" s="32" t="s">
        <v>4880</v>
      </c>
      <c r="C90" s="33" t="s">
        <v>13</v>
      </c>
      <c r="D90" s="33" t="s">
        <v>14</v>
      </c>
      <c r="E90" s="33" t="s">
        <v>309</v>
      </c>
      <c r="F90" s="33" t="s">
        <v>1606</v>
      </c>
      <c r="G90" s="33" t="s">
        <v>4781</v>
      </c>
      <c r="H90" s="33" t="s">
        <v>4876</v>
      </c>
      <c r="I90" s="34" t="s">
        <v>4877</v>
      </c>
    </row>
    <row r="91" spans="2:9">
      <c r="B91" s="32" t="s">
        <v>4881</v>
      </c>
      <c r="C91" s="33" t="s">
        <v>13</v>
      </c>
      <c r="D91" s="33" t="s">
        <v>14</v>
      </c>
      <c r="E91" s="33" t="s">
        <v>309</v>
      </c>
      <c r="F91" s="33" t="s">
        <v>1606</v>
      </c>
      <c r="G91" s="33" t="s">
        <v>4781</v>
      </c>
      <c r="H91" s="33" t="s">
        <v>4876</v>
      </c>
      <c r="I91" s="34" t="s">
        <v>4877</v>
      </c>
    </row>
    <row r="92" spans="2:9">
      <c r="B92" s="32" t="s">
        <v>4882</v>
      </c>
      <c r="C92" s="33" t="s">
        <v>13</v>
      </c>
      <c r="D92" s="33" t="s">
        <v>14</v>
      </c>
      <c r="E92" s="33" t="s">
        <v>309</v>
      </c>
      <c r="F92" s="33" t="s">
        <v>1606</v>
      </c>
      <c r="G92" s="33" t="s">
        <v>4781</v>
      </c>
      <c r="H92" s="33" t="s">
        <v>4876</v>
      </c>
      <c r="I92" s="34" t="s">
        <v>4877</v>
      </c>
    </row>
    <row r="93" spans="2:9">
      <c r="B93" s="32" t="s">
        <v>4876</v>
      </c>
      <c r="C93" s="33" t="s">
        <v>13</v>
      </c>
      <c r="D93" s="33" t="s">
        <v>14</v>
      </c>
      <c r="E93" s="33" t="s">
        <v>309</v>
      </c>
      <c r="F93" s="33" t="s">
        <v>1606</v>
      </c>
      <c r="G93" s="33" t="s">
        <v>4781</v>
      </c>
      <c r="H93" s="33" t="s">
        <v>4876</v>
      </c>
      <c r="I93" s="34" t="s">
        <v>4877</v>
      </c>
    </row>
    <row r="94" spans="2:9">
      <c r="B94" s="32" t="s">
        <v>4883</v>
      </c>
      <c r="C94" s="33" t="s">
        <v>13</v>
      </c>
      <c r="D94" s="33" t="s">
        <v>14</v>
      </c>
      <c r="E94" s="33" t="s">
        <v>309</v>
      </c>
      <c r="F94" s="33" t="s">
        <v>1606</v>
      </c>
      <c r="G94" s="33" t="s">
        <v>4781</v>
      </c>
      <c r="H94" s="33" t="s">
        <v>4884</v>
      </c>
      <c r="I94" s="34" t="s">
        <v>4885</v>
      </c>
    </row>
    <row r="95" spans="2:9">
      <c r="B95" s="32" t="s">
        <v>4886</v>
      </c>
      <c r="C95" s="33" t="s">
        <v>13</v>
      </c>
      <c r="D95" s="33" t="s">
        <v>14</v>
      </c>
      <c r="E95" s="33" t="s">
        <v>309</v>
      </c>
      <c r="F95" s="33" t="s">
        <v>1606</v>
      </c>
      <c r="G95" s="33" t="s">
        <v>4781</v>
      </c>
      <c r="H95" s="33" t="s">
        <v>4884</v>
      </c>
      <c r="I95" s="34" t="s">
        <v>4885</v>
      </c>
    </row>
    <row r="96" spans="2:9">
      <c r="B96" s="32" t="s">
        <v>4887</v>
      </c>
      <c r="C96" s="33" t="s">
        <v>13</v>
      </c>
      <c r="D96" s="33" t="s">
        <v>14</v>
      </c>
      <c r="E96" s="33" t="s">
        <v>309</v>
      </c>
      <c r="F96" s="33" t="s">
        <v>1606</v>
      </c>
      <c r="G96" s="33" t="s">
        <v>4781</v>
      </c>
      <c r="H96" s="33" t="s">
        <v>4884</v>
      </c>
      <c r="I96" s="34" t="s">
        <v>4885</v>
      </c>
    </row>
    <row r="97" spans="2:9">
      <c r="B97" s="32" t="s">
        <v>4888</v>
      </c>
      <c r="C97" s="33" t="s">
        <v>13</v>
      </c>
      <c r="D97" s="33" t="s">
        <v>14</v>
      </c>
      <c r="E97" s="33" t="s">
        <v>309</v>
      </c>
      <c r="F97" s="33" t="s">
        <v>1606</v>
      </c>
      <c r="G97" s="33" t="s">
        <v>4781</v>
      </c>
      <c r="H97" s="33" t="s">
        <v>4884</v>
      </c>
      <c r="I97" s="34" t="s">
        <v>4885</v>
      </c>
    </row>
    <row r="98" spans="2:9">
      <c r="B98" s="32" t="s">
        <v>4889</v>
      </c>
      <c r="C98" s="33" t="s">
        <v>13</v>
      </c>
      <c r="D98" s="33" t="s">
        <v>14</v>
      </c>
      <c r="E98" s="33" t="s">
        <v>309</v>
      </c>
      <c r="F98" s="33" t="s">
        <v>1606</v>
      </c>
      <c r="G98" s="33" t="s">
        <v>4781</v>
      </c>
      <c r="H98" s="33" t="s">
        <v>4884</v>
      </c>
      <c r="I98" s="34" t="s">
        <v>4885</v>
      </c>
    </row>
    <row r="99" spans="2:9">
      <c r="B99" s="32" t="s">
        <v>4890</v>
      </c>
      <c r="C99" s="33" t="s">
        <v>13</v>
      </c>
      <c r="D99" s="33" t="s">
        <v>14</v>
      </c>
      <c r="E99" s="33" t="s">
        <v>309</v>
      </c>
      <c r="F99" s="33" t="s">
        <v>1606</v>
      </c>
      <c r="G99" s="33" t="s">
        <v>4781</v>
      </c>
      <c r="H99" s="33" t="s">
        <v>4884</v>
      </c>
      <c r="I99" s="34" t="s">
        <v>4885</v>
      </c>
    </row>
    <row r="100" spans="2:9">
      <c r="B100" s="32" t="s">
        <v>4891</v>
      </c>
      <c r="C100" s="33" t="s">
        <v>13</v>
      </c>
      <c r="D100" s="33" t="s">
        <v>14</v>
      </c>
      <c r="E100" s="33" t="s">
        <v>309</v>
      </c>
      <c r="F100" s="33" t="s">
        <v>1606</v>
      </c>
      <c r="G100" s="33" t="s">
        <v>4781</v>
      </c>
      <c r="H100" s="33" t="s">
        <v>4884</v>
      </c>
      <c r="I100" s="34" t="s">
        <v>4885</v>
      </c>
    </row>
    <row r="101" spans="2:9">
      <c r="B101" s="32" t="s">
        <v>4884</v>
      </c>
      <c r="C101" s="33" t="s">
        <v>13</v>
      </c>
      <c r="D101" s="33" t="s">
        <v>14</v>
      </c>
      <c r="E101" s="33" t="s">
        <v>309</v>
      </c>
      <c r="F101" s="33" t="s">
        <v>1606</v>
      </c>
      <c r="G101" s="33" t="s">
        <v>4781</v>
      </c>
      <c r="H101" s="33" t="s">
        <v>4884</v>
      </c>
      <c r="I101" s="34" t="s">
        <v>4885</v>
      </c>
    </row>
    <row r="102" spans="2:9">
      <c r="B102" s="32" t="s">
        <v>4892</v>
      </c>
      <c r="C102" s="33" t="s">
        <v>13</v>
      </c>
      <c r="D102" s="33" t="s">
        <v>14</v>
      </c>
      <c r="E102" s="33" t="s">
        <v>309</v>
      </c>
      <c r="F102" s="33" t="s">
        <v>1606</v>
      </c>
      <c r="G102" s="33" t="s">
        <v>4781</v>
      </c>
      <c r="H102" s="33" t="s">
        <v>4893</v>
      </c>
      <c r="I102" s="34" t="s">
        <v>4894</v>
      </c>
    </row>
    <row r="103" spans="2:9">
      <c r="B103" s="32" t="s">
        <v>4895</v>
      </c>
      <c r="C103" s="33" t="s">
        <v>13</v>
      </c>
      <c r="D103" s="33" t="s">
        <v>14</v>
      </c>
      <c r="E103" s="33" t="s">
        <v>309</v>
      </c>
      <c r="F103" s="33" t="s">
        <v>1606</v>
      </c>
      <c r="G103" s="33" t="s">
        <v>4781</v>
      </c>
      <c r="H103" s="33" t="s">
        <v>4893</v>
      </c>
      <c r="I103" s="34" t="s">
        <v>4894</v>
      </c>
    </row>
    <row r="104" spans="2:9">
      <c r="B104" s="32" t="s">
        <v>4896</v>
      </c>
      <c r="C104" s="33" t="s">
        <v>13</v>
      </c>
      <c r="D104" s="33" t="s">
        <v>14</v>
      </c>
      <c r="E104" s="33" t="s">
        <v>309</v>
      </c>
      <c r="F104" s="33" t="s">
        <v>1606</v>
      </c>
      <c r="G104" s="33" t="s">
        <v>4781</v>
      </c>
      <c r="H104" s="33" t="s">
        <v>4893</v>
      </c>
      <c r="I104" s="34" t="s">
        <v>4894</v>
      </c>
    </row>
    <row r="105" spans="2:9">
      <c r="B105" s="32" t="s">
        <v>4897</v>
      </c>
      <c r="C105" s="33" t="s">
        <v>13</v>
      </c>
      <c r="D105" s="33" t="s">
        <v>14</v>
      </c>
      <c r="E105" s="33" t="s">
        <v>309</v>
      </c>
      <c r="F105" s="33" t="s">
        <v>1606</v>
      </c>
      <c r="G105" s="33" t="s">
        <v>4781</v>
      </c>
      <c r="H105" s="33" t="s">
        <v>4893</v>
      </c>
      <c r="I105" s="34" t="s">
        <v>4894</v>
      </c>
    </row>
    <row r="106" spans="2:9">
      <c r="B106" s="32" t="s">
        <v>4898</v>
      </c>
      <c r="C106" s="33" t="s">
        <v>13</v>
      </c>
      <c r="D106" s="33" t="s">
        <v>14</v>
      </c>
      <c r="E106" s="33" t="s">
        <v>309</v>
      </c>
      <c r="F106" s="33" t="s">
        <v>1606</v>
      </c>
      <c r="G106" s="33" t="s">
        <v>4781</v>
      </c>
      <c r="H106" s="33" t="s">
        <v>4893</v>
      </c>
      <c r="I106" s="34" t="s">
        <v>4894</v>
      </c>
    </row>
    <row r="107" spans="2:9">
      <c r="B107" s="32" t="s">
        <v>4899</v>
      </c>
      <c r="C107" s="33" t="s">
        <v>13</v>
      </c>
      <c r="D107" s="33" t="s">
        <v>14</v>
      </c>
      <c r="E107" s="33" t="s">
        <v>309</v>
      </c>
      <c r="F107" s="33" t="s">
        <v>1606</v>
      </c>
      <c r="G107" s="33" t="s">
        <v>4781</v>
      </c>
      <c r="H107" s="33" t="s">
        <v>4893</v>
      </c>
      <c r="I107" s="34" t="s">
        <v>4894</v>
      </c>
    </row>
    <row r="108" spans="2:9">
      <c r="B108" s="32" t="s">
        <v>4893</v>
      </c>
      <c r="C108" s="33" t="s">
        <v>13</v>
      </c>
      <c r="D108" s="33" t="s">
        <v>14</v>
      </c>
      <c r="E108" s="33" t="s">
        <v>309</v>
      </c>
      <c r="F108" s="33" t="s">
        <v>1606</v>
      </c>
      <c r="G108" s="33" t="s">
        <v>4781</v>
      </c>
      <c r="H108" s="33" t="s">
        <v>4893</v>
      </c>
      <c r="I108" s="34" t="s">
        <v>4894</v>
      </c>
    </row>
    <row r="109" spans="2:9">
      <c r="B109" s="32" t="s">
        <v>4900</v>
      </c>
      <c r="C109" s="33" t="s">
        <v>13</v>
      </c>
      <c r="D109" s="33" t="s">
        <v>14</v>
      </c>
      <c r="E109" s="33" t="s">
        <v>309</v>
      </c>
      <c r="F109" s="33" t="s">
        <v>1606</v>
      </c>
      <c r="G109" s="33" t="s">
        <v>4781</v>
      </c>
      <c r="H109" s="33" t="s">
        <v>4901</v>
      </c>
      <c r="I109" s="34" t="s">
        <v>4902</v>
      </c>
    </row>
    <row r="110" spans="2:9">
      <c r="B110" s="32" t="s">
        <v>4903</v>
      </c>
      <c r="C110" s="33" t="s">
        <v>13</v>
      </c>
      <c r="D110" s="33" t="s">
        <v>14</v>
      </c>
      <c r="E110" s="33" t="s">
        <v>309</v>
      </c>
      <c r="F110" s="33" t="s">
        <v>1606</v>
      </c>
      <c r="G110" s="33" t="s">
        <v>4781</v>
      </c>
      <c r="H110" s="33" t="s">
        <v>4901</v>
      </c>
      <c r="I110" s="34" t="s">
        <v>4902</v>
      </c>
    </row>
    <row r="111" spans="2:9">
      <c r="B111" s="32" t="s">
        <v>4904</v>
      </c>
      <c r="C111" s="33" t="s">
        <v>13</v>
      </c>
      <c r="D111" s="33" t="s">
        <v>14</v>
      </c>
      <c r="E111" s="33" t="s">
        <v>309</v>
      </c>
      <c r="F111" s="33" t="s">
        <v>1606</v>
      </c>
      <c r="G111" s="33" t="s">
        <v>4781</v>
      </c>
      <c r="H111" s="33" t="s">
        <v>4901</v>
      </c>
      <c r="I111" s="34" t="s">
        <v>4902</v>
      </c>
    </row>
    <row r="112" spans="2:9">
      <c r="B112" s="32" t="s">
        <v>4905</v>
      </c>
      <c r="C112" s="33" t="s">
        <v>13</v>
      </c>
      <c r="D112" s="33" t="s">
        <v>14</v>
      </c>
      <c r="E112" s="33" t="s">
        <v>309</v>
      </c>
      <c r="F112" s="33" t="s">
        <v>1606</v>
      </c>
      <c r="G112" s="33" t="s">
        <v>4781</v>
      </c>
      <c r="H112" s="33" t="s">
        <v>4901</v>
      </c>
      <c r="I112" s="34" t="s">
        <v>4902</v>
      </c>
    </row>
    <row r="113" spans="2:9">
      <c r="B113" s="32" t="s">
        <v>4906</v>
      </c>
      <c r="C113" s="33" t="s">
        <v>13</v>
      </c>
      <c r="D113" s="33" t="s">
        <v>14</v>
      </c>
      <c r="E113" s="33" t="s">
        <v>309</v>
      </c>
      <c r="F113" s="33" t="s">
        <v>1606</v>
      </c>
      <c r="G113" s="33" t="s">
        <v>4781</v>
      </c>
      <c r="H113" s="33" t="s">
        <v>4901</v>
      </c>
      <c r="I113" s="34" t="s">
        <v>4902</v>
      </c>
    </row>
    <row r="114" spans="2:9">
      <c r="B114" s="32" t="s">
        <v>4907</v>
      </c>
      <c r="C114" s="33" t="s">
        <v>13</v>
      </c>
      <c r="D114" s="33" t="s">
        <v>14</v>
      </c>
      <c r="E114" s="33" t="s">
        <v>309</v>
      </c>
      <c r="F114" s="33" t="s">
        <v>1606</v>
      </c>
      <c r="G114" s="33" t="s">
        <v>4781</v>
      </c>
      <c r="H114" s="33" t="s">
        <v>4901</v>
      </c>
      <c r="I114" s="34" t="s">
        <v>4902</v>
      </c>
    </row>
    <row r="115" spans="2:9">
      <c r="B115" s="32" t="s">
        <v>4908</v>
      </c>
      <c r="C115" s="33" t="s">
        <v>13</v>
      </c>
      <c r="D115" s="33" t="s">
        <v>14</v>
      </c>
      <c r="E115" s="33" t="s">
        <v>309</v>
      </c>
      <c r="F115" s="33" t="s">
        <v>1606</v>
      </c>
      <c r="G115" s="33" t="s">
        <v>4781</v>
      </c>
      <c r="H115" s="33" t="s">
        <v>4901</v>
      </c>
      <c r="I115" s="34" t="s">
        <v>4902</v>
      </c>
    </row>
    <row r="116" spans="2:9">
      <c r="B116" s="32" t="s">
        <v>4909</v>
      </c>
      <c r="C116" s="33" t="s">
        <v>13</v>
      </c>
      <c r="D116" s="33" t="s">
        <v>14</v>
      </c>
      <c r="E116" s="33" t="s">
        <v>309</v>
      </c>
      <c r="F116" s="33" t="s">
        <v>1606</v>
      </c>
      <c r="G116" s="33" t="s">
        <v>4781</v>
      </c>
      <c r="H116" s="33" t="s">
        <v>4901</v>
      </c>
      <c r="I116" s="34" t="s">
        <v>4902</v>
      </c>
    </row>
    <row r="117" spans="2:9">
      <c r="B117" s="32" t="s">
        <v>4910</v>
      </c>
      <c r="C117" s="33" t="s">
        <v>13</v>
      </c>
      <c r="D117" s="33" t="s">
        <v>14</v>
      </c>
      <c r="E117" s="33" t="s">
        <v>309</v>
      </c>
      <c r="F117" s="33" t="s">
        <v>1606</v>
      </c>
      <c r="G117" s="33" t="s">
        <v>4781</v>
      </c>
      <c r="H117" s="33" t="s">
        <v>4901</v>
      </c>
      <c r="I117" s="34" t="s">
        <v>4902</v>
      </c>
    </row>
    <row r="118" spans="2:9">
      <c r="B118" s="32" t="s">
        <v>4911</v>
      </c>
      <c r="C118" s="33" t="s">
        <v>13</v>
      </c>
      <c r="D118" s="33" t="s">
        <v>14</v>
      </c>
      <c r="E118" s="33" t="s">
        <v>309</v>
      </c>
      <c r="F118" s="33" t="s">
        <v>1606</v>
      </c>
      <c r="G118" s="33" t="s">
        <v>4781</v>
      </c>
      <c r="H118" s="33" t="s">
        <v>4901</v>
      </c>
      <c r="I118" s="34" t="s">
        <v>4902</v>
      </c>
    </row>
    <row r="119" spans="2:9">
      <c r="B119" s="32" t="s">
        <v>4912</v>
      </c>
      <c r="C119" s="33" t="s">
        <v>13</v>
      </c>
      <c r="D119" s="33" t="s">
        <v>14</v>
      </c>
      <c r="E119" s="33" t="s">
        <v>309</v>
      </c>
      <c r="F119" s="33" t="s">
        <v>1606</v>
      </c>
      <c r="G119" s="33" t="s">
        <v>4781</v>
      </c>
      <c r="H119" s="33" t="s">
        <v>4901</v>
      </c>
      <c r="I119" s="34" t="s">
        <v>4902</v>
      </c>
    </row>
    <row r="120" spans="2:9">
      <c r="B120" s="32" t="s">
        <v>4913</v>
      </c>
      <c r="C120" s="33" t="s">
        <v>13</v>
      </c>
      <c r="D120" s="33" t="s">
        <v>14</v>
      </c>
      <c r="E120" s="33" t="s">
        <v>309</v>
      </c>
      <c r="F120" s="33" t="s">
        <v>1606</v>
      </c>
      <c r="G120" s="33" t="s">
        <v>4781</v>
      </c>
      <c r="H120" s="33" t="s">
        <v>4901</v>
      </c>
      <c r="I120" s="34" t="s">
        <v>4902</v>
      </c>
    </row>
    <row r="121" spans="2:9">
      <c r="B121" s="32" t="s">
        <v>4901</v>
      </c>
      <c r="C121" s="33" t="s">
        <v>13</v>
      </c>
      <c r="D121" s="33" t="s">
        <v>14</v>
      </c>
      <c r="E121" s="33" t="s">
        <v>309</v>
      </c>
      <c r="F121" s="33" t="s">
        <v>1606</v>
      </c>
      <c r="G121" s="33" t="s">
        <v>4781</v>
      </c>
      <c r="H121" s="33" t="s">
        <v>4901</v>
      </c>
      <c r="I121" s="34" t="s">
        <v>4902</v>
      </c>
    </row>
    <row r="122" spans="2:9">
      <c r="B122" s="32" t="s">
        <v>4914</v>
      </c>
      <c r="C122" s="33" t="s">
        <v>13</v>
      </c>
      <c r="D122" s="33" t="s">
        <v>14</v>
      </c>
      <c r="E122" s="33" t="s">
        <v>309</v>
      </c>
      <c r="F122" s="33" t="s">
        <v>1606</v>
      </c>
      <c r="G122" s="33" t="s">
        <v>4781</v>
      </c>
      <c r="H122" s="33" t="s">
        <v>4901</v>
      </c>
      <c r="I122" s="34" t="s">
        <v>4902</v>
      </c>
    </row>
    <row r="123" spans="2:9">
      <c r="B123" s="32" t="s">
        <v>4915</v>
      </c>
      <c r="C123" s="33" t="s">
        <v>13</v>
      </c>
      <c r="D123" s="33" t="s">
        <v>14</v>
      </c>
      <c r="E123" s="33" t="s">
        <v>309</v>
      </c>
      <c r="F123" s="33" t="s">
        <v>1606</v>
      </c>
      <c r="G123" s="33" t="s">
        <v>4781</v>
      </c>
      <c r="H123" s="33" t="s">
        <v>4916</v>
      </c>
      <c r="I123" s="34" t="s">
        <v>4917</v>
      </c>
    </row>
    <row r="124" spans="2:9">
      <c r="B124" s="32" t="s">
        <v>4918</v>
      </c>
      <c r="C124" s="33" t="s">
        <v>13</v>
      </c>
      <c r="D124" s="33" t="s">
        <v>14</v>
      </c>
      <c r="E124" s="33" t="s">
        <v>309</v>
      </c>
      <c r="F124" s="33" t="s">
        <v>1606</v>
      </c>
      <c r="G124" s="33" t="s">
        <v>4781</v>
      </c>
      <c r="H124" s="33" t="s">
        <v>4916</v>
      </c>
      <c r="I124" s="34" t="s">
        <v>4917</v>
      </c>
    </row>
    <row r="125" spans="2:9">
      <c r="B125" s="32" t="s">
        <v>4919</v>
      </c>
      <c r="C125" s="33" t="s">
        <v>13</v>
      </c>
      <c r="D125" s="33" t="s">
        <v>14</v>
      </c>
      <c r="E125" s="33" t="s">
        <v>309</v>
      </c>
      <c r="F125" s="33" t="s">
        <v>1606</v>
      </c>
      <c r="G125" s="33" t="s">
        <v>4781</v>
      </c>
      <c r="H125" s="33" t="s">
        <v>4916</v>
      </c>
      <c r="I125" s="34" t="s">
        <v>4917</v>
      </c>
    </row>
    <row r="126" spans="2:9">
      <c r="B126" s="32" t="s">
        <v>4920</v>
      </c>
      <c r="C126" s="33" t="s">
        <v>13</v>
      </c>
      <c r="D126" s="33" t="s">
        <v>14</v>
      </c>
      <c r="E126" s="33" t="s">
        <v>309</v>
      </c>
      <c r="F126" s="33" t="s">
        <v>1606</v>
      </c>
      <c r="G126" s="33" t="s">
        <v>4781</v>
      </c>
      <c r="H126" s="33" t="s">
        <v>4916</v>
      </c>
      <c r="I126" s="34" t="s">
        <v>4917</v>
      </c>
    </row>
    <row r="127" spans="2:9">
      <c r="B127" s="32" t="s">
        <v>4921</v>
      </c>
      <c r="C127" s="33" t="s">
        <v>13</v>
      </c>
      <c r="D127" s="33" t="s">
        <v>14</v>
      </c>
      <c r="E127" s="33" t="s">
        <v>309</v>
      </c>
      <c r="F127" s="33" t="s">
        <v>1606</v>
      </c>
      <c r="G127" s="33" t="s">
        <v>4781</v>
      </c>
      <c r="H127" s="33" t="s">
        <v>4916</v>
      </c>
      <c r="I127" s="34" t="s">
        <v>4917</v>
      </c>
    </row>
    <row r="128" spans="2:9">
      <c r="B128" s="32" t="s">
        <v>4922</v>
      </c>
      <c r="C128" s="33" t="s">
        <v>13</v>
      </c>
      <c r="D128" s="33" t="s">
        <v>14</v>
      </c>
      <c r="E128" s="33" t="s">
        <v>309</v>
      </c>
      <c r="F128" s="33" t="s">
        <v>1606</v>
      </c>
      <c r="G128" s="33" t="s">
        <v>4781</v>
      </c>
      <c r="H128" s="33" t="s">
        <v>4916</v>
      </c>
      <c r="I128" s="34" t="s">
        <v>4917</v>
      </c>
    </row>
    <row r="129" spans="2:9">
      <c r="B129" s="32" t="s">
        <v>4923</v>
      </c>
      <c r="C129" s="33" t="s">
        <v>13</v>
      </c>
      <c r="D129" s="33" t="s">
        <v>14</v>
      </c>
      <c r="E129" s="33" t="s">
        <v>309</v>
      </c>
      <c r="F129" s="33" t="s">
        <v>1606</v>
      </c>
      <c r="G129" s="33" t="s">
        <v>4781</v>
      </c>
      <c r="H129" s="33" t="s">
        <v>4916</v>
      </c>
      <c r="I129" s="34" t="s">
        <v>4917</v>
      </c>
    </row>
    <row r="130" spans="2:9">
      <c r="B130" s="32" t="s">
        <v>4916</v>
      </c>
      <c r="C130" s="33" t="s">
        <v>13</v>
      </c>
      <c r="D130" s="33" t="s">
        <v>14</v>
      </c>
      <c r="E130" s="33" t="s">
        <v>309</v>
      </c>
      <c r="F130" s="33" t="s">
        <v>1606</v>
      </c>
      <c r="G130" s="33" t="s">
        <v>4781</v>
      </c>
      <c r="H130" s="33" t="s">
        <v>4916</v>
      </c>
      <c r="I130" s="34" t="s">
        <v>4917</v>
      </c>
    </row>
    <row r="131" spans="2:9">
      <c r="B131" s="32" t="s">
        <v>4924</v>
      </c>
      <c r="C131" s="33" t="s">
        <v>13</v>
      </c>
      <c r="D131" s="33" t="s">
        <v>14</v>
      </c>
      <c r="E131" s="33" t="s">
        <v>309</v>
      </c>
      <c r="F131" s="33" t="s">
        <v>1606</v>
      </c>
      <c r="G131" s="33" t="s">
        <v>4781</v>
      </c>
      <c r="H131" s="33" t="s">
        <v>4925</v>
      </c>
      <c r="I131" s="34" t="s">
        <v>4926</v>
      </c>
    </row>
    <row r="132" spans="2:9">
      <c r="B132" s="32" t="s">
        <v>4927</v>
      </c>
      <c r="C132" s="33" t="s">
        <v>13</v>
      </c>
      <c r="D132" s="33" t="s">
        <v>14</v>
      </c>
      <c r="E132" s="33" t="s">
        <v>309</v>
      </c>
      <c r="F132" s="33" t="s">
        <v>1606</v>
      </c>
      <c r="G132" s="33" t="s">
        <v>4781</v>
      </c>
      <c r="H132" s="33" t="s">
        <v>4925</v>
      </c>
      <c r="I132" s="34" t="s">
        <v>4926</v>
      </c>
    </row>
    <row r="133" spans="2:9">
      <c r="B133" s="32" t="s">
        <v>4928</v>
      </c>
      <c r="C133" s="33" t="s">
        <v>13</v>
      </c>
      <c r="D133" s="33" t="s">
        <v>14</v>
      </c>
      <c r="E133" s="33" t="s">
        <v>309</v>
      </c>
      <c r="F133" s="33" t="s">
        <v>1606</v>
      </c>
      <c r="G133" s="33" t="s">
        <v>4781</v>
      </c>
      <c r="H133" s="33" t="s">
        <v>4925</v>
      </c>
      <c r="I133" s="34" t="s">
        <v>4926</v>
      </c>
    </row>
    <row r="134" spans="2:9">
      <c r="B134" s="32" t="s">
        <v>4929</v>
      </c>
      <c r="C134" s="33" t="s">
        <v>13</v>
      </c>
      <c r="D134" s="33" t="s">
        <v>14</v>
      </c>
      <c r="E134" s="33" t="s">
        <v>309</v>
      </c>
      <c r="F134" s="33" t="s">
        <v>1606</v>
      </c>
      <c r="G134" s="33" t="s">
        <v>4781</v>
      </c>
      <c r="H134" s="33" t="s">
        <v>4925</v>
      </c>
      <c r="I134" s="34" t="s">
        <v>4926</v>
      </c>
    </row>
    <row r="135" spans="2:9">
      <c r="B135" s="32" t="s">
        <v>4930</v>
      </c>
      <c r="C135" s="33" t="s">
        <v>13</v>
      </c>
      <c r="D135" s="33" t="s">
        <v>14</v>
      </c>
      <c r="E135" s="33" t="s">
        <v>309</v>
      </c>
      <c r="F135" s="33" t="s">
        <v>1606</v>
      </c>
      <c r="G135" s="33" t="s">
        <v>4781</v>
      </c>
      <c r="H135" s="33" t="s">
        <v>4925</v>
      </c>
      <c r="I135" s="34" t="s">
        <v>4926</v>
      </c>
    </row>
    <row r="136" spans="2:9">
      <c r="B136" s="32" t="s">
        <v>4925</v>
      </c>
      <c r="C136" s="33" t="s">
        <v>13</v>
      </c>
      <c r="D136" s="33" t="s">
        <v>14</v>
      </c>
      <c r="E136" s="33" t="s">
        <v>309</v>
      </c>
      <c r="F136" s="33" t="s">
        <v>1606</v>
      </c>
      <c r="G136" s="33" t="s">
        <v>4781</v>
      </c>
      <c r="H136" s="33" t="s">
        <v>4925</v>
      </c>
      <c r="I136" s="34" t="s">
        <v>4926</v>
      </c>
    </row>
    <row r="137" spans="2:9">
      <c r="B137" s="32" t="s">
        <v>4931</v>
      </c>
      <c r="C137" s="33" t="s">
        <v>13</v>
      </c>
      <c r="D137" s="33" t="s">
        <v>14</v>
      </c>
      <c r="E137" s="33" t="s">
        <v>309</v>
      </c>
      <c r="F137" s="33" t="s">
        <v>1606</v>
      </c>
      <c r="G137" s="33" t="s">
        <v>4781</v>
      </c>
      <c r="H137" s="33" t="s">
        <v>4932</v>
      </c>
      <c r="I137" s="34" t="s">
        <v>4933</v>
      </c>
    </row>
    <row r="138" spans="2:9">
      <c r="B138" s="32" t="s">
        <v>4934</v>
      </c>
      <c r="C138" s="33" t="s">
        <v>13</v>
      </c>
      <c r="D138" s="33" t="s">
        <v>14</v>
      </c>
      <c r="E138" s="33" t="s">
        <v>309</v>
      </c>
      <c r="F138" s="33" t="s">
        <v>1606</v>
      </c>
      <c r="G138" s="33" t="s">
        <v>4781</v>
      </c>
      <c r="H138" s="33" t="s">
        <v>4932</v>
      </c>
      <c r="I138" s="34" t="s">
        <v>4933</v>
      </c>
    </row>
    <row r="139" spans="2:9">
      <c r="B139" s="32" t="s">
        <v>4935</v>
      </c>
      <c r="C139" s="33" t="s">
        <v>13</v>
      </c>
      <c r="D139" s="33" t="s">
        <v>14</v>
      </c>
      <c r="E139" s="33" t="s">
        <v>309</v>
      </c>
      <c r="F139" s="33" t="s">
        <v>1606</v>
      </c>
      <c r="G139" s="33" t="s">
        <v>4781</v>
      </c>
      <c r="H139" s="33" t="s">
        <v>4932</v>
      </c>
      <c r="I139" s="34" t="s">
        <v>4933</v>
      </c>
    </row>
    <row r="140" spans="2:9">
      <c r="B140" s="32" t="s">
        <v>4932</v>
      </c>
      <c r="C140" s="33" t="s">
        <v>13</v>
      </c>
      <c r="D140" s="33" t="s">
        <v>14</v>
      </c>
      <c r="E140" s="33" t="s">
        <v>309</v>
      </c>
      <c r="F140" s="33" t="s">
        <v>1606</v>
      </c>
      <c r="G140" s="33" t="s">
        <v>4781</v>
      </c>
      <c r="H140" s="33" t="s">
        <v>4932</v>
      </c>
      <c r="I140" s="34" t="s">
        <v>4933</v>
      </c>
    </row>
    <row r="141" spans="2:9">
      <c r="B141" s="32" t="s">
        <v>4936</v>
      </c>
      <c r="C141" s="33" t="s">
        <v>13</v>
      </c>
      <c r="D141" s="33" t="s">
        <v>14</v>
      </c>
      <c r="E141" s="33" t="s">
        <v>309</v>
      </c>
      <c r="F141" s="33" t="s">
        <v>1606</v>
      </c>
      <c r="G141" s="33" t="s">
        <v>4781</v>
      </c>
      <c r="H141" s="33" t="s">
        <v>4937</v>
      </c>
      <c r="I141" s="34" t="s">
        <v>4938</v>
      </c>
    </row>
    <row r="142" spans="2:9">
      <c r="B142" s="32" t="s">
        <v>4937</v>
      </c>
      <c r="C142" s="33" t="s">
        <v>13</v>
      </c>
      <c r="D142" s="33" t="s">
        <v>14</v>
      </c>
      <c r="E142" s="33" t="s">
        <v>309</v>
      </c>
      <c r="F142" s="33" t="s">
        <v>1606</v>
      </c>
      <c r="G142" s="33" t="s">
        <v>4781</v>
      </c>
      <c r="H142" s="33" t="s">
        <v>4937</v>
      </c>
      <c r="I142" s="34" t="s">
        <v>4938</v>
      </c>
    </row>
    <row r="143" spans="2:9">
      <c r="B143" s="32" t="s">
        <v>4939</v>
      </c>
      <c r="C143" s="33" t="s">
        <v>13</v>
      </c>
      <c r="D143" s="33" t="s">
        <v>14</v>
      </c>
      <c r="E143" s="33" t="s">
        <v>309</v>
      </c>
      <c r="F143" s="33" t="s">
        <v>1606</v>
      </c>
      <c r="G143" s="33" t="s">
        <v>4781</v>
      </c>
      <c r="H143" s="33" t="s">
        <v>4940</v>
      </c>
      <c r="I143" s="34" t="s">
        <v>4941</v>
      </c>
    </row>
    <row r="144" spans="2:9">
      <c r="B144" s="32" t="s">
        <v>4942</v>
      </c>
      <c r="C144" s="33" t="s">
        <v>13</v>
      </c>
      <c r="D144" s="33" t="s">
        <v>14</v>
      </c>
      <c r="E144" s="33" t="s">
        <v>309</v>
      </c>
      <c r="F144" s="33" t="s">
        <v>1606</v>
      </c>
      <c r="G144" s="33" t="s">
        <v>4781</v>
      </c>
      <c r="H144" s="33" t="s">
        <v>4940</v>
      </c>
      <c r="I144" s="34" t="s">
        <v>4941</v>
      </c>
    </row>
    <row r="145" spans="2:9">
      <c r="B145" s="32" t="s">
        <v>4943</v>
      </c>
      <c r="C145" s="33" t="s">
        <v>13</v>
      </c>
      <c r="D145" s="33" t="s">
        <v>14</v>
      </c>
      <c r="E145" s="33" t="s">
        <v>309</v>
      </c>
      <c r="F145" s="33" t="s">
        <v>1606</v>
      </c>
      <c r="G145" s="33" t="s">
        <v>4781</v>
      </c>
      <c r="H145" s="33" t="s">
        <v>4940</v>
      </c>
      <c r="I145" s="34" t="s">
        <v>4941</v>
      </c>
    </row>
    <row r="146" spans="2:9">
      <c r="B146" s="32" t="s">
        <v>4944</v>
      </c>
      <c r="C146" s="33" t="s">
        <v>13</v>
      </c>
      <c r="D146" s="33" t="s">
        <v>14</v>
      </c>
      <c r="E146" s="33" t="s">
        <v>309</v>
      </c>
      <c r="F146" s="33" t="s">
        <v>1606</v>
      </c>
      <c r="G146" s="33" t="s">
        <v>4781</v>
      </c>
      <c r="H146" s="33" t="s">
        <v>4940</v>
      </c>
      <c r="I146" s="34" t="s">
        <v>4941</v>
      </c>
    </row>
    <row r="147" spans="2:9">
      <c r="B147" s="32" t="s">
        <v>4945</v>
      </c>
      <c r="C147" s="33" t="s">
        <v>13</v>
      </c>
      <c r="D147" s="33" t="s">
        <v>14</v>
      </c>
      <c r="E147" s="33" t="s">
        <v>309</v>
      </c>
      <c r="F147" s="33" t="s">
        <v>1606</v>
      </c>
      <c r="G147" s="33" t="s">
        <v>4781</v>
      </c>
      <c r="H147" s="33" t="s">
        <v>4940</v>
      </c>
      <c r="I147" s="34" t="s">
        <v>4941</v>
      </c>
    </row>
    <row r="148" spans="2:9">
      <c r="B148" s="32" t="s">
        <v>4946</v>
      </c>
      <c r="C148" s="33" t="s">
        <v>13</v>
      </c>
      <c r="D148" s="33" t="s">
        <v>14</v>
      </c>
      <c r="E148" s="33" t="s">
        <v>309</v>
      </c>
      <c r="F148" s="33" t="s">
        <v>1606</v>
      </c>
      <c r="G148" s="33" t="s">
        <v>4781</v>
      </c>
      <c r="H148" s="33" t="s">
        <v>4940</v>
      </c>
      <c r="I148" s="34" t="s">
        <v>4941</v>
      </c>
    </row>
    <row r="149" spans="2:9">
      <c r="B149" s="32" t="s">
        <v>4940</v>
      </c>
      <c r="C149" s="33" t="s">
        <v>13</v>
      </c>
      <c r="D149" s="33" t="s">
        <v>14</v>
      </c>
      <c r="E149" s="33" t="s">
        <v>309</v>
      </c>
      <c r="F149" s="33" t="s">
        <v>1606</v>
      </c>
      <c r="G149" s="33" t="s">
        <v>4781</v>
      </c>
      <c r="H149" s="33" t="s">
        <v>4940</v>
      </c>
      <c r="I149" s="34" t="s">
        <v>4941</v>
      </c>
    </row>
    <row r="150" spans="2:9">
      <c r="B150" s="32" t="s">
        <v>4947</v>
      </c>
      <c r="C150" s="33" t="s">
        <v>13</v>
      </c>
      <c r="D150" s="33" t="s">
        <v>14</v>
      </c>
      <c r="E150" s="33" t="s">
        <v>309</v>
      </c>
      <c r="F150" s="33" t="s">
        <v>1606</v>
      </c>
      <c r="G150" s="33" t="s">
        <v>4781</v>
      </c>
      <c r="H150" s="33" t="s">
        <v>4948</v>
      </c>
      <c r="I150" s="34" t="s">
        <v>4949</v>
      </c>
    </row>
    <row r="151" spans="2:9">
      <c r="B151" s="32" t="s">
        <v>4950</v>
      </c>
      <c r="C151" s="33" t="s">
        <v>13</v>
      </c>
      <c r="D151" s="33" t="s">
        <v>14</v>
      </c>
      <c r="E151" s="33" t="s">
        <v>309</v>
      </c>
      <c r="F151" s="33" t="s">
        <v>1606</v>
      </c>
      <c r="G151" s="33" t="s">
        <v>4781</v>
      </c>
      <c r="H151" s="33" t="s">
        <v>4948</v>
      </c>
      <c r="I151" s="34" t="s">
        <v>4949</v>
      </c>
    </row>
    <row r="152" spans="2:9">
      <c r="B152" s="32" t="s">
        <v>4951</v>
      </c>
      <c r="C152" s="33" t="s">
        <v>13</v>
      </c>
      <c r="D152" s="33" t="s">
        <v>14</v>
      </c>
      <c r="E152" s="33" t="s">
        <v>309</v>
      </c>
      <c r="F152" s="33" t="s">
        <v>1606</v>
      </c>
      <c r="G152" s="33" t="s">
        <v>4781</v>
      </c>
      <c r="H152" s="33" t="s">
        <v>4948</v>
      </c>
      <c r="I152" s="34" t="s">
        <v>4949</v>
      </c>
    </row>
    <row r="153" spans="2:9">
      <c r="B153" s="32" t="s">
        <v>4952</v>
      </c>
      <c r="C153" s="33" t="s">
        <v>13</v>
      </c>
      <c r="D153" s="33" t="s">
        <v>14</v>
      </c>
      <c r="E153" s="33" t="s">
        <v>309</v>
      </c>
      <c r="F153" s="33" t="s">
        <v>1606</v>
      </c>
      <c r="G153" s="33" t="s">
        <v>4781</v>
      </c>
      <c r="H153" s="33" t="s">
        <v>4948</v>
      </c>
      <c r="I153" s="34" t="s">
        <v>4949</v>
      </c>
    </row>
    <row r="154" spans="2:9">
      <c r="B154" s="32" t="s">
        <v>4948</v>
      </c>
      <c r="C154" s="33" t="s">
        <v>13</v>
      </c>
      <c r="D154" s="33" t="s">
        <v>14</v>
      </c>
      <c r="E154" s="33" t="s">
        <v>309</v>
      </c>
      <c r="F154" s="33" t="s">
        <v>1606</v>
      </c>
      <c r="G154" s="33" t="s">
        <v>4781</v>
      </c>
      <c r="H154" s="33" t="s">
        <v>4948</v>
      </c>
      <c r="I154" s="34" t="s">
        <v>4949</v>
      </c>
    </row>
    <row r="155" spans="2:9">
      <c r="B155" s="32" t="s">
        <v>4953</v>
      </c>
      <c r="C155" s="33" t="s">
        <v>13</v>
      </c>
      <c r="D155" s="33" t="s">
        <v>14</v>
      </c>
      <c r="E155" s="33" t="s">
        <v>309</v>
      </c>
      <c r="F155" s="33" t="s">
        <v>1606</v>
      </c>
      <c r="G155" s="33" t="s">
        <v>4781</v>
      </c>
      <c r="H155" s="33" t="s">
        <v>4954</v>
      </c>
      <c r="I155" s="34" t="s">
        <v>4955</v>
      </c>
    </row>
    <row r="156" spans="2:9">
      <c r="B156" s="32" t="s">
        <v>4956</v>
      </c>
      <c r="C156" s="33" t="s">
        <v>13</v>
      </c>
      <c r="D156" s="33" t="s">
        <v>14</v>
      </c>
      <c r="E156" s="33" t="s">
        <v>309</v>
      </c>
      <c r="F156" s="33" t="s">
        <v>1606</v>
      </c>
      <c r="G156" s="33" t="s">
        <v>4781</v>
      </c>
      <c r="H156" s="33" t="s">
        <v>4954</v>
      </c>
      <c r="I156" s="34" t="s">
        <v>4955</v>
      </c>
    </row>
    <row r="157" spans="2:9">
      <c r="B157" s="32" t="s">
        <v>4954</v>
      </c>
      <c r="C157" s="33" t="s">
        <v>13</v>
      </c>
      <c r="D157" s="33" t="s">
        <v>14</v>
      </c>
      <c r="E157" s="33" t="s">
        <v>309</v>
      </c>
      <c r="F157" s="33" t="s">
        <v>1606</v>
      </c>
      <c r="G157" s="33" t="s">
        <v>4781</v>
      </c>
      <c r="H157" s="33" t="s">
        <v>4954</v>
      </c>
      <c r="I157" s="34" t="s">
        <v>4955</v>
      </c>
    </row>
    <row r="158" spans="2:9">
      <c r="B158" s="32" t="s">
        <v>4957</v>
      </c>
      <c r="C158" s="33" t="s">
        <v>13</v>
      </c>
      <c r="D158" s="33" t="s">
        <v>14</v>
      </c>
      <c r="E158" s="33" t="s">
        <v>309</v>
      </c>
      <c r="F158" s="33" t="s">
        <v>1606</v>
      </c>
      <c r="G158" s="33" t="s">
        <v>4781</v>
      </c>
      <c r="H158" s="33" t="s">
        <v>4958</v>
      </c>
      <c r="I158" s="34" t="s">
        <v>4959</v>
      </c>
    </row>
    <row r="159" spans="2:9">
      <c r="B159" s="32" t="s">
        <v>4960</v>
      </c>
      <c r="C159" s="33" t="s">
        <v>13</v>
      </c>
      <c r="D159" s="33" t="s">
        <v>14</v>
      </c>
      <c r="E159" s="33" t="s">
        <v>309</v>
      </c>
      <c r="F159" s="33" t="s">
        <v>1606</v>
      </c>
      <c r="G159" s="33" t="s">
        <v>4781</v>
      </c>
      <c r="H159" s="33" t="s">
        <v>4958</v>
      </c>
      <c r="I159" s="34" t="s">
        <v>4959</v>
      </c>
    </row>
    <row r="160" spans="2:9">
      <c r="B160" s="32" t="s">
        <v>4961</v>
      </c>
      <c r="C160" s="33" t="s">
        <v>13</v>
      </c>
      <c r="D160" s="33" t="s">
        <v>14</v>
      </c>
      <c r="E160" s="33" t="s">
        <v>309</v>
      </c>
      <c r="F160" s="33" t="s">
        <v>1606</v>
      </c>
      <c r="G160" s="33" t="s">
        <v>4781</v>
      </c>
      <c r="H160" s="33" t="s">
        <v>4958</v>
      </c>
      <c r="I160" s="34" t="s">
        <v>4959</v>
      </c>
    </row>
    <row r="161" spans="2:9">
      <c r="B161" s="32" t="s">
        <v>4958</v>
      </c>
      <c r="C161" s="33" t="s">
        <v>13</v>
      </c>
      <c r="D161" s="33" t="s">
        <v>14</v>
      </c>
      <c r="E161" s="33" t="s">
        <v>309</v>
      </c>
      <c r="F161" s="33" t="s">
        <v>1606</v>
      </c>
      <c r="G161" s="33" t="s">
        <v>4781</v>
      </c>
      <c r="H161" s="33" t="s">
        <v>4958</v>
      </c>
      <c r="I161" s="34" t="s">
        <v>4959</v>
      </c>
    </row>
    <row r="162" spans="2:9">
      <c r="B162" s="32" t="s">
        <v>4962</v>
      </c>
      <c r="C162" s="33" t="s">
        <v>13</v>
      </c>
      <c r="D162" s="33" t="s">
        <v>14</v>
      </c>
      <c r="E162" s="33" t="s">
        <v>309</v>
      </c>
      <c r="F162" s="33" t="s">
        <v>1606</v>
      </c>
      <c r="G162" s="33" t="s">
        <v>4781</v>
      </c>
      <c r="H162" s="33" t="s">
        <v>4963</v>
      </c>
      <c r="I162" s="34" t="s">
        <v>4964</v>
      </c>
    </row>
    <row r="163" spans="2:9">
      <c r="B163" s="32" t="s">
        <v>4963</v>
      </c>
      <c r="C163" s="33" t="s">
        <v>13</v>
      </c>
      <c r="D163" s="33" t="s">
        <v>14</v>
      </c>
      <c r="E163" s="33" t="s">
        <v>309</v>
      </c>
      <c r="F163" s="33" t="s">
        <v>1606</v>
      </c>
      <c r="G163" s="33" t="s">
        <v>4781</v>
      </c>
      <c r="H163" s="33" t="s">
        <v>4963</v>
      </c>
      <c r="I163" s="34" t="s">
        <v>4964</v>
      </c>
    </row>
    <row r="164" spans="2:9">
      <c r="B164" s="32" t="s">
        <v>4965</v>
      </c>
      <c r="C164" s="33" t="s">
        <v>13</v>
      </c>
      <c r="D164" s="33" t="s">
        <v>14</v>
      </c>
      <c r="E164" s="33" t="s">
        <v>309</v>
      </c>
      <c r="F164" s="33" t="s">
        <v>1606</v>
      </c>
      <c r="G164" s="33" t="s">
        <v>4781</v>
      </c>
      <c r="H164" s="33" t="s">
        <v>4966</v>
      </c>
      <c r="I164" s="34" t="s">
        <v>4967</v>
      </c>
    </row>
    <row r="165" spans="2:9">
      <c r="B165" s="32" t="s">
        <v>4968</v>
      </c>
      <c r="C165" s="33" t="s">
        <v>13</v>
      </c>
      <c r="D165" s="33" t="s">
        <v>14</v>
      </c>
      <c r="E165" s="33" t="s">
        <v>309</v>
      </c>
      <c r="F165" s="33" t="s">
        <v>1606</v>
      </c>
      <c r="G165" s="33" t="s">
        <v>4781</v>
      </c>
      <c r="H165" s="33" t="s">
        <v>4966</v>
      </c>
      <c r="I165" s="34" t="s">
        <v>4967</v>
      </c>
    </row>
    <row r="166" spans="2:9">
      <c r="B166" s="32" t="s">
        <v>4966</v>
      </c>
      <c r="C166" s="33" t="s">
        <v>13</v>
      </c>
      <c r="D166" s="33" t="s">
        <v>14</v>
      </c>
      <c r="E166" s="33" t="s">
        <v>309</v>
      </c>
      <c r="F166" s="33" t="s">
        <v>1606</v>
      </c>
      <c r="G166" s="33" t="s">
        <v>4781</v>
      </c>
      <c r="H166" s="33" t="s">
        <v>4966</v>
      </c>
      <c r="I166" s="34" t="s">
        <v>4967</v>
      </c>
    </row>
    <row r="167" spans="2:9">
      <c r="B167" s="32" t="s">
        <v>4969</v>
      </c>
      <c r="C167" s="33" t="s">
        <v>13</v>
      </c>
      <c r="D167" s="33" t="s">
        <v>14</v>
      </c>
      <c r="E167" s="33" t="s">
        <v>309</v>
      </c>
      <c r="F167" s="33" t="s">
        <v>1606</v>
      </c>
      <c r="G167" s="33" t="s">
        <v>4781</v>
      </c>
      <c r="H167" s="33" t="s">
        <v>4970</v>
      </c>
      <c r="I167" s="34" t="s">
        <v>4971</v>
      </c>
    </row>
    <row r="168" spans="2:9">
      <c r="B168" s="32" t="s">
        <v>4972</v>
      </c>
      <c r="C168" s="33" t="s">
        <v>13</v>
      </c>
      <c r="D168" s="33" t="s">
        <v>14</v>
      </c>
      <c r="E168" s="33" t="s">
        <v>309</v>
      </c>
      <c r="F168" s="33" t="s">
        <v>1606</v>
      </c>
      <c r="G168" s="33" t="s">
        <v>4781</v>
      </c>
      <c r="H168" s="33" t="s">
        <v>4970</v>
      </c>
      <c r="I168" s="34" t="s">
        <v>4971</v>
      </c>
    </row>
    <row r="169" spans="2:9">
      <c r="B169" s="32" t="s">
        <v>4973</v>
      </c>
      <c r="C169" s="33" t="s">
        <v>13</v>
      </c>
      <c r="D169" s="33" t="s">
        <v>14</v>
      </c>
      <c r="E169" s="33" t="s">
        <v>309</v>
      </c>
      <c r="F169" s="33" t="s">
        <v>1606</v>
      </c>
      <c r="G169" s="33" t="s">
        <v>4781</v>
      </c>
      <c r="H169" s="33" t="s">
        <v>4970</v>
      </c>
      <c r="I169" s="34" t="s">
        <v>4971</v>
      </c>
    </row>
    <row r="170" spans="2:9">
      <c r="B170" s="32" t="s">
        <v>4974</v>
      </c>
      <c r="C170" s="33" t="s">
        <v>13</v>
      </c>
      <c r="D170" s="33" t="s">
        <v>14</v>
      </c>
      <c r="E170" s="33" t="s">
        <v>309</v>
      </c>
      <c r="F170" s="33" t="s">
        <v>1606</v>
      </c>
      <c r="G170" s="33" t="s">
        <v>4781</v>
      </c>
      <c r="H170" s="33" t="s">
        <v>4970</v>
      </c>
      <c r="I170" s="34" t="s">
        <v>4971</v>
      </c>
    </row>
    <row r="171" spans="2:9">
      <c r="B171" s="32" t="s">
        <v>4970</v>
      </c>
      <c r="C171" s="33" t="s">
        <v>13</v>
      </c>
      <c r="D171" s="33" t="s">
        <v>14</v>
      </c>
      <c r="E171" s="33" t="s">
        <v>309</v>
      </c>
      <c r="F171" s="33" t="s">
        <v>1606</v>
      </c>
      <c r="G171" s="33" t="s">
        <v>4781</v>
      </c>
      <c r="H171" s="33" t="s">
        <v>4970</v>
      </c>
      <c r="I171" s="34" t="s">
        <v>4971</v>
      </c>
    </row>
    <row r="172" spans="2:9">
      <c r="B172" s="32" t="s">
        <v>4975</v>
      </c>
      <c r="C172" s="33" t="s">
        <v>13</v>
      </c>
      <c r="D172" s="33" t="s">
        <v>14</v>
      </c>
      <c r="E172" s="33" t="s">
        <v>309</v>
      </c>
      <c r="F172" s="33" t="s">
        <v>1606</v>
      </c>
      <c r="G172" s="33" t="s">
        <v>4781</v>
      </c>
      <c r="H172" s="33" t="s">
        <v>4976</v>
      </c>
      <c r="I172" s="34" t="s">
        <v>4977</v>
      </c>
    </row>
    <row r="173" spans="2:9">
      <c r="B173" s="32" t="s">
        <v>4978</v>
      </c>
      <c r="C173" s="33" t="s">
        <v>13</v>
      </c>
      <c r="D173" s="33" t="s">
        <v>14</v>
      </c>
      <c r="E173" s="33" t="s">
        <v>309</v>
      </c>
      <c r="F173" s="33" t="s">
        <v>1606</v>
      </c>
      <c r="G173" s="33" t="s">
        <v>4781</v>
      </c>
      <c r="H173" s="33" t="s">
        <v>4976</v>
      </c>
      <c r="I173" s="34" t="s">
        <v>4977</v>
      </c>
    </row>
    <row r="174" spans="2:9">
      <c r="B174" s="32" t="s">
        <v>4976</v>
      </c>
      <c r="C174" s="33" t="s">
        <v>13</v>
      </c>
      <c r="D174" s="33" t="s">
        <v>14</v>
      </c>
      <c r="E174" s="33" t="s">
        <v>309</v>
      </c>
      <c r="F174" s="33" t="s">
        <v>1606</v>
      </c>
      <c r="G174" s="33" t="s">
        <v>4781</v>
      </c>
      <c r="H174" s="33" t="s">
        <v>4976</v>
      </c>
      <c r="I174" s="34" t="s">
        <v>4977</v>
      </c>
    </row>
    <row r="175" spans="2:9">
      <c r="B175" s="32" t="s">
        <v>4979</v>
      </c>
      <c r="C175" s="33" t="s">
        <v>13</v>
      </c>
      <c r="D175" s="33" t="s">
        <v>14</v>
      </c>
      <c r="E175" s="33" t="s">
        <v>309</v>
      </c>
      <c r="F175" s="33" t="s">
        <v>1606</v>
      </c>
      <c r="G175" s="33" t="s">
        <v>4781</v>
      </c>
      <c r="H175" s="33" t="s">
        <v>4980</v>
      </c>
      <c r="I175" s="34" t="s">
        <v>4981</v>
      </c>
    </row>
    <row r="176" spans="2:9">
      <c r="B176" s="35" t="s">
        <v>4980</v>
      </c>
      <c r="C176" s="36" t="s">
        <v>13</v>
      </c>
      <c r="D176" s="36" t="s">
        <v>14</v>
      </c>
      <c r="E176" s="36" t="s">
        <v>309</v>
      </c>
      <c r="F176" s="36" t="s">
        <v>1606</v>
      </c>
      <c r="G176" s="36" t="s">
        <v>4781</v>
      </c>
      <c r="H176" s="36" t="s">
        <v>4980</v>
      </c>
      <c r="I176" s="37" t="s">
        <v>4981</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5">
    <tabColor theme="7"/>
  </sheetPr>
  <dimension ref="A1:A51"/>
  <sheetViews>
    <sheetView workbookViewId="0"/>
  </sheetViews>
  <sheetFormatPr defaultRowHeight="14.4"/>
  <cols>
    <col min="1" max="1" width="19.41796875" bestFit="1" customWidth="1"/>
  </cols>
  <sheetData>
    <row r="1" spans="1:1">
      <c r="A1" s="9" t="s">
        <v>5922</v>
      </c>
    </row>
    <row r="2" spans="1:1">
      <c r="A2" t="s">
        <v>6299</v>
      </c>
    </row>
    <row r="3" spans="1:1">
      <c r="A3" t="s">
        <v>6300</v>
      </c>
    </row>
    <row r="4" spans="1:1">
      <c r="A4" t="s">
        <v>6301</v>
      </c>
    </row>
    <row r="5" spans="1:1">
      <c r="A5" t="s">
        <v>6302</v>
      </c>
    </row>
    <row r="6" spans="1:1">
      <c r="A6" t="s">
        <v>6303</v>
      </c>
    </row>
    <row r="7" spans="1:1">
      <c r="A7" t="s">
        <v>6304</v>
      </c>
    </row>
    <row r="8" spans="1:1">
      <c r="A8" t="s">
        <v>6305</v>
      </c>
    </row>
    <row r="9" spans="1:1">
      <c r="A9" t="s">
        <v>6306</v>
      </c>
    </row>
    <row r="10" spans="1:1">
      <c r="A10" t="s">
        <v>6307</v>
      </c>
    </row>
    <row r="11" spans="1:1">
      <c r="A11" t="s">
        <v>6258</v>
      </c>
    </row>
    <row r="12" spans="1:1">
      <c r="A12" t="s">
        <v>6259</v>
      </c>
    </row>
    <row r="13" spans="1:1">
      <c r="A13" t="s">
        <v>6260</v>
      </c>
    </row>
    <row r="14" spans="1:1">
      <c r="A14" t="s">
        <v>6261</v>
      </c>
    </row>
    <row r="15" spans="1:1">
      <c r="A15" t="s">
        <v>6262</v>
      </c>
    </row>
    <row r="16" spans="1:1">
      <c r="A16" t="s">
        <v>6263</v>
      </c>
    </row>
    <row r="17" spans="1:1">
      <c r="A17" t="s">
        <v>6264</v>
      </c>
    </row>
    <row r="18" spans="1:1">
      <c r="A18" t="s">
        <v>6265</v>
      </c>
    </row>
    <row r="19" spans="1:1">
      <c r="A19" t="s">
        <v>6266</v>
      </c>
    </row>
    <row r="20" spans="1:1">
      <c r="A20" t="s">
        <v>6267</v>
      </c>
    </row>
    <row r="21" spans="1:1">
      <c r="A21" t="s">
        <v>6268</v>
      </c>
    </row>
    <row r="22" spans="1:1">
      <c r="A22" t="s">
        <v>6269</v>
      </c>
    </row>
    <row r="23" spans="1:1">
      <c r="A23" t="s">
        <v>6270</v>
      </c>
    </row>
    <row r="24" spans="1:1">
      <c r="A24" t="s">
        <v>6271</v>
      </c>
    </row>
    <row r="25" spans="1:1">
      <c r="A25" t="s">
        <v>6272</v>
      </c>
    </row>
    <row r="26" spans="1:1">
      <c r="A26" t="s">
        <v>6273</v>
      </c>
    </row>
    <row r="27" spans="1:1">
      <c r="A27" t="s">
        <v>6274</v>
      </c>
    </row>
    <row r="28" spans="1:1">
      <c r="A28" t="s">
        <v>6275</v>
      </c>
    </row>
    <row r="29" spans="1:1">
      <c r="A29" t="s">
        <v>6276</v>
      </c>
    </row>
    <row r="30" spans="1:1">
      <c r="A30" t="s">
        <v>6277</v>
      </c>
    </row>
    <row r="31" spans="1:1">
      <c r="A31" t="s">
        <v>6278</v>
      </c>
    </row>
    <row r="32" spans="1:1">
      <c r="A32" t="s">
        <v>6279</v>
      </c>
    </row>
    <row r="33" spans="1:1">
      <c r="A33" t="s">
        <v>6280</v>
      </c>
    </row>
    <row r="34" spans="1:1">
      <c r="A34" t="s">
        <v>6281</v>
      </c>
    </row>
    <row r="35" spans="1:1">
      <c r="A35" t="s">
        <v>6282</v>
      </c>
    </row>
    <row r="36" spans="1:1">
      <c r="A36" t="s">
        <v>6283</v>
      </c>
    </row>
    <row r="37" spans="1:1">
      <c r="A37" t="s">
        <v>6284</v>
      </c>
    </row>
    <row r="38" spans="1:1">
      <c r="A38" t="s">
        <v>6285</v>
      </c>
    </row>
    <row r="39" spans="1:1">
      <c r="A39" t="s">
        <v>6286</v>
      </c>
    </row>
    <row r="40" spans="1:1">
      <c r="A40" t="s">
        <v>6287</v>
      </c>
    </row>
    <row r="41" spans="1:1">
      <c r="A41" t="s">
        <v>6288</v>
      </c>
    </row>
    <row r="42" spans="1:1">
      <c r="A42" t="s">
        <v>6289</v>
      </c>
    </row>
    <row r="43" spans="1:1">
      <c r="A43" t="s">
        <v>6290</v>
      </c>
    </row>
    <row r="44" spans="1:1">
      <c r="A44" t="s">
        <v>6291</v>
      </c>
    </row>
    <row r="45" spans="1:1">
      <c r="A45" t="s">
        <v>6292</v>
      </c>
    </row>
    <row r="46" spans="1:1">
      <c r="A46" t="s">
        <v>6293</v>
      </c>
    </row>
    <row r="47" spans="1:1">
      <c r="A47" t="s">
        <v>6294</v>
      </c>
    </row>
    <row r="48" spans="1:1">
      <c r="A48" t="s">
        <v>6295</v>
      </c>
    </row>
    <row r="49" spans="1:1">
      <c r="A49" t="s">
        <v>6296</v>
      </c>
    </row>
    <row r="50" spans="1:1">
      <c r="A50" t="s">
        <v>6297</v>
      </c>
    </row>
    <row r="51" spans="1:1">
      <c r="A51" t="s">
        <v>6298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AI4814"/>
  <sheetViews>
    <sheetView tabSelected="1" zoomScale="90" zoomScaleNormal="90" workbookViewId="0">
      <pane ySplit="1" topLeftCell="A2" activePane="bottomLeft" state="frozen"/>
      <selection pane="bottomLeft" activeCell="B2" sqref="B2"/>
    </sheetView>
  </sheetViews>
  <sheetFormatPr defaultColWidth="9.15625" defaultRowHeight="16.5" customHeight="1"/>
  <cols>
    <col min="1" max="1" width="6.68359375" style="12" customWidth="1"/>
    <col min="2" max="2" width="14.41796875" style="12" customWidth="1"/>
    <col min="3" max="3" width="26" style="12" customWidth="1"/>
    <col min="4" max="4" width="25" customWidth="1"/>
    <col min="5" max="5" width="38.15625" style="205" customWidth="1"/>
    <col min="6" max="6" width="30.15625" style="12" customWidth="1"/>
    <col min="7" max="7" width="26.26171875" customWidth="1"/>
    <col min="8" max="8" width="54.83984375" customWidth="1"/>
    <col min="9" max="9" width="27.26171875" style="12" customWidth="1"/>
    <col min="10" max="10" width="14.15625" style="12" customWidth="1"/>
    <col min="11" max="11" width="22.41796875" style="12" customWidth="1"/>
    <col min="12" max="12" width="18.41796875" style="12" customWidth="1"/>
    <col min="13" max="13" width="12.68359375" customWidth="1"/>
    <col min="14" max="14" width="11.68359375" style="12" customWidth="1"/>
    <col min="15" max="15" width="15.68359375" style="12" customWidth="1"/>
    <col min="16" max="16" width="22" style="12" customWidth="1"/>
    <col min="17" max="17" width="39" style="12" customWidth="1"/>
    <col min="18" max="18" width="20.15625" style="203" customWidth="1"/>
    <col min="19" max="19" width="25.68359375" style="203" customWidth="1"/>
    <col min="20" max="20" width="35.47265625" style="13" customWidth="1"/>
    <col min="21" max="21" width="21.578125" style="12" customWidth="1"/>
    <col min="22" max="24" width="22" style="12" customWidth="1"/>
    <col min="25" max="25" width="42.578125" style="199" customWidth="1"/>
    <col min="26" max="26" width="39.68359375" style="23" bestFit="1" customWidth="1"/>
    <col min="27" max="27" width="38.15625" style="185" bestFit="1" customWidth="1"/>
    <col min="28" max="28" width="40.41796875" style="250" bestFit="1" customWidth="1"/>
    <col min="29" max="29" width="28.41796875" style="23" bestFit="1" customWidth="1"/>
    <col min="30" max="30" width="15.68359375" style="23" customWidth="1"/>
    <col min="31" max="31" width="13.83984375" style="14" customWidth="1"/>
    <col min="32" max="32" width="13.15625" style="14" customWidth="1"/>
    <col min="33" max="33" width="13.26171875" style="25" customWidth="1"/>
    <col min="34" max="34" width="11.68359375" style="12" bestFit="1" customWidth="1"/>
    <col min="35" max="35" width="15.83984375" style="12" customWidth="1"/>
  </cols>
  <sheetData>
    <row r="1" spans="1:33" s="17" customFormat="1" ht="59.25" customHeight="1">
      <c r="A1" s="19"/>
      <c r="B1" s="19"/>
      <c r="D1" s="19"/>
      <c r="E1" s="204"/>
      <c r="G1" s="18" t="s">
        <v>6255</v>
      </c>
      <c r="H1" s="19"/>
      <c r="I1" s="19"/>
      <c r="J1" s="19"/>
      <c r="K1" s="19"/>
      <c r="L1" s="19"/>
      <c r="M1" s="19"/>
      <c r="N1" s="19"/>
      <c r="O1" s="19"/>
      <c r="P1" s="19"/>
      <c r="Q1" s="19"/>
      <c r="R1" s="201"/>
      <c r="S1" s="201"/>
      <c r="T1" s="143"/>
      <c r="U1" s="75"/>
      <c r="V1" s="75"/>
      <c r="W1" s="75"/>
      <c r="X1" s="75"/>
      <c r="Y1" s="198"/>
      <c r="Z1" s="21"/>
      <c r="AA1" s="184"/>
      <c r="AB1" s="249"/>
      <c r="AC1" s="19"/>
    </row>
    <row r="2" spans="1:33" s="16" customFormat="1" ht="83.25" customHeight="1">
      <c r="A2" s="26" t="s">
        <v>0</v>
      </c>
      <c r="B2" s="15" t="s">
        <v>8383</v>
      </c>
      <c r="C2" s="15" t="s">
        <v>7980</v>
      </c>
      <c r="D2" s="15" t="s">
        <v>1</v>
      </c>
      <c r="E2" s="15" t="s">
        <v>2</v>
      </c>
      <c r="F2" s="98" t="s">
        <v>8195</v>
      </c>
      <c r="G2" s="98" t="s">
        <v>8196</v>
      </c>
      <c r="H2" s="197" t="s">
        <v>7326</v>
      </c>
      <c r="I2" s="95" t="s">
        <v>8005</v>
      </c>
      <c r="J2" s="95" t="s">
        <v>7324</v>
      </c>
      <c r="K2" s="95" t="s">
        <v>8354</v>
      </c>
      <c r="L2" s="95" t="s">
        <v>3</v>
      </c>
      <c r="M2" s="15" t="s">
        <v>4</v>
      </c>
      <c r="N2" s="15" t="s">
        <v>5</v>
      </c>
      <c r="O2" s="15" t="s">
        <v>6</v>
      </c>
      <c r="P2" s="15" t="s">
        <v>7</v>
      </c>
      <c r="Q2" s="15" t="s">
        <v>7327</v>
      </c>
      <c r="R2" s="202" t="s">
        <v>7328</v>
      </c>
      <c r="S2" s="202" t="s">
        <v>7977</v>
      </c>
      <c r="T2" s="22" t="s">
        <v>7329</v>
      </c>
      <c r="U2" s="22" t="s">
        <v>8</v>
      </c>
      <c r="V2" s="99" t="s">
        <v>8036</v>
      </c>
      <c r="W2" s="99" t="s">
        <v>8037</v>
      </c>
      <c r="X2" s="22" t="s">
        <v>9</v>
      </c>
      <c r="Y2" s="15" t="s">
        <v>6257</v>
      </c>
      <c r="Z2" s="20" t="s">
        <v>10</v>
      </c>
      <c r="AA2" s="24" t="s">
        <v>11</v>
      </c>
      <c r="AB2" s="20" t="s">
        <v>12</v>
      </c>
      <c r="AC2" s="144" t="s">
        <v>8022</v>
      </c>
    </row>
    <row r="3" spans="1:33" ht="14.5" customHeight="1">
      <c r="A3" s="183">
        <v>1</v>
      </c>
      <c r="B3" t="s">
        <v>8384</v>
      </c>
      <c r="C3" t="s">
        <v>5143</v>
      </c>
      <c r="D3" t="s">
        <v>5024</v>
      </c>
      <c r="E3" t="s">
        <v>5143</v>
      </c>
      <c r="F3" t="s">
        <v>27</v>
      </c>
      <c r="G3" t="s">
        <v>8013</v>
      </c>
      <c r="H3" t="s">
        <v>8286</v>
      </c>
      <c r="I3" t="str">
        <f>IFERROR(VLOOKUP(Table[[#This Row],[Activity Details of Assistance]],WHAT!E:F,2,FALSE),"")</f>
        <v># of HP sessions at community level</v>
      </c>
      <c r="J3"/>
      <c r="K3">
        <v>1442</v>
      </c>
      <c r="L3" t="s">
        <v>28</v>
      </c>
      <c r="M3" t="s">
        <v>13</v>
      </c>
      <c r="N3" t="s">
        <v>14</v>
      </c>
      <c r="O3" t="s">
        <v>309</v>
      </c>
      <c r="P3" t="s">
        <v>1606</v>
      </c>
      <c r="Q3" t="s">
        <v>20</v>
      </c>
      <c r="R3" s="230">
        <v>44957</v>
      </c>
      <c r="S3" s="230">
        <v>44958</v>
      </c>
      <c r="T3" t="s">
        <v>8407</v>
      </c>
      <c r="U3"/>
      <c r="V3"/>
      <c r="W3"/>
      <c r="X3"/>
      <c r="Y3" s="196"/>
      <c r="Z3" t="s">
        <v>8298</v>
      </c>
      <c r="AA3" t="s">
        <v>8299</v>
      </c>
      <c r="AB3" s="187" t="s">
        <v>8328</v>
      </c>
      <c r="AC3" s="188" t="str">
        <f>_xlfn.IFNA(IF(Table[[#This Row],[Programme Partner]]&lt;&gt;Table[[#This Row],[Implementing Partner]],CONCATENATE(Table[[#This Row],[Programme Partner]],"-",Table[[#This Row],[Implementing Partner]]),Table[[#This Row],[Programme Partner]]),"")</f>
        <v>IFRC-BDRCS</v>
      </c>
      <c r="AD3" s="189"/>
      <c r="AE3" s="190"/>
      <c r="AF3" s="190"/>
      <c r="AG3" s="191"/>
    </row>
    <row r="4" spans="1:33" ht="14.5" customHeight="1">
      <c r="A4" s="183">
        <v>2</v>
      </c>
      <c r="B4" t="s">
        <v>8384</v>
      </c>
      <c r="C4" t="s">
        <v>5143</v>
      </c>
      <c r="D4" t="s">
        <v>5024</v>
      </c>
      <c r="E4" t="s">
        <v>5143</v>
      </c>
      <c r="F4" t="s">
        <v>27</v>
      </c>
      <c r="G4" t="s">
        <v>8013</v>
      </c>
      <c r="H4" t="s">
        <v>8287</v>
      </c>
      <c r="I4" t="str">
        <f>IFERROR(VLOOKUP(Table[[#This Row],[Activity Details of Assistance]],WHAT!E:F,2,FALSE),"")</f>
        <v># of HP sessions at HH level</v>
      </c>
      <c r="J4"/>
      <c r="K4">
        <v>1462</v>
      </c>
      <c r="L4" t="s">
        <v>28</v>
      </c>
      <c r="M4" t="s">
        <v>13</v>
      </c>
      <c r="N4" t="s">
        <v>14</v>
      </c>
      <c r="O4" t="s">
        <v>309</v>
      </c>
      <c r="P4" t="s">
        <v>1608</v>
      </c>
      <c r="Q4" t="s">
        <v>8211</v>
      </c>
      <c r="R4" s="230">
        <v>44957</v>
      </c>
      <c r="S4" s="230">
        <v>44958</v>
      </c>
      <c r="T4" t="s">
        <v>8366</v>
      </c>
      <c r="U4"/>
      <c r="V4"/>
      <c r="W4"/>
      <c r="X4"/>
      <c r="Y4" s="196"/>
      <c r="Z4" t="s">
        <v>8298</v>
      </c>
      <c r="AA4" t="s">
        <v>8299</v>
      </c>
      <c r="AB4" s="187">
        <v>1628407101</v>
      </c>
      <c r="AC4" s="188" t="str">
        <f>_xlfn.IFNA(IF(Table[[#This Row],[Programme Partner]]&lt;&gt;Table[[#This Row],[Implementing Partner]],CONCATENATE(Table[[#This Row],[Programme Partner]],"-",Table[[#This Row],[Implementing Partner]]),Table[[#This Row],[Programme Partner]]),"")</f>
        <v>IFRC-BDRCS</v>
      </c>
      <c r="AD4" s="189"/>
      <c r="AE4" s="190"/>
      <c r="AF4" s="190"/>
      <c r="AG4" s="191"/>
    </row>
    <row r="5" spans="1:33" ht="14.5" customHeight="1">
      <c r="A5" s="183">
        <v>3</v>
      </c>
      <c r="B5" t="s">
        <v>8384</v>
      </c>
      <c r="C5" t="s">
        <v>5143</v>
      </c>
      <c r="D5" t="s">
        <v>5024</v>
      </c>
      <c r="E5" t="s">
        <v>5143</v>
      </c>
      <c r="F5" t="s">
        <v>27</v>
      </c>
      <c r="G5" t="s">
        <v>8011</v>
      </c>
      <c r="H5" t="s">
        <v>8363</v>
      </c>
      <c r="I5" t="str">
        <f>IFERROR(VLOOKUP(Table[[#This Row],[Activity Details of Assistance]],WHAT!E:F,2,FALSE),"")</f>
        <v># of tube well</v>
      </c>
      <c r="J5"/>
      <c r="K5">
        <v>125</v>
      </c>
      <c r="L5" t="s">
        <v>28</v>
      </c>
      <c r="M5" t="s">
        <v>13</v>
      </c>
      <c r="N5" t="s">
        <v>14</v>
      </c>
      <c r="O5" t="s">
        <v>309</v>
      </c>
      <c r="P5" t="s">
        <v>1606</v>
      </c>
      <c r="Q5" t="s">
        <v>4672</v>
      </c>
      <c r="R5" s="230">
        <v>44957</v>
      </c>
      <c r="S5" s="230">
        <v>44958</v>
      </c>
      <c r="T5" t="s">
        <v>8407</v>
      </c>
      <c r="U5"/>
      <c r="V5"/>
      <c r="W5"/>
      <c r="X5"/>
      <c r="Y5" s="196"/>
      <c r="Z5" t="s">
        <v>8298</v>
      </c>
      <c r="AA5" t="s">
        <v>8299</v>
      </c>
      <c r="AB5" s="187">
        <v>1628407101</v>
      </c>
      <c r="AC5" s="188" t="str">
        <f>_xlfn.IFNA(IF(Table[[#This Row],[Programme Partner]]&lt;&gt;Table[[#This Row],[Implementing Partner]],CONCATENATE(Table[[#This Row],[Programme Partner]],"-",Table[[#This Row],[Implementing Partner]]),Table[[#This Row],[Programme Partner]]),"")</f>
        <v>IFRC-BDRCS</v>
      </c>
      <c r="AD5" s="189"/>
      <c r="AE5" s="190"/>
      <c r="AF5" s="190"/>
      <c r="AG5" s="191"/>
    </row>
    <row r="6" spans="1:33" ht="14.5" customHeight="1">
      <c r="A6" s="183">
        <v>4</v>
      </c>
      <c r="B6" t="s">
        <v>8384</v>
      </c>
      <c r="C6" t="s">
        <v>8406</v>
      </c>
      <c r="D6" t="s">
        <v>5024</v>
      </c>
      <c r="E6" t="s">
        <v>8480</v>
      </c>
      <c r="F6" t="s">
        <v>27</v>
      </c>
      <c r="G6" t="s">
        <v>8013</v>
      </c>
      <c r="H6" t="s">
        <v>8286</v>
      </c>
      <c r="I6" t="str">
        <f>IFERROR(VLOOKUP(Table[[#This Row],[Activity Details of Assistance]],WHAT!E:F,2,FALSE),"")</f>
        <v># of HP sessions at community level</v>
      </c>
      <c r="J6"/>
      <c r="K6">
        <v>1288</v>
      </c>
      <c r="L6" t="s">
        <v>28</v>
      </c>
      <c r="M6" t="s">
        <v>13</v>
      </c>
      <c r="N6" t="s">
        <v>14</v>
      </c>
      <c r="O6" t="s">
        <v>309</v>
      </c>
      <c r="P6" t="s">
        <v>1606</v>
      </c>
      <c r="Q6" t="s">
        <v>4656</v>
      </c>
      <c r="R6" s="230">
        <v>44957</v>
      </c>
      <c r="S6" s="230">
        <v>44958</v>
      </c>
      <c r="T6" t="s">
        <v>8407</v>
      </c>
      <c r="U6"/>
      <c r="V6"/>
      <c r="W6"/>
      <c r="X6"/>
      <c r="Y6" s="196"/>
      <c r="Z6" t="s">
        <v>8298</v>
      </c>
      <c r="AA6" t="s">
        <v>8299</v>
      </c>
      <c r="AB6" s="187">
        <v>1628407101</v>
      </c>
      <c r="AC6" s="188" t="str">
        <f>_xlfn.IFNA(IF(Table[[#This Row],[Programme Partner]]&lt;&gt;Table[[#This Row],[Implementing Partner]],CONCATENATE(Table[[#This Row],[Programme Partner]],"-",Table[[#This Row],[Implementing Partner]]),Table[[#This Row],[Programme Partner]]),"")</f>
        <v>GERMAN RC-BDRCS</v>
      </c>
      <c r="AD6" s="189"/>
      <c r="AE6" s="190"/>
      <c r="AF6" s="190"/>
      <c r="AG6" s="191"/>
    </row>
    <row r="7" spans="1:33" ht="14.5" customHeight="1">
      <c r="A7" s="183">
        <v>5</v>
      </c>
      <c r="B7" t="s">
        <v>8384</v>
      </c>
      <c r="C7" t="s">
        <v>8406</v>
      </c>
      <c r="D7" t="s">
        <v>5024</v>
      </c>
      <c r="E7" t="s">
        <v>8480</v>
      </c>
      <c r="F7" t="s">
        <v>27</v>
      </c>
      <c r="G7" t="s">
        <v>8013</v>
      </c>
      <c r="H7" t="s">
        <v>8287</v>
      </c>
      <c r="I7" t="str">
        <f>IFERROR(VLOOKUP(Table[[#This Row],[Activity Details of Assistance]],WHAT!E:F,2,FALSE),"")</f>
        <v># of HP sessions at HH level</v>
      </c>
      <c r="J7"/>
      <c r="K7">
        <v>924</v>
      </c>
      <c r="L7" t="s">
        <v>28</v>
      </c>
      <c r="M7" t="s">
        <v>13</v>
      </c>
      <c r="N7" t="s">
        <v>14</v>
      </c>
      <c r="O7" t="s">
        <v>309</v>
      </c>
      <c r="P7" t="s">
        <v>1606</v>
      </c>
      <c r="Q7" t="s">
        <v>4656</v>
      </c>
      <c r="R7" s="230">
        <v>44957</v>
      </c>
      <c r="S7" s="230">
        <v>44958</v>
      </c>
      <c r="T7" t="s">
        <v>8407</v>
      </c>
      <c r="U7"/>
      <c r="V7"/>
      <c r="W7"/>
      <c r="X7"/>
      <c r="Y7" s="196"/>
      <c r="Z7" t="s">
        <v>8298</v>
      </c>
      <c r="AA7" t="s">
        <v>8299</v>
      </c>
      <c r="AB7" s="187">
        <v>1628407101</v>
      </c>
      <c r="AC7" s="188" t="str">
        <f>_xlfn.IFNA(IF(Table[[#This Row],[Programme Partner]]&lt;&gt;Table[[#This Row],[Implementing Partner]],CONCATENATE(Table[[#This Row],[Programme Partner]],"-",Table[[#This Row],[Implementing Partner]]),Table[[#This Row],[Programme Partner]]),"")</f>
        <v>GERMAN RC-BDRCS</v>
      </c>
      <c r="AD7" s="189"/>
      <c r="AE7" s="190"/>
      <c r="AF7" s="190"/>
      <c r="AG7" s="191"/>
    </row>
    <row r="8" spans="1:33" ht="14.5" customHeight="1">
      <c r="A8" s="183">
        <v>6</v>
      </c>
      <c r="B8" t="s">
        <v>8384</v>
      </c>
      <c r="C8" t="s">
        <v>8406</v>
      </c>
      <c r="D8" t="s">
        <v>5024</v>
      </c>
      <c r="E8" t="s">
        <v>8480</v>
      </c>
      <c r="F8" t="s">
        <v>27</v>
      </c>
      <c r="G8" t="s">
        <v>8013</v>
      </c>
      <c r="H8" t="s">
        <v>8286</v>
      </c>
      <c r="I8" t="str">
        <f>IFERROR(VLOOKUP(Table[[#This Row],[Activity Details of Assistance]],WHAT!E:F,2,FALSE),"")</f>
        <v># of HP sessions at community level</v>
      </c>
      <c r="J8"/>
      <c r="K8">
        <v>549</v>
      </c>
      <c r="L8" t="s">
        <v>28</v>
      </c>
      <c r="M8" t="s">
        <v>13</v>
      </c>
      <c r="N8" t="s">
        <v>14</v>
      </c>
      <c r="O8" t="s">
        <v>309</v>
      </c>
      <c r="P8" t="s">
        <v>1606</v>
      </c>
      <c r="Q8" t="s">
        <v>4670</v>
      </c>
      <c r="R8" s="230">
        <v>44957</v>
      </c>
      <c r="S8" s="230">
        <v>44958</v>
      </c>
      <c r="T8" t="s">
        <v>8407</v>
      </c>
      <c r="U8"/>
      <c r="V8"/>
      <c r="W8"/>
      <c r="X8"/>
      <c r="Y8" s="196"/>
      <c r="Z8" t="s">
        <v>8298</v>
      </c>
      <c r="AA8" t="s">
        <v>8299</v>
      </c>
      <c r="AB8" s="187">
        <v>1628407101</v>
      </c>
      <c r="AC8" s="188" t="str">
        <f>_xlfn.IFNA(IF(Table[[#This Row],[Programme Partner]]&lt;&gt;Table[[#This Row],[Implementing Partner]],CONCATENATE(Table[[#This Row],[Programme Partner]],"-",Table[[#This Row],[Implementing Partner]]),Table[[#This Row],[Programme Partner]]),"")</f>
        <v>GERMAN RC-BDRCS</v>
      </c>
      <c r="AD8" s="189"/>
      <c r="AE8" s="190"/>
      <c r="AF8" s="190"/>
      <c r="AG8" s="191"/>
    </row>
    <row r="9" spans="1:33" ht="14.5" customHeight="1">
      <c r="A9" s="183">
        <v>7</v>
      </c>
      <c r="B9" t="s">
        <v>8384</v>
      </c>
      <c r="C9" t="s">
        <v>8406</v>
      </c>
      <c r="D9" t="s">
        <v>5024</v>
      </c>
      <c r="E9" t="s">
        <v>8480</v>
      </c>
      <c r="F9" t="s">
        <v>27</v>
      </c>
      <c r="G9" t="s">
        <v>8013</v>
      </c>
      <c r="H9" t="s">
        <v>8287</v>
      </c>
      <c r="I9" t="str">
        <f>IFERROR(VLOOKUP(Table[[#This Row],[Activity Details of Assistance]],WHAT!E:F,2,FALSE),"")</f>
        <v># of HP sessions at HH level</v>
      </c>
      <c r="J9"/>
      <c r="K9">
        <v>2352</v>
      </c>
      <c r="L9" t="s">
        <v>28</v>
      </c>
      <c r="M9" t="s">
        <v>13</v>
      </c>
      <c r="N9" t="s">
        <v>14</v>
      </c>
      <c r="O9" t="s">
        <v>309</v>
      </c>
      <c r="P9" t="s">
        <v>1606</v>
      </c>
      <c r="Q9" t="s">
        <v>4670</v>
      </c>
      <c r="R9" s="230">
        <v>44957</v>
      </c>
      <c r="S9" s="230">
        <v>44958</v>
      </c>
      <c r="T9" t="s">
        <v>8407</v>
      </c>
      <c r="U9"/>
      <c r="V9"/>
      <c r="W9"/>
      <c r="X9"/>
      <c r="Y9" s="196"/>
      <c r="Z9" t="s">
        <v>8298</v>
      </c>
      <c r="AA9" t="s">
        <v>8299</v>
      </c>
      <c r="AB9" s="187">
        <v>1628407101</v>
      </c>
      <c r="AC9" s="188" t="str">
        <f>_xlfn.IFNA(IF(Table[[#This Row],[Programme Partner]]&lt;&gt;Table[[#This Row],[Implementing Partner]],CONCATENATE(Table[[#This Row],[Programme Partner]],"-",Table[[#This Row],[Implementing Partner]]),Table[[#This Row],[Programme Partner]]),"")</f>
        <v>GERMAN RC-BDRCS</v>
      </c>
      <c r="AD9" s="189"/>
      <c r="AE9" s="190"/>
      <c r="AF9" s="190"/>
      <c r="AG9" s="191"/>
    </row>
    <row r="10" spans="1:33" ht="14.5" customHeight="1">
      <c r="A10" s="183">
        <v>8</v>
      </c>
      <c r="B10" t="s">
        <v>8384</v>
      </c>
      <c r="C10" t="s">
        <v>5058</v>
      </c>
      <c r="D10" t="s">
        <v>8306</v>
      </c>
      <c r="E10" t="s">
        <v>5058</v>
      </c>
      <c r="F10" t="s">
        <v>27</v>
      </c>
      <c r="G10" t="s">
        <v>8011</v>
      </c>
      <c r="H10" t="s">
        <v>8363</v>
      </c>
      <c r="I10" t="str">
        <f>IFERROR(VLOOKUP(Table[[#This Row],[Activity Details of Assistance]],WHAT!E:F,2,FALSE),"")</f>
        <v># of tube well</v>
      </c>
      <c r="J10"/>
      <c r="K10">
        <v>40</v>
      </c>
      <c r="L10" t="s">
        <v>28</v>
      </c>
      <c r="M10" t="s">
        <v>13</v>
      </c>
      <c r="N10" t="s">
        <v>14</v>
      </c>
      <c r="O10" t="s">
        <v>309</v>
      </c>
      <c r="P10" t="s">
        <v>1606</v>
      </c>
      <c r="Q10" t="s">
        <v>6478</v>
      </c>
      <c r="R10" s="230">
        <v>44957</v>
      </c>
      <c r="S10" s="230">
        <v>44958</v>
      </c>
      <c r="T10" t="s">
        <v>8407</v>
      </c>
      <c r="U10"/>
      <c r="V10"/>
      <c r="W10"/>
      <c r="X10"/>
      <c r="Y10" s="196"/>
      <c r="Z10" t="s">
        <v>8329</v>
      </c>
      <c r="AA10" t="s">
        <v>8330</v>
      </c>
      <c r="AB10" s="187">
        <v>1882052535</v>
      </c>
      <c r="AC10" s="188" t="str">
        <f>_xlfn.IFNA(IF(Table[[#This Row],[Programme Partner]]&lt;&gt;Table[[#This Row],[Implementing Partner]],CONCATENATE(Table[[#This Row],[Programme Partner]],"-",Table[[#This Row],[Implementing Partner]]),Table[[#This Row],[Programme Partner]]),"")</f>
        <v>CPI-GREEN HILL</v>
      </c>
      <c r="AD10" s="189"/>
      <c r="AE10" s="190"/>
      <c r="AF10" s="190"/>
      <c r="AG10" s="191"/>
    </row>
    <row r="11" spans="1:33" ht="28.9" customHeight="1">
      <c r="A11" s="183">
        <v>9</v>
      </c>
      <c r="B11" t="s">
        <v>8384</v>
      </c>
      <c r="C11" t="s">
        <v>5058</v>
      </c>
      <c r="D11" t="s">
        <v>8306</v>
      </c>
      <c r="E11" t="s">
        <v>5058</v>
      </c>
      <c r="F11" t="s">
        <v>27</v>
      </c>
      <c r="G11" t="s">
        <v>8013</v>
      </c>
      <c r="H11" t="s">
        <v>8287</v>
      </c>
      <c r="I11" t="str">
        <f>IFERROR(VLOOKUP(Table[[#This Row],[Activity Details of Assistance]],WHAT!E:F,2,FALSE),"")</f>
        <v># of HP sessions at HH level</v>
      </c>
      <c r="J11"/>
      <c r="K11">
        <v>4386</v>
      </c>
      <c r="L11" t="s">
        <v>28</v>
      </c>
      <c r="M11" t="s">
        <v>13</v>
      </c>
      <c r="N11" t="s">
        <v>14</v>
      </c>
      <c r="O11" t="s">
        <v>309</v>
      </c>
      <c r="P11" t="s">
        <v>1606</v>
      </c>
      <c r="Q11" t="s">
        <v>6478</v>
      </c>
      <c r="R11" s="230">
        <v>44957</v>
      </c>
      <c r="S11" s="230">
        <v>44958</v>
      </c>
      <c r="T11" t="s">
        <v>8407</v>
      </c>
      <c r="U11"/>
      <c r="V11"/>
      <c r="W11"/>
      <c r="X11"/>
      <c r="Y11" s="196"/>
      <c r="Z11" t="s">
        <v>8329</v>
      </c>
      <c r="AA11" t="s">
        <v>8330</v>
      </c>
      <c r="AB11" s="187">
        <v>1882052535</v>
      </c>
      <c r="AC11" s="188" t="str">
        <f>_xlfn.IFNA(IF(Table[[#This Row],[Programme Partner]]&lt;&gt;Table[[#This Row],[Implementing Partner]],CONCATENATE(Table[[#This Row],[Programme Partner]],"-",Table[[#This Row],[Implementing Partner]]),Table[[#This Row],[Programme Partner]]),"")</f>
        <v>CPI-GREEN HILL</v>
      </c>
      <c r="AD11" s="189"/>
      <c r="AE11" s="190"/>
      <c r="AF11" s="190"/>
      <c r="AG11" s="191"/>
    </row>
    <row r="12" spans="1:33" ht="14.5" customHeight="1">
      <c r="A12" s="183">
        <v>10</v>
      </c>
      <c r="B12" t="s">
        <v>8385</v>
      </c>
      <c r="C12" t="s">
        <v>8306</v>
      </c>
      <c r="D12" t="s">
        <v>8306</v>
      </c>
      <c r="E12" t="s">
        <v>5058</v>
      </c>
      <c r="F12" t="s">
        <v>27</v>
      </c>
      <c r="G12" t="s">
        <v>8011</v>
      </c>
      <c r="H12" t="s">
        <v>8363</v>
      </c>
      <c r="I12" t="str">
        <f>IFERROR(VLOOKUP(Table[[#This Row],[Activity Details of Assistance]],WHAT!E:F,2,FALSE),"")</f>
        <v># of tube well</v>
      </c>
      <c r="J12"/>
      <c r="K12">
        <v>12</v>
      </c>
      <c r="L12" t="s">
        <v>28</v>
      </c>
      <c r="M12" t="s">
        <v>13</v>
      </c>
      <c r="N12" t="s">
        <v>14</v>
      </c>
      <c r="O12" t="s">
        <v>309</v>
      </c>
      <c r="P12" t="s">
        <v>1606</v>
      </c>
      <c r="Q12" t="s">
        <v>4668</v>
      </c>
      <c r="R12" s="230">
        <v>44957</v>
      </c>
      <c r="S12" s="230">
        <v>44958</v>
      </c>
      <c r="T12" t="s">
        <v>8407</v>
      </c>
      <c r="U12"/>
      <c r="V12"/>
      <c r="W12"/>
      <c r="X12"/>
      <c r="Y12" s="196"/>
      <c r="Z12" t="s">
        <v>8329</v>
      </c>
      <c r="AA12" t="s">
        <v>8330</v>
      </c>
      <c r="AB12" s="187">
        <v>1882052535</v>
      </c>
      <c r="AC12" s="188" t="str">
        <f>_xlfn.IFNA(IF(Table[[#This Row],[Programme Partner]]&lt;&gt;Table[[#This Row],[Implementing Partner]],CONCATENATE(Table[[#This Row],[Programme Partner]],"-",Table[[#This Row],[Implementing Partner]]),Table[[#This Row],[Programme Partner]]),"")</f>
        <v>GREEN HILL</v>
      </c>
      <c r="AD12" s="189"/>
      <c r="AE12" s="190"/>
      <c r="AF12" s="190"/>
      <c r="AG12" s="191"/>
    </row>
    <row r="13" spans="1:33" ht="14.5" customHeight="1">
      <c r="A13" s="183">
        <v>11</v>
      </c>
      <c r="B13" t="s">
        <v>8385</v>
      </c>
      <c r="C13" t="s">
        <v>8306</v>
      </c>
      <c r="D13" t="s">
        <v>8306</v>
      </c>
      <c r="E13" t="s">
        <v>5058</v>
      </c>
      <c r="F13" t="s">
        <v>27</v>
      </c>
      <c r="G13" t="s">
        <v>8013</v>
      </c>
      <c r="H13" t="s">
        <v>8287</v>
      </c>
      <c r="I13" t="str">
        <f>IFERROR(VLOOKUP(Table[[#This Row],[Activity Details of Assistance]],WHAT!E:F,2,FALSE),"")</f>
        <v># of HP sessions at HH level</v>
      </c>
      <c r="J13"/>
      <c r="K13">
        <v>1491</v>
      </c>
      <c r="L13" t="s">
        <v>28</v>
      </c>
      <c r="M13" t="s">
        <v>13</v>
      </c>
      <c r="N13" t="s">
        <v>14</v>
      </c>
      <c r="O13" t="s">
        <v>309</v>
      </c>
      <c r="P13" t="s">
        <v>1606</v>
      </c>
      <c r="Q13" t="s">
        <v>4668</v>
      </c>
      <c r="R13" s="230">
        <v>44957</v>
      </c>
      <c r="S13" s="230">
        <v>44958</v>
      </c>
      <c r="T13" t="s">
        <v>8407</v>
      </c>
      <c r="U13"/>
      <c r="V13"/>
      <c r="W13"/>
      <c r="X13"/>
      <c r="Y13" s="196"/>
      <c r="Z13" t="s">
        <v>8329</v>
      </c>
      <c r="AA13" t="s">
        <v>8330</v>
      </c>
      <c r="AB13" s="187">
        <v>1882052535</v>
      </c>
      <c r="AC13" s="188" t="str">
        <f>_xlfn.IFNA(IF(Table[[#This Row],[Programme Partner]]&lt;&gt;Table[[#This Row],[Implementing Partner]],CONCATENATE(Table[[#This Row],[Programme Partner]],"-",Table[[#This Row],[Implementing Partner]]),Table[[#This Row],[Programme Partner]]),"")</f>
        <v>GREEN HILL</v>
      </c>
      <c r="AD13" s="189"/>
      <c r="AE13" s="190"/>
      <c r="AF13" s="190"/>
      <c r="AG13" s="191"/>
    </row>
    <row r="14" spans="1:33" ht="14.5" customHeight="1">
      <c r="A14" s="183">
        <v>12</v>
      </c>
      <c r="B14" t="s">
        <v>8384</v>
      </c>
      <c r="C14" t="s">
        <v>5176</v>
      </c>
      <c r="D14" t="s">
        <v>5176</v>
      </c>
      <c r="E14" t="s">
        <v>5176</v>
      </c>
      <c r="F14" t="s">
        <v>27</v>
      </c>
      <c r="G14" t="s">
        <v>8011</v>
      </c>
      <c r="H14" t="s">
        <v>8363</v>
      </c>
      <c r="I14" t="str">
        <f>IFERROR(VLOOKUP(Table[[#This Row],[Activity Details of Assistance]],WHAT!E:F,2,FALSE),"")</f>
        <v># of tube well</v>
      </c>
      <c r="J14"/>
      <c r="K14">
        <v>5</v>
      </c>
      <c r="L14" t="s">
        <v>28</v>
      </c>
      <c r="M14" t="s">
        <v>13</v>
      </c>
      <c r="N14" t="s">
        <v>14</v>
      </c>
      <c r="O14" t="s">
        <v>309</v>
      </c>
      <c r="P14" t="s">
        <v>1606</v>
      </c>
      <c r="Q14" t="s">
        <v>20</v>
      </c>
      <c r="R14" s="230">
        <v>44957</v>
      </c>
      <c r="S14" s="230">
        <v>44958</v>
      </c>
      <c r="T14" t="s">
        <v>8407</v>
      </c>
      <c r="U14"/>
      <c r="V14"/>
      <c r="W14"/>
      <c r="X14"/>
      <c r="Y14" s="196"/>
      <c r="Z14" t="s">
        <v>8389</v>
      </c>
      <c r="AA14" t="s">
        <v>8396</v>
      </c>
      <c r="AB14" s="187">
        <v>1847267904</v>
      </c>
      <c r="AC14" s="188" t="str">
        <f>_xlfn.IFNA(IF(Table[[#This Row],[Programme Partner]]&lt;&gt;Table[[#This Row],[Implementing Partner]],CONCATENATE(Table[[#This Row],[Programme Partner]],"-",Table[[#This Row],[Implementing Partner]]),Table[[#This Row],[Programme Partner]]),"")</f>
        <v>MSF</v>
      </c>
      <c r="AD14" s="189"/>
      <c r="AE14" s="190"/>
      <c r="AF14" s="190"/>
      <c r="AG14" s="191"/>
    </row>
    <row r="15" spans="1:33" ht="14.5" customHeight="1">
      <c r="A15" s="183">
        <v>13</v>
      </c>
      <c r="B15" t="s">
        <v>8385</v>
      </c>
      <c r="C15" t="s">
        <v>5148</v>
      </c>
      <c r="D15" t="s">
        <v>4993</v>
      </c>
      <c r="E15" t="s">
        <v>8296</v>
      </c>
      <c r="F15" t="s">
        <v>27</v>
      </c>
      <c r="G15" t="s">
        <v>8011</v>
      </c>
      <c r="H15" t="s">
        <v>8363</v>
      </c>
      <c r="I15" t="str">
        <f>IFERROR(VLOOKUP(Table[[#This Row],[Activity Details of Assistance]],WHAT!E:F,2,FALSE),"")</f>
        <v># of tube well</v>
      </c>
      <c r="J15"/>
      <c r="K15">
        <v>210</v>
      </c>
      <c r="L15" t="s">
        <v>28</v>
      </c>
      <c r="M15" t="s">
        <v>13</v>
      </c>
      <c r="N15" t="s">
        <v>14</v>
      </c>
      <c r="O15" t="s">
        <v>309</v>
      </c>
      <c r="P15" t="s">
        <v>1606</v>
      </c>
      <c r="Q15" t="s">
        <v>20</v>
      </c>
      <c r="R15" s="230">
        <v>44957</v>
      </c>
      <c r="S15" s="230">
        <v>44986</v>
      </c>
      <c r="T15" t="s">
        <v>8407</v>
      </c>
      <c r="U15"/>
      <c r="V15"/>
      <c r="W15"/>
      <c r="X15"/>
      <c r="Y15" s="196"/>
      <c r="Z15" t="s">
        <v>8283</v>
      </c>
      <c r="AA15" t="s">
        <v>8278</v>
      </c>
      <c r="AB15" s="187">
        <v>1847267904</v>
      </c>
      <c r="AC15" s="188" t="str">
        <f>_xlfn.IFNA(IF(Table[[#This Row],[Programme Partner]]&lt;&gt;Table[[#This Row],[Implementing Partner]],CONCATENATE(Table[[#This Row],[Programme Partner]],"-",Table[[#This Row],[Implementing Partner]]),Table[[#This Row],[Programme Partner]]),"")</f>
        <v>IOM-ACF</v>
      </c>
      <c r="AD15" s="189"/>
      <c r="AE15" s="190"/>
      <c r="AF15" s="190"/>
      <c r="AG15" s="191"/>
    </row>
    <row r="16" spans="1:33" ht="14.5" customHeight="1">
      <c r="A16" s="183">
        <v>14</v>
      </c>
      <c r="B16" t="s">
        <v>8385</v>
      </c>
      <c r="C16" t="s">
        <v>5148</v>
      </c>
      <c r="D16" t="s">
        <v>4993</v>
      </c>
      <c r="E16" t="s">
        <v>8296</v>
      </c>
      <c r="F16" t="s">
        <v>27</v>
      </c>
      <c r="G16" t="s">
        <v>8012</v>
      </c>
      <c r="H16" t="s">
        <v>8364</v>
      </c>
      <c r="I16" t="str">
        <f>IFERROR(VLOOKUP(Table[[#This Row],[Activity Details of Assistance]],WHAT!E:F,2,FALSE),"")</f>
        <v xml:space="preserve"># of door </v>
      </c>
      <c r="J16"/>
      <c r="K16">
        <v>93</v>
      </c>
      <c r="L16" t="s">
        <v>28</v>
      </c>
      <c r="M16" t="s">
        <v>13</v>
      </c>
      <c r="N16" t="s">
        <v>14</v>
      </c>
      <c r="O16" t="s">
        <v>309</v>
      </c>
      <c r="P16" t="s">
        <v>1606</v>
      </c>
      <c r="Q16" t="s">
        <v>20</v>
      </c>
      <c r="R16" s="230">
        <v>44957</v>
      </c>
      <c r="S16" s="230">
        <v>44986</v>
      </c>
      <c r="T16" t="s">
        <v>8407</v>
      </c>
      <c r="U16"/>
      <c r="V16"/>
      <c r="W16"/>
      <c r="X16"/>
      <c r="Y16" s="196"/>
      <c r="Z16" t="s">
        <v>8283</v>
      </c>
      <c r="AA16" t="s">
        <v>8278</v>
      </c>
      <c r="AB16" s="187">
        <v>1847267904</v>
      </c>
      <c r="AC16" s="188" t="str">
        <f>_xlfn.IFNA(IF(Table[[#This Row],[Programme Partner]]&lt;&gt;Table[[#This Row],[Implementing Partner]],CONCATENATE(Table[[#This Row],[Programme Partner]],"-",Table[[#This Row],[Implementing Partner]]),Table[[#This Row],[Programme Partner]]),"")</f>
        <v>IOM-ACF</v>
      </c>
      <c r="AD16" s="189"/>
      <c r="AE16" s="190"/>
      <c r="AF16" s="190"/>
      <c r="AG16" s="191"/>
    </row>
    <row r="17" spans="1:33" ht="14.5" customHeight="1">
      <c r="A17" s="183">
        <v>15</v>
      </c>
      <c r="B17" t="s">
        <v>8385</v>
      </c>
      <c r="C17" t="s">
        <v>5148</v>
      </c>
      <c r="D17" t="s">
        <v>4993</v>
      </c>
      <c r="E17" t="s">
        <v>8296</v>
      </c>
      <c r="F17" t="s">
        <v>27</v>
      </c>
      <c r="G17" t="s">
        <v>8012</v>
      </c>
      <c r="H17" t="s">
        <v>8365</v>
      </c>
      <c r="I17" t="str">
        <f>IFERROR(VLOOKUP(Table[[#This Row],[Activity Details of Assistance]],WHAT!E:F,2,FALSE),"")</f>
        <v># of door</v>
      </c>
      <c r="J17"/>
      <c r="K17">
        <v>212</v>
      </c>
      <c r="L17" t="s">
        <v>28</v>
      </c>
      <c r="M17" t="s">
        <v>13</v>
      </c>
      <c r="N17" t="s">
        <v>14</v>
      </c>
      <c r="O17" t="s">
        <v>309</v>
      </c>
      <c r="P17" t="s">
        <v>1606</v>
      </c>
      <c r="Q17" t="s">
        <v>20</v>
      </c>
      <c r="R17" s="230">
        <v>44957</v>
      </c>
      <c r="S17" s="230">
        <v>44986</v>
      </c>
      <c r="T17" t="s">
        <v>8407</v>
      </c>
      <c r="U17"/>
      <c r="V17"/>
      <c r="W17"/>
      <c r="X17"/>
      <c r="Y17" s="196"/>
      <c r="Z17" t="s">
        <v>8283</v>
      </c>
      <c r="AA17" t="s">
        <v>8278</v>
      </c>
      <c r="AB17" s="187">
        <v>1847267904</v>
      </c>
      <c r="AC17" s="188" t="str">
        <f>_xlfn.IFNA(IF(Table[[#This Row],[Programme Partner]]&lt;&gt;Table[[#This Row],[Implementing Partner]],CONCATENATE(Table[[#This Row],[Programme Partner]],"-",Table[[#This Row],[Implementing Partner]]),Table[[#This Row],[Programme Partner]]),"")</f>
        <v>IOM-ACF</v>
      </c>
      <c r="AD17" s="189"/>
      <c r="AE17" s="190"/>
      <c r="AF17" s="190"/>
      <c r="AG17" s="191"/>
    </row>
    <row r="18" spans="1:33" ht="14.5" customHeight="1">
      <c r="A18" s="183">
        <v>16</v>
      </c>
      <c r="B18" t="s">
        <v>8385</v>
      </c>
      <c r="C18" t="s">
        <v>5148</v>
      </c>
      <c r="D18" t="s">
        <v>4993</v>
      </c>
      <c r="E18" t="s">
        <v>8296</v>
      </c>
      <c r="F18" t="s">
        <v>27</v>
      </c>
      <c r="G18" t="s">
        <v>8012</v>
      </c>
      <c r="H18" t="s">
        <v>8312</v>
      </c>
      <c r="I18" t="str">
        <f>IFERROR(VLOOKUP(Table[[#This Row],[Activity Details of Assistance]],WHAT!E:F,2,FALSE),"")</f>
        <v># of door</v>
      </c>
      <c r="J18"/>
      <c r="K18">
        <v>1018</v>
      </c>
      <c r="L18" t="s">
        <v>28</v>
      </c>
      <c r="M18" t="s">
        <v>13</v>
      </c>
      <c r="N18" t="s">
        <v>14</v>
      </c>
      <c r="O18" t="s">
        <v>309</v>
      </c>
      <c r="P18" t="s">
        <v>1606</v>
      </c>
      <c r="Q18" t="s">
        <v>20</v>
      </c>
      <c r="R18" s="230">
        <v>44957</v>
      </c>
      <c r="S18" s="230">
        <v>44986</v>
      </c>
      <c r="T18" t="s">
        <v>8407</v>
      </c>
      <c r="U18"/>
      <c r="V18"/>
      <c r="W18"/>
      <c r="X18"/>
      <c r="Y18" s="196"/>
      <c r="Z18" t="s">
        <v>8283</v>
      </c>
      <c r="AA18" t="s">
        <v>8278</v>
      </c>
      <c r="AB18" s="187">
        <v>1847267904</v>
      </c>
      <c r="AC18" s="188" t="str">
        <f>_xlfn.IFNA(IF(Table[[#This Row],[Programme Partner]]&lt;&gt;Table[[#This Row],[Implementing Partner]],CONCATENATE(Table[[#This Row],[Programme Partner]],"-",Table[[#This Row],[Implementing Partner]]),Table[[#This Row],[Programme Partner]]),"")</f>
        <v>IOM-ACF</v>
      </c>
      <c r="AD18" s="189"/>
      <c r="AE18" s="190"/>
      <c r="AF18" s="190"/>
      <c r="AG18" s="191"/>
    </row>
    <row r="19" spans="1:33" ht="14.5" customHeight="1">
      <c r="A19" s="183">
        <v>17</v>
      </c>
      <c r="B19" t="s">
        <v>8385</v>
      </c>
      <c r="C19" t="s">
        <v>5148</v>
      </c>
      <c r="D19" t="s">
        <v>4993</v>
      </c>
      <c r="E19" t="s">
        <v>8296</v>
      </c>
      <c r="F19" t="s">
        <v>27</v>
      </c>
      <c r="G19" t="s">
        <v>8013</v>
      </c>
      <c r="H19" t="s">
        <v>8435</v>
      </c>
      <c r="I19" t="str">
        <f>IFERROR(VLOOKUP(Table[[#This Row],[Activity Details of Assistance]],WHAT!E:F,2,FALSE),"")</f>
        <v># of household</v>
      </c>
      <c r="J19"/>
      <c r="K19">
        <v>2</v>
      </c>
      <c r="L19" t="s">
        <v>28</v>
      </c>
      <c r="M19" t="s">
        <v>13</v>
      </c>
      <c r="N19" t="s">
        <v>14</v>
      </c>
      <c r="O19" t="s">
        <v>309</v>
      </c>
      <c r="P19" t="s">
        <v>1606</v>
      </c>
      <c r="Q19" t="s">
        <v>20</v>
      </c>
      <c r="R19" s="230">
        <v>44957</v>
      </c>
      <c r="S19" s="230">
        <v>44986</v>
      </c>
      <c r="T19" t="s">
        <v>8407</v>
      </c>
      <c r="U19"/>
      <c r="V19"/>
      <c r="W19"/>
      <c r="X19"/>
      <c r="Y19" s="196"/>
      <c r="Z19" t="s">
        <v>8283</v>
      </c>
      <c r="AA19" t="s">
        <v>8278</v>
      </c>
      <c r="AB19" s="187">
        <v>1847267904</v>
      </c>
      <c r="AC19" s="188" t="str">
        <f>_xlfn.IFNA(IF(Table[[#This Row],[Programme Partner]]&lt;&gt;Table[[#This Row],[Implementing Partner]],CONCATENATE(Table[[#This Row],[Programme Partner]],"-",Table[[#This Row],[Implementing Partner]]),Table[[#This Row],[Programme Partner]]),"")</f>
        <v>IOM-ACF</v>
      </c>
      <c r="AD19" s="189"/>
      <c r="AE19" s="190"/>
      <c r="AF19" s="190"/>
      <c r="AG19" s="191"/>
    </row>
    <row r="20" spans="1:33" ht="14.5" customHeight="1">
      <c r="A20" s="183">
        <v>18</v>
      </c>
      <c r="B20" t="s">
        <v>8385</v>
      </c>
      <c r="C20" t="s">
        <v>5148</v>
      </c>
      <c r="D20" t="s">
        <v>4993</v>
      </c>
      <c r="E20" t="s">
        <v>8296</v>
      </c>
      <c r="F20" t="s">
        <v>27</v>
      </c>
      <c r="G20" t="s">
        <v>8014</v>
      </c>
      <c r="H20" t="s">
        <v>8313</v>
      </c>
      <c r="I20" t="str">
        <f>IFERROR(VLOOKUP(Table[[#This Row],[Activity Details of Assistance]],WHAT!E:F,2,FALSE),"")</f>
        <v># of campaign per camp </v>
      </c>
      <c r="J20"/>
      <c r="K20">
        <v>17</v>
      </c>
      <c r="L20" t="s">
        <v>28</v>
      </c>
      <c r="M20" t="s">
        <v>13</v>
      </c>
      <c r="N20" t="s">
        <v>14</v>
      </c>
      <c r="O20" t="s">
        <v>309</v>
      </c>
      <c r="P20" t="s">
        <v>1606</v>
      </c>
      <c r="Q20" t="s">
        <v>20</v>
      </c>
      <c r="R20" s="230">
        <v>44957</v>
      </c>
      <c r="S20" s="230">
        <v>44986</v>
      </c>
      <c r="T20" t="s">
        <v>8407</v>
      </c>
      <c r="U20"/>
      <c r="V20"/>
      <c r="W20"/>
      <c r="X20"/>
      <c r="Y20" s="196"/>
      <c r="Z20" t="s">
        <v>8283</v>
      </c>
      <c r="AA20" t="s">
        <v>8278</v>
      </c>
      <c r="AB20" s="187">
        <v>1847267904</v>
      </c>
      <c r="AC20" s="188" t="str">
        <f>_xlfn.IFNA(IF(Table[[#This Row],[Programme Partner]]&lt;&gt;Table[[#This Row],[Implementing Partner]],CONCATENATE(Table[[#This Row],[Programme Partner]],"-",Table[[#This Row],[Implementing Partner]]),Table[[#This Row],[Programme Partner]]),"")</f>
        <v>IOM-ACF</v>
      </c>
      <c r="AD20" s="189"/>
      <c r="AE20" s="190"/>
      <c r="AF20" s="190"/>
      <c r="AG20" s="191"/>
    </row>
    <row r="21" spans="1:33" ht="28.9" customHeight="1">
      <c r="A21" s="183">
        <v>19</v>
      </c>
      <c r="B21" t="s">
        <v>8385</v>
      </c>
      <c r="C21" t="s">
        <v>5148</v>
      </c>
      <c r="D21" t="s">
        <v>4993</v>
      </c>
      <c r="E21" t="s">
        <v>8296</v>
      </c>
      <c r="F21" t="s">
        <v>27</v>
      </c>
      <c r="G21" t="s">
        <v>8014</v>
      </c>
      <c r="H21" t="s">
        <v>8401</v>
      </c>
      <c r="I21" t="str">
        <f>IFERROR(VLOOKUP(Table[[#This Row],[Activity Details of Assistance]],WHAT!E:F,2,FALSE),"")</f>
        <v># of household</v>
      </c>
      <c r="J21"/>
      <c r="K21">
        <v>6074</v>
      </c>
      <c r="L21" t="s">
        <v>28</v>
      </c>
      <c r="M21" t="s">
        <v>13</v>
      </c>
      <c r="N21" t="s">
        <v>14</v>
      </c>
      <c r="O21" t="s">
        <v>309</v>
      </c>
      <c r="P21" t="s">
        <v>1606</v>
      </c>
      <c r="Q21" t="s">
        <v>20</v>
      </c>
      <c r="R21" s="230">
        <v>44957</v>
      </c>
      <c r="S21" s="230">
        <v>44986</v>
      </c>
      <c r="T21" t="s">
        <v>8407</v>
      </c>
      <c r="U21"/>
      <c r="V21"/>
      <c r="W21"/>
      <c r="X21"/>
      <c r="Y21" s="196"/>
      <c r="Z21" t="s">
        <v>8283</v>
      </c>
      <c r="AA21" t="s">
        <v>8278</v>
      </c>
      <c r="AB21" s="187">
        <v>1847267904</v>
      </c>
      <c r="AC21" s="188" t="str">
        <f>_xlfn.IFNA(IF(Table[[#This Row],[Programme Partner]]&lt;&gt;Table[[#This Row],[Implementing Partner]],CONCATENATE(Table[[#This Row],[Programme Partner]],"-",Table[[#This Row],[Implementing Partner]]),Table[[#This Row],[Programme Partner]]),"")</f>
        <v>IOM-ACF</v>
      </c>
      <c r="AD21" s="189"/>
      <c r="AE21" s="190"/>
      <c r="AF21" s="190"/>
      <c r="AG21" s="191"/>
    </row>
    <row r="22" spans="1:33" ht="14.5" customHeight="1">
      <c r="A22" s="183">
        <v>20</v>
      </c>
      <c r="B22" t="s">
        <v>8385</v>
      </c>
      <c r="C22" t="s">
        <v>8295</v>
      </c>
      <c r="D22" t="s">
        <v>8295</v>
      </c>
      <c r="E22" t="s">
        <v>8455</v>
      </c>
      <c r="F22" t="s">
        <v>27</v>
      </c>
      <c r="G22" t="s">
        <v>8012</v>
      </c>
      <c r="H22" t="s">
        <v>8364</v>
      </c>
      <c r="I22" t="str">
        <f>IFERROR(VLOOKUP(Table[[#This Row],[Activity Details of Assistance]],WHAT!E:F,2,FALSE),"")</f>
        <v xml:space="preserve"># of door </v>
      </c>
      <c r="J22"/>
      <c r="K22">
        <v>2</v>
      </c>
      <c r="L22" t="s">
        <v>28</v>
      </c>
      <c r="M22" t="s">
        <v>13</v>
      </c>
      <c r="N22" t="s">
        <v>14</v>
      </c>
      <c r="O22" t="s">
        <v>307</v>
      </c>
      <c r="P22" t="s">
        <v>1599</v>
      </c>
      <c r="Q22" t="s">
        <v>4723</v>
      </c>
      <c r="R22" s="230">
        <v>44957</v>
      </c>
      <c r="S22" s="230">
        <v>45139</v>
      </c>
      <c r="T22" t="s">
        <v>8407</v>
      </c>
      <c r="U22"/>
      <c r="V22"/>
      <c r="W22"/>
      <c r="X22"/>
      <c r="Y22" s="196"/>
      <c r="Z22" t="s">
        <v>8300</v>
      </c>
      <c r="AA22" t="s">
        <v>8301</v>
      </c>
      <c r="AB22" s="187" t="s">
        <v>8352</v>
      </c>
      <c r="AC22" s="188" t="str">
        <f>_xlfn.IFNA(IF(Table[[#This Row],[Programme Partner]]&lt;&gt;Table[[#This Row],[Implementing Partner]],CONCATENATE(Table[[#This Row],[Programme Partner]],"-",Table[[#This Row],[Implementing Partner]]),Table[[#This Row],[Programme Partner]]),"")</f>
        <v>TDH</v>
      </c>
      <c r="AD22" s="189"/>
      <c r="AE22" s="190"/>
      <c r="AF22" s="190"/>
      <c r="AG22" s="191"/>
    </row>
    <row r="23" spans="1:33" ht="28.9" customHeight="1">
      <c r="A23" s="183">
        <v>21</v>
      </c>
      <c r="B23" t="s">
        <v>8385</v>
      </c>
      <c r="C23" t="s">
        <v>8295</v>
      </c>
      <c r="D23" t="s">
        <v>8295</v>
      </c>
      <c r="E23" t="s">
        <v>8455</v>
      </c>
      <c r="F23" t="s">
        <v>27</v>
      </c>
      <c r="G23" t="s">
        <v>8012</v>
      </c>
      <c r="H23" t="s">
        <v>8365</v>
      </c>
      <c r="I23" t="str">
        <f>IFERROR(VLOOKUP(Table[[#This Row],[Activity Details of Assistance]],WHAT!E:F,2,FALSE),"")</f>
        <v># of door</v>
      </c>
      <c r="J23"/>
      <c r="K23">
        <v>3</v>
      </c>
      <c r="L23" t="s">
        <v>28</v>
      </c>
      <c r="M23" t="s">
        <v>13</v>
      </c>
      <c r="N23" t="s">
        <v>14</v>
      </c>
      <c r="O23" t="s">
        <v>307</v>
      </c>
      <c r="P23" t="s">
        <v>1599</v>
      </c>
      <c r="Q23" t="s">
        <v>4723</v>
      </c>
      <c r="R23" s="230">
        <v>44957</v>
      </c>
      <c r="S23" s="230">
        <v>45139</v>
      </c>
      <c r="T23" t="s">
        <v>8407</v>
      </c>
      <c r="U23"/>
      <c r="V23"/>
      <c r="W23"/>
      <c r="X23"/>
      <c r="Y23" s="196"/>
      <c r="Z23" t="s">
        <v>8300</v>
      </c>
      <c r="AA23" t="s">
        <v>8301</v>
      </c>
      <c r="AB23" s="187" t="s">
        <v>8352</v>
      </c>
      <c r="AC23" s="188" t="str">
        <f>_xlfn.IFNA(IF(Table[[#This Row],[Programme Partner]]&lt;&gt;Table[[#This Row],[Implementing Partner]],CONCATENATE(Table[[#This Row],[Programme Partner]],"-",Table[[#This Row],[Implementing Partner]]),Table[[#This Row],[Programme Partner]]),"")</f>
        <v>TDH</v>
      </c>
      <c r="AD23" s="189"/>
      <c r="AE23" s="190"/>
      <c r="AF23" s="190"/>
      <c r="AG23" s="191"/>
    </row>
    <row r="24" spans="1:33" ht="14.5" customHeight="1">
      <c r="A24" s="183">
        <v>22</v>
      </c>
      <c r="B24" t="s">
        <v>8385</v>
      </c>
      <c r="C24" t="s">
        <v>8295</v>
      </c>
      <c r="D24" t="s">
        <v>8295</v>
      </c>
      <c r="E24" t="s">
        <v>8455</v>
      </c>
      <c r="F24" t="s">
        <v>27</v>
      </c>
      <c r="G24" t="s">
        <v>8012</v>
      </c>
      <c r="H24" t="s">
        <v>8312</v>
      </c>
      <c r="I24" t="str">
        <f>IFERROR(VLOOKUP(Table[[#This Row],[Activity Details of Assistance]],WHAT!E:F,2,FALSE),"")</f>
        <v># of door</v>
      </c>
      <c r="J24"/>
      <c r="K24">
        <v>61</v>
      </c>
      <c r="L24" t="s">
        <v>28</v>
      </c>
      <c r="M24" t="s">
        <v>13</v>
      </c>
      <c r="N24" t="s">
        <v>14</v>
      </c>
      <c r="O24" t="s">
        <v>307</v>
      </c>
      <c r="P24" t="s">
        <v>1599</v>
      </c>
      <c r="Q24" t="s">
        <v>4723</v>
      </c>
      <c r="R24" s="230">
        <v>44957</v>
      </c>
      <c r="S24" s="230">
        <v>45139</v>
      </c>
      <c r="T24" t="s">
        <v>8407</v>
      </c>
      <c r="U24"/>
      <c r="V24"/>
      <c r="W24"/>
      <c r="X24"/>
      <c r="Y24" s="196"/>
      <c r="Z24" t="s">
        <v>8300</v>
      </c>
      <c r="AA24" t="s">
        <v>8301</v>
      </c>
      <c r="AB24" s="187" t="s">
        <v>8352</v>
      </c>
      <c r="AC24" s="188" t="str">
        <f>_xlfn.IFNA(IF(Table[[#This Row],[Programme Partner]]&lt;&gt;Table[[#This Row],[Implementing Partner]],CONCATENATE(Table[[#This Row],[Programme Partner]],"-",Table[[#This Row],[Implementing Partner]]),Table[[#This Row],[Programme Partner]]),"")</f>
        <v>TDH</v>
      </c>
      <c r="AD24" s="189"/>
      <c r="AE24" s="190"/>
      <c r="AF24" s="190"/>
      <c r="AG24" s="191"/>
    </row>
    <row r="25" spans="1:33" ht="14.5" customHeight="1">
      <c r="A25" s="183">
        <v>23</v>
      </c>
      <c r="B25" t="s">
        <v>8385</v>
      </c>
      <c r="C25" t="s">
        <v>8295</v>
      </c>
      <c r="D25" t="s">
        <v>8295</v>
      </c>
      <c r="E25" t="s">
        <v>8455</v>
      </c>
      <c r="F25" t="s">
        <v>27</v>
      </c>
      <c r="G25" t="s">
        <v>8013</v>
      </c>
      <c r="H25" t="s">
        <v>8338</v>
      </c>
      <c r="I25" t="str">
        <f>IFERROR(VLOOKUP(Table[[#This Row],[Activity Details of Assistance]],WHAT!E:F,2,FALSE),"")</f>
        <v># of facilities</v>
      </c>
      <c r="J25"/>
      <c r="K25">
        <v>512</v>
      </c>
      <c r="L25" t="s">
        <v>28</v>
      </c>
      <c r="M25" t="s">
        <v>13</v>
      </c>
      <c r="N25" t="s">
        <v>14</v>
      </c>
      <c r="O25" t="s">
        <v>307</v>
      </c>
      <c r="P25" t="s">
        <v>1599</v>
      </c>
      <c r="Q25" t="s">
        <v>4723</v>
      </c>
      <c r="R25" s="230">
        <v>44957</v>
      </c>
      <c r="S25" s="230">
        <v>45139</v>
      </c>
      <c r="T25" t="s">
        <v>8407</v>
      </c>
      <c r="U25"/>
      <c r="V25"/>
      <c r="W25"/>
      <c r="X25"/>
      <c r="Y25" s="196"/>
      <c r="Z25" t="s">
        <v>8300</v>
      </c>
      <c r="AA25" t="s">
        <v>8301</v>
      </c>
      <c r="AB25" s="187" t="s">
        <v>8352</v>
      </c>
      <c r="AC25" s="188" t="str">
        <f>_xlfn.IFNA(IF(Table[[#This Row],[Programme Partner]]&lt;&gt;Table[[#This Row],[Implementing Partner]],CONCATENATE(Table[[#This Row],[Programme Partner]],"-",Table[[#This Row],[Implementing Partner]]),Table[[#This Row],[Programme Partner]]),"")</f>
        <v>TDH</v>
      </c>
      <c r="AD25" s="189"/>
      <c r="AE25" s="190"/>
      <c r="AF25" s="190"/>
      <c r="AG25" s="191"/>
    </row>
    <row r="26" spans="1:33" ht="14.5" customHeight="1">
      <c r="A26" s="183">
        <v>24</v>
      </c>
      <c r="B26" t="s">
        <v>8385</v>
      </c>
      <c r="C26" t="s">
        <v>8295</v>
      </c>
      <c r="D26" t="s">
        <v>8295</v>
      </c>
      <c r="E26" t="s">
        <v>8455</v>
      </c>
      <c r="F26" t="s">
        <v>27</v>
      </c>
      <c r="G26" t="s">
        <v>8013</v>
      </c>
      <c r="H26" t="s">
        <v>8287</v>
      </c>
      <c r="I26" t="str">
        <f>IFERROR(VLOOKUP(Table[[#This Row],[Activity Details of Assistance]],WHAT!E:F,2,FALSE),"")</f>
        <v># of HP sessions at HH level</v>
      </c>
      <c r="J26"/>
      <c r="K26">
        <v>144</v>
      </c>
      <c r="L26" t="s">
        <v>28</v>
      </c>
      <c r="M26" t="s">
        <v>13</v>
      </c>
      <c r="N26" t="s">
        <v>14</v>
      </c>
      <c r="O26" t="s">
        <v>307</v>
      </c>
      <c r="P26" t="s">
        <v>1599</v>
      </c>
      <c r="Q26" t="s">
        <v>4723</v>
      </c>
      <c r="R26" s="230">
        <v>44957</v>
      </c>
      <c r="S26" s="230">
        <v>45139</v>
      </c>
      <c r="T26" t="s">
        <v>8407</v>
      </c>
      <c r="U26"/>
      <c r="V26"/>
      <c r="W26"/>
      <c r="X26"/>
      <c r="Y26" s="196"/>
      <c r="Z26" t="s">
        <v>8300</v>
      </c>
      <c r="AA26" t="s">
        <v>8301</v>
      </c>
      <c r="AB26" s="187" t="s">
        <v>8352</v>
      </c>
      <c r="AC26" s="188" t="str">
        <f>_xlfn.IFNA(IF(Table[[#This Row],[Programme Partner]]&lt;&gt;Table[[#This Row],[Implementing Partner]],CONCATENATE(Table[[#This Row],[Programme Partner]],"-",Table[[#This Row],[Implementing Partner]]),Table[[#This Row],[Programme Partner]]),"")</f>
        <v>TDH</v>
      </c>
      <c r="AD26" s="189"/>
      <c r="AE26" s="190"/>
      <c r="AF26" s="190"/>
      <c r="AG26" s="191"/>
    </row>
    <row r="27" spans="1:33" ht="14.5" customHeight="1">
      <c r="A27" s="183">
        <v>25</v>
      </c>
      <c r="B27" t="s">
        <v>8385</v>
      </c>
      <c r="C27" t="s">
        <v>8295</v>
      </c>
      <c r="D27" t="s">
        <v>8295</v>
      </c>
      <c r="E27" t="s">
        <v>8455</v>
      </c>
      <c r="F27" t="s">
        <v>27</v>
      </c>
      <c r="G27" t="s">
        <v>8014</v>
      </c>
      <c r="H27" t="s">
        <v>8313</v>
      </c>
      <c r="I27" t="str">
        <f>IFERROR(VLOOKUP(Table[[#This Row],[Activity Details of Assistance]],WHAT!E:F,2,FALSE),"")</f>
        <v># of campaign per camp </v>
      </c>
      <c r="J27"/>
      <c r="K27">
        <v>2</v>
      </c>
      <c r="L27" t="s">
        <v>28</v>
      </c>
      <c r="M27" t="s">
        <v>13</v>
      </c>
      <c r="N27" t="s">
        <v>14</v>
      </c>
      <c r="O27" t="s">
        <v>307</v>
      </c>
      <c r="P27" t="s">
        <v>1599</v>
      </c>
      <c r="Q27" t="s">
        <v>4723</v>
      </c>
      <c r="R27" s="230">
        <v>44957</v>
      </c>
      <c r="S27" s="230">
        <v>45139</v>
      </c>
      <c r="T27" t="s">
        <v>8407</v>
      </c>
      <c r="U27"/>
      <c r="V27"/>
      <c r="W27"/>
      <c r="X27"/>
      <c r="Y27" s="196"/>
      <c r="Z27" t="s">
        <v>8300</v>
      </c>
      <c r="AA27" t="s">
        <v>8301</v>
      </c>
      <c r="AB27" s="187" t="s">
        <v>8352</v>
      </c>
      <c r="AC27" s="188" t="str">
        <f>_xlfn.IFNA(IF(Table[[#This Row],[Programme Partner]]&lt;&gt;Table[[#This Row],[Implementing Partner]],CONCATENATE(Table[[#This Row],[Programme Partner]],"-",Table[[#This Row],[Implementing Partner]]),Table[[#This Row],[Programme Partner]]),"")</f>
        <v>TDH</v>
      </c>
      <c r="AD27" s="189"/>
      <c r="AE27" s="190"/>
      <c r="AF27" s="190"/>
      <c r="AG27" s="191"/>
    </row>
    <row r="28" spans="1:33" ht="14.5" customHeight="1">
      <c r="A28" s="183">
        <v>26</v>
      </c>
      <c r="B28" t="s">
        <v>8385</v>
      </c>
      <c r="C28" t="s">
        <v>8295</v>
      </c>
      <c r="D28" t="s">
        <v>8295</v>
      </c>
      <c r="E28" t="s">
        <v>8455</v>
      </c>
      <c r="F28" t="s">
        <v>27</v>
      </c>
      <c r="G28" t="s">
        <v>8014</v>
      </c>
      <c r="H28" t="s">
        <v>8401</v>
      </c>
      <c r="I28" t="str">
        <f>IFERROR(VLOOKUP(Table[[#This Row],[Activity Details of Assistance]],WHAT!E:F,2,FALSE),"")</f>
        <v># of household</v>
      </c>
      <c r="J28"/>
      <c r="K28">
        <v>1660</v>
      </c>
      <c r="L28" t="s">
        <v>28</v>
      </c>
      <c r="M28" t="s">
        <v>13</v>
      </c>
      <c r="N28" t="s">
        <v>14</v>
      </c>
      <c r="O28" t="s">
        <v>307</v>
      </c>
      <c r="P28" t="s">
        <v>1599</v>
      </c>
      <c r="Q28" t="s">
        <v>4723</v>
      </c>
      <c r="R28" s="230">
        <v>44957</v>
      </c>
      <c r="S28" s="230">
        <v>45139</v>
      </c>
      <c r="T28" t="s">
        <v>8407</v>
      </c>
      <c r="U28"/>
      <c r="V28"/>
      <c r="W28"/>
      <c r="X28"/>
      <c r="Y28" s="196"/>
      <c r="Z28" t="s">
        <v>8300</v>
      </c>
      <c r="AA28" t="s">
        <v>8301</v>
      </c>
      <c r="AB28" s="187" t="s">
        <v>8352</v>
      </c>
      <c r="AC28" s="188" t="str">
        <f>_xlfn.IFNA(IF(Table[[#This Row],[Programme Partner]]&lt;&gt;Table[[#This Row],[Implementing Partner]],CONCATENATE(Table[[#This Row],[Programme Partner]],"-",Table[[#This Row],[Implementing Partner]]),Table[[#This Row],[Programme Partner]]),"")</f>
        <v>TDH</v>
      </c>
      <c r="AD28" s="189"/>
      <c r="AE28" s="190"/>
      <c r="AF28" s="190"/>
      <c r="AG28" s="191"/>
    </row>
    <row r="29" spans="1:33" ht="14.5" customHeight="1">
      <c r="A29" s="183">
        <v>27</v>
      </c>
      <c r="B29" t="s">
        <v>8385</v>
      </c>
      <c r="C29" t="s">
        <v>8295</v>
      </c>
      <c r="D29" t="s">
        <v>8295</v>
      </c>
      <c r="E29" t="s">
        <v>8455</v>
      </c>
      <c r="F29" t="s">
        <v>27</v>
      </c>
      <c r="G29" t="s">
        <v>8012</v>
      </c>
      <c r="H29" t="s">
        <v>8312</v>
      </c>
      <c r="I29" t="str">
        <f>IFERROR(VLOOKUP(Table[[#This Row],[Activity Details of Assistance]],WHAT!E:F,2,FALSE),"")</f>
        <v># of door</v>
      </c>
      <c r="J29"/>
      <c r="K29">
        <v>17</v>
      </c>
      <c r="L29" t="s">
        <v>28</v>
      </c>
      <c r="M29" t="s">
        <v>13</v>
      </c>
      <c r="N29" t="s">
        <v>14</v>
      </c>
      <c r="O29" t="s">
        <v>307</v>
      </c>
      <c r="P29" t="s">
        <v>1599</v>
      </c>
      <c r="Q29" t="s">
        <v>4726</v>
      </c>
      <c r="R29" s="230">
        <v>44957</v>
      </c>
      <c r="S29" s="230">
        <v>45139</v>
      </c>
      <c r="T29" t="s">
        <v>8407</v>
      </c>
      <c r="U29"/>
      <c r="V29"/>
      <c r="W29"/>
      <c r="X29"/>
      <c r="Y29" s="196"/>
      <c r="Z29" t="s">
        <v>8300</v>
      </c>
      <c r="AA29" t="s">
        <v>8301</v>
      </c>
      <c r="AB29" s="187" t="s">
        <v>8352</v>
      </c>
      <c r="AC29" s="188" t="str">
        <f>_xlfn.IFNA(IF(Table[[#This Row],[Programme Partner]]&lt;&gt;Table[[#This Row],[Implementing Partner]],CONCATENATE(Table[[#This Row],[Programme Partner]],"-",Table[[#This Row],[Implementing Partner]]),Table[[#This Row],[Programme Partner]]),"")</f>
        <v>TDH</v>
      </c>
      <c r="AD29" s="189"/>
      <c r="AE29" s="190"/>
      <c r="AF29" s="190"/>
      <c r="AG29" s="191"/>
    </row>
    <row r="30" spans="1:33" ht="14.5" customHeight="1">
      <c r="A30" s="183">
        <v>28</v>
      </c>
      <c r="B30" t="s">
        <v>8385</v>
      </c>
      <c r="C30" t="s">
        <v>8295</v>
      </c>
      <c r="D30" t="s">
        <v>8295</v>
      </c>
      <c r="E30" t="s">
        <v>8455</v>
      </c>
      <c r="F30" t="s">
        <v>27</v>
      </c>
      <c r="G30" t="s">
        <v>8013</v>
      </c>
      <c r="H30" t="s">
        <v>8338</v>
      </c>
      <c r="I30" t="str">
        <f>IFERROR(VLOOKUP(Table[[#This Row],[Activity Details of Assistance]],WHAT!E:F,2,FALSE),"")</f>
        <v># of facilities</v>
      </c>
      <c r="J30"/>
      <c r="K30">
        <v>151</v>
      </c>
      <c r="L30" t="s">
        <v>28</v>
      </c>
      <c r="M30" t="s">
        <v>13</v>
      </c>
      <c r="N30" t="s">
        <v>14</v>
      </c>
      <c r="O30" t="s">
        <v>307</v>
      </c>
      <c r="P30" t="s">
        <v>1599</v>
      </c>
      <c r="Q30" t="s">
        <v>4726</v>
      </c>
      <c r="R30" s="230">
        <v>44957</v>
      </c>
      <c r="S30" s="230">
        <v>45139</v>
      </c>
      <c r="T30" t="s">
        <v>8407</v>
      </c>
      <c r="U30"/>
      <c r="V30"/>
      <c r="W30"/>
      <c r="X30"/>
      <c r="Y30" s="196"/>
      <c r="Z30" t="s">
        <v>8300</v>
      </c>
      <c r="AA30" t="s">
        <v>8301</v>
      </c>
      <c r="AB30" s="187" t="s">
        <v>8352</v>
      </c>
      <c r="AC30" s="188" t="str">
        <f>_xlfn.IFNA(IF(Table[[#This Row],[Programme Partner]]&lt;&gt;Table[[#This Row],[Implementing Partner]],CONCATENATE(Table[[#This Row],[Programme Partner]],"-",Table[[#This Row],[Implementing Partner]]),Table[[#This Row],[Programme Partner]]),"")</f>
        <v>TDH</v>
      </c>
      <c r="AD30" s="189"/>
      <c r="AE30" s="190"/>
      <c r="AF30" s="190"/>
      <c r="AG30" s="191"/>
    </row>
    <row r="31" spans="1:33" ht="14.5" customHeight="1">
      <c r="A31" s="183">
        <v>29</v>
      </c>
      <c r="B31" t="s">
        <v>8385</v>
      </c>
      <c r="C31" t="s">
        <v>8295</v>
      </c>
      <c r="D31" t="s">
        <v>8295</v>
      </c>
      <c r="E31" t="s">
        <v>8455</v>
      </c>
      <c r="F31" t="s">
        <v>27</v>
      </c>
      <c r="G31" t="s">
        <v>8012</v>
      </c>
      <c r="H31" t="s">
        <v>8312</v>
      </c>
      <c r="I31" t="str">
        <f>IFERROR(VLOOKUP(Table[[#This Row],[Activity Details of Assistance]],WHAT!E:F,2,FALSE),"")</f>
        <v># of door</v>
      </c>
      <c r="J31"/>
      <c r="K31">
        <v>1</v>
      </c>
      <c r="L31" t="s">
        <v>28</v>
      </c>
      <c r="M31" t="s">
        <v>13</v>
      </c>
      <c r="N31" t="s">
        <v>14</v>
      </c>
      <c r="O31" t="s">
        <v>307</v>
      </c>
      <c r="P31" t="s">
        <v>1599</v>
      </c>
      <c r="Q31" t="s">
        <v>8197</v>
      </c>
      <c r="R31" s="230">
        <v>44957</v>
      </c>
      <c r="S31" s="230">
        <v>45139</v>
      </c>
      <c r="T31" t="s">
        <v>8366</v>
      </c>
      <c r="U31"/>
      <c r="V31"/>
      <c r="W31"/>
      <c r="X31"/>
      <c r="Y31" s="196"/>
      <c r="Z31" t="s">
        <v>8300</v>
      </c>
      <c r="AA31" t="s">
        <v>8301</v>
      </c>
      <c r="AB31" s="187" t="s">
        <v>8352</v>
      </c>
      <c r="AC31" s="188" t="str">
        <f>_xlfn.IFNA(IF(Table[[#This Row],[Programme Partner]]&lt;&gt;Table[[#This Row],[Implementing Partner]],CONCATENATE(Table[[#This Row],[Programme Partner]],"-",Table[[#This Row],[Implementing Partner]]),Table[[#This Row],[Programme Partner]]),"")</f>
        <v>TDH</v>
      </c>
      <c r="AD31" s="189"/>
      <c r="AE31" s="190"/>
      <c r="AF31" s="190"/>
      <c r="AG31" s="191"/>
    </row>
    <row r="32" spans="1:33" ht="28.9" customHeight="1">
      <c r="A32" s="183">
        <v>30</v>
      </c>
      <c r="B32" t="s">
        <v>8385</v>
      </c>
      <c r="C32" t="s">
        <v>8295</v>
      </c>
      <c r="D32" t="s">
        <v>8295</v>
      </c>
      <c r="E32" t="s">
        <v>8455</v>
      </c>
      <c r="F32" t="s">
        <v>27</v>
      </c>
      <c r="G32" t="s">
        <v>8013</v>
      </c>
      <c r="H32" t="s">
        <v>8338</v>
      </c>
      <c r="I32" t="str">
        <f>IFERROR(VLOOKUP(Table[[#This Row],[Activity Details of Assistance]],WHAT!E:F,2,FALSE),"")</f>
        <v># of facilities</v>
      </c>
      <c r="J32"/>
      <c r="K32">
        <v>10</v>
      </c>
      <c r="L32" t="s">
        <v>28</v>
      </c>
      <c r="M32" t="s">
        <v>13</v>
      </c>
      <c r="N32" t="s">
        <v>14</v>
      </c>
      <c r="O32" t="s">
        <v>307</v>
      </c>
      <c r="P32" t="s">
        <v>1599</v>
      </c>
      <c r="Q32" t="s">
        <v>8197</v>
      </c>
      <c r="R32" s="230">
        <v>44957</v>
      </c>
      <c r="S32" s="230">
        <v>45139</v>
      </c>
      <c r="T32" t="s">
        <v>8366</v>
      </c>
      <c r="U32"/>
      <c r="V32"/>
      <c r="W32"/>
      <c r="X32"/>
      <c r="Y32" s="196"/>
      <c r="Z32" t="s">
        <v>8300</v>
      </c>
      <c r="AA32" t="s">
        <v>8301</v>
      </c>
      <c r="AB32" s="187" t="s">
        <v>8352</v>
      </c>
      <c r="AC32" s="188" t="str">
        <f>_xlfn.IFNA(IF(Table[[#This Row],[Programme Partner]]&lt;&gt;Table[[#This Row],[Implementing Partner]],CONCATENATE(Table[[#This Row],[Programme Partner]],"-",Table[[#This Row],[Implementing Partner]]),Table[[#This Row],[Programme Partner]]),"")</f>
        <v>TDH</v>
      </c>
      <c r="AD32" s="189"/>
      <c r="AE32" s="190"/>
      <c r="AF32" s="190"/>
      <c r="AG32" s="191"/>
    </row>
    <row r="33" spans="1:33" ht="14.5" customHeight="1">
      <c r="A33" s="183">
        <v>31</v>
      </c>
      <c r="B33" t="s">
        <v>8385</v>
      </c>
      <c r="C33" t="s">
        <v>8295</v>
      </c>
      <c r="D33" t="s">
        <v>8295</v>
      </c>
      <c r="E33" t="s">
        <v>8455</v>
      </c>
      <c r="F33" t="s">
        <v>27</v>
      </c>
      <c r="G33" t="s">
        <v>8013</v>
      </c>
      <c r="H33" t="s">
        <v>8287</v>
      </c>
      <c r="I33" t="str">
        <f>IFERROR(VLOOKUP(Table[[#This Row],[Activity Details of Assistance]],WHAT!E:F,2,FALSE),"")</f>
        <v># of HP sessions at HH level</v>
      </c>
      <c r="J33"/>
      <c r="K33">
        <v>48</v>
      </c>
      <c r="L33" t="s">
        <v>28</v>
      </c>
      <c r="M33" t="s">
        <v>13</v>
      </c>
      <c r="N33" t="s">
        <v>14</v>
      </c>
      <c r="O33" t="s">
        <v>307</v>
      </c>
      <c r="P33" t="s">
        <v>1599</v>
      </c>
      <c r="Q33" t="s">
        <v>8197</v>
      </c>
      <c r="R33" s="230">
        <v>44957</v>
      </c>
      <c r="S33" s="230">
        <v>45139</v>
      </c>
      <c r="T33" t="s">
        <v>8366</v>
      </c>
      <c r="U33"/>
      <c r="V33"/>
      <c r="W33"/>
      <c r="X33"/>
      <c r="Y33" s="196"/>
      <c r="Z33" t="s">
        <v>8300</v>
      </c>
      <c r="AA33" t="s">
        <v>8301</v>
      </c>
      <c r="AB33" s="187" t="s">
        <v>8352</v>
      </c>
      <c r="AC33" s="188" t="str">
        <f>_xlfn.IFNA(IF(Table[[#This Row],[Programme Partner]]&lt;&gt;Table[[#This Row],[Implementing Partner]],CONCATENATE(Table[[#This Row],[Programme Partner]],"-",Table[[#This Row],[Implementing Partner]]),Table[[#This Row],[Programme Partner]]),"")</f>
        <v>TDH</v>
      </c>
      <c r="AD33" s="189"/>
      <c r="AE33" s="190"/>
      <c r="AF33" s="190"/>
      <c r="AG33" s="191"/>
    </row>
    <row r="34" spans="1:33" ht="14.5" customHeight="1">
      <c r="A34" s="183">
        <v>32</v>
      </c>
      <c r="B34" t="s">
        <v>8385</v>
      </c>
      <c r="C34" t="s">
        <v>5148</v>
      </c>
      <c r="D34" t="s">
        <v>5087</v>
      </c>
      <c r="E34" t="s">
        <v>5148</v>
      </c>
      <c r="F34" t="s">
        <v>27</v>
      </c>
      <c r="G34" t="s">
        <v>8011</v>
      </c>
      <c r="H34" t="s">
        <v>8363</v>
      </c>
      <c r="I34" t="str">
        <f>IFERROR(VLOOKUP(Table[[#This Row],[Activity Details of Assistance]],WHAT!E:F,2,FALSE),"")</f>
        <v># of tube well</v>
      </c>
      <c r="J34"/>
      <c r="K34">
        <v>304</v>
      </c>
      <c r="L34" t="s">
        <v>28</v>
      </c>
      <c r="M34" t="s">
        <v>13</v>
      </c>
      <c r="N34" t="s">
        <v>14</v>
      </c>
      <c r="O34" t="s">
        <v>309</v>
      </c>
      <c r="P34" t="s">
        <v>1606</v>
      </c>
      <c r="Q34" t="s">
        <v>4672</v>
      </c>
      <c r="R34" s="230">
        <v>44957</v>
      </c>
      <c r="S34" s="230">
        <v>44986</v>
      </c>
      <c r="T34" t="s">
        <v>8407</v>
      </c>
      <c r="U34"/>
      <c r="V34"/>
      <c r="W34"/>
      <c r="X34"/>
      <c r="Y34" s="196"/>
      <c r="Z34" t="s">
        <v>8390</v>
      </c>
      <c r="AA34" t="s">
        <v>8279</v>
      </c>
      <c r="AB34" s="187">
        <v>1845101021</v>
      </c>
      <c r="AC34" s="188" t="str">
        <f>_xlfn.IFNA(IF(Table[[#This Row],[Programme Partner]]&lt;&gt;Table[[#This Row],[Implementing Partner]],CONCATENATE(Table[[#This Row],[Programme Partner]],"-",Table[[#This Row],[Implementing Partner]]),Table[[#This Row],[Programme Partner]]),"")</f>
        <v>IOM-DSK</v>
      </c>
      <c r="AD34" s="189"/>
      <c r="AE34" s="190"/>
      <c r="AF34" s="190"/>
      <c r="AG34" s="191"/>
    </row>
    <row r="35" spans="1:33" ht="14.5" customHeight="1">
      <c r="A35" s="183">
        <v>33</v>
      </c>
      <c r="B35" t="s">
        <v>8385</v>
      </c>
      <c r="C35" t="s">
        <v>5148</v>
      </c>
      <c r="D35" t="s">
        <v>5087</v>
      </c>
      <c r="E35" t="s">
        <v>5148</v>
      </c>
      <c r="F35" t="s">
        <v>27</v>
      </c>
      <c r="G35" t="s">
        <v>8012</v>
      </c>
      <c r="H35" t="s">
        <v>8364</v>
      </c>
      <c r="I35" t="str">
        <f>IFERROR(VLOOKUP(Table[[#This Row],[Activity Details of Assistance]],WHAT!E:F,2,FALSE),"")</f>
        <v xml:space="preserve"># of door </v>
      </c>
      <c r="J35"/>
      <c r="K35">
        <v>186</v>
      </c>
      <c r="L35" t="s">
        <v>28</v>
      </c>
      <c r="M35" t="s">
        <v>13</v>
      </c>
      <c r="N35" t="s">
        <v>14</v>
      </c>
      <c r="O35" t="s">
        <v>309</v>
      </c>
      <c r="P35" t="s">
        <v>1606</v>
      </c>
      <c r="Q35" t="s">
        <v>4672</v>
      </c>
      <c r="R35" s="230">
        <v>44957</v>
      </c>
      <c r="S35" s="230">
        <v>44986</v>
      </c>
      <c r="T35" t="s">
        <v>8407</v>
      </c>
      <c r="U35"/>
      <c r="V35"/>
      <c r="W35"/>
      <c r="X35"/>
      <c r="Y35" s="196"/>
      <c r="Z35" t="s">
        <v>8390</v>
      </c>
      <c r="AA35" t="s">
        <v>8279</v>
      </c>
      <c r="AB35" s="187">
        <v>1845101021</v>
      </c>
      <c r="AC35" s="188" t="str">
        <f>_xlfn.IFNA(IF(Table[[#This Row],[Programme Partner]]&lt;&gt;Table[[#This Row],[Implementing Partner]],CONCATENATE(Table[[#This Row],[Programme Partner]],"-",Table[[#This Row],[Implementing Partner]]),Table[[#This Row],[Programme Partner]]),"")</f>
        <v>IOM-DSK</v>
      </c>
      <c r="AD35" s="189"/>
      <c r="AE35" s="190"/>
      <c r="AF35" s="190"/>
      <c r="AG35" s="191"/>
    </row>
    <row r="36" spans="1:33" ht="14.5" customHeight="1">
      <c r="A36" s="183">
        <v>34</v>
      </c>
      <c r="B36" t="s">
        <v>8385</v>
      </c>
      <c r="C36" t="s">
        <v>5148</v>
      </c>
      <c r="D36" t="s">
        <v>5087</v>
      </c>
      <c r="E36" t="s">
        <v>5148</v>
      </c>
      <c r="F36" t="s">
        <v>27</v>
      </c>
      <c r="G36" t="s">
        <v>8012</v>
      </c>
      <c r="H36" t="s">
        <v>8365</v>
      </c>
      <c r="I36" t="str">
        <f>IFERROR(VLOOKUP(Table[[#This Row],[Activity Details of Assistance]],WHAT!E:F,2,FALSE),"")</f>
        <v># of door</v>
      </c>
      <c r="J36"/>
      <c r="K36">
        <v>311</v>
      </c>
      <c r="L36" t="s">
        <v>28</v>
      </c>
      <c r="M36" t="s">
        <v>13</v>
      </c>
      <c r="N36" t="s">
        <v>14</v>
      </c>
      <c r="O36" t="s">
        <v>309</v>
      </c>
      <c r="P36" t="s">
        <v>1606</v>
      </c>
      <c r="Q36" t="s">
        <v>4672</v>
      </c>
      <c r="R36" s="230">
        <v>44957</v>
      </c>
      <c r="S36" s="230">
        <v>44986</v>
      </c>
      <c r="T36" t="s">
        <v>8407</v>
      </c>
      <c r="U36"/>
      <c r="V36"/>
      <c r="W36"/>
      <c r="X36"/>
      <c r="Y36" s="196"/>
      <c r="Z36" t="s">
        <v>8390</v>
      </c>
      <c r="AA36" t="s">
        <v>8279</v>
      </c>
      <c r="AB36" s="187">
        <v>1845101021</v>
      </c>
      <c r="AC36" s="188" t="str">
        <f>_xlfn.IFNA(IF(Table[[#This Row],[Programme Partner]]&lt;&gt;Table[[#This Row],[Implementing Partner]],CONCATENATE(Table[[#This Row],[Programme Partner]],"-",Table[[#This Row],[Implementing Partner]]),Table[[#This Row],[Programme Partner]]),"")</f>
        <v>IOM-DSK</v>
      </c>
      <c r="AD36" s="189"/>
      <c r="AE36" s="190"/>
      <c r="AF36" s="190"/>
      <c r="AG36" s="191"/>
    </row>
    <row r="37" spans="1:33" ht="14.5" customHeight="1">
      <c r="A37" s="183">
        <v>35</v>
      </c>
      <c r="B37" t="s">
        <v>8385</v>
      </c>
      <c r="C37" t="s">
        <v>5148</v>
      </c>
      <c r="D37" t="s">
        <v>5087</v>
      </c>
      <c r="E37" t="s">
        <v>5148</v>
      </c>
      <c r="F37" t="s">
        <v>27</v>
      </c>
      <c r="G37" t="s">
        <v>8012</v>
      </c>
      <c r="H37" t="s">
        <v>8312</v>
      </c>
      <c r="I37" t="str">
        <f>IFERROR(VLOOKUP(Table[[#This Row],[Activity Details of Assistance]],WHAT!E:F,2,FALSE),"")</f>
        <v># of door</v>
      </c>
      <c r="J37"/>
      <c r="K37">
        <v>360</v>
      </c>
      <c r="L37" t="s">
        <v>28</v>
      </c>
      <c r="M37" t="s">
        <v>13</v>
      </c>
      <c r="N37" t="s">
        <v>14</v>
      </c>
      <c r="O37" t="s">
        <v>309</v>
      </c>
      <c r="P37" t="s">
        <v>1606</v>
      </c>
      <c r="Q37" t="s">
        <v>4672</v>
      </c>
      <c r="R37" s="230">
        <v>44957</v>
      </c>
      <c r="S37" s="230">
        <v>44986</v>
      </c>
      <c r="T37" t="s">
        <v>8407</v>
      </c>
      <c r="U37"/>
      <c r="V37"/>
      <c r="W37"/>
      <c r="X37"/>
      <c r="Y37" s="196"/>
      <c r="Z37" t="s">
        <v>8390</v>
      </c>
      <c r="AA37" t="s">
        <v>8279</v>
      </c>
      <c r="AB37" s="187">
        <v>1845101021</v>
      </c>
      <c r="AC37" s="188" t="str">
        <f>_xlfn.IFNA(IF(Table[[#This Row],[Programme Partner]]&lt;&gt;Table[[#This Row],[Implementing Partner]],CONCATENATE(Table[[#This Row],[Programme Partner]],"-",Table[[#This Row],[Implementing Partner]]),Table[[#This Row],[Programme Partner]]),"")</f>
        <v>IOM-DSK</v>
      </c>
      <c r="AD37" s="189"/>
      <c r="AE37" s="190"/>
      <c r="AF37" s="190"/>
      <c r="AG37" s="191"/>
    </row>
    <row r="38" spans="1:33" ht="14.5" customHeight="1">
      <c r="A38" s="183">
        <v>36</v>
      </c>
      <c r="B38" t="s">
        <v>8385</v>
      </c>
      <c r="C38" t="s">
        <v>5148</v>
      </c>
      <c r="D38" t="s">
        <v>5087</v>
      </c>
      <c r="E38" t="s">
        <v>5148</v>
      </c>
      <c r="F38" t="s">
        <v>27</v>
      </c>
      <c r="G38" t="s">
        <v>8013</v>
      </c>
      <c r="H38" t="s">
        <v>8322</v>
      </c>
      <c r="I38" t="str">
        <f>IFERROR(VLOOKUP(Table[[#This Row],[Activity Details of Assistance]],WHAT!E:F,2,FALSE),"")</f>
        <v># of female in reproductive age</v>
      </c>
      <c r="J38"/>
      <c r="K38">
        <v>1819</v>
      </c>
      <c r="L38" t="s">
        <v>28</v>
      </c>
      <c r="M38" t="s">
        <v>13</v>
      </c>
      <c r="N38" t="s">
        <v>14</v>
      </c>
      <c r="O38" t="s">
        <v>309</v>
      </c>
      <c r="P38" t="s">
        <v>1606</v>
      </c>
      <c r="Q38" t="s">
        <v>4672</v>
      </c>
      <c r="R38" s="230">
        <v>44957</v>
      </c>
      <c r="S38" s="230">
        <v>44986</v>
      </c>
      <c r="T38" t="s">
        <v>8407</v>
      </c>
      <c r="U38"/>
      <c r="V38"/>
      <c r="W38"/>
      <c r="X38"/>
      <c r="Y38" s="196"/>
      <c r="Z38" t="s">
        <v>8390</v>
      </c>
      <c r="AA38" t="s">
        <v>8279</v>
      </c>
      <c r="AB38" s="187">
        <v>1845101021</v>
      </c>
      <c r="AC38" s="188" t="str">
        <f>_xlfn.IFNA(IF(Table[[#This Row],[Programme Partner]]&lt;&gt;Table[[#This Row],[Implementing Partner]],CONCATENATE(Table[[#This Row],[Programme Partner]],"-",Table[[#This Row],[Implementing Partner]]),Table[[#This Row],[Programme Partner]]),"")</f>
        <v>IOM-DSK</v>
      </c>
      <c r="AD38" s="189"/>
      <c r="AE38" s="190"/>
      <c r="AF38" s="190"/>
      <c r="AG38" s="191"/>
    </row>
    <row r="39" spans="1:33" ht="14.5" customHeight="1">
      <c r="A39" s="183">
        <v>37</v>
      </c>
      <c r="B39" t="s">
        <v>8385</v>
      </c>
      <c r="C39" t="s">
        <v>5148</v>
      </c>
      <c r="D39" t="s">
        <v>5087</v>
      </c>
      <c r="E39" t="s">
        <v>5148</v>
      </c>
      <c r="F39" t="s">
        <v>27</v>
      </c>
      <c r="G39" t="s">
        <v>8014</v>
      </c>
      <c r="H39" t="s">
        <v>8313</v>
      </c>
      <c r="I39" t="str">
        <f>IFERROR(VLOOKUP(Table[[#This Row],[Activity Details of Assistance]],WHAT!E:F,2,FALSE),"")</f>
        <v># of campaign per camp </v>
      </c>
      <c r="J39"/>
      <c r="K39">
        <v>18</v>
      </c>
      <c r="L39" t="s">
        <v>28</v>
      </c>
      <c r="M39" t="s">
        <v>13</v>
      </c>
      <c r="N39" t="s">
        <v>14</v>
      </c>
      <c r="O39" t="s">
        <v>309</v>
      </c>
      <c r="P39" t="s">
        <v>1606</v>
      </c>
      <c r="Q39" t="s">
        <v>4672</v>
      </c>
      <c r="R39" s="230">
        <v>44957</v>
      </c>
      <c r="S39" s="230">
        <v>44986</v>
      </c>
      <c r="T39" t="s">
        <v>8407</v>
      </c>
      <c r="U39"/>
      <c r="V39"/>
      <c r="W39"/>
      <c r="X39"/>
      <c r="Y39" s="196"/>
      <c r="Z39" t="s">
        <v>8390</v>
      </c>
      <c r="AA39" t="s">
        <v>8279</v>
      </c>
      <c r="AB39" s="187">
        <v>1845101021</v>
      </c>
      <c r="AC39" s="188" t="str">
        <f>_xlfn.IFNA(IF(Table[[#This Row],[Programme Partner]]&lt;&gt;Table[[#This Row],[Implementing Partner]],CONCATENATE(Table[[#This Row],[Programme Partner]],"-",Table[[#This Row],[Implementing Partner]]),Table[[#This Row],[Programme Partner]]),"")</f>
        <v>IOM-DSK</v>
      </c>
      <c r="AD39" s="189"/>
      <c r="AE39" s="190"/>
      <c r="AF39" s="190"/>
      <c r="AG39" s="191"/>
    </row>
    <row r="40" spans="1:33" ht="14.5" customHeight="1">
      <c r="A40" s="183">
        <v>38</v>
      </c>
      <c r="B40" t="s">
        <v>8385</v>
      </c>
      <c r="C40" t="s">
        <v>5148</v>
      </c>
      <c r="D40" t="s">
        <v>5087</v>
      </c>
      <c r="E40" t="s">
        <v>5148</v>
      </c>
      <c r="F40" t="s">
        <v>27</v>
      </c>
      <c r="G40" t="s">
        <v>8014</v>
      </c>
      <c r="H40" t="s">
        <v>8401</v>
      </c>
      <c r="I40" t="str">
        <f>IFERROR(VLOOKUP(Table[[#This Row],[Activity Details of Assistance]],WHAT!E:F,2,FALSE),"")</f>
        <v># of household</v>
      </c>
      <c r="J40"/>
      <c r="K40">
        <v>3874</v>
      </c>
      <c r="L40" t="s">
        <v>28</v>
      </c>
      <c r="M40" t="s">
        <v>13</v>
      </c>
      <c r="N40" t="s">
        <v>14</v>
      </c>
      <c r="O40" t="s">
        <v>309</v>
      </c>
      <c r="P40" t="s">
        <v>1606</v>
      </c>
      <c r="Q40" t="s">
        <v>4672</v>
      </c>
      <c r="R40" s="230">
        <v>44957</v>
      </c>
      <c r="S40" s="230">
        <v>44986</v>
      </c>
      <c r="T40" t="s">
        <v>8407</v>
      </c>
      <c r="U40"/>
      <c r="V40"/>
      <c r="W40"/>
      <c r="X40"/>
      <c r="Y40" s="196"/>
      <c r="Z40" t="s">
        <v>8390</v>
      </c>
      <c r="AA40" t="s">
        <v>8279</v>
      </c>
      <c r="AB40" s="187">
        <v>1845101021</v>
      </c>
      <c r="AC40" s="188" t="str">
        <f>_xlfn.IFNA(IF(Table[[#This Row],[Programme Partner]]&lt;&gt;Table[[#This Row],[Implementing Partner]],CONCATENATE(Table[[#This Row],[Programme Partner]],"-",Table[[#This Row],[Implementing Partner]]),Table[[#This Row],[Programme Partner]]),"")</f>
        <v>IOM-DSK</v>
      </c>
      <c r="AD40" s="189"/>
      <c r="AE40" s="190"/>
      <c r="AF40" s="190"/>
      <c r="AG40" s="191"/>
    </row>
    <row r="41" spans="1:33" ht="57.6" customHeight="1">
      <c r="A41" s="183">
        <v>39</v>
      </c>
      <c r="B41" t="s">
        <v>8385</v>
      </c>
      <c r="C41" t="s">
        <v>5148</v>
      </c>
      <c r="D41" t="s">
        <v>5033</v>
      </c>
      <c r="E41" t="s">
        <v>5148</v>
      </c>
      <c r="F41" t="s">
        <v>27</v>
      </c>
      <c r="G41" t="s">
        <v>8011</v>
      </c>
      <c r="H41" t="s">
        <v>8363</v>
      </c>
      <c r="I41" t="str">
        <f>IFERROR(VLOOKUP(Table[[#This Row],[Activity Details of Assistance]],WHAT!E:F,2,FALSE),"")</f>
        <v># of tube well</v>
      </c>
      <c r="J41"/>
      <c r="K41">
        <v>114</v>
      </c>
      <c r="L41" t="s">
        <v>28</v>
      </c>
      <c r="M41" t="s">
        <v>13</v>
      </c>
      <c r="N41" t="s">
        <v>14</v>
      </c>
      <c r="O41" t="s">
        <v>309</v>
      </c>
      <c r="P41" t="s">
        <v>1606</v>
      </c>
      <c r="Q41" t="s">
        <v>17</v>
      </c>
      <c r="R41" s="230">
        <v>44957</v>
      </c>
      <c r="S41" s="230">
        <v>44986</v>
      </c>
      <c r="T41" t="s">
        <v>8407</v>
      </c>
      <c r="U41"/>
      <c r="V41"/>
      <c r="W41"/>
      <c r="X41"/>
      <c r="Y41" s="196"/>
      <c r="Z41" t="s">
        <v>8378</v>
      </c>
      <c r="AA41" t="s">
        <v>8379</v>
      </c>
      <c r="AB41" s="187">
        <v>1833301770</v>
      </c>
      <c r="AC41" s="188" t="str">
        <f>_xlfn.IFNA(IF(Table[[#This Row],[Programme Partner]]&lt;&gt;Table[[#This Row],[Implementing Partner]],CONCATENATE(Table[[#This Row],[Programme Partner]],"-",Table[[#This Row],[Implementing Partner]]),Table[[#This Row],[Programme Partner]]),"")</f>
        <v>IOM-BRAC</v>
      </c>
      <c r="AD41" s="189"/>
      <c r="AE41" s="190"/>
      <c r="AF41" s="190"/>
      <c r="AG41" s="191"/>
    </row>
    <row r="42" spans="1:33" ht="14.5" customHeight="1">
      <c r="A42" s="183">
        <v>40</v>
      </c>
      <c r="B42" t="s">
        <v>8385</v>
      </c>
      <c r="C42" t="s">
        <v>5148</v>
      </c>
      <c r="D42" t="s">
        <v>5033</v>
      </c>
      <c r="E42" t="s">
        <v>5148</v>
      </c>
      <c r="F42" t="s">
        <v>27</v>
      </c>
      <c r="G42" t="s">
        <v>8012</v>
      </c>
      <c r="H42" t="s">
        <v>8364</v>
      </c>
      <c r="I42" t="str">
        <f>IFERROR(VLOOKUP(Table[[#This Row],[Activity Details of Assistance]],WHAT!E:F,2,FALSE),"")</f>
        <v xml:space="preserve"># of door </v>
      </c>
      <c r="J42"/>
      <c r="K42">
        <v>25</v>
      </c>
      <c r="L42" t="s">
        <v>28</v>
      </c>
      <c r="M42" t="s">
        <v>13</v>
      </c>
      <c r="N42" t="s">
        <v>14</v>
      </c>
      <c r="O42" t="s">
        <v>309</v>
      </c>
      <c r="P42" t="s">
        <v>1606</v>
      </c>
      <c r="Q42" t="s">
        <v>17</v>
      </c>
      <c r="R42" s="230">
        <v>44957</v>
      </c>
      <c r="S42" s="230">
        <v>44986</v>
      </c>
      <c r="T42" t="s">
        <v>8407</v>
      </c>
      <c r="U42"/>
      <c r="V42"/>
      <c r="W42"/>
      <c r="X42"/>
      <c r="Y42" s="196"/>
      <c r="Z42" t="s">
        <v>8378</v>
      </c>
      <c r="AA42" t="s">
        <v>8379</v>
      </c>
      <c r="AB42" s="187">
        <v>1833301770</v>
      </c>
      <c r="AC42" s="188" t="str">
        <f>_xlfn.IFNA(IF(Table[[#This Row],[Programme Partner]]&lt;&gt;Table[[#This Row],[Implementing Partner]],CONCATENATE(Table[[#This Row],[Programme Partner]],"-",Table[[#This Row],[Implementing Partner]]),Table[[#This Row],[Programme Partner]]),"")</f>
        <v>IOM-BRAC</v>
      </c>
      <c r="AD42" s="189"/>
      <c r="AE42" s="190"/>
      <c r="AF42" s="190"/>
      <c r="AG42" s="191"/>
    </row>
    <row r="43" spans="1:33" ht="28.9" customHeight="1">
      <c r="A43" s="183">
        <v>41</v>
      </c>
      <c r="B43" t="s">
        <v>8385</v>
      </c>
      <c r="C43" t="s">
        <v>5148</v>
      </c>
      <c r="D43" t="s">
        <v>5033</v>
      </c>
      <c r="E43" t="s">
        <v>5148</v>
      </c>
      <c r="F43" t="s">
        <v>27</v>
      </c>
      <c r="G43" t="s">
        <v>8012</v>
      </c>
      <c r="H43" t="s">
        <v>8365</v>
      </c>
      <c r="I43" t="str">
        <f>IFERROR(VLOOKUP(Table[[#This Row],[Activity Details of Assistance]],WHAT!E:F,2,FALSE),"")</f>
        <v># of door</v>
      </c>
      <c r="J43"/>
      <c r="K43">
        <v>128</v>
      </c>
      <c r="L43" t="s">
        <v>28</v>
      </c>
      <c r="M43" t="s">
        <v>13</v>
      </c>
      <c r="N43" t="s">
        <v>14</v>
      </c>
      <c r="O43" t="s">
        <v>309</v>
      </c>
      <c r="P43" t="s">
        <v>1606</v>
      </c>
      <c r="Q43" t="s">
        <v>17</v>
      </c>
      <c r="R43" s="230">
        <v>44957</v>
      </c>
      <c r="S43" s="230">
        <v>44986</v>
      </c>
      <c r="T43" t="s">
        <v>8407</v>
      </c>
      <c r="U43"/>
      <c r="V43"/>
      <c r="W43"/>
      <c r="X43"/>
      <c r="Y43" s="196"/>
      <c r="Z43" t="s">
        <v>8378</v>
      </c>
      <c r="AA43" t="s">
        <v>8379</v>
      </c>
      <c r="AB43" s="187">
        <v>1833301770</v>
      </c>
      <c r="AC43" s="188" t="str">
        <f>_xlfn.IFNA(IF(Table[[#This Row],[Programme Partner]]&lt;&gt;Table[[#This Row],[Implementing Partner]],CONCATENATE(Table[[#This Row],[Programme Partner]],"-",Table[[#This Row],[Implementing Partner]]),Table[[#This Row],[Programme Partner]]),"")</f>
        <v>IOM-BRAC</v>
      </c>
      <c r="AD43" s="189"/>
      <c r="AE43" s="190"/>
      <c r="AF43" s="190"/>
      <c r="AG43" s="191"/>
    </row>
    <row r="44" spans="1:33" ht="14.5" customHeight="1">
      <c r="A44" s="183">
        <v>42</v>
      </c>
      <c r="B44" t="s">
        <v>8385</v>
      </c>
      <c r="C44" t="s">
        <v>5148</v>
      </c>
      <c r="D44" t="s">
        <v>5033</v>
      </c>
      <c r="E44" t="s">
        <v>5148</v>
      </c>
      <c r="F44" t="s">
        <v>27</v>
      </c>
      <c r="G44" t="s">
        <v>8012</v>
      </c>
      <c r="H44" t="s">
        <v>8312</v>
      </c>
      <c r="I44" t="str">
        <f>IFERROR(VLOOKUP(Table[[#This Row],[Activity Details of Assistance]],WHAT!E:F,2,FALSE),"")</f>
        <v># of door</v>
      </c>
      <c r="J44"/>
      <c r="K44">
        <v>302</v>
      </c>
      <c r="L44" t="s">
        <v>28</v>
      </c>
      <c r="M44" t="s">
        <v>13</v>
      </c>
      <c r="N44" t="s">
        <v>14</v>
      </c>
      <c r="O44" t="s">
        <v>309</v>
      </c>
      <c r="P44" t="s">
        <v>1606</v>
      </c>
      <c r="Q44" t="s">
        <v>17</v>
      </c>
      <c r="R44" s="230">
        <v>44957</v>
      </c>
      <c r="S44" s="230">
        <v>44986</v>
      </c>
      <c r="T44" t="s">
        <v>8407</v>
      </c>
      <c r="U44"/>
      <c r="V44"/>
      <c r="W44"/>
      <c r="X44"/>
      <c r="Y44" s="196"/>
      <c r="Z44" t="s">
        <v>8378</v>
      </c>
      <c r="AA44" t="s">
        <v>8379</v>
      </c>
      <c r="AB44" s="187">
        <v>1833301770</v>
      </c>
      <c r="AC44" s="188" t="str">
        <f>_xlfn.IFNA(IF(Table[[#This Row],[Programme Partner]]&lt;&gt;Table[[#This Row],[Implementing Partner]],CONCATENATE(Table[[#This Row],[Programme Partner]],"-",Table[[#This Row],[Implementing Partner]]),Table[[#This Row],[Programme Partner]]),"")</f>
        <v>IOM-BRAC</v>
      </c>
      <c r="AD44" s="189"/>
      <c r="AE44" s="190"/>
      <c r="AF44" s="190"/>
      <c r="AG44" s="191"/>
    </row>
    <row r="45" spans="1:33" ht="14.5" customHeight="1">
      <c r="A45" s="183">
        <v>43</v>
      </c>
      <c r="B45" t="s">
        <v>8385</v>
      </c>
      <c r="C45" t="s">
        <v>5148</v>
      </c>
      <c r="D45" t="s">
        <v>5033</v>
      </c>
      <c r="E45" t="s">
        <v>5148</v>
      </c>
      <c r="F45" t="s">
        <v>27</v>
      </c>
      <c r="G45" t="s">
        <v>8013</v>
      </c>
      <c r="H45" t="s">
        <v>8286</v>
      </c>
      <c r="I45" t="str">
        <f>IFERROR(VLOOKUP(Table[[#This Row],[Activity Details of Assistance]],WHAT!E:F,2,FALSE),"")</f>
        <v># of HP sessions at community level</v>
      </c>
      <c r="J45"/>
      <c r="K45">
        <v>99</v>
      </c>
      <c r="L45" t="s">
        <v>28</v>
      </c>
      <c r="M45" t="s">
        <v>13</v>
      </c>
      <c r="N45" t="s">
        <v>14</v>
      </c>
      <c r="O45" t="s">
        <v>309</v>
      </c>
      <c r="P45" t="s">
        <v>1606</v>
      </c>
      <c r="Q45" t="s">
        <v>17</v>
      </c>
      <c r="R45" s="230">
        <v>44957</v>
      </c>
      <c r="S45" s="230">
        <v>44986</v>
      </c>
      <c r="T45" t="s">
        <v>8407</v>
      </c>
      <c r="U45"/>
      <c r="V45"/>
      <c r="W45"/>
      <c r="X45"/>
      <c r="Y45" s="196"/>
      <c r="Z45" t="s">
        <v>8378</v>
      </c>
      <c r="AA45" t="s">
        <v>8379</v>
      </c>
      <c r="AB45" s="187">
        <v>1833301770</v>
      </c>
      <c r="AC45" s="188" t="str">
        <f>_xlfn.IFNA(IF(Table[[#This Row],[Programme Partner]]&lt;&gt;Table[[#This Row],[Implementing Partner]],CONCATENATE(Table[[#This Row],[Programme Partner]],"-",Table[[#This Row],[Implementing Partner]]),Table[[#This Row],[Programme Partner]]),"")</f>
        <v>IOM-BRAC</v>
      </c>
      <c r="AD45" s="189"/>
      <c r="AE45" s="190"/>
      <c r="AF45" s="190"/>
      <c r="AG45" s="191"/>
    </row>
    <row r="46" spans="1:33" ht="14.5" customHeight="1">
      <c r="A46" s="183">
        <v>44</v>
      </c>
      <c r="B46" t="s">
        <v>8385</v>
      </c>
      <c r="C46" t="s">
        <v>5148</v>
      </c>
      <c r="D46" t="s">
        <v>5033</v>
      </c>
      <c r="E46" t="s">
        <v>5148</v>
      </c>
      <c r="F46" t="s">
        <v>27</v>
      </c>
      <c r="G46" t="s">
        <v>8014</v>
      </c>
      <c r="H46" t="s">
        <v>8313</v>
      </c>
      <c r="I46" t="str">
        <f>IFERROR(VLOOKUP(Table[[#This Row],[Activity Details of Assistance]],WHAT!E:F,2,FALSE),"")</f>
        <v># of campaign per camp </v>
      </c>
      <c r="J46"/>
      <c r="K46">
        <v>1</v>
      </c>
      <c r="L46" t="s">
        <v>28</v>
      </c>
      <c r="M46" t="s">
        <v>13</v>
      </c>
      <c r="N46" t="s">
        <v>14</v>
      </c>
      <c r="O46" t="s">
        <v>309</v>
      </c>
      <c r="P46" t="s">
        <v>1606</v>
      </c>
      <c r="Q46" t="s">
        <v>17</v>
      </c>
      <c r="R46" s="230">
        <v>44957</v>
      </c>
      <c r="S46" s="230">
        <v>44986</v>
      </c>
      <c r="T46" t="s">
        <v>8407</v>
      </c>
      <c r="U46"/>
      <c r="V46"/>
      <c r="W46"/>
      <c r="X46"/>
      <c r="Y46" s="196"/>
      <c r="Z46" t="s">
        <v>8378</v>
      </c>
      <c r="AA46" t="s">
        <v>8379</v>
      </c>
      <c r="AB46" s="187">
        <v>1833301770</v>
      </c>
      <c r="AC46" s="188" t="str">
        <f>_xlfn.IFNA(IF(Table[[#This Row],[Programme Partner]]&lt;&gt;Table[[#This Row],[Implementing Partner]],CONCATENATE(Table[[#This Row],[Programme Partner]],"-",Table[[#This Row],[Implementing Partner]]),Table[[#This Row],[Programme Partner]]),"")</f>
        <v>IOM-BRAC</v>
      </c>
      <c r="AD46" s="189"/>
      <c r="AE46" s="190"/>
      <c r="AF46" s="190"/>
      <c r="AG46" s="191"/>
    </row>
    <row r="47" spans="1:33" ht="14.5" customHeight="1">
      <c r="A47" s="183">
        <v>45</v>
      </c>
      <c r="B47" t="s">
        <v>8384</v>
      </c>
      <c r="C47" t="s">
        <v>5275</v>
      </c>
      <c r="D47" t="s">
        <v>5300</v>
      </c>
      <c r="E47" t="s">
        <v>5275</v>
      </c>
      <c r="F47" t="s">
        <v>27</v>
      </c>
      <c r="G47" t="s">
        <v>8011</v>
      </c>
      <c r="H47" t="s">
        <v>8363</v>
      </c>
      <c r="I47" t="str">
        <f>IFERROR(VLOOKUP(Table[[#This Row],[Activity Details of Assistance]],WHAT!E:F,2,FALSE),"")</f>
        <v># of tube well</v>
      </c>
      <c r="J47"/>
      <c r="K47">
        <v>325</v>
      </c>
      <c r="L47" t="s">
        <v>28</v>
      </c>
      <c r="M47" t="s">
        <v>13</v>
      </c>
      <c r="N47" t="s">
        <v>14</v>
      </c>
      <c r="O47" t="s">
        <v>309</v>
      </c>
      <c r="P47" t="s">
        <v>1606</v>
      </c>
      <c r="Q47" t="s">
        <v>6475</v>
      </c>
      <c r="R47" s="230">
        <v>44957</v>
      </c>
      <c r="S47" s="230">
        <v>44958</v>
      </c>
      <c r="T47" t="s">
        <v>8407</v>
      </c>
      <c r="U47"/>
      <c r="V47"/>
      <c r="W47"/>
      <c r="X47"/>
      <c r="Y47" s="196"/>
      <c r="Z47" t="s">
        <v>8284</v>
      </c>
      <c r="AA47" t="s">
        <v>8285</v>
      </c>
      <c r="AB47" s="187">
        <v>1679210106</v>
      </c>
      <c r="AC47" s="188" t="str">
        <f>_xlfn.IFNA(IF(Table[[#This Row],[Programme Partner]]&lt;&gt;Table[[#This Row],[Implementing Partner]],CONCATENATE(Table[[#This Row],[Programme Partner]],"-",Table[[#This Row],[Implementing Partner]]),Table[[#This Row],[Programme Partner]]),"")</f>
        <v>UNICEF-WVI</v>
      </c>
      <c r="AD47" s="189"/>
      <c r="AE47" s="190"/>
      <c r="AF47" s="190"/>
      <c r="AG47" s="191"/>
    </row>
    <row r="48" spans="1:33" ht="14.5" customHeight="1">
      <c r="A48" s="183">
        <v>46</v>
      </c>
      <c r="B48" t="s">
        <v>8384</v>
      </c>
      <c r="C48" t="s">
        <v>5275</v>
      </c>
      <c r="D48" t="s">
        <v>5300</v>
      </c>
      <c r="E48" t="s">
        <v>5275</v>
      </c>
      <c r="F48" t="s">
        <v>27</v>
      </c>
      <c r="G48" t="s">
        <v>8012</v>
      </c>
      <c r="H48" t="s">
        <v>8364</v>
      </c>
      <c r="I48" t="str">
        <f>IFERROR(VLOOKUP(Table[[#This Row],[Activity Details of Assistance]],WHAT!E:F,2,FALSE),"")</f>
        <v xml:space="preserve"># of door </v>
      </c>
      <c r="J48"/>
      <c r="K48">
        <v>111</v>
      </c>
      <c r="L48" t="s">
        <v>28</v>
      </c>
      <c r="M48" t="s">
        <v>13</v>
      </c>
      <c r="N48" t="s">
        <v>14</v>
      </c>
      <c r="O48" t="s">
        <v>309</v>
      </c>
      <c r="P48" t="s">
        <v>1606</v>
      </c>
      <c r="Q48" t="s">
        <v>6475</v>
      </c>
      <c r="R48" s="230">
        <v>44957</v>
      </c>
      <c r="S48" s="230">
        <v>44958</v>
      </c>
      <c r="T48" t="s">
        <v>8407</v>
      </c>
      <c r="U48"/>
      <c r="V48"/>
      <c r="W48"/>
      <c r="X48"/>
      <c r="Y48" s="196"/>
      <c r="Z48" t="s">
        <v>8284</v>
      </c>
      <c r="AA48" t="s">
        <v>8285</v>
      </c>
      <c r="AB48" s="187">
        <v>1679210106</v>
      </c>
      <c r="AC48" s="188" t="str">
        <f>_xlfn.IFNA(IF(Table[[#This Row],[Programme Partner]]&lt;&gt;Table[[#This Row],[Implementing Partner]],CONCATENATE(Table[[#This Row],[Programme Partner]],"-",Table[[#This Row],[Implementing Partner]]),Table[[#This Row],[Programme Partner]]),"")</f>
        <v>UNICEF-WVI</v>
      </c>
      <c r="AD48" s="189"/>
      <c r="AE48" s="190"/>
      <c r="AF48" s="190"/>
      <c r="AG48" s="191"/>
    </row>
    <row r="49" spans="1:33" ht="14.5" customHeight="1">
      <c r="A49" s="183">
        <v>47</v>
      </c>
      <c r="B49" t="s">
        <v>8384</v>
      </c>
      <c r="C49" t="s">
        <v>5275</v>
      </c>
      <c r="D49" t="s">
        <v>5300</v>
      </c>
      <c r="E49" t="s">
        <v>5275</v>
      </c>
      <c r="F49" t="s">
        <v>27</v>
      </c>
      <c r="G49" t="s">
        <v>8012</v>
      </c>
      <c r="H49" t="s">
        <v>8365</v>
      </c>
      <c r="I49" t="str">
        <f>IFERROR(VLOOKUP(Table[[#This Row],[Activity Details of Assistance]],WHAT!E:F,2,FALSE),"")</f>
        <v># of door</v>
      </c>
      <c r="J49"/>
      <c r="K49">
        <v>247</v>
      </c>
      <c r="L49" t="s">
        <v>28</v>
      </c>
      <c r="M49" t="s">
        <v>13</v>
      </c>
      <c r="N49" t="s">
        <v>14</v>
      </c>
      <c r="O49" t="s">
        <v>309</v>
      </c>
      <c r="P49" t="s">
        <v>1606</v>
      </c>
      <c r="Q49" t="s">
        <v>6475</v>
      </c>
      <c r="R49" s="230">
        <v>44957</v>
      </c>
      <c r="S49" s="230">
        <v>44958</v>
      </c>
      <c r="T49" t="s">
        <v>8407</v>
      </c>
      <c r="U49"/>
      <c r="V49"/>
      <c r="W49"/>
      <c r="X49"/>
      <c r="Y49" s="196"/>
      <c r="Z49" t="s">
        <v>8284</v>
      </c>
      <c r="AA49" t="s">
        <v>8285</v>
      </c>
      <c r="AB49" s="187">
        <v>1679210106</v>
      </c>
      <c r="AC49" s="188" t="str">
        <f>_xlfn.IFNA(IF(Table[[#This Row],[Programme Partner]]&lt;&gt;Table[[#This Row],[Implementing Partner]],CONCATENATE(Table[[#This Row],[Programme Partner]],"-",Table[[#This Row],[Implementing Partner]]),Table[[#This Row],[Programme Partner]]),"")</f>
        <v>UNICEF-WVI</v>
      </c>
      <c r="AD49" s="189"/>
      <c r="AE49" s="190"/>
      <c r="AF49" s="190"/>
      <c r="AG49" s="191"/>
    </row>
    <row r="50" spans="1:33" ht="14.5" customHeight="1">
      <c r="A50" s="183">
        <v>48</v>
      </c>
      <c r="B50" t="s">
        <v>8384</v>
      </c>
      <c r="C50" t="s">
        <v>5275</v>
      </c>
      <c r="D50" t="s">
        <v>5300</v>
      </c>
      <c r="E50" t="s">
        <v>5275</v>
      </c>
      <c r="F50" t="s">
        <v>27</v>
      </c>
      <c r="G50" t="s">
        <v>8012</v>
      </c>
      <c r="H50" t="s">
        <v>8312</v>
      </c>
      <c r="I50" t="str">
        <f>IFERROR(VLOOKUP(Table[[#This Row],[Activity Details of Assistance]],WHAT!E:F,2,FALSE),"")</f>
        <v># of door</v>
      </c>
      <c r="J50"/>
      <c r="K50">
        <v>616</v>
      </c>
      <c r="L50" t="s">
        <v>28</v>
      </c>
      <c r="M50" t="s">
        <v>13</v>
      </c>
      <c r="N50" t="s">
        <v>14</v>
      </c>
      <c r="O50" t="s">
        <v>309</v>
      </c>
      <c r="P50" t="s">
        <v>1606</v>
      </c>
      <c r="Q50" t="s">
        <v>6475</v>
      </c>
      <c r="R50" s="230">
        <v>44957</v>
      </c>
      <c r="S50" s="230">
        <v>44958</v>
      </c>
      <c r="T50" t="s">
        <v>8407</v>
      </c>
      <c r="U50"/>
      <c r="V50"/>
      <c r="W50"/>
      <c r="X50"/>
      <c r="Y50" s="196"/>
      <c r="Z50" t="s">
        <v>8284</v>
      </c>
      <c r="AA50" t="s">
        <v>8285</v>
      </c>
      <c r="AB50" s="187">
        <v>1679210106</v>
      </c>
      <c r="AC50" s="188" t="str">
        <f>_xlfn.IFNA(IF(Table[[#This Row],[Programme Partner]]&lt;&gt;Table[[#This Row],[Implementing Partner]],CONCATENATE(Table[[#This Row],[Programme Partner]],"-",Table[[#This Row],[Implementing Partner]]),Table[[#This Row],[Programme Partner]]),"")</f>
        <v>UNICEF-WVI</v>
      </c>
      <c r="AD50" s="189"/>
      <c r="AE50" s="190"/>
      <c r="AF50" s="190"/>
      <c r="AG50" s="191"/>
    </row>
    <row r="51" spans="1:33" ht="14.5" customHeight="1">
      <c r="A51" s="183">
        <v>49</v>
      </c>
      <c r="B51" t="s">
        <v>8384</v>
      </c>
      <c r="C51" t="s">
        <v>5275</v>
      </c>
      <c r="D51" t="s">
        <v>5300</v>
      </c>
      <c r="E51" t="s">
        <v>5275</v>
      </c>
      <c r="F51" t="s">
        <v>27</v>
      </c>
      <c r="G51" t="s">
        <v>8013</v>
      </c>
      <c r="H51" t="s">
        <v>8286</v>
      </c>
      <c r="I51" t="str">
        <f>IFERROR(VLOOKUP(Table[[#This Row],[Activity Details of Assistance]],WHAT!E:F,2,FALSE),"")</f>
        <v># of HP sessions at community level</v>
      </c>
      <c r="J51"/>
      <c r="K51">
        <v>1619</v>
      </c>
      <c r="L51" t="s">
        <v>28</v>
      </c>
      <c r="M51" t="s">
        <v>13</v>
      </c>
      <c r="N51" t="s">
        <v>14</v>
      </c>
      <c r="O51" t="s">
        <v>309</v>
      </c>
      <c r="P51" t="s">
        <v>1606</v>
      </c>
      <c r="Q51" t="s">
        <v>6475</v>
      </c>
      <c r="R51" s="230">
        <v>44957</v>
      </c>
      <c r="S51" s="230">
        <v>44958</v>
      </c>
      <c r="T51" t="s">
        <v>8407</v>
      </c>
      <c r="U51"/>
      <c r="V51"/>
      <c r="W51"/>
      <c r="X51"/>
      <c r="Y51" s="196"/>
      <c r="Z51" t="s">
        <v>8284</v>
      </c>
      <c r="AA51" t="s">
        <v>8285</v>
      </c>
      <c r="AB51" s="187">
        <v>1679210106</v>
      </c>
      <c r="AC51" s="188" t="str">
        <f>_xlfn.IFNA(IF(Table[[#This Row],[Programme Partner]]&lt;&gt;Table[[#This Row],[Implementing Partner]],CONCATENATE(Table[[#This Row],[Programme Partner]],"-",Table[[#This Row],[Implementing Partner]]),Table[[#This Row],[Programme Partner]]),"")</f>
        <v>UNICEF-WVI</v>
      </c>
      <c r="AD51" s="189"/>
      <c r="AE51" s="190"/>
      <c r="AF51" s="190"/>
      <c r="AG51" s="191"/>
    </row>
    <row r="52" spans="1:33" ht="43.15" customHeight="1">
      <c r="A52" s="183">
        <v>50</v>
      </c>
      <c r="B52" t="s">
        <v>8384</v>
      </c>
      <c r="C52" t="s">
        <v>5275</v>
      </c>
      <c r="D52" t="s">
        <v>5300</v>
      </c>
      <c r="E52" t="s">
        <v>5275</v>
      </c>
      <c r="F52" t="s">
        <v>27</v>
      </c>
      <c r="G52" t="s">
        <v>8013</v>
      </c>
      <c r="H52" t="s">
        <v>8287</v>
      </c>
      <c r="I52" t="str">
        <f>IFERROR(VLOOKUP(Table[[#This Row],[Activity Details of Assistance]],WHAT!E:F,2,FALSE),"")</f>
        <v># of HP sessions at HH level</v>
      </c>
      <c r="J52"/>
      <c r="K52">
        <v>388</v>
      </c>
      <c r="L52" t="s">
        <v>28</v>
      </c>
      <c r="M52" t="s">
        <v>13</v>
      </c>
      <c r="N52" t="s">
        <v>14</v>
      </c>
      <c r="O52" t="s">
        <v>309</v>
      </c>
      <c r="P52" t="s">
        <v>1606</v>
      </c>
      <c r="Q52" t="s">
        <v>6475</v>
      </c>
      <c r="R52" s="230">
        <v>44957</v>
      </c>
      <c r="S52" s="230">
        <v>44958</v>
      </c>
      <c r="T52" t="s">
        <v>8407</v>
      </c>
      <c r="U52"/>
      <c r="V52"/>
      <c r="W52"/>
      <c r="X52"/>
      <c r="Y52" s="196"/>
      <c r="Z52" t="s">
        <v>8284</v>
      </c>
      <c r="AA52" t="s">
        <v>8285</v>
      </c>
      <c r="AB52" s="187">
        <v>1679210106</v>
      </c>
      <c r="AC52" s="188" t="str">
        <f>_xlfn.IFNA(IF(Table[[#This Row],[Programme Partner]]&lt;&gt;Table[[#This Row],[Implementing Partner]],CONCATENATE(Table[[#This Row],[Programme Partner]],"-",Table[[#This Row],[Implementing Partner]]),Table[[#This Row],[Programme Partner]]),"")</f>
        <v>UNICEF-WVI</v>
      </c>
      <c r="AD52" s="189"/>
      <c r="AE52" s="190"/>
      <c r="AF52" s="190"/>
      <c r="AG52" s="191"/>
    </row>
    <row r="53" spans="1:33" ht="14.5" customHeight="1">
      <c r="A53" s="183">
        <v>51</v>
      </c>
      <c r="B53" t="s">
        <v>8384</v>
      </c>
      <c r="C53" t="s">
        <v>5275</v>
      </c>
      <c r="D53" t="s">
        <v>5300</v>
      </c>
      <c r="E53" t="s">
        <v>5275</v>
      </c>
      <c r="F53" t="s">
        <v>27</v>
      </c>
      <c r="G53" t="s">
        <v>8013</v>
      </c>
      <c r="H53" t="s">
        <v>8327</v>
      </c>
      <c r="I53" t="str">
        <f>IFERROR(VLOOKUP(Table[[#This Row],[Activity Details of Assistance]],WHAT!E:F,2,FALSE),"")</f>
        <v># of HP sessions at institution level</v>
      </c>
      <c r="J53"/>
      <c r="K53">
        <v>50</v>
      </c>
      <c r="L53" t="s">
        <v>28</v>
      </c>
      <c r="M53" t="s">
        <v>13</v>
      </c>
      <c r="N53" t="s">
        <v>14</v>
      </c>
      <c r="O53" t="s">
        <v>309</v>
      </c>
      <c r="P53" t="s">
        <v>1606</v>
      </c>
      <c r="Q53" t="s">
        <v>6475</v>
      </c>
      <c r="R53" s="230">
        <v>44957</v>
      </c>
      <c r="S53" s="230">
        <v>44958</v>
      </c>
      <c r="T53" t="s">
        <v>8407</v>
      </c>
      <c r="U53"/>
      <c r="V53"/>
      <c r="W53"/>
      <c r="X53"/>
      <c r="Y53" s="196"/>
      <c r="Z53" t="s">
        <v>8284</v>
      </c>
      <c r="AA53" t="s">
        <v>8285</v>
      </c>
      <c r="AB53" s="187">
        <v>1679210106</v>
      </c>
      <c r="AC53" s="188" t="str">
        <f>_xlfn.IFNA(IF(Table[[#This Row],[Programme Partner]]&lt;&gt;Table[[#This Row],[Implementing Partner]],CONCATENATE(Table[[#This Row],[Programme Partner]],"-",Table[[#This Row],[Implementing Partner]]),Table[[#This Row],[Programme Partner]]),"")</f>
        <v>UNICEF-WVI</v>
      </c>
      <c r="AD53" s="189"/>
      <c r="AE53" s="190"/>
      <c r="AF53" s="190"/>
      <c r="AG53" s="191"/>
    </row>
    <row r="54" spans="1:33" ht="14.5" customHeight="1">
      <c r="A54" s="183">
        <v>52</v>
      </c>
      <c r="B54" t="s">
        <v>8384</v>
      </c>
      <c r="C54" t="s">
        <v>5300</v>
      </c>
      <c r="D54" t="s">
        <v>5300</v>
      </c>
      <c r="E54" t="s">
        <v>7014</v>
      </c>
      <c r="F54" t="s">
        <v>27</v>
      </c>
      <c r="G54" t="s">
        <v>8011</v>
      </c>
      <c r="H54" t="s">
        <v>8363</v>
      </c>
      <c r="I54" t="str">
        <f>IFERROR(VLOOKUP(Table[[#This Row],[Activity Details of Assistance]],WHAT!E:F,2,FALSE),"")</f>
        <v># of tube well</v>
      </c>
      <c r="J54"/>
      <c r="K54">
        <v>119</v>
      </c>
      <c r="L54" t="s">
        <v>28</v>
      </c>
      <c r="M54" t="s">
        <v>13</v>
      </c>
      <c r="N54" t="s">
        <v>14</v>
      </c>
      <c r="O54" t="s">
        <v>309</v>
      </c>
      <c r="P54" t="s">
        <v>1606</v>
      </c>
      <c r="Q54" t="s">
        <v>17</v>
      </c>
      <c r="R54" s="230">
        <v>44957</v>
      </c>
      <c r="S54" s="230">
        <v>45261</v>
      </c>
      <c r="T54" t="s">
        <v>8407</v>
      </c>
      <c r="U54"/>
      <c r="V54"/>
      <c r="W54"/>
      <c r="X54"/>
      <c r="Y54" s="196"/>
      <c r="Z54" t="s">
        <v>8381</v>
      </c>
      <c r="AA54" t="s">
        <v>8382</v>
      </c>
      <c r="AB54" s="187">
        <v>1887673637</v>
      </c>
      <c r="AC54" s="188" t="str">
        <f>_xlfn.IFNA(IF(Table[[#This Row],[Programme Partner]]&lt;&gt;Table[[#This Row],[Implementing Partner]],CONCATENATE(Table[[#This Row],[Programme Partner]],"-",Table[[#This Row],[Implementing Partner]]),Table[[#This Row],[Programme Partner]]),"")</f>
        <v>WVI</v>
      </c>
      <c r="AD54" s="189"/>
      <c r="AE54" s="190"/>
      <c r="AF54" s="190"/>
      <c r="AG54" s="191"/>
    </row>
    <row r="55" spans="1:33" ht="14.5" customHeight="1">
      <c r="A55" s="183">
        <v>53</v>
      </c>
      <c r="B55" t="s">
        <v>8384</v>
      </c>
      <c r="C55" t="s">
        <v>5300</v>
      </c>
      <c r="D55" t="s">
        <v>5300</v>
      </c>
      <c r="E55" t="s">
        <v>7014</v>
      </c>
      <c r="F55" t="s">
        <v>27</v>
      </c>
      <c r="G55" t="s">
        <v>8012</v>
      </c>
      <c r="H55" t="s">
        <v>8364</v>
      </c>
      <c r="I55" t="str">
        <f>IFERROR(VLOOKUP(Table[[#This Row],[Activity Details of Assistance]],WHAT!E:F,2,FALSE),"")</f>
        <v xml:space="preserve"># of door </v>
      </c>
      <c r="J55"/>
      <c r="K55">
        <v>14</v>
      </c>
      <c r="L55" t="s">
        <v>28</v>
      </c>
      <c r="M55" t="s">
        <v>13</v>
      </c>
      <c r="N55" t="s">
        <v>14</v>
      </c>
      <c r="O55" t="s">
        <v>309</v>
      </c>
      <c r="P55" t="s">
        <v>1606</v>
      </c>
      <c r="Q55" t="s">
        <v>17</v>
      </c>
      <c r="R55" s="230">
        <v>44957</v>
      </c>
      <c r="S55" s="230">
        <v>45261</v>
      </c>
      <c r="T55" t="s">
        <v>8407</v>
      </c>
      <c r="U55"/>
      <c r="V55"/>
      <c r="W55"/>
      <c r="X55"/>
      <c r="Y55" s="196"/>
      <c r="Z55" t="s">
        <v>8381</v>
      </c>
      <c r="AA55" t="s">
        <v>8382</v>
      </c>
      <c r="AB55" s="187">
        <v>1887673637</v>
      </c>
      <c r="AC55" s="188" t="str">
        <f>_xlfn.IFNA(IF(Table[[#This Row],[Programme Partner]]&lt;&gt;Table[[#This Row],[Implementing Partner]],CONCATENATE(Table[[#This Row],[Programme Partner]],"-",Table[[#This Row],[Implementing Partner]]),Table[[#This Row],[Programme Partner]]),"")</f>
        <v>WVI</v>
      </c>
      <c r="AD55" s="189"/>
      <c r="AE55" s="190"/>
      <c r="AF55" s="190"/>
      <c r="AG55" s="191"/>
    </row>
    <row r="56" spans="1:33" ht="14.5" customHeight="1">
      <c r="A56" s="183">
        <v>54</v>
      </c>
      <c r="B56" t="s">
        <v>8384</v>
      </c>
      <c r="C56" t="s">
        <v>5300</v>
      </c>
      <c r="D56" t="s">
        <v>5300</v>
      </c>
      <c r="E56" t="s">
        <v>7014</v>
      </c>
      <c r="F56" t="s">
        <v>27</v>
      </c>
      <c r="G56" t="s">
        <v>8012</v>
      </c>
      <c r="H56" t="s">
        <v>8365</v>
      </c>
      <c r="I56" t="str">
        <f>IFERROR(VLOOKUP(Table[[#This Row],[Activity Details of Assistance]],WHAT!E:F,2,FALSE),"")</f>
        <v># of door</v>
      </c>
      <c r="J56"/>
      <c r="K56">
        <v>215</v>
      </c>
      <c r="L56" t="s">
        <v>28</v>
      </c>
      <c r="M56" t="s">
        <v>13</v>
      </c>
      <c r="N56" t="s">
        <v>14</v>
      </c>
      <c r="O56" t="s">
        <v>309</v>
      </c>
      <c r="P56" t="s">
        <v>1606</v>
      </c>
      <c r="Q56" t="s">
        <v>17</v>
      </c>
      <c r="R56" s="230">
        <v>44957</v>
      </c>
      <c r="S56" s="230">
        <v>45261</v>
      </c>
      <c r="T56" t="s">
        <v>8407</v>
      </c>
      <c r="U56"/>
      <c r="V56"/>
      <c r="W56"/>
      <c r="X56"/>
      <c r="Y56" s="196"/>
      <c r="Z56" t="s">
        <v>8381</v>
      </c>
      <c r="AA56" t="s">
        <v>8382</v>
      </c>
      <c r="AB56" s="187">
        <v>1887673637</v>
      </c>
      <c r="AC56" s="188" t="str">
        <f>_xlfn.IFNA(IF(Table[[#This Row],[Programme Partner]]&lt;&gt;Table[[#This Row],[Implementing Partner]],CONCATENATE(Table[[#This Row],[Programme Partner]],"-",Table[[#This Row],[Implementing Partner]]),Table[[#This Row],[Programme Partner]]),"")</f>
        <v>WVI</v>
      </c>
      <c r="AD56" s="189"/>
      <c r="AE56" s="190"/>
      <c r="AF56" s="190"/>
      <c r="AG56" s="191"/>
    </row>
    <row r="57" spans="1:33" ht="14.5" customHeight="1">
      <c r="A57" s="183">
        <v>55</v>
      </c>
      <c r="B57" t="s">
        <v>8384</v>
      </c>
      <c r="C57" t="s">
        <v>5300</v>
      </c>
      <c r="D57" t="s">
        <v>5300</v>
      </c>
      <c r="E57" t="s">
        <v>7014</v>
      </c>
      <c r="F57" t="s">
        <v>27</v>
      </c>
      <c r="G57" t="s">
        <v>8012</v>
      </c>
      <c r="H57" t="s">
        <v>8312</v>
      </c>
      <c r="I57" t="str">
        <f>IFERROR(VLOOKUP(Table[[#This Row],[Activity Details of Assistance]],WHAT!E:F,2,FALSE),"")</f>
        <v># of door</v>
      </c>
      <c r="J57"/>
      <c r="K57">
        <v>266</v>
      </c>
      <c r="L57" t="s">
        <v>28</v>
      </c>
      <c r="M57" t="s">
        <v>13</v>
      </c>
      <c r="N57" t="s">
        <v>14</v>
      </c>
      <c r="O57" t="s">
        <v>309</v>
      </c>
      <c r="P57" t="s">
        <v>1606</v>
      </c>
      <c r="Q57" t="s">
        <v>17</v>
      </c>
      <c r="R57" s="230">
        <v>44957</v>
      </c>
      <c r="S57" s="230">
        <v>45261</v>
      </c>
      <c r="T57" t="s">
        <v>8407</v>
      </c>
      <c r="U57"/>
      <c r="V57"/>
      <c r="W57"/>
      <c r="X57"/>
      <c r="Y57"/>
      <c r="Z57" t="s">
        <v>8381</v>
      </c>
      <c r="AA57" t="s">
        <v>8382</v>
      </c>
      <c r="AB57" s="187">
        <v>1887673637</v>
      </c>
      <c r="AC57" s="188" t="str">
        <f>_xlfn.IFNA(IF(Table[[#This Row],[Programme Partner]]&lt;&gt;Table[[#This Row],[Implementing Partner]],CONCATENATE(Table[[#This Row],[Programme Partner]],"-",Table[[#This Row],[Implementing Partner]]),Table[[#This Row],[Programme Partner]]),"")</f>
        <v>WVI</v>
      </c>
      <c r="AD57" s="189"/>
      <c r="AE57" s="190"/>
      <c r="AF57" s="190"/>
      <c r="AG57" s="191"/>
    </row>
    <row r="58" spans="1:33" ht="14.5" customHeight="1">
      <c r="A58" s="183">
        <v>56</v>
      </c>
      <c r="B58" t="s">
        <v>8384</v>
      </c>
      <c r="C58" t="s">
        <v>5300</v>
      </c>
      <c r="D58" t="s">
        <v>5300</v>
      </c>
      <c r="E58" t="s">
        <v>7014</v>
      </c>
      <c r="F58" t="s">
        <v>27</v>
      </c>
      <c r="G58" t="s">
        <v>8013</v>
      </c>
      <c r="H58" t="s">
        <v>8286</v>
      </c>
      <c r="I58" t="str">
        <f>IFERROR(VLOOKUP(Table[[#This Row],[Activity Details of Assistance]],WHAT!E:F,2,FALSE),"")</f>
        <v># of HP sessions at community level</v>
      </c>
      <c r="J58"/>
      <c r="K58">
        <v>175</v>
      </c>
      <c r="L58" t="s">
        <v>28</v>
      </c>
      <c r="M58" t="s">
        <v>13</v>
      </c>
      <c r="N58" t="s">
        <v>14</v>
      </c>
      <c r="O58" t="s">
        <v>309</v>
      </c>
      <c r="P58" t="s">
        <v>1606</v>
      </c>
      <c r="Q58" t="s">
        <v>17</v>
      </c>
      <c r="R58" s="230">
        <v>44957</v>
      </c>
      <c r="S58" s="230">
        <v>45261</v>
      </c>
      <c r="T58" t="s">
        <v>8407</v>
      </c>
      <c r="U58"/>
      <c r="V58"/>
      <c r="W58"/>
      <c r="X58"/>
      <c r="Y58" s="196"/>
      <c r="Z58" t="s">
        <v>8381</v>
      </c>
      <c r="AA58" t="s">
        <v>8382</v>
      </c>
      <c r="AB58" s="187">
        <v>1887673637</v>
      </c>
      <c r="AC58" s="188" t="str">
        <f>_xlfn.IFNA(IF(Table[[#This Row],[Programme Partner]]&lt;&gt;Table[[#This Row],[Implementing Partner]],CONCATENATE(Table[[#This Row],[Programme Partner]],"-",Table[[#This Row],[Implementing Partner]]),Table[[#This Row],[Programme Partner]]),"")</f>
        <v>WVI</v>
      </c>
      <c r="AD58" s="189"/>
      <c r="AE58" s="190"/>
      <c r="AF58" s="190"/>
      <c r="AG58" s="191"/>
    </row>
    <row r="59" spans="1:33" ht="14.5" customHeight="1">
      <c r="A59" s="183">
        <v>57</v>
      </c>
      <c r="B59" t="s">
        <v>8384</v>
      </c>
      <c r="C59" t="s">
        <v>5300</v>
      </c>
      <c r="D59" t="s">
        <v>5300</v>
      </c>
      <c r="E59" t="s">
        <v>7014</v>
      </c>
      <c r="F59" t="s">
        <v>27</v>
      </c>
      <c r="G59" t="s">
        <v>8013</v>
      </c>
      <c r="H59" t="s">
        <v>8287</v>
      </c>
      <c r="I59" t="str">
        <f>IFERROR(VLOOKUP(Table[[#This Row],[Activity Details of Assistance]],WHAT!E:F,2,FALSE),"")</f>
        <v># of HP sessions at HH level</v>
      </c>
      <c r="J59"/>
      <c r="K59">
        <v>684</v>
      </c>
      <c r="L59" t="s">
        <v>28</v>
      </c>
      <c r="M59" t="s">
        <v>13</v>
      </c>
      <c r="N59" t="s">
        <v>14</v>
      </c>
      <c r="O59" t="s">
        <v>309</v>
      </c>
      <c r="P59" t="s">
        <v>1606</v>
      </c>
      <c r="Q59" t="s">
        <v>17</v>
      </c>
      <c r="R59" s="230">
        <v>44957</v>
      </c>
      <c r="S59" s="230">
        <v>45261</v>
      </c>
      <c r="T59" t="s">
        <v>8407</v>
      </c>
      <c r="U59"/>
      <c r="V59"/>
      <c r="W59"/>
      <c r="X59"/>
      <c r="Y59" s="196"/>
      <c r="Z59" t="s">
        <v>8381</v>
      </c>
      <c r="AA59" t="s">
        <v>8382</v>
      </c>
      <c r="AB59" s="187">
        <v>1887673637</v>
      </c>
      <c r="AC59" s="188" t="str">
        <f>_xlfn.IFNA(IF(Table[[#This Row],[Programme Partner]]&lt;&gt;Table[[#This Row],[Implementing Partner]],CONCATENATE(Table[[#This Row],[Programme Partner]],"-",Table[[#This Row],[Implementing Partner]]),Table[[#This Row],[Programme Partner]]),"")</f>
        <v>WVI</v>
      </c>
      <c r="AD59" s="189"/>
      <c r="AE59" s="190"/>
      <c r="AF59" s="190"/>
      <c r="AG59" s="191"/>
    </row>
    <row r="60" spans="1:33" ht="14.5" customHeight="1">
      <c r="A60" s="183">
        <v>58</v>
      </c>
      <c r="B60" t="s">
        <v>8384</v>
      </c>
      <c r="C60" t="s">
        <v>5300</v>
      </c>
      <c r="D60" t="s">
        <v>5300</v>
      </c>
      <c r="E60" t="s">
        <v>7014</v>
      </c>
      <c r="F60" t="s">
        <v>27</v>
      </c>
      <c r="G60" t="s">
        <v>8013</v>
      </c>
      <c r="H60" t="s">
        <v>8327</v>
      </c>
      <c r="I60" t="str">
        <f>IFERROR(VLOOKUP(Table[[#This Row],[Activity Details of Assistance]],WHAT!E:F,2,FALSE),"")</f>
        <v># of HP sessions at institution level</v>
      </c>
      <c r="J60"/>
      <c r="K60">
        <v>40</v>
      </c>
      <c r="L60" t="s">
        <v>28</v>
      </c>
      <c r="M60" t="s">
        <v>13</v>
      </c>
      <c r="N60" t="s">
        <v>14</v>
      </c>
      <c r="O60" t="s">
        <v>309</v>
      </c>
      <c r="P60" t="s">
        <v>1606</v>
      </c>
      <c r="Q60" t="s">
        <v>17</v>
      </c>
      <c r="R60" s="230">
        <v>44957</v>
      </c>
      <c r="S60" s="230">
        <v>45261</v>
      </c>
      <c r="T60" t="s">
        <v>8407</v>
      </c>
      <c r="U60"/>
      <c r="V60"/>
      <c r="W60"/>
      <c r="X60"/>
      <c r="Y60" s="196"/>
      <c r="Z60" t="s">
        <v>8381</v>
      </c>
      <c r="AA60" t="s">
        <v>8382</v>
      </c>
      <c r="AB60" s="187">
        <v>1887673637</v>
      </c>
      <c r="AC60" s="188" t="str">
        <f>_xlfn.IFNA(IF(Table[[#This Row],[Programme Partner]]&lt;&gt;Table[[#This Row],[Implementing Partner]],CONCATENATE(Table[[#This Row],[Programme Partner]],"-",Table[[#This Row],[Implementing Partner]]),Table[[#This Row],[Programme Partner]]),"")</f>
        <v>WVI</v>
      </c>
      <c r="AD60" s="189"/>
      <c r="AE60" s="190"/>
      <c r="AF60" s="190"/>
      <c r="AG60" s="191"/>
    </row>
    <row r="61" spans="1:33" ht="14.5" customHeight="1">
      <c r="A61" s="183">
        <v>59</v>
      </c>
      <c r="B61" t="s">
        <v>8384</v>
      </c>
      <c r="C61" t="s">
        <v>5300</v>
      </c>
      <c r="D61" t="s">
        <v>5300</v>
      </c>
      <c r="E61" t="s">
        <v>7014</v>
      </c>
      <c r="F61" t="s">
        <v>27</v>
      </c>
      <c r="G61" t="s">
        <v>8013</v>
      </c>
      <c r="H61" t="s">
        <v>8402</v>
      </c>
      <c r="I61" t="str">
        <f>IFERROR(VLOOKUP(Table[[#This Row],[Activity Details of Assistance]],WHAT!E:F,2,FALSE),"")</f>
        <v># of household</v>
      </c>
      <c r="J61"/>
      <c r="K61">
        <v>2129</v>
      </c>
      <c r="L61" t="s">
        <v>28</v>
      </c>
      <c r="M61" t="s">
        <v>13</v>
      </c>
      <c r="N61" t="s">
        <v>14</v>
      </c>
      <c r="O61" t="s">
        <v>309</v>
      </c>
      <c r="P61" t="s">
        <v>1606</v>
      </c>
      <c r="Q61" t="s">
        <v>17</v>
      </c>
      <c r="R61" s="230">
        <v>44957</v>
      </c>
      <c r="S61" s="230">
        <v>45261</v>
      </c>
      <c r="T61" t="s">
        <v>8407</v>
      </c>
      <c r="U61"/>
      <c r="V61"/>
      <c r="W61"/>
      <c r="X61"/>
      <c r="Y61" s="196"/>
      <c r="Z61" t="s">
        <v>8381</v>
      </c>
      <c r="AA61" t="s">
        <v>8382</v>
      </c>
      <c r="AB61" s="187">
        <v>1887673637</v>
      </c>
      <c r="AC61" s="188" t="str">
        <f>_xlfn.IFNA(IF(Table[[#This Row],[Programme Partner]]&lt;&gt;Table[[#This Row],[Implementing Partner]],CONCATENATE(Table[[#This Row],[Programme Partner]],"-",Table[[#This Row],[Implementing Partner]]),Table[[#This Row],[Programme Partner]]),"")</f>
        <v>WVI</v>
      </c>
      <c r="AD61" s="189"/>
      <c r="AE61" s="190"/>
      <c r="AF61" s="190"/>
      <c r="AG61" s="191"/>
    </row>
    <row r="62" spans="1:33" ht="14.5" customHeight="1">
      <c r="A62" s="183">
        <v>60</v>
      </c>
      <c r="B62" t="s">
        <v>8384</v>
      </c>
      <c r="C62" t="s">
        <v>5300</v>
      </c>
      <c r="D62" t="s">
        <v>5300</v>
      </c>
      <c r="E62" t="s">
        <v>7014</v>
      </c>
      <c r="F62" t="s">
        <v>27</v>
      </c>
      <c r="G62" t="s">
        <v>8011</v>
      </c>
      <c r="H62" t="s">
        <v>8363</v>
      </c>
      <c r="I62" t="str">
        <f>IFERROR(VLOOKUP(Table[[#This Row],[Activity Details of Assistance]],WHAT!E:F,2,FALSE),"")</f>
        <v># of tube well</v>
      </c>
      <c r="J62"/>
      <c r="K62">
        <v>90</v>
      </c>
      <c r="L62" t="s">
        <v>28</v>
      </c>
      <c r="M62" t="s">
        <v>13</v>
      </c>
      <c r="N62" t="s">
        <v>14</v>
      </c>
      <c r="O62" t="s">
        <v>309</v>
      </c>
      <c r="P62" t="s">
        <v>1606</v>
      </c>
      <c r="Q62" t="s">
        <v>4656</v>
      </c>
      <c r="R62" s="230">
        <v>44957</v>
      </c>
      <c r="S62" s="230">
        <v>45261</v>
      </c>
      <c r="T62" t="s">
        <v>8407</v>
      </c>
      <c r="U62"/>
      <c r="V62"/>
      <c r="W62"/>
      <c r="X62"/>
      <c r="Y62" s="196"/>
      <c r="Z62" t="s">
        <v>8380</v>
      </c>
      <c r="AA62" s="232" t="s">
        <v>8446</v>
      </c>
      <c r="AB62" s="187">
        <v>1612519294</v>
      </c>
      <c r="AC62" s="188" t="str">
        <f>_xlfn.IFNA(IF(Table[[#This Row],[Programme Partner]]&lt;&gt;Table[[#This Row],[Implementing Partner]],CONCATENATE(Table[[#This Row],[Programme Partner]],"-",Table[[#This Row],[Implementing Partner]]),Table[[#This Row],[Programme Partner]]),"")</f>
        <v>WVI</v>
      </c>
      <c r="AD62" s="189"/>
      <c r="AE62" s="190"/>
      <c r="AF62" s="190"/>
      <c r="AG62" s="191"/>
    </row>
    <row r="63" spans="1:33" ht="14.5" customHeight="1">
      <c r="A63" s="183">
        <v>61</v>
      </c>
      <c r="B63" t="s">
        <v>8384</v>
      </c>
      <c r="C63" t="s">
        <v>5300</v>
      </c>
      <c r="D63" t="s">
        <v>5300</v>
      </c>
      <c r="E63" t="s">
        <v>7014</v>
      </c>
      <c r="F63" t="s">
        <v>27</v>
      </c>
      <c r="G63" t="s">
        <v>8012</v>
      </c>
      <c r="H63" t="s">
        <v>8364</v>
      </c>
      <c r="I63" t="str">
        <f>IFERROR(VLOOKUP(Table[[#This Row],[Activity Details of Assistance]],WHAT!E:F,2,FALSE),"")</f>
        <v xml:space="preserve"># of door </v>
      </c>
      <c r="J63"/>
      <c r="K63">
        <v>17</v>
      </c>
      <c r="L63" t="s">
        <v>28</v>
      </c>
      <c r="M63" t="s">
        <v>13</v>
      </c>
      <c r="N63" t="s">
        <v>14</v>
      </c>
      <c r="O63" t="s">
        <v>309</v>
      </c>
      <c r="P63" t="s">
        <v>1606</v>
      </c>
      <c r="Q63" t="s">
        <v>4656</v>
      </c>
      <c r="R63" s="230">
        <v>44957</v>
      </c>
      <c r="S63" s="230">
        <v>45261</v>
      </c>
      <c r="T63" t="s">
        <v>8407</v>
      </c>
      <c r="U63"/>
      <c r="V63"/>
      <c r="W63"/>
      <c r="X63"/>
      <c r="Y63" s="196"/>
      <c r="Z63" t="s">
        <v>8380</v>
      </c>
      <c r="AA63" s="232" t="s">
        <v>8446</v>
      </c>
      <c r="AB63" s="187">
        <v>1612519294</v>
      </c>
      <c r="AC63" s="188" t="str">
        <f>_xlfn.IFNA(IF(Table[[#This Row],[Programme Partner]]&lt;&gt;Table[[#This Row],[Implementing Partner]],CONCATENATE(Table[[#This Row],[Programme Partner]],"-",Table[[#This Row],[Implementing Partner]]),Table[[#This Row],[Programme Partner]]),"")</f>
        <v>WVI</v>
      </c>
      <c r="AD63" s="189"/>
      <c r="AE63" s="190"/>
      <c r="AF63" s="190"/>
      <c r="AG63" s="191"/>
    </row>
    <row r="64" spans="1:33" ht="14.5" customHeight="1">
      <c r="A64" s="183">
        <v>62</v>
      </c>
      <c r="B64" t="s">
        <v>8384</v>
      </c>
      <c r="C64" t="s">
        <v>5300</v>
      </c>
      <c r="D64" t="s">
        <v>5300</v>
      </c>
      <c r="E64" t="s">
        <v>7014</v>
      </c>
      <c r="F64" t="s">
        <v>27</v>
      </c>
      <c r="G64" t="s">
        <v>8012</v>
      </c>
      <c r="H64" t="s">
        <v>8365</v>
      </c>
      <c r="I64" t="str">
        <f>IFERROR(VLOOKUP(Table[[#This Row],[Activity Details of Assistance]],WHAT!E:F,2,FALSE),"")</f>
        <v># of door</v>
      </c>
      <c r="J64"/>
      <c r="K64">
        <v>36</v>
      </c>
      <c r="L64" t="s">
        <v>28</v>
      </c>
      <c r="M64" t="s">
        <v>13</v>
      </c>
      <c r="N64" t="s">
        <v>14</v>
      </c>
      <c r="O64" t="s">
        <v>309</v>
      </c>
      <c r="P64" t="s">
        <v>1606</v>
      </c>
      <c r="Q64" t="s">
        <v>4656</v>
      </c>
      <c r="R64" s="230">
        <v>44957</v>
      </c>
      <c r="S64" s="230">
        <v>45261</v>
      </c>
      <c r="T64" t="s">
        <v>8407</v>
      </c>
      <c r="U64"/>
      <c r="V64"/>
      <c r="W64"/>
      <c r="X64"/>
      <c r="Y64" s="196"/>
      <c r="Z64" t="s">
        <v>8380</v>
      </c>
      <c r="AA64" s="232" t="s">
        <v>8446</v>
      </c>
      <c r="AB64" s="187">
        <v>1612519294</v>
      </c>
      <c r="AC64" s="188" t="str">
        <f>_xlfn.IFNA(IF(Table[[#This Row],[Programme Partner]]&lt;&gt;Table[[#This Row],[Implementing Partner]],CONCATENATE(Table[[#This Row],[Programme Partner]],"-",Table[[#This Row],[Implementing Partner]]),Table[[#This Row],[Programme Partner]]),"")</f>
        <v>WVI</v>
      </c>
      <c r="AD64" s="189"/>
      <c r="AE64" s="190"/>
      <c r="AF64" s="190"/>
      <c r="AG64" s="191"/>
    </row>
    <row r="65" spans="1:33" ht="14.5" customHeight="1">
      <c r="A65" s="183">
        <v>63</v>
      </c>
      <c r="B65" t="s">
        <v>8384</v>
      </c>
      <c r="C65" t="s">
        <v>5300</v>
      </c>
      <c r="D65" t="s">
        <v>5300</v>
      </c>
      <c r="E65" t="s">
        <v>7014</v>
      </c>
      <c r="F65" t="s">
        <v>27</v>
      </c>
      <c r="G65" t="s">
        <v>8012</v>
      </c>
      <c r="H65" t="s">
        <v>8312</v>
      </c>
      <c r="I65" t="str">
        <f>IFERROR(VLOOKUP(Table[[#This Row],[Activity Details of Assistance]],WHAT!E:F,2,FALSE),"")</f>
        <v># of door</v>
      </c>
      <c r="J65"/>
      <c r="K65">
        <v>95</v>
      </c>
      <c r="L65" t="s">
        <v>28</v>
      </c>
      <c r="M65" t="s">
        <v>13</v>
      </c>
      <c r="N65" t="s">
        <v>14</v>
      </c>
      <c r="O65" t="s">
        <v>309</v>
      </c>
      <c r="P65" t="s">
        <v>1606</v>
      </c>
      <c r="Q65" t="s">
        <v>4656</v>
      </c>
      <c r="R65" s="230">
        <v>44957</v>
      </c>
      <c r="S65" s="230">
        <v>45261</v>
      </c>
      <c r="T65" t="s">
        <v>8407</v>
      </c>
      <c r="U65"/>
      <c r="V65"/>
      <c r="W65"/>
      <c r="X65"/>
      <c r="Y65" s="196"/>
      <c r="Z65" t="s">
        <v>8380</v>
      </c>
      <c r="AA65" s="232" t="s">
        <v>8446</v>
      </c>
      <c r="AB65" s="187">
        <v>1612519294</v>
      </c>
      <c r="AC65" s="188" t="str">
        <f>_xlfn.IFNA(IF(Table[[#This Row],[Programme Partner]]&lt;&gt;Table[[#This Row],[Implementing Partner]],CONCATENATE(Table[[#This Row],[Programme Partner]],"-",Table[[#This Row],[Implementing Partner]]),Table[[#This Row],[Programme Partner]]),"")</f>
        <v>WVI</v>
      </c>
      <c r="AD65" s="189"/>
      <c r="AE65" s="190"/>
      <c r="AF65" s="190"/>
      <c r="AG65" s="191"/>
    </row>
    <row r="66" spans="1:33" ht="14.5" customHeight="1">
      <c r="A66" s="183">
        <v>64</v>
      </c>
      <c r="B66" t="s">
        <v>8384</v>
      </c>
      <c r="C66" t="s">
        <v>5300</v>
      </c>
      <c r="D66" t="s">
        <v>5300</v>
      </c>
      <c r="E66" t="s">
        <v>7014</v>
      </c>
      <c r="F66" t="s">
        <v>27</v>
      </c>
      <c r="G66" t="s">
        <v>8013</v>
      </c>
      <c r="H66" t="s">
        <v>8286</v>
      </c>
      <c r="I66" t="str">
        <f>IFERROR(VLOOKUP(Table[[#This Row],[Activity Details of Assistance]],WHAT!E:F,2,FALSE),"")</f>
        <v># of HP sessions at community level</v>
      </c>
      <c r="J66"/>
      <c r="K66">
        <v>283</v>
      </c>
      <c r="L66" t="s">
        <v>28</v>
      </c>
      <c r="M66" t="s">
        <v>13</v>
      </c>
      <c r="N66" t="s">
        <v>14</v>
      </c>
      <c r="O66" t="s">
        <v>309</v>
      </c>
      <c r="P66" t="s">
        <v>1606</v>
      </c>
      <c r="Q66" t="s">
        <v>4656</v>
      </c>
      <c r="R66" s="230">
        <v>44957</v>
      </c>
      <c r="S66" s="230">
        <v>45261</v>
      </c>
      <c r="T66" t="s">
        <v>8407</v>
      </c>
      <c r="U66"/>
      <c r="V66"/>
      <c r="W66"/>
      <c r="X66"/>
      <c r="Y66" s="196"/>
      <c r="Z66" t="s">
        <v>8380</v>
      </c>
      <c r="AA66" s="232" t="s">
        <v>8446</v>
      </c>
      <c r="AB66" s="187">
        <v>1612519294</v>
      </c>
      <c r="AC66" s="188" t="str">
        <f>_xlfn.IFNA(IF(Table[[#This Row],[Programme Partner]]&lt;&gt;Table[[#This Row],[Implementing Partner]],CONCATENATE(Table[[#This Row],[Programme Partner]],"-",Table[[#This Row],[Implementing Partner]]),Table[[#This Row],[Programme Partner]]),"")</f>
        <v>WVI</v>
      </c>
      <c r="AD66" s="189"/>
      <c r="AE66" s="190"/>
      <c r="AF66" s="190"/>
      <c r="AG66" s="191"/>
    </row>
    <row r="67" spans="1:33" ht="14.5" customHeight="1">
      <c r="A67" s="183">
        <v>65</v>
      </c>
      <c r="B67" t="s">
        <v>8384</v>
      </c>
      <c r="C67" t="s">
        <v>5300</v>
      </c>
      <c r="D67" t="s">
        <v>5300</v>
      </c>
      <c r="E67" t="s">
        <v>7014</v>
      </c>
      <c r="F67" t="s">
        <v>27</v>
      </c>
      <c r="G67" t="s">
        <v>8013</v>
      </c>
      <c r="H67" t="s">
        <v>8287</v>
      </c>
      <c r="I67" t="str">
        <f>IFERROR(VLOOKUP(Table[[#This Row],[Activity Details of Assistance]],WHAT!E:F,2,FALSE),"")</f>
        <v># of HP sessions at HH level</v>
      </c>
      <c r="J67"/>
      <c r="K67">
        <v>2717</v>
      </c>
      <c r="L67" t="s">
        <v>28</v>
      </c>
      <c r="M67" t="s">
        <v>13</v>
      </c>
      <c r="N67" t="s">
        <v>14</v>
      </c>
      <c r="O67" t="s">
        <v>309</v>
      </c>
      <c r="P67" t="s">
        <v>1606</v>
      </c>
      <c r="Q67" t="s">
        <v>4656</v>
      </c>
      <c r="R67" s="230">
        <v>44957</v>
      </c>
      <c r="S67" s="230">
        <v>45261</v>
      </c>
      <c r="T67" t="s">
        <v>8407</v>
      </c>
      <c r="U67"/>
      <c r="V67"/>
      <c r="W67"/>
      <c r="X67"/>
      <c r="Y67" s="196"/>
      <c r="Z67" t="s">
        <v>8380</v>
      </c>
      <c r="AA67" s="232" t="s">
        <v>8446</v>
      </c>
      <c r="AB67" s="187">
        <v>1612519294</v>
      </c>
      <c r="AC67" s="188" t="str">
        <f>_xlfn.IFNA(IF(Table[[#This Row],[Programme Partner]]&lt;&gt;Table[[#This Row],[Implementing Partner]],CONCATENATE(Table[[#This Row],[Programme Partner]],"-",Table[[#This Row],[Implementing Partner]]),Table[[#This Row],[Programme Partner]]),"")</f>
        <v>WVI</v>
      </c>
      <c r="AD67" s="189"/>
      <c r="AE67" s="190"/>
      <c r="AF67" s="190"/>
      <c r="AG67" s="191"/>
    </row>
    <row r="68" spans="1:33" ht="14.5" customHeight="1">
      <c r="A68" s="183">
        <v>66</v>
      </c>
      <c r="B68" t="s">
        <v>8385</v>
      </c>
      <c r="C68" t="s">
        <v>5273</v>
      </c>
      <c r="D68" t="s">
        <v>5033</v>
      </c>
      <c r="E68" t="s">
        <v>5273</v>
      </c>
      <c r="F68" t="s">
        <v>27</v>
      </c>
      <c r="G68" t="s">
        <v>8011</v>
      </c>
      <c r="H68" t="s">
        <v>8363</v>
      </c>
      <c r="I68" t="str">
        <f>IFERROR(VLOOKUP(Table[[#This Row],[Activity Details of Assistance]],WHAT!E:F,2,FALSE),"")</f>
        <v># of tube well</v>
      </c>
      <c r="J68"/>
      <c r="K68">
        <v>72</v>
      </c>
      <c r="L68" t="s">
        <v>28</v>
      </c>
      <c r="M68" t="s">
        <v>13</v>
      </c>
      <c r="N68" t="s">
        <v>14</v>
      </c>
      <c r="O68" t="s">
        <v>309</v>
      </c>
      <c r="P68" t="s">
        <v>1606</v>
      </c>
      <c r="Q68" t="s">
        <v>6477</v>
      </c>
      <c r="R68" s="230">
        <v>44957</v>
      </c>
      <c r="S68" s="230">
        <v>45261</v>
      </c>
      <c r="T68" t="s">
        <v>8407</v>
      </c>
      <c r="U68"/>
      <c r="V68"/>
      <c r="W68"/>
      <c r="X68"/>
      <c r="Y68" s="196"/>
      <c r="Z68" t="s">
        <v>8375</v>
      </c>
      <c r="AA68" t="s">
        <v>8376</v>
      </c>
      <c r="AB68" s="187">
        <v>1847456121</v>
      </c>
      <c r="AC68" s="188" t="str">
        <f>_xlfn.IFNA(IF(Table[[#This Row],[Programme Partner]]&lt;&gt;Table[[#This Row],[Implementing Partner]],CONCATENATE(Table[[#This Row],[Programme Partner]],"-",Table[[#This Row],[Implementing Partner]]),Table[[#This Row],[Programme Partner]]),"")</f>
        <v>UNHCR-BRAC</v>
      </c>
      <c r="AD68" s="189"/>
      <c r="AE68" s="190"/>
      <c r="AF68" s="190"/>
      <c r="AG68" s="191"/>
    </row>
    <row r="69" spans="1:33" ht="14.5" customHeight="1">
      <c r="A69" s="183">
        <v>67</v>
      </c>
      <c r="B69" t="s">
        <v>8385</v>
      </c>
      <c r="C69" t="s">
        <v>5273</v>
      </c>
      <c r="D69" t="s">
        <v>5033</v>
      </c>
      <c r="E69" t="s">
        <v>5273</v>
      </c>
      <c r="F69" t="s">
        <v>27</v>
      </c>
      <c r="G69" t="s">
        <v>8012</v>
      </c>
      <c r="H69" t="s">
        <v>8364</v>
      </c>
      <c r="I69" t="str">
        <f>IFERROR(VLOOKUP(Table[[#This Row],[Activity Details of Assistance]],WHAT!E:F,2,FALSE),"")</f>
        <v xml:space="preserve"># of door </v>
      </c>
      <c r="J69"/>
      <c r="K69">
        <v>3</v>
      </c>
      <c r="L69" t="s">
        <v>28</v>
      </c>
      <c r="M69" t="s">
        <v>13</v>
      </c>
      <c r="N69" t="s">
        <v>14</v>
      </c>
      <c r="O69" t="s">
        <v>309</v>
      </c>
      <c r="P69" t="s">
        <v>1606</v>
      </c>
      <c r="Q69" t="s">
        <v>6477</v>
      </c>
      <c r="R69" s="230">
        <v>44957</v>
      </c>
      <c r="S69" s="230">
        <v>45261</v>
      </c>
      <c r="T69" t="s">
        <v>8407</v>
      </c>
      <c r="U69"/>
      <c r="V69"/>
      <c r="W69"/>
      <c r="X69"/>
      <c r="Y69" s="196"/>
      <c r="Z69" t="s">
        <v>8375</v>
      </c>
      <c r="AA69" t="s">
        <v>8376</v>
      </c>
      <c r="AB69" s="187">
        <v>1847456121</v>
      </c>
      <c r="AC69" s="188" t="str">
        <f>_xlfn.IFNA(IF(Table[[#This Row],[Programme Partner]]&lt;&gt;Table[[#This Row],[Implementing Partner]],CONCATENATE(Table[[#This Row],[Programme Partner]],"-",Table[[#This Row],[Implementing Partner]]),Table[[#This Row],[Programme Partner]]),"")</f>
        <v>UNHCR-BRAC</v>
      </c>
      <c r="AD69" s="189"/>
      <c r="AE69" s="190"/>
      <c r="AF69" s="190"/>
      <c r="AG69" s="191"/>
    </row>
    <row r="70" spans="1:33" ht="14.5" customHeight="1">
      <c r="A70" s="183">
        <v>68</v>
      </c>
      <c r="B70" t="s">
        <v>8385</v>
      </c>
      <c r="C70" t="s">
        <v>5273</v>
      </c>
      <c r="D70" t="s">
        <v>5033</v>
      </c>
      <c r="E70" t="s">
        <v>5273</v>
      </c>
      <c r="F70" t="s">
        <v>27</v>
      </c>
      <c r="G70" t="s">
        <v>8012</v>
      </c>
      <c r="H70" t="s">
        <v>8365</v>
      </c>
      <c r="I70" t="str">
        <f>IFERROR(VLOOKUP(Table[[#This Row],[Activity Details of Assistance]],WHAT!E:F,2,FALSE),"")</f>
        <v># of door</v>
      </c>
      <c r="J70"/>
      <c r="K70">
        <v>25</v>
      </c>
      <c r="L70" t="s">
        <v>28</v>
      </c>
      <c r="M70" t="s">
        <v>13</v>
      </c>
      <c r="N70" t="s">
        <v>14</v>
      </c>
      <c r="O70" t="s">
        <v>309</v>
      </c>
      <c r="P70" t="s">
        <v>1606</v>
      </c>
      <c r="Q70" t="s">
        <v>6477</v>
      </c>
      <c r="R70" s="230">
        <v>44957</v>
      </c>
      <c r="S70" s="230">
        <v>45261</v>
      </c>
      <c r="T70" t="s">
        <v>8407</v>
      </c>
      <c r="U70"/>
      <c r="V70"/>
      <c r="W70"/>
      <c r="X70"/>
      <c r="Y70" s="196"/>
      <c r="Z70" t="s">
        <v>8375</v>
      </c>
      <c r="AA70" t="s">
        <v>8376</v>
      </c>
      <c r="AB70" s="187">
        <v>1847456121</v>
      </c>
      <c r="AC70" s="188" t="str">
        <f>_xlfn.IFNA(IF(Table[[#This Row],[Programme Partner]]&lt;&gt;Table[[#This Row],[Implementing Partner]],CONCATENATE(Table[[#This Row],[Programme Partner]],"-",Table[[#This Row],[Implementing Partner]]),Table[[#This Row],[Programme Partner]]),"")</f>
        <v>UNHCR-BRAC</v>
      </c>
      <c r="AD70" s="189"/>
      <c r="AE70" s="190"/>
      <c r="AF70" s="190"/>
      <c r="AG70" s="191"/>
    </row>
    <row r="71" spans="1:33" ht="14.5" customHeight="1">
      <c r="A71" s="183">
        <v>69</v>
      </c>
      <c r="B71" t="s">
        <v>8385</v>
      </c>
      <c r="C71" t="s">
        <v>5273</v>
      </c>
      <c r="D71" t="s">
        <v>5033</v>
      </c>
      <c r="E71" t="s">
        <v>5273</v>
      </c>
      <c r="F71" t="s">
        <v>27</v>
      </c>
      <c r="G71" t="s">
        <v>8012</v>
      </c>
      <c r="H71" t="s">
        <v>8312</v>
      </c>
      <c r="I71" t="str">
        <f>IFERROR(VLOOKUP(Table[[#This Row],[Activity Details of Assistance]],WHAT!E:F,2,FALSE),"")</f>
        <v># of door</v>
      </c>
      <c r="J71"/>
      <c r="K71">
        <v>310</v>
      </c>
      <c r="L71" t="s">
        <v>28</v>
      </c>
      <c r="M71" t="s">
        <v>13</v>
      </c>
      <c r="N71" t="s">
        <v>14</v>
      </c>
      <c r="O71" t="s">
        <v>309</v>
      </c>
      <c r="P71" t="s">
        <v>1606</v>
      </c>
      <c r="Q71" t="s">
        <v>6477</v>
      </c>
      <c r="R71" s="230">
        <v>44957</v>
      </c>
      <c r="S71" s="230">
        <v>45261</v>
      </c>
      <c r="T71" t="s">
        <v>8407</v>
      </c>
      <c r="U71"/>
      <c r="V71"/>
      <c r="W71"/>
      <c r="X71"/>
      <c r="Y71" s="196"/>
      <c r="Z71" t="s">
        <v>8375</v>
      </c>
      <c r="AA71" t="s">
        <v>8376</v>
      </c>
      <c r="AB71" s="187">
        <v>1847456121</v>
      </c>
      <c r="AC71" s="188" t="str">
        <f>_xlfn.IFNA(IF(Table[[#This Row],[Programme Partner]]&lt;&gt;Table[[#This Row],[Implementing Partner]],CONCATENATE(Table[[#This Row],[Programme Partner]],"-",Table[[#This Row],[Implementing Partner]]),Table[[#This Row],[Programme Partner]]),"")</f>
        <v>UNHCR-BRAC</v>
      </c>
      <c r="AD71" s="189"/>
      <c r="AE71" s="190"/>
      <c r="AF71" s="190"/>
      <c r="AG71" s="191"/>
    </row>
    <row r="72" spans="1:33" ht="14.5" customHeight="1">
      <c r="A72" s="183">
        <v>70</v>
      </c>
      <c r="B72" t="s">
        <v>8385</v>
      </c>
      <c r="C72" t="s">
        <v>5273</v>
      </c>
      <c r="D72" t="s">
        <v>5033</v>
      </c>
      <c r="E72" t="s">
        <v>5273</v>
      </c>
      <c r="F72" t="s">
        <v>27</v>
      </c>
      <c r="G72" t="s">
        <v>8013</v>
      </c>
      <c r="H72" t="s">
        <v>8287</v>
      </c>
      <c r="I72" t="str">
        <f>IFERROR(VLOOKUP(Table[[#This Row],[Activity Details of Assistance]],WHAT!E:F,2,FALSE),"")</f>
        <v># of HP sessions at HH level</v>
      </c>
      <c r="J72"/>
      <c r="K72">
        <v>4179</v>
      </c>
      <c r="L72" t="s">
        <v>28</v>
      </c>
      <c r="M72" t="s">
        <v>13</v>
      </c>
      <c r="N72" t="s">
        <v>14</v>
      </c>
      <c r="O72" t="s">
        <v>309</v>
      </c>
      <c r="P72" t="s">
        <v>1606</v>
      </c>
      <c r="Q72" t="s">
        <v>6477</v>
      </c>
      <c r="R72" s="230">
        <v>44957</v>
      </c>
      <c r="S72" s="230">
        <v>45261</v>
      </c>
      <c r="T72" t="s">
        <v>8407</v>
      </c>
      <c r="U72"/>
      <c r="V72"/>
      <c r="W72"/>
      <c r="X72"/>
      <c r="Y72" s="196"/>
      <c r="Z72" t="s">
        <v>8375</v>
      </c>
      <c r="AA72" t="s">
        <v>8376</v>
      </c>
      <c r="AB72" s="187">
        <v>1847456121</v>
      </c>
      <c r="AC72" s="188" t="str">
        <f>_xlfn.IFNA(IF(Table[[#This Row],[Programme Partner]]&lt;&gt;Table[[#This Row],[Implementing Partner]],CONCATENATE(Table[[#This Row],[Programme Partner]],"-",Table[[#This Row],[Implementing Partner]]),Table[[#This Row],[Programme Partner]]),"")</f>
        <v>UNHCR-BRAC</v>
      </c>
      <c r="AD72" s="189"/>
      <c r="AE72" s="190"/>
      <c r="AF72" s="190"/>
      <c r="AG72" s="191"/>
    </row>
    <row r="73" spans="1:33" ht="14.5" customHeight="1">
      <c r="A73" s="183">
        <v>71</v>
      </c>
      <c r="B73" t="s">
        <v>8385</v>
      </c>
      <c r="C73" t="s">
        <v>5273</v>
      </c>
      <c r="D73" t="s">
        <v>5033</v>
      </c>
      <c r="E73" t="s">
        <v>5273</v>
      </c>
      <c r="F73" t="s">
        <v>27</v>
      </c>
      <c r="G73" t="s">
        <v>8014</v>
      </c>
      <c r="H73" t="s">
        <v>8401</v>
      </c>
      <c r="I73" t="str">
        <f>IFERROR(VLOOKUP(Table[[#This Row],[Activity Details of Assistance]],WHAT!E:F,2,FALSE),"")</f>
        <v># of household</v>
      </c>
      <c r="J73"/>
      <c r="K73">
        <v>4043</v>
      </c>
      <c r="L73" t="s">
        <v>28</v>
      </c>
      <c r="M73" t="s">
        <v>13</v>
      </c>
      <c r="N73" t="s">
        <v>14</v>
      </c>
      <c r="O73" t="s">
        <v>309</v>
      </c>
      <c r="P73" t="s">
        <v>1606</v>
      </c>
      <c r="Q73" t="s">
        <v>6477</v>
      </c>
      <c r="R73" s="230">
        <v>44957</v>
      </c>
      <c r="S73" s="230">
        <v>45261</v>
      </c>
      <c r="T73" t="s">
        <v>8407</v>
      </c>
      <c r="U73"/>
      <c r="V73"/>
      <c r="W73"/>
      <c r="X73"/>
      <c r="Y73" s="196"/>
      <c r="Z73" t="s">
        <v>8375</v>
      </c>
      <c r="AA73" t="s">
        <v>8376</v>
      </c>
      <c r="AB73" s="187">
        <v>1847456121</v>
      </c>
      <c r="AC73" s="188" t="str">
        <f>_xlfn.IFNA(IF(Table[[#This Row],[Programme Partner]]&lt;&gt;Table[[#This Row],[Implementing Partner]],CONCATENATE(Table[[#This Row],[Programme Partner]],"-",Table[[#This Row],[Implementing Partner]]),Table[[#This Row],[Programme Partner]]),"")</f>
        <v>UNHCR-BRAC</v>
      </c>
      <c r="AD73" s="189"/>
      <c r="AE73" s="190"/>
      <c r="AF73" s="190"/>
      <c r="AG73" s="191"/>
    </row>
    <row r="74" spans="1:33" ht="14.5" customHeight="1">
      <c r="A74" s="183">
        <v>72</v>
      </c>
      <c r="B74" t="s">
        <v>8385</v>
      </c>
      <c r="C74" t="s">
        <v>5273</v>
      </c>
      <c r="D74" t="s">
        <v>5033</v>
      </c>
      <c r="E74" t="s">
        <v>5273</v>
      </c>
      <c r="F74" t="s">
        <v>27</v>
      </c>
      <c r="G74" t="s">
        <v>8011</v>
      </c>
      <c r="H74" t="s">
        <v>8363</v>
      </c>
      <c r="I74" t="str">
        <f>IFERROR(VLOOKUP(Table[[#This Row],[Activity Details of Assistance]],WHAT!E:F,2,FALSE),"")</f>
        <v># of tube well</v>
      </c>
      <c r="J74"/>
      <c r="K74">
        <v>67</v>
      </c>
      <c r="L74" t="s">
        <v>28</v>
      </c>
      <c r="M74" t="s">
        <v>13</v>
      </c>
      <c r="N74" t="s">
        <v>14</v>
      </c>
      <c r="O74" t="s">
        <v>309</v>
      </c>
      <c r="P74" t="s">
        <v>1606</v>
      </c>
      <c r="Q74" t="s">
        <v>6478</v>
      </c>
      <c r="R74" s="230">
        <v>44957</v>
      </c>
      <c r="S74" s="230">
        <v>44927</v>
      </c>
      <c r="T74" t="s">
        <v>8407</v>
      </c>
      <c r="U74"/>
      <c r="V74"/>
      <c r="W74"/>
      <c r="X74"/>
      <c r="Y74" s="196"/>
      <c r="Z74" t="s">
        <v>8375</v>
      </c>
      <c r="AA74" t="s">
        <v>8376</v>
      </c>
      <c r="AB74" s="187">
        <v>1847456121</v>
      </c>
      <c r="AC74" s="188" t="str">
        <f>_xlfn.IFNA(IF(Table[[#This Row],[Programme Partner]]&lt;&gt;Table[[#This Row],[Implementing Partner]],CONCATENATE(Table[[#This Row],[Programme Partner]],"-",Table[[#This Row],[Implementing Partner]]),Table[[#This Row],[Programme Partner]]),"")</f>
        <v>UNHCR-BRAC</v>
      </c>
      <c r="AD74" s="189"/>
      <c r="AE74" s="190"/>
      <c r="AF74" s="190"/>
      <c r="AG74" s="191"/>
    </row>
    <row r="75" spans="1:33" ht="14.5" customHeight="1">
      <c r="A75" s="183">
        <v>73</v>
      </c>
      <c r="B75" t="s">
        <v>8385</v>
      </c>
      <c r="C75" t="s">
        <v>5273</v>
      </c>
      <c r="D75" t="s">
        <v>5033</v>
      </c>
      <c r="E75" t="s">
        <v>5273</v>
      </c>
      <c r="F75" t="s">
        <v>27</v>
      </c>
      <c r="G75" t="s">
        <v>8012</v>
      </c>
      <c r="H75" t="s">
        <v>8364</v>
      </c>
      <c r="I75" t="str">
        <f>IFERROR(VLOOKUP(Table[[#This Row],[Activity Details of Assistance]],WHAT!E:F,2,FALSE),"")</f>
        <v xml:space="preserve"># of door </v>
      </c>
      <c r="J75"/>
      <c r="K75">
        <v>26</v>
      </c>
      <c r="L75" t="s">
        <v>28</v>
      </c>
      <c r="M75" t="s">
        <v>13</v>
      </c>
      <c r="N75" t="s">
        <v>14</v>
      </c>
      <c r="O75" t="s">
        <v>309</v>
      </c>
      <c r="P75" t="s">
        <v>1606</v>
      </c>
      <c r="Q75" t="s">
        <v>6478</v>
      </c>
      <c r="R75" s="230">
        <v>44957</v>
      </c>
      <c r="S75" s="230">
        <v>44927</v>
      </c>
      <c r="T75" t="s">
        <v>8407</v>
      </c>
      <c r="U75"/>
      <c r="V75"/>
      <c r="W75"/>
      <c r="X75"/>
      <c r="Y75" s="196"/>
      <c r="Z75" t="s">
        <v>8375</v>
      </c>
      <c r="AA75" t="s">
        <v>8376</v>
      </c>
      <c r="AB75" s="187">
        <v>1847456121</v>
      </c>
      <c r="AC75" s="188" t="str">
        <f>_xlfn.IFNA(IF(Table[[#This Row],[Programme Partner]]&lt;&gt;Table[[#This Row],[Implementing Partner]],CONCATENATE(Table[[#This Row],[Programme Partner]],"-",Table[[#This Row],[Implementing Partner]]),Table[[#This Row],[Programme Partner]]),"")</f>
        <v>UNHCR-BRAC</v>
      </c>
      <c r="AD75" s="189"/>
      <c r="AE75" s="190"/>
      <c r="AF75" s="190"/>
      <c r="AG75" s="191"/>
    </row>
    <row r="76" spans="1:33" ht="14.5" customHeight="1">
      <c r="A76" s="183">
        <v>74</v>
      </c>
      <c r="B76" t="s">
        <v>8385</v>
      </c>
      <c r="C76" t="s">
        <v>5273</v>
      </c>
      <c r="D76" t="s">
        <v>5033</v>
      </c>
      <c r="E76" t="s">
        <v>5273</v>
      </c>
      <c r="F76" t="s">
        <v>27</v>
      </c>
      <c r="G76" t="s">
        <v>8012</v>
      </c>
      <c r="H76" t="s">
        <v>8365</v>
      </c>
      <c r="I76" t="str">
        <f>IFERROR(VLOOKUP(Table[[#This Row],[Activity Details of Assistance]],WHAT!E:F,2,FALSE),"")</f>
        <v># of door</v>
      </c>
      <c r="J76"/>
      <c r="K76">
        <v>106</v>
      </c>
      <c r="L76" t="s">
        <v>28</v>
      </c>
      <c r="M76" t="s">
        <v>13</v>
      </c>
      <c r="N76" t="s">
        <v>14</v>
      </c>
      <c r="O76" t="s">
        <v>309</v>
      </c>
      <c r="P76" t="s">
        <v>1606</v>
      </c>
      <c r="Q76" t="s">
        <v>6478</v>
      </c>
      <c r="R76" s="230">
        <v>44957</v>
      </c>
      <c r="S76" s="230">
        <v>44927</v>
      </c>
      <c r="T76" t="s">
        <v>8407</v>
      </c>
      <c r="U76"/>
      <c r="V76"/>
      <c r="W76"/>
      <c r="X76"/>
      <c r="Y76" s="196"/>
      <c r="Z76" t="s">
        <v>8375</v>
      </c>
      <c r="AA76" t="s">
        <v>8376</v>
      </c>
      <c r="AB76" s="187">
        <v>1847456121</v>
      </c>
      <c r="AC76" s="188" t="str">
        <f>_xlfn.IFNA(IF(Table[[#This Row],[Programme Partner]]&lt;&gt;Table[[#This Row],[Implementing Partner]],CONCATENATE(Table[[#This Row],[Programme Partner]],"-",Table[[#This Row],[Implementing Partner]]),Table[[#This Row],[Programme Partner]]),"")</f>
        <v>UNHCR-BRAC</v>
      </c>
      <c r="AD76" s="189"/>
      <c r="AE76" s="190"/>
      <c r="AF76" s="190"/>
      <c r="AG76" s="191"/>
    </row>
    <row r="77" spans="1:33" ht="14.5" customHeight="1">
      <c r="A77" s="183">
        <v>75</v>
      </c>
      <c r="B77" t="s">
        <v>8385</v>
      </c>
      <c r="C77" t="s">
        <v>5273</v>
      </c>
      <c r="D77" t="s">
        <v>5033</v>
      </c>
      <c r="E77" t="s">
        <v>5273</v>
      </c>
      <c r="F77" t="s">
        <v>27</v>
      </c>
      <c r="G77" t="s">
        <v>8012</v>
      </c>
      <c r="H77" t="s">
        <v>8312</v>
      </c>
      <c r="I77" t="str">
        <f>IFERROR(VLOOKUP(Table[[#This Row],[Activity Details of Assistance]],WHAT!E:F,2,FALSE),"")</f>
        <v># of door</v>
      </c>
      <c r="J77"/>
      <c r="K77">
        <v>283</v>
      </c>
      <c r="L77" t="s">
        <v>28</v>
      </c>
      <c r="M77" t="s">
        <v>13</v>
      </c>
      <c r="N77" t="s">
        <v>14</v>
      </c>
      <c r="O77" t="s">
        <v>309</v>
      </c>
      <c r="P77" t="s">
        <v>1606</v>
      </c>
      <c r="Q77" t="s">
        <v>6478</v>
      </c>
      <c r="R77" s="230">
        <v>44957</v>
      </c>
      <c r="S77" s="230">
        <v>44927</v>
      </c>
      <c r="T77" t="s">
        <v>8407</v>
      </c>
      <c r="U77"/>
      <c r="V77"/>
      <c r="W77"/>
      <c r="X77"/>
      <c r="Y77" s="196"/>
      <c r="Z77" t="s">
        <v>8375</v>
      </c>
      <c r="AA77" t="s">
        <v>8376</v>
      </c>
      <c r="AB77" s="187">
        <v>1847456121</v>
      </c>
      <c r="AC77" s="188" t="str">
        <f>_xlfn.IFNA(IF(Table[[#This Row],[Programme Partner]]&lt;&gt;Table[[#This Row],[Implementing Partner]],CONCATENATE(Table[[#This Row],[Programme Partner]],"-",Table[[#This Row],[Implementing Partner]]),Table[[#This Row],[Programme Partner]]),"")</f>
        <v>UNHCR-BRAC</v>
      </c>
      <c r="AD77" s="189"/>
      <c r="AE77" s="190"/>
      <c r="AF77" s="190"/>
      <c r="AG77" s="191"/>
    </row>
    <row r="78" spans="1:33" ht="14.5" customHeight="1">
      <c r="A78" s="183">
        <v>76</v>
      </c>
      <c r="B78" t="s">
        <v>8385</v>
      </c>
      <c r="C78" t="s">
        <v>5273</v>
      </c>
      <c r="D78" t="s">
        <v>5033</v>
      </c>
      <c r="E78" t="s">
        <v>5273</v>
      </c>
      <c r="F78" t="s">
        <v>27</v>
      </c>
      <c r="G78" t="s">
        <v>8013</v>
      </c>
      <c r="H78" t="s">
        <v>8287</v>
      </c>
      <c r="I78" t="str">
        <f>IFERROR(VLOOKUP(Table[[#This Row],[Activity Details of Assistance]],WHAT!E:F,2,FALSE),"")</f>
        <v># of HP sessions at HH level</v>
      </c>
      <c r="J78"/>
      <c r="K78">
        <v>6538</v>
      </c>
      <c r="L78" t="s">
        <v>28</v>
      </c>
      <c r="M78" t="s">
        <v>13</v>
      </c>
      <c r="N78" t="s">
        <v>14</v>
      </c>
      <c r="O78" t="s">
        <v>309</v>
      </c>
      <c r="P78" t="s">
        <v>1606</v>
      </c>
      <c r="Q78" t="s">
        <v>6478</v>
      </c>
      <c r="R78" s="230">
        <v>44957</v>
      </c>
      <c r="S78" s="230">
        <v>44927</v>
      </c>
      <c r="T78" t="s">
        <v>8407</v>
      </c>
      <c r="U78"/>
      <c r="V78"/>
      <c r="W78"/>
      <c r="X78"/>
      <c r="Y78" s="196"/>
      <c r="Z78" t="s">
        <v>8375</v>
      </c>
      <c r="AA78" t="s">
        <v>8376</v>
      </c>
      <c r="AB78" s="187">
        <v>1847456121</v>
      </c>
      <c r="AC78" s="188" t="str">
        <f>_xlfn.IFNA(IF(Table[[#This Row],[Programme Partner]]&lt;&gt;Table[[#This Row],[Implementing Partner]],CONCATENATE(Table[[#This Row],[Programme Partner]],"-",Table[[#This Row],[Implementing Partner]]),Table[[#This Row],[Programme Partner]]),"")</f>
        <v>UNHCR-BRAC</v>
      </c>
      <c r="AD78" s="189"/>
      <c r="AE78" s="190"/>
      <c r="AF78" s="190"/>
      <c r="AG78" s="191"/>
    </row>
    <row r="79" spans="1:33" ht="14.5" customHeight="1">
      <c r="A79" s="183">
        <v>77</v>
      </c>
      <c r="B79" t="s">
        <v>8385</v>
      </c>
      <c r="C79" t="s">
        <v>5273</v>
      </c>
      <c r="D79" t="s">
        <v>5033</v>
      </c>
      <c r="E79" t="s">
        <v>5273</v>
      </c>
      <c r="F79" t="s">
        <v>27</v>
      </c>
      <c r="G79" t="s">
        <v>8014</v>
      </c>
      <c r="H79" t="s">
        <v>8401</v>
      </c>
      <c r="I79" t="str">
        <f>IFERROR(VLOOKUP(Table[[#This Row],[Activity Details of Assistance]],WHAT!E:F,2,FALSE),"")</f>
        <v># of household</v>
      </c>
      <c r="J79"/>
      <c r="K79">
        <v>5672</v>
      </c>
      <c r="L79" t="s">
        <v>28</v>
      </c>
      <c r="M79" t="s">
        <v>13</v>
      </c>
      <c r="N79" t="s">
        <v>14</v>
      </c>
      <c r="O79" t="s">
        <v>309</v>
      </c>
      <c r="P79" t="s">
        <v>1606</v>
      </c>
      <c r="Q79" t="s">
        <v>6478</v>
      </c>
      <c r="R79" s="230">
        <v>44957</v>
      </c>
      <c r="S79" s="230">
        <v>44927</v>
      </c>
      <c r="T79" t="s">
        <v>8407</v>
      </c>
      <c r="U79"/>
      <c r="V79"/>
      <c r="W79"/>
      <c r="X79"/>
      <c r="Y79"/>
      <c r="Z79" t="s">
        <v>8375</v>
      </c>
      <c r="AA79" t="s">
        <v>8376</v>
      </c>
      <c r="AB79" s="187">
        <v>1847456121</v>
      </c>
      <c r="AC79" s="188" t="str">
        <f>_xlfn.IFNA(IF(Table[[#This Row],[Programme Partner]]&lt;&gt;Table[[#This Row],[Implementing Partner]],CONCATENATE(Table[[#This Row],[Programme Partner]],"-",Table[[#This Row],[Implementing Partner]]),Table[[#This Row],[Programme Partner]]),"")</f>
        <v>UNHCR-BRAC</v>
      </c>
      <c r="AD79" s="189"/>
      <c r="AE79" s="190"/>
      <c r="AF79" s="190"/>
      <c r="AG79" s="191"/>
    </row>
    <row r="80" spans="1:33" ht="14.5" customHeight="1">
      <c r="A80" s="183">
        <v>78</v>
      </c>
      <c r="B80" t="s">
        <v>8385</v>
      </c>
      <c r="C80" t="s">
        <v>5273</v>
      </c>
      <c r="D80" t="s">
        <v>5033</v>
      </c>
      <c r="E80" t="s">
        <v>5273</v>
      </c>
      <c r="F80" t="s">
        <v>27</v>
      </c>
      <c r="G80" t="s">
        <v>8011</v>
      </c>
      <c r="H80" t="s">
        <v>8363</v>
      </c>
      <c r="I80" t="str">
        <f>IFERROR(VLOOKUP(Table[[#This Row],[Activity Details of Assistance]],WHAT!E:F,2,FALSE),"")</f>
        <v># of tube well</v>
      </c>
      <c r="J80"/>
      <c r="K80">
        <v>99</v>
      </c>
      <c r="L80" t="s">
        <v>28</v>
      </c>
      <c r="M80" t="s">
        <v>13</v>
      </c>
      <c r="N80" t="s">
        <v>14</v>
      </c>
      <c r="O80" t="s">
        <v>309</v>
      </c>
      <c r="P80" t="s">
        <v>1606</v>
      </c>
      <c r="Q80" t="s">
        <v>6397</v>
      </c>
      <c r="R80" s="230">
        <v>44957</v>
      </c>
      <c r="S80" s="230">
        <v>45261</v>
      </c>
      <c r="T80" t="s">
        <v>8407</v>
      </c>
      <c r="U80"/>
      <c r="V80"/>
      <c r="W80"/>
      <c r="X80"/>
      <c r="Y80" s="196"/>
      <c r="Z80" t="s">
        <v>8375</v>
      </c>
      <c r="AA80" t="s">
        <v>8376</v>
      </c>
      <c r="AB80" s="187">
        <v>1847456121</v>
      </c>
      <c r="AC80" s="188" t="str">
        <f>_xlfn.IFNA(IF(Table[[#This Row],[Programme Partner]]&lt;&gt;Table[[#This Row],[Implementing Partner]],CONCATENATE(Table[[#This Row],[Programme Partner]],"-",Table[[#This Row],[Implementing Partner]]),Table[[#This Row],[Programme Partner]]),"")</f>
        <v>UNHCR-BRAC</v>
      </c>
      <c r="AD80" s="189"/>
      <c r="AE80" s="190"/>
      <c r="AF80" s="190"/>
      <c r="AG80" s="191"/>
    </row>
    <row r="81" spans="1:33" ht="14.5" customHeight="1">
      <c r="A81" s="183">
        <v>79</v>
      </c>
      <c r="B81" t="s">
        <v>8385</v>
      </c>
      <c r="C81" t="s">
        <v>5273</v>
      </c>
      <c r="D81" t="s">
        <v>5033</v>
      </c>
      <c r="E81" t="s">
        <v>5273</v>
      </c>
      <c r="F81" t="s">
        <v>27</v>
      </c>
      <c r="G81" t="s">
        <v>8012</v>
      </c>
      <c r="H81" t="s">
        <v>8364</v>
      </c>
      <c r="I81" t="str">
        <f>IFERROR(VLOOKUP(Table[[#This Row],[Activity Details of Assistance]],WHAT!E:F,2,FALSE),"")</f>
        <v xml:space="preserve"># of door </v>
      </c>
      <c r="J81"/>
      <c r="K81">
        <v>18</v>
      </c>
      <c r="L81" t="s">
        <v>28</v>
      </c>
      <c r="M81" t="s">
        <v>13</v>
      </c>
      <c r="N81" t="s">
        <v>14</v>
      </c>
      <c r="O81" t="s">
        <v>309</v>
      </c>
      <c r="P81" t="s">
        <v>1606</v>
      </c>
      <c r="Q81" t="s">
        <v>6397</v>
      </c>
      <c r="R81" s="230">
        <v>44957</v>
      </c>
      <c r="S81" s="230">
        <v>45261</v>
      </c>
      <c r="T81" t="s">
        <v>8407</v>
      </c>
      <c r="U81"/>
      <c r="V81"/>
      <c r="W81"/>
      <c r="X81"/>
      <c r="Y81" s="196"/>
      <c r="Z81" t="s">
        <v>8375</v>
      </c>
      <c r="AA81" t="s">
        <v>8376</v>
      </c>
      <c r="AB81" s="187">
        <v>1847456121</v>
      </c>
      <c r="AC81" s="188" t="str">
        <f>_xlfn.IFNA(IF(Table[[#This Row],[Programme Partner]]&lt;&gt;Table[[#This Row],[Implementing Partner]],CONCATENATE(Table[[#This Row],[Programme Partner]],"-",Table[[#This Row],[Implementing Partner]]),Table[[#This Row],[Programme Partner]]),"")</f>
        <v>UNHCR-BRAC</v>
      </c>
      <c r="AD81" s="189"/>
      <c r="AE81" s="190"/>
      <c r="AF81" s="190"/>
      <c r="AG81" s="191"/>
    </row>
    <row r="82" spans="1:33" ht="14.5" customHeight="1">
      <c r="A82" s="183">
        <v>80</v>
      </c>
      <c r="B82" t="s">
        <v>8385</v>
      </c>
      <c r="C82" t="s">
        <v>5273</v>
      </c>
      <c r="D82" t="s">
        <v>5033</v>
      </c>
      <c r="E82" t="s">
        <v>5273</v>
      </c>
      <c r="F82" t="s">
        <v>27</v>
      </c>
      <c r="G82" t="s">
        <v>8012</v>
      </c>
      <c r="H82" t="s">
        <v>8365</v>
      </c>
      <c r="I82" t="str">
        <f>IFERROR(VLOOKUP(Table[[#This Row],[Activity Details of Assistance]],WHAT!E:F,2,FALSE),"")</f>
        <v># of door</v>
      </c>
      <c r="J82"/>
      <c r="K82">
        <v>63</v>
      </c>
      <c r="L82" t="s">
        <v>28</v>
      </c>
      <c r="M82" t="s">
        <v>13</v>
      </c>
      <c r="N82" t="s">
        <v>14</v>
      </c>
      <c r="O82" t="s">
        <v>309</v>
      </c>
      <c r="P82" t="s">
        <v>1606</v>
      </c>
      <c r="Q82" t="s">
        <v>6397</v>
      </c>
      <c r="R82" s="230">
        <v>44957</v>
      </c>
      <c r="S82" s="230">
        <v>45261</v>
      </c>
      <c r="T82" t="s">
        <v>8407</v>
      </c>
      <c r="U82"/>
      <c r="V82"/>
      <c r="W82"/>
      <c r="X82"/>
      <c r="Y82" s="196"/>
      <c r="Z82" t="s">
        <v>8375</v>
      </c>
      <c r="AA82" t="s">
        <v>8376</v>
      </c>
      <c r="AB82" s="187">
        <v>1847456121</v>
      </c>
      <c r="AC82" s="188" t="str">
        <f>_xlfn.IFNA(IF(Table[[#This Row],[Programme Partner]]&lt;&gt;Table[[#This Row],[Implementing Partner]],CONCATENATE(Table[[#This Row],[Programme Partner]],"-",Table[[#This Row],[Implementing Partner]]),Table[[#This Row],[Programme Partner]]),"")</f>
        <v>UNHCR-BRAC</v>
      </c>
      <c r="AD82" s="189"/>
      <c r="AE82" s="190"/>
      <c r="AF82" s="190"/>
      <c r="AG82" s="191"/>
    </row>
    <row r="83" spans="1:33" ht="14.5" customHeight="1">
      <c r="A83" s="183">
        <v>81</v>
      </c>
      <c r="B83" t="s">
        <v>8385</v>
      </c>
      <c r="C83" t="s">
        <v>5273</v>
      </c>
      <c r="D83" t="s">
        <v>5033</v>
      </c>
      <c r="E83" t="s">
        <v>5273</v>
      </c>
      <c r="F83" t="s">
        <v>27</v>
      </c>
      <c r="G83" t="s">
        <v>8012</v>
      </c>
      <c r="H83" t="s">
        <v>8312</v>
      </c>
      <c r="I83" t="str">
        <f>IFERROR(VLOOKUP(Table[[#This Row],[Activity Details of Assistance]],WHAT!E:F,2,FALSE),"")</f>
        <v># of door</v>
      </c>
      <c r="J83"/>
      <c r="K83">
        <v>347</v>
      </c>
      <c r="L83" t="s">
        <v>28</v>
      </c>
      <c r="M83" t="s">
        <v>13</v>
      </c>
      <c r="N83" t="s">
        <v>14</v>
      </c>
      <c r="O83" t="s">
        <v>309</v>
      </c>
      <c r="P83" t="s">
        <v>1606</v>
      </c>
      <c r="Q83" t="s">
        <v>6397</v>
      </c>
      <c r="R83" s="230">
        <v>44957</v>
      </c>
      <c r="S83" s="230">
        <v>45261</v>
      </c>
      <c r="T83" t="s">
        <v>8407</v>
      </c>
      <c r="U83"/>
      <c r="V83"/>
      <c r="W83"/>
      <c r="X83"/>
      <c r="Y83" s="196"/>
      <c r="Z83" t="s">
        <v>8375</v>
      </c>
      <c r="AA83" t="s">
        <v>8376</v>
      </c>
      <c r="AB83" s="187">
        <v>1847456121</v>
      </c>
      <c r="AC83" s="188" t="str">
        <f>_xlfn.IFNA(IF(Table[[#This Row],[Programme Partner]]&lt;&gt;Table[[#This Row],[Implementing Partner]],CONCATENATE(Table[[#This Row],[Programme Partner]],"-",Table[[#This Row],[Implementing Partner]]),Table[[#This Row],[Programme Partner]]),"")</f>
        <v>UNHCR-BRAC</v>
      </c>
      <c r="AD83" s="189"/>
      <c r="AE83" s="190"/>
      <c r="AF83" s="190"/>
      <c r="AG83" s="191"/>
    </row>
    <row r="84" spans="1:33" ht="14.5" customHeight="1">
      <c r="A84" s="183">
        <v>82</v>
      </c>
      <c r="B84" t="s">
        <v>8385</v>
      </c>
      <c r="C84" t="s">
        <v>5273</v>
      </c>
      <c r="D84" t="s">
        <v>5033</v>
      </c>
      <c r="E84" t="s">
        <v>5273</v>
      </c>
      <c r="F84" t="s">
        <v>27</v>
      </c>
      <c r="G84" t="s">
        <v>8013</v>
      </c>
      <c r="H84" t="s">
        <v>8287</v>
      </c>
      <c r="I84" t="str">
        <f>IFERROR(VLOOKUP(Table[[#This Row],[Activity Details of Assistance]],WHAT!E:F,2,FALSE),"")</f>
        <v># of HP sessions at HH level</v>
      </c>
      <c r="J84"/>
      <c r="K84">
        <v>4825</v>
      </c>
      <c r="L84" t="s">
        <v>28</v>
      </c>
      <c r="M84" t="s">
        <v>13</v>
      </c>
      <c r="N84" t="s">
        <v>14</v>
      </c>
      <c r="O84" t="s">
        <v>309</v>
      </c>
      <c r="P84" t="s">
        <v>1606</v>
      </c>
      <c r="Q84" t="s">
        <v>6397</v>
      </c>
      <c r="R84" s="230">
        <v>44957</v>
      </c>
      <c r="S84" s="230">
        <v>45261</v>
      </c>
      <c r="T84" t="s">
        <v>8407</v>
      </c>
      <c r="U84"/>
      <c r="V84"/>
      <c r="W84"/>
      <c r="X84"/>
      <c r="Y84" s="196"/>
      <c r="Z84" t="s">
        <v>8375</v>
      </c>
      <c r="AA84" t="s">
        <v>8376</v>
      </c>
      <c r="AB84" s="187">
        <v>1847456121</v>
      </c>
      <c r="AC84" s="188" t="str">
        <f>_xlfn.IFNA(IF(Table[[#This Row],[Programme Partner]]&lt;&gt;Table[[#This Row],[Implementing Partner]],CONCATENATE(Table[[#This Row],[Programme Partner]],"-",Table[[#This Row],[Implementing Partner]]),Table[[#This Row],[Programme Partner]]),"")</f>
        <v>UNHCR-BRAC</v>
      </c>
      <c r="AD84" s="189"/>
      <c r="AE84" s="190"/>
      <c r="AF84" s="190"/>
      <c r="AG84" s="191"/>
    </row>
    <row r="85" spans="1:33" ht="14.5" customHeight="1">
      <c r="A85" s="183">
        <v>83</v>
      </c>
      <c r="B85" t="s">
        <v>8385</v>
      </c>
      <c r="C85" t="s">
        <v>5273</v>
      </c>
      <c r="D85" t="s">
        <v>5033</v>
      </c>
      <c r="E85" t="s">
        <v>5273</v>
      </c>
      <c r="F85" t="s">
        <v>27</v>
      </c>
      <c r="G85" t="s">
        <v>8014</v>
      </c>
      <c r="H85" t="s">
        <v>8401</v>
      </c>
      <c r="I85" t="str">
        <f>IFERROR(VLOOKUP(Table[[#This Row],[Activity Details of Assistance]],WHAT!E:F,2,FALSE),"")</f>
        <v># of household</v>
      </c>
      <c r="J85"/>
      <c r="K85">
        <v>4597</v>
      </c>
      <c r="L85" t="s">
        <v>28</v>
      </c>
      <c r="M85" t="s">
        <v>13</v>
      </c>
      <c r="N85" t="s">
        <v>14</v>
      </c>
      <c r="O85" t="s">
        <v>309</v>
      </c>
      <c r="P85" t="s">
        <v>1606</v>
      </c>
      <c r="Q85" t="s">
        <v>6397</v>
      </c>
      <c r="R85" s="230">
        <v>44957</v>
      </c>
      <c r="S85" s="230">
        <v>45261</v>
      </c>
      <c r="T85" t="s">
        <v>8407</v>
      </c>
      <c r="U85"/>
      <c r="V85"/>
      <c r="W85"/>
      <c r="X85"/>
      <c r="Y85" s="196"/>
      <c r="Z85" t="s">
        <v>8375</v>
      </c>
      <c r="AA85" t="s">
        <v>8376</v>
      </c>
      <c r="AB85" s="187">
        <v>1847456121</v>
      </c>
      <c r="AC85" s="188" t="str">
        <f>_xlfn.IFNA(IF(Table[[#This Row],[Programme Partner]]&lt;&gt;Table[[#This Row],[Implementing Partner]],CONCATENATE(Table[[#This Row],[Programme Partner]],"-",Table[[#This Row],[Implementing Partner]]),Table[[#This Row],[Programme Partner]]),"")</f>
        <v>UNHCR-BRAC</v>
      </c>
      <c r="AD85" s="189"/>
      <c r="AE85" s="190"/>
      <c r="AF85" s="190"/>
      <c r="AG85" s="191"/>
    </row>
    <row r="86" spans="1:33" ht="14.5" customHeight="1">
      <c r="A86" s="183">
        <v>84</v>
      </c>
      <c r="B86" t="s">
        <v>8385</v>
      </c>
      <c r="C86" t="s">
        <v>5273</v>
      </c>
      <c r="D86" t="s">
        <v>5033</v>
      </c>
      <c r="E86" t="s">
        <v>5273</v>
      </c>
      <c r="F86" t="s">
        <v>27</v>
      </c>
      <c r="G86" t="s">
        <v>8011</v>
      </c>
      <c r="H86" t="s">
        <v>8363</v>
      </c>
      <c r="I86" t="str">
        <f>IFERROR(VLOOKUP(Table[[#This Row],[Activity Details of Assistance]],WHAT!E:F,2,FALSE),"")</f>
        <v># of tube well</v>
      </c>
      <c r="J86"/>
      <c r="K86">
        <v>115</v>
      </c>
      <c r="L86" t="s">
        <v>28</v>
      </c>
      <c r="M86" t="s">
        <v>13</v>
      </c>
      <c r="N86" t="s">
        <v>14</v>
      </c>
      <c r="O86" t="s">
        <v>309</v>
      </c>
      <c r="P86" t="s">
        <v>1606</v>
      </c>
      <c r="Q86" t="s">
        <v>6385</v>
      </c>
      <c r="R86" s="230">
        <v>44957</v>
      </c>
      <c r="S86" s="230">
        <v>45261</v>
      </c>
      <c r="T86" t="s">
        <v>8407</v>
      </c>
      <c r="U86"/>
      <c r="V86"/>
      <c r="W86"/>
      <c r="X86"/>
      <c r="Y86" s="196"/>
      <c r="Z86" t="s">
        <v>8375</v>
      </c>
      <c r="AA86" t="s">
        <v>8376</v>
      </c>
      <c r="AB86" s="187">
        <v>1847456121</v>
      </c>
      <c r="AC86" s="188" t="str">
        <f>_xlfn.IFNA(IF(Table[[#This Row],[Programme Partner]]&lt;&gt;Table[[#This Row],[Implementing Partner]],CONCATENATE(Table[[#This Row],[Programme Partner]],"-",Table[[#This Row],[Implementing Partner]]),Table[[#This Row],[Programme Partner]]),"")</f>
        <v>UNHCR-BRAC</v>
      </c>
      <c r="AD86" s="189"/>
      <c r="AE86" s="190"/>
      <c r="AF86" s="190"/>
      <c r="AG86" s="191"/>
    </row>
    <row r="87" spans="1:33" ht="14.5" customHeight="1">
      <c r="A87" s="183">
        <v>85</v>
      </c>
      <c r="B87" t="s">
        <v>8385</v>
      </c>
      <c r="C87" t="s">
        <v>5273</v>
      </c>
      <c r="D87" t="s">
        <v>5033</v>
      </c>
      <c r="E87" t="s">
        <v>5273</v>
      </c>
      <c r="F87" t="s">
        <v>27</v>
      </c>
      <c r="G87" t="s">
        <v>8012</v>
      </c>
      <c r="H87" t="s">
        <v>8364</v>
      </c>
      <c r="I87" t="str">
        <f>IFERROR(VLOOKUP(Table[[#This Row],[Activity Details of Assistance]],WHAT!E:F,2,FALSE),"")</f>
        <v xml:space="preserve"># of door </v>
      </c>
      <c r="J87"/>
      <c r="K87">
        <v>5</v>
      </c>
      <c r="L87" t="s">
        <v>28</v>
      </c>
      <c r="M87" t="s">
        <v>13</v>
      </c>
      <c r="N87" t="s">
        <v>14</v>
      </c>
      <c r="O87" t="s">
        <v>309</v>
      </c>
      <c r="P87" t="s">
        <v>1606</v>
      </c>
      <c r="Q87" t="s">
        <v>6385</v>
      </c>
      <c r="R87" s="230">
        <v>44957</v>
      </c>
      <c r="S87" s="230">
        <v>45261</v>
      </c>
      <c r="T87" t="s">
        <v>8407</v>
      </c>
      <c r="U87"/>
      <c r="V87"/>
      <c r="W87"/>
      <c r="X87"/>
      <c r="Y87" s="196"/>
      <c r="Z87" t="s">
        <v>8375</v>
      </c>
      <c r="AA87" t="s">
        <v>8376</v>
      </c>
      <c r="AB87" s="187">
        <v>1847456121</v>
      </c>
      <c r="AC87" s="188" t="str">
        <f>_xlfn.IFNA(IF(Table[[#This Row],[Programme Partner]]&lt;&gt;Table[[#This Row],[Implementing Partner]],CONCATENATE(Table[[#This Row],[Programme Partner]],"-",Table[[#This Row],[Implementing Partner]]),Table[[#This Row],[Programme Partner]]),"")</f>
        <v>UNHCR-BRAC</v>
      </c>
      <c r="AD87" s="189"/>
      <c r="AE87" s="190"/>
      <c r="AF87" s="190"/>
      <c r="AG87" s="191"/>
    </row>
    <row r="88" spans="1:33" ht="14.5" customHeight="1">
      <c r="A88" s="183">
        <v>86</v>
      </c>
      <c r="B88" t="s">
        <v>8385</v>
      </c>
      <c r="C88" t="s">
        <v>5273</v>
      </c>
      <c r="D88" t="s">
        <v>5033</v>
      </c>
      <c r="E88" t="s">
        <v>5273</v>
      </c>
      <c r="F88" t="s">
        <v>27</v>
      </c>
      <c r="G88" t="s">
        <v>8012</v>
      </c>
      <c r="H88" t="s">
        <v>8365</v>
      </c>
      <c r="I88" t="str">
        <f>IFERROR(VLOOKUP(Table[[#This Row],[Activity Details of Assistance]],WHAT!E:F,2,FALSE),"")</f>
        <v># of door</v>
      </c>
      <c r="J88"/>
      <c r="K88">
        <v>41</v>
      </c>
      <c r="L88" t="s">
        <v>28</v>
      </c>
      <c r="M88" t="s">
        <v>13</v>
      </c>
      <c r="N88" t="s">
        <v>14</v>
      </c>
      <c r="O88" t="s">
        <v>309</v>
      </c>
      <c r="P88" t="s">
        <v>1606</v>
      </c>
      <c r="Q88" t="s">
        <v>6385</v>
      </c>
      <c r="R88" s="230">
        <v>44957</v>
      </c>
      <c r="S88" s="230">
        <v>45261</v>
      </c>
      <c r="T88" t="s">
        <v>8407</v>
      </c>
      <c r="U88"/>
      <c r="V88"/>
      <c r="W88"/>
      <c r="X88"/>
      <c r="Y88" s="196"/>
      <c r="Z88" t="s">
        <v>8375</v>
      </c>
      <c r="AA88" t="s">
        <v>8376</v>
      </c>
      <c r="AB88" s="187">
        <v>1847456121</v>
      </c>
      <c r="AC88" s="188" t="str">
        <f>_xlfn.IFNA(IF(Table[[#This Row],[Programme Partner]]&lt;&gt;Table[[#This Row],[Implementing Partner]],CONCATENATE(Table[[#This Row],[Programme Partner]],"-",Table[[#This Row],[Implementing Partner]]),Table[[#This Row],[Programme Partner]]),"")</f>
        <v>UNHCR-BRAC</v>
      </c>
      <c r="AD88" s="189"/>
      <c r="AE88" s="190"/>
      <c r="AF88" s="190"/>
      <c r="AG88" s="191"/>
    </row>
    <row r="89" spans="1:33" ht="14.5" customHeight="1">
      <c r="A89" s="183">
        <v>87</v>
      </c>
      <c r="B89" t="s">
        <v>8385</v>
      </c>
      <c r="C89" t="s">
        <v>5273</v>
      </c>
      <c r="D89" t="s">
        <v>5033</v>
      </c>
      <c r="E89" t="s">
        <v>5273</v>
      </c>
      <c r="F89" t="s">
        <v>27</v>
      </c>
      <c r="G89" t="s">
        <v>8012</v>
      </c>
      <c r="H89" t="s">
        <v>8312</v>
      </c>
      <c r="I89" t="str">
        <f>IFERROR(VLOOKUP(Table[[#This Row],[Activity Details of Assistance]],WHAT!E:F,2,FALSE),"")</f>
        <v># of door</v>
      </c>
      <c r="J89"/>
      <c r="K89">
        <v>531</v>
      </c>
      <c r="L89" t="s">
        <v>28</v>
      </c>
      <c r="M89" t="s">
        <v>13</v>
      </c>
      <c r="N89" t="s">
        <v>14</v>
      </c>
      <c r="O89" t="s">
        <v>309</v>
      </c>
      <c r="P89" t="s">
        <v>1606</v>
      </c>
      <c r="Q89" t="s">
        <v>6385</v>
      </c>
      <c r="R89" s="230">
        <v>44957</v>
      </c>
      <c r="S89" s="230">
        <v>45261</v>
      </c>
      <c r="T89" t="s">
        <v>8407</v>
      </c>
      <c r="U89"/>
      <c r="V89"/>
      <c r="W89"/>
      <c r="X89"/>
      <c r="Y89" s="196"/>
      <c r="Z89" t="s">
        <v>8375</v>
      </c>
      <c r="AA89" t="s">
        <v>8376</v>
      </c>
      <c r="AB89" s="187">
        <v>1847456121</v>
      </c>
      <c r="AC89" s="188" t="str">
        <f>_xlfn.IFNA(IF(Table[[#This Row],[Programme Partner]]&lt;&gt;Table[[#This Row],[Implementing Partner]],CONCATENATE(Table[[#This Row],[Programme Partner]],"-",Table[[#This Row],[Implementing Partner]]),Table[[#This Row],[Programme Partner]]),"")</f>
        <v>UNHCR-BRAC</v>
      </c>
      <c r="AD89" s="189"/>
      <c r="AE89" s="190"/>
      <c r="AF89" s="190"/>
      <c r="AG89" s="191"/>
    </row>
    <row r="90" spans="1:33" ht="14.5" customHeight="1">
      <c r="A90" s="183">
        <v>88</v>
      </c>
      <c r="B90" t="s">
        <v>8385</v>
      </c>
      <c r="C90" t="s">
        <v>5273</v>
      </c>
      <c r="D90" t="s">
        <v>5033</v>
      </c>
      <c r="E90" t="s">
        <v>5273</v>
      </c>
      <c r="F90" t="s">
        <v>27</v>
      </c>
      <c r="G90" t="s">
        <v>8013</v>
      </c>
      <c r="H90" t="s">
        <v>8286</v>
      </c>
      <c r="I90" t="str">
        <f>IFERROR(VLOOKUP(Table[[#This Row],[Activity Details of Assistance]],WHAT!E:F,2,FALSE),"")</f>
        <v># of HP sessions at community level</v>
      </c>
      <c r="J90"/>
      <c r="K90">
        <v>7</v>
      </c>
      <c r="L90" t="s">
        <v>28</v>
      </c>
      <c r="M90" t="s">
        <v>13</v>
      </c>
      <c r="N90" t="s">
        <v>14</v>
      </c>
      <c r="O90" t="s">
        <v>309</v>
      </c>
      <c r="P90" t="s">
        <v>1606</v>
      </c>
      <c r="Q90" t="s">
        <v>6385</v>
      </c>
      <c r="R90" s="230">
        <v>44957</v>
      </c>
      <c r="S90" s="230">
        <v>45261</v>
      </c>
      <c r="T90" t="s">
        <v>8407</v>
      </c>
      <c r="U90"/>
      <c r="V90"/>
      <c r="W90"/>
      <c r="X90"/>
      <c r="Y90" s="196"/>
      <c r="Z90" t="s">
        <v>8375</v>
      </c>
      <c r="AA90" t="s">
        <v>8376</v>
      </c>
      <c r="AB90" s="187">
        <v>1847456121</v>
      </c>
      <c r="AC90" s="188" t="str">
        <f>_xlfn.IFNA(IF(Table[[#This Row],[Programme Partner]]&lt;&gt;Table[[#This Row],[Implementing Partner]],CONCATENATE(Table[[#This Row],[Programme Partner]],"-",Table[[#This Row],[Implementing Partner]]),Table[[#This Row],[Programme Partner]]),"")</f>
        <v>UNHCR-BRAC</v>
      </c>
      <c r="AD90" s="189"/>
      <c r="AE90" s="190"/>
      <c r="AF90" s="190"/>
      <c r="AG90" s="191"/>
    </row>
    <row r="91" spans="1:33" ht="14.5" customHeight="1">
      <c r="A91" s="183">
        <v>89</v>
      </c>
      <c r="B91" t="s">
        <v>8385</v>
      </c>
      <c r="C91" t="s">
        <v>5273</v>
      </c>
      <c r="D91" t="s">
        <v>5033</v>
      </c>
      <c r="E91" t="s">
        <v>5273</v>
      </c>
      <c r="F91" t="s">
        <v>27</v>
      </c>
      <c r="G91" t="s">
        <v>8013</v>
      </c>
      <c r="H91" t="s">
        <v>8287</v>
      </c>
      <c r="I91" t="str">
        <f>IFERROR(VLOOKUP(Table[[#This Row],[Activity Details of Assistance]],WHAT!E:F,2,FALSE),"")</f>
        <v># of HP sessions at HH level</v>
      </c>
      <c r="J91"/>
      <c r="K91">
        <v>1801</v>
      </c>
      <c r="L91" t="s">
        <v>28</v>
      </c>
      <c r="M91" t="s">
        <v>13</v>
      </c>
      <c r="N91" t="s">
        <v>14</v>
      </c>
      <c r="O91" t="s">
        <v>309</v>
      </c>
      <c r="P91" t="s">
        <v>1606</v>
      </c>
      <c r="Q91" t="s">
        <v>6385</v>
      </c>
      <c r="R91" s="230">
        <v>44957</v>
      </c>
      <c r="S91" s="230">
        <v>45261</v>
      </c>
      <c r="T91" t="s">
        <v>8407</v>
      </c>
      <c r="U91"/>
      <c r="V91"/>
      <c r="W91"/>
      <c r="X91"/>
      <c r="Y91" s="196"/>
      <c r="Z91" t="s">
        <v>8375</v>
      </c>
      <c r="AA91" t="s">
        <v>8376</v>
      </c>
      <c r="AB91" s="187">
        <v>1847456121</v>
      </c>
      <c r="AC91" s="188" t="str">
        <f>_xlfn.IFNA(IF(Table[[#This Row],[Programme Partner]]&lt;&gt;Table[[#This Row],[Implementing Partner]],CONCATENATE(Table[[#This Row],[Programme Partner]],"-",Table[[#This Row],[Implementing Partner]]),Table[[#This Row],[Programme Partner]]),"")</f>
        <v>UNHCR-BRAC</v>
      </c>
      <c r="AD91" s="189"/>
      <c r="AE91" s="190"/>
      <c r="AF91" s="190"/>
      <c r="AG91" s="191"/>
    </row>
    <row r="92" spans="1:33" ht="14.5" customHeight="1">
      <c r="A92" s="183">
        <v>90</v>
      </c>
      <c r="B92" t="s">
        <v>8385</v>
      </c>
      <c r="C92" t="s">
        <v>5273</v>
      </c>
      <c r="D92" t="s">
        <v>5033</v>
      </c>
      <c r="E92" t="s">
        <v>5273</v>
      </c>
      <c r="F92" t="s">
        <v>27</v>
      </c>
      <c r="G92" t="s">
        <v>8014</v>
      </c>
      <c r="H92" t="s">
        <v>8401</v>
      </c>
      <c r="I92" t="str">
        <f>IFERROR(VLOOKUP(Table[[#This Row],[Activity Details of Assistance]],WHAT!E:F,2,FALSE),"")</f>
        <v># of household</v>
      </c>
      <c r="J92"/>
      <c r="K92">
        <v>7950</v>
      </c>
      <c r="L92" t="s">
        <v>28</v>
      </c>
      <c r="M92" t="s">
        <v>13</v>
      </c>
      <c r="N92" t="s">
        <v>14</v>
      </c>
      <c r="O92" t="s">
        <v>309</v>
      </c>
      <c r="P92" t="s">
        <v>1606</v>
      </c>
      <c r="Q92" t="s">
        <v>6385</v>
      </c>
      <c r="R92" s="230">
        <v>44957</v>
      </c>
      <c r="S92" s="230">
        <v>45261</v>
      </c>
      <c r="T92" t="s">
        <v>8407</v>
      </c>
      <c r="U92"/>
      <c r="V92"/>
      <c r="W92"/>
      <c r="X92"/>
      <c r="Y92" s="196"/>
      <c r="Z92" t="s">
        <v>8375</v>
      </c>
      <c r="AA92" t="s">
        <v>8376</v>
      </c>
      <c r="AB92" s="187">
        <v>1847456121</v>
      </c>
      <c r="AC92" s="188" t="str">
        <f>_xlfn.IFNA(IF(Table[[#This Row],[Programme Partner]]&lt;&gt;Table[[#This Row],[Implementing Partner]],CONCATENATE(Table[[#This Row],[Programme Partner]],"-",Table[[#This Row],[Implementing Partner]]),Table[[#This Row],[Programme Partner]]),"")</f>
        <v>UNHCR-BRAC</v>
      </c>
      <c r="AD92" s="189"/>
      <c r="AE92" s="190"/>
      <c r="AF92" s="190"/>
      <c r="AG92" s="191"/>
    </row>
    <row r="93" spans="1:33" ht="14.5" customHeight="1">
      <c r="A93" s="183">
        <v>91</v>
      </c>
      <c r="B93" t="s">
        <v>8385</v>
      </c>
      <c r="C93" t="s">
        <v>5273</v>
      </c>
      <c r="D93" t="s">
        <v>5033</v>
      </c>
      <c r="E93" t="s">
        <v>5273</v>
      </c>
      <c r="F93" t="s">
        <v>27</v>
      </c>
      <c r="G93" t="s">
        <v>8011</v>
      </c>
      <c r="H93" t="s">
        <v>8363</v>
      </c>
      <c r="I93" t="str">
        <f>IFERROR(VLOOKUP(Table[[#This Row],[Activity Details of Assistance]],WHAT!E:F,2,FALSE),"")</f>
        <v># of tube well</v>
      </c>
      <c r="J93"/>
      <c r="K93">
        <v>18</v>
      </c>
      <c r="L93" t="s">
        <v>28</v>
      </c>
      <c r="M93" t="s">
        <v>13</v>
      </c>
      <c r="N93" t="s">
        <v>14</v>
      </c>
      <c r="O93" t="s">
        <v>309</v>
      </c>
      <c r="P93" t="s">
        <v>1606</v>
      </c>
      <c r="Q93" t="s">
        <v>6656</v>
      </c>
      <c r="R93" s="230">
        <v>44957</v>
      </c>
      <c r="S93" s="230">
        <v>45261</v>
      </c>
      <c r="T93" t="s">
        <v>8407</v>
      </c>
      <c r="U93"/>
      <c r="V93"/>
      <c r="W93"/>
      <c r="X93"/>
      <c r="Y93" s="196"/>
      <c r="Z93" t="s">
        <v>8375</v>
      </c>
      <c r="AA93" t="s">
        <v>8376</v>
      </c>
      <c r="AB93" s="187">
        <v>1847456121</v>
      </c>
      <c r="AC93" s="188" t="str">
        <f>_xlfn.IFNA(IF(Table[[#This Row],[Programme Partner]]&lt;&gt;Table[[#This Row],[Implementing Partner]],CONCATENATE(Table[[#This Row],[Programme Partner]],"-",Table[[#This Row],[Implementing Partner]]),Table[[#This Row],[Programme Partner]]),"")</f>
        <v>UNHCR-BRAC</v>
      </c>
      <c r="AD93" s="189"/>
      <c r="AE93" s="190"/>
      <c r="AF93" s="190"/>
      <c r="AG93" s="191"/>
    </row>
    <row r="94" spans="1:33" ht="28.9" customHeight="1">
      <c r="A94" s="183">
        <v>92</v>
      </c>
      <c r="B94" t="s">
        <v>8385</v>
      </c>
      <c r="C94" t="s">
        <v>5273</v>
      </c>
      <c r="D94" t="s">
        <v>5033</v>
      </c>
      <c r="E94" t="s">
        <v>5273</v>
      </c>
      <c r="F94" t="s">
        <v>27</v>
      </c>
      <c r="G94" t="s">
        <v>8012</v>
      </c>
      <c r="H94" t="s">
        <v>8364</v>
      </c>
      <c r="I94" t="str">
        <f>IFERROR(VLOOKUP(Table[[#This Row],[Activity Details of Assistance]],WHAT!E:F,2,FALSE),"")</f>
        <v xml:space="preserve"># of door </v>
      </c>
      <c r="J94"/>
      <c r="K94">
        <v>19</v>
      </c>
      <c r="L94" t="s">
        <v>28</v>
      </c>
      <c r="M94" t="s">
        <v>13</v>
      </c>
      <c r="N94" t="s">
        <v>14</v>
      </c>
      <c r="O94" t="s">
        <v>309</v>
      </c>
      <c r="P94" t="s">
        <v>1606</v>
      </c>
      <c r="Q94" t="s">
        <v>6656</v>
      </c>
      <c r="R94" s="230">
        <v>44957</v>
      </c>
      <c r="S94" s="230">
        <v>45261</v>
      </c>
      <c r="T94" t="s">
        <v>8407</v>
      </c>
      <c r="U94"/>
      <c r="V94"/>
      <c r="W94"/>
      <c r="X94"/>
      <c r="Y94" s="196"/>
      <c r="Z94" t="s">
        <v>8375</v>
      </c>
      <c r="AA94" t="s">
        <v>8376</v>
      </c>
      <c r="AB94" s="187">
        <v>1847456121</v>
      </c>
      <c r="AC94" s="188" t="str">
        <f>_xlfn.IFNA(IF(Table[[#This Row],[Programme Partner]]&lt;&gt;Table[[#This Row],[Implementing Partner]],CONCATENATE(Table[[#This Row],[Programme Partner]],"-",Table[[#This Row],[Implementing Partner]]),Table[[#This Row],[Programme Partner]]),"")</f>
        <v>UNHCR-BRAC</v>
      </c>
      <c r="AD94" s="189"/>
      <c r="AE94" s="190"/>
      <c r="AF94" s="190"/>
      <c r="AG94" s="191"/>
    </row>
    <row r="95" spans="1:33" ht="14.5" customHeight="1">
      <c r="A95" s="183">
        <v>93</v>
      </c>
      <c r="B95" t="s">
        <v>8385</v>
      </c>
      <c r="C95" t="s">
        <v>5273</v>
      </c>
      <c r="D95" t="s">
        <v>5033</v>
      </c>
      <c r="E95" t="s">
        <v>5273</v>
      </c>
      <c r="F95" t="s">
        <v>27</v>
      </c>
      <c r="G95" t="s">
        <v>8012</v>
      </c>
      <c r="H95" t="s">
        <v>8365</v>
      </c>
      <c r="I95" t="str">
        <f>IFERROR(VLOOKUP(Table[[#This Row],[Activity Details of Assistance]],WHAT!E:F,2,FALSE),"")</f>
        <v># of door</v>
      </c>
      <c r="J95"/>
      <c r="K95">
        <v>26</v>
      </c>
      <c r="L95" t="s">
        <v>28</v>
      </c>
      <c r="M95" t="s">
        <v>13</v>
      </c>
      <c r="N95" t="s">
        <v>14</v>
      </c>
      <c r="O95" t="s">
        <v>309</v>
      </c>
      <c r="P95" t="s">
        <v>1606</v>
      </c>
      <c r="Q95" t="s">
        <v>6656</v>
      </c>
      <c r="R95" s="230">
        <v>44957</v>
      </c>
      <c r="S95" s="230">
        <v>45261</v>
      </c>
      <c r="T95" t="s">
        <v>8407</v>
      </c>
      <c r="U95"/>
      <c r="V95"/>
      <c r="W95"/>
      <c r="X95"/>
      <c r="Y95" s="196"/>
      <c r="Z95" t="s">
        <v>8375</v>
      </c>
      <c r="AA95" t="s">
        <v>8376</v>
      </c>
      <c r="AB95" s="187">
        <v>1847456121</v>
      </c>
      <c r="AC95" s="188" t="str">
        <f>_xlfn.IFNA(IF(Table[[#This Row],[Programme Partner]]&lt;&gt;Table[[#This Row],[Implementing Partner]],CONCATENATE(Table[[#This Row],[Programme Partner]],"-",Table[[#This Row],[Implementing Partner]]),Table[[#This Row],[Programme Partner]]),"")</f>
        <v>UNHCR-BRAC</v>
      </c>
      <c r="AD95" s="189"/>
      <c r="AE95" s="190"/>
      <c r="AF95" s="190"/>
      <c r="AG95" s="191"/>
    </row>
    <row r="96" spans="1:33" ht="14.5" customHeight="1">
      <c r="A96" s="183">
        <v>94</v>
      </c>
      <c r="B96" t="s">
        <v>8385</v>
      </c>
      <c r="C96" t="s">
        <v>5273</v>
      </c>
      <c r="D96" t="s">
        <v>5033</v>
      </c>
      <c r="E96" t="s">
        <v>5273</v>
      </c>
      <c r="F96" t="s">
        <v>27</v>
      </c>
      <c r="G96" t="s">
        <v>8012</v>
      </c>
      <c r="H96" t="s">
        <v>8312</v>
      </c>
      <c r="I96" t="str">
        <f>IFERROR(VLOOKUP(Table[[#This Row],[Activity Details of Assistance]],WHAT!E:F,2,FALSE),"")</f>
        <v># of door</v>
      </c>
      <c r="J96"/>
      <c r="K96">
        <v>130</v>
      </c>
      <c r="L96" t="s">
        <v>28</v>
      </c>
      <c r="M96" t="s">
        <v>13</v>
      </c>
      <c r="N96" t="s">
        <v>14</v>
      </c>
      <c r="O96" t="s">
        <v>309</v>
      </c>
      <c r="P96" t="s">
        <v>1606</v>
      </c>
      <c r="Q96" t="s">
        <v>6656</v>
      </c>
      <c r="R96" s="230">
        <v>44957</v>
      </c>
      <c r="S96" s="230">
        <v>45261</v>
      </c>
      <c r="T96" t="s">
        <v>8407</v>
      </c>
      <c r="U96"/>
      <c r="V96"/>
      <c r="W96"/>
      <c r="X96"/>
      <c r="Y96" s="196"/>
      <c r="Z96" t="s">
        <v>8375</v>
      </c>
      <c r="AA96" t="s">
        <v>8376</v>
      </c>
      <c r="AB96" s="187">
        <v>1847456121</v>
      </c>
      <c r="AC96" s="188" t="str">
        <f>_xlfn.IFNA(IF(Table[[#This Row],[Programme Partner]]&lt;&gt;Table[[#This Row],[Implementing Partner]],CONCATENATE(Table[[#This Row],[Programme Partner]],"-",Table[[#This Row],[Implementing Partner]]),Table[[#This Row],[Programme Partner]]),"")</f>
        <v>UNHCR-BRAC</v>
      </c>
      <c r="AD96" s="189"/>
      <c r="AE96" s="190"/>
      <c r="AF96" s="190"/>
      <c r="AG96" s="191"/>
    </row>
    <row r="97" spans="1:33" ht="14.5" customHeight="1">
      <c r="A97" s="183">
        <v>95</v>
      </c>
      <c r="B97" t="s">
        <v>8385</v>
      </c>
      <c r="C97" t="s">
        <v>5273</v>
      </c>
      <c r="D97" t="s">
        <v>5033</v>
      </c>
      <c r="E97" t="s">
        <v>5273</v>
      </c>
      <c r="F97" t="s">
        <v>27</v>
      </c>
      <c r="G97" t="s">
        <v>8013</v>
      </c>
      <c r="H97" t="s">
        <v>8287</v>
      </c>
      <c r="I97" t="str">
        <f>IFERROR(VLOOKUP(Table[[#This Row],[Activity Details of Assistance]],WHAT!E:F,2,FALSE),"")</f>
        <v># of HP sessions at HH level</v>
      </c>
      <c r="J97"/>
      <c r="K97">
        <v>464</v>
      </c>
      <c r="L97" t="s">
        <v>28</v>
      </c>
      <c r="M97" t="s">
        <v>13</v>
      </c>
      <c r="N97" t="s">
        <v>14</v>
      </c>
      <c r="O97" t="s">
        <v>309</v>
      </c>
      <c r="P97" t="s">
        <v>1606</v>
      </c>
      <c r="Q97" t="s">
        <v>6656</v>
      </c>
      <c r="R97" s="230">
        <v>44957</v>
      </c>
      <c r="S97" s="230">
        <v>45261</v>
      </c>
      <c r="T97" t="s">
        <v>8407</v>
      </c>
      <c r="U97"/>
      <c r="V97"/>
      <c r="W97"/>
      <c r="X97"/>
      <c r="Y97" s="196"/>
      <c r="Z97" t="s">
        <v>8375</v>
      </c>
      <c r="AA97" t="s">
        <v>8376</v>
      </c>
      <c r="AB97" s="187">
        <v>1847456121</v>
      </c>
      <c r="AC97" s="188" t="str">
        <f>_xlfn.IFNA(IF(Table[[#This Row],[Programme Partner]]&lt;&gt;Table[[#This Row],[Implementing Partner]],CONCATENATE(Table[[#This Row],[Programme Partner]],"-",Table[[#This Row],[Implementing Partner]]),Table[[#This Row],[Programme Partner]]),"")</f>
        <v>UNHCR-BRAC</v>
      </c>
      <c r="AD97" s="189"/>
      <c r="AE97" s="190"/>
      <c r="AF97" s="190"/>
      <c r="AG97" s="191"/>
    </row>
    <row r="98" spans="1:33" ht="14.5" customHeight="1">
      <c r="A98" s="183">
        <v>96</v>
      </c>
      <c r="B98" t="s">
        <v>8385</v>
      </c>
      <c r="C98" t="s">
        <v>5273</v>
      </c>
      <c r="D98" t="s">
        <v>5033</v>
      </c>
      <c r="E98" t="s">
        <v>5273</v>
      </c>
      <c r="F98" t="s">
        <v>27</v>
      </c>
      <c r="G98" t="s">
        <v>8014</v>
      </c>
      <c r="H98" t="s">
        <v>8401</v>
      </c>
      <c r="I98" t="str">
        <f>IFERROR(VLOOKUP(Table[[#This Row],[Activity Details of Assistance]],WHAT!E:F,2,FALSE),"")</f>
        <v># of household</v>
      </c>
      <c r="J98"/>
      <c r="K98">
        <v>1951</v>
      </c>
      <c r="L98" t="s">
        <v>28</v>
      </c>
      <c r="M98" t="s">
        <v>13</v>
      </c>
      <c r="N98" t="s">
        <v>14</v>
      </c>
      <c r="O98" t="s">
        <v>309</v>
      </c>
      <c r="P98" t="s">
        <v>1606</v>
      </c>
      <c r="Q98" t="s">
        <v>6656</v>
      </c>
      <c r="R98" s="230">
        <v>44957</v>
      </c>
      <c r="S98" s="230">
        <v>45261</v>
      </c>
      <c r="T98" t="s">
        <v>8407</v>
      </c>
      <c r="U98"/>
      <c r="V98"/>
      <c r="W98"/>
      <c r="X98"/>
      <c r="Y98" s="196"/>
      <c r="Z98" t="s">
        <v>8375</v>
      </c>
      <c r="AA98" t="s">
        <v>8376</v>
      </c>
      <c r="AB98" s="187">
        <v>1847456121</v>
      </c>
      <c r="AC98" s="188" t="str">
        <f>_xlfn.IFNA(IF(Table[[#This Row],[Programme Partner]]&lt;&gt;Table[[#This Row],[Implementing Partner]],CONCATENATE(Table[[#This Row],[Programme Partner]],"-",Table[[#This Row],[Implementing Partner]]),Table[[#This Row],[Programme Partner]]),"")</f>
        <v>UNHCR-BRAC</v>
      </c>
      <c r="AD98" s="189"/>
      <c r="AE98" s="190"/>
      <c r="AF98" s="190"/>
      <c r="AG98" s="191"/>
    </row>
    <row r="99" spans="1:33" ht="14.5" customHeight="1">
      <c r="A99" s="183">
        <v>97</v>
      </c>
      <c r="B99" t="s">
        <v>8385</v>
      </c>
      <c r="C99" t="s">
        <v>5273</v>
      </c>
      <c r="D99" t="s">
        <v>5033</v>
      </c>
      <c r="E99" t="s">
        <v>5273</v>
      </c>
      <c r="F99" t="s">
        <v>27</v>
      </c>
      <c r="G99" t="s">
        <v>8011</v>
      </c>
      <c r="H99" t="s">
        <v>8363</v>
      </c>
      <c r="I99" t="str">
        <f>IFERROR(VLOOKUP(Table[[#This Row],[Activity Details of Assistance]],WHAT!E:F,2,FALSE),"")</f>
        <v># of tube well</v>
      </c>
      <c r="J99"/>
      <c r="K99">
        <v>18</v>
      </c>
      <c r="L99" t="s">
        <v>28</v>
      </c>
      <c r="M99" t="s">
        <v>13</v>
      </c>
      <c r="N99" t="s">
        <v>14</v>
      </c>
      <c r="O99" t="s">
        <v>307</v>
      </c>
      <c r="P99" t="s">
        <v>1603</v>
      </c>
      <c r="Q99" t="s">
        <v>4682</v>
      </c>
      <c r="R99" s="230">
        <v>44957</v>
      </c>
      <c r="S99" s="230">
        <v>45261</v>
      </c>
      <c r="T99" t="s">
        <v>8407</v>
      </c>
      <c r="U99"/>
      <c r="V99"/>
      <c r="W99"/>
      <c r="X99"/>
      <c r="Y99" s="196"/>
      <c r="Z99" t="s">
        <v>8375</v>
      </c>
      <c r="AA99" t="s">
        <v>8376</v>
      </c>
      <c r="AB99" s="187">
        <v>1847456121</v>
      </c>
      <c r="AC99" s="188" t="str">
        <f>_xlfn.IFNA(IF(Table[[#This Row],[Programme Partner]]&lt;&gt;Table[[#This Row],[Implementing Partner]],CONCATENATE(Table[[#This Row],[Programme Partner]],"-",Table[[#This Row],[Implementing Partner]]),Table[[#This Row],[Programme Partner]]),"")</f>
        <v>UNHCR-BRAC</v>
      </c>
      <c r="AD99" s="189"/>
      <c r="AE99" s="190"/>
      <c r="AF99" s="190"/>
      <c r="AG99" s="191"/>
    </row>
    <row r="100" spans="1:33" ht="14.5" customHeight="1">
      <c r="A100" s="183">
        <v>98</v>
      </c>
      <c r="B100" t="s">
        <v>8385</v>
      </c>
      <c r="C100" t="s">
        <v>5273</v>
      </c>
      <c r="D100" t="s">
        <v>5033</v>
      </c>
      <c r="E100" t="s">
        <v>5273</v>
      </c>
      <c r="F100" t="s">
        <v>27</v>
      </c>
      <c r="G100" t="s">
        <v>8012</v>
      </c>
      <c r="H100" t="s">
        <v>8364</v>
      </c>
      <c r="I100" t="str">
        <f>IFERROR(VLOOKUP(Table[[#This Row],[Activity Details of Assistance]],WHAT!E:F,2,FALSE),"")</f>
        <v xml:space="preserve"># of door </v>
      </c>
      <c r="J100"/>
      <c r="K100">
        <v>1</v>
      </c>
      <c r="L100" t="s">
        <v>28</v>
      </c>
      <c r="M100" t="s">
        <v>13</v>
      </c>
      <c r="N100" t="s">
        <v>14</v>
      </c>
      <c r="O100" t="s">
        <v>307</v>
      </c>
      <c r="P100" t="s">
        <v>1603</v>
      </c>
      <c r="Q100" t="s">
        <v>4682</v>
      </c>
      <c r="R100" s="230">
        <v>44957</v>
      </c>
      <c r="S100" s="230">
        <v>45261</v>
      </c>
      <c r="T100" t="s">
        <v>8407</v>
      </c>
      <c r="U100"/>
      <c r="V100"/>
      <c r="W100"/>
      <c r="X100"/>
      <c r="Y100" s="196"/>
      <c r="Z100" t="s">
        <v>8375</v>
      </c>
      <c r="AA100" t="s">
        <v>8376</v>
      </c>
      <c r="AB100" s="187">
        <v>1847456121</v>
      </c>
      <c r="AC100" s="188" t="str">
        <f>_xlfn.IFNA(IF(Table[[#This Row],[Programme Partner]]&lt;&gt;Table[[#This Row],[Implementing Partner]],CONCATENATE(Table[[#This Row],[Programme Partner]],"-",Table[[#This Row],[Implementing Partner]]),Table[[#This Row],[Programme Partner]]),"")</f>
        <v>UNHCR-BRAC</v>
      </c>
      <c r="AD100" s="189"/>
      <c r="AE100" s="190"/>
      <c r="AF100" s="190"/>
      <c r="AG100" s="191"/>
    </row>
    <row r="101" spans="1:33" ht="14.5" customHeight="1">
      <c r="A101" s="183">
        <v>99</v>
      </c>
      <c r="B101" t="s">
        <v>8385</v>
      </c>
      <c r="C101" t="s">
        <v>5273</v>
      </c>
      <c r="D101" t="s">
        <v>5033</v>
      </c>
      <c r="E101" t="s">
        <v>5273</v>
      </c>
      <c r="F101" t="s">
        <v>27</v>
      </c>
      <c r="G101" t="s">
        <v>8012</v>
      </c>
      <c r="H101" t="s">
        <v>8365</v>
      </c>
      <c r="I101" t="str">
        <f>IFERROR(VLOOKUP(Table[[#This Row],[Activity Details of Assistance]],WHAT!E:F,2,FALSE),"")</f>
        <v># of door</v>
      </c>
      <c r="J101"/>
      <c r="K101">
        <v>16</v>
      </c>
      <c r="L101" t="s">
        <v>28</v>
      </c>
      <c r="M101" t="s">
        <v>13</v>
      </c>
      <c r="N101" t="s">
        <v>14</v>
      </c>
      <c r="O101" t="s">
        <v>307</v>
      </c>
      <c r="P101" t="s">
        <v>1603</v>
      </c>
      <c r="Q101" t="s">
        <v>4682</v>
      </c>
      <c r="R101" s="230">
        <v>44957</v>
      </c>
      <c r="S101" s="230">
        <v>45261</v>
      </c>
      <c r="T101" t="s">
        <v>8407</v>
      </c>
      <c r="U101"/>
      <c r="V101"/>
      <c r="W101"/>
      <c r="X101"/>
      <c r="Y101" s="196"/>
      <c r="Z101" t="s">
        <v>8375</v>
      </c>
      <c r="AA101" t="s">
        <v>8376</v>
      </c>
      <c r="AB101" s="187">
        <v>1847456121</v>
      </c>
      <c r="AC101" s="188" t="str">
        <f>_xlfn.IFNA(IF(Table[[#This Row],[Programme Partner]]&lt;&gt;Table[[#This Row],[Implementing Partner]],CONCATENATE(Table[[#This Row],[Programme Partner]],"-",Table[[#This Row],[Implementing Partner]]),Table[[#This Row],[Programme Partner]]),"")</f>
        <v>UNHCR-BRAC</v>
      </c>
      <c r="AD101" s="189"/>
      <c r="AE101" s="190"/>
      <c r="AF101" s="190"/>
      <c r="AG101" s="191"/>
    </row>
    <row r="102" spans="1:33" ht="14.5" customHeight="1">
      <c r="A102" s="183">
        <v>100</v>
      </c>
      <c r="B102" t="s">
        <v>8385</v>
      </c>
      <c r="C102" t="s">
        <v>5273</v>
      </c>
      <c r="D102" t="s">
        <v>5033</v>
      </c>
      <c r="E102" t="s">
        <v>5273</v>
      </c>
      <c r="F102" t="s">
        <v>27</v>
      </c>
      <c r="G102" t="s">
        <v>8012</v>
      </c>
      <c r="H102" t="s">
        <v>8312</v>
      </c>
      <c r="I102" t="str">
        <f>IFERROR(VLOOKUP(Table[[#This Row],[Activity Details of Assistance]],WHAT!E:F,2,FALSE),"")</f>
        <v># of door</v>
      </c>
      <c r="J102"/>
      <c r="K102">
        <v>158</v>
      </c>
      <c r="L102" t="s">
        <v>28</v>
      </c>
      <c r="M102" t="s">
        <v>13</v>
      </c>
      <c r="N102" t="s">
        <v>14</v>
      </c>
      <c r="O102" t="s">
        <v>307</v>
      </c>
      <c r="P102" t="s">
        <v>1603</v>
      </c>
      <c r="Q102" t="s">
        <v>4682</v>
      </c>
      <c r="R102" s="230">
        <v>44957</v>
      </c>
      <c r="S102" s="230">
        <v>45261</v>
      </c>
      <c r="T102" t="s">
        <v>8407</v>
      </c>
      <c r="U102"/>
      <c r="V102"/>
      <c r="W102"/>
      <c r="X102"/>
      <c r="Y102" s="196"/>
      <c r="Z102" t="s">
        <v>8375</v>
      </c>
      <c r="AA102" t="s">
        <v>8376</v>
      </c>
      <c r="AB102" s="187">
        <v>1847456121</v>
      </c>
      <c r="AC102" s="188" t="str">
        <f>_xlfn.IFNA(IF(Table[[#This Row],[Programme Partner]]&lt;&gt;Table[[#This Row],[Implementing Partner]],CONCATENATE(Table[[#This Row],[Programme Partner]],"-",Table[[#This Row],[Implementing Partner]]),Table[[#This Row],[Programme Partner]]),"")</f>
        <v>UNHCR-BRAC</v>
      </c>
      <c r="AD102" s="189"/>
      <c r="AE102" s="190"/>
      <c r="AF102" s="190"/>
      <c r="AG102" s="191"/>
    </row>
    <row r="103" spans="1:33" ht="14.5" customHeight="1">
      <c r="A103" s="183">
        <v>101</v>
      </c>
      <c r="B103" t="s">
        <v>8385</v>
      </c>
      <c r="C103" t="s">
        <v>5273</v>
      </c>
      <c r="D103" t="s">
        <v>5033</v>
      </c>
      <c r="E103" t="s">
        <v>5273</v>
      </c>
      <c r="F103" t="s">
        <v>27</v>
      </c>
      <c r="G103" t="s">
        <v>8013</v>
      </c>
      <c r="H103" t="s">
        <v>8287</v>
      </c>
      <c r="I103" t="str">
        <f>IFERROR(VLOOKUP(Table[[#This Row],[Activity Details of Assistance]],WHAT!E:F,2,FALSE),"")</f>
        <v># of HP sessions at HH level</v>
      </c>
      <c r="J103"/>
      <c r="K103">
        <v>3195</v>
      </c>
      <c r="L103" t="s">
        <v>28</v>
      </c>
      <c r="M103" t="s">
        <v>13</v>
      </c>
      <c r="N103" t="s">
        <v>14</v>
      </c>
      <c r="O103" t="s">
        <v>307</v>
      </c>
      <c r="P103" t="s">
        <v>1603</v>
      </c>
      <c r="Q103" t="s">
        <v>4682</v>
      </c>
      <c r="R103" s="230">
        <v>44957</v>
      </c>
      <c r="S103" s="230">
        <v>45261</v>
      </c>
      <c r="T103" t="s">
        <v>8407</v>
      </c>
      <c r="U103"/>
      <c r="V103"/>
      <c r="W103"/>
      <c r="X103"/>
      <c r="Y103" s="196"/>
      <c r="Z103" t="s">
        <v>8375</v>
      </c>
      <c r="AA103" t="s">
        <v>8376</v>
      </c>
      <c r="AB103" s="187">
        <v>1847456121</v>
      </c>
      <c r="AC103" s="188" t="str">
        <f>_xlfn.IFNA(IF(Table[[#This Row],[Programme Partner]]&lt;&gt;Table[[#This Row],[Implementing Partner]],CONCATENATE(Table[[#This Row],[Programme Partner]],"-",Table[[#This Row],[Implementing Partner]]),Table[[#This Row],[Programme Partner]]),"")</f>
        <v>UNHCR-BRAC</v>
      </c>
      <c r="AD103" s="189"/>
      <c r="AE103" s="190"/>
      <c r="AF103" s="190"/>
      <c r="AG103" s="191"/>
    </row>
    <row r="104" spans="1:33" ht="14.5" customHeight="1">
      <c r="A104" s="183">
        <v>102</v>
      </c>
      <c r="B104" t="s">
        <v>8385</v>
      </c>
      <c r="C104" t="s">
        <v>5273</v>
      </c>
      <c r="D104" t="s">
        <v>5033</v>
      </c>
      <c r="E104" t="s">
        <v>5273</v>
      </c>
      <c r="F104" t="s">
        <v>27</v>
      </c>
      <c r="G104" t="s">
        <v>8014</v>
      </c>
      <c r="H104" t="s">
        <v>8401</v>
      </c>
      <c r="I104" t="str">
        <f>IFERROR(VLOOKUP(Table[[#This Row],[Activity Details of Assistance]],WHAT!E:F,2,FALSE),"")</f>
        <v># of household</v>
      </c>
      <c r="J104"/>
      <c r="K104">
        <v>3630</v>
      </c>
      <c r="L104" t="s">
        <v>28</v>
      </c>
      <c r="M104" t="s">
        <v>13</v>
      </c>
      <c r="N104" t="s">
        <v>14</v>
      </c>
      <c r="O104" t="s">
        <v>307</v>
      </c>
      <c r="P104" t="s">
        <v>1603</v>
      </c>
      <c r="Q104" t="s">
        <v>4682</v>
      </c>
      <c r="R104" s="230">
        <v>44957</v>
      </c>
      <c r="S104" s="230">
        <v>45261</v>
      </c>
      <c r="T104" t="s">
        <v>8407</v>
      </c>
      <c r="U104"/>
      <c r="V104"/>
      <c r="W104"/>
      <c r="X104"/>
      <c r="Y104" s="196"/>
      <c r="Z104" t="s">
        <v>8375</v>
      </c>
      <c r="AA104" t="s">
        <v>8376</v>
      </c>
      <c r="AB104" s="187">
        <v>1847456121</v>
      </c>
      <c r="AC104" s="188" t="str">
        <f>_xlfn.IFNA(IF(Table[[#This Row],[Programme Partner]]&lt;&gt;Table[[#This Row],[Implementing Partner]],CONCATENATE(Table[[#This Row],[Programme Partner]],"-",Table[[#This Row],[Implementing Partner]]),Table[[#This Row],[Programme Partner]]),"")</f>
        <v>UNHCR-BRAC</v>
      </c>
      <c r="AD104" s="189"/>
      <c r="AE104" s="190"/>
      <c r="AF104" s="190"/>
      <c r="AG104" s="191"/>
    </row>
    <row r="105" spans="1:33" ht="14.5" customHeight="1">
      <c r="A105" s="183">
        <v>103</v>
      </c>
      <c r="B105" t="s">
        <v>8385</v>
      </c>
      <c r="C105" t="s">
        <v>5275</v>
      </c>
      <c r="D105" t="s">
        <v>5280</v>
      </c>
      <c r="E105" t="s">
        <v>5275</v>
      </c>
      <c r="F105" t="s">
        <v>27</v>
      </c>
      <c r="G105" t="s">
        <v>8011</v>
      </c>
      <c r="H105" t="s">
        <v>8363</v>
      </c>
      <c r="I105" t="str">
        <f>IFERROR(VLOOKUP(Table[[#This Row],[Activity Details of Assistance]],WHAT!E:F,2,FALSE),"")</f>
        <v># of tube well</v>
      </c>
      <c r="J105"/>
      <c r="K105">
        <v>431</v>
      </c>
      <c r="L105" t="s">
        <v>28</v>
      </c>
      <c r="M105" t="s">
        <v>13</v>
      </c>
      <c r="N105" t="s">
        <v>14</v>
      </c>
      <c r="O105" t="s">
        <v>309</v>
      </c>
      <c r="P105" t="s">
        <v>1606</v>
      </c>
      <c r="Q105" t="s">
        <v>6482</v>
      </c>
      <c r="R105" s="230">
        <v>44957</v>
      </c>
      <c r="S105" s="230">
        <v>44958</v>
      </c>
      <c r="T105" t="s">
        <v>8407</v>
      </c>
      <c r="U105"/>
      <c r="V105"/>
      <c r="W105"/>
      <c r="X105"/>
      <c r="Y105" s="196"/>
      <c r="Z105" t="s">
        <v>8391</v>
      </c>
      <c r="AA105" t="s">
        <v>8397</v>
      </c>
      <c r="AB105" s="187">
        <v>1713415879</v>
      </c>
      <c r="AC105" s="188" t="str">
        <f>_xlfn.IFNA(IF(Table[[#This Row],[Programme Partner]]&lt;&gt;Table[[#This Row],[Implementing Partner]],CONCATENATE(Table[[#This Row],[Programme Partner]],"-",Table[[#This Row],[Implementing Partner]]),Table[[#This Row],[Programme Partner]]),"")</f>
        <v>UNICEF-VERC</v>
      </c>
      <c r="AD105" s="189"/>
      <c r="AE105" s="190"/>
      <c r="AF105" s="190"/>
      <c r="AG105" s="191"/>
    </row>
    <row r="106" spans="1:33" ht="14.5" customHeight="1">
      <c r="A106" s="183">
        <v>104</v>
      </c>
      <c r="B106" t="s">
        <v>8385</v>
      </c>
      <c r="C106" t="s">
        <v>5275</v>
      </c>
      <c r="D106" t="s">
        <v>5280</v>
      </c>
      <c r="E106" t="s">
        <v>5275</v>
      </c>
      <c r="F106" t="s">
        <v>27</v>
      </c>
      <c r="G106" t="s">
        <v>8012</v>
      </c>
      <c r="H106" t="s">
        <v>8364</v>
      </c>
      <c r="I106" t="str">
        <f>IFERROR(VLOOKUP(Table[[#This Row],[Activity Details of Assistance]],WHAT!E:F,2,FALSE),"")</f>
        <v xml:space="preserve"># of door </v>
      </c>
      <c r="J106"/>
      <c r="K106">
        <v>137</v>
      </c>
      <c r="L106" t="s">
        <v>28</v>
      </c>
      <c r="M106" t="s">
        <v>13</v>
      </c>
      <c r="N106" t="s">
        <v>14</v>
      </c>
      <c r="O106" t="s">
        <v>309</v>
      </c>
      <c r="P106" t="s">
        <v>1606</v>
      </c>
      <c r="Q106" t="s">
        <v>6482</v>
      </c>
      <c r="R106" s="230">
        <v>44957</v>
      </c>
      <c r="S106" s="230">
        <v>44958</v>
      </c>
      <c r="T106" t="s">
        <v>8407</v>
      </c>
      <c r="U106"/>
      <c r="V106"/>
      <c r="W106"/>
      <c r="X106"/>
      <c r="Y106" s="196"/>
      <c r="Z106" t="s">
        <v>8391</v>
      </c>
      <c r="AA106" t="s">
        <v>8397</v>
      </c>
      <c r="AB106" s="187">
        <v>1713415879</v>
      </c>
      <c r="AC106" s="188" t="str">
        <f>_xlfn.IFNA(IF(Table[[#This Row],[Programme Partner]]&lt;&gt;Table[[#This Row],[Implementing Partner]],CONCATENATE(Table[[#This Row],[Programme Partner]],"-",Table[[#This Row],[Implementing Partner]]),Table[[#This Row],[Programme Partner]]),"")</f>
        <v>UNICEF-VERC</v>
      </c>
      <c r="AD106" s="189"/>
      <c r="AE106" s="190"/>
      <c r="AF106" s="190"/>
      <c r="AG106" s="191"/>
    </row>
    <row r="107" spans="1:33" ht="14.5" customHeight="1">
      <c r="A107" s="183">
        <v>105</v>
      </c>
      <c r="B107" t="s">
        <v>8385</v>
      </c>
      <c r="C107" t="s">
        <v>5275</v>
      </c>
      <c r="D107" t="s">
        <v>5280</v>
      </c>
      <c r="E107" t="s">
        <v>5275</v>
      </c>
      <c r="F107" t="s">
        <v>27</v>
      </c>
      <c r="G107" t="s">
        <v>8012</v>
      </c>
      <c r="H107" t="s">
        <v>8365</v>
      </c>
      <c r="I107" t="str">
        <f>IFERROR(VLOOKUP(Table[[#This Row],[Activity Details of Assistance]],WHAT!E:F,2,FALSE),"")</f>
        <v># of door</v>
      </c>
      <c r="J107"/>
      <c r="K107">
        <v>266</v>
      </c>
      <c r="L107" t="s">
        <v>28</v>
      </c>
      <c r="M107" t="s">
        <v>13</v>
      </c>
      <c r="N107" t="s">
        <v>14</v>
      </c>
      <c r="O107" t="s">
        <v>309</v>
      </c>
      <c r="P107" t="s">
        <v>1606</v>
      </c>
      <c r="Q107" t="s">
        <v>6482</v>
      </c>
      <c r="R107" s="230">
        <v>44957</v>
      </c>
      <c r="S107" s="230">
        <v>44958</v>
      </c>
      <c r="T107" t="s">
        <v>8407</v>
      </c>
      <c r="U107"/>
      <c r="V107"/>
      <c r="W107"/>
      <c r="X107"/>
      <c r="Y107" s="196"/>
      <c r="Z107" t="s">
        <v>8391</v>
      </c>
      <c r="AA107" t="s">
        <v>8397</v>
      </c>
      <c r="AB107" s="187">
        <v>1713415879</v>
      </c>
      <c r="AC107" s="188" t="str">
        <f>_xlfn.IFNA(IF(Table[[#This Row],[Programme Partner]]&lt;&gt;Table[[#This Row],[Implementing Partner]],CONCATENATE(Table[[#This Row],[Programme Partner]],"-",Table[[#This Row],[Implementing Partner]]),Table[[#This Row],[Programme Partner]]),"")</f>
        <v>UNICEF-VERC</v>
      </c>
      <c r="AD107" s="189"/>
      <c r="AE107" s="190"/>
      <c r="AF107" s="190"/>
      <c r="AG107" s="191"/>
    </row>
    <row r="108" spans="1:33" ht="14.5" customHeight="1">
      <c r="A108" s="183">
        <v>106</v>
      </c>
      <c r="B108" t="s">
        <v>8385</v>
      </c>
      <c r="C108" t="s">
        <v>5275</v>
      </c>
      <c r="D108" t="s">
        <v>5280</v>
      </c>
      <c r="E108" t="s">
        <v>5275</v>
      </c>
      <c r="F108" t="s">
        <v>27</v>
      </c>
      <c r="G108" t="s">
        <v>8012</v>
      </c>
      <c r="H108" t="s">
        <v>8312</v>
      </c>
      <c r="I108" t="str">
        <f>IFERROR(VLOOKUP(Table[[#This Row],[Activity Details of Assistance]],WHAT!E:F,2,FALSE),"")</f>
        <v># of door</v>
      </c>
      <c r="J108"/>
      <c r="K108">
        <v>807</v>
      </c>
      <c r="L108" t="s">
        <v>28</v>
      </c>
      <c r="M108" t="s">
        <v>13</v>
      </c>
      <c r="N108" t="s">
        <v>14</v>
      </c>
      <c r="O108" t="s">
        <v>309</v>
      </c>
      <c r="P108" t="s">
        <v>1606</v>
      </c>
      <c r="Q108" t="s">
        <v>6482</v>
      </c>
      <c r="R108" s="230">
        <v>44957</v>
      </c>
      <c r="S108" s="230">
        <v>44958</v>
      </c>
      <c r="T108" t="s">
        <v>8407</v>
      </c>
      <c r="U108"/>
      <c r="V108"/>
      <c r="W108"/>
      <c r="X108"/>
      <c r="Y108" s="196"/>
      <c r="Z108" t="s">
        <v>8391</v>
      </c>
      <c r="AA108" t="s">
        <v>8397</v>
      </c>
      <c r="AB108" s="187">
        <v>1713415879</v>
      </c>
      <c r="AC108" s="188" t="str">
        <f>_xlfn.IFNA(IF(Table[[#This Row],[Programme Partner]]&lt;&gt;Table[[#This Row],[Implementing Partner]],CONCATENATE(Table[[#This Row],[Programme Partner]],"-",Table[[#This Row],[Implementing Partner]]),Table[[#This Row],[Programme Partner]]),"")</f>
        <v>UNICEF-VERC</v>
      </c>
      <c r="AD108" s="189"/>
      <c r="AE108" s="190"/>
      <c r="AF108" s="190"/>
      <c r="AG108" s="191"/>
    </row>
    <row r="109" spans="1:33" ht="14.5" customHeight="1">
      <c r="A109" s="183">
        <v>107</v>
      </c>
      <c r="B109" t="s">
        <v>8385</v>
      </c>
      <c r="C109" t="s">
        <v>5275</v>
      </c>
      <c r="D109" t="s">
        <v>5280</v>
      </c>
      <c r="E109" t="s">
        <v>5275</v>
      </c>
      <c r="F109" t="s">
        <v>27</v>
      </c>
      <c r="G109" t="s">
        <v>8013</v>
      </c>
      <c r="H109" t="s">
        <v>8287</v>
      </c>
      <c r="I109" t="str">
        <f>IFERROR(VLOOKUP(Table[[#This Row],[Activity Details of Assistance]],WHAT!E:F,2,FALSE),"")</f>
        <v># of HP sessions at HH level</v>
      </c>
      <c r="J109"/>
      <c r="K109">
        <v>7035</v>
      </c>
      <c r="L109" t="s">
        <v>28</v>
      </c>
      <c r="M109" t="s">
        <v>13</v>
      </c>
      <c r="N109" t="s">
        <v>14</v>
      </c>
      <c r="O109" t="s">
        <v>309</v>
      </c>
      <c r="P109" t="s">
        <v>1606</v>
      </c>
      <c r="Q109" t="s">
        <v>6482</v>
      </c>
      <c r="R109" s="230">
        <v>44957</v>
      </c>
      <c r="S109" s="230">
        <v>44958</v>
      </c>
      <c r="T109" t="s">
        <v>8407</v>
      </c>
      <c r="U109"/>
      <c r="V109"/>
      <c r="W109"/>
      <c r="X109"/>
      <c r="Y109" s="196"/>
      <c r="Z109" t="s">
        <v>8391</v>
      </c>
      <c r="AA109" t="s">
        <v>8397</v>
      </c>
      <c r="AB109" s="187">
        <v>1713415879</v>
      </c>
      <c r="AC109" s="188" t="str">
        <f>_xlfn.IFNA(IF(Table[[#This Row],[Programme Partner]]&lt;&gt;Table[[#This Row],[Implementing Partner]],CONCATENATE(Table[[#This Row],[Programme Partner]],"-",Table[[#This Row],[Implementing Partner]]),Table[[#This Row],[Programme Partner]]),"")</f>
        <v>UNICEF-VERC</v>
      </c>
      <c r="AD109" s="189"/>
      <c r="AE109" s="190"/>
      <c r="AF109" s="190"/>
      <c r="AG109" s="191"/>
    </row>
    <row r="110" spans="1:33" ht="14.5" customHeight="1">
      <c r="A110" s="183">
        <v>108</v>
      </c>
      <c r="B110" t="s">
        <v>8385</v>
      </c>
      <c r="C110" t="s">
        <v>5275</v>
      </c>
      <c r="D110" t="s">
        <v>5280</v>
      </c>
      <c r="E110" t="s">
        <v>5275</v>
      </c>
      <c r="F110" t="s">
        <v>27</v>
      </c>
      <c r="G110" t="s">
        <v>8013</v>
      </c>
      <c r="H110" t="s">
        <v>8327</v>
      </c>
      <c r="I110" t="str">
        <f>IFERROR(VLOOKUP(Table[[#This Row],[Activity Details of Assistance]],WHAT!E:F,2,FALSE),"")</f>
        <v># of HP sessions at institution level</v>
      </c>
      <c r="J110"/>
      <c r="K110">
        <v>80</v>
      </c>
      <c r="L110" t="s">
        <v>28</v>
      </c>
      <c r="M110" t="s">
        <v>13</v>
      </c>
      <c r="N110" t="s">
        <v>14</v>
      </c>
      <c r="O110" t="s">
        <v>309</v>
      </c>
      <c r="P110" t="s">
        <v>1606</v>
      </c>
      <c r="Q110" t="s">
        <v>6482</v>
      </c>
      <c r="R110" s="230">
        <v>44957</v>
      </c>
      <c r="S110" s="230">
        <v>44958</v>
      </c>
      <c r="T110" t="s">
        <v>8407</v>
      </c>
      <c r="U110"/>
      <c r="V110"/>
      <c r="W110"/>
      <c r="X110"/>
      <c r="Y110" s="196"/>
      <c r="Z110" t="s">
        <v>8391</v>
      </c>
      <c r="AA110" t="s">
        <v>8397</v>
      </c>
      <c r="AB110" s="187">
        <v>1713415879</v>
      </c>
      <c r="AC110" s="188" t="str">
        <f>_xlfn.IFNA(IF(Table[[#This Row],[Programme Partner]]&lt;&gt;Table[[#This Row],[Implementing Partner]],CONCATENATE(Table[[#This Row],[Programme Partner]],"-",Table[[#This Row],[Implementing Partner]]),Table[[#This Row],[Programme Partner]]),"")</f>
        <v>UNICEF-VERC</v>
      </c>
      <c r="AD110" s="189"/>
      <c r="AE110" s="190"/>
      <c r="AF110" s="190"/>
      <c r="AG110" s="191"/>
    </row>
    <row r="111" spans="1:33" ht="14.5" customHeight="1">
      <c r="A111" s="183">
        <v>109</v>
      </c>
      <c r="B111" t="s">
        <v>8384</v>
      </c>
      <c r="C111" t="s">
        <v>5035</v>
      </c>
      <c r="D111" t="s">
        <v>5087</v>
      </c>
      <c r="E111" t="s">
        <v>8307</v>
      </c>
      <c r="F111" t="s">
        <v>27</v>
      </c>
      <c r="G111" t="s">
        <v>8012</v>
      </c>
      <c r="H111" t="s">
        <v>8365</v>
      </c>
      <c r="I111" t="str">
        <f>IFERROR(VLOOKUP(Table[[#This Row],[Activity Details of Assistance]],WHAT!E:F,2,FALSE),"")</f>
        <v># of door</v>
      </c>
      <c r="J111"/>
      <c r="K111">
        <v>5</v>
      </c>
      <c r="L111" t="s">
        <v>28</v>
      </c>
      <c r="M111" t="s">
        <v>13</v>
      </c>
      <c r="N111" t="s">
        <v>14</v>
      </c>
      <c r="O111" t="s">
        <v>309</v>
      </c>
      <c r="P111" t="s">
        <v>1606</v>
      </c>
      <c r="Q111" t="s">
        <v>4659</v>
      </c>
      <c r="R111" s="230">
        <v>44957</v>
      </c>
      <c r="S111" s="230">
        <v>45078</v>
      </c>
      <c r="T111" t="s">
        <v>8407</v>
      </c>
      <c r="U111"/>
      <c r="V111"/>
      <c r="W111"/>
      <c r="X111"/>
      <c r="Y111" s="196"/>
      <c r="Z111" t="s">
        <v>8331</v>
      </c>
      <c r="AA111" t="s">
        <v>8332</v>
      </c>
      <c r="AB111" s="187">
        <v>1826201879</v>
      </c>
      <c r="AC111" s="188" t="str">
        <f>_xlfn.IFNA(IF(Table[[#This Row],[Programme Partner]]&lt;&gt;Table[[#This Row],[Implementing Partner]],CONCATENATE(Table[[#This Row],[Programme Partner]],"-",Table[[#This Row],[Implementing Partner]]),Table[[#This Row],[Programme Partner]]),"")</f>
        <v>CA-DSK</v>
      </c>
      <c r="AD111" s="189"/>
      <c r="AE111" s="190"/>
      <c r="AF111" s="190"/>
      <c r="AG111" s="191"/>
    </row>
    <row r="112" spans="1:33" ht="14.5" customHeight="1">
      <c r="A112" s="183">
        <v>110</v>
      </c>
      <c r="B112" t="s">
        <v>8384</v>
      </c>
      <c r="C112" t="s">
        <v>5035</v>
      </c>
      <c r="D112" t="s">
        <v>5087</v>
      </c>
      <c r="E112" t="s">
        <v>8307</v>
      </c>
      <c r="F112" t="s">
        <v>27</v>
      </c>
      <c r="G112" t="s">
        <v>8012</v>
      </c>
      <c r="H112" t="s">
        <v>8365</v>
      </c>
      <c r="I112" t="str">
        <f>IFERROR(VLOOKUP(Table[[#This Row],[Activity Details of Assistance]],WHAT!E:F,2,FALSE),"")</f>
        <v># of door</v>
      </c>
      <c r="J112"/>
      <c r="K112">
        <v>1</v>
      </c>
      <c r="L112" t="s">
        <v>28</v>
      </c>
      <c r="M112" t="s">
        <v>13</v>
      </c>
      <c r="N112" t="s">
        <v>14</v>
      </c>
      <c r="O112" t="s">
        <v>309</v>
      </c>
      <c r="P112" t="s">
        <v>1606</v>
      </c>
      <c r="Q112" t="s">
        <v>4662</v>
      </c>
      <c r="R112" s="230">
        <v>44957</v>
      </c>
      <c r="S112" s="230">
        <v>45078</v>
      </c>
      <c r="T112" t="s">
        <v>8407</v>
      </c>
      <c r="U112"/>
      <c r="V112"/>
      <c r="W112"/>
      <c r="X112"/>
      <c r="Y112" s="196"/>
      <c r="Z112" t="s">
        <v>8331</v>
      </c>
      <c r="AA112" t="s">
        <v>8332</v>
      </c>
      <c r="AB112" s="187">
        <v>1826201879</v>
      </c>
      <c r="AC112" s="188" t="str">
        <f>_xlfn.IFNA(IF(Table[[#This Row],[Programme Partner]]&lt;&gt;Table[[#This Row],[Implementing Partner]],CONCATENATE(Table[[#This Row],[Programme Partner]],"-",Table[[#This Row],[Implementing Partner]]),Table[[#This Row],[Programme Partner]]),"")</f>
        <v>CA-DSK</v>
      </c>
      <c r="AD112" s="189"/>
      <c r="AE112" s="190"/>
      <c r="AF112" s="190"/>
      <c r="AG112" s="191"/>
    </row>
    <row r="113" spans="1:33" ht="14.5" customHeight="1">
      <c r="A113" s="183">
        <v>111</v>
      </c>
      <c r="B113" t="s">
        <v>8384</v>
      </c>
      <c r="C113" t="s">
        <v>5035</v>
      </c>
      <c r="D113" t="s">
        <v>5087</v>
      </c>
      <c r="E113" t="s">
        <v>8307</v>
      </c>
      <c r="F113" t="s">
        <v>27</v>
      </c>
      <c r="G113" t="s">
        <v>8012</v>
      </c>
      <c r="H113" t="s">
        <v>8312</v>
      </c>
      <c r="I113" t="str">
        <f>IFERROR(VLOOKUP(Table[[#This Row],[Activity Details of Assistance]],WHAT!E:F,2,FALSE),"")</f>
        <v># of door</v>
      </c>
      <c r="J113"/>
      <c r="K113">
        <v>316</v>
      </c>
      <c r="L113" t="s">
        <v>28</v>
      </c>
      <c r="M113" t="s">
        <v>13</v>
      </c>
      <c r="N113" t="s">
        <v>14</v>
      </c>
      <c r="O113" t="s">
        <v>309</v>
      </c>
      <c r="P113" t="s">
        <v>1606</v>
      </c>
      <c r="Q113" t="s">
        <v>4662</v>
      </c>
      <c r="R113" s="230">
        <v>44957</v>
      </c>
      <c r="S113" s="230">
        <v>45078</v>
      </c>
      <c r="T113" t="s">
        <v>8407</v>
      </c>
      <c r="U113"/>
      <c r="V113"/>
      <c r="W113"/>
      <c r="X113"/>
      <c r="Y113" s="196"/>
      <c r="Z113" t="s">
        <v>8331</v>
      </c>
      <c r="AA113" t="s">
        <v>8332</v>
      </c>
      <c r="AB113" s="187">
        <v>1826201879</v>
      </c>
      <c r="AC113" s="188" t="str">
        <f>_xlfn.IFNA(IF(Table[[#This Row],[Programme Partner]]&lt;&gt;Table[[#This Row],[Implementing Partner]],CONCATENATE(Table[[#This Row],[Programme Partner]],"-",Table[[#This Row],[Implementing Partner]]),Table[[#This Row],[Programme Partner]]),"")</f>
        <v>CA-DSK</v>
      </c>
      <c r="AD113" s="189"/>
      <c r="AE113" s="190"/>
      <c r="AF113" s="190"/>
      <c r="AG113" s="191"/>
    </row>
    <row r="114" spans="1:33" ht="14.5" customHeight="1">
      <c r="A114" s="183">
        <v>112</v>
      </c>
      <c r="B114" t="s">
        <v>8384</v>
      </c>
      <c r="C114" t="s">
        <v>5035</v>
      </c>
      <c r="D114" t="s">
        <v>5087</v>
      </c>
      <c r="E114" t="s">
        <v>8307</v>
      </c>
      <c r="F114" t="s">
        <v>27</v>
      </c>
      <c r="G114" t="s">
        <v>8014</v>
      </c>
      <c r="H114" t="s">
        <v>8401</v>
      </c>
      <c r="I114" t="str">
        <f>IFERROR(VLOOKUP(Table[[#This Row],[Activity Details of Assistance]],WHAT!E:F,2,FALSE),"")</f>
        <v># of household</v>
      </c>
      <c r="J114"/>
      <c r="K114">
        <v>600</v>
      </c>
      <c r="L114" t="s">
        <v>28</v>
      </c>
      <c r="M114" t="s">
        <v>13</v>
      </c>
      <c r="N114" t="s">
        <v>14</v>
      </c>
      <c r="O114" t="s">
        <v>309</v>
      </c>
      <c r="P114" t="s">
        <v>1606</v>
      </c>
      <c r="Q114" t="s">
        <v>4662</v>
      </c>
      <c r="R114" s="230">
        <v>44957</v>
      </c>
      <c r="S114" s="230">
        <v>45078</v>
      </c>
      <c r="T114" t="s">
        <v>8407</v>
      </c>
      <c r="U114"/>
      <c r="V114"/>
      <c r="W114"/>
      <c r="X114"/>
      <c r="Y114" s="196"/>
      <c r="Z114" t="s">
        <v>8331</v>
      </c>
      <c r="AA114" t="s">
        <v>8332</v>
      </c>
      <c r="AB114" s="187">
        <v>1826201879</v>
      </c>
      <c r="AC114" s="188" t="str">
        <f>_xlfn.IFNA(IF(Table[[#This Row],[Programme Partner]]&lt;&gt;Table[[#This Row],[Implementing Partner]],CONCATENATE(Table[[#This Row],[Programme Partner]],"-",Table[[#This Row],[Implementing Partner]]),Table[[#This Row],[Programme Partner]]),"")</f>
        <v>CA-DSK</v>
      </c>
      <c r="AD114" s="189"/>
      <c r="AE114" s="190"/>
      <c r="AF114" s="190"/>
      <c r="AG114" s="191"/>
    </row>
    <row r="115" spans="1:33" ht="14.5" customHeight="1">
      <c r="A115" s="183">
        <v>113</v>
      </c>
      <c r="B115" t="s">
        <v>8385</v>
      </c>
      <c r="C115" t="s">
        <v>5148</v>
      </c>
      <c r="D115" t="s">
        <v>5087</v>
      </c>
      <c r="E115" t="s">
        <v>5148</v>
      </c>
      <c r="F115" t="s">
        <v>27</v>
      </c>
      <c r="G115" t="s">
        <v>8012</v>
      </c>
      <c r="H115" t="s">
        <v>8364</v>
      </c>
      <c r="I115" t="str">
        <f>IFERROR(VLOOKUP(Table[[#This Row],[Activity Details of Assistance]],WHAT!E:F,2,FALSE),"")</f>
        <v xml:space="preserve"># of door </v>
      </c>
      <c r="J115"/>
      <c r="K115">
        <v>3</v>
      </c>
      <c r="L115" t="s">
        <v>28</v>
      </c>
      <c r="M115" t="s">
        <v>13</v>
      </c>
      <c r="N115" t="s">
        <v>14</v>
      </c>
      <c r="O115" t="s">
        <v>307</v>
      </c>
      <c r="P115" t="s">
        <v>1599</v>
      </c>
      <c r="Q115" t="s">
        <v>4717</v>
      </c>
      <c r="R115" s="230">
        <v>44957</v>
      </c>
      <c r="S115" s="230">
        <v>44927</v>
      </c>
      <c r="T115" t="s">
        <v>8407</v>
      </c>
      <c r="U115"/>
      <c r="V115"/>
      <c r="W115"/>
      <c r="X115"/>
      <c r="Y115" s="196"/>
      <c r="Z115" t="s">
        <v>8359</v>
      </c>
      <c r="AA115" t="s">
        <v>8358</v>
      </c>
      <c r="AB115" s="187">
        <v>1718880175</v>
      </c>
      <c r="AC115" s="188" t="str">
        <f>_xlfn.IFNA(IF(Table[[#This Row],[Programme Partner]]&lt;&gt;Table[[#This Row],[Implementing Partner]],CONCATENATE(Table[[#This Row],[Programme Partner]],"-",Table[[#This Row],[Implementing Partner]]),Table[[#This Row],[Programme Partner]]),"")</f>
        <v>IOM-DSK</v>
      </c>
      <c r="AD115" s="189"/>
      <c r="AE115" s="190"/>
      <c r="AF115" s="190"/>
      <c r="AG115" s="191"/>
    </row>
    <row r="116" spans="1:33" ht="14.5" customHeight="1">
      <c r="A116" s="183">
        <v>114</v>
      </c>
      <c r="B116" t="s">
        <v>8385</v>
      </c>
      <c r="C116" t="s">
        <v>5148</v>
      </c>
      <c r="D116" t="s">
        <v>5087</v>
      </c>
      <c r="E116" t="s">
        <v>5148</v>
      </c>
      <c r="F116" t="s">
        <v>27</v>
      </c>
      <c r="G116" t="s">
        <v>8012</v>
      </c>
      <c r="H116" t="s">
        <v>8365</v>
      </c>
      <c r="I116" t="str">
        <f>IFERROR(VLOOKUP(Table[[#This Row],[Activity Details of Assistance]],WHAT!E:F,2,FALSE),"")</f>
        <v># of door</v>
      </c>
      <c r="J116"/>
      <c r="K116">
        <v>62</v>
      </c>
      <c r="L116" t="s">
        <v>28</v>
      </c>
      <c r="M116" t="s">
        <v>13</v>
      </c>
      <c r="N116" t="s">
        <v>14</v>
      </c>
      <c r="O116" t="s">
        <v>307</v>
      </c>
      <c r="P116" t="s">
        <v>1599</v>
      </c>
      <c r="Q116" t="s">
        <v>4717</v>
      </c>
      <c r="R116" s="230">
        <v>44957</v>
      </c>
      <c r="S116" s="230">
        <v>44927</v>
      </c>
      <c r="T116" t="s">
        <v>8407</v>
      </c>
      <c r="U116"/>
      <c r="V116"/>
      <c r="W116"/>
      <c r="X116"/>
      <c r="Y116" s="196"/>
      <c r="Z116" t="s">
        <v>8359</v>
      </c>
      <c r="AA116" t="s">
        <v>8358</v>
      </c>
      <c r="AB116" s="187">
        <v>1718880175</v>
      </c>
      <c r="AC116" s="188" t="str">
        <f>_xlfn.IFNA(IF(Table[[#This Row],[Programme Partner]]&lt;&gt;Table[[#This Row],[Implementing Partner]],CONCATENATE(Table[[#This Row],[Programme Partner]],"-",Table[[#This Row],[Implementing Partner]]),Table[[#This Row],[Programme Partner]]),"")</f>
        <v>IOM-DSK</v>
      </c>
      <c r="AD116" s="189"/>
      <c r="AE116" s="190"/>
      <c r="AF116" s="190"/>
      <c r="AG116" s="191"/>
    </row>
    <row r="117" spans="1:33" ht="14.5" customHeight="1">
      <c r="A117" s="183">
        <v>115</v>
      </c>
      <c r="B117" t="s">
        <v>8385</v>
      </c>
      <c r="C117" t="s">
        <v>5148</v>
      </c>
      <c r="D117" t="s">
        <v>5087</v>
      </c>
      <c r="E117" t="s">
        <v>5148</v>
      </c>
      <c r="F117" t="s">
        <v>27</v>
      </c>
      <c r="G117" t="s">
        <v>8012</v>
      </c>
      <c r="H117" t="s">
        <v>8312</v>
      </c>
      <c r="I117" t="str">
        <f>IFERROR(VLOOKUP(Table[[#This Row],[Activity Details of Assistance]],WHAT!E:F,2,FALSE),"")</f>
        <v># of door</v>
      </c>
      <c r="J117"/>
      <c r="K117">
        <v>716</v>
      </c>
      <c r="L117" t="s">
        <v>28</v>
      </c>
      <c r="M117" t="s">
        <v>13</v>
      </c>
      <c r="N117" t="s">
        <v>14</v>
      </c>
      <c r="O117" t="s">
        <v>307</v>
      </c>
      <c r="P117" t="s">
        <v>1599</v>
      </c>
      <c r="Q117" t="s">
        <v>4717</v>
      </c>
      <c r="R117" s="230">
        <v>44957</v>
      </c>
      <c r="S117" s="230">
        <v>44927</v>
      </c>
      <c r="T117" t="s">
        <v>8407</v>
      </c>
      <c r="U117"/>
      <c r="V117"/>
      <c r="W117"/>
      <c r="X117"/>
      <c r="Y117" s="196"/>
      <c r="Z117" t="s">
        <v>8359</v>
      </c>
      <c r="AA117" t="s">
        <v>8358</v>
      </c>
      <c r="AB117" s="187">
        <v>1718880175</v>
      </c>
      <c r="AC117" s="188" t="str">
        <f>_xlfn.IFNA(IF(Table[[#This Row],[Programme Partner]]&lt;&gt;Table[[#This Row],[Implementing Partner]],CONCATENATE(Table[[#This Row],[Programme Partner]],"-",Table[[#This Row],[Implementing Partner]]),Table[[#This Row],[Programme Partner]]),"")</f>
        <v>IOM-DSK</v>
      </c>
      <c r="AD117" s="189"/>
      <c r="AE117" s="190"/>
      <c r="AF117" s="190"/>
      <c r="AG117" s="191"/>
    </row>
    <row r="118" spans="1:33" ht="14.5" customHeight="1">
      <c r="A118" s="183">
        <v>116</v>
      </c>
      <c r="B118" t="s">
        <v>8385</v>
      </c>
      <c r="C118" t="s">
        <v>5148</v>
      </c>
      <c r="D118" t="s">
        <v>5087</v>
      </c>
      <c r="E118" t="s">
        <v>5148</v>
      </c>
      <c r="F118" t="s">
        <v>27</v>
      </c>
      <c r="G118" t="s">
        <v>8013</v>
      </c>
      <c r="H118" t="s">
        <v>8286</v>
      </c>
      <c r="I118" t="str">
        <f>IFERROR(VLOOKUP(Table[[#This Row],[Activity Details of Assistance]],WHAT!E:F,2,FALSE),"")</f>
        <v># of HP sessions at community level</v>
      </c>
      <c r="J118"/>
      <c r="K118">
        <v>27</v>
      </c>
      <c r="L118" t="s">
        <v>28</v>
      </c>
      <c r="M118" t="s">
        <v>13</v>
      </c>
      <c r="N118" t="s">
        <v>14</v>
      </c>
      <c r="O118" t="s">
        <v>307</v>
      </c>
      <c r="P118" t="s">
        <v>1599</v>
      </c>
      <c r="Q118" t="s">
        <v>4717</v>
      </c>
      <c r="R118" s="230">
        <v>44957</v>
      </c>
      <c r="S118" s="230">
        <v>44927</v>
      </c>
      <c r="T118" t="s">
        <v>8407</v>
      </c>
      <c r="U118"/>
      <c r="V118"/>
      <c r="W118"/>
      <c r="X118"/>
      <c r="Y118" s="196"/>
      <c r="Z118" t="s">
        <v>8359</v>
      </c>
      <c r="AA118" t="s">
        <v>8358</v>
      </c>
      <c r="AB118" s="187">
        <v>1718880175</v>
      </c>
      <c r="AC118" s="188" t="str">
        <f>_xlfn.IFNA(IF(Table[[#This Row],[Programme Partner]]&lt;&gt;Table[[#This Row],[Implementing Partner]],CONCATENATE(Table[[#This Row],[Programme Partner]],"-",Table[[#This Row],[Implementing Partner]]),Table[[#This Row],[Programme Partner]]),"")</f>
        <v>IOM-DSK</v>
      </c>
      <c r="AD118" s="189"/>
      <c r="AE118" s="190"/>
      <c r="AF118" s="190"/>
      <c r="AG118" s="191"/>
    </row>
    <row r="119" spans="1:33" ht="14.5" customHeight="1">
      <c r="A119" s="183">
        <v>117</v>
      </c>
      <c r="B119" t="s">
        <v>8385</v>
      </c>
      <c r="C119" t="s">
        <v>5148</v>
      </c>
      <c r="D119" t="s">
        <v>5087</v>
      </c>
      <c r="E119" t="s">
        <v>5148</v>
      </c>
      <c r="F119" t="s">
        <v>27</v>
      </c>
      <c r="G119" t="s">
        <v>8013</v>
      </c>
      <c r="H119" t="s">
        <v>8322</v>
      </c>
      <c r="I119" t="str">
        <f>IFERROR(VLOOKUP(Table[[#This Row],[Activity Details of Assistance]],WHAT!E:F,2,FALSE),"")</f>
        <v># of female in reproductive age</v>
      </c>
      <c r="J119"/>
      <c r="K119">
        <v>3818</v>
      </c>
      <c r="L119" t="s">
        <v>28</v>
      </c>
      <c r="M119" t="s">
        <v>13</v>
      </c>
      <c r="N119" t="s">
        <v>14</v>
      </c>
      <c r="O119" t="s">
        <v>307</v>
      </c>
      <c r="P119" t="s">
        <v>1599</v>
      </c>
      <c r="Q119" t="s">
        <v>4717</v>
      </c>
      <c r="R119" s="230">
        <v>44957</v>
      </c>
      <c r="S119" s="230">
        <v>44927</v>
      </c>
      <c r="T119" t="s">
        <v>8407</v>
      </c>
      <c r="U119"/>
      <c r="V119"/>
      <c r="W119"/>
      <c r="X119"/>
      <c r="Y119" s="196"/>
      <c r="Z119" t="s">
        <v>8359</v>
      </c>
      <c r="AA119" t="s">
        <v>8358</v>
      </c>
      <c r="AB119" s="187">
        <v>1718880175</v>
      </c>
      <c r="AC119" s="188" t="str">
        <f>_xlfn.IFNA(IF(Table[[#This Row],[Programme Partner]]&lt;&gt;Table[[#This Row],[Implementing Partner]],CONCATENATE(Table[[#This Row],[Programme Partner]],"-",Table[[#This Row],[Implementing Partner]]),Table[[#This Row],[Programme Partner]]),"")</f>
        <v>IOM-DSK</v>
      </c>
      <c r="AD119" s="189"/>
      <c r="AE119" s="190"/>
      <c r="AF119" s="190"/>
      <c r="AG119" s="191"/>
    </row>
    <row r="120" spans="1:33" ht="14.5" customHeight="1">
      <c r="A120" s="183">
        <v>118</v>
      </c>
      <c r="B120" t="s">
        <v>8385</v>
      </c>
      <c r="C120" t="s">
        <v>5148</v>
      </c>
      <c r="D120" t="s">
        <v>5087</v>
      </c>
      <c r="E120" t="s">
        <v>5148</v>
      </c>
      <c r="F120" t="s">
        <v>27</v>
      </c>
      <c r="G120" t="s">
        <v>8013</v>
      </c>
      <c r="H120" t="s">
        <v>8402</v>
      </c>
      <c r="I120" t="str">
        <f>IFERROR(VLOOKUP(Table[[#This Row],[Activity Details of Assistance]],WHAT!E:F,2,FALSE),"")</f>
        <v># of household</v>
      </c>
      <c r="J120"/>
      <c r="K120">
        <v>2139</v>
      </c>
      <c r="L120" t="s">
        <v>28</v>
      </c>
      <c r="M120" t="s">
        <v>13</v>
      </c>
      <c r="N120" t="s">
        <v>14</v>
      </c>
      <c r="O120" t="s">
        <v>307</v>
      </c>
      <c r="P120" t="s">
        <v>1599</v>
      </c>
      <c r="Q120" t="s">
        <v>4717</v>
      </c>
      <c r="R120" s="230">
        <v>44957</v>
      </c>
      <c r="S120" s="230">
        <v>44927</v>
      </c>
      <c r="T120" t="s">
        <v>8407</v>
      </c>
      <c r="U120"/>
      <c r="V120"/>
      <c r="W120"/>
      <c r="X120"/>
      <c r="Y120" s="196"/>
      <c r="Z120" t="s">
        <v>8359</v>
      </c>
      <c r="AA120" t="s">
        <v>8358</v>
      </c>
      <c r="AB120" s="187">
        <v>1718880175</v>
      </c>
      <c r="AC120" s="188" t="str">
        <f>_xlfn.IFNA(IF(Table[[#This Row],[Programme Partner]]&lt;&gt;Table[[#This Row],[Implementing Partner]],CONCATENATE(Table[[#This Row],[Programme Partner]],"-",Table[[#This Row],[Implementing Partner]]),Table[[#This Row],[Programme Partner]]),"")</f>
        <v>IOM-DSK</v>
      </c>
      <c r="AD120" s="189"/>
      <c r="AE120" s="190"/>
      <c r="AF120" s="190"/>
      <c r="AG120" s="191"/>
    </row>
    <row r="121" spans="1:33" ht="14.5" customHeight="1">
      <c r="A121" s="183">
        <v>119</v>
      </c>
      <c r="B121" t="s">
        <v>8385</v>
      </c>
      <c r="C121" t="s">
        <v>5148</v>
      </c>
      <c r="D121" t="s">
        <v>5087</v>
      </c>
      <c r="E121" t="s">
        <v>5148</v>
      </c>
      <c r="F121" t="s">
        <v>27</v>
      </c>
      <c r="G121" t="s">
        <v>8013</v>
      </c>
      <c r="H121" t="s">
        <v>8288</v>
      </c>
      <c r="I121" t="str">
        <f>IFERROR(VLOOKUP(Table[[#This Row],[Activity Details of Assistance]],WHAT!E:F,2,FALSE),"")</f>
        <v># of handwashing station</v>
      </c>
      <c r="J121"/>
      <c r="K121">
        <v>20</v>
      </c>
      <c r="L121" t="s">
        <v>28</v>
      </c>
      <c r="M121" t="s">
        <v>13</v>
      </c>
      <c r="N121" t="s">
        <v>14</v>
      </c>
      <c r="O121" t="s">
        <v>307</v>
      </c>
      <c r="P121" t="s">
        <v>1599</v>
      </c>
      <c r="Q121" t="s">
        <v>4717</v>
      </c>
      <c r="R121" s="230">
        <v>44957</v>
      </c>
      <c r="S121" s="230">
        <v>44927</v>
      </c>
      <c r="T121" t="s">
        <v>8407</v>
      </c>
      <c r="U121"/>
      <c r="V121"/>
      <c r="W121"/>
      <c r="X121"/>
      <c r="Y121" s="196"/>
      <c r="Z121" t="s">
        <v>8359</v>
      </c>
      <c r="AA121" t="s">
        <v>8358</v>
      </c>
      <c r="AB121" s="187">
        <v>1718880175</v>
      </c>
      <c r="AC121" s="188" t="str">
        <f>_xlfn.IFNA(IF(Table[[#This Row],[Programme Partner]]&lt;&gt;Table[[#This Row],[Implementing Partner]],CONCATENATE(Table[[#This Row],[Programme Partner]],"-",Table[[#This Row],[Implementing Partner]]),Table[[#This Row],[Programme Partner]]),"")</f>
        <v>IOM-DSK</v>
      </c>
      <c r="AD121" s="189"/>
      <c r="AE121" s="190"/>
      <c r="AF121" s="190"/>
      <c r="AG121" s="191"/>
    </row>
    <row r="122" spans="1:33" ht="14.5" customHeight="1">
      <c r="A122" s="183">
        <v>120</v>
      </c>
      <c r="B122" t="s">
        <v>8385</v>
      </c>
      <c r="C122" t="s">
        <v>5148</v>
      </c>
      <c r="D122" t="s">
        <v>5087</v>
      </c>
      <c r="E122" t="s">
        <v>5148</v>
      </c>
      <c r="F122" t="s">
        <v>27</v>
      </c>
      <c r="G122" t="s">
        <v>8014</v>
      </c>
      <c r="H122" t="s">
        <v>8313</v>
      </c>
      <c r="I122" t="str">
        <f>IFERROR(VLOOKUP(Table[[#This Row],[Activity Details of Assistance]],WHAT!E:F,2,FALSE),"")</f>
        <v># of campaign per camp </v>
      </c>
      <c r="J122"/>
      <c r="K122">
        <v>12</v>
      </c>
      <c r="L122" t="s">
        <v>28</v>
      </c>
      <c r="M122" t="s">
        <v>13</v>
      </c>
      <c r="N122" t="s">
        <v>14</v>
      </c>
      <c r="O122" t="s">
        <v>307</v>
      </c>
      <c r="P122" t="s">
        <v>1599</v>
      </c>
      <c r="Q122" t="s">
        <v>4717</v>
      </c>
      <c r="R122" s="230">
        <v>44957</v>
      </c>
      <c r="S122" s="230">
        <v>44927</v>
      </c>
      <c r="T122" t="s">
        <v>8407</v>
      </c>
      <c r="U122"/>
      <c r="V122"/>
      <c r="W122"/>
      <c r="X122"/>
      <c r="Y122" s="196"/>
      <c r="Z122" t="s">
        <v>8359</v>
      </c>
      <c r="AA122" t="s">
        <v>8358</v>
      </c>
      <c r="AB122" s="187">
        <v>1718880175</v>
      </c>
      <c r="AC122" s="188" t="str">
        <f>_xlfn.IFNA(IF(Table[[#This Row],[Programme Partner]]&lt;&gt;Table[[#This Row],[Implementing Partner]],CONCATENATE(Table[[#This Row],[Programme Partner]],"-",Table[[#This Row],[Implementing Partner]]),Table[[#This Row],[Programme Partner]]),"")</f>
        <v>IOM-DSK</v>
      </c>
      <c r="AD122" s="189"/>
      <c r="AE122" s="190"/>
      <c r="AF122" s="190"/>
      <c r="AG122" s="191"/>
    </row>
    <row r="123" spans="1:33" ht="14.5" customHeight="1">
      <c r="A123" s="183">
        <v>121</v>
      </c>
      <c r="B123" t="s">
        <v>8385</v>
      </c>
      <c r="C123" t="s">
        <v>5148</v>
      </c>
      <c r="D123" t="s">
        <v>5087</v>
      </c>
      <c r="E123" t="s">
        <v>5148</v>
      </c>
      <c r="F123" t="s">
        <v>27</v>
      </c>
      <c r="G123" t="s">
        <v>8012</v>
      </c>
      <c r="H123" t="s">
        <v>8364</v>
      </c>
      <c r="I123" t="str">
        <f>IFERROR(VLOOKUP(Table[[#This Row],[Activity Details of Assistance]],WHAT!E:F,2,FALSE),"")</f>
        <v xml:space="preserve"># of door </v>
      </c>
      <c r="J123"/>
      <c r="K123">
        <v>14</v>
      </c>
      <c r="L123" t="s">
        <v>28</v>
      </c>
      <c r="M123" t="s">
        <v>13</v>
      </c>
      <c r="N123" t="s">
        <v>14</v>
      </c>
      <c r="O123" t="s">
        <v>307</v>
      </c>
      <c r="P123" t="s">
        <v>1599</v>
      </c>
      <c r="Q123" t="s">
        <v>4720</v>
      </c>
      <c r="R123" s="230">
        <v>44957</v>
      </c>
      <c r="S123" s="230">
        <v>44927</v>
      </c>
      <c r="T123" t="s">
        <v>8407</v>
      </c>
      <c r="U123"/>
      <c r="V123"/>
      <c r="W123"/>
      <c r="X123"/>
      <c r="Y123" s="196"/>
      <c r="Z123" t="s">
        <v>8359</v>
      </c>
      <c r="AA123" t="s">
        <v>8358</v>
      </c>
      <c r="AB123" s="187">
        <v>1718880175</v>
      </c>
      <c r="AC123" s="188" t="str">
        <f>_xlfn.IFNA(IF(Table[[#This Row],[Programme Partner]]&lt;&gt;Table[[#This Row],[Implementing Partner]],CONCATENATE(Table[[#This Row],[Programme Partner]],"-",Table[[#This Row],[Implementing Partner]]),Table[[#This Row],[Programme Partner]]),"")</f>
        <v>IOM-DSK</v>
      </c>
      <c r="AD123" s="189"/>
      <c r="AE123" s="190"/>
      <c r="AF123" s="190"/>
      <c r="AG123" s="191"/>
    </row>
    <row r="124" spans="1:33" ht="14.5" customHeight="1">
      <c r="A124" s="183">
        <v>122</v>
      </c>
      <c r="B124" t="s">
        <v>8385</v>
      </c>
      <c r="C124" t="s">
        <v>5148</v>
      </c>
      <c r="D124" t="s">
        <v>5087</v>
      </c>
      <c r="E124" t="s">
        <v>5148</v>
      </c>
      <c r="F124" t="s">
        <v>27</v>
      </c>
      <c r="G124" t="s">
        <v>8012</v>
      </c>
      <c r="H124" t="s">
        <v>8365</v>
      </c>
      <c r="I124" t="str">
        <f>IFERROR(VLOOKUP(Table[[#This Row],[Activity Details of Assistance]],WHAT!E:F,2,FALSE),"")</f>
        <v># of door</v>
      </c>
      <c r="J124"/>
      <c r="K124">
        <v>30</v>
      </c>
      <c r="L124" t="s">
        <v>28</v>
      </c>
      <c r="M124" t="s">
        <v>13</v>
      </c>
      <c r="N124" t="s">
        <v>14</v>
      </c>
      <c r="O124" t="s">
        <v>307</v>
      </c>
      <c r="P124" t="s">
        <v>1599</v>
      </c>
      <c r="Q124" t="s">
        <v>4720</v>
      </c>
      <c r="R124" s="230">
        <v>44957</v>
      </c>
      <c r="S124" s="230">
        <v>44927</v>
      </c>
      <c r="T124" t="s">
        <v>8407</v>
      </c>
      <c r="U124"/>
      <c r="V124"/>
      <c r="W124"/>
      <c r="X124"/>
      <c r="Y124" s="196"/>
      <c r="Z124" t="s">
        <v>8359</v>
      </c>
      <c r="AA124" t="s">
        <v>8358</v>
      </c>
      <c r="AB124" s="187">
        <v>1718880175</v>
      </c>
      <c r="AC124" s="188" t="str">
        <f>_xlfn.IFNA(IF(Table[[#This Row],[Programme Partner]]&lt;&gt;Table[[#This Row],[Implementing Partner]],CONCATENATE(Table[[#This Row],[Programme Partner]],"-",Table[[#This Row],[Implementing Partner]]),Table[[#This Row],[Programme Partner]]),"")</f>
        <v>IOM-DSK</v>
      </c>
      <c r="AD124" s="189"/>
      <c r="AE124" s="190"/>
      <c r="AF124" s="190"/>
      <c r="AG124" s="191"/>
    </row>
    <row r="125" spans="1:33" ht="14.5" customHeight="1">
      <c r="A125" s="183">
        <v>123</v>
      </c>
      <c r="B125" t="s">
        <v>8385</v>
      </c>
      <c r="C125" t="s">
        <v>5148</v>
      </c>
      <c r="D125" t="s">
        <v>5087</v>
      </c>
      <c r="E125" t="s">
        <v>5148</v>
      </c>
      <c r="F125" t="s">
        <v>27</v>
      </c>
      <c r="G125" t="s">
        <v>8012</v>
      </c>
      <c r="H125" t="s">
        <v>8312</v>
      </c>
      <c r="I125" t="str">
        <f>IFERROR(VLOOKUP(Table[[#This Row],[Activity Details of Assistance]],WHAT!E:F,2,FALSE),"")</f>
        <v># of door</v>
      </c>
      <c r="J125"/>
      <c r="K125">
        <v>114</v>
      </c>
      <c r="L125" t="s">
        <v>28</v>
      </c>
      <c r="M125" t="s">
        <v>13</v>
      </c>
      <c r="N125" t="s">
        <v>14</v>
      </c>
      <c r="O125" t="s">
        <v>307</v>
      </c>
      <c r="P125" t="s">
        <v>1599</v>
      </c>
      <c r="Q125" t="s">
        <v>4720</v>
      </c>
      <c r="R125" s="230">
        <v>44957</v>
      </c>
      <c r="S125" s="230">
        <v>44927</v>
      </c>
      <c r="T125" t="s">
        <v>8407</v>
      </c>
      <c r="U125"/>
      <c r="V125"/>
      <c r="W125"/>
      <c r="X125"/>
      <c r="Y125" s="196"/>
      <c r="Z125" t="s">
        <v>8359</v>
      </c>
      <c r="AA125" t="s">
        <v>8358</v>
      </c>
      <c r="AB125" s="187">
        <v>1718880175</v>
      </c>
      <c r="AC125" s="188" t="str">
        <f>_xlfn.IFNA(IF(Table[[#This Row],[Programme Partner]]&lt;&gt;Table[[#This Row],[Implementing Partner]],CONCATENATE(Table[[#This Row],[Programme Partner]],"-",Table[[#This Row],[Implementing Partner]]),Table[[#This Row],[Programme Partner]]),"")</f>
        <v>IOM-DSK</v>
      </c>
      <c r="AD125" s="189"/>
      <c r="AE125" s="190"/>
      <c r="AF125" s="190"/>
      <c r="AG125" s="191"/>
    </row>
    <row r="126" spans="1:33" ht="14.5" customHeight="1">
      <c r="A126" s="183">
        <v>124</v>
      </c>
      <c r="B126" t="s">
        <v>8385</v>
      </c>
      <c r="C126" t="s">
        <v>5148</v>
      </c>
      <c r="D126" t="s">
        <v>5087</v>
      </c>
      <c r="E126" t="s">
        <v>5148</v>
      </c>
      <c r="F126" t="s">
        <v>27</v>
      </c>
      <c r="G126" t="s">
        <v>8013</v>
      </c>
      <c r="H126" t="s">
        <v>8286</v>
      </c>
      <c r="I126" t="str">
        <f>IFERROR(VLOOKUP(Table[[#This Row],[Activity Details of Assistance]],WHAT!E:F,2,FALSE),"")</f>
        <v># of HP sessions at community level</v>
      </c>
      <c r="J126"/>
      <c r="K126">
        <v>8</v>
      </c>
      <c r="L126" t="s">
        <v>28</v>
      </c>
      <c r="M126" t="s">
        <v>13</v>
      </c>
      <c r="N126" t="s">
        <v>14</v>
      </c>
      <c r="O126" t="s">
        <v>307</v>
      </c>
      <c r="P126" t="s">
        <v>1599</v>
      </c>
      <c r="Q126" t="s">
        <v>4720</v>
      </c>
      <c r="R126" s="230">
        <v>44957</v>
      </c>
      <c r="S126" s="230">
        <v>44927</v>
      </c>
      <c r="T126" t="s">
        <v>8407</v>
      </c>
      <c r="U126"/>
      <c r="V126"/>
      <c r="W126"/>
      <c r="X126"/>
      <c r="Y126" s="196"/>
      <c r="Z126" t="s">
        <v>8359</v>
      </c>
      <c r="AA126" t="s">
        <v>8358</v>
      </c>
      <c r="AB126" s="187">
        <v>1718880175</v>
      </c>
      <c r="AC126" s="188" t="str">
        <f>_xlfn.IFNA(IF(Table[[#This Row],[Programme Partner]]&lt;&gt;Table[[#This Row],[Implementing Partner]],CONCATENATE(Table[[#This Row],[Programme Partner]],"-",Table[[#This Row],[Implementing Partner]]),Table[[#This Row],[Programme Partner]]),"")</f>
        <v>IOM-DSK</v>
      </c>
      <c r="AD126" s="189"/>
      <c r="AE126" s="190"/>
      <c r="AF126" s="190"/>
      <c r="AG126" s="191"/>
    </row>
    <row r="127" spans="1:33" ht="14.5" customHeight="1">
      <c r="A127" s="183">
        <v>125</v>
      </c>
      <c r="B127" t="s">
        <v>8385</v>
      </c>
      <c r="C127" t="s">
        <v>5148</v>
      </c>
      <c r="D127" t="s">
        <v>5087</v>
      </c>
      <c r="E127" t="s">
        <v>5148</v>
      </c>
      <c r="F127" t="s">
        <v>27</v>
      </c>
      <c r="G127" t="s">
        <v>8013</v>
      </c>
      <c r="H127" t="s">
        <v>8322</v>
      </c>
      <c r="I127" t="str">
        <f>IFERROR(VLOOKUP(Table[[#This Row],[Activity Details of Assistance]],WHAT!E:F,2,FALSE),"")</f>
        <v># of female in reproductive age</v>
      </c>
      <c r="J127"/>
      <c r="K127">
        <v>1551</v>
      </c>
      <c r="L127" t="s">
        <v>28</v>
      </c>
      <c r="M127" t="s">
        <v>13</v>
      </c>
      <c r="N127" t="s">
        <v>14</v>
      </c>
      <c r="O127" t="s">
        <v>307</v>
      </c>
      <c r="P127" t="s">
        <v>1599</v>
      </c>
      <c r="Q127" t="s">
        <v>4720</v>
      </c>
      <c r="R127" s="230">
        <v>44957</v>
      </c>
      <c r="S127" s="230">
        <v>44927</v>
      </c>
      <c r="T127" t="s">
        <v>8407</v>
      </c>
      <c r="U127"/>
      <c r="V127"/>
      <c r="W127"/>
      <c r="X127"/>
      <c r="Y127" s="196"/>
      <c r="Z127" t="s">
        <v>8359</v>
      </c>
      <c r="AA127" t="s">
        <v>8358</v>
      </c>
      <c r="AB127" s="187">
        <v>1718880175</v>
      </c>
      <c r="AC127" s="188" t="str">
        <f>_xlfn.IFNA(IF(Table[[#This Row],[Programme Partner]]&lt;&gt;Table[[#This Row],[Implementing Partner]],CONCATENATE(Table[[#This Row],[Programme Partner]],"-",Table[[#This Row],[Implementing Partner]]),Table[[#This Row],[Programme Partner]]),"")</f>
        <v>IOM-DSK</v>
      </c>
      <c r="AD127" s="189"/>
      <c r="AE127" s="190"/>
      <c r="AF127" s="190"/>
      <c r="AG127" s="191"/>
    </row>
    <row r="128" spans="1:33" ht="14.5" customHeight="1">
      <c r="A128" s="183">
        <v>126</v>
      </c>
      <c r="B128" t="s">
        <v>8385</v>
      </c>
      <c r="C128" t="s">
        <v>5148</v>
      </c>
      <c r="D128" t="s">
        <v>5087</v>
      </c>
      <c r="E128" t="s">
        <v>5148</v>
      </c>
      <c r="F128" t="s">
        <v>27</v>
      </c>
      <c r="G128" t="s">
        <v>8013</v>
      </c>
      <c r="H128" t="s">
        <v>8402</v>
      </c>
      <c r="I128" t="str">
        <f>IFERROR(VLOOKUP(Table[[#This Row],[Activity Details of Assistance]],WHAT!E:F,2,FALSE),"")</f>
        <v># of household</v>
      </c>
      <c r="J128"/>
      <c r="K128">
        <v>1016</v>
      </c>
      <c r="L128" t="s">
        <v>28</v>
      </c>
      <c r="M128" t="s">
        <v>13</v>
      </c>
      <c r="N128" t="s">
        <v>14</v>
      </c>
      <c r="O128" t="s">
        <v>307</v>
      </c>
      <c r="P128" t="s">
        <v>1599</v>
      </c>
      <c r="Q128" t="s">
        <v>4720</v>
      </c>
      <c r="R128" s="230">
        <v>44957</v>
      </c>
      <c r="S128" s="230">
        <v>44927</v>
      </c>
      <c r="T128" t="s">
        <v>8407</v>
      </c>
      <c r="U128"/>
      <c r="V128"/>
      <c r="W128"/>
      <c r="X128"/>
      <c r="Y128" s="196"/>
      <c r="Z128" t="s">
        <v>8359</v>
      </c>
      <c r="AA128" t="s">
        <v>8358</v>
      </c>
      <c r="AB128" s="187">
        <v>1718880175</v>
      </c>
      <c r="AC128" s="188" t="str">
        <f>_xlfn.IFNA(IF(Table[[#This Row],[Programme Partner]]&lt;&gt;Table[[#This Row],[Implementing Partner]],CONCATENATE(Table[[#This Row],[Programme Partner]],"-",Table[[#This Row],[Implementing Partner]]),Table[[#This Row],[Programme Partner]]),"")</f>
        <v>IOM-DSK</v>
      </c>
      <c r="AD128" s="189"/>
      <c r="AE128" s="190"/>
      <c r="AF128" s="190"/>
      <c r="AG128" s="191"/>
    </row>
    <row r="129" spans="1:33" ht="14.5" customHeight="1">
      <c r="A129" s="183">
        <v>127</v>
      </c>
      <c r="B129" t="s">
        <v>8385</v>
      </c>
      <c r="C129" t="s">
        <v>5148</v>
      </c>
      <c r="D129" t="s">
        <v>5087</v>
      </c>
      <c r="E129" t="s">
        <v>5148</v>
      </c>
      <c r="F129" t="s">
        <v>27</v>
      </c>
      <c r="G129" t="s">
        <v>8014</v>
      </c>
      <c r="H129" t="s">
        <v>8313</v>
      </c>
      <c r="I129" t="str">
        <f>IFERROR(VLOOKUP(Table[[#This Row],[Activity Details of Assistance]],WHAT!E:F,2,FALSE),"")</f>
        <v># of campaign per camp </v>
      </c>
      <c r="J129"/>
      <c r="K129">
        <v>3</v>
      </c>
      <c r="L129" t="s">
        <v>28</v>
      </c>
      <c r="M129" t="s">
        <v>13</v>
      </c>
      <c r="N129" t="s">
        <v>14</v>
      </c>
      <c r="O129" t="s">
        <v>307</v>
      </c>
      <c r="P129" t="s">
        <v>1599</v>
      </c>
      <c r="Q129" t="s">
        <v>4720</v>
      </c>
      <c r="R129" s="230">
        <v>44957</v>
      </c>
      <c r="S129" s="230">
        <v>44927</v>
      </c>
      <c r="T129" t="s">
        <v>8407</v>
      </c>
      <c r="U129"/>
      <c r="V129"/>
      <c r="W129"/>
      <c r="X129"/>
      <c r="Y129" s="196"/>
      <c r="Z129" t="s">
        <v>8359</v>
      </c>
      <c r="AA129" t="s">
        <v>8358</v>
      </c>
      <c r="AB129" s="187">
        <v>1718880175</v>
      </c>
      <c r="AC129" s="188" t="str">
        <f>_xlfn.IFNA(IF(Table[[#This Row],[Programme Partner]]&lt;&gt;Table[[#This Row],[Implementing Partner]],CONCATENATE(Table[[#This Row],[Programme Partner]],"-",Table[[#This Row],[Implementing Partner]]),Table[[#This Row],[Programme Partner]]),"")</f>
        <v>IOM-DSK</v>
      </c>
      <c r="AD129" s="189"/>
      <c r="AE129" s="190"/>
      <c r="AF129" s="190"/>
      <c r="AG129" s="191"/>
    </row>
    <row r="130" spans="1:33" ht="14.5" customHeight="1">
      <c r="A130" s="183">
        <v>128</v>
      </c>
      <c r="B130" t="s">
        <v>8385</v>
      </c>
      <c r="C130" t="s">
        <v>5148</v>
      </c>
      <c r="D130" t="s">
        <v>5087</v>
      </c>
      <c r="E130" t="s">
        <v>5148</v>
      </c>
      <c r="F130" t="s">
        <v>27</v>
      </c>
      <c r="G130" t="s">
        <v>8014</v>
      </c>
      <c r="H130" t="s">
        <v>8401</v>
      </c>
      <c r="I130" t="str">
        <f>IFERROR(VLOOKUP(Table[[#This Row],[Activity Details of Assistance]],WHAT!E:F,2,FALSE),"")</f>
        <v># of household</v>
      </c>
      <c r="J130"/>
      <c r="K130">
        <v>595</v>
      </c>
      <c r="L130" t="s">
        <v>28</v>
      </c>
      <c r="M130" t="s">
        <v>13</v>
      </c>
      <c r="N130" t="s">
        <v>14</v>
      </c>
      <c r="O130" t="s">
        <v>307</v>
      </c>
      <c r="P130" t="s">
        <v>1599</v>
      </c>
      <c r="Q130" t="s">
        <v>4720</v>
      </c>
      <c r="R130" s="230">
        <v>44957</v>
      </c>
      <c r="S130" s="230">
        <v>44927</v>
      </c>
      <c r="T130" t="s">
        <v>8407</v>
      </c>
      <c r="U130"/>
      <c r="V130"/>
      <c r="W130"/>
      <c r="X130"/>
      <c r="Y130" s="196"/>
      <c r="Z130" t="s">
        <v>8359</v>
      </c>
      <c r="AA130" t="s">
        <v>8358</v>
      </c>
      <c r="AB130" s="187">
        <v>1718880175</v>
      </c>
      <c r="AC130" s="188" t="str">
        <f>_xlfn.IFNA(IF(Table[[#This Row],[Programme Partner]]&lt;&gt;Table[[#This Row],[Implementing Partner]],CONCATENATE(Table[[#This Row],[Programme Partner]],"-",Table[[#This Row],[Implementing Partner]]),Table[[#This Row],[Programme Partner]]),"")</f>
        <v>IOM-DSK</v>
      </c>
      <c r="AD130" s="189"/>
      <c r="AE130" s="190"/>
      <c r="AF130" s="190"/>
      <c r="AG130" s="191"/>
    </row>
    <row r="131" spans="1:33" ht="14.5" customHeight="1">
      <c r="A131" s="183">
        <v>129</v>
      </c>
      <c r="B131" t="s">
        <v>8385</v>
      </c>
      <c r="C131" t="s">
        <v>5148</v>
      </c>
      <c r="D131" t="s">
        <v>5087</v>
      </c>
      <c r="E131" t="s">
        <v>5148</v>
      </c>
      <c r="F131" t="s">
        <v>27</v>
      </c>
      <c r="G131" t="s">
        <v>8012</v>
      </c>
      <c r="H131" t="s">
        <v>8364</v>
      </c>
      <c r="I131" t="str">
        <f>IFERROR(VLOOKUP(Table[[#This Row],[Activity Details of Assistance]],WHAT!E:F,2,FALSE),"")</f>
        <v xml:space="preserve"># of door </v>
      </c>
      <c r="J131"/>
      <c r="K131">
        <v>3</v>
      </c>
      <c r="L131" t="s">
        <v>28</v>
      </c>
      <c r="M131" t="s">
        <v>13</v>
      </c>
      <c r="N131" t="s">
        <v>14</v>
      </c>
      <c r="O131" t="s">
        <v>307</v>
      </c>
      <c r="P131" t="s">
        <v>1599</v>
      </c>
      <c r="Q131" t="s">
        <v>4717</v>
      </c>
      <c r="R131" s="230">
        <v>44957</v>
      </c>
      <c r="S131" s="230">
        <v>44927</v>
      </c>
      <c r="T131" t="s">
        <v>8407</v>
      </c>
      <c r="U131"/>
      <c r="V131"/>
      <c r="W131"/>
      <c r="X131"/>
      <c r="Y131" s="196"/>
      <c r="Z131" t="s">
        <v>8359</v>
      </c>
      <c r="AA131" t="s">
        <v>8358</v>
      </c>
      <c r="AB131" s="187">
        <v>1718880175</v>
      </c>
      <c r="AC131" s="188" t="str">
        <f>_xlfn.IFNA(IF(Table[[#This Row],[Programme Partner]]&lt;&gt;Table[[#This Row],[Implementing Partner]],CONCATENATE(Table[[#This Row],[Programme Partner]],"-",Table[[#This Row],[Implementing Partner]]),Table[[#This Row],[Programme Partner]]),"")</f>
        <v>IOM-DSK</v>
      </c>
      <c r="AD131" s="189"/>
      <c r="AE131" s="190"/>
      <c r="AF131" s="190"/>
      <c r="AG131" s="191"/>
    </row>
    <row r="132" spans="1:33" ht="14.5" customHeight="1">
      <c r="A132" s="183">
        <v>130</v>
      </c>
      <c r="B132" t="s">
        <v>8385</v>
      </c>
      <c r="C132" t="s">
        <v>5148</v>
      </c>
      <c r="D132" t="s">
        <v>5087</v>
      </c>
      <c r="E132" t="s">
        <v>5148</v>
      </c>
      <c r="F132" t="s">
        <v>27</v>
      </c>
      <c r="G132" t="s">
        <v>8012</v>
      </c>
      <c r="H132" t="s">
        <v>8365</v>
      </c>
      <c r="I132" t="str">
        <f>IFERROR(VLOOKUP(Table[[#This Row],[Activity Details of Assistance]],WHAT!E:F,2,FALSE),"")</f>
        <v># of door</v>
      </c>
      <c r="J132"/>
      <c r="K132">
        <v>62</v>
      </c>
      <c r="L132" t="s">
        <v>28</v>
      </c>
      <c r="M132" t="s">
        <v>13</v>
      </c>
      <c r="N132" t="s">
        <v>14</v>
      </c>
      <c r="O132" t="s">
        <v>307</v>
      </c>
      <c r="P132" t="s">
        <v>1599</v>
      </c>
      <c r="Q132" t="s">
        <v>4717</v>
      </c>
      <c r="R132" s="230">
        <v>44957</v>
      </c>
      <c r="S132" s="230">
        <v>44927</v>
      </c>
      <c r="T132" t="s">
        <v>8407</v>
      </c>
      <c r="U132"/>
      <c r="V132"/>
      <c r="W132"/>
      <c r="X132"/>
      <c r="Y132" s="196"/>
      <c r="Z132" t="s">
        <v>8359</v>
      </c>
      <c r="AA132" t="s">
        <v>8358</v>
      </c>
      <c r="AB132" s="187">
        <v>1718880175</v>
      </c>
      <c r="AC132" s="188" t="str">
        <f>_xlfn.IFNA(IF(Table[[#This Row],[Programme Partner]]&lt;&gt;Table[[#This Row],[Implementing Partner]],CONCATENATE(Table[[#This Row],[Programme Partner]],"-",Table[[#This Row],[Implementing Partner]]),Table[[#This Row],[Programme Partner]]),"")</f>
        <v>IOM-DSK</v>
      </c>
      <c r="AD132" s="189"/>
      <c r="AE132" s="190"/>
      <c r="AF132" s="190"/>
      <c r="AG132" s="191"/>
    </row>
    <row r="133" spans="1:33" ht="14.5" customHeight="1">
      <c r="A133" s="183">
        <v>131</v>
      </c>
      <c r="B133" t="s">
        <v>8385</v>
      </c>
      <c r="C133" t="s">
        <v>5148</v>
      </c>
      <c r="D133" t="s">
        <v>5087</v>
      </c>
      <c r="E133" t="s">
        <v>5148</v>
      </c>
      <c r="F133" t="s">
        <v>27</v>
      </c>
      <c r="G133" t="s">
        <v>8012</v>
      </c>
      <c r="H133" t="s">
        <v>8312</v>
      </c>
      <c r="I133" t="str">
        <f>IFERROR(VLOOKUP(Table[[#This Row],[Activity Details of Assistance]],WHAT!E:F,2,FALSE),"")</f>
        <v># of door</v>
      </c>
      <c r="J133"/>
      <c r="K133">
        <v>716</v>
      </c>
      <c r="L133" t="s">
        <v>28</v>
      </c>
      <c r="M133" t="s">
        <v>13</v>
      </c>
      <c r="N133" t="s">
        <v>14</v>
      </c>
      <c r="O133" t="s">
        <v>307</v>
      </c>
      <c r="P133" t="s">
        <v>1599</v>
      </c>
      <c r="Q133" t="s">
        <v>4717</v>
      </c>
      <c r="R133" s="230">
        <v>44957</v>
      </c>
      <c r="S133" s="230">
        <v>44927</v>
      </c>
      <c r="T133" t="s">
        <v>8407</v>
      </c>
      <c r="U133"/>
      <c r="V133"/>
      <c r="W133"/>
      <c r="X133"/>
      <c r="Y133" s="196"/>
      <c r="Z133" t="s">
        <v>8359</v>
      </c>
      <c r="AA133" t="s">
        <v>8358</v>
      </c>
      <c r="AB133" s="187">
        <v>1718880175</v>
      </c>
      <c r="AC133" s="188" t="str">
        <f>_xlfn.IFNA(IF(Table[[#This Row],[Programme Partner]]&lt;&gt;Table[[#This Row],[Implementing Partner]],CONCATENATE(Table[[#This Row],[Programme Partner]],"-",Table[[#This Row],[Implementing Partner]]),Table[[#This Row],[Programme Partner]]),"")</f>
        <v>IOM-DSK</v>
      </c>
      <c r="AD133" s="189"/>
      <c r="AE133" s="190"/>
      <c r="AF133" s="190"/>
      <c r="AG133" s="191"/>
    </row>
    <row r="134" spans="1:33" ht="14.5" customHeight="1">
      <c r="A134" s="183">
        <v>132</v>
      </c>
      <c r="B134" t="s">
        <v>8385</v>
      </c>
      <c r="C134" t="s">
        <v>5148</v>
      </c>
      <c r="D134" t="s">
        <v>5087</v>
      </c>
      <c r="E134" t="s">
        <v>5148</v>
      </c>
      <c r="F134" t="s">
        <v>27</v>
      </c>
      <c r="G134" t="s">
        <v>8013</v>
      </c>
      <c r="H134" t="s">
        <v>8286</v>
      </c>
      <c r="I134" t="str">
        <f>IFERROR(VLOOKUP(Table[[#This Row],[Activity Details of Assistance]],WHAT!E:F,2,FALSE),"")</f>
        <v># of HP sessions at community level</v>
      </c>
      <c r="J134"/>
      <c r="K134">
        <v>27</v>
      </c>
      <c r="L134" t="s">
        <v>28</v>
      </c>
      <c r="M134" t="s">
        <v>13</v>
      </c>
      <c r="N134" t="s">
        <v>14</v>
      </c>
      <c r="O134" t="s">
        <v>307</v>
      </c>
      <c r="P134" t="s">
        <v>1599</v>
      </c>
      <c r="Q134" t="s">
        <v>4717</v>
      </c>
      <c r="R134" s="230">
        <v>44957</v>
      </c>
      <c r="S134" s="230">
        <v>44927</v>
      </c>
      <c r="T134" t="s">
        <v>8407</v>
      </c>
      <c r="U134"/>
      <c r="V134"/>
      <c r="W134"/>
      <c r="X134"/>
      <c r="Y134" s="196"/>
      <c r="Z134" t="s">
        <v>8359</v>
      </c>
      <c r="AA134" t="s">
        <v>8358</v>
      </c>
      <c r="AB134" s="187">
        <v>1718880175</v>
      </c>
      <c r="AC134" s="188" t="str">
        <f>_xlfn.IFNA(IF(Table[[#This Row],[Programme Partner]]&lt;&gt;Table[[#This Row],[Implementing Partner]],CONCATENATE(Table[[#This Row],[Programme Partner]],"-",Table[[#This Row],[Implementing Partner]]),Table[[#This Row],[Programme Partner]]),"")</f>
        <v>IOM-DSK</v>
      </c>
      <c r="AD134" s="189"/>
      <c r="AE134" s="190"/>
      <c r="AF134" s="190"/>
      <c r="AG134" s="191"/>
    </row>
    <row r="135" spans="1:33" ht="14.5" customHeight="1">
      <c r="A135" s="183">
        <v>133</v>
      </c>
      <c r="B135" t="s">
        <v>8385</v>
      </c>
      <c r="C135" t="s">
        <v>5148</v>
      </c>
      <c r="D135" t="s">
        <v>5087</v>
      </c>
      <c r="E135" t="s">
        <v>5148</v>
      </c>
      <c r="F135" t="s">
        <v>27</v>
      </c>
      <c r="G135" t="s">
        <v>8013</v>
      </c>
      <c r="H135" t="s">
        <v>8322</v>
      </c>
      <c r="I135" t="str">
        <f>IFERROR(VLOOKUP(Table[[#This Row],[Activity Details of Assistance]],WHAT!E:F,2,FALSE),"")</f>
        <v># of female in reproductive age</v>
      </c>
      <c r="J135"/>
      <c r="K135">
        <v>3818</v>
      </c>
      <c r="L135" t="s">
        <v>28</v>
      </c>
      <c r="M135" t="s">
        <v>13</v>
      </c>
      <c r="N135" t="s">
        <v>14</v>
      </c>
      <c r="O135" t="s">
        <v>307</v>
      </c>
      <c r="P135" t="s">
        <v>1599</v>
      </c>
      <c r="Q135" t="s">
        <v>4717</v>
      </c>
      <c r="R135" s="230">
        <v>44957</v>
      </c>
      <c r="S135" s="230">
        <v>44927</v>
      </c>
      <c r="T135" t="s">
        <v>8407</v>
      </c>
      <c r="U135"/>
      <c r="V135"/>
      <c r="W135"/>
      <c r="X135"/>
      <c r="Y135" s="196"/>
      <c r="Z135" t="s">
        <v>8359</v>
      </c>
      <c r="AA135" t="s">
        <v>8358</v>
      </c>
      <c r="AB135" s="187">
        <v>1718880175</v>
      </c>
      <c r="AC135" s="188" t="str">
        <f>_xlfn.IFNA(IF(Table[[#This Row],[Programme Partner]]&lt;&gt;Table[[#This Row],[Implementing Partner]],CONCATENATE(Table[[#This Row],[Programme Partner]],"-",Table[[#This Row],[Implementing Partner]]),Table[[#This Row],[Programme Partner]]),"")</f>
        <v>IOM-DSK</v>
      </c>
      <c r="AD135" s="189"/>
      <c r="AE135" s="190"/>
      <c r="AF135" s="190"/>
      <c r="AG135" s="191"/>
    </row>
    <row r="136" spans="1:33" ht="14.5" customHeight="1">
      <c r="A136" s="183">
        <v>134</v>
      </c>
      <c r="B136" t="s">
        <v>8385</v>
      </c>
      <c r="C136" t="s">
        <v>5148</v>
      </c>
      <c r="D136" t="s">
        <v>5087</v>
      </c>
      <c r="E136" t="s">
        <v>5148</v>
      </c>
      <c r="F136" t="s">
        <v>27</v>
      </c>
      <c r="G136" t="s">
        <v>8013</v>
      </c>
      <c r="H136" t="s">
        <v>8402</v>
      </c>
      <c r="I136" t="str">
        <f>IFERROR(VLOOKUP(Table[[#This Row],[Activity Details of Assistance]],WHAT!E:F,2,FALSE),"")</f>
        <v># of household</v>
      </c>
      <c r="J136"/>
      <c r="K136">
        <v>2139</v>
      </c>
      <c r="L136" t="s">
        <v>28</v>
      </c>
      <c r="M136" t="s">
        <v>13</v>
      </c>
      <c r="N136" t="s">
        <v>14</v>
      </c>
      <c r="O136" t="s">
        <v>307</v>
      </c>
      <c r="P136" t="s">
        <v>1599</v>
      </c>
      <c r="Q136" t="s">
        <v>4717</v>
      </c>
      <c r="R136" s="230">
        <v>44957</v>
      </c>
      <c r="S136" s="230">
        <v>44927</v>
      </c>
      <c r="T136" t="s">
        <v>8407</v>
      </c>
      <c r="U136"/>
      <c r="V136"/>
      <c r="W136"/>
      <c r="X136"/>
      <c r="Y136" s="196"/>
      <c r="Z136" t="s">
        <v>8359</v>
      </c>
      <c r="AA136" t="s">
        <v>8358</v>
      </c>
      <c r="AB136" s="187">
        <v>1718880175</v>
      </c>
      <c r="AC136" s="188" t="str">
        <f>_xlfn.IFNA(IF(Table[[#This Row],[Programme Partner]]&lt;&gt;Table[[#This Row],[Implementing Partner]],CONCATENATE(Table[[#This Row],[Programme Partner]],"-",Table[[#This Row],[Implementing Partner]]),Table[[#This Row],[Programme Partner]]),"")</f>
        <v>IOM-DSK</v>
      </c>
      <c r="AD136" s="189"/>
      <c r="AE136" s="190"/>
      <c r="AF136" s="190"/>
      <c r="AG136" s="191"/>
    </row>
    <row r="137" spans="1:33" ht="14.5" customHeight="1">
      <c r="A137" s="183">
        <v>135</v>
      </c>
      <c r="B137" t="s">
        <v>8385</v>
      </c>
      <c r="C137" t="s">
        <v>5148</v>
      </c>
      <c r="D137" t="s">
        <v>5087</v>
      </c>
      <c r="E137" t="s">
        <v>5148</v>
      </c>
      <c r="F137" t="s">
        <v>27</v>
      </c>
      <c r="G137" t="s">
        <v>8013</v>
      </c>
      <c r="H137" t="s">
        <v>8288</v>
      </c>
      <c r="I137" t="str">
        <f>IFERROR(VLOOKUP(Table[[#This Row],[Activity Details of Assistance]],WHAT!E:F,2,FALSE),"")</f>
        <v># of handwashing station</v>
      </c>
      <c r="J137"/>
      <c r="K137">
        <v>20</v>
      </c>
      <c r="L137" t="s">
        <v>28</v>
      </c>
      <c r="M137" t="s">
        <v>13</v>
      </c>
      <c r="N137" t="s">
        <v>14</v>
      </c>
      <c r="O137" t="s">
        <v>307</v>
      </c>
      <c r="P137" t="s">
        <v>1599</v>
      </c>
      <c r="Q137" t="s">
        <v>4717</v>
      </c>
      <c r="R137" s="230">
        <v>44957</v>
      </c>
      <c r="S137" s="230">
        <v>44927</v>
      </c>
      <c r="T137" t="s">
        <v>8407</v>
      </c>
      <c r="U137"/>
      <c r="V137"/>
      <c r="W137"/>
      <c r="X137"/>
      <c r="Y137" s="196"/>
      <c r="Z137" t="s">
        <v>8359</v>
      </c>
      <c r="AA137" t="s">
        <v>8358</v>
      </c>
      <c r="AB137" s="187">
        <v>1718880175</v>
      </c>
      <c r="AC137" s="188" t="str">
        <f>_xlfn.IFNA(IF(Table[[#This Row],[Programme Partner]]&lt;&gt;Table[[#This Row],[Implementing Partner]],CONCATENATE(Table[[#This Row],[Programme Partner]],"-",Table[[#This Row],[Implementing Partner]]),Table[[#This Row],[Programme Partner]]),"")</f>
        <v>IOM-DSK</v>
      </c>
      <c r="AD137" s="189"/>
      <c r="AE137" s="190"/>
      <c r="AF137" s="190"/>
      <c r="AG137" s="191"/>
    </row>
    <row r="138" spans="1:33" ht="14.5" customHeight="1">
      <c r="A138" s="183">
        <v>136</v>
      </c>
      <c r="B138" t="s">
        <v>8385</v>
      </c>
      <c r="C138" t="s">
        <v>5148</v>
      </c>
      <c r="D138" t="s">
        <v>5087</v>
      </c>
      <c r="E138" t="s">
        <v>5148</v>
      </c>
      <c r="F138" t="s">
        <v>27</v>
      </c>
      <c r="G138" t="s">
        <v>8014</v>
      </c>
      <c r="H138" t="s">
        <v>8313</v>
      </c>
      <c r="I138" t="str">
        <f>IFERROR(VLOOKUP(Table[[#This Row],[Activity Details of Assistance]],WHAT!E:F,2,FALSE),"")</f>
        <v># of campaign per camp </v>
      </c>
      <c r="J138"/>
      <c r="K138">
        <v>12</v>
      </c>
      <c r="L138" t="s">
        <v>28</v>
      </c>
      <c r="M138" t="s">
        <v>13</v>
      </c>
      <c r="N138" t="s">
        <v>14</v>
      </c>
      <c r="O138" t="s">
        <v>307</v>
      </c>
      <c r="P138" t="s">
        <v>1599</v>
      </c>
      <c r="Q138" t="s">
        <v>4717</v>
      </c>
      <c r="R138" s="230">
        <v>44957</v>
      </c>
      <c r="S138" s="230">
        <v>44927</v>
      </c>
      <c r="T138" t="s">
        <v>8407</v>
      </c>
      <c r="U138"/>
      <c r="V138"/>
      <c r="W138"/>
      <c r="X138"/>
      <c r="Y138" s="196"/>
      <c r="Z138" t="s">
        <v>8359</v>
      </c>
      <c r="AA138" t="s">
        <v>8358</v>
      </c>
      <c r="AB138" s="187">
        <v>1718880175</v>
      </c>
      <c r="AC138" s="188" t="str">
        <f>_xlfn.IFNA(IF(Table[[#This Row],[Programme Partner]]&lt;&gt;Table[[#This Row],[Implementing Partner]],CONCATENATE(Table[[#This Row],[Programme Partner]],"-",Table[[#This Row],[Implementing Partner]]),Table[[#This Row],[Programme Partner]]),"")</f>
        <v>IOM-DSK</v>
      </c>
      <c r="AD138" s="189"/>
      <c r="AE138" s="190"/>
      <c r="AF138" s="190"/>
      <c r="AG138" s="191"/>
    </row>
    <row r="139" spans="1:33" ht="14.5" customHeight="1">
      <c r="A139" s="183">
        <v>137</v>
      </c>
      <c r="B139" t="s">
        <v>8385</v>
      </c>
      <c r="C139" t="s">
        <v>5148</v>
      </c>
      <c r="D139" t="s">
        <v>5087</v>
      </c>
      <c r="E139" t="s">
        <v>5148</v>
      </c>
      <c r="F139" t="s">
        <v>27</v>
      </c>
      <c r="G139" t="s">
        <v>8014</v>
      </c>
      <c r="H139" t="s">
        <v>8401</v>
      </c>
      <c r="I139" t="str">
        <f>IFERROR(VLOOKUP(Table[[#This Row],[Activity Details of Assistance]],WHAT!E:F,2,FALSE),"")</f>
        <v># of household</v>
      </c>
      <c r="J139"/>
      <c r="K139">
        <v>3525</v>
      </c>
      <c r="L139" t="s">
        <v>28</v>
      </c>
      <c r="M139" t="s">
        <v>13</v>
      </c>
      <c r="N139" t="s">
        <v>14</v>
      </c>
      <c r="O139" t="s">
        <v>307</v>
      </c>
      <c r="P139" t="s">
        <v>1599</v>
      </c>
      <c r="Q139" t="s">
        <v>4717</v>
      </c>
      <c r="R139" s="230">
        <v>44957</v>
      </c>
      <c r="S139" s="230">
        <v>44927</v>
      </c>
      <c r="T139" t="s">
        <v>8407</v>
      </c>
      <c r="U139"/>
      <c r="V139"/>
      <c r="W139"/>
      <c r="X139"/>
      <c r="Y139" s="196"/>
      <c r="Z139" t="s">
        <v>8359</v>
      </c>
      <c r="AA139" t="s">
        <v>8358</v>
      </c>
      <c r="AB139" s="187">
        <v>1718880175</v>
      </c>
      <c r="AC139" s="188" t="str">
        <f>_xlfn.IFNA(IF(Table[[#This Row],[Programme Partner]]&lt;&gt;Table[[#This Row],[Implementing Partner]],CONCATENATE(Table[[#This Row],[Programme Partner]],"-",Table[[#This Row],[Implementing Partner]]),Table[[#This Row],[Programme Partner]]),"")</f>
        <v>IOM-DSK</v>
      </c>
      <c r="AD139" s="189"/>
      <c r="AE139" s="190"/>
      <c r="AF139" s="190"/>
      <c r="AG139" s="191"/>
    </row>
    <row r="140" spans="1:33" ht="14.5" customHeight="1">
      <c r="A140" s="183">
        <v>138</v>
      </c>
      <c r="B140" t="s">
        <v>8385</v>
      </c>
      <c r="C140" t="s">
        <v>8350</v>
      </c>
      <c r="D140" t="s">
        <v>8350</v>
      </c>
      <c r="E140" t="s">
        <v>8351</v>
      </c>
      <c r="F140" t="s">
        <v>27</v>
      </c>
      <c r="G140" t="s">
        <v>8011</v>
      </c>
      <c r="H140" t="s">
        <v>8363</v>
      </c>
      <c r="I140" t="str">
        <f>IFERROR(VLOOKUP(Table[[#This Row],[Activity Details of Assistance]],WHAT!E:F,2,FALSE),"")</f>
        <v># of tube well</v>
      </c>
      <c r="J140"/>
      <c r="K140">
        <v>9</v>
      </c>
      <c r="L140" t="s">
        <v>28</v>
      </c>
      <c r="M140" t="s">
        <v>13</v>
      </c>
      <c r="N140" t="s">
        <v>14</v>
      </c>
      <c r="O140" t="s">
        <v>309</v>
      </c>
      <c r="P140" t="s">
        <v>1606</v>
      </c>
      <c r="Q140" t="s">
        <v>6386</v>
      </c>
      <c r="R140" s="230">
        <v>44957</v>
      </c>
      <c r="S140" s="230">
        <v>45078</v>
      </c>
      <c r="T140" t="s">
        <v>8407</v>
      </c>
      <c r="U140"/>
      <c r="V140"/>
      <c r="W140"/>
      <c r="X140"/>
      <c r="Y140" s="196"/>
      <c r="Z140" t="s">
        <v>8353</v>
      </c>
      <c r="AA140" t="s">
        <v>8452</v>
      </c>
      <c r="AB140" s="187">
        <v>1632082982</v>
      </c>
      <c r="AC140" s="188" t="str">
        <f>_xlfn.IFNA(IF(Table[[#This Row],[Programme Partner]]&lt;&gt;Table[[#This Row],[Implementing Partner]],CONCATENATE(Table[[#This Row],[Programme Partner]],"-",Table[[#This Row],[Implementing Partner]]),Table[[#This Row],[Programme Partner]]),"")</f>
        <v>CARITAS</v>
      </c>
      <c r="AD140" s="189"/>
      <c r="AE140" s="190"/>
      <c r="AF140" s="190"/>
      <c r="AG140" s="191"/>
    </row>
    <row r="141" spans="1:33" ht="14.5" customHeight="1">
      <c r="A141" s="183">
        <v>139</v>
      </c>
      <c r="B141" t="s">
        <v>8385</v>
      </c>
      <c r="C141" t="s">
        <v>8350</v>
      </c>
      <c r="D141" t="s">
        <v>8350</v>
      </c>
      <c r="E141" t="s">
        <v>8351</v>
      </c>
      <c r="F141" t="s">
        <v>27</v>
      </c>
      <c r="G141" t="s">
        <v>8012</v>
      </c>
      <c r="H141" t="s">
        <v>8364</v>
      </c>
      <c r="I141" t="str">
        <f>IFERROR(VLOOKUP(Table[[#This Row],[Activity Details of Assistance]],WHAT!E:F,2,FALSE),"")</f>
        <v xml:space="preserve"># of door </v>
      </c>
      <c r="J141"/>
      <c r="K141">
        <v>3</v>
      </c>
      <c r="L141" t="s">
        <v>28</v>
      </c>
      <c r="M141" t="s">
        <v>13</v>
      </c>
      <c r="N141" t="s">
        <v>14</v>
      </c>
      <c r="O141" t="s">
        <v>309</v>
      </c>
      <c r="P141" t="s">
        <v>1606</v>
      </c>
      <c r="Q141" t="s">
        <v>6386</v>
      </c>
      <c r="R141" s="230">
        <v>44957</v>
      </c>
      <c r="S141" s="230">
        <v>45078</v>
      </c>
      <c r="T141" t="s">
        <v>8407</v>
      </c>
      <c r="U141"/>
      <c r="V141"/>
      <c r="W141"/>
      <c r="X141"/>
      <c r="Y141" s="196"/>
      <c r="Z141" t="s">
        <v>8353</v>
      </c>
      <c r="AA141" t="s">
        <v>8452</v>
      </c>
      <c r="AB141" s="187">
        <v>1632082982</v>
      </c>
      <c r="AC141" s="188" t="str">
        <f>_xlfn.IFNA(IF(Table[[#This Row],[Programme Partner]]&lt;&gt;Table[[#This Row],[Implementing Partner]],CONCATENATE(Table[[#This Row],[Programme Partner]],"-",Table[[#This Row],[Implementing Partner]]),Table[[#This Row],[Programme Partner]]),"")</f>
        <v>CARITAS</v>
      </c>
      <c r="AD141" s="189"/>
      <c r="AE141" s="190"/>
      <c r="AF141" s="190"/>
      <c r="AG141" s="191"/>
    </row>
    <row r="142" spans="1:33" ht="14.5" customHeight="1">
      <c r="A142" s="183">
        <v>140</v>
      </c>
      <c r="B142" t="s">
        <v>8385</v>
      </c>
      <c r="C142" t="s">
        <v>8350</v>
      </c>
      <c r="D142" t="s">
        <v>8350</v>
      </c>
      <c r="E142" t="s">
        <v>8351</v>
      </c>
      <c r="F142" t="s">
        <v>27</v>
      </c>
      <c r="G142" t="s">
        <v>8012</v>
      </c>
      <c r="H142" t="s">
        <v>8312</v>
      </c>
      <c r="I142" t="str">
        <f>IFERROR(VLOOKUP(Table[[#This Row],[Activity Details of Assistance]],WHAT!E:F,2,FALSE),"")</f>
        <v># of door</v>
      </c>
      <c r="J142"/>
      <c r="K142">
        <v>8</v>
      </c>
      <c r="L142" t="s">
        <v>28</v>
      </c>
      <c r="M142" t="s">
        <v>13</v>
      </c>
      <c r="N142" t="s">
        <v>14</v>
      </c>
      <c r="O142" t="s">
        <v>309</v>
      </c>
      <c r="P142" t="s">
        <v>1606</v>
      </c>
      <c r="Q142" t="s">
        <v>6386</v>
      </c>
      <c r="R142" s="230">
        <v>44957</v>
      </c>
      <c r="S142" s="230">
        <v>45078</v>
      </c>
      <c r="T142" t="s">
        <v>8407</v>
      </c>
      <c r="U142"/>
      <c r="V142"/>
      <c r="W142"/>
      <c r="X142"/>
      <c r="Y142" s="196"/>
      <c r="Z142" t="s">
        <v>8353</v>
      </c>
      <c r="AA142" t="s">
        <v>8452</v>
      </c>
      <c r="AB142" s="187">
        <v>1632082982</v>
      </c>
      <c r="AC142" s="188" t="str">
        <f>_xlfn.IFNA(IF(Table[[#This Row],[Programme Partner]]&lt;&gt;Table[[#This Row],[Implementing Partner]],CONCATENATE(Table[[#This Row],[Programme Partner]],"-",Table[[#This Row],[Implementing Partner]]),Table[[#This Row],[Programme Partner]]),"")</f>
        <v>CARITAS</v>
      </c>
      <c r="AD142" s="189"/>
      <c r="AE142" s="190"/>
      <c r="AF142" s="190"/>
      <c r="AG142" s="191"/>
    </row>
    <row r="143" spans="1:33" ht="14.5" customHeight="1">
      <c r="A143" s="183">
        <v>141</v>
      </c>
      <c r="B143" t="s">
        <v>8385</v>
      </c>
      <c r="C143" t="s">
        <v>8350</v>
      </c>
      <c r="D143" t="s">
        <v>8350</v>
      </c>
      <c r="E143" t="s">
        <v>8351</v>
      </c>
      <c r="F143" t="s">
        <v>27</v>
      </c>
      <c r="G143" t="s">
        <v>8014</v>
      </c>
      <c r="H143" t="s">
        <v>8401</v>
      </c>
      <c r="I143" t="str">
        <f>IFERROR(VLOOKUP(Table[[#This Row],[Activity Details of Assistance]],WHAT!E:F,2,FALSE),"")</f>
        <v># of household</v>
      </c>
      <c r="J143"/>
      <c r="K143">
        <v>36</v>
      </c>
      <c r="L143" t="s">
        <v>28</v>
      </c>
      <c r="M143" t="s">
        <v>13</v>
      </c>
      <c r="N143" t="s">
        <v>14</v>
      </c>
      <c r="O143" t="s">
        <v>309</v>
      </c>
      <c r="P143" t="s">
        <v>1606</v>
      </c>
      <c r="Q143" t="s">
        <v>6386</v>
      </c>
      <c r="R143" s="230">
        <v>44957</v>
      </c>
      <c r="S143" s="230">
        <v>45078</v>
      </c>
      <c r="T143" t="s">
        <v>8407</v>
      </c>
      <c r="U143"/>
      <c r="V143"/>
      <c r="W143"/>
      <c r="X143"/>
      <c r="Y143" s="196"/>
      <c r="Z143" t="s">
        <v>8353</v>
      </c>
      <c r="AA143" t="s">
        <v>8452</v>
      </c>
      <c r="AB143" s="187">
        <v>1632082982</v>
      </c>
      <c r="AC143" s="188" t="str">
        <f>_xlfn.IFNA(IF(Table[[#This Row],[Programme Partner]]&lt;&gt;Table[[#This Row],[Implementing Partner]],CONCATENATE(Table[[#This Row],[Programme Partner]],"-",Table[[#This Row],[Implementing Partner]]),Table[[#This Row],[Programme Partner]]),"")</f>
        <v>CARITAS</v>
      </c>
      <c r="AD143" s="189"/>
      <c r="AE143" s="190"/>
      <c r="AF143" s="190"/>
      <c r="AG143" s="191"/>
    </row>
    <row r="144" spans="1:33" ht="14.5" customHeight="1">
      <c r="A144" s="183">
        <v>142</v>
      </c>
      <c r="B144" t="s">
        <v>8385</v>
      </c>
      <c r="C144" t="s">
        <v>8350</v>
      </c>
      <c r="D144" t="s">
        <v>8350</v>
      </c>
      <c r="E144" t="s">
        <v>8351</v>
      </c>
      <c r="F144" t="s">
        <v>27</v>
      </c>
      <c r="G144" t="s">
        <v>8011</v>
      </c>
      <c r="H144" t="s">
        <v>8363</v>
      </c>
      <c r="I144" t="str">
        <f>IFERROR(VLOOKUP(Table[[#This Row],[Activity Details of Assistance]],WHAT!E:F,2,FALSE),"")</f>
        <v># of tube well</v>
      </c>
      <c r="J144"/>
      <c r="K144">
        <v>45</v>
      </c>
      <c r="L144" t="s">
        <v>28</v>
      </c>
      <c r="M144" t="s">
        <v>13</v>
      </c>
      <c r="N144" t="s">
        <v>14</v>
      </c>
      <c r="O144" t="s">
        <v>309</v>
      </c>
      <c r="P144" t="s">
        <v>1606</v>
      </c>
      <c r="Q144" t="s">
        <v>4668</v>
      </c>
      <c r="R144" s="230">
        <v>44957</v>
      </c>
      <c r="S144" s="230">
        <v>45078</v>
      </c>
      <c r="T144" t="s">
        <v>8407</v>
      </c>
      <c r="U144"/>
      <c r="V144"/>
      <c r="W144"/>
      <c r="X144"/>
      <c r="Y144" s="196"/>
      <c r="Z144" t="s">
        <v>8353</v>
      </c>
      <c r="AA144" t="s">
        <v>8452</v>
      </c>
      <c r="AB144" s="187">
        <v>1632082982</v>
      </c>
      <c r="AC144" s="188" t="str">
        <f>_xlfn.IFNA(IF(Table[[#This Row],[Programme Partner]]&lt;&gt;Table[[#This Row],[Implementing Partner]],CONCATENATE(Table[[#This Row],[Programme Partner]],"-",Table[[#This Row],[Implementing Partner]]),Table[[#This Row],[Programme Partner]]),"")</f>
        <v>CARITAS</v>
      </c>
      <c r="AD144" s="189"/>
      <c r="AE144" s="190"/>
      <c r="AF144" s="190"/>
      <c r="AG144" s="191"/>
    </row>
    <row r="145" spans="1:33" ht="14.5" customHeight="1">
      <c r="A145" s="183">
        <v>143</v>
      </c>
      <c r="B145" t="s">
        <v>8385</v>
      </c>
      <c r="C145" t="s">
        <v>8350</v>
      </c>
      <c r="D145" t="s">
        <v>8350</v>
      </c>
      <c r="E145" t="s">
        <v>8351</v>
      </c>
      <c r="F145" t="s">
        <v>27</v>
      </c>
      <c r="G145" t="s">
        <v>8012</v>
      </c>
      <c r="H145" t="s">
        <v>8364</v>
      </c>
      <c r="I145" t="str">
        <f>IFERROR(VLOOKUP(Table[[#This Row],[Activity Details of Assistance]],WHAT!E:F,2,FALSE),"")</f>
        <v xml:space="preserve"># of door </v>
      </c>
      <c r="J145"/>
      <c r="K145">
        <v>2</v>
      </c>
      <c r="L145" t="s">
        <v>28</v>
      </c>
      <c r="M145" t="s">
        <v>13</v>
      </c>
      <c r="N145" t="s">
        <v>14</v>
      </c>
      <c r="O145" t="s">
        <v>309</v>
      </c>
      <c r="P145" t="s">
        <v>1606</v>
      </c>
      <c r="Q145" t="s">
        <v>4668</v>
      </c>
      <c r="R145" s="230">
        <v>44957</v>
      </c>
      <c r="S145" s="230">
        <v>45078</v>
      </c>
      <c r="T145" t="s">
        <v>8407</v>
      </c>
      <c r="U145"/>
      <c r="V145"/>
      <c r="W145"/>
      <c r="X145"/>
      <c r="Y145" s="196"/>
      <c r="Z145" t="s">
        <v>8353</v>
      </c>
      <c r="AA145" t="s">
        <v>8452</v>
      </c>
      <c r="AB145" s="187">
        <v>1632082982</v>
      </c>
      <c r="AC145" s="188" t="str">
        <f>_xlfn.IFNA(IF(Table[[#This Row],[Programme Partner]]&lt;&gt;Table[[#This Row],[Implementing Partner]],CONCATENATE(Table[[#This Row],[Programme Partner]],"-",Table[[#This Row],[Implementing Partner]]),Table[[#This Row],[Programme Partner]]),"")</f>
        <v>CARITAS</v>
      </c>
      <c r="AD145" s="189"/>
      <c r="AE145" s="190"/>
      <c r="AF145" s="190"/>
      <c r="AG145" s="191"/>
    </row>
    <row r="146" spans="1:33" ht="14.5" customHeight="1">
      <c r="A146" s="183">
        <v>144</v>
      </c>
      <c r="B146" t="s">
        <v>8385</v>
      </c>
      <c r="C146" t="s">
        <v>8350</v>
      </c>
      <c r="D146" t="s">
        <v>8350</v>
      </c>
      <c r="E146" t="s">
        <v>8351</v>
      </c>
      <c r="F146" t="s">
        <v>27</v>
      </c>
      <c r="G146" t="s">
        <v>8012</v>
      </c>
      <c r="H146" t="s">
        <v>8365</v>
      </c>
      <c r="I146" t="str">
        <f>IFERROR(VLOOKUP(Table[[#This Row],[Activity Details of Assistance]],WHAT!E:F,2,FALSE),"")</f>
        <v># of door</v>
      </c>
      <c r="J146"/>
      <c r="K146">
        <v>7</v>
      </c>
      <c r="L146" t="s">
        <v>28</v>
      </c>
      <c r="M146" t="s">
        <v>13</v>
      </c>
      <c r="N146" t="s">
        <v>14</v>
      </c>
      <c r="O146" t="s">
        <v>309</v>
      </c>
      <c r="P146" t="s">
        <v>1606</v>
      </c>
      <c r="Q146" t="s">
        <v>4668</v>
      </c>
      <c r="R146" s="230">
        <v>44957</v>
      </c>
      <c r="S146" s="230">
        <v>45078</v>
      </c>
      <c r="T146" t="s">
        <v>8407</v>
      </c>
      <c r="U146"/>
      <c r="V146"/>
      <c r="W146"/>
      <c r="X146"/>
      <c r="Y146" s="196"/>
      <c r="Z146" t="s">
        <v>8353</v>
      </c>
      <c r="AA146" t="s">
        <v>8452</v>
      </c>
      <c r="AB146" s="187">
        <v>1632082982</v>
      </c>
      <c r="AC146" s="188" t="str">
        <f>_xlfn.IFNA(IF(Table[[#This Row],[Programme Partner]]&lt;&gt;Table[[#This Row],[Implementing Partner]],CONCATENATE(Table[[#This Row],[Programme Partner]],"-",Table[[#This Row],[Implementing Partner]]),Table[[#This Row],[Programme Partner]]),"")</f>
        <v>CARITAS</v>
      </c>
      <c r="AD146" s="189"/>
      <c r="AE146" s="190"/>
      <c r="AF146" s="190"/>
      <c r="AG146" s="191"/>
    </row>
    <row r="147" spans="1:33" ht="14.5" customHeight="1">
      <c r="A147" s="183">
        <v>145</v>
      </c>
      <c r="B147" t="s">
        <v>8385</v>
      </c>
      <c r="C147" t="s">
        <v>8350</v>
      </c>
      <c r="D147" t="s">
        <v>8350</v>
      </c>
      <c r="E147" t="s">
        <v>8351</v>
      </c>
      <c r="F147" t="s">
        <v>27</v>
      </c>
      <c r="G147" t="s">
        <v>8012</v>
      </c>
      <c r="H147" t="s">
        <v>8312</v>
      </c>
      <c r="I147" t="str">
        <f>IFERROR(VLOOKUP(Table[[#This Row],[Activity Details of Assistance]],WHAT!E:F,2,FALSE),"")</f>
        <v># of door</v>
      </c>
      <c r="J147"/>
      <c r="K147">
        <v>135</v>
      </c>
      <c r="L147" t="s">
        <v>28</v>
      </c>
      <c r="M147" t="s">
        <v>13</v>
      </c>
      <c r="N147" t="s">
        <v>14</v>
      </c>
      <c r="O147" t="s">
        <v>309</v>
      </c>
      <c r="P147" t="s">
        <v>1606</v>
      </c>
      <c r="Q147" t="s">
        <v>4668</v>
      </c>
      <c r="R147" s="230">
        <v>44957</v>
      </c>
      <c r="S147" s="230">
        <v>45078</v>
      </c>
      <c r="T147" t="s">
        <v>8407</v>
      </c>
      <c r="U147"/>
      <c r="V147"/>
      <c r="W147"/>
      <c r="X147"/>
      <c r="Y147" s="196"/>
      <c r="Z147" t="s">
        <v>8353</v>
      </c>
      <c r="AA147" t="s">
        <v>8452</v>
      </c>
      <c r="AB147" s="187">
        <v>1632082982</v>
      </c>
      <c r="AC147" s="188" t="str">
        <f>_xlfn.IFNA(IF(Table[[#This Row],[Programme Partner]]&lt;&gt;Table[[#This Row],[Implementing Partner]],CONCATENATE(Table[[#This Row],[Programme Partner]],"-",Table[[#This Row],[Implementing Partner]]),Table[[#This Row],[Programme Partner]]),"")</f>
        <v>CARITAS</v>
      </c>
      <c r="AD147" s="189"/>
      <c r="AE147" s="190"/>
      <c r="AF147" s="190"/>
      <c r="AG147" s="191"/>
    </row>
    <row r="148" spans="1:33" ht="14.5" customHeight="1">
      <c r="A148" s="183">
        <v>146</v>
      </c>
      <c r="B148" t="s">
        <v>8385</v>
      </c>
      <c r="C148" t="s">
        <v>8350</v>
      </c>
      <c r="D148" t="s">
        <v>8350</v>
      </c>
      <c r="E148" t="s">
        <v>8351</v>
      </c>
      <c r="F148" t="s">
        <v>27</v>
      </c>
      <c r="G148" t="s">
        <v>8013</v>
      </c>
      <c r="H148" t="s">
        <v>8287</v>
      </c>
      <c r="I148" t="str">
        <f>IFERROR(VLOOKUP(Table[[#This Row],[Activity Details of Assistance]],WHAT!E:F,2,FALSE),"")</f>
        <v># of HP sessions at HH level</v>
      </c>
      <c r="J148"/>
      <c r="K148">
        <v>10</v>
      </c>
      <c r="L148" t="s">
        <v>28</v>
      </c>
      <c r="M148" t="s">
        <v>13</v>
      </c>
      <c r="N148" t="s">
        <v>14</v>
      </c>
      <c r="O148" t="s">
        <v>309</v>
      </c>
      <c r="P148" t="s">
        <v>1606</v>
      </c>
      <c r="Q148" t="s">
        <v>4668</v>
      </c>
      <c r="R148" s="230">
        <v>44957</v>
      </c>
      <c r="S148" s="230">
        <v>45078</v>
      </c>
      <c r="T148" t="s">
        <v>8407</v>
      </c>
      <c r="U148"/>
      <c r="V148"/>
      <c r="W148"/>
      <c r="X148"/>
      <c r="Y148" s="196"/>
      <c r="Z148" t="s">
        <v>8353</v>
      </c>
      <c r="AA148" t="s">
        <v>8452</v>
      </c>
      <c r="AB148" s="187">
        <v>1632082982</v>
      </c>
      <c r="AC148" s="188" t="str">
        <f>_xlfn.IFNA(IF(Table[[#This Row],[Programme Partner]]&lt;&gt;Table[[#This Row],[Implementing Partner]],CONCATENATE(Table[[#This Row],[Programme Partner]],"-",Table[[#This Row],[Implementing Partner]]),Table[[#This Row],[Programme Partner]]),"")</f>
        <v>CARITAS</v>
      </c>
      <c r="AD148" s="189"/>
      <c r="AE148" s="190"/>
      <c r="AF148" s="190"/>
      <c r="AG148" s="191"/>
    </row>
    <row r="149" spans="1:33" ht="14.5" customHeight="1">
      <c r="A149" s="183">
        <v>147</v>
      </c>
      <c r="B149" t="s">
        <v>8385</v>
      </c>
      <c r="C149" t="s">
        <v>8350</v>
      </c>
      <c r="D149" t="s">
        <v>8350</v>
      </c>
      <c r="E149" t="s">
        <v>8351</v>
      </c>
      <c r="F149" t="s">
        <v>27</v>
      </c>
      <c r="G149" t="s">
        <v>8014</v>
      </c>
      <c r="H149" t="s">
        <v>8401</v>
      </c>
      <c r="I149" t="str">
        <f>IFERROR(VLOOKUP(Table[[#This Row],[Activity Details of Assistance]],WHAT!E:F,2,FALSE),"")</f>
        <v># of household</v>
      </c>
      <c r="J149"/>
      <c r="K149">
        <v>132</v>
      </c>
      <c r="L149" t="s">
        <v>28</v>
      </c>
      <c r="M149" t="s">
        <v>13</v>
      </c>
      <c r="N149" t="s">
        <v>14</v>
      </c>
      <c r="O149" t="s">
        <v>309</v>
      </c>
      <c r="P149" t="s">
        <v>1606</v>
      </c>
      <c r="Q149" t="s">
        <v>4668</v>
      </c>
      <c r="R149" s="230">
        <v>44957</v>
      </c>
      <c r="S149" s="230">
        <v>45078</v>
      </c>
      <c r="T149" t="s">
        <v>8407</v>
      </c>
      <c r="U149"/>
      <c r="V149"/>
      <c r="W149"/>
      <c r="X149"/>
      <c r="Y149" s="196"/>
      <c r="Z149" t="s">
        <v>8353</v>
      </c>
      <c r="AA149" t="s">
        <v>8452</v>
      </c>
      <c r="AB149" s="187">
        <v>1632082982</v>
      </c>
      <c r="AC149" s="188" t="str">
        <f>_xlfn.IFNA(IF(Table[[#This Row],[Programme Partner]]&lt;&gt;Table[[#This Row],[Implementing Partner]],CONCATENATE(Table[[#This Row],[Programme Partner]],"-",Table[[#This Row],[Implementing Partner]]),Table[[#This Row],[Programme Partner]]),"")</f>
        <v>CARITAS</v>
      </c>
      <c r="AD149" s="189"/>
      <c r="AE149" s="190"/>
      <c r="AF149" s="190"/>
      <c r="AG149" s="191"/>
    </row>
    <row r="150" spans="1:33" ht="14.5" customHeight="1">
      <c r="A150" s="183">
        <v>148</v>
      </c>
      <c r="B150" t="s">
        <v>8385</v>
      </c>
      <c r="C150" t="s">
        <v>8350</v>
      </c>
      <c r="D150" t="s">
        <v>8350</v>
      </c>
      <c r="E150" t="s">
        <v>8308</v>
      </c>
      <c r="F150" t="s">
        <v>27</v>
      </c>
      <c r="G150" t="s">
        <v>8011</v>
      </c>
      <c r="H150" t="s">
        <v>8363</v>
      </c>
      <c r="I150" t="str">
        <f>IFERROR(VLOOKUP(Table[[#This Row],[Activity Details of Assistance]],WHAT!E:F,2,FALSE),"")</f>
        <v># of tube well</v>
      </c>
      <c r="J150"/>
      <c r="K150">
        <v>9</v>
      </c>
      <c r="L150" t="s">
        <v>28</v>
      </c>
      <c r="M150" t="s">
        <v>13</v>
      </c>
      <c r="N150" t="s">
        <v>14</v>
      </c>
      <c r="O150" t="s">
        <v>309</v>
      </c>
      <c r="P150" t="s">
        <v>1606</v>
      </c>
      <c r="Q150" t="s">
        <v>6386</v>
      </c>
      <c r="R150" s="230">
        <v>44957</v>
      </c>
      <c r="S150" s="230">
        <v>45078</v>
      </c>
      <c r="T150" t="s">
        <v>8407</v>
      </c>
      <c r="U150"/>
      <c r="V150"/>
      <c r="W150"/>
      <c r="X150"/>
      <c r="Y150" s="196"/>
      <c r="Z150" t="s">
        <v>8353</v>
      </c>
      <c r="AA150" t="s">
        <v>8452</v>
      </c>
      <c r="AB150" s="187">
        <v>1632082982</v>
      </c>
      <c r="AC150" s="188" t="str">
        <f>_xlfn.IFNA(IF(Table[[#This Row],[Programme Partner]]&lt;&gt;Table[[#This Row],[Implementing Partner]],CONCATENATE(Table[[#This Row],[Programme Partner]],"-",Table[[#This Row],[Implementing Partner]]),Table[[#This Row],[Programme Partner]]),"")</f>
        <v>CARITAS</v>
      </c>
      <c r="AD150" s="189"/>
      <c r="AE150" s="190"/>
      <c r="AF150" s="190"/>
      <c r="AG150" s="191"/>
    </row>
    <row r="151" spans="1:33" ht="14.5" customHeight="1">
      <c r="A151" s="183">
        <v>149</v>
      </c>
      <c r="B151" t="s">
        <v>8385</v>
      </c>
      <c r="C151" t="s">
        <v>8350</v>
      </c>
      <c r="D151" t="s">
        <v>8350</v>
      </c>
      <c r="E151" t="s">
        <v>8308</v>
      </c>
      <c r="F151" t="s">
        <v>27</v>
      </c>
      <c r="G151" t="s">
        <v>8012</v>
      </c>
      <c r="H151" t="s">
        <v>8312</v>
      </c>
      <c r="I151" t="str">
        <f>IFERROR(VLOOKUP(Table[[#This Row],[Activity Details of Assistance]],WHAT!E:F,2,FALSE),"")</f>
        <v># of door</v>
      </c>
      <c r="J151"/>
      <c r="K151">
        <v>8</v>
      </c>
      <c r="L151" t="s">
        <v>28</v>
      </c>
      <c r="M151" t="s">
        <v>13</v>
      </c>
      <c r="N151" t="s">
        <v>14</v>
      </c>
      <c r="O151" t="s">
        <v>309</v>
      </c>
      <c r="P151" t="s">
        <v>1606</v>
      </c>
      <c r="Q151" t="s">
        <v>6386</v>
      </c>
      <c r="R151" s="230">
        <v>44957</v>
      </c>
      <c r="S151" s="230">
        <v>45078</v>
      </c>
      <c r="T151" t="s">
        <v>8407</v>
      </c>
      <c r="U151"/>
      <c r="V151"/>
      <c r="W151"/>
      <c r="X151"/>
      <c r="Y151" s="196"/>
      <c r="Z151" t="s">
        <v>8353</v>
      </c>
      <c r="AA151" t="s">
        <v>8452</v>
      </c>
      <c r="AB151" s="187">
        <v>1632082982</v>
      </c>
      <c r="AC151" s="188" t="str">
        <f>_xlfn.IFNA(IF(Table[[#This Row],[Programme Partner]]&lt;&gt;Table[[#This Row],[Implementing Partner]],CONCATENATE(Table[[#This Row],[Programme Partner]],"-",Table[[#This Row],[Implementing Partner]]),Table[[#This Row],[Programme Partner]]),"")</f>
        <v>CARITAS</v>
      </c>
      <c r="AD151" s="189"/>
      <c r="AE151" s="190"/>
      <c r="AF151" s="190"/>
      <c r="AG151" s="191"/>
    </row>
    <row r="152" spans="1:33" ht="14.5" customHeight="1">
      <c r="A152" s="183">
        <v>150</v>
      </c>
      <c r="B152" t="s">
        <v>8385</v>
      </c>
      <c r="C152" t="s">
        <v>8350</v>
      </c>
      <c r="D152" t="s">
        <v>8350</v>
      </c>
      <c r="E152" t="s">
        <v>8308</v>
      </c>
      <c r="F152" t="s">
        <v>27</v>
      </c>
      <c r="G152" t="s">
        <v>8014</v>
      </c>
      <c r="H152" t="s">
        <v>8401</v>
      </c>
      <c r="I152" t="str">
        <f>IFERROR(VLOOKUP(Table[[#This Row],[Activity Details of Assistance]],WHAT!E:F,2,FALSE),"")</f>
        <v># of household</v>
      </c>
      <c r="J152"/>
      <c r="K152">
        <v>35</v>
      </c>
      <c r="L152" t="s">
        <v>28</v>
      </c>
      <c r="M152" t="s">
        <v>13</v>
      </c>
      <c r="N152" t="s">
        <v>14</v>
      </c>
      <c r="O152" t="s">
        <v>309</v>
      </c>
      <c r="P152" t="s">
        <v>1606</v>
      </c>
      <c r="Q152" t="s">
        <v>6386</v>
      </c>
      <c r="R152" s="230">
        <v>44957</v>
      </c>
      <c r="S152" s="230">
        <v>45078</v>
      </c>
      <c r="T152" t="s">
        <v>8407</v>
      </c>
      <c r="U152"/>
      <c r="V152"/>
      <c r="W152"/>
      <c r="X152"/>
      <c r="Y152" s="196"/>
      <c r="Z152" t="s">
        <v>8353</v>
      </c>
      <c r="AA152" t="s">
        <v>8452</v>
      </c>
      <c r="AB152" s="187">
        <v>1632082982</v>
      </c>
      <c r="AC152" s="188" t="str">
        <f>_xlfn.IFNA(IF(Table[[#This Row],[Programme Partner]]&lt;&gt;Table[[#This Row],[Implementing Partner]],CONCATENATE(Table[[#This Row],[Programme Partner]],"-",Table[[#This Row],[Implementing Partner]]),Table[[#This Row],[Programme Partner]]),"")</f>
        <v>CARITAS</v>
      </c>
      <c r="AD152" s="189"/>
      <c r="AE152" s="190"/>
      <c r="AF152" s="190"/>
      <c r="AG152" s="191"/>
    </row>
    <row r="153" spans="1:33" ht="14.5" customHeight="1">
      <c r="A153" s="183">
        <v>151</v>
      </c>
      <c r="B153" t="s">
        <v>8385</v>
      </c>
      <c r="C153" t="s">
        <v>8350</v>
      </c>
      <c r="D153" t="s">
        <v>8350</v>
      </c>
      <c r="E153" t="s">
        <v>8308</v>
      </c>
      <c r="F153" t="s">
        <v>27</v>
      </c>
      <c r="G153" t="s">
        <v>8011</v>
      </c>
      <c r="H153" t="s">
        <v>8363</v>
      </c>
      <c r="I153" t="str">
        <f>IFERROR(VLOOKUP(Table[[#This Row],[Activity Details of Assistance]],WHAT!E:F,2,FALSE),"")</f>
        <v># of tube well</v>
      </c>
      <c r="J153"/>
      <c r="K153">
        <v>36</v>
      </c>
      <c r="L153" t="s">
        <v>28</v>
      </c>
      <c r="M153" t="s">
        <v>13</v>
      </c>
      <c r="N153" t="s">
        <v>14</v>
      </c>
      <c r="O153" t="s">
        <v>309</v>
      </c>
      <c r="P153" t="s">
        <v>1606</v>
      </c>
      <c r="Q153" t="s">
        <v>4668</v>
      </c>
      <c r="R153" s="230">
        <v>44957</v>
      </c>
      <c r="S153" s="230">
        <v>45078</v>
      </c>
      <c r="T153" t="s">
        <v>8407</v>
      </c>
      <c r="U153"/>
      <c r="V153"/>
      <c r="W153"/>
      <c r="X153"/>
      <c r="Y153" s="196"/>
      <c r="Z153" t="s">
        <v>8353</v>
      </c>
      <c r="AA153" t="s">
        <v>8452</v>
      </c>
      <c r="AB153" s="187">
        <v>1632082982</v>
      </c>
      <c r="AC153" s="188" t="str">
        <f>_xlfn.IFNA(IF(Table[[#This Row],[Programme Partner]]&lt;&gt;Table[[#This Row],[Implementing Partner]],CONCATENATE(Table[[#This Row],[Programme Partner]],"-",Table[[#This Row],[Implementing Partner]]),Table[[#This Row],[Programme Partner]]),"")</f>
        <v>CARITAS</v>
      </c>
      <c r="AD153" s="189"/>
      <c r="AE153" s="190"/>
      <c r="AF153" s="190"/>
      <c r="AG153" s="191"/>
    </row>
    <row r="154" spans="1:33" ht="14.5" customHeight="1">
      <c r="A154" s="183">
        <v>152</v>
      </c>
      <c r="B154" t="s">
        <v>8385</v>
      </c>
      <c r="C154" t="s">
        <v>8350</v>
      </c>
      <c r="D154" t="s">
        <v>8350</v>
      </c>
      <c r="E154" t="s">
        <v>8308</v>
      </c>
      <c r="F154" t="s">
        <v>27</v>
      </c>
      <c r="G154" t="s">
        <v>8012</v>
      </c>
      <c r="H154" t="s">
        <v>8365</v>
      </c>
      <c r="I154" t="str">
        <f>IFERROR(VLOOKUP(Table[[#This Row],[Activity Details of Assistance]],WHAT!E:F,2,FALSE),"")</f>
        <v># of door</v>
      </c>
      <c r="J154"/>
      <c r="K154">
        <v>10</v>
      </c>
      <c r="L154" t="s">
        <v>28</v>
      </c>
      <c r="M154" t="s">
        <v>13</v>
      </c>
      <c r="N154" t="s">
        <v>14</v>
      </c>
      <c r="O154" t="s">
        <v>309</v>
      </c>
      <c r="P154" t="s">
        <v>1606</v>
      </c>
      <c r="Q154" t="s">
        <v>4668</v>
      </c>
      <c r="R154" s="230">
        <v>44957</v>
      </c>
      <c r="S154" s="230">
        <v>45078</v>
      </c>
      <c r="T154" t="s">
        <v>8407</v>
      </c>
      <c r="U154"/>
      <c r="V154"/>
      <c r="W154"/>
      <c r="X154"/>
      <c r="Y154" s="196"/>
      <c r="Z154" t="s">
        <v>8353</v>
      </c>
      <c r="AA154" t="s">
        <v>8452</v>
      </c>
      <c r="AB154" s="187">
        <v>1632082982</v>
      </c>
      <c r="AC154" s="188" t="str">
        <f>_xlfn.IFNA(IF(Table[[#This Row],[Programme Partner]]&lt;&gt;Table[[#This Row],[Implementing Partner]],CONCATENATE(Table[[#This Row],[Programme Partner]],"-",Table[[#This Row],[Implementing Partner]]),Table[[#This Row],[Programme Partner]]),"")</f>
        <v>CARITAS</v>
      </c>
      <c r="AD154" s="189"/>
      <c r="AE154" s="190"/>
      <c r="AF154" s="190"/>
      <c r="AG154" s="191"/>
    </row>
    <row r="155" spans="1:33" ht="14.5" customHeight="1">
      <c r="A155" s="183">
        <v>153</v>
      </c>
      <c r="B155" t="s">
        <v>8385</v>
      </c>
      <c r="C155" t="s">
        <v>8350</v>
      </c>
      <c r="D155" t="s">
        <v>8350</v>
      </c>
      <c r="E155" t="s">
        <v>8308</v>
      </c>
      <c r="F155" t="s">
        <v>27</v>
      </c>
      <c r="G155" t="s">
        <v>8012</v>
      </c>
      <c r="H155" t="s">
        <v>8312</v>
      </c>
      <c r="I155" t="str">
        <f>IFERROR(VLOOKUP(Table[[#This Row],[Activity Details of Assistance]],WHAT!E:F,2,FALSE),"")</f>
        <v># of door</v>
      </c>
      <c r="J155"/>
      <c r="K155">
        <v>88</v>
      </c>
      <c r="L155" t="s">
        <v>28</v>
      </c>
      <c r="M155" t="s">
        <v>13</v>
      </c>
      <c r="N155" t="s">
        <v>14</v>
      </c>
      <c r="O155" t="s">
        <v>309</v>
      </c>
      <c r="P155" t="s">
        <v>1606</v>
      </c>
      <c r="Q155" t="s">
        <v>4668</v>
      </c>
      <c r="R155" s="230">
        <v>44957</v>
      </c>
      <c r="S155" s="230">
        <v>45078</v>
      </c>
      <c r="T155" t="s">
        <v>8407</v>
      </c>
      <c r="U155"/>
      <c r="V155"/>
      <c r="W155"/>
      <c r="X155"/>
      <c r="Y155" s="196"/>
      <c r="Z155" t="s">
        <v>8353</v>
      </c>
      <c r="AA155" t="s">
        <v>8452</v>
      </c>
      <c r="AB155" s="187">
        <v>1632082982</v>
      </c>
      <c r="AC155" s="188" t="str">
        <f>_xlfn.IFNA(IF(Table[[#This Row],[Programme Partner]]&lt;&gt;Table[[#This Row],[Implementing Partner]],CONCATENATE(Table[[#This Row],[Programme Partner]],"-",Table[[#This Row],[Implementing Partner]]),Table[[#This Row],[Programme Partner]]),"")</f>
        <v>CARITAS</v>
      </c>
      <c r="AD155" s="189"/>
      <c r="AE155" s="190"/>
      <c r="AF155" s="190"/>
      <c r="AG155" s="191"/>
    </row>
    <row r="156" spans="1:33" ht="14.5" customHeight="1">
      <c r="A156" s="183">
        <v>154</v>
      </c>
      <c r="B156" t="s">
        <v>8385</v>
      </c>
      <c r="C156" t="s">
        <v>8350</v>
      </c>
      <c r="D156" t="s">
        <v>8350</v>
      </c>
      <c r="E156" t="s">
        <v>8308</v>
      </c>
      <c r="F156" t="s">
        <v>27</v>
      </c>
      <c r="G156" t="s">
        <v>8013</v>
      </c>
      <c r="H156" t="s">
        <v>8287</v>
      </c>
      <c r="I156" t="str">
        <f>IFERROR(VLOOKUP(Table[[#This Row],[Activity Details of Assistance]],WHAT!E:F,2,FALSE),"")</f>
        <v># of HP sessions at HH level</v>
      </c>
      <c r="J156"/>
      <c r="K156">
        <v>10</v>
      </c>
      <c r="L156" t="s">
        <v>28</v>
      </c>
      <c r="M156" t="s">
        <v>13</v>
      </c>
      <c r="N156" t="s">
        <v>14</v>
      </c>
      <c r="O156" t="s">
        <v>309</v>
      </c>
      <c r="P156" t="s">
        <v>1606</v>
      </c>
      <c r="Q156" t="s">
        <v>4668</v>
      </c>
      <c r="R156" s="230">
        <v>44957</v>
      </c>
      <c r="S156" s="230">
        <v>45078</v>
      </c>
      <c r="T156" t="s">
        <v>8407</v>
      </c>
      <c r="U156"/>
      <c r="V156"/>
      <c r="W156"/>
      <c r="X156"/>
      <c r="Y156" s="196"/>
      <c r="Z156" t="s">
        <v>8353</v>
      </c>
      <c r="AA156" t="s">
        <v>8452</v>
      </c>
      <c r="AB156" s="187">
        <v>1632082982</v>
      </c>
      <c r="AC156" s="188" t="str">
        <f>_xlfn.IFNA(IF(Table[[#This Row],[Programme Partner]]&lt;&gt;Table[[#This Row],[Implementing Partner]],CONCATENATE(Table[[#This Row],[Programme Partner]],"-",Table[[#This Row],[Implementing Partner]]),Table[[#This Row],[Programme Partner]]),"")</f>
        <v>CARITAS</v>
      </c>
      <c r="AD156" s="189"/>
      <c r="AE156" s="190"/>
      <c r="AF156" s="190"/>
      <c r="AG156" s="191"/>
    </row>
    <row r="157" spans="1:33" ht="14.5" customHeight="1">
      <c r="A157" s="183">
        <v>155</v>
      </c>
      <c r="B157" t="s">
        <v>8385</v>
      </c>
      <c r="C157" t="s">
        <v>8350</v>
      </c>
      <c r="D157" t="s">
        <v>8350</v>
      </c>
      <c r="E157" t="s">
        <v>8308</v>
      </c>
      <c r="F157" t="s">
        <v>27</v>
      </c>
      <c r="G157" t="s">
        <v>8014</v>
      </c>
      <c r="H157" t="s">
        <v>8401</v>
      </c>
      <c r="I157" t="str">
        <f>IFERROR(VLOOKUP(Table[[#This Row],[Activity Details of Assistance]],WHAT!E:F,2,FALSE),"")</f>
        <v># of household</v>
      </c>
      <c r="J157"/>
      <c r="K157">
        <v>119</v>
      </c>
      <c r="L157" t="s">
        <v>28</v>
      </c>
      <c r="M157" t="s">
        <v>13</v>
      </c>
      <c r="N157" t="s">
        <v>14</v>
      </c>
      <c r="O157" t="s">
        <v>309</v>
      </c>
      <c r="P157" t="s">
        <v>1606</v>
      </c>
      <c r="Q157" t="s">
        <v>4668</v>
      </c>
      <c r="R157" s="230">
        <v>44957</v>
      </c>
      <c r="S157" s="230">
        <v>45078</v>
      </c>
      <c r="T157" t="s">
        <v>8407</v>
      </c>
      <c r="U157"/>
      <c r="V157"/>
      <c r="W157"/>
      <c r="X157"/>
      <c r="Y157" s="196"/>
      <c r="Z157" t="s">
        <v>8353</v>
      </c>
      <c r="AA157" t="s">
        <v>8452</v>
      </c>
      <c r="AB157" s="187">
        <v>1632082982</v>
      </c>
      <c r="AC157" s="188" t="str">
        <f>_xlfn.IFNA(IF(Table[[#This Row],[Programme Partner]]&lt;&gt;Table[[#This Row],[Implementing Partner]],CONCATENATE(Table[[#This Row],[Programme Partner]],"-",Table[[#This Row],[Implementing Partner]]),Table[[#This Row],[Programme Partner]]),"")</f>
        <v>CARITAS</v>
      </c>
      <c r="AD157" s="189"/>
      <c r="AE157" s="190"/>
      <c r="AF157" s="190"/>
      <c r="AG157" s="191"/>
    </row>
    <row r="158" spans="1:33" ht="14.5" customHeight="1">
      <c r="A158" s="183">
        <v>156</v>
      </c>
      <c r="B158" t="s">
        <v>8385</v>
      </c>
      <c r="C158" t="s">
        <v>5275</v>
      </c>
      <c r="D158" t="s">
        <v>5087</v>
      </c>
      <c r="E158" t="s">
        <v>5275</v>
      </c>
      <c r="F158" t="s">
        <v>27</v>
      </c>
      <c r="G158" t="s">
        <v>8012</v>
      </c>
      <c r="H158" t="s">
        <v>8364</v>
      </c>
      <c r="I158" t="str">
        <f>IFERROR(VLOOKUP(Table[[#This Row],[Activity Details of Assistance]],WHAT!E:F,2,FALSE),"")</f>
        <v xml:space="preserve"># of door </v>
      </c>
      <c r="J158"/>
      <c r="K158">
        <v>35</v>
      </c>
      <c r="L158" t="s">
        <v>28</v>
      </c>
      <c r="M158" t="s">
        <v>13</v>
      </c>
      <c r="N158" t="s">
        <v>14</v>
      </c>
      <c r="O158" t="s">
        <v>307</v>
      </c>
      <c r="P158" t="s">
        <v>1603</v>
      </c>
      <c r="Q158" t="s">
        <v>4685</v>
      </c>
      <c r="R158" s="230">
        <v>44957</v>
      </c>
      <c r="S158" s="230">
        <v>44958</v>
      </c>
      <c r="T158" t="s">
        <v>8407</v>
      </c>
      <c r="U158"/>
      <c r="V158"/>
      <c r="W158"/>
      <c r="X158"/>
      <c r="Y158" s="196"/>
      <c r="Z158" t="s">
        <v>8304</v>
      </c>
      <c r="AA158" t="s">
        <v>8305</v>
      </c>
      <c r="AB158" s="187">
        <v>171855176</v>
      </c>
      <c r="AC158" s="188" t="str">
        <f>_xlfn.IFNA(IF(Table[[#This Row],[Programme Partner]]&lt;&gt;Table[[#This Row],[Implementing Partner]],CONCATENATE(Table[[#This Row],[Programme Partner]],"-",Table[[#This Row],[Implementing Partner]]),Table[[#This Row],[Programme Partner]]),"")</f>
        <v>UNICEF-DSK</v>
      </c>
      <c r="AD158" s="189"/>
      <c r="AE158" s="190"/>
      <c r="AF158" s="190"/>
      <c r="AG158" s="191"/>
    </row>
    <row r="159" spans="1:33" ht="14.4">
      <c r="A159" s="183">
        <v>157</v>
      </c>
      <c r="B159" t="s">
        <v>8385</v>
      </c>
      <c r="C159" t="s">
        <v>5275</v>
      </c>
      <c r="D159" t="s">
        <v>5087</v>
      </c>
      <c r="E159" t="s">
        <v>5275</v>
      </c>
      <c r="F159" t="s">
        <v>27</v>
      </c>
      <c r="G159" t="s">
        <v>8012</v>
      </c>
      <c r="H159" t="s">
        <v>8365</v>
      </c>
      <c r="I159" t="str">
        <f>IFERROR(VLOOKUP(Table[[#This Row],[Activity Details of Assistance]],WHAT!E:F,2,FALSE),"")</f>
        <v># of door</v>
      </c>
      <c r="J159"/>
      <c r="K159">
        <v>110</v>
      </c>
      <c r="L159" t="s">
        <v>28</v>
      </c>
      <c r="M159" t="s">
        <v>13</v>
      </c>
      <c r="N159" t="s">
        <v>14</v>
      </c>
      <c r="O159" t="s">
        <v>307</v>
      </c>
      <c r="P159" t="s">
        <v>1603</v>
      </c>
      <c r="Q159" t="s">
        <v>4685</v>
      </c>
      <c r="R159" s="230">
        <v>44957</v>
      </c>
      <c r="S159" s="230">
        <v>44958</v>
      </c>
      <c r="T159" t="s">
        <v>8407</v>
      </c>
      <c r="U159"/>
      <c r="V159"/>
      <c r="W159"/>
      <c r="X159"/>
      <c r="Y159" s="196"/>
      <c r="Z159" t="s">
        <v>8304</v>
      </c>
      <c r="AA159" t="s">
        <v>8305</v>
      </c>
      <c r="AB159" s="187">
        <v>171855176</v>
      </c>
      <c r="AC159" s="188" t="str">
        <f>_xlfn.IFNA(IF(Table[[#This Row],[Programme Partner]]&lt;&gt;Table[[#This Row],[Implementing Partner]],CONCATENATE(Table[[#This Row],[Programme Partner]],"-",Table[[#This Row],[Implementing Partner]]),Table[[#This Row],[Programme Partner]]),"")</f>
        <v>UNICEF-DSK</v>
      </c>
      <c r="AD159" s="189"/>
      <c r="AE159" s="190"/>
      <c r="AF159" s="190"/>
      <c r="AG159" s="191"/>
    </row>
    <row r="160" spans="1:33" ht="14.5" customHeight="1">
      <c r="A160" s="183">
        <v>158</v>
      </c>
      <c r="B160" t="s">
        <v>8385</v>
      </c>
      <c r="C160" t="s">
        <v>5275</v>
      </c>
      <c r="D160" t="s">
        <v>5087</v>
      </c>
      <c r="E160" t="s">
        <v>5275</v>
      </c>
      <c r="F160" t="s">
        <v>27</v>
      </c>
      <c r="G160" t="s">
        <v>8012</v>
      </c>
      <c r="H160" t="s">
        <v>8312</v>
      </c>
      <c r="I160" t="str">
        <f>IFERROR(VLOOKUP(Table[[#This Row],[Activity Details of Assistance]],WHAT!E:F,2,FALSE),"")</f>
        <v># of door</v>
      </c>
      <c r="J160"/>
      <c r="K160">
        <v>475</v>
      </c>
      <c r="L160" t="s">
        <v>28</v>
      </c>
      <c r="M160" t="s">
        <v>13</v>
      </c>
      <c r="N160" t="s">
        <v>14</v>
      </c>
      <c r="O160" t="s">
        <v>307</v>
      </c>
      <c r="P160" t="s">
        <v>1603</v>
      </c>
      <c r="Q160" t="s">
        <v>4685</v>
      </c>
      <c r="R160" s="230">
        <v>44957</v>
      </c>
      <c r="S160" s="230">
        <v>44958</v>
      </c>
      <c r="T160" t="s">
        <v>8407</v>
      </c>
      <c r="U160"/>
      <c r="V160"/>
      <c r="W160"/>
      <c r="X160"/>
      <c r="Y160" s="196"/>
      <c r="Z160" t="s">
        <v>8304</v>
      </c>
      <c r="AA160" t="s">
        <v>8305</v>
      </c>
      <c r="AB160" s="187">
        <v>171855176</v>
      </c>
      <c r="AC160" s="188" t="str">
        <f>_xlfn.IFNA(IF(Table[[#This Row],[Programme Partner]]&lt;&gt;Table[[#This Row],[Implementing Partner]],CONCATENATE(Table[[#This Row],[Programme Partner]],"-",Table[[#This Row],[Implementing Partner]]),Table[[#This Row],[Programme Partner]]),"")</f>
        <v>UNICEF-DSK</v>
      </c>
      <c r="AD160" s="189"/>
      <c r="AE160" s="190"/>
      <c r="AF160" s="190"/>
      <c r="AG160" s="191"/>
    </row>
    <row r="161" spans="1:33" ht="14.5" customHeight="1">
      <c r="A161" s="183">
        <v>159</v>
      </c>
      <c r="B161" t="s">
        <v>8385</v>
      </c>
      <c r="C161" t="s">
        <v>5275</v>
      </c>
      <c r="D161" t="s">
        <v>5087</v>
      </c>
      <c r="E161" t="s">
        <v>5275</v>
      </c>
      <c r="F161" t="s">
        <v>27</v>
      </c>
      <c r="G161" t="s">
        <v>8013</v>
      </c>
      <c r="H161" t="s">
        <v>8286</v>
      </c>
      <c r="I161" t="str">
        <f>IFERROR(VLOOKUP(Table[[#This Row],[Activity Details of Assistance]],WHAT!E:F,2,FALSE),"")</f>
        <v># of HP sessions at community level</v>
      </c>
      <c r="J161"/>
      <c r="K161">
        <v>70</v>
      </c>
      <c r="L161" t="s">
        <v>28</v>
      </c>
      <c r="M161" t="s">
        <v>13</v>
      </c>
      <c r="N161" t="s">
        <v>14</v>
      </c>
      <c r="O161" t="s">
        <v>307</v>
      </c>
      <c r="P161" t="s">
        <v>1603</v>
      </c>
      <c r="Q161" t="s">
        <v>4685</v>
      </c>
      <c r="R161" s="230">
        <v>44957</v>
      </c>
      <c r="S161" s="230">
        <v>44958</v>
      </c>
      <c r="T161" t="s">
        <v>8407</v>
      </c>
      <c r="U161"/>
      <c r="V161"/>
      <c r="W161"/>
      <c r="X161"/>
      <c r="Y161" s="196"/>
      <c r="Z161" t="s">
        <v>8304</v>
      </c>
      <c r="AA161" t="s">
        <v>8305</v>
      </c>
      <c r="AB161" s="187">
        <v>171855176</v>
      </c>
      <c r="AC161" s="188" t="str">
        <f>_xlfn.IFNA(IF(Table[[#This Row],[Programme Partner]]&lt;&gt;Table[[#This Row],[Implementing Partner]],CONCATENATE(Table[[#This Row],[Programme Partner]],"-",Table[[#This Row],[Implementing Partner]]),Table[[#This Row],[Programme Partner]]),"")</f>
        <v>UNICEF-DSK</v>
      </c>
      <c r="AD161" s="189"/>
      <c r="AE161" s="190"/>
      <c r="AF161" s="190"/>
      <c r="AG161" s="191"/>
    </row>
    <row r="162" spans="1:33" ht="14.5" customHeight="1">
      <c r="A162" s="183">
        <v>160</v>
      </c>
      <c r="B162" t="s">
        <v>8385</v>
      </c>
      <c r="C162" t="s">
        <v>5275</v>
      </c>
      <c r="D162" t="s">
        <v>5087</v>
      </c>
      <c r="E162" t="s">
        <v>5275</v>
      </c>
      <c r="F162" t="s">
        <v>27</v>
      </c>
      <c r="G162" t="s">
        <v>8013</v>
      </c>
      <c r="H162" t="s">
        <v>8287</v>
      </c>
      <c r="I162" t="str">
        <f>IFERROR(VLOOKUP(Table[[#This Row],[Activity Details of Assistance]],WHAT!E:F,2,FALSE),"")</f>
        <v># of HP sessions at HH level</v>
      </c>
      <c r="J162"/>
      <c r="K162">
        <v>850</v>
      </c>
      <c r="L162" t="s">
        <v>28</v>
      </c>
      <c r="M162" t="s">
        <v>13</v>
      </c>
      <c r="N162" t="s">
        <v>14</v>
      </c>
      <c r="O162" t="s">
        <v>307</v>
      </c>
      <c r="P162" t="s">
        <v>1603</v>
      </c>
      <c r="Q162" t="s">
        <v>4685</v>
      </c>
      <c r="R162" s="230">
        <v>44957</v>
      </c>
      <c r="S162" s="230">
        <v>44958</v>
      </c>
      <c r="T162" t="s">
        <v>8407</v>
      </c>
      <c r="U162"/>
      <c r="V162"/>
      <c r="W162"/>
      <c r="X162"/>
      <c r="Y162" s="196"/>
      <c r="Z162" t="s">
        <v>8304</v>
      </c>
      <c r="AA162" t="s">
        <v>8305</v>
      </c>
      <c r="AB162" s="187">
        <v>171855176</v>
      </c>
      <c r="AC162" s="188" t="str">
        <f>_xlfn.IFNA(IF(Table[[#This Row],[Programme Partner]]&lt;&gt;Table[[#This Row],[Implementing Partner]],CONCATENATE(Table[[#This Row],[Programme Partner]],"-",Table[[#This Row],[Implementing Partner]]),Table[[#This Row],[Programme Partner]]),"")</f>
        <v>UNICEF-DSK</v>
      </c>
      <c r="AD162" s="189"/>
      <c r="AE162" s="190"/>
      <c r="AF162" s="190"/>
      <c r="AG162" s="191"/>
    </row>
    <row r="163" spans="1:33" ht="14.5" customHeight="1">
      <c r="A163" s="183">
        <v>161</v>
      </c>
      <c r="B163" t="s">
        <v>8385</v>
      </c>
      <c r="C163" t="s">
        <v>5275</v>
      </c>
      <c r="D163" t="s">
        <v>5087</v>
      </c>
      <c r="E163" t="s">
        <v>5275</v>
      </c>
      <c r="F163" t="s">
        <v>27</v>
      </c>
      <c r="G163" t="s">
        <v>8013</v>
      </c>
      <c r="H163" t="s">
        <v>8327</v>
      </c>
      <c r="I163" t="str">
        <f>IFERROR(VLOOKUP(Table[[#This Row],[Activity Details of Assistance]],WHAT!E:F,2,FALSE),"")</f>
        <v># of HP sessions at institution level</v>
      </c>
      <c r="J163"/>
      <c r="K163">
        <v>50</v>
      </c>
      <c r="L163" t="s">
        <v>28</v>
      </c>
      <c r="M163" t="s">
        <v>13</v>
      </c>
      <c r="N163" t="s">
        <v>14</v>
      </c>
      <c r="O163" t="s">
        <v>307</v>
      </c>
      <c r="P163" t="s">
        <v>1603</v>
      </c>
      <c r="Q163" t="s">
        <v>4685</v>
      </c>
      <c r="R163" s="230">
        <v>44957</v>
      </c>
      <c r="S163" s="230">
        <v>44958</v>
      </c>
      <c r="T163" t="s">
        <v>8407</v>
      </c>
      <c r="U163"/>
      <c r="V163"/>
      <c r="W163"/>
      <c r="X163"/>
      <c r="Y163" s="196"/>
      <c r="Z163" t="s">
        <v>8304</v>
      </c>
      <c r="AA163" t="s">
        <v>8305</v>
      </c>
      <c r="AB163" s="187">
        <v>171855176</v>
      </c>
      <c r="AC163" s="188" t="str">
        <f>_xlfn.IFNA(IF(Table[[#This Row],[Programme Partner]]&lt;&gt;Table[[#This Row],[Implementing Partner]],CONCATENATE(Table[[#This Row],[Programme Partner]],"-",Table[[#This Row],[Implementing Partner]]),Table[[#This Row],[Programme Partner]]),"")</f>
        <v>UNICEF-DSK</v>
      </c>
      <c r="AD163" s="189"/>
      <c r="AE163" s="190"/>
      <c r="AF163" s="190"/>
      <c r="AG163" s="191"/>
    </row>
    <row r="164" spans="1:33" ht="14.5" customHeight="1">
      <c r="A164" s="183">
        <v>162</v>
      </c>
      <c r="B164" t="s">
        <v>8385</v>
      </c>
      <c r="C164" t="s">
        <v>8348</v>
      </c>
      <c r="D164" t="s">
        <v>5087</v>
      </c>
      <c r="E164" t="s">
        <v>8348</v>
      </c>
      <c r="F164" t="s">
        <v>27</v>
      </c>
      <c r="G164" t="s">
        <v>8012</v>
      </c>
      <c r="H164" t="s">
        <v>8318</v>
      </c>
      <c r="I164" t="str">
        <f>IFERROR(VLOOKUP(Table[[#This Row],[Activity Details of Assistance]],WHAT!E:F,2,FALSE),"")</f>
        <v># of door</v>
      </c>
      <c r="J164"/>
      <c r="K164">
        <v>1</v>
      </c>
      <c r="L164" t="s">
        <v>28</v>
      </c>
      <c r="M164" t="s">
        <v>13</v>
      </c>
      <c r="N164" t="s">
        <v>14</v>
      </c>
      <c r="O164" t="s">
        <v>307</v>
      </c>
      <c r="P164" t="s">
        <v>1603</v>
      </c>
      <c r="Q164" t="s">
        <v>4685</v>
      </c>
      <c r="R164" s="230">
        <v>44957</v>
      </c>
      <c r="S164" s="230">
        <v>44986</v>
      </c>
      <c r="T164" t="s">
        <v>8407</v>
      </c>
      <c r="U164"/>
      <c r="V164"/>
      <c r="W164"/>
      <c r="X164"/>
      <c r="Y164" s="196"/>
      <c r="Z164" t="s">
        <v>8304</v>
      </c>
      <c r="AA164" t="s">
        <v>8305</v>
      </c>
      <c r="AB164" s="187">
        <v>1718551768</v>
      </c>
      <c r="AC164" s="188" t="str">
        <f>_xlfn.IFNA(IF(Table[[#This Row],[Programme Partner]]&lt;&gt;Table[[#This Row],[Implementing Partner]],CONCATENATE(Table[[#This Row],[Programme Partner]],"-",Table[[#This Row],[Implementing Partner]]),Table[[#This Row],[Programme Partner]]),"")</f>
        <v>OXFAM-DSK</v>
      </c>
      <c r="AD164" s="189"/>
      <c r="AE164" s="190"/>
      <c r="AF164" s="190"/>
      <c r="AG164" s="191"/>
    </row>
    <row r="165" spans="1:33" ht="14.5" customHeight="1">
      <c r="A165" s="183">
        <v>163</v>
      </c>
      <c r="B165" t="s">
        <v>8385</v>
      </c>
      <c r="C165" t="s">
        <v>8348</v>
      </c>
      <c r="D165" t="s">
        <v>5087</v>
      </c>
      <c r="E165" t="s">
        <v>8348</v>
      </c>
      <c r="F165" t="s">
        <v>27</v>
      </c>
      <c r="G165" t="s">
        <v>8012</v>
      </c>
      <c r="H165" t="s">
        <v>8403</v>
      </c>
      <c r="I165" t="str">
        <f>IFERROR(VLOOKUP(Table[[#This Row],[Activity Details of Assistance]],WHAT!E:F,2,FALSE),"")</f>
        <v># of door</v>
      </c>
      <c r="J165"/>
      <c r="K165">
        <v>4</v>
      </c>
      <c r="L165" t="s">
        <v>28</v>
      </c>
      <c r="M165" t="s">
        <v>13</v>
      </c>
      <c r="N165" t="s">
        <v>14</v>
      </c>
      <c r="O165" t="s">
        <v>307</v>
      </c>
      <c r="P165" t="s">
        <v>1603</v>
      </c>
      <c r="Q165" t="s">
        <v>4685</v>
      </c>
      <c r="R165" s="230">
        <v>44957</v>
      </c>
      <c r="S165" s="230">
        <v>44986</v>
      </c>
      <c r="T165" t="s">
        <v>8407</v>
      </c>
      <c r="U165"/>
      <c r="V165"/>
      <c r="W165"/>
      <c r="X165"/>
      <c r="Y165" s="196"/>
      <c r="Z165" t="s">
        <v>8304</v>
      </c>
      <c r="AA165" t="s">
        <v>8305</v>
      </c>
      <c r="AB165" s="187">
        <v>1718551768</v>
      </c>
      <c r="AC165" s="188" t="str">
        <f>_xlfn.IFNA(IF(Table[[#This Row],[Programme Partner]]&lt;&gt;Table[[#This Row],[Implementing Partner]],CONCATENATE(Table[[#This Row],[Programme Partner]],"-",Table[[#This Row],[Implementing Partner]]),Table[[#This Row],[Programme Partner]]),"")</f>
        <v>OXFAM-DSK</v>
      </c>
      <c r="AD165" s="189"/>
      <c r="AE165" s="190"/>
      <c r="AF165" s="190"/>
      <c r="AG165" s="191"/>
    </row>
    <row r="166" spans="1:33" ht="14.5" customHeight="1">
      <c r="A166" s="183">
        <v>164</v>
      </c>
      <c r="B166" t="s">
        <v>8385</v>
      </c>
      <c r="C166" t="s">
        <v>8348</v>
      </c>
      <c r="D166" t="s">
        <v>5087</v>
      </c>
      <c r="E166" t="s">
        <v>8348</v>
      </c>
      <c r="F166" t="s">
        <v>27</v>
      </c>
      <c r="G166" t="s">
        <v>8012</v>
      </c>
      <c r="H166" t="s">
        <v>8365</v>
      </c>
      <c r="I166" t="str">
        <f>IFERROR(VLOOKUP(Table[[#This Row],[Activity Details of Assistance]],WHAT!E:F,2,FALSE),"")</f>
        <v># of door</v>
      </c>
      <c r="J166"/>
      <c r="K166">
        <v>20</v>
      </c>
      <c r="L166" t="s">
        <v>28</v>
      </c>
      <c r="M166" t="s">
        <v>13</v>
      </c>
      <c r="N166" t="s">
        <v>14</v>
      </c>
      <c r="O166" t="s">
        <v>307</v>
      </c>
      <c r="P166" t="s">
        <v>1603</v>
      </c>
      <c r="Q166" t="s">
        <v>4685</v>
      </c>
      <c r="R166" s="230">
        <v>44957</v>
      </c>
      <c r="S166" s="230">
        <v>44986</v>
      </c>
      <c r="T166" t="s">
        <v>8407</v>
      </c>
      <c r="U166"/>
      <c r="V166"/>
      <c r="W166"/>
      <c r="X166"/>
      <c r="Y166" s="196"/>
      <c r="Z166" t="s">
        <v>8304</v>
      </c>
      <c r="AA166" t="s">
        <v>8305</v>
      </c>
      <c r="AB166" s="187">
        <v>1718551768</v>
      </c>
      <c r="AC166" s="188" t="str">
        <f>_xlfn.IFNA(IF(Table[[#This Row],[Programme Partner]]&lt;&gt;Table[[#This Row],[Implementing Partner]],CONCATENATE(Table[[#This Row],[Programme Partner]],"-",Table[[#This Row],[Implementing Partner]]),Table[[#This Row],[Programme Partner]]),"")</f>
        <v>OXFAM-DSK</v>
      </c>
      <c r="AD166" s="189"/>
      <c r="AE166" s="190"/>
      <c r="AF166" s="190"/>
      <c r="AG166" s="191"/>
    </row>
    <row r="167" spans="1:33" ht="14.5" customHeight="1">
      <c r="A167" s="183">
        <v>165</v>
      </c>
      <c r="B167" t="s">
        <v>8385</v>
      </c>
      <c r="C167" t="s">
        <v>8348</v>
      </c>
      <c r="D167" t="s">
        <v>5087</v>
      </c>
      <c r="E167" t="s">
        <v>8348</v>
      </c>
      <c r="F167" t="s">
        <v>27</v>
      </c>
      <c r="G167" t="s">
        <v>8012</v>
      </c>
      <c r="H167" t="s">
        <v>8312</v>
      </c>
      <c r="I167" t="str">
        <f>IFERROR(VLOOKUP(Table[[#This Row],[Activity Details of Assistance]],WHAT!E:F,2,FALSE),"")</f>
        <v># of door</v>
      </c>
      <c r="J167"/>
      <c r="K167">
        <v>156</v>
      </c>
      <c r="L167" t="s">
        <v>28</v>
      </c>
      <c r="M167" t="s">
        <v>13</v>
      </c>
      <c r="N167" t="s">
        <v>14</v>
      </c>
      <c r="O167" t="s">
        <v>307</v>
      </c>
      <c r="P167" t="s">
        <v>1603</v>
      </c>
      <c r="Q167" t="s">
        <v>4685</v>
      </c>
      <c r="R167" s="230">
        <v>44957</v>
      </c>
      <c r="S167" s="230">
        <v>44986</v>
      </c>
      <c r="T167" t="s">
        <v>8407</v>
      </c>
      <c r="U167"/>
      <c r="V167"/>
      <c r="W167"/>
      <c r="X167"/>
      <c r="Y167" s="196"/>
      <c r="Z167" t="s">
        <v>8304</v>
      </c>
      <c r="AA167" t="s">
        <v>8305</v>
      </c>
      <c r="AB167" s="187">
        <v>1718551768</v>
      </c>
      <c r="AC167" s="188" t="str">
        <f>_xlfn.IFNA(IF(Table[[#This Row],[Programme Partner]]&lt;&gt;Table[[#This Row],[Implementing Partner]],CONCATENATE(Table[[#This Row],[Programme Partner]],"-",Table[[#This Row],[Implementing Partner]]),Table[[#This Row],[Programme Partner]]),"")</f>
        <v>OXFAM-DSK</v>
      </c>
      <c r="AD167" s="189"/>
      <c r="AE167" s="190"/>
      <c r="AF167" s="190"/>
      <c r="AG167" s="191"/>
    </row>
    <row r="168" spans="1:33" ht="14.5" customHeight="1">
      <c r="A168" s="183">
        <v>166</v>
      </c>
      <c r="B168" t="s">
        <v>8385</v>
      </c>
      <c r="C168" t="s">
        <v>8348</v>
      </c>
      <c r="D168" t="s">
        <v>5087</v>
      </c>
      <c r="E168" t="s">
        <v>8348</v>
      </c>
      <c r="F168" t="s">
        <v>27</v>
      </c>
      <c r="G168" t="s">
        <v>8013</v>
      </c>
      <c r="H168" t="s">
        <v>8286</v>
      </c>
      <c r="I168" t="str">
        <f>IFERROR(VLOOKUP(Table[[#This Row],[Activity Details of Assistance]],WHAT!E:F,2,FALSE),"")</f>
        <v># of HP sessions at community level</v>
      </c>
      <c r="J168"/>
      <c r="K168">
        <v>20</v>
      </c>
      <c r="L168" t="s">
        <v>28</v>
      </c>
      <c r="M168" t="s">
        <v>13</v>
      </c>
      <c r="N168" t="s">
        <v>14</v>
      </c>
      <c r="O168" t="s">
        <v>307</v>
      </c>
      <c r="P168" t="s">
        <v>1603</v>
      </c>
      <c r="Q168" t="s">
        <v>4685</v>
      </c>
      <c r="R168" s="230">
        <v>44957</v>
      </c>
      <c r="S168" s="230">
        <v>44986</v>
      </c>
      <c r="T168" t="s">
        <v>8407</v>
      </c>
      <c r="U168"/>
      <c r="V168"/>
      <c r="W168"/>
      <c r="X168"/>
      <c r="Y168" s="196"/>
      <c r="Z168" t="s">
        <v>8304</v>
      </c>
      <c r="AA168" t="s">
        <v>8305</v>
      </c>
      <c r="AB168" s="187">
        <v>1718551768</v>
      </c>
      <c r="AC168" s="188" t="str">
        <f>_xlfn.IFNA(IF(Table[[#This Row],[Programme Partner]]&lt;&gt;Table[[#This Row],[Implementing Partner]],CONCATENATE(Table[[#This Row],[Programme Partner]],"-",Table[[#This Row],[Implementing Partner]]),Table[[#This Row],[Programme Partner]]),"")</f>
        <v>OXFAM-DSK</v>
      </c>
      <c r="AD168" s="189"/>
      <c r="AE168" s="190"/>
      <c r="AF168" s="190"/>
      <c r="AG168" s="191"/>
    </row>
    <row r="169" spans="1:33" ht="14.5" customHeight="1">
      <c r="A169" s="183">
        <v>167</v>
      </c>
      <c r="B169" t="s">
        <v>8385</v>
      </c>
      <c r="C169" t="s">
        <v>8348</v>
      </c>
      <c r="D169" t="s">
        <v>5087</v>
      </c>
      <c r="E169" t="s">
        <v>8348</v>
      </c>
      <c r="F169" t="s">
        <v>27</v>
      </c>
      <c r="G169" t="s">
        <v>8013</v>
      </c>
      <c r="H169" t="s">
        <v>8287</v>
      </c>
      <c r="I169" t="str">
        <f>IFERROR(VLOOKUP(Table[[#This Row],[Activity Details of Assistance]],WHAT!E:F,2,FALSE),"")</f>
        <v># of HP sessions at HH level</v>
      </c>
      <c r="J169"/>
      <c r="K169">
        <v>200</v>
      </c>
      <c r="L169" t="s">
        <v>28</v>
      </c>
      <c r="M169" t="s">
        <v>13</v>
      </c>
      <c r="N169" t="s">
        <v>14</v>
      </c>
      <c r="O169" t="s">
        <v>307</v>
      </c>
      <c r="P169" t="s">
        <v>1603</v>
      </c>
      <c r="Q169" t="s">
        <v>4685</v>
      </c>
      <c r="R169" s="230">
        <v>44957</v>
      </c>
      <c r="S169" s="230">
        <v>44986</v>
      </c>
      <c r="T169" t="s">
        <v>8407</v>
      </c>
      <c r="U169"/>
      <c r="V169"/>
      <c r="W169"/>
      <c r="X169"/>
      <c r="Y169" s="196"/>
      <c r="Z169" t="s">
        <v>8304</v>
      </c>
      <c r="AA169" t="s">
        <v>8305</v>
      </c>
      <c r="AB169" s="187">
        <v>1718551768</v>
      </c>
      <c r="AC169" s="188" t="str">
        <f>_xlfn.IFNA(IF(Table[[#This Row],[Programme Partner]]&lt;&gt;Table[[#This Row],[Implementing Partner]],CONCATENATE(Table[[#This Row],[Programme Partner]],"-",Table[[#This Row],[Implementing Partner]]),Table[[#This Row],[Programme Partner]]),"")</f>
        <v>OXFAM-DSK</v>
      </c>
      <c r="AD169" s="189"/>
      <c r="AE169" s="190"/>
      <c r="AF169" s="190"/>
      <c r="AG169" s="191"/>
    </row>
    <row r="170" spans="1:33" ht="14.5" customHeight="1">
      <c r="A170" s="183">
        <v>168</v>
      </c>
      <c r="B170" t="s">
        <v>8385</v>
      </c>
      <c r="C170" t="s">
        <v>8348</v>
      </c>
      <c r="D170" t="s">
        <v>5087</v>
      </c>
      <c r="E170" t="s">
        <v>8348</v>
      </c>
      <c r="F170" t="s">
        <v>27</v>
      </c>
      <c r="G170" t="s">
        <v>8013</v>
      </c>
      <c r="H170" t="s">
        <v>8327</v>
      </c>
      <c r="I170" t="str">
        <f>IFERROR(VLOOKUP(Table[[#This Row],[Activity Details of Assistance]],WHAT!E:F,2,FALSE),"")</f>
        <v># of HP sessions at institution level</v>
      </c>
      <c r="J170"/>
      <c r="K170">
        <v>10</v>
      </c>
      <c r="L170" t="s">
        <v>28</v>
      </c>
      <c r="M170" t="s">
        <v>13</v>
      </c>
      <c r="N170" t="s">
        <v>14</v>
      </c>
      <c r="O170" t="s">
        <v>307</v>
      </c>
      <c r="P170" t="s">
        <v>1603</v>
      </c>
      <c r="Q170" t="s">
        <v>4685</v>
      </c>
      <c r="R170" s="230">
        <v>44957</v>
      </c>
      <c r="S170" s="230">
        <v>44986</v>
      </c>
      <c r="T170" t="s">
        <v>8407</v>
      </c>
      <c r="U170"/>
      <c r="V170"/>
      <c r="W170"/>
      <c r="X170"/>
      <c r="Y170" s="196"/>
      <c r="Z170" t="s">
        <v>8304</v>
      </c>
      <c r="AA170" t="s">
        <v>8305</v>
      </c>
      <c r="AB170" s="187">
        <v>1718551768</v>
      </c>
      <c r="AC170" s="188" t="str">
        <f>_xlfn.IFNA(IF(Table[[#This Row],[Programme Partner]]&lt;&gt;Table[[#This Row],[Implementing Partner]],CONCATENATE(Table[[#This Row],[Programme Partner]],"-",Table[[#This Row],[Implementing Partner]]),Table[[#This Row],[Programme Partner]]),"")</f>
        <v>OXFAM-DSK</v>
      </c>
      <c r="AD170" s="189"/>
      <c r="AE170" s="190"/>
      <c r="AF170" s="190"/>
      <c r="AG170" s="191"/>
    </row>
    <row r="171" spans="1:33" ht="14.5" customHeight="1">
      <c r="A171" s="183">
        <v>169</v>
      </c>
      <c r="B171" t="s">
        <v>8385</v>
      </c>
      <c r="C171" t="s">
        <v>8360</v>
      </c>
      <c r="D171" t="s">
        <v>8360</v>
      </c>
      <c r="E171" s="76" t="s">
        <v>8386</v>
      </c>
      <c r="F171" t="s">
        <v>27</v>
      </c>
      <c r="G171" t="s">
        <v>8011</v>
      </c>
      <c r="H171" t="s">
        <v>8363</v>
      </c>
      <c r="I171" t="str">
        <f>IFERROR(VLOOKUP(Table[[#This Row],[Activity Details of Assistance]],WHAT!E:F,2,FALSE),"")</f>
        <v># of tube well</v>
      </c>
      <c r="J171"/>
      <c r="K171">
        <v>32</v>
      </c>
      <c r="L171" t="s">
        <v>28</v>
      </c>
      <c r="M171" t="s">
        <v>13</v>
      </c>
      <c r="N171" t="s">
        <v>14</v>
      </c>
      <c r="O171" t="s">
        <v>309</v>
      </c>
      <c r="P171" t="s">
        <v>1606</v>
      </c>
      <c r="Q171" t="s">
        <v>6479</v>
      </c>
      <c r="R171" s="230">
        <v>44957</v>
      </c>
      <c r="S171" s="230">
        <v>45261</v>
      </c>
      <c r="T171" t="s">
        <v>8407</v>
      </c>
      <c r="U171"/>
      <c r="V171"/>
      <c r="W171"/>
      <c r="X171"/>
      <c r="Y171" s="196"/>
      <c r="Z171" t="s">
        <v>8392</v>
      </c>
      <c r="AA171" t="s">
        <v>8398</v>
      </c>
      <c r="AB171" s="187">
        <v>1755689446</v>
      </c>
      <c r="AC171" s="188" t="str">
        <f>_xlfn.IFNA(IF(Table[[#This Row],[Programme Partner]]&lt;&gt;Table[[#This Row],[Implementing Partner]],CONCATENATE(Table[[#This Row],[Programme Partner]],"-",Table[[#This Row],[Implementing Partner]]),Table[[#This Row],[Programme Partner]]),"")</f>
        <v>IRB</v>
      </c>
      <c r="AD171" s="189"/>
      <c r="AE171" s="190"/>
      <c r="AF171" s="190"/>
      <c r="AG171" s="191"/>
    </row>
    <row r="172" spans="1:33" ht="14.5" customHeight="1">
      <c r="A172" s="183">
        <v>170</v>
      </c>
      <c r="B172" t="s">
        <v>8385</v>
      </c>
      <c r="C172" t="s">
        <v>8360</v>
      </c>
      <c r="D172" t="s">
        <v>8360</v>
      </c>
      <c r="E172" s="76" t="s">
        <v>8386</v>
      </c>
      <c r="F172" t="s">
        <v>27</v>
      </c>
      <c r="G172" t="s">
        <v>8012</v>
      </c>
      <c r="H172" t="s">
        <v>8364</v>
      </c>
      <c r="I172" t="str">
        <f>IFERROR(VLOOKUP(Table[[#This Row],[Activity Details of Assistance]],WHAT!E:F,2,FALSE),"")</f>
        <v xml:space="preserve"># of door </v>
      </c>
      <c r="J172"/>
      <c r="K172">
        <v>15</v>
      </c>
      <c r="L172" t="s">
        <v>28</v>
      </c>
      <c r="M172" t="s">
        <v>13</v>
      </c>
      <c r="N172" t="s">
        <v>14</v>
      </c>
      <c r="O172" t="s">
        <v>309</v>
      </c>
      <c r="P172" t="s">
        <v>1606</v>
      </c>
      <c r="Q172" t="s">
        <v>6479</v>
      </c>
      <c r="R172" s="230">
        <v>44957</v>
      </c>
      <c r="S172" s="230">
        <v>45261</v>
      </c>
      <c r="T172" t="s">
        <v>8407</v>
      </c>
      <c r="U172"/>
      <c r="V172"/>
      <c r="W172"/>
      <c r="X172"/>
      <c r="Y172" s="196"/>
      <c r="Z172" t="s">
        <v>8392</v>
      </c>
      <c r="AA172" t="s">
        <v>8398</v>
      </c>
      <c r="AB172" s="187">
        <v>1755689446</v>
      </c>
      <c r="AC172" s="188" t="str">
        <f>_xlfn.IFNA(IF(Table[[#This Row],[Programme Partner]]&lt;&gt;Table[[#This Row],[Implementing Partner]],CONCATENATE(Table[[#This Row],[Programme Partner]],"-",Table[[#This Row],[Implementing Partner]]),Table[[#This Row],[Programme Partner]]),"")</f>
        <v>IRB</v>
      </c>
      <c r="AD172" s="189"/>
      <c r="AE172" s="190"/>
      <c r="AF172" s="190"/>
      <c r="AG172" s="191"/>
    </row>
    <row r="173" spans="1:33" ht="14.5" customHeight="1">
      <c r="A173" s="183">
        <v>171</v>
      </c>
      <c r="B173" t="s">
        <v>8385</v>
      </c>
      <c r="C173" t="s">
        <v>8360</v>
      </c>
      <c r="D173" t="s">
        <v>8360</v>
      </c>
      <c r="E173" s="76" t="s">
        <v>8386</v>
      </c>
      <c r="F173" t="s">
        <v>27</v>
      </c>
      <c r="G173" t="s">
        <v>8012</v>
      </c>
      <c r="H173" t="s">
        <v>8365</v>
      </c>
      <c r="I173" t="str">
        <f>IFERROR(VLOOKUP(Table[[#This Row],[Activity Details of Assistance]],WHAT!E:F,2,FALSE),"")</f>
        <v># of door</v>
      </c>
      <c r="J173"/>
      <c r="K173">
        <v>98</v>
      </c>
      <c r="L173" t="s">
        <v>28</v>
      </c>
      <c r="M173" t="s">
        <v>13</v>
      </c>
      <c r="N173" t="s">
        <v>14</v>
      </c>
      <c r="O173" t="s">
        <v>309</v>
      </c>
      <c r="P173" t="s">
        <v>1606</v>
      </c>
      <c r="Q173" t="s">
        <v>6479</v>
      </c>
      <c r="R173" s="230">
        <v>44957</v>
      </c>
      <c r="S173" s="230">
        <v>45261</v>
      </c>
      <c r="T173" t="s">
        <v>8407</v>
      </c>
      <c r="U173"/>
      <c r="V173"/>
      <c r="W173"/>
      <c r="X173"/>
      <c r="Y173" s="196"/>
      <c r="Z173" t="s">
        <v>8392</v>
      </c>
      <c r="AA173" t="s">
        <v>8398</v>
      </c>
      <c r="AB173" s="187">
        <v>1755689446</v>
      </c>
      <c r="AC173" s="188" t="str">
        <f>_xlfn.IFNA(IF(Table[[#This Row],[Programme Partner]]&lt;&gt;Table[[#This Row],[Implementing Partner]],CONCATENATE(Table[[#This Row],[Programme Partner]],"-",Table[[#This Row],[Implementing Partner]]),Table[[#This Row],[Programme Partner]]),"")</f>
        <v>IRB</v>
      </c>
      <c r="AD173" s="189"/>
      <c r="AE173" s="190"/>
      <c r="AF173" s="190"/>
      <c r="AG173" s="191"/>
    </row>
    <row r="174" spans="1:33" ht="14.5" customHeight="1">
      <c r="A174" s="183">
        <v>172</v>
      </c>
      <c r="B174" t="s">
        <v>8385</v>
      </c>
      <c r="C174" t="s">
        <v>8360</v>
      </c>
      <c r="D174" t="s">
        <v>8360</v>
      </c>
      <c r="E174" s="76" t="s">
        <v>8386</v>
      </c>
      <c r="F174" t="s">
        <v>27</v>
      </c>
      <c r="G174" t="s">
        <v>8012</v>
      </c>
      <c r="H174" t="s">
        <v>8312</v>
      </c>
      <c r="I174" t="str">
        <f>IFERROR(VLOOKUP(Table[[#This Row],[Activity Details of Assistance]],WHAT!E:F,2,FALSE),"")</f>
        <v># of door</v>
      </c>
      <c r="J174"/>
      <c r="K174">
        <v>272</v>
      </c>
      <c r="L174" t="s">
        <v>28</v>
      </c>
      <c r="M174" t="s">
        <v>13</v>
      </c>
      <c r="N174" t="s">
        <v>14</v>
      </c>
      <c r="O174" t="s">
        <v>309</v>
      </c>
      <c r="P174" t="s">
        <v>1606</v>
      </c>
      <c r="Q174" t="s">
        <v>6479</v>
      </c>
      <c r="R174" s="230">
        <v>44957</v>
      </c>
      <c r="S174" s="230">
        <v>45261</v>
      </c>
      <c r="T174" t="s">
        <v>8407</v>
      </c>
      <c r="U174"/>
      <c r="V174"/>
      <c r="W174"/>
      <c r="X174"/>
      <c r="Y174" s="196"/>
      <c r="Z174" t="s">
        <v>8392</v>
      </c>
      <c r="AA174" t="s">
        <v>8398</v>
      </c>
      <c r="AB174" s="187">
        <v>1755689446</v>
      </c>
      <c r="AC174" s="188" t="str">
        <f>_xlfn.IFNA(IF(Table[[#This Row],[Programme Partner]]&lt;&gt;Table[[#This Row],[Implementing Partner]],CONCATENATE(Table[[#This Row],[Programme Partner]],"-",Table[[#This Row],[Implementing Partner]]),Table[[#This Row],[Programme Partner]]),"")</f>
        <v>IRB</v>
      </c>
      <c r="AD174" s="189"/>
      <c r="AE174" s="190"/>
      <c r="AF174" s="190"/>
      <c r="AG174" s="191"/>
    </row>
    <row r="175" spans="1:33" ht="14.5" customHeight="1">
      <c r="A175" s="183">
        <v>173</v>
      </c>
      <c r="B175" t="s">
        <v>8385</v>
      </c>
      <c r="C175" t="s">
        <v>8360</v>
      </c>
      <c r="D175" t="s">
        <v>8360</v>
      </c>
      <c r="E175" s="76" t="s">
        <v>8386</v>
      </c>
      <c r="F175" t="s">
        <v>27</v>
      </c>
      <c r="G175" t="s">
        <v>8013</v>
      </c>
      <c r="H175" t="s">
        <v>8286</v>
      </c>
      <c r="I175" t="str">
        <f>IFERROR(VLOOKUP(Table[[#This Row],[Activity Details of Assistance]],WHAT!E:F,2,FALSE),"")</f>
        <v># of HP sessions at community level</v>
      </c>
      <c r="J175"/>
      <c r="K175">
        <v>6</v>
      </c>
      <c r="L175" t="s">
        <v>28</v>
      </c>
      <c r="M175" t="s">
        <v>13</v>
      </c>
      <c r="N175" t="s">
        <v>14</v>
      </c>
      <c r="O175" t="s">
        <v>309</v>
      </c>
      <c r="P175" t="s">
        <v>1606</v>
      </c>
      <c r="Q175" t="s">
        <v>6479</v>
      </c>
      <c r="R175" s="230">
        <v>44957</v>
      </c>
      <c r="S175" s="230">
        <v>45261</v>
      </c>
      <c r="T175" t="s">
        <v>8407</v>
      </c>
      <c r="U175"/>
      <c r="V175"/>
      <c r="W175"/>
      <c r="X175"/>
      <c r="Y175" s="196"/>
      <c r="Z175" t="s">
        <v>8392</v>
      </c>
      <c r="AA175" t="s">
        <v>8398</v>
      </c>
      <c r="AB175" s="187">
        <v>1755689446</v>
      </c>
      <c r="AC175" s="188" t="str">
        <f>_xlfn.IFNA(IF(Table[[#This Row],[Programme Partner]]&lt;&gt;Table[[#This Row],[Implementing Partner]],CONCATENATE(Table[[#This Row],[Programme Partner]],"-",Table[[#This Row],[Implementing Partner]]),Table[[#This Row],[Programme Partner]]),"")</f>
        <v>IRB</v>
      </c>
      <c r="AD175" s="189"/>
      <c r="AE175" s="190"/>
      <c r="AF175" s="190"/>
      <c r="AG175" s="191"/>
    </row>
    <row r="176" spans="1:33" ht="14.5" customHeight="1">
      <c r="A176" s="183">
        <v>174</v>
      </c>
      <c r="B176" t="s">
        <v>8385</v>
      </c>
      <c r="C176" t="s">
        <v>8360</v>
      </c>
      <c r="D176" t="s">
        <v>8360</v>
      </c>
      <c r="E176" s="76" t="s">
        <v>8386</v>
      </c>
      <c r="F176" t="s">
        <v>27</v>
      </c>
      <c r="G176" t="s">
        <v>8014</v>
      </c>
      <c r="H176" t="s">
        <v>8401</v>
      </c>
      <c r="I176" t="str">
        <f>IFERROR(VLOOKUP(Table[[#This Row],[Activity Details of Assistance]],WHAT!E:F,2,FALSE),"")</f>
        <v># of household</v>
      </c>
      <c r="J176"/>
      <c r="K176">
        <v>14565</v>
      </c>
      <c r="L176" t="s">
        <v>28</v>
      </c>
      <c r="M176" t="s">
        <v>13</v>
      </c>
      <c r="N176" t="s">
        <v>14</v>
      </c>
      <c r="O176" t="s">
        <v>309</v>
      </c>
      <c r="P176" t="s">
        <v>1606</v>
      </c>
      <c r="Q176" t="s">
        <v>6479</v>
      </c>
      <c r="R176" s="230">
        <v>44957</v>
      </c>
      <c r="S176" s="230">
        <v>45261</v>
      </c>
      <c r="T176" t="s">
        <v>8407</v>
      </c>
      <c r="U176"/>
      <c r="V176"/>
      <c r="W176"/>
      <c r="X176"/>
      <c r="Y176" s="196"/>
      <c r="Z176" t="s">
        <v>8392</v>
      </c>
      <c r="AA176" t="s">
        <v>8398</v>
      </c>
      <c r="AB176" s="187">
        <v>1755689446</v>
      </c>
      <c r="AC176" s="188" t="str">
        <f>_xlfn.IFNA(IF(Table[[#This Row],[Programme Partner]]&lt;&gt;Table[[#This Row],[Implementing Partner]],CONCATENATE(Table[[#This Row],[Programme Partner]],"-",Table[[#This Row],[Implementing Partner]]),Table[[#This Row],[Programme Partner]]),"")</f>
        <v>IRB</v>
      </c>
      <c r="AD176" s="189"/>
      <c r="AE176" s="190"/>
      <c r="AF176" s="190"/>
      <c r="AG176" s="191"/>
    </row>
    <row r="177" spans="1:33" ht="14.5" customHeight="1">
      <c r="A177" s="183">
        <v>175</v>
      </c>
      <c r="B177" t="s">
        <v>8385</v>
      </c>
      <c r="C177" t="s">
        <v>4993</v>
      </c>
      <c r="D177" t="s">
        <v>4993</v>
      </c>
      <c r="E177" t="s">
        <v>4993</v>
      </c>
      <c r="F177" t="s">
        <v>27</v>
      </c>
      <c r="G177" t="s">
        <v>8011</v>
      </c>
      <c r="H177" t="s">
        <v>8363</v>
      </c>
      <c r="I177" t="str">
        <f>IFERROR(VLOOKUP(Table[[#This Row],[Activity Details of Assistance]],WHAT!E:F,2,FALSE),"")</f>
        <v># of tube well</v>
      </c>
      <c r="J177"/>
      <c r="K177">
        <v>44</v>
      </c>
      <c r="L177" t="s">
        <v>28</v>
      </c>
      <c r="M177" t="s">
        <v>13</v>
      </c>
      <c r="N177" t="s">
        <v>14</v>
      </c>
      <c r="O177" t="s">
        <v>309</v>
      </c>
      <c r="P177" t="s">
        <v>1606</v>
      </c>
      <c r="Q177" t="s">
        <v>6397</v>
      </c>
      <c r="R177" s="230">
        <v>44957</v>
      </c>
      <c r="S177" s="230">
        <v>45170</v>
      </c>
      <c r="T177" t="s">
        <v>8407</v>
      </c>
      <c r="U177"/>
      <c r="V177"/>
      <c r="W177"/>
      <c r="X177"/>
      <c r="Y177" s="196"/>
      <c r="Z177" t="s">
        <v>8283</v>
      </c>
      <c r="AA177" t="s">
        <v>8278</v>
      </c>
      <c r="AB177" s="187" t="s">
        <v>8374</v>
      </c>
      <c r="AC177" s="188" t="str">
        <f>_xlfn.IFNA(IF(Table[[#This Row],[Programme Partner]]&lt;&gt;Table[[#This Row],[Implementing Partner]],CONCATENATE(Table[[#This Row],[Programme Partner]],"-",Table[[#This Row],[Implementing Partner]]),Table[[#This Row],[Programme Partner]]),"")</f>
        <v>ACF</v>
      </c>
      <c r="AD177" s="189"/>
      <c r="AE177" s="190"/>
      <c r="AF177" s="190"/>
      <c r="AG177" s="191"/>
    </row>
    <row r="178" spans="1:33" ht="14.5" customHeight="1">
      <c r="A178" s="183">
        <v>176</v>
      </c>
      <c r="B178" t="s">
        <v>8385</v>
      </c>
      <c r="C178" t="s">
        <v>4993</v>
      </c>
      <c r="D178" t="s">
        <v>4993</v>
      </c>
      <c r="E178" t="s">
        <v>4993</v>
      </c>
      <c r="F178" t="s">
        <v>27</v>
      </c>
      <c r="G178" t="s">
        <v>8012</v>
      </c>
      <c r="H178" t="s">
        <v>8364</v>
      </c>
      <c r="I178" t="str">
        <f>IFERROR(VLOOKUP(Table[[#This Row],[Activity Details of Assistance]],WHAT!E:F,2,FALSE),"")</f>
        <v xml:space="preserve"># of door </v>
      </c>
      <c r="J178"/>
      <c r="K178">
        <v>25</v>
      </c>
      <c r="L178" t="s">
        <v>28</v>
      </c>
      <c r="M178" t="s">
        <v>13</v>
      </c>
      <c r="N178" t="s">
        <v>14</v>
      </c>
      <c r="O178" t="s">
        <v>309</v>
      </c>
      <c r="P178" t="s">
        <v>1606</v>
      </c>
      <c r="Q178" t="s">
        <v>6397</v>
      </c>
      <c r="R178" s="230">
        <v>44957</v>
      </c>
      <c r="S178" s="230">
        <v>45170</v>
      </c>
      <c r="T178" t="s">
        <v>8407</v>
      </c>
      <c r="U178"/>
      <c r="V178"/>
      <c r="W178"/>
      <c r="X178"/>
      <c r="Y178" s="196"/>
      <c r="Z178" t="s">
        <v>8283</v>
      </c>
      <c r="AA178" t="s">
        <v>8278</v>
      </c>
      <c r="AB178" s="187" t="s">
        <v>8374</v>
      </c>
      <c r="AC178" s="188" t="str">
        <f>_xlfn.IFNA(IF(Table[[#This Row],[Programme Partner]]&lt;&gt;Table[[#This Row],[Implementing Partner]],CONCATENATE(Table[[#This Row],[Programme Partner]],"-",Table[[#This Row],[Implementing Partner]]),Table[[#This Row],[Programme Partner]]),"")</f>
        <v>ACF</v>
      </c>
      <c r="AD178" s="189"/>
      <c r="AE178" s="190"/>
      <c r="AF178" s="190"/>
      <c r="AG178" s="191"/>
    </row>
    <row r="179" spans="1:33" ht="14.5" customHeight="1">
      <c r="A179" s="183">
        <v>177</v>
      </c>
      <c r="B179" t="s">
        <v>8385</v>
      </c>
      <c r="C179" t="s">
        <v>4993</v>
      </c>
      <c r="D179" t="s">
        <v>4993</v>
      </c>
      <c r="E179" t="s">
        <v>4993</v>
      </c>
      <c r="F179" t="s">
        <v>27</v>
      </c>
      <c r="G179" t="s">
        <v>8012</v>
      </c>
      <c r="H179" t="s">
        <v>8365</v>
      </c>
      <c r="I179" t="str">
        <f>IFERROR(VLOOKUP(Table[[#This Row],[Activity Details of Assistance]],WHAT!E:F,2,FALSE),"")</f>
        <v># of door</v>
      </c>
      <c r="J179"/>
      <c r="K179">
        <v>112</v>
      </c>
      <c r="L179" t="s">
        <v>28</v>
      </c>
      <c r="M179" t="s">
        <v>13</v>
      </c>
      <c r="N179" t="s">
        <v>14</v>
      </c>
      <c r="O179" t="s">
        <v>309</v>
      </c>
      <c r="P179" t="s">
        <v>1606</v>
      </c>
      <c r="Q179" t="s">
        <v>6397</v>
      </c>
      <c r="R179" s="230">
        <v>44957</v>
      </c>
      <c r="S179" s="230">
        <v>45170</v>
      </c>
      <c r="T179" t="s">
        <v>8407</v>
      </c>
      <c r="U179"/>
      <c r="V179"/>
      <c r="W179"/>
      <c r="X179"/>
      <c r="Y179" s="196"/>
      <c r="Z179" t="s">
        <v>8283</v>
      </c>
      <c r="AA179" t="s">
        <v>8278</v>
      </c>
      <c r="AB179" s="187" t="s">
        <v>8374</v>
      </c>
      <c r="AC179" s="188" t="str">
        <f>_xlfn.IFNA(IF(Table[[#This Row],[Programme Partner]]&lt;&gt;Table[[#This Row],[Implementing Partner]],CONCATENATE(Table[[#This Row],[Programme Partner]],"-",Table[[#This Row],[Implementing Partner]]),Table[[#This Row],[Programme Partner]]),"")</f>
        <v>ACF</v>
      </c>
      <c r="AD179" s="189"/>
      <c r="AE179" s="190"/>
      <c r="AF179" s="190"/>
      <c r="AG179" s="191"/>
    </row>
    <row r="180" spans="1:33" ht="14.5" customHeight="1">
      <c r="A180" s="183">
        <v>178</v>
      </c>
      <c r="B180" t="s">
        <v>8385</v>
      </c>
      <c r="C180" t="s">
        <v>4993</v>
      </c>
      <c r="D180" t="s">
        <v>4993</v>
      </c>
      <c r="E180" t="s">
        <v>4993</v>
      </c>
      <c r="F180" t="s">
        <v>27</v>
      </c>
      <c r="G180" t="s">
        <v>8012</v>
      </c>
      <c r="H180" t="s">
        <v>8312</v>
      </c>
      <c r="I180" t="str">
        <f>IFERROR(VLOOKUP(Table[[#This Row],[Activity Details of Assistance]],WHAT!E:F,2,FALSE),"")</f>
        <v># of door</v>
      </c>
      <c r="J180"/>
      <c r="K180">
        <v>191</v>
      </c>
      <c r="L180" t="s">
        <v>28</v>
      </c>
      <c r="M180" t="s">
        <v>13</v>
      </c>
      <c r="N180" t="s">
        <v>14</v>
      </c>
      <c r="O180" t="s">
        <v>309</v>
      </c>
      <c r="P180" t="s">
        <v>1606</v>
      </c>
      <c r="Q180" t="s">
        <v>6397</v>
      </c>
      <c r="R180" s="230">
        <v>44957</v>
      </c>
      <c r="S180" s="230">
        <v>45170</v>
      </c>
      <c r="T180" t="s">
        <v>8407</v>
      </c>
      <c r="U180"/>
      <c r="V180"/>
      <c r="W180"/>
      <c r="X180"/>
      <c r="Y180" s="196"/>
      <c r="Z180" t="s">
        <v>8283</v>
      </c>
      <c r="AA180" t="s">
        <v>8278</v>
      </c>
      <c r="AB180" s="187" t="s">
        <v>8374</v>
      </c>
      <c r="AC180" s="188" t="str">
        <f>_xlfn.IFNA(IF(Table[[#This Row],[Programme Partner]]&lt;&gt;Table[[#This Row],[Implementing Partner]],CONCATENATE(Table[[#This Row],[Programme Partner]],"-",Table[[#This Row],[Implementing Partner]]),Table[[#This Row],[Programme Partner]]),"")</f>
        <v>ACF</v>
      </c>
      <c r="AD180" s="189"/>
      <c r="AE180" s="190"/>
      <c r="AF180" s="190"/>
      <c r="AG180" s="191"/>
    </row>
    <row r="181" spans="1:33" ht="14.5" customHeight="1">
      <c r="A181" s="183">
        <v>179</v>
      </c>
      <c r="B181" t="s">
        <v>8385</v>
      </c>
      <c r="C181" t="s">
        <v>4993</v>
      </c>
      <c r="D181" t="s">
        <v>4993</v>
      </c>
      <c r="E181" t="s">
        <v>4993</v>
      </c>
      <c r="F181" t="s">
        <v>27</v>
      </c>
      <c r="G181" t="s">
        <v>8013</v>
      </c>
      <c r="H181" t="s">
        <v>8338</v>
      </c>
      <c r="I181" t="str">
        <f>IFERROR(VLOOKUP(Table[[#This Row],[Activity Details of Assistance]],WHAT!E:F,2,FALSE),"")</f>
        <v># of facilities</v>
      </c>
      <c r="J181"/>
      <c r="K181">
        <v>191</v>
      </c>
      <c r="L181" t="s">
        <v>28</v>
      </c>
      <c r="M181" t="s">
        <v>13</v>
      </c>
      <c r="N181" t="s">
        <v>14</v>
      </c>
      <c r="O181" t="s">
        <v>309</v>
      </c>
      <c r="P181" t="s">
        <v>1606</v>
      </c>
      <c r="Q181" t="s">
        <v>6397</v>
      </c>
      <c r="R181" s="230">
        <v>44957</v>
      </c>
      <c r="S181" s="230">
        <v>45170</v>
      </c>
      <c r="T181" t="s">
        <v>8407</v>
      </c>
      <c r="U181"/>
      <c r="V181"/>
      <c r="W181"/>
      <c r="X181"/>
      <c r="Y181" s="196"/>
      <c r="Z181" t="s">
        <v>8283</v>
      </c>
      <c r="AA181" t="s">
        <v>8278</v>
      </c>
      <c r="AB181" s="187" t="s">
        <v>8374</v>
      </c>
      <c r="AC181" s="188" t="str">
        <f>_xlfn.IFNA(IF(Table[[#This Row],[Programme Partner]]&lt;&gt;Table[[#This Row],[Implementing Partner]],CONCATENATE(Table[[#This Row],[Programme Partner]],"-",Table[[#This Row],[Implementing Partner]]),Table[[#This Row],[Programme Partner]]),"")</f>
        <v>ACF</v>
      </c>
      <c r="AD181" s="189"/>
      <c r="AE181" s="190"/>
      <c r="AF181" s="190"/>
      <c r="AG181" s="191"/>
    </row>
    <row r="182" spans="1:33" ht="14.5" customHeight="1">
      <c r="A182" s="183">
        <v>180</v>
      </c>
      <c r="B182" t="s">
        <v>8385</v>
      </c>
      <c r="C182" t="s">
        <v>4993</v>
      </c>
      <c r="D182" t="s">
        <v>4993</v>
      </c>
      <c r="E182" t="s">
        <v>4993</v>
      </c>
      <c r="F182" t="s">
        <v>27</v>
      </c>
      <c r="G182" t="s">
        <v>8013</v>
      </c>
      <c r="H182" t="s">
        <v>8286</v>
      </c>
      <c r="I182" t="str">
        <f>IFERROR(VLOOKUP(Table[[#This Row],[Activity Details of Assistance]],WHAT!E:F,2,FALSE),"")</f>
        <v># of HP sessions at community level</v>
      </c>
      <c r="J182"/>
      <c r="K182">
        <v>836</v>
      </c>
      <c r="L182" t="s">
        <v>28</v>
      </c>
      <c r="M182" t="s">
        <v>13</v>
      </c>
      <c r="N182" t="s">
        <v>14</v>
      </c>
      <c r="O182" t="s">
        <v>309</v>
      </c>
      <c r="P182" t="s">
        <v>1606</v>
      </c>
      <c r="Q182" t="s">
        <v>6397</v>
      </c>
      <c r="R182" s="230">
        <v>44957</v>
      </c>
      <c r="S182" s="230">
        <v>45170</v>
      </c>
      <c r="T182" t="s">
        <v>8407</v>
      </c>
      <c r="U182"/>
      <c r="V182"/>
      <c r="W182"/>
      <c r="X182"/>
      <c r="Y182" s="196"/>
      <c r="Z182" t="s">
        <v>8283</v>
      </c>
      <c r="AA182" t="s">
        <v>8278</v>
      </c>
      <c r="AB182" s="187" t="s">
        <v>8374</v>
      </c>
      <c r="AC182" s="188" t="str">
        <f>_xlfn.IFNA(IF(Table[[#This Row],[Programme Partner]]&lt;&gt;Table[[#This Row],[Implementing Partner]],CONCATENATE(Table[[#This Row],[Programme Partner]],"-",Table[[#This Row],[Implementing Partner]]),Table[[#This Row],[Programme Partner]]),"")</f>
        <v>ACF</v>
      </c>
      <c r="AD182" s="189"/>
      <c r="AE182" s="190"/>
      <c r="AF182" s="190"/>
      <c r="AG182" s="191"/>
    </row>
    <row r="183" spans="1:33" ht="14.5" customHeight="1">
      <c r="A183" s="183">
        <v>181</v>
      </c>
      <c r="B183" t="s">
        <v>8385</v>
      </c>
      <c r="C183" t="s">
        <v>4993</v>
      </c>
      <c r="D183" t="s">
        <v>4993</v>
      </c>
      <c r="E183" t="s">
        <v>4993</v>
      </c>
      <c r="F183" t="s">
        <v>27</v>
      </c>
      <c r="G183" t="s">
        <v>8013</v>
      </c>
      <c r="H183" t="s">
        <v>8287</v>
      </c>
      <c r="I183" t="str">
        <f>IFERROR(VLOOKUP(Table[[#This Row],[Activity Details of Assistance]],WHAT!E:F,2,FALSE),"")</f>
        <v># of HP sessions at HH level</v>
      </c>
      <c r="J183"/>
      <c r="K183">
        <v>1848</v>
      </c>
      <c r="L183" t="s">
        <v>28</v>
      </c>
      <c r="M183" t="s">
        <v>13</v>
      </c>
      <c r="N183" t="s">
        <v>14</v>
      </c>
      <c r="O183" t="s">
        <v>309</v>
      </c>
      <c r="P183" t="s">
        <v>1606</v>
      </c>
      <c r="Q183" t="s">
        <v>6397</v>
      </c>
      <c r="R183" s="230">
        <v>44957</v>
      </c>
      <c r="S183" s="230">
        <v>45170</v>
      </c>
      <c r="T183" t="s">
        <v>8407</v>
      </c>
      <c r="U183"/>
      <c r="V183"/>
      <c r="W183"/>
      <c r="X183"/>
      <c r="Y183" s="196"/>
      <c r="Z183" t="s">
        <v>8283</v>
      </c>
      <c r="AA183" t="s">
        <v>8278</v>
      </c>
      <c r="AB183" s="187" t="s">
        <v>8374</v>
      </c>
      <c r="AC183" s="188" t="str">
        <f>_xlfn.IFNA(IF(Table[[#This Row],[Programme Partner]]&lt;&gt;Table[[#This Row],[Implementing Partner]],CONCATENATE(Table[[#This Row],[Programme Partner]],"-",Table[[#This Row],[Implementing Partner]]),Table[[#This Row],[Programme Partner]]),"")</f>
        <v>ACF</v>
      </c>
      <c r="AD183" s="189"/>
      <c r="AE183" s="190"/>
      <c r="AF183" s="190"/>
      <c r="AG183" s="191"/>
    </row>
    <row r="184" spans="1:33" ht="14.5" customHeight="1">
      <c r="A184" s="183">
        <v>182</v>
      </c>
      <c r="B184" t="s">
        <v>8385</v>
      </c>
      <c r="C184" t="s">
        <v>5148</v>
      </c>
      <c r="D184" t="s">
        <v>5238</v>
      </c>
      <c r="E184" t="s">
        <v>8296</v>
      </c>
      <c r="F184" t="s">
        <v>27</v>
      </c>
      <c r="G184" t="s">
        <v>8011</v>
      </c>
      <c r="H184" t="s">
        <v>8363</v>
      </c>
      <c r="I184" t="str">
        <f>IFERROR(VLOOKUP(Table[[#This Row],[Activity Details of Assistance]],WHAT!E:F,2,FALSE),"")</f>
        <v># of tube well</v>
      </c>
      <c r="J184"/>
      <c r="K184">
        <v>211</v>
      </c>
      <c r="L184" t="s">
        <v>28</v>
      </c>
      <c r="M184" t="s">
        <v>13</v>
      </c>
      <c r="N184" t="s">
        <v>14</v>
      </c>
      <c r="O184" t="s">
        <v>309</v>
      </c>
      <c r="P184" t="s">
        <v>1606</v>
      </c>
      <c r="Q184" t="s">
        <v>4656</v>
      </c>
      <c r="R184" s="230">
        <v>44957</v>
      </c>
      <c r="S184" s="230">
        <v>44986</v>
      </c>
      <c r="T184" t="s">
        <v>8407</v>
      </c>
      <c r="U184"/>
      <c r="V184"/>
      <c r="W184"/>
      <c r="X184"/>
      <c r="Y184" s="196"/>
      <c r="Z184" t="s">
        <v>8302</v>
      </c>
      <c r="AA184" t="s">
        <v>8303</v>
      </c>
      <c r="AB184" s="187">
        <v>1840742077</v>
      </c>
      <c r="AC184" s="188" t="str">
        <f>_xlfn.IFNA(IF(Table[[#This Row],[Programme Partner]]&lt;&gt;Table[[#This Row],[Implementing Partner]],CONCATENATE(Table[[#This Row],[Programme Partner]],"-",Table[[#This Row],[Implementing Partner]]),Table[[#This Row],[Programme Partner]]),"")</f>
        <v>IOM-SHED</v>
      </c>
      <c r="AD184" s="189"/>
      <c r="AE184" s="190"/>
      <c r="AF184" s="190"/>
      <c r="AG184" s="191"/>
    </row>
    <row r="185" spans="1:33" ht="14.5" customHeight="1">
      <c r="A185" s="183">
        <v>183</v>
      </c>
      <c r="B185" t="s">
        <v>8385</v>
      </c>
      <c r="C185" t="s">
        <v>5148</v>
      </c>
      <c r="D185" t="s">
        <v>5238</v>
      </c>
      <c r="E185" t="s">
        <v>8296</v>
      </c>
      <c r="F185" t="s">
        <v>27</v>
      </c>
      <c r="G185" t="s">
        <v>8012</v>
      </c>
      <c r="H185" t="s">
        <v>8364</v>
      </c>
      <c r="I185" t="str">
        <f>IFERROR(VLOOKUP(Table[[#This Row],[Activity Details of Assistance]],WHAT!E:F,2,FALSE),"")</f>
        <v xml:space="preserve"># of door </v>
      </c>
      <c r="J185"/>
      <c r="K185">
        <v>46</v>
      </c>
      <c r="L185" t="s">
        <v>28</v>
      </c>
      <c r="M185" t="s">
        <v>13</v>
      </c>
      <c r="N185" t="s">
        <v>14</v>
      </c>
      <c r="O185" t="s">
        <v>309</v>
      </c>
      <c r="P185" t="s">
        <v>1606</v>
      </c>
      <c r="Q185" t="s">
        <v>4656</v>
      </c>
      <c r="R185" s="230">
        <v>44957</v>
      </c>
      <c r="S185" s="230">
        <v>44986</v>
      </c>
      <c r="T185" t="s">
        <v>8407</v>
      </c>
      <c r="U185"/>
      <c r="V185"/>
      <c r="W185"/>
      <c r="X185"/>
      <c r="Y185" s="196"/>
      <c r="Z185" t="s">
        <v>8302</v>
      </c>
      <c r="AA185" t="s">
        <v>8303</v>
      </c>
      <c r="AB185" s="187">
        <v>1840742077</v>
      </c>
      <c r="AC185" s="188" t="str">
        <f>_xlfn.IFNA(IF(Table[[#This Row],[Programme Partner]]&lt;&gt;Table[[#This Row],[Implementing Partner]],CONCATENATE(Table[[#This Row],[Programme Partner]],"-",Table[[#This Row],[Implementing Partner]]),Table[[#This Row],[Programme Partner]]),"")</f>
        <v>IOM-SHED</v>
      </c>
      <c r="AD185" s="189"/>
      <c r="AE185" s="190"/>
      <c r="AF185" s="190"/>
      <c r="AG185" s="191"/>
    </row>
    <row r="186" spans="1:33" ht="14.5" customHeight="1">
      <c r="A186" s="183">
        <v>184</v>
      </c>
      <c r="B186" t="s">
        <v>8385</v>
      </c>
      <c r="C186" t="s">
        <v>5148</v>
      </c>
      <c r="D186" t="s">
        <v>5238</v>
      </c>
      <c r="E186" t="s">
        <v>8296</v>
      </c>
      <c r="F186" t="s">
        <v>27</v>
      </c>
      <c r="G186" t="s">
        <v>8012</v>
      </c>
      <c r="H186" t="s">
        <v>8365</v>
      </c>
      <c r="I186" t="str">
        <f>IFERROR(VLOOKUP(Table[[#This Row],[Activity Details of Assistance]],WHAT!E:F,2,FALSE),"")</f>
        <v># of door</v>
      </c>
      <c r="J186"/>
      <c r="K186">
        <v>46</v>
      </c>
      <c r="L186" t="s">
        <v>28</v>
      </c>
      <c r="M186" t="s">
        <v>13</v>
      </c>
      <c r="N186" t="s">
        <v>14</v>
      </c>
      <c r="O186" t="s">
        <v>309</v>
      </c>
      <c r="P186" t="s">
        <v>1606</v>
      </c>
      <c r="Q186" t="s">
        <v>4656</v>
      </c>
      <c r="R186" s="230">
        <v>44957</v>
      </c>
      <c r="S186" s="230">
        <v>44986</v>
      </c>
      <c r="T186" t="s">
        <v>8407</v>
      </c>
      <c r="U186"/>
      <c r="V186"/>
      <c r="W186"/>
      <c r="X186"/>
      <c r="Y186" s="196"/>
      <c r="Z186" t="s">
        <v>8302</v>
      </c>
      <c r="AA186" t="s">
        <v>8303</v>
      </c>
      <c r="AB186" s="187">
        <v>1840742077</v>
      </c>
      <c r="AC186" s="188" t="str">
        <f>_xlfn.IFNA(IF(Table[[#This Row],[Programme Partner]]&lt;&gt;Table[[#This Row],[Implementing Partner]],CONCATENATE(Table[[#This Row],[Programme Partner]],"-",Table[[#This Row],[Implementing Partner]]),Table[[#This Row],[Programme Partner]]),"")</f>
        <v>IOM-SHED</v>
      </c>
      <c r="AD186" s="189"/>
      <c r="AE186" s="190"/>
      <c r="AF186" s="190"/>
      <c r="AG186" s="191"/>
    </row>
    <row r="187" spans="1:33" ht="14.5" customHeight="1">
      <c r="A187" s="183">
        <v>185</v>
      </c>
      <c r="B187" t="s">
        <v>8385</v>
      </c>
      <c r="C187" t="s">
        <v>5148</v>
      </c>
      <c r="D187" t="s">
        <v>5238</v>
      </c>
      <c r="E187" t="s">
        <v>8296</v>
      </c>
      <c r="F187" t="s">
        <v>27</v>
      </c>
      <c r="G187" t="s">
        <v>8012</v>
      </c>
      <c r="H187" t="s">
        <v>8312</v>
      </c>
      <c r="I187" t="str">
        <f>IFERROR(VLOOKUP(Table[[#This Row],[Activity Details of Assistance]],WHAT!E:F,2,FALSE),"")</f>
        <v># of door</v>
      </c>
      <c r="J187"/>
      <c r="K187">
        <v>345</v>
      </c>
      <c r="L187" t="s">
        <v>28</v>
      </c>
      <c r="M187" t="s">
        <v>13</v>
      </c>
      <c r="N187" t="s">
        <v>14</v>
      </c>
      <c r="O187" t="s">
        <v>309</v>
      </c>
      <c r="P187" t="s">
        <v>1606</v>
      </c>
      <c r="Q187" t="s">
        <v>4656</v>
      </c>
      <c r="R187" s="230">
        <v>44957</v>
      </c>
      <c r="S187" s="230">
        <v>44986</v>
      </c>
      <c r="T187" t="s">
        <v>8407</v>
      </c>
      <c r="U187"/>
      <c r="V187"/>
      <c r="W187"/>
      <c r="X187"/>
      <c r="Y187" s="196"/>
      <c r="Z187" t="s">
        <v>8302</v>
      </c>
      <c r="AA187" t="s">
        <v>8303</v>
      </c>
      <c r="AB187" s="187">
        <v>1840742077</v>
      </c>
      <c r="AC187" s="188" t="str">
        <f>_xlfn.IFNA(IF(Table[[#This Row],[Programme Partner]]&lt;&gt;Table[[#This Row],[Implementing Partner]],CONCATENATE(Table[[#This Row],[Programme Partner]],"-",Table[[#This Row],[Implementing Partner]]),Table[[#This Row],[Programme Partner]]),"")</f>
        <v>IOM-SHED</v>
      </c>
      <c r="AD187" s="189"/>
      <c r="AE187" s="190"/>
      <c r="AF187" s="190"/>
      <c r="AG187" s="191"/>
    </row>
    <row r="188" spans="1:33" ht="14.5" customHeight="1">
      <c r="A188" s="183">
        <v>186</v>
      </c>
      <c r="B188" t="s">
        <v>8385</v>
      </c>
      <c r="C188" t="s">
        <v>5148</v>
      </c>
      <c r="D188" t="s">
        <v>5238</v>
      </c>
      <c r="E188" t="s">
        <v>8296</v>
      </c>
      <c r="F188" t="s">
        <v>27</v>
      </c>
      <c r="G188" t="s">
        <v>8014</v>
      </c>
      <c r="H188" t="s">
        <v>8313</v>
      </c>
      <c r="I188" t="str">
        <f>IFERROR(VLOOKUP(Table[[#This Row],[Activity Details of Assistance]],WHAT!E:F,2,FALSE),"")</f>
        <v># of campaign per camp </v>
      </c>
      <c r="J188"/>
      <c r="K188">
        <v>21</v>
      </c>
      <c r="L188" t="s">
        <v>28</v>
      </c>
      <c r="M188" t="s">
        <v>13</v>
      </c>
      <c r="N188" t="s">
        <v>14</v>
      </c>
      <c r="O188" t="s">
        <v>309</v>
      </c>
      <c r="P188" t="s">
        <v>1606</v>
      </c>
      <c r="Q188" t="s">
        <v>4656</v>
      </c>
      <c r="R188" s="230">
        <v>44957</v>
      </c>
      <c r="S188" s="230">
        <v>44986</v>
      </c>
      <c r="T188" t="s">
        <v>8407</v>
      </c>
      <c r="U188"/>
      <c r="V188"/>
      <c r="W188"/>
      <c r="X188"/>
      <c r="Y188" s="196"/>
      <c r="Z188" t="s">
        <v>8302</v>
      </c>
      <c r="AA188" t="s">
        <v>8303</v>
      </c>
      <c r="AB188" s="187">
        <v>1840742077</v>
      </c>
      <c r="AC188" s="188" t="str">
        <f>_xlfn.IFNA(IF(Table[[#This Row],[Programme Partner]]&lt;&gt;Table[[#This Row],[Implementing Partner]],CONCATENATE(Table[[#This Row],[Programme Partner]],"-",Table[[#This Row],[Implementing Partner]]),Table[[#This Row],[Programme Partner]]),"")</f>
        <v>IOM-SHED</v>
      </c>
      <c r="AD188" s="189"/>
      <c r="AE188" s="190"/>
      <c r="AF188" s="190"/>
      <c r="AG188" s="191"/>
    </row>
    <row r="189" spans="1:33" ht="14.5" customHeight="1">
      <c r="A189" s="183">
        <v>187</v>
      </c>
      <c r="B189" t="s">
        <v>8385</v>
      </c>
      <c r="C189" t="s">
        <v>5148</v>
      </c>
      <c r="D189" t="s">
        <v>5238</v>
      </c>
      <c r="E189" t="s">
        <v>8296</v>
      </c>
      <c r="F189" t="s">
        <v>27</v>
      </c>
      <c r="G189" t="s">
        <v>8014</v>
      </c>
      <c r="H189" t="s">
        <v>8401</v>
      </c>
      <c r="I189" t="str">
        <f>IFERROR(VLOOKUP(Table[[#This Row],[Activity Details of Assistance]],WHAT!E:F,2,FALSE),"")</f>
        <v># of household</v>
      </c>
      <c r="J189"/>
      <c r="K189">
        <v>4596</v>
      </c>
      <c r="L189" t="s">
        <v>28</v>
      </c>
      <c r="M189" t="s">
        <v>13</v>
      </c>
      <c r="N189" t="s">
        <v>14</v>
      </c>
      <c r="O189" t="s">
        <v>309</v>
      </c>
      <c r="P189" t="s">
        <v>1606</v>
      </c>
      <c r="Q189" t="s">
        <v>4656</v>
      </c>
      <c r="R189" s="230">
        <v>44957</v>
      </c>
      <c r="S189" s="230">
        <v>44986</v>
      </c>
      <c r="T189" t="s">
        <v>8407</v>
      </c>
      <c r="U189"/>
      <c r="V189"/>
      <c r="W189"/>
      <c r="X189"/>
      <c r="Y189" s="196"/>
      <c r="Z189" t="s">
        <v>8302</v>
      </c>
      <c r="AA189" t="s">
        <v>8303</v>
      </c>
      <c r="AB189" s="187">
        <v>1840742077</v>
      </c>
      <c r="AC189" s="188" t="str">
        <f>_xlfn.IFNA(IF(Table[[#This Row],[Programme Partner]]&lt;&gt;Table[[#This Row],[Implementing Partner]],CONCATENATE(Table[[#This Row],[Programme Partner]],"-",Table[[#This Row],[Implementing Partner]]),Table[[#This Row],[Programme Partner]]),"")</f>
        <v>IOM-SHED</v>
      </c>
      <c r="AD189" s="189"/>
      <c r="AE189" s="190"/>
      <c r="AF189" s="190"/>
      <c r="AG189" s="191"/>
    </row>
    <row r="190" spans="1:33" ht="14.5" customHeight="1">
      <c r="A190" s="183">
        <v>188</v>
      </c>
      <c r="B190" t="s">
        <v>8385</v>
      </c>
      <c r="C190" t="s">
        <v>5148</v>
      </c>
      <c r="D190" t="s">
        <v>5238</v>
      </c>
      <c r="E190" t="s">
        <v>8296</v>
      </c>
      <c r="F190" t="s">
        <v>27</v>
      </c>
      <c r="G190" t="s">
        <v>8011</v>
      </c>
      <c r="H190" t="s">
        <v>8363</v>
      </c>
      <c r="I190" t="str">
        <f>IFERROR(VLOOKUP(Table[[#This Row],[Activity Details of Assistance]],WHAT!E:F,2,FALSE),"")</f>
        <v># of tube well</v>
      </c>
      <c r="J190"/>
      <c r="K190">
        <v>49</v>
      </c>
      <c r="L190" t="s">
        <v>28</v>
      </c>
      <c r="M190" t="s">
        <v>13</v>
      </c>
      <c r="N190" t="s">
        <v>14</v>
      </c>
      <c r="O190" t="s">
        <v>309</v>
      </c>
      <c r="P190" t="s">
        <v>1606</v>
      </c>
      <c r="Q190" t="s">
        <v>4678</v>
      </c>
      <c r="R190" s="230">
        <v>44957</v>
      </c>
      <c r="S190" s="230">
        <v>44986</v>
      </c>
      <c r="T190" t="s">
        <v>8407</v>
      </c>
      <c r="U190"/>
      <c r="V190"/>
      <c r="W190"/>
      <c r="X190"/>
      <c r="Y190" s="196"/>
      <c r="Z190" t="s">
        <v>8302</v>
      </c>
      <c r="AA190" t="s">
        <v>8303</v>
      </c>
      <c r="AB190" s="187">
        <v>1840742077</v>
      </c>
      <c r="AC190" s="188" t="str">
        <f>_xlfn.IFNA(IF(Table[[#This Row],[Programme Partner]]&lt;&gt;Table[[#This Row],[Implementing Partner]],CONCATENATE(Table[[#This Row],[Programme Partner]],"-",Table[[#This Row],[Implementing Partner]]),Table[[#This Row],[Programme Partner]]),"")</f>
        <v>IOM-SHED</v>
      </c>
      <c r="AD190" s="189"/>
      <c r="AE190" s="190"/>
      <c r="AF190" s="190"/>
      <c r="AG190" s="191"/>
    </row>
    <row r="191" spans="1:33" ht="14.5" customHeight="1">
      <c r="A191" s="183">
        <v>189</v>
      </c>
      <c r="B191" t="s">
        <v>8385</v>
      </c>
      <c r="C191" t="s">
        <v>5148</v>
      </c>
      <c r="D191" t="s">
        <v>5238</v>
      </c>
      <c r="E191" t="s">
        <v>8296</v>
      </c>
      <c r="F191" t="s">
        <v>27</v>
      </c>
      <c r="G191" t="s">
        <v>8012</v>
      </c>
      <c r="H191" t="s">
        <v>8364</v>
      </c>
      <c r="I191" t="str">
        <f>IFERROR(VLOOKUP(Table[[#This Row],[Activity Details of Assistance]],WHAT!E:F,2,FALSE),"")</f>
        <v xml:space="preserve"># of door </v>
      </c>
      <c r="J191"/>
      <c r="K191">
        <v>37</v>
      </c>
      <c r="L191" t="s">
        <v>28</v>
      </c>
      <c r="M191" t="s">
        <v>13</v>
      </c>
      <c r="N191" t="s">
        <v>14</v>
      </c>
      <c r="O191" t="s">
        <v>309</v>
      </c>
      <c r="P191" t="s">
        <v>1606</v>
      </c>
      <c r="Q191" t="s">
        <v>4678</v>
      </c>
      <c r="R191" s="230">
        <v>44957</v>
      </c>
      <c r="S191" s="230">
        <v>44986</v>
      </c>
      <c r="T191" t="s">
        <v>8407</v>
      </c>
      <c r="U191"/>
      <c r="V191"/>
      <c r="W191"/>
      <c r="X191"/>
      <c r="Y191" s="196"/>
      <c r="Z191" t="s">
        <v>8302</v>
      </c>
      <c r="AA191" t="s">
        <v>8303</v>
      </c>
      <c r="AB191" s="187">
        <v>1840742077</v>
      </c>
      <c r="AC191" s="188" t="str">
        <f>_xlfn.IFNA(IF(Table[[#This Row],[Programme Partner]]&lt;&gt;Table[[#This Row],[Implementing Partner]],CONCATENATE(Table[[#This Row],[Programme Partner]],"-",Table[[#This Row],[Implementing Partner]]),Table[[#This Row],[Programme Partner]]),"")</f>
        <v>IOM-SHED</v>
      </c>
      <c r="AD191" s="189"/>
      <c r="AE191" s="190"/>
      <c r="AF191" s="190"/>
      <c r="AG191" s="191"/>
    </row>
    <row r="192" spans="1:33" ht="14.5" customHeight="1">
      <c r="A192" s="183">
        <v>190</v>
      </c>
      <c r="B192" t="s">
        <v>8385</v>
      </c>
      <c r="C192" t="s">
        <v>5148</v>
      </c>
      <c r="D192" t="s">
        <v>5238</v>
      </c>
      <c r="E192" t="s">
        <v>8296</v>
      </c>
      <c r="F192" t="s">
        <v>27</v>
      </c>
      <c r="G192" t="s">
        <v>8012</v>
      </c>
      <c r="H192" t="s">
        <v>8365</v>
      </c>
      <c r="I192" t="str">
        <f>IFERROR(VLOOKUP(Table[[#This Row],[Activity Details of Assistance]],WHAT!E:F,2,FALSE),"")</f>
        <v># of door</v>
      </c>
      <c r="J192"/>
      <c r="K192">
        <v>37</v>
      </c>
      <c r="L192" t="s">
        <v>28</v>
      </c>
      <c r="M192" t="s">
        <v>13</v>
      </c>
      <c r="N192" t="s">
        <v>14</v>
      </c>
      <c r="O192" t="s">
        <v>309</v>
      </c>
      <c r="P192" t="s">
        <v>1606</v>
      </c>
      <c r="Q192" t="s">
        <v>4678</v>
      </c>
      <c r="R192" s="230">
        <v>44957</v>
      </c>
      <c r="S192" s="230">
        <v>44986</v>
      </c>
      <c r="T192" t="s">
        <v>8407</v>
      </c>
      <c r="U192"/>
      <c r="V192"/>
      <c r="W192"/>
      <c r="X192"/>
      <c r="Y192" s="196"/>
      <c r="Z192" t="s">
        <v>8302</v>
      </c>
      <c r="AA192" t="s">
        <v>8303</v>
      </c>
      <c r="AB192" s="187">
        <v>1840742077</v>
      </c>
      <c r="AC192" s="188" t="str">
        <f>_xlfn.IFNA(IF(Table[[#This Row],[Programme Partner]]&lt;&gt;Table[[#This Row],[Implementing Partner]],CONCATENATE(Table[[#This Row],[Programme Partner]],"-",Table[[#This Row],[Implementing Partner]]),Table[[#This Row],[Programme Partner]]),"")</f>
        <v>IOM-SHED</v>
      </c>
      <c r="AD192" s="189"/>
      <c r="AE192" s="190"/>
      <c r="AF192" s="190"/>
      <c r="AG192" s="191"/>
    </row>
    <row r="193" spans="1:33" ht="14.5" customHeight="1">
      <c r="A193" s="183">
        <v>191</v>
      </c>
      <c r="B193" t="s">
        <v>8385</v>
      </c>
      <c r="C193" t="s">
        <v>5148</v>
      </c>
      <c r="D193" t="s">
        <v>5238</v>
      </c>
      <c r="E193" t="s">
        <v>8296</v>
      </c>
      <c r="F193" t="s">
        <v>27</v>
      </c>
      <c r="G193" t="s">
        <v>8012</v>
      </c>
      <c r="H193" t="s">
        <v>8312</v>
      </c>
      <c r="I193" t="str">
        <f>IFERROR(VLOOKUP(Table[[#This Row],[Activity Details of Assistance]],WHAT!E:F,2,FALSE),"")</f>
        <v># of door</v>
      </c>
      <c r="J193"/>
      <c r="K193">
        <v>32</v>
      </c>
      <c r="L193" t="s">
        <v>28</v>
      </c>
      <c r="M193" t="s">
        <v>13</v>
      </c>
      <c r="N193" t="s">
        <v>14</v>
      </c>
      <c r="O193" t="s">
        <v>309</v>
      </c>
      <c r="P193" t="s">
        <v>1606</v>
      </c>
      <c r="Q193" t="s">
        <v>4678</v>
      </c>
      <c r="R193" s="230">
        <v>44957</v>
      </c>
      <c r="S193" s="230">
        <v>44986</v>
      </c>
      <c r="T193" t="s">
        <v>8407</v>
      </c>
      <c r="U193"/>
      <c r="V193"/>
      <c r="W193"/>
      <c r="X193"/>
      <c r="Y193" s="196"/>
      <c r="Z193" t="s">
        <v>8302</v>
      </c>
      <c r="AA193" t="s">
        <v>8303</v>
      </c>
      <c r="AB193" s="187">
        <v>1840742077</v>
      </c>
      <c r="AC193" s="188" t="str">
        <f>_xlfn.IFNA(IF(Table[[#This Row],[Programme Partner]]&lt;&gt;Table[[#This Row],[Implementing Partner]],CONCATENATE(Table[[#This Row],[Programme Partner]],"-",Table[[#This Row],[Implementing Partner]]),Table[[#This Row],[Programme Partner]]),"")</f>
        <v>IOM-SHED</v>
      </c>
      <c r="AD193" s="189"/>
      <c r="AE193" s="190"/>
      <c r="AF193" s="190"/>
      <c r="AG193" s="191"/>
    </row>
    <row r="194" spans="1:33" ht="14.5" customHeight="1">
      <c r="A194" s="183">
        <v>192</v>
      </c>
      <c r="B194" t="s">
        <v>8385</v>
      </c>
      <c r="C194" t="s">
        <v>5148</v>
      </c>
      <c r="D194" t="s">
        <v>5238</v>
      </c>
      <c r="E194" t="s">
        <v>8296</v>
      </c>
      <c r="F194" t="s">
        <v>27</v>
      </c>
      <c r="G194" t="s">
        <v>8014</v>
      </c>
      <c r="H194" t="s">
        <v>8313</v>
      </c>
      <c r="I194" t="str">
        <f>IFERROR(VLOOKUP(Table[[#This Row],[Activity Details of Assistance]],WHAT!E:F,2,FALSE),"")</f>
        <v># of campaign per camp </v>
      </c>
      <c r="J194"/>
      <c r="K194">
        <v>12</v>
      </c>
      <c r="L194" t="s">
        <v>28</v>
      </c>
      <c r="M194" t="s">
        <v>13</v>
      </c>
      <c r="N194" t="s">
        <v>14</v>
      </c>
      <c r="O194" t="s">
        <v>309</v>
      </c>
      <c r="P194" t="s">
        <v>1606</v>
      </c>
      <c r="Q194" t="s">
        <v>4678</v>
      </c>
      <c r="R194" s="230">
        <v>44957</v>
      </c>
      <c r="S194" s="230">
        <v>44986</v>
      </c>
      <c r="T194" t="s">
        <v>8407</v>
      </c>
      <c r="U194"/>
      <c r="V194"/>
      <c r="W194"/>
      <c r="X194"/>
      <c r="Y194" s="196"/>
      <c r="Z194" t="s">
        <v>8302</v>
      </c>
      <c r="AA194" t="s">
        <v>8303</v>
      </c>
      <c r="AB194" s="187">
        <v>1840742077</v>
      </c>
      <c r="AC194" s="188" t="str">
        <f>_xlfn.IFNA(IF(Table[[#This Row],[Programme Partner]]&lt;&gt;Table[[#This Row],[Implementing Partner]],CONCATENATE(Table[[#This Row],[Programme Partner]],"-",Table[[#This Row],[Implementing Partner]]),Table[[#This Row],[Programme Partner]]),"")</f>
        <v>IOM-SHED</v>
      </c>
      <c r="AD194" s="189"/>
      <c r="AE194" s="190"/>
      <c r="AF194" s="190"/>
      <c r="AG194" s="191"/>
    </row>
    <row r="195" spans="1:33" ht="14.5" customHeight="1">
      <c r="A195" s="183">
        <v>193</v>
      </c>
      <c r="B195" t="s">
        <v>8385</v>
      </c>
      <c r="C195" t="s">
        <v>5148</v>
      </c>
      <c r="D195" t="s">
        <v>5238</v>
      </c>
      <c r="E195" t="s">
        <v>8296</v>
      </c>
      <c r="F195" t="s">
        <v>27</v>
      </c>
      <c r="G195" t="s">
        <v>8011</v>
      </c>
      <c r="H195" t="s">
        <v>8363</v>
      </c>
      <c r="I195" t="str">
        <f>IFERROR(VLOOKUP(Table[[#This Row],[Activity Details of Assistance]],WHAT!E:F,2,FALSE),"")</f>
        <v># of tube well</v>
      </c>
      <c r="J195"/>
      <c r="K195">
        <v>47</v>
      </c>
      <c r="L195" t="s">
        <v>28</v>
      </c>
      <c r="M195" t="s">
        <v>13</v>
      </c>
      <c r="N195" t="s">
        <v>14</v>
      </c>
      <c r="O195" t="s">
        <v>309</v>
      </c>
      <c r="P195" t="s">
        <v>1606</v>
      </c>
      <c r="Q195" t="s">
        <v>4680</v>
      </c>
      <c r="R195" s="230">
        <v>44957</v>
      </c>
      <c r="S195" s="230">
        <v>44986</v>
      </c>
      <c r="T195" t="s">
        <v>8407</v>
      </c>
      <c r="U195"/>
      <c r="V195"/>
      <c r="W195"/>
      <c r="X195"/>
      <c r="Y195" s="196"/>
      <c r="Z195" t="s">
        <v>8302</v>
      </c>
      <c r="AA195" t="s">
        <v>8303</v>
      </c>
      <c r="AB195" s="187">
        <v>1840742077</v>
      </c>
      <c r="AC195" s="188" t="str">
        <f>_xlfn.IFNA(IF(Table[[#This Row],[Programme Partner]]&lt;&gt;Table[[#This Row],[Implementing Partner]],CONCATENATE(Table[[#This Row],[Programme Partner]],"-",Table[[#This Row],[Implementing Partner]]),Table[[#This Row],[Programme Partner]]),"")</f>
        <v>IOM-SHED</v>
      </c>
      <c r="AD195" s="189"/>
      <c r="AE195" s="190"/>
      <c r="AF195" s="190"/>
      <c r="AG195" s="191"/>
    </row>
    <row r="196" spans="1:33" ht="14.5" customHeight="1">
      <c r="A196" s="183">
        <v>194</v>
      </c>
      <c r="B196" t="s">
        <v>8385</v>
      </c>
      <c r="C196" t="s">
        <v>5148</v>
      </c>
      <c r="D196" t="s">
        <v>5238</v>
      </c>
      <c r="E196" t="s">
        <v>8296</v>
      </c>
      <c r="F196" t="s">
        <v>27</v>
      </c>
      <c r="G196" t="s">
        <v>8012</v>
      </c>
      <c r="H196" t="s">
        <v>8364</v>
      </c>
      <c r="I196" t="str">
        <f>IFERROR(VLOOKUP(Table[[#This Row],[Activity Details of Assistance]],WHAT!E:F,2,FALSE),"")</f>
        <v xml:space="preserve"># of door </v>
      </c>
      <c r="J196"/>
      <c r="K196">
        <v>47</v>
      </c>
      <c r="L196" t="s">
        <v>28</v>
      </c>
      <c r="M196" t="s">
        <v>13</v>
      </c>
      <c r="N196" t="s">
        <v>14</v>
      </c>
      <c r="O196" t="s">
        <v>309</v>
      </c>
      <c r="P196" t="s">
        <v>1606</v>
      </c>
      <c r="Q196" t="s">
        <v>4680</v>
      </c>
      <c r="R196" s="230">
        <v>44957</v>
      </c>
      <c r="S196" s="230">
        <v>44986</v>
      </c>
      <c r="T196" t="s">
        <v>8407</v>
      </c>
      <c r="U196"/>
      <c r="V196"/>
      <c r="W196"/>
      <c r="X196"/>
      <c r="Y196" s="196"/>
      <c r="Z196" t="s">
        <v>8302</v>
      </c>
      <c r="AA196" t="s">
        <v>8303</v>
      </c>
      <c r="AB196" s="187">
        <v>1840742077</v>
      </c>
      <c r="AC196" s="188" t="str">
        <f>_xlfn.IFNA(IF(Table[[#This Row],[Programme Partner]]&lt;&gt;Table[[#This Row],[Implementing Partner]],CONCATENATE(Table[[#This Row],[Programme Partner]],"-",Table[[#This Row],[Implementing Partner]]),Table[[#This Row],[Programme Partner]]),"")</f>
        <v>IOM-SHED</v>
      </c>
      <c r="AD196" s="189"/>
      <c r="AE196" s="190"/>
      <c r="AF196" s="190"/>
      <c r="AG196" s="191"/>
    </row>
    <row r="197" spans="1:33" ht="14.5" customHeight="1">
      <c r="A197" s="183">
        <v>195</v>
      </c>
      <c r="B197" t="s">
        <v>8385</v>
      </c>
      <c r="C197" t="s">
        <v>5148</v>
      </c>
      <c r="D197" t="s">
        <v>5238</v>
      </c>
      <c r="E197" t="s">
        <v>8296</v>
      </c>
      <c r="F197" t="s">
        <v>27</v>
      </c>
      <c r="G197" t="s">
        <v>8012</v>
      </c>
      <c r="H197" t="s">
        <v>8365</v>
      </c>
      <c r="I197" t="str">
        <f>IFERROR(VLOOKUP(Table[[#This Row],[Activity Details of Assistance]],WHAT!E:F,2,FALSE),"")</f>
        <v># of door</v>
      </c>
      <c r="J197"/>
      <c r="K197">
        <v>180</v>
      </c>
      <c r="L197" t="s">
        <v>28</v>
      </c>
      <c r="M197" t="s">
        <v>13</v>
      </c>
      <c r="N197" t="s">
        <v>14</v>
      </c>
      <c r="O197" t="s">
        <v>309</v>
      </c>
      <c r="P197" t="s">
        <v>1606</v>
      </c>
      <c r="Q197" t="s">
        <v>4680</v>
      </c>
      <c r="R197" s="230">
        <v>44957</v>
      </c>
      <c r="S197" s="230">
        <v>44986</v>
      </c>
      <c r="T197" t="s">
        <v>8407</v>
      </c>
      <c r="U197"/>
      <c r="V197"/>
      <c r="W197"/>
      <c r="X197"/>
      <c r="Y197" s="196"/>
      <c r="Z197" t="s">
        <v>8302</v>
      </c>
      <c r="AA197" t="s">
        <v>8303</v>
      </c>
      <c r="AB197" s="187">
        <v>1840742077</v>
      </c>
      <c r="AC197" s="188" t="str">
        <f>_xlfn.IFNA(IF(Table[[#This Row],[Programme Partner]]&lt;&gt;Table[[#This Row],[Implementing Partner]],CONCATENATE(Table[[#This Row],[Programme Partner]],"-",Table[[#This Row],[Implementing Partner]]),Table[[#This Row],[Programme Partner]]),"")</f>
        <v>IOM-SHED</v>
      </c>
      <c r="AD197" s="189"/>
      <c r="AE197" s="190"/>
      <c r="AF197" s="190"/>
      <c r="AG197" s="191"/>
    </row>
    <row r="198" spans="1:33" ht="14.5" customHeight="1">
      <c r="A198" s="183">
        <v>196</v>
      </c>
      <c r="B198" t="s">
        <v>8385</v>
      </c>
      <c r="C198" t="s">
        <v>5148</v>
      </c>
      <c r="D198" t="s">
        <v>5238</v>
      </c>
      <c r="E198" t="s">
        <v>8296</v>
      </c>
      <c r="F198" t="s">
        <v>27</v>
      </c>
      <c r="G198" t="s">
        <v>8012</v>
      </c>
      <c r="H198" t="s">
        <v>8312</v>
      </c>
      <c r="I198" t="str">
        <f>IFERROR(VLOOKUP(Table[[#This Row],[Activity Details of Assistance]],WHAT!E:F,2,FALSE),"")</f>
        <v># of door</v>
      </c>
      <c r="J198"/>
      <c r="K198">
        <v>68</v>
      </c>
      <c r="L198" t="s">
        <v>28</v>
      </c>
      <c r="M198" t="s">
        <v>13</v>
      </c>
      <c r="N198" t="s">
        <v>14</v>
      </c>
      <c r="O198" t="s">
        <v>309</v>
      </c>
      <c r="P198" t="s">
        <v>1606</v>
      </c>
      <c r="Q198" t="s">
        <v>4680</v>
      </c>
      <c r="R198" s="230">
        <v>44957</v>
      </c>
      <c r="S198" s="230">
        <v>44986</v>
      </c>
      <c r="T198" t="s">
        <v>8407</v>
      </c>
      <c r="U198"/>
      <c r="V198"/>
      <c r="W198"/>
      <c r="X198"/>
      <c r="Y198" s="196"/>
      <c r="Z198" t="s">
        <v>8302</v>
      </c>
      <c r="AA198" t="s">
        <v>8303</v>
      </c>
      <c r="AB198" s="187">
        <v>1840742077</v>
      </c>
      <c r="AC198" s="188" t="str">
        <f>_xlfn.IFNA(IF(Table[[#This Row],[Programme Partner]]&lt;&gt;Table[[#This Row],[Implementing Partner]],CONCATENATE(Table[[#This Row],[Programme Partner]],"-",Table[[#This Row],[Implementing Partner]]),Table[[#This Row],[Programme Partner]]),"")</f>
        <v>IOM-SHED</v>
      </c>
      <c r="AD198" s="189"/>
      <c r="AE198" s="190"/>
      <c r="AF198" s="190"/>
      <c r="AG198" s="191"/>
    </row>
    <row r="199" spans="1:33" ht="14.5" customHeight="1">
      <c r="A199" s="183">
        <v>197</v>
      </c>
      <c r="B199" t="s">
        <v>8385</v>
      </c>
      <c r="C199" t="s">
        <v>5148</v>
      </c>
      <c r="D199" t="s">
        <v>5238</v>
      </c>
      <c r="E199" t="s">
        <v>8296</v>
      </c>
      <c r="F199" t="s">
        <v>27</v>
      </c>
      <c r="G199" t="s">
        <v>8014</v>
      </c>
      <c r="H199" t="s">
        <v>8313</v>
      </c>
      <c r="I199" t="str">
        <f>IFERROR(VLOOKUP(Table[[#This Row],[Activity Details of Assistance]],WHAT!E:F,2,FALSE),"")</f>
        <v># of campaign per camp </v>
      </c>
      <c r="J199"/>
      <c r="K199">
        <v>14</v>
      </c>
      <c r="L199" t="s">
        <v>28</v>
      </c>
      <c r="M199" t="s">
        <v>13</v>
      </c>
      <c r="N199" t="s">
        <v>14</v>
      </c>
      <c r="O199" t="s">
        <v>309</v>
      </c>
      <c r="P199" t="s">
        <v>1606</v>
      </c>
      <c r="Q199" t="s">
        <v>4680</v>
      </c>
      <c r="R199" s="230">
        <v>44957</v>
      </c>
      <c r="S199" s="230">
        <v>44986</v>
      </c>
      <c r="T199" t="s">
        <v>8407</v>
      </c>
      <c r="U199"/>
      <c r="V199"/>
      <c r="W199"/>
      <c r="X199"/>
      <c r="Y199" s="196"/>
      <c r="Z199" t="s">
        <v>8302</v>
      </c>
      <c r="AA199" t="s">
        <v>8303</v>
      </c>
      <c r="AB199" s="187">
        <v>1840742077</v>
      </c>
      <c r="AC199" s="188" t="str">
        <f>_xlfn.IFNA(IF(Table[[#This Row],[Programme Partner]]&lt;&gt;Table[[#This Row],[Implementing Partner]],CONCATENATE(Table[[#This Row],[Programme Partner]],"-",Table[[#This Row],[Implementing Partner]]),Table[[#This Row],[Programme Partner]]),"")</f>
        <v>IOM-SHED</v>
      </c>
      <c r="AD199" s="189"/>
      <c r="AE199" s="190"/>
      <c r="AF199" s="190"/>
      <c r="AG199" s="191"/>
    </row>
    <row r="200" spans="1:33" ht="14.5" customHeight="1">
      <c r="A200" s="183">
        <v>198</v>
      </c>
      <c r="B200" t="s">
        <v>8385</v>
      </c>
      <c r="C200" t="s">
        <v>5148</v>
      </c>
      <c r="D200" t="s">
        <v>5238</v>
      </c>
      <c r="E200" t="s">
        <v>8296</v>
      </c>
      <c r="F200" t="s">
        <v>27</v>
      </c>
      <c r="G200" t="s">
        <v>8014</v>
      </c>
      <c r="H200" t="s">
        <v>8313</v>
      </c>
      <c r="I200" t="str">
        <f>IFERROR(VLOOKUP(Table[[#This Row],[Activity Details of Assistance]],WHAT!E:F,2,FALSE),"")</f>
        <v># of campaign per camp </v>
      </c>
      <c r="J200"/>
      <c r="K200">
        <v>48</v>
      </c>
      <c r="L200" t="s">
        <v>28</v>
      </c>
      <c r="M200" t="s">
        <v>13</v>
      </c>
      <c r="N200" t="s">
        <v>14</v>
      </c>
      <c r="O200" t="s">
        <v>309</v>
      </c>
      <c r="P200" t="s">
        <v>1607</v>
      </c>
      <c r="Q200" t="s">
        <v>8210</v>
      </c>
      <c r="R200" s="230">
        <v>44957</v>
      </c>
      <c r="S200" s="230">
        <v>44986</v>
      </c>
      <c r="T200" t="s">
        <v>8366</v>
      </c>
      <c r="U200"/>
      <c r="V200"/>
      <c r="W200"/>
      <c r="X200"/>
      <c r="Y200" s="196"/>
      <c r="Z200" t="s">
        <v>8302</v>
      </c>
      <c r="AA200" t="s">
        <v>8303</v>
      </c>
      <c r="AB200" s="187">
        <v>1840742077</v>
      </c>
      <c r="AC200" s="188" t="str">
        <f>_xlfn.IFNA(IF(Table[[#This Row],[Programme Partner]]&lt;&gt;Table[[#This Row],[Implementing Partner]],CONCATENATE(Table[[#This Row],[Programme Partner]],"-",Table[[#This Row],[Implementing Partner]]),Table[[#This Row],[Programme Partner]]),"")</f>
        <v>IOM-SHED</v>
      </c>
      <c r="AD200" s="189"/>
      <c r="AE200" s="190"/>
      <c r="AF200" s="190"/>
      <c r="AG200" s="191"/>
    </row>
    <row r="201" spans="1:33" ht="14.5" customHeight="1">
      <c r="A201" s="183">
        <v>199</v>
      </c>
      <c r="B201" t="s">
        <v>8385</v>
      </c>
      <c r="C201" t="s">
        <v>5148</v>
      </c>
      <c r="D201" t="s">
        <v>5238</v>
      </c>
      <c r="E201" t="s">
        <v>8296</v>
      </c>
      <c r="F201" t="s">
        <v>27</v>
      </c>
      <c r="G201" t="s">
        <v>8013</v>
      </c>
      <c r="H201" t="s">
        <v>8287</v>
      </c>
      <c r="I201" t="str">
        <f>IFERROR(VLOOKUP(Table[[#This Row],[Activity Details of Assistance]],WHAT!E:F,2,FALSE),"")</f>
        <v># of HP sessions at HH level</v>
      </c>
      <c r="J201"/>
      <c r="K201">
        <v>86</v>
      </c>
      <c r="L201" t="s">
        <v>28</v>
      </c>
      <c r="M201" t="s">
        <v>13</v>
      </c>
      <c r="N201" t="s">
        <v>14</v>
      </c>
      <c r="O201" t="s">
        <v>309</v>
      </c>
      <c r="P201" t="s">
        <v>1606</v>
      </c>
      <c r="Q201" t="s">
        <v>8207</v>
      </c>
      <c r="R201" s="230">
        <v>44957</v>
      </c>
      <c r="S201" s="230">
        <v>44986</v>
      </c>
      <c r="T201" t="s">
        <v>8366</v>
      </c>
      <c r="U201"/>
      <c r="V201"/>
      <c r="W201"/>
      <c r="X201"/>
      <c r="Y201" s="196"/>
      <c r="Z201" t="s">
        <v>8302</v>
      </c>
      <c r="AA201" t="s">
        <v>8303</v>
      </c>
      <c r="AB201" s="187">
        <v>1840742077</v>
      </c>
      <c r="AC201" s="188" t="str">
        <f>_xlfn.IFNA(IF(Table[[#This Row],[Programme Partner]]&lt;&gt;Table[[#This Row],[Implementing Partner]],CONCATENATE(Table[[#This Row],[Programme Partner]],"-",Table[[#This Row],[Implementing Partner]]),Table[[#This Row],[Programme Partner]]),"")</f>
        <v>IOM-SHED</v>
      </c>
      <c r="AD201" s="189"/>
      <c r="AE201" s="190"/>
      <c r="AF201" s="190"/>
      <c r="AG201" s="191"/>
    </row>
    <row r="202" spans="1:33" ht="14.5" customHeight="1">
      <c r="A202" s="183">
        <v>200</v>
      </c>
      <c r="B202" t="s">
        <v>8385</v>
      </c>
      <c r="C202" t="s">
        <v>5275</v>
      </c>
      <c r="D202" t="s">
        <v>5033</v>
      </c>
      <c r="E202" t="s">
        <v>5275</v>
      </c>
      <c r="F202" t="s">
        <v>27</v>
      </c>
      <c r="G202" t="s">
        <v>8011</v>
      </c>
      <c r="H202" t="s">
        <v>8363</v>
      </c>
      <c r="I202" t="str">
        <f>IFERROR(VLOOKUP(Table[[#This Row],[Activity Details of Assistance]],WHAT!E:F,2,FALSE),"")</f>
        <v># of tube well</v>
      </c>
      <c r="J202"/>
      <c r="K202">
        <v>235</v>
      </c>
      <c r="L202" t="s">
        <v>28</v>
      </c>
      <c r="M202" t="s">
        <v>13</v>
      </c>
      <c r="N202" t="s">
        <v>14</v>
      </c>
      <c r="O202" t="s">
        <v>309</v>
      </c>
      <c r="P202" t="s">
        <v>1606</v>
      </c>
      <c r="Q202" t="s">
        <v>4659</v>
      </c>
      <c r="R202" s="230">
        <v>44957</v>
      </c>
      <c r="S202" s="230">
        <v>44958</v>
      </c>
      <c r="T202" t="s">
        <v>8407</v>
      </c>
      <c r="U202"/>
      <c r="V202"/>
      <c r="W202"/>
      <c r="X202"/>
      <c r="Y202" s="196"/>
      <c r="Z202" t="s">
        <v>8355</v>
      </c>
      <c r="AA202" t="s">
        <v>8356</v>
      </c>
      <c r="AB202" s="187">
        <v>1847456486</v>
      </c>
      <c r="AC202" s="188" t="str">
        <f>_xlfn.IFNA(IF(Table[[#This Row],[Programme Partner]]&lt;&gt;Table[[#This Row],[Implementing Partner]],CONCATENATE(Table[[#This Row],[Programme Partner]],"-",Table[[#This Row],[Implementing Partner]]),Table[[#This Row],[Programme Partner]]),"")</f>
        <v>UNICEF-BRAC</v>
      </c>
      <c r="AD202" s="189"/>
      <c r="AE202" s="190"/>
      <c r="AF202" s="190"/>
      <c r="AG202" s="191"/>
    </row>
    <row r="203" spans="1:33" ht="14.5" customHeight="1">
      <c r="A203" s="183">
        <v>201</v>
      </c>
      <c r="B203" t="s">
        <v>8385</v>
      </c>
      <c r="C203" t="s">
        <v>5275</v>
      </c>
      <c r="D203" t="s">
        <v>5033</v>
      </c>
      <c r="E203" t="s">
        <v>5275</v>
      </c>
      <c r="F203" t="s">
        <v>27</v>
      </c>
      <c r="G203" t="s">
        <v>8012</v>
      </c>
      <c r="H203" t="s">
        <v>8364</v>
      </c>
      <c r="I203" t="str">
        <f>IFERROR(VLOOKUP(Table[[#This Row],[Activity Details of Assistance]],WHAT!E:F,2,FALSE),"")</f>
        <v xml:space="preserve"># of door </v>
      </c>
      <c r="J203"/>
      <c r="K203">
        <v>41</v>
      </c>
      <c r="L203" t="s">
        <v>28</v>
      </c>
      <c r="M203" t="s">
        <v>13</v>
      </c>
      <c r="N203" t="s">
        <v>14</v>
      </c>
      <c r="O203" t="s">
        <v>309</v>
      </c>
      <c r="P203" t="s">
        <v>1606</v>
      </c>
      <c r="Q203" t="s">
        <v>4659</v>
      </c>
      <c r="R203" s="230">
        <v>44957</v>
      </c>
      <c r="S203" s="230">
        <v>44958</v>
      </c>
      <c r="T203" t="s">
        <v>8407</v>
      </c>
      <c r="U203"/>
      <c r="V203"/>
      <c r="W203"/>
      <c r="X203"/>
      <c r="Y203" s="196"/>
      <c r="Z203" t="s">
        <v>8355</v>
      </c>
      <c r="AA203" t="s">
        <v>8356</v>
      </c>
      <c r="AB203" s="187">
        <v>1847456486</v>
      </c>
      <c r="AC203" s="188" t="str">
        <f>_xlfn.IFNA(IF(Table[[#This Row],[Programme Partner]]&lt;&gt;Table[[#This Row],[Implementing Partner]],CONCATENATE(Table[[#This Row],[Programme Partner]],"-",Table[[#This Row],[Implementing Partner]]),Table[[#This Row],[Programme Partner]]),"")</f>
        <v>UNICEF-BRAC</v>
      </c>
      <c r="AD203" s="189"/>
      <c r="AE203" s="190"/>
      <c r="AF203" s="190"/>
      <c r="AG203" s="191"/>
    </row>
    <row r="204" spans="1:33" ht="14.5" customHeight="1">
      <c r="A204" s="183">
        <v>202</v>
      </c>
      <c r="B204" t="s">
        <v>8385</v>
      </c>
      <c r="C204" t="s">
        <v>5275</v>
      </c>
      <c r="D204" t="s">
        <v>5033</v>
      </c>
      <c r="E204" t="s">
        <v>5275</v>
      </c>
      <c r="F204" t="s">
        <v>27</v>
      </c>
      <c r="G204" t="s">
        <v>8012</v>
      </c>
      <c r="H204" t="s">
        <v>8365</v>
      </c>
      <c r="I204" t="str">
        <f>IFERROR(VLOOKUP(Table[[#This Row],[Activity Details of Assistance]],WHAT!E:F,2,FALSE),"")</f>
        <v># of door</v>
      </c>
      <c r="J204"/>
      <c r="K204">
        <v>390</v>
      </c>
      <c r="L204" t="s">
        <v>28</v>
      </c>
      <c r="M204" t="s">
        <v>13</v>
      </c>
      <c r="N204" t="s">
        <v>14</v>
      </c>
      <c r="O204" t="s">
        <v>309</v>
      </c>
      <c r="P204" t="s">
        <v>1606</v>
      </c>
      <c r="Q204" t="s">
        <v>4659</v>
      </c>
      <c r="R204" s="230">
        <v>44957</v>
      </c>
      <c r="S204" s="230">
        <v>44958</v>
      </c>
      <c r="T204" t="s">
        <v>8407</v>
      </c>
      <c r="U204"/>
      <c r="V204"/>
      <c r="W204"/>
      <c r="X204"/>
      <c r="Y204" s="196"/>
      <c r="Z204" t="s">
        <v>8355</v>
      </c>
      <c r="AA204" t="s">
        <v>8356</v>
      </c>
      <c r="AB204" s="187">
        <v>1847456486</v>
      </c>
      <c r="AC204" s="188" t="str">
        <f>_xlfn.IFNA(IF(Table[[#This Row],[Programme Partner]]&lt;&gt;Table[[#This Row],[Implementing Partner]],CONCATENATE(Table[[#This Row],[Programme Partner]],"-",Table[[#This Row],[Implementing Partner]]),Table[[#This Row],[Programme Partner]]),"")</f>
        <v>UNICEF-BRAC</v>
      </c>
      <c r="AD204" s="189"/>
      <c r="AE204" s="190"/>
      <c r="AF204" s="190"/>
      <c r="AG204" s="191"/>
    </row>
    <row r="205" spans="1:33" ht="14.5" customHeight="1">
      <c r="A205" s="183">
        <v>203</v>
      </c>
      <c r="B205" t="s">
        <v>8385</v>
      </c>
      <c r="C205" t="s">
        <v>5275</v>
      </c>
      <c r="D205" t="s">
        <v>5033</v>
      </c>
      <c r="E205" t="s">
        <v>5275</v>
      </c>
      <c r="F205" t="s">
        <v>27</v>
      </c>
      <c r="G205" t="s">
        <v>8012</v>
      </c>
      <c r="H205" t="s">
        <v>8312</v>
      </c>
      <c r="I205" t="str">
        <f>IFERROR(VLOOKUP(Table[[#This Row],[Activity Details of Assistance]],WHAT!E:F,2,FALSE),"")</f>
        <v># of door</v>
      </c>
      <c r="J205"/>
      <c r="K205">
        <v>1307</v>
      </c>
      <c r="L205" t="s">
        <v>28</v>
      </c>
      <c r="M205" t="s">
        <v>13</v>
      </c>
      <c r="N205" t="s">
        <v>14</v>
      </c>
      <c r="O205" t="s">
        <v>309</v>
      </c>
      <c r="P205" t="s">
        <v>1606</v>
      </c>
      <c r="Q205" t="s">
        <v>4659</v>
      </c>
      <c r="R205" s="230">
        <v>44957</v>
      </c>
      <c r="S205" s="230">
        <v>44958</v>
      </c>
      <c r="T205" t="s">
        <v>8407</v>
      </c>
      <c r="U205"/>
      <c r="V205"/>
      <c r="W205"/>
      <c r="X205"/>
      <c r="Y205" s="196"/>
      <c r="Z205" t="s">
        <v>8355</v>
      </c>
      <c r="AA205" t="s">
        <v>8356</v>
      </c>
      <c r="AB205" s="187">
        <v>1847456486</v>
      </c>
      <c r="AC205" s="188" t="str">
        <f>_xlfn.IFNA(IF(Table[[#This Row],[Programme Partner]]&lt;&gt;Table[[#This Row],[Implementing Partner]],CONCATENATE(Table[[#This Row],[Programme Partner]],"-",Table[[#This Row],[Implementing Partner]]),Table[[#This Row],[Programme Partner]]),"")</f>
        <v>UNICEF-BRAC</v>
      </c>
      <c r="AD205" s="189"/>
      <c r="AE205" s="190"/>
      <c r="AF205" s="190"/>
      <c r="AG205" s="191"/>
    </row>
    <row r="206" spans="1:33" ht="14.5" customHeight="1">
      <c r="A206" s="183">
        <v>204</v>
      </c>
      <c r="B206" t="s">
        <v>8385</v>
      </c>
      <c r="C206" t="s">
        <v>5275</v>
      </c>
      <c r="D206" t="s">
        <v>5033</v>
      </c>
      <c r="E206" t="s">
        <v>5275</v>
      </c>
      <c r="F206" t="s">
        <v>27</v>
      </c>
      <c r="G206" t="s">
        <v>8013</v>
      </c>
      <c r="H206" t="s">
        <v>8338</v>
      </c>
      <c r="I206" t="str">
        <f>IFERROR(VLOOKUP(Table[[#This Row],[Activity Details of Assistance]],WHAT!E:F,2,FALSE),"")</f>
        <v># of facilities</v>
      </c>
      <c r="J206"/>
      <c r="K206">
        <v>13790</v>
      </c>
      <c r="L206" t="s">
        <v>28</v>
      </c>
      <c r="M206" t="s">
        <v>13</v>
      </c>
      <c r="N206" t="s">
        <v>14</v>
      </c>
      <c r="O206" t="s">
        <v>309</v>
      </c>
      <c r="P206" t="s">
        <v>1606</v>
      </c>
      <c r="Q206" t="s">
        <v>4659</v>
      </c>
      <c r="R206" s="230">
        <v>44957</v>
      </c>
      <c r="S206" s="230">
        <v>44958</v>
      </c>
      <c r="T206" t="s">
        <v>8407</v>
      </c>
      <c r="U206"/>
      <c r="V206"/>
      <c r="W206"/>
      <c r="X206"/>
      <c r="Y206" s="196"/>
      <c r="Z206" t="s">
        <v>8355</v>
      </c>
      <c r="AA206" t="s">
        <v>8356</v>
      </c>
      <c r="AB206" s="187">
        <v>1847456486</v>
      </c>
      <c r="AC206" s="188" t="str">
        <f>_xlfn.IFNA(IF(Table[[#This Row],[Programme Partner]]&lt;&gt;Table[[#This Row],[Implementing Partner]],CONCATENATE(Table[[#This Row],[Programme Partner]],"-",Table[[#This Row],[Implementing Partner]]),Table[[#This Row],[Programme Partner]]),"")</f>
        <v>UNICEF-BRAC</v>
      </c>
      <c r="AD206" s="189"/>
      <c r="AE206" s="190"/>
      <c r="AF206" s="190"/>
      <c r="AG206" s="191"/>
    </row>
    <row r="207" spans="1:33" ht="14.5" customHeight="1">
      <c r="A207" s="183">
        <v>205</v>
      </c>
      <c r="B207" t="s">
        <v>8385</v>
      </c>
      <c r="C207" t="s">
        <v>5275</v>
      </c>
      <c r="D207" t="s">
        <v>5033</v>
      </c>
      <c r="E207" t="s">
        <v>5275</v>
      </c>
      <c r="F207" t="s">
        <v>27</v>
      </c>
      <c r="G207" t="s">
        <v>8013</v>
      </c>
      <c r="H207" t="s">
        <v>8287</v>
      </c>
      <c r="I207" t="str">
        <f>IFERROR(VLOOKUP(Table[[#This Row],[Activity Details of Assistance]],WHAT!E:F,2,FALSE),"")</f>
        <v># of HP sessions at HH level</v>
      </c>
      <c r="J207"/>
      <c r="K207">
        <v>6825</v>
      </c>
      <c r="L207" t="s">
        <v>28</v>
      </c>
      <c r="M207" t="s">
        <v>13</v>
      </c>
      <c r="N207" t="s">
        <v>14</v>
      </c>
      <c r="O207" t="s">
        <v>309</v>
      </c>
      <c r="P207" t="s">
        <v>1606</v>
      </c>
      <c r="Q207" t="s">
        <v>4659</v>
      </c>
      <c r="R207" s="230">
        <v>44957</v>
      </c>
      <c r="S207" s="230">
        <v>44958</v>
      </c>
      <c r="T207" t="s">
        <v>8407</v>
      </c>
      <c r="U207"/>
      <c r="V207"/>
      <c r="W207"/>
      <c r="X207"/>
      <c r="Y207" s="196"/>
      <c r="Z207" t="s">
        <v>8355</v>
      </c>
      <c r="AA207" t="s">
        <v>8356</v>
      </c>
      <c r="AB207" s="187">
        <v>1847456486</v>
      </c>
      <c r="AC207" s="188" t="str">
        <f>_xlfn.IFNA(IF(Table[[#This Row],[Programme Partner]]&lt;&gt;Table[[#This Row],[Implementing Partner]],CONCATENATE(Table[[#This Row],[Programme Partner]],"-",Table[[#This Row],[Implementing Partner]]),Table[[#This Row],[Programme Partner]]),"")</f>
        <v>UNICEF-BRAC</v>
      </c>
      <c r="AD207" s="189"/>
      <c r="AE207" s="190"/>
      <c r="AF207" s="190"/>
      <c r="AG207" s="191"/>
    </row>
    <row r="208" spans="1:33" ht="14.5" customHeight="1">
      <c r="A208" s="183">
        <v>206</v>
      </c>
      <c r="B208" t="s">
        <v>8385</v>
      </c>
      <c r="C208" t="s">
        <v>5275</v>
      </c>
      <c r="D208" t="s">
        <v>5033</v>
      </c>
      <c r="E208" t="s">
        <v>5275</v>
      </c>
      <c r="F208" t="s">
        <v>27</v>
      </c>
      <c r="G208" t="s">
        <v>8014</v>
      </c>
      <c r="H208" t="s">
        <v>8404</v>
      </c>
      <c r="I208" t="str">
        <f>IFERROR(VLOOKUP(Table[[#This Row],[Activity Details of Assistance]],WHAT!E:F,2,FALSE),"")</f>
        <v># of 10L bin</v>
      </c>
      <c r="J208"/>
      <c r="K208">
        <v>320</v>
      </c>
      <c r="L208" t="s">
        <v>28</v>
      </c>
      <c r="M208" t="s">
        <v>13</v>
      </c>
      <c r="N208" t="s">
        <v>14</v>
      </c>
      <c r="O208" t="s">
        <v>309</v>
      </c>
      <c r="P208" t="s">
        <v>1606</v>
      </c>
      <c r="Q208" t="s">
        <v>4659</v>
      </c>
      <c r="R208" s="230">
        <v>44957</v>
      </c>
      <c r="S208" s="230">
        <v>44958</v>
      </c>
      <c r="T208" t="s">
        <v>8407</v>
      </c>
      <c r="U208"/>
      <c r="V208"/>
      <c r="W208"/>
      <c r="X208"/>
      <c r="Y208" s="196"/>
      <c r="Z208" t="s">
        <v>8355</v>
      </c>
      <c r="AA208" t="s">
        <v>8356</v>
      </c>
      <c r="AB208" s="187">
        <v>1847456486</v>
      </c>
      <c r="AC208" s="188" t="str">
        <f>_xlfn.IFNA(IF(Table[[#This Row],[Programme Partner]]&lt;&gt;Table[[#This Row],[Implementing Partner]],CONCATENATE(Table[[#This Row],[Programme Partner]],"-",Table[[#This Row],[Implementing Partner]]),Table[[#This Row],[Programme Partner]]),"")</f>
        <v>UNICEF-BRAC</v>
      </c>
      <c r="AD208" s="189"/>
      <c r="AE208" s="190"/>
      <c r="AF208" s="190"/>
      <c r="AG208" s="191"/>
    </row>
    <row r="209" spans="1:33" ht="14.5" customHeight="1">
      <c r="A209" s="183">
        <v>207</v>
      </c>
      <c r="B209" t="s">
        <v>8385</v>
      </c>
      <c r="C209" t="s">
        <v>5273</v>
      </c>
      <c r="D209" t="s">
        <v>5184</v>
      </c>
      <c r="E209" t="s">
        <v>5273</v>
      </c>
      <c r="F209" t="s">
        <v>27</v>
      </c>
      <c r="G209" t="s">
        <v>8011</v>
      </c>
      <c r="H209" t="s">
        <v>8363</v>
      </c>
      <c r="I209" t="str">
        <f>IFERROR(VLOOKUP(Table[[#This Row],[Activity Details of Assistance]],WHAT!E:F,2,FALSE),"")</f>
        <v># of tube well</v>
      </c>
      <c r="J209"/>
      <c r="K209">
        <v>42</v>
      </c>
      <c r="L209" t="s">
        <v>28</v>
      </c>
      <c r="M209" t="s">
        <v>13</v>
      </c>
      <c r="N209" t="s">
        <v>14</v>
      </c>
      <c r="O209" t="s">
        <v>309</v>
      </c>
      <c r="P209" t="s">
        <v>1606</v>
      </c>
      <c r="Q209" t="s">
        <v>6386</v>
      </c>
      <c r="R209" s="230">
        <v>44957</v>
      </c>
      <c r="S209" s="230">
        <v>45261</v>
      </c>
      <c r="T209" t="s">
        <v>8407</v>
      </c>
      <c r="U209"/>
      <c r="V209"/>
      <c r="W209"/>
      <c r="X209"/>
      <c r="Y209" s="196"/>
      <c r="Z209" t="s">
        <v>8393</v>
      </c>
      <c r="AA209" s="232" t="s">
        <v>8399</v>
      </c>
      <c r="AB209" s="187">
        <v>1521483424</v>
      </c>
      <c r="AC209" s="188" t="str">
        <f>_xlfn.IFNA(IF(Table[[#This Row],[Programme Partner]]&lt;&gt;Table[[#This Row],[Implementing Partner]],CONCATENATE(Table[[#This Row],[Programme Partner]],"-",Table[[#This Row],[Implementing Partner]]),Table[[#This Row],[Programme Partner]]),"")</f>
        <v>UNHCR-NGOF</v>
      </c>
      <c r="AD209" s="189"/>
      <c r="AE209" s="190"/>
      <c r="AF209" s="190"/>
      <c r="AG209" s="191"/>
    </row>
    <row r="210" spans="1:33" ht="14.5" customHeight="1">
      <c r="A210" s="183">
        <v>208</v>
      </c>
      <c r="B210" t="s">
        <v>8385</v>
      </c>
      <c r="C210" t="s">
        <v>5273</v>
      </c>
      <c r="D210" t="s">
        <v>5184</v>
      </c>
      <c r="E210" t="s">
        <v>5273</v>
      </c>
      <c r="F210" t="s">
        <v>27</v>
      </c>
      <c r="G210" t="s">
        <v>8012</v>
      </c>
      <c r="H210" t="s">
        <v>8364</v>
      </c>
      <c r="I210" t="str">
        <f>IFERROR(VLOOKUP(Table[[#This Row],[Activity Details of Assistance]],WHAT!E:F,2,FALSE),"")</f>
        <v xml:space="preserve"># of door </v>
      </c>
      <c r="J210"/>
      <c r="K210">
        <v>10</v>
      </c>
      <c r="L210" t="s">
        <v>28</v>
      </c>
      <c r="M210" t="s">
        <v>13</v>
      </c>
      <c r="N210" t="s">
        <v>14</v>
      </c>
      <c r="O210" t="s">
        <v>309</v>
      </c>
      <c r="P210" t="s">
        <v>1606</v>
      </c>
      <c r="Q210" t="s">
        <v>6386</v>
      </c>
      <c r="R210" s="230">
        <v>44957</v>
      </c>
      <c r="S210" s="230">
        <v>45261</v>
      </c>
      <c r="T210" t="s">
        <v>8407</v>
      </c>
      <c r="U210"/>
      <c r="V210"/>
      <c r="W210"/>
      <c r="X210"/>
      <c r="Y210" s="196"/>
      <c r="Z210" t="s">
        <v>8393</v>
      </c>
      <c r="AA210" t="s">
        <v>8399</v>
      </c>
      <c r="AB210" s="187">
        <v>1521483424</v>
      </c>
      <c r="AC210" s="188" t="str">
        <f>_xlfn.IFNA(IF(Table[[#This Row],[Programme Partner]]&lt;&gt;Table[[#This Row],[Implementing Partner]],CONCATENATE(Table[[#This Row],[Programme Partner]],"-",Table[[#This Row],[Implementing Partner]]),Table[[#This Row],[Programme Partner]]),"")</f>
        <v>UNHCR-NGOF</v>
      </c>
      <c r="AD210" s="189"/>
      <c r="AE210" s="190"/>
      <c r="AF210" s="190"/>
      <c r="AG210" s="191"/>
    </row>
    <row r="211" spans="1:33" ht="14.5" customHeight="1">
      <c r="A211" s="183">
        <v>209</v>
      </c>
      <c r="B211" t="s">
        <v>8385</v>
      </c>
      <c r="C211" t="s">
        <v>5273</v>
      </c>
      <c r="D211" t="s">
        <v>5184</v>
      </c>
      <c r="E211" t="s">
        <v>5273</v>
      </c>
      <c r="F211" t="s">
        <v>27</v>
      </c>
      <c r="G211" t="s">
        <v>8012</v>
      </c>
      <c r="H211" t="s">
        <v>8365</v>
      </c>
      <c r="I211" t="str">
        <f>IFERROR(VLOOKUP(Table[[#This Row],[Activity Details of Assistance]],WHAT!E:F,2,FALSE),"")</f>
        <v># of door</v>
      </c>
      <c r="J211"/>
      <c r="K211">
        <v>52</v>
      </c>
      <c r="L211" t="s">
        <v>28</v>
      </c>
      <c r="M211" t="s">
        <v>13</v>
      </c>
      <c r="N211" t="s">
        <v>14</v>
      </c>
      <c r="O211" t="s">
        <v>309</v>
      </c>
      <c r="P211" t="s">
        <v>1606</v>
      </c>
      <c r="Q211" t="s">
        <v>6386</v>
      </c>
      <c r="R211" s="230">
        <v>44957</v>
      </c>
      <c r="S211" s="230">
        <v>45261</v>
      </c>
      <c r="T211" t="s">
        <v>8407</v>
      </c>
      <c r="U211"/>
      <c r="V211"/>
      <c r="W211"/>
      <c r="X211"/>
      <c r="Y211" s="196"/>
      <c r="Z211" t="s">
        <v>8393</v>
      </c>
      <c r="AA211" t="s">
        <v>8399</v>
      </c>
      <c r="AB211" s="187">
        <v>1521483424</v>
      </c>
      <c r="AC211" s="188" t="str">
        <f>_xlfn.IFNA(IF(Table[[#This Row],[Programme Partner]]&lt;&gt;Table[[#This Row],[Implementing Partner]],CONCATENATE(Table[[#This Row],[Programme Partner]],"-",Table[[#This Row],[Implementing Partner]]),Table[[#This Row],[Programme Partner]]),"")</f>
        <v>UNHCR-NGOF</v>
      </c>
      <c r="AD211" s="189"/>
      <c r="AE211" s="190"/>
      <c r="AF211" s="190"/>
      <c r="AG211" s="191"/>
    </row>
    <row r="212" spans="1:33" ht="14.5" customHeight="1">
      <c r="A212" s="183">
        <v>210</v>
      </c>
      <c r="B212" t="s">
        <v>8385</v>
      </c>
      <c r="C212" t="s">
        <v>5273</v>
      </c>
      <c r="D212" t="s">
        <v>5184</v>
      </c>
      <c r="E212" t="s">
        <v>5273</v>
      </c>
      <c r="F212" t="s">
        <v>27</v>
      </c>
      <c r="G212" t="s">
        <v>8012</v>
      </c>
      <c r="H212" t="s">
        <v>8312</v>
      </c>
      <c r="I212" t="str">
        <f>IFERROR(VLOOKUP(Table[[#This Row],[Activity Details of Assistance]],WHAT!E:F,2,FALSE),"")</f>
        <v># of door</v>
      </c>
      <c r="J212"/>
      <c r="K212">
        <v>264</v>
      </c>
      <c r="L212" t="s">
        <v>28</v>
      </c>
      <c r="M212" t="s">
        <v>13</v>
      </c>
      <c r="N212" t="s">
        <v>14</v>
      </c>
      <c r="O212" t="s">
        <v>309</v>
      </c>
      <c r="P212" t="s">
        <v>1606</v>
      </c>
      <c r="Q212" t="s">
        <v>6386</v>
      </c>
      <c r="R212" s="230">
        <v>44957</v>
      </c>
      <c r="S212" s="230">
        <v>45261</v>
      </c>
      <c r="T212" t="s">
        <v>8407</v>
      </c>
      <c r="U212"/>
      <c r="V212"/>
      <c r="W212"/>
      <c r="X212"/>
      <c r="Y212" s="196"/>
      <c r="Z212" t="s">
        <v>8393</v>
      </c>
      <c r="AA212" t="s">
        <v>8399</v>
      </c>
      <c r="AB212" s="187">
        <v>1521483424</v>
      </c>
      <c r="AC212" s="188" t="str">
        <f>_xlfn.IFNA(IF(Table[[#This Row],[Programme Partner]]&lt;&gt;Table[[#This Row],[Implementing Partner]],CONCATENATE(Table[[#This Row],[Programme Partner]],"-",Table[[#This Row],[Implementing Partner]]),Table[[#This Row],[Programme Partner]]),"")</f>
        <v>UNHCR-NGOF</v>
      </c>
      <c r="AD212" s="189"/>
      <c r="AE212" s="190"/>
      <c r="AF212" s="190"/>
      <c r="AG212" s="191"/>
    </row>
    <row r="213" spans="1:33" ht="14.5" customHeight="1">
      <c r="A213" s="183">
        <v>211</v>
      </c>
      <c r="B213" t="s">
        <v>8385</v>
      </c>
      <c r="C213" t="s">
        <v>5273</v>
      </c>
      <c r="D213" t="s">
        <v>5184</v>
      </c>
      <c r="E213" t="s">
        <v>5273</v>
      </c>
      <c r="F213" t="s">
        <v>27</v>
      </c>
      <c r="G213" t="s">
        <v>8013</v>
      </c>
      <c r="H213" t="s">
        <v>8338</v>
      </c>
      <c r="I213" t="str">
        <f>IFERROR(VLOOKUP(Table[[#This Row],[Activity Details of Assistance]],WHAT!E:F,2,FALSE),"")</f>
        <v># of facilities</v>
      </c>
      <c r="J213"/>
      <c r="K213">
        <v>240</v>
      </c>
      <c r="L213" t="s">
        <v>28</v>
      </c>
      <c r="M213" t="s">
        <v>13</v>
      </c>
      <c r="N213" t="s">
        <v>14</v>
      </c>
      <c r="O213" t="s">
        <v>309</v>
      </c>
      <c r="P213" t="s">
        <v>1606</v>
      </c>
      <c r="Q213" t="s">
        <v>6386</v>
      </c>
      <c r="R213" s="230">
        <v>44957</v>
      </c>
      <c r="S213" s="230">
        <v>45261</v>
      </c>
      <c r="T213" t="s">
        <v>8407</v>
      </c>
      <c r="U213"/>
      <c r="V213"/>
      <c r="W213"/>
      <c r="X213"/>
      <c r="Y213" s="196"/>
      <c r="Z213" t="s">
        <v>8393</v>
      </c>
      <c r="AA213" t="s">
        <v>8399</v>
      </c>
      <c r="AB213" s="187">
        <v>1521483424</v>
      </c>
      <c r="AC213" s="188" t="str">
        <f>_xlfn.IFNA(IF(Table[[#This Row],[Programme Partner]]&lt;&gt;Table[[#This Row],[Implementing Partner]],CONCATENATE(Table[[#This Row],[Programme Partner]],"-",Table[[#This Row],[Implementing Partner]]),Table[[#This Row],[Programme Partner]]),"")</f>
        <v>UNHCR-NGOF</v>
      </c>
      <c r="AD213" s="189"/>
      <c r="AE213" s="190"/>
      <c r="AF213" s="190"/>
      <c r="AG213" s="191"/>
    </row>
    <row r="214" spans="1:33" ht="14.5" customHeight="1">
      <c r="A214" s="183">
        <v>212</v>
      </c>
      <c r="B214" t="s">
        <v>8385</v>
      </c>
      <c r="C214" t="s">
        <v>5273</v>
      </c>
      <c r="D214" t="s">
        <v>5184</v>
      </c>
      <c r="E214" t="s">
        <v>5273</v>
      </c>
      <c r="F214" t="s">
        <v>27</v>
      </c>
      <c r="G214" t="s">
        <v>8013</v>
      </c>
      <c r="H214" t="s">
        <v>8286</v>
      </c>
      <c r="I214" t="str">
        <f>IFERROR(VLOOKUP(Table[[#This Row],[Activity Details of Assistance]],WHAT!E:F,2,FALSE),"")</f>
        <v># of HP sessions at community level</v>
      </c>
      <c r="J214"/>
      <c r="K214">
        <v>71</v>
      </c>
      <c r="L214" t="s">
        <v>28</v>
      </c>
      <c r="M214" t="s">
        <v>13</v>
      </c>
      <c r="N214" t="s">
        <v>14</v>
      </c>
      <c r="O214" t="s">
        <v>309</v>
      </c>
      <c r="P214" t="s">
        <v>1606</v>
      </c>
      <c r="Q214" t="s">
        <v>6386</v>
      </c>
      <c r="R214" s="230">
        <v>44957</v>
      </c>
      <c r="S214" s="230">
        <v>45261</v>
      </c>
      <c r="T214" t="s">
        <v>8407</v>
      </c>
      <c r="U214"/>
      <c r="V214"/>
      <c r="W214"/>
      <c r="X214"/>
      <c r="Y214" s="196"/>
      <c r="Z214" t="s">
        <v>8393</v>
      </c>
      <c r="AA214" t="s">
        <v>8399</v>
      </c>
      <c r="AB214" s="187">
        <v>1521483424</v>
      </c>
      <c r="AC214" s="188" t="str">
        <f>_xlfn.IFNA(IF(Table[[#This Row],[Programme Partner]]&lt;&gt;Table[[#This Row],[Implementing Partner]],CONCATENATE(Table[[#This Row],[Programme Partner]],"-",Table[[#This Row],[Implementing Partner]]),Table[[#This Row],[Programme Partner]]),"")</f>
        <v>UNHCR-NGOF</v>
      </c>
      <c r="AD214" s="189"/>
      <c r="AE214" s="190"/>
      <c r="AF214" s="190"/>
      <c r="AG214" s="191"/>
    </row>
    <row r="215" spans="1:33" ht="14.5" customHeight="1">
      <c r="A215" s="183">
        <v>213</v>
      </c>
      <c r="B215" t="s">
        <v>8385</v>
      </c>
      <c r="C215" t="s">
        <v>5273</v>
      </c>
      <c r="D215" t="s">
        <v>5184</v>
      </c>
      <c r="E215" t="s">
        <v>5273</v>
      </c>
      <c r="F215" t="s">
        <v>27</v>
      </c>
      <c r="G215" t="s">
        <v>8013</v>
      </c>
      <c r="H215" t="s">
        <v>8287</v>
      </c>
      <c r="I215" t="str">
        <f>IFERROR(VLOOKUP(Table[[#This Row],[Activity Details of Assistance]],WHAT!E:F,2,FALSE),"")</f>
        <v># of HP sessions at HH level</v>
      </c>
      <c r="J215"/>
      <c r="K215">
        <v>3045</v>
      </c>
      <c r="L215" t="s">
        <v>28</v>
      </c>
      <c r="M215" t="s">
        <v>13</v>
      </c>
      <c r="N215" t="s">
        <v>14</v>
      </c>
      <c r="O215" t="s">
        <v>309</v>
      </c>
      <c r="P215" t="s">
        <v>1606</v>
      </c>
      <c r="Q215" t="s">
        <v>6386</v>
      </c>
      <c r="R215" s="230">
        <v>44957</v>
      </c>
      <c r="S215" s="230">
        <v>45261</v>
      </c>
      <c r="T215" t="s">
        <v>8407</v>
      </c>
      <c r="U215"/>
      <c r="V215"/>
      <c r="W215"/>
      <c r="X215"/>
      <c r="Y215" s="196"/>
      <c r="Z215" t="s">
        <v>8393</v>
      </c>
      <c r="AA215" t="s">
        <v>8399</v>
      </c>
      <c r="AB215" s="187">
        <v>1521483424</v>
      </c>
      <c r="AC215" s="188" t="str">
        <f>_xlfn.IFNA(IF(Table[[#This Row],[Programme Partner]]&lt;&gt;Table[[#This Row],[Implementing Partner]],CONCATENATE(Table[[#This Row],[Programme Partner]],"-",Table[[#This Row],[Implementing Partner]]),Table[[#This Row],[Programme Partner]]),"")</f>
        <v>UNHCR-NGOF</v>
      </c>
      <c r="AD215" s="189"/>
      <c r="AE215" s="190"/>
      <c r="AF215" s="190"/>
      <c r="AG215" s="191"/>
    </row>
    <row r="216" spans="1:33" ht="14.5" customHeight="1">
      <c r="A216" s="183">
        <v>214</v>
      </c>
      <c r="B216" t="s">
        <v>8385</v>
      </c>
      <c r="C216" t="s">
        <v>5273</v>
      </c>
      <c r="D216" t="s">
        <v>5184</v>
      </c>
      <c r="E216" t="s">
        <v>5273</v>
      </c>
      <c r="F216" t="s">
        <v>27</v>
      </c>
      <c r="G216" t="s">
        <v>8013</v>
      </c>
      <c r="H216" t="s">
        <v>8327</v>
      </c>
      <c r="I216" t="str">
        <f>IFERROR(VLOOKUP(Table[[#This Row],[Activity Details of Assistance]],WHAT!E:F,2,FALSE),"")</f>
        <v># of HP sessions at institution level</v>
      </c>
      <c r="J216"/>
      <c r="K216">
        <v>5</v>
      </c>
      <c r="L216" t="s">
        <v>28</v>
      </c>
      <c r="M216" t="s">
        <v>13</v>
      </c>
      <c r="N216" t="s">
        <v>14</v>
      </c>
      <c r="O216" t="s">
        <v>309</v>
      </c>
      <c r="P216" t="s">
        <v>1606</v>
      </c>
      <c r="Q216" t="s">
        <v>6386</v>
      </c>
      <c r="R216" s="230">
        <v>44957</v>
      </c>
      <c r="S216" s="230">
        <v>45261</v>
      </c>
      <c r="T216" t="s">
        <v>8407</v>
      </c>
      <c r="U216"/>
      <c r="V216"/>
      <c r="W216"/>
      <c r="X216"/>
      <c r="Y216" s="196"/>
      <c r="Z216" t="s">
        <v>8393</v>
      </c>
      <c r="AA216" t="s">
        <v>8399</v>
      </c>
      <c r="AB216" s="187">
        <v>1521483424</v>
      </c>
      <c r="AC216" s="188" t="str">
        <f>_xlfn.IFNA(IF(Table[[#This Row],[Programme Partner]]&lt;&gt;Table[[#This Row],[Implementing Partner]],CONCATENATE(Table[[#This Row],[Programme Partner]],"-",Table[[#This Row],[Implementing Partner]]),Table[[#This Row],[Programme Partner]]),"")</f>
        <v>UNHCR-NGOF</v>
      </c>
      <c r="AD216" s="189"/>
      <c r="AE216" s="190"/>
      <c r="AF216" s="190"/>
      <c r="AG216" s="191"/>
    </row>
    <row r="217" spans="1:33" ht="14.5" customHeight="1">
      <c r="A217" s="183">
        <v>215</v>
      </c>
      <c r="B217" t="s">
        <v>8385</v>
      </c>
      <c r="C217" t="s">
        <v>5273</v>
      </c>
      <c r="D217" t="s">
        <v>5184</v>
      </c>
      <c r="E217" t="s">
        <v>5273</v>
      </c>
      <c r="F217" t="s">
        <v>27</v>
      </c>
      <c r="G217" t="s">
        <v>8011</v>
      </c>
      <c r="H217" t="s">
        <v>8363</v>
      </c>
      <c r="I217" t="str">
        <f>IFERROR(VLOOKUP(Table[[#This Row],[Activity Details of Assistance]],WHAT!E:F,2,FALSE),"")</f>
        <v># of tube well</v>
      </c>
      <c r="J217"/>
      <c r="K217">
        <v>8</v>
      </c>
      <c r="L217" t="s">
        <v>28</v>
      </c>
      <c r="M217" t="s">
        <v>13</v>
      </c>
      <c r="N217" t="s">
        <v>14</v>
      </c>
      <c r="O217" t="s">
        <v>309</v>
      </c>
      <c r="P217" t="s">
        <v>1606</v>
      </c>
      <c r="Q217" t="s">
        <v>6480</v>
      </c>
      <c r="R217" s="230">
        <v>44957</v>
      </c>
      <c r="S217" s="230">
        <v>45261</v>
      </c>
      <c r="T217" t="s">
        <v>8407</v>
      </c>
      <c r="U217"/>
      <c r="V217"/>
      <c r="W217"/>
      <c r="X217"/>
      <c r="Y217" s="196"/>
      <c r="Z217" t="s">
        <v>8393</v>
      </c>
      <c r="AA217" t="s">
        <v>8399</v>
      </c>
      <c r="AB217" s="187">
        <v>1521483424</v>
      </c>
      <c r="AC217" s="188" t="str">
        <f>_xlfn.IFNA(IF(Table[[#This Row],[Programme Partner]]&lt;&gt;Table[[#This Row],[Implementing Partner]],CONCATENATE(Table[[#This Row],[Programme Partner]],"-",Table[[#This Row],[Implementing Partner]]),Table[[#This Row],[Programme Partner]]),"")</f>
        <v>UNHCR-NGOF</v>
      </c>
      <c r="AD217" s="189"/>
      <c r="AE217" s="190"/>
      <c r="AF217" s="190"/>
      <c r="AG217" s="191"/>
    </row>
    <row r="218" spans="1:33" ht="14.5" customHeight="1">
      <c r="A218" s="183">
        <v>216</v>
      </c>
      <c r="B218" t="s">
        <v>8385</v>
      </c>
      <c r="C218" t="s">
        <v>5273</v>
      </c>
      <c r="D218" t="s">
        <v>5184</v>
      </c>
      <c r="E218" t="s">
        <v>5273</v>
      </c>
      <c r="F218" t="s">
        <v>27</v>
      </c>
      <c r="G218" t="s">
        <v>8012</v>
      </c>
      <c r="H218" t="s">
        <v>8364</v>
      </c>
      <c r="I218" t="str">
        <f>IFERROR(VLOOKUP(Table[[#This Row],[Activity Details of Assistance]],WHAT!E:F,2,FALSE),"")</f>
        <v xml:space="preserve"># of door </v>
      </c>
      <c r="J218"/>
      <c r="K218">
        <v>24</v>
      </c>
      <c r="L218" t="s">
        <v>28</v>
      </c>
      <c r="M218" t="s">
        <v>13</v>
      </c>
      <c r="N218" t="s">
        <v>14</v>
      </c>
      <c r="O218" t="s">
        <v>309</v>
      </c>
      <c r="P218" t="s">
        <v>1606</v>
      </c>
      <c r="Q218" t="s">
        <v>6480</v>
      </c>
      <c r="R218" s="230">
        <v>44957</v>
      </c>
      <c r="S218" s="230">
        <v>45261</v>
      </c>
      <c r="T218" t="s">
        <v>8407</v>
      </c>
      <c r="U218"/>
      <c r="V218"/>
      <c r="W218"/>
      <c r="X218"/>
      <c r="Y218" s="196"/>
      <c r="Z218" t="s">
        <v>8393</v>
      </c>
      <c r="AA218" t="s">
        <v>8399</v>
      </c>
      <c r="AB218" s="187">
        <v>1521483424</v>
      </c>
      <c r="AC218" s="188" t="str">
        <f>_xlfn.IFNA(IF(Table[[#This Row],[Programme Partner]]&lt;&gt;Table[[#This Row],[Implementing Partner]],CONCATENATE(Table[[#This Row],[Programme Partner]],"-",Table[[#This Row],[Implementing Partner]]),Table[[#This Row],[Programme Partner]]),"")</f>
        <v>UNHCR-NGOF</v>
      </c>
      <c r="AD218" s="189"/>
      <c r="AE218" s="190"/>
      <c r="AF218" s="190"/>
      <c r="AG218" s="191"/>
    </row>
    <row r="219" spans="1:33" ht="14.5" customHeight="1">
      <c r="A219" s="183">
        <v>217</v>
      </c>
      <c r="B219" t="s">
        <v>8385</v>
      </c>
      <c r="C219" t="s">
        <v>5273</v>
      </c>
      <c r="D219" t="s">
        <v>5184</v>
      </c>
      <c r="E219" t="s">
        <v>5273</v>
      </c>
      <c r="F219" t="s">
        <v>27</v>
      </c>
      <c r="G219" t="s">
        <v>8012</v>
      </c>
      <c r="H219" t="s">
        <v>8365</v>
      </c>
      <c r="I219" t="str">
        <f>IFERROR(VLOOKUP(Table[[#This Row],[Activity Details of Assistance]],WHAT!E:F,2,FALSE),"")</f>
        <v># of door</v>
      </c>
      <c r="J219"/>
      <c r="K219">
        <v>71</v>
      </c>
      <c r="L219" t="s">
        <v>28</v>
      </c>
      <c r="M219" t="s">
        <v>13</v>
      </c>
      <c r="N219" t="s">
        <v>14</v>
      </c>
      <c r="O219" t="s">
        <v>309</v>
      </c>
      <c r="P219" t="s">
        <v>1606</v>
      </c>
      <c r="Q219" t="s">
        <v>6480</v>
      </c>
      <c r="R219" s="230">
        <v>44957</v>
      </c>
      <c r="S219" s="230">
        <v>45261</v>
      </c>
      <c r="T219" t="s">
        <v>8407</v>
      </c>
      <c r="U219"/>
      <c r="V219"/>
      <c r="W219"/>
      <c r="X219"/>
      <c r="Y219" s="196"/>
      <c r="Z219" t="s">
        <v>8393</v>
      </c>
      <c r="AA219" t="s">
        <v>8399</v>
      </c>
      <c r="AB219" s="187">
        <v>1521483424</v>
      </c>
      <c r="AC219" s="188" t="str">
        <f>_xlfn.IFNA(IF(Table[[#This Row],[Programme Partner]]&lt;&gt;Table[[#This Row],[Implementing Partner]],CONCATENATE(Table[[#This Row],[Programme Partner]],"-",Table[[#This Row],[Implementing Partner]]),Table[[#This Row],[Programme Partner]]),"")</f>
        <v>UNHCR-NGOF</v>
      </c>
      <c r="AD219" s="189"/>
      <c r="AE219" s="190"/>
      <c r="AF219" s="190"/>
      <c r="AG219" s="191"/>
    </row>
    <row r="220" spans="1:33" ht="14.5" customHeight="1">
      <c r="A220" s="183">
        <v>218</v>
      </c>
      <c r="B220" t="s">
        <v>8385</v>
      </c>
      <c r="C220" t="s">
        <v>5273</v>
      </c>
      <c r="D220" t="s">
        <v>5184</v>
      </c>
      <c r="E220" t="s">
        <v>5273</v>
      </c>
      <c r="F220" t="s">
        <v>27</v>
      </c>
      <c r="G220" t="s">
        <v>8012</v>
      </c>
      <c r="H220" t="s">
        <v>8312</v>
      </c>
      <c r="I220" t="str">
        <f>IFERROR(VLOOKUP(Table[[#This Row],[Activity Details of Assistance]],WHAT!E:F,2,FALSE),"")</f>
        <v># of door</v>
      </c>
      <c r="J220"/>
      <c r="K220">
        <v>188</v>
      </c>
      <c r="L220" t="s">
        <v>28</v>
      </c>
      <c r="M220" t="s">
        <v>13</v>
      </c>
      <c r="N220" t="s">
        <v>14</v>
      </c>
      <c r="O220" t="s">
        <v>309</v>
      </c>
      <c r="P220" t="s">
        <v>1606</v>
      </c>
      <c r="Q220" t="s">
        <v>6480</v>
      </c>
      <c r="R220" s="230">
        <v>44957</v>
      </c>
      <c r="S220" s="230">
        <v>45261</v>
      </c>
      <c r="T220" t="s">
        <v>8407</v>
      </c>
      <c r="U220"/>
      <c r="V220"/>
      <c r="W220"/>
      <c r="X220"/>
      <c r="Y220" s="196"/>
      <c r="Z220" t="s">
        <v>8393</v>
      </c>
      <c r="AA220" t="s">
        <v>8399</v>
      </c>
      <c r="AB220" s="187">
        <v>1521483424</v>
      </c>
      <c r="AC220" s="188" t="str">
        <f>_xlfn.IFNA(IF(Table[[#This Row],[Programme Partner]]&lt;&gt;Table[[#This Row],[Implementing Partner]],CONCATENATE(Table[[#This Row],[Programme Partner]],"-",Table[[#This Row],[Implementing Partner]]),Table[[#This Row],[Programme Partner]]),"")</f>
        <v>UNHCR-NGOF</v>
      </c>
      <c r="AD220" s="189"/>
      <c r="AE220" s="190"/>
      <c r="AF220" s="190"/>
      <c r="AG220" s="191"/>
    </row>
    <row r="221" spans="1:33" ht="14.5" customHeight="1">
      <c r="A221" s="183">
        <v>219</v>
      </c>
      <c r="B221" t="s">
        <v>8385</v>
      </c>
      <c r="C221" t="s">
        <v>5273</v>
      </c>
      <c r="D221" t="s">
        <v>5184</v>
      </c>
      <c r="E221" t="s">
        <v>5273</v>
      </c>
      <c r="F221" t="s">
        <v>27</v>
      </c>
      <c r="G221" t="s">
        <v>8013</v>
      </c>
      <c r="H221" t="s">
        <v>8338</v>
      </c>
      <c r="I221" t="str">
        <f>IFERROR(VLOOKUP(Table[[#This Row],[Activity Details of Assistance]],WHAT!E:F,2,FALSE),"")</f>
        <v># of facilities</v>
      </c>
      <c r="J221"/>
      <c r="K221">
        <v>560</v>
      </c>
      <c r="L221" t="s">
        <v>28</v>
      </c>
      <c r="M221" t="s">
        <v>13</v>
      </c>
      <c r="N221" t="s">
        <v>14</v>
      </c>
      <c r="O221" t="s">
        <v>309</v>
      </c>
      <c r="P221" t="s">
        <v>1606</v>
      </c>
      <c r="Q221" t="s">
        <v>6480</v>
      </c>
      <c r="R221" s="230">
        <v>44957</v>
      </c>
      <c r="S221" s="230">
        <v>45261</v>
      </c>
      <c r="T221" t="s">
        <v>8407</v>
      </c>
      <c r="U221"/>
      <c r="V221"/>
      <c r="W221"/>
      <c r="X221"/>
      <c r="Y221" s="196"/>
      <c r="Z221" t="s">
        <v>8393</v>
      </c>
      <c r="AA221" t="s">
        <v>8399</v>
      </c>
      <c r="AB221" s="187">
        <v>1521483424</v>
      </c>
      <c r="AC221" s="188" t="str">
        <f>_xlfn.IFNA(IF(Table[[#This Row],[Programme Partner]]&lt;&gt;Table[[#This Row],[Implementing Partner]],CONCATENATE(Table[[#This Row],[Programme Partner]],"-",Table[[#This Row],[Implementing Partner]]),Table[[#This Row],[Programme Partner]]),"")</f>
        <v>UNHCR-NGOF</v>
      </c>
      <c r="AD221" s="189"/>
      <c r="AE221" s="190"/>
      <c r="AF221" s="190"/>
      <c r="AG221" s="191"/>
    </row>
    <row r="222" spans="1:33" ht="14.5" customHeight="1">
      <c r="A222" s="183">
        <v>220</v>
      </c>
      <c r="B222" t="s">
        <v>8385</v>
      </c>
      <c r="C222" t="s">
        <v>5273</v>
      </c>
      <c r="D222" t="s">
        <v>5184</v>
      </c>
      <c r="E222" t="s">
        <v>5273</v>
      </c>
      <c r="F222" t="s">
        <v>27</v>
      </c>
      <c r="G222" t="s">
        <v>8013</v>
      </c>
      <c r="H222" t="s">
        <v>8286</v>
      </c>
      <c r="I222" t="str">
        <f>IFERROR(VLOOKUP(Table[[#This Row],[Activity Details of Assistance]],WHAT!E:F,2,FALSE),"")</f>
        <v># of HP sessions at community level</v>
      </c>
      <c r="J222"/>
      <c r="K222">
        <v>319</v>
      </c>
      <c r="L222" t="s">
        <v>28</v>
      </c>
      <c r="M222" t="s">
        <v>13</v>
      </c>
      <c r="N222" t="s">
        <v>14</v>
      </c>
      <c r="O222" t="s">
        <v>309</v>
      </c>
      <c r="P222" t="s">
        <v>1606</v>
      </c>
      <c r="Q222" t="s">
        <v>6480</v>
      </c>
      <c r="R222" s="230">
        <v>44957</v>
      </c>
      <c r="S222" s="230">
        <v>45261</v>
      </c>
      <c r="T222" t="s">
        <v>8407</v>
      </c>
      <c r="U222"/>
      <c r="V222"/>
      <c r="W222"/>
      <c r="X222"/>
      <c r="Y222" s="196"/>
      <c r="Z222" t="s">
        <v>8393</v>
      </c>
      <c r="AA222" t="s">
        <v>8399</v>
      </c>
      <c r="AB222" s="187">
        <v>1521483424</v>
      </c>
      <c r="AC222" s="188" t="str">
        <f>_xlfn.IFNA(IF(Table[[#This Row],[Programme Partner]]&lt;&gt;Table[[#This Row],[Implementing Partner]],CONCATENATE(Table[[#This Row],[Programme Partner]],"-",Table[[#This Row],[Implementing Partner]]),Table[[#This Row],[Programme Partner]]),"")</f>
        <v>UNHCR-NGOF</v>
      </c>
      <c r="AD222" s="189"/>
      <c r="AE222" s="190"/>
      <c r="AF222" s="190"/>
      <c r="AG222" s="191"/>
    </row>
    <row r="223" spans="1:33" ht="14.5" customHeight="1">
      <c r="A223" s="183">
        <v>221</v>
      </c>
      <c r="B223" t="s">
        <v>8385</v>
      </c>
      <c r="C223" t="s">
        <v>5273</v>
      </c>
      <c r="D223" t="s">
        <v>5184</v>
      </c>
      <c r="E223" t="s">
        <v>5273</v>
      </c>
      <c r="F223" t="s">
        <v>27</v>
      </c>
      <c r="G223" t="s">
        <v>8013</v>
      </c>
      <c r="H223" t="s">
        <v>8287</v>
      </c>
      <c r="I223" t="str">
        <f>IFERROR(VLOOKUP(Table[[#This Row],[Activity Details of Assistance]],WHAT!E:F,2,FALSE),"")</f>
        <v># of HP sessions at HH level</v>
      </c>
      <c r="J223"/>
      <c r="K223">
        <v>3857</v>
      </c>
      <c r="L223" t="s">
        <v>28</v>
      </c>
      <c r="M223" t="s">
        <v>13</v>
      </c>
      <c r="N223" t="s">
        <v>14</v>
      </c>
      <c r="O223" t="s">
        <v>309</v>
      </c>
      <c r="P223" t="s">
        <v>1606</v>
      </c>
      <c r="Q223" t="s">
        <v>6480</v>
      </c>
      <c r="R223" s="230">
        <v>44957</v>
      </c>
      <c r="S223" s="230">
        <v>45261</v>
      </c>
      <c r="T223" t="s">
        <v>8407</v>
      </c>
      <c r="U223"/>
      <c r="V223"/>
      <c r="W223"/>
      <c r="X223"/>
      <c r="Y223" s="196"/>
      <c r="Z223" t="s">
        <v>8393</v>
      </c>
      <c r="AA223" t="s">
        <v>8399</v>
      </c>
      <c r="AB223" s="187">
        <v>1521483424</v>
      </c>
      <c r="AC223" s="188" t="str">
        <f>_xlfn.IFNA(IF(Table[[#This Row],[Programme Partner]]&lt;&gt;Table[[#This Row],[Implementing Partner]],CONCATENATE(Table[[#This Row],[Programme Partner]],"-",Table[[#This Row],[Implementing Partner]]),Table[[#This Row],[Programme Partner]]),"")</f>
        <v>UNHCR-NGOF</v>
      </c>
      <c r="AD223" s="189"/>
      <c r="AE223" s="190"/>
      <c r="AF223" s="190"/>
      <c r="AG223" s="191"/>
    </row>
    <row r="224" spans="1:33" ht="14.5" customHeight="1">
      <c r="A224" s="183">
        <v>222</v>
      </c>
      <c r="B224" t="s">
        <v>8385</v>
      </c>
      <c r="C224" t="s">
        <v>5273</v>
      </c>
      <c r="D224" t="s">
        <v>5184</v>
      </c>
      <c r="E224" t="s">
        <v>5273</v>
      </c>
      <c r="F224" t="s">
        <v>27</v>
      </c>
      <c r="G224" t="s">
        <v>8013</v>
      </c>
      <c r="H224" t="s">
        <v>8327</v>
      </c>
      <c r="I224" t="str">
        <f>IFERROR(VLOOKUP(Table[[#This Row],[Activity Details of Assistance]],WHAT!E:F,2,FALSE),"")</f>
        <v># of HP sessions at institution level</v>
      </c>
      <c r="J224"/>
      <c r="K224">
        <v>5</v>
      </c>
      <c r="L224" t="s">
        <v>28</v>
      </c>
      <c r="M224" t="s">
        <v>13</v>
      </c>
      <c r="N224" t="s">
        <v>14</v>
      </c>
      <c r="O224" t="s">
        <v>309</v>
      </c>
      <c r="P224" t="s">
        <v>1606</v>
      </c>
      <c r="Q224" t="s">
        <v>6480</v>
      </c>
      <c r="R224" s="230">
        <v>44957</v>
      </c>
      <c r="S224" s="230">
        <v>45261</v>
      </c>
      <c r="T224" t="s">
        <v>8407</v>
      </c>
      <c r="U224"/>
      <c r="V224"/>
      <c r="W224"/>
      <c r="X224"/>
      <c r="Y224" s="196"/>
      <c r="Z224" t="s">
        <v>8393</v>
      </c>
      <c r="AA224" t="s">
        <v>8399</v>
      </c>
      <c r="AB224" s="187">
        <v>1521483424</v>
      </c>
      <c r="AC224" s="188" t="str">
        <f>_xlfn.IFNA(IF(Table[[#This Row],[Programme Partner]]&lt;&gt;Table[[#This Row],[Implementing Partner]],CONCATENATE(Table[[#This Row],[Programme Partner]],"-",Table[[#This Row],[Implementing Partner]]),Table[[#This Row],[Programme Partner]]),"")</f>
        <v>UNHCR-NGOF</v>
      </c>
      <c r="AD224" s="189"/>
      <c r="AE224" s="190"/>
      <c r="AF224" s="190"/>
      <c r="AG224" s="191"/>
    </row>
    <row r="225" spans="1:33" ht="14.5" customHeight="1">
      <c r="A225" s="183">
        <v>223</v>
      </c>
      <c r="B225" t="s">
        <v>8385</v>
      </c>
      <c r="C225" t="s">
        <v>5273</v>
      </c>
      <c r="D225" t="s">
        <v>5184</v>
      </c>
      <c r="E225" t="s">
        <v>5273</v>
      </c>
      <c r="F225" t="s">
        <v>27</v>
      </c>
      <c r="G225" t="s">
        <v>8012</v>
      </c>
      <c r="H225" t="s">
        <v>8364</v>
      </c>
      <c r="I225" t="str">
        <f>IFERROR(VLOOKUP(Table[[#This Row],[Activity Details of Assistance]],WHAT!E:F,2,FALSE),"")</f>
        <v xml:space="preserve"># of door </v>
      </c>
      <c r="J225"/>
      <c r="K225">
        <v>16</v>
      </c>
      <c r="L225" t="s">
        <v>28</v>
      </c>
      <c r="M225" t="s">
        <v>13</v>
      </c>
      <c r="N225" t="s">
        <v>14</v>
      </c>
      <c r="O225" t="s">
        <v>309</v>
      </c>
      <c r="P225" t="s">
        <v>1607</v>
      </c>
      <c r="Q225" t="s">
        <v>4710</v>
      </c>
      <c r="R225" s="230">
        <v>44957</v>
      </c>
      <c r="S225" s="230">
        <v>45261</v>
      </c>
      <c r="T225" t="s">
        <v>8407</v>
      </c>
      <c r="U225"/>
      <c r="V225"/>
      <c r="W225"/>
      <c r="X225"/>
      <c r="Y225" s="196"/>
      <c r="Z225" t="s">
        <v>8393</v>
      </c>
      <c r="AA225" t="s">
        <v>8399</v>
      </c>
      <c r="AB225" s="187">
        <v>1521483424</v>
      </c>
      <c r="AC225" s="188" t="str">
        <f>_xlfn.IFNA(IF(Table[[#This Row],[Programme Partner]]&lt;&gt;Table[[#This Row],[Implementing Partner]],CONCATENATE(Table[[#This Row],[Programme Partner]],"-",Table[[#This Row],[Implementing Partner]]),Table[[#This Row],[Programme Partner]]),"")</f>
        <v>UNHCR-NGOF</v>
      </c>
      <c r="AD225" s="189"/>
      <c r="AE225" s="190"/>
      <c r="AF225" s="190"/>
      <c r="AG225" s="191"/>
    </row>
    <row r="226" spans="1:33" ht="14.5" customHeight="1">
      <c r="A226" s="183">
        <v>224</v>
      </c>
      <c r="B226" t="s">
        <v>8385</v>
      </c>
      <c r="C226" t="s">
        <v>5273</v>
      </c>
      <c r="D226" t="s">
        <v>5184</v>
      </c>
      <c r="E226" t="s">
        <v>5273</v>
      </c>
      <c r="F226" t="s">
        <v>27</v>
      </c>
      <c r="G226" t="s">
        <v>8012</v>
      </c>
      <c r="H226" t="s">
        <v>8365</v>
      </c>
      <c r="I226" t="str">
        <f>IFERROR(VLOOKUP(Table[[#This Row],[Activity Details of Assistance]],WHAT!E:F,2,FALSE),"")</f>
        <v># of door</v>
      </c>
      <c r="J226"/>
      <c r="K226">
        <v>98</v>
      </c>
      <c r="L226" t="s">
        <v>28</v>
      </c>
      <c r="M226" t="s">
        <v>13</v>
      </c>
      <c r="N226" t="s">
        <v>14</v>
      </c>
      <c r="O226" t="s">
        <v>309</v>
      </c>
      <c r="P226" t="s">
        <v>1607</v>
      </c>
      <c r="Q226" t="s">
        <v>4710</v>
      </c>
      <c r="R226" s="230">
        <v>44957</v>
      </c>
      <c r="S226" s="230">
        <v>45261</v>
      </c>
      <c r="T226" t="s">
        <v>8407</v>
      </c>
      <c r="U226"/>
      <c r="V226"/>
      <c r="W226"/>
      <c r="X226"/>
      <c r="Y226" s="196"/>
      <c r="Z226" t="s">
        <v>8393</v>
      </c>
      <c r="AA226" t="s">
        <v>8399</v>
      </c>
      <c r="AB226" s="187">
        <v>1521483424</v>
      </c>
      <c r="AC226" s="188" t="str">
        <f>_xlfn.IFNA(IF(Table[[#This Row],[Programme Partner]]&lt;&gt;Table[[#This Row],[Implementing Partner]],CONCATENATE(Table[[#This Row],[Programme Partner]],"-",Table[[#This Row],[Implementing Partner]]),Table[[#This Row],[Programme Partner]]),"")</f>
        <v>UNHCR-NGOF</v>
      </c>
      <c r="AD226" s="189"/>
      <c r="AE226" s="190"/>
      <c r="AF226" s="190"/>
      <c r="AG226" s="191"/>
    </row>
    <row r="227" spans="1:33" ht="14.5" customHeight="1">
      <c r="A227" s="183">
        <v>225</v>
      </c>
      <c r="B227" t="s">
        <v>8385</v>
      </c>
      <c r="C227" t="s">
        <v>5273</v>
      </c>
      <c r="D227" t="s">
        <v>5184</v>
      </c>
      <c r="E227" t="s">
        <v>5273</v>
      </c>
      <c r="F227" t="s">
        <v>27</v>
      </c>
      <c r="G227" t="s">
        <v>8012</v>
      </c>
      <c r="H227" t="s">
        <v>8312</v>
      </c>
      <c r="I227" t="str">
        <f>IFERROR(VLOOKUP(Table[[#This Row],[Activity Details of Assistance]],WHAT!E:F,2,FALSE),"")</f>
        <v># of door</v>
      </c>
      <c r="J227"/>
      <c r="K227">
        <v>505</v>
      </c>
      <c r="L227" t="s">
        <v>28</v>
      </c>
      <c r="M227" t="s">
        <v>13</v>
      </c>
      <c r="N227" t="s">
        <v>14</v>
      </c>
      <c r="O227" t="s">
        <v>309</v>
      </c>
      <c r="P227" t="s">
        <v>1607</v>
      </c>
      <c r="Q227" t="s">
        <v>4710</v>
      </c>
      <c r="R227" s="230">
        <v>44957</v>
      </c>
      <c r="S227" s="230">
        <v>45261</v>
      </c>
      <c r="T227" t="s">
        <v>8407</v>
      </c>
      <c r="U227"/>
      <c r="V227"/>
      <c r="W227"/>
      <c r="X227"/>
      <c r="Y227" s="196"/>
      <c r="Z227" t="s">
        <v>8393</v>
      </c>
      <c r="AA227" t="s">
        <v>8399</v>
      </c>
      <c r="AB227" s="187">
        <v>1521483424</v>
      </c>
      <c r="AC227" s="188" t="str">
        <f>_xlfn.IFNA(IF(Table[[#This Row],[Programme Partner]]&lt;&gt;Table[[#This Row],[Implementing Partner]],CONCATENATE(Table[[#This Row],[Programme Partner]],"-",Table[[#This Row],[Implementing Partner]]),Table[[#This Row],[Programme Partner]]),"")</f>
        <v>UNHCR-NGOF</v>
      </c>
      <c r="AD227" s="189"/>
      <c r="AE227" s="190"/>
      <c r="AF227" s="190"/>
      <c r="AG227" s="191"/>
    </row>
    <row r="228" spans="1:33" ht="14.5" customHeight="1">
      <c r="A228" s="183">
        <v>226</v>
      </c>
      <c r="B228" t="s">
        <v>8385</v>
      </c>
      <c r="C228" t="s">
        <v>5273</v>
      </c>
      <c r="D228" t="s">
        <v>5184</v>
      </c>
      <c r="E228" t="s">
        <v>5273</v>
      </c>
      <c r="F228" t="s">
        <v>27</v>
      </c>
      <c r="G228" t="s">
        <v>8013</v>
      </c>
      <c r="H228" t="s">
        <v>8338</v>
      </c>
      <c r="I228" t="str">
        <f>IFERROR(VLOOKUP(Table[[#This Row],[Activity Details of Assistance]],WHAT!E:F,2,FALSE),"")</f>
        <v># of facilities</v>
      </c>
      <c r="J228"/>
      <c r="K228">
        <v>856</v>
      </c>
      <c r="L228" t="s">
        <v>28</v>
      </c>
      <c r="M228" t="s">
        <v>13</v>
      </c>
      <c r="N228" t="s">
        <v>14</v>
      </c>
      <c r="O228" t="s">
        <v>309</v>
      </c>
      <c r="P228" t="s">
        <v>1607</v>
      </c>
      <c r="Q228" t="s">
        <v>4710</v>
      </c>
      <c r="R228" s="230">
        <v>44957</v>
      </c>
      <c r="S228" s="230">
        <v>45261</v>
      </c>
      <c r="T228" t="s">
        <v>8407</v>
      </c>
      <c r="U228"/>
      <c r="V228"/>
      <c r="W228"/>
      <c r="X228"/>
      <c r="Y228" s="196"/>
      <c r="Z228" t="s">
        <v>8393</v>
      </c>
      <c r="AA228" t="s">
        <v>8399</v>
      </c>
      <c r="AB228" s="187">
        <v>1521483424</v>
      </c>
      <c r="AC228" s="188" t="str">
        <f>_xlfn.IFNA(IF(Table[[#This Row],[Programme Partner]]&lt;&gt;Table[[#This Row],[Implementing Partner]],CONCATENATE(Table[[#This Row],[Programme Partner]],"-",Table[[#This Row],[Implementing Partner]]),Table[[#This Row],[Programme Partner]]),"")</f>
        <v>UNHCR-NGOF</v>
      </c>
      <c r="AD228" s="189"/>
      <c r="AE228" s="190"/>
      <c r="AF228" s="190"/>
      <c r="AG228" s="191"/>
    </row>
    <row r="229" spans="1:33" ht="14.5" customHeight="1">
      <c r="A229" s="183">
        <v>227</v>
      </c>
      <c r="B229" t="s">
        <v>8385</v>
      </c>
      <c r="C229" t="s">
        <v>5273</v>
      </c>
      <c r="D229" t="s">
        <v>5184</v>
      </c>
      <c r="E229" t="s">
        <v>5273</v>
      </c>
      <c r="F229" t="s">
        <v>27</v>
      </c>
      <c r="G229" t="s">
        <v>8013</v>
      </c>
      <c r="H229" t="s">
        <v>8286</v>
      </c>
      <c r="I229" t="str">
        <f>IFERROR(VLOOKUP(Table[[#This Row],[Activity Details of Assistance]],WHAT!E:F,2,FALSE),"")</f>
        <v># of HP sessions at community level</v>
      </c>
      <c r="J229"/>
      <c r="K229">
        <v>82</v>
      </c>
      <c r="L229" t="s">
        <v>28</v>
      </c>
      <c r="M229" t="s">
        <v>13</v>
      </c>
      <c r="N229" t="s">
        <v>14</v>
      </c>
      <c r="O229" t="s">
        <v>309</v>
      </c>
      <c r="P229" t="s">
        <v>1607</v>
      </c>
      <c r="Q229" t="s">
        <v>4710</v>
      </c>
      <c r="R229" s="230">
        <v>44957</v>
      </c>
      <c r="S229" s="230">
        <v>45261</v>
      </c>
      <c r="T229" t="s">
        <v>8407</v>
      </c>
      <c r="U229"/>
      <c r="V229"/>
      <c r="W229"/>
      <c r="X229"/>
      <c r="Y229" s="196"/>
      <c r="Z229" t="s">
        <v>8393</v>
      </c>
      <c r="AA229" t="s">
        <v>8399</v>
      </c>
      <c r="AB229" s="187">
        <v>1521483424</v>
      </c>
      <c r="AC229" s="188" t="str">
        <f>_xlfn.IFNA(IF(Table[[#This Row],[Programme Partner]]&lt;&gt;Table[[#This Row],[Implementing Partner]],CONCATENATE(Table[[#This Row],[Programme Partner]],"-",Table[[#This Row],[Implementing Partner]]),Table[[#This Row],[Programme Partner]]),"")</f>
        <v>UNHCR-NGOF</v>
      </c>
      <c r="AD229" s="189"/>
      <c r="AE229" s="190"/>
      <c r="AF229" s="190"/>
      <c r="AG229" s="191"/>
    </row>
    <row r="230" spans="1:33" ht="14.5" customHeight="1">
      <c r="A230" s="183">
        <v>228</v>
      </c>
      <c r="B230" t="s">
        <v>8385</v>
      </c>
      <c r="C230" t="s">
        <v>5273</v>
      </c>
      <c r="D230" t="s">
        <v>5184</v>
      </c>
      <c r="E230" t="s">
        <v>5273</v>
      </c>
      <c r="F230" t="s">
        <v>27</v>
      </c>
      <c r="G230" t="s">
        <v>8013</v>
      </c>
      <c r="H230" t="s">
        <v>8287</v>
      </c>
      <c r="I230" t="str">
        <f>IFERROR(VLOOKUP(Table[[#This Row],[Activity Details of Assistance]],WHAT!E:F,2,FALSE),"")</f>
        <v># of HP sessions at HH level</v>
      </c>
      <c r="J230"/>
      <c r="K230">
        <v>2990</v>
      </c>
      <c r="L230" t="s">
        <v>28</v>
      </c>
      <c r="M230" t="s">
        <v>13</v>
      </c>
      <c r="N230" t="s">
        <v>14</v>
      </c>
      <c r="O230" t="s">
        <v>309</v>
      </c>
      <c r="P230" t="s">
        <v>1607</v>
      </c>
      <c r="Q230" t="s">
        <v>4710</v>
      </c>
      <c r="R230" s="230">
        <v>44957</v>
      </c>
      <c r="S230" s="230">
        <v>45261</v>
      </c>
      <c r="T230" t="s">
        <v>8407</v>
      </c>
      <c r="U230"/>
      <c r="V230"/>
      <c r="W230"/>
      <c r="X230"/>
      <c r="Y230" s="196"/>
      <c r="Z230" t="s">
        <v>8393</v>
      </c>
      <c r="AA230" t="s">
        <v>8399</v>
      </c>
      <c r="AB230" s="187">
        <v>1521483424</v>
      </c>
      <c r="AC230" s="188" t="str">
        <f>_xlfn.IFNA(IF(Table[[#This Row],[Programme Partner]]&lt;&gt;Table[[#This Row],[Implementing Partner]],CONCATENATE(Table[[#This Row],[Programme Partner]],"-",Table[[#This Row],[Implementing Partner]]),Table[[#This Row],[Programme Partner]]),"")</f>
        <v>UNHCR-NGOF</v>
      </c>
      <c r="AD230" s="189"/>
      <c r="AE230" s="190"/>
      <c r="AF230" s="190"/>
      <c r="AG230" s="191"/>
    </row>
    <row r="231" spans="1:33" ht="14.5" customHeight="1">
      <c r="A231" s="183">
        <v>229</v>
      </c>
      <c r="B231" t="s">
        <v>8385</v>
      </c>
      <c r="C231" t="s">
        <v>5273</v>
      </c>
      <c r="D231" t="s">
        <v>5184</v>
      </c>
      <c r="E231" t="s">
        <v>5273</v>
      </c>
      <c r="F231" t="s">
        <v>27</v>
      </c>
      <c r="G231" t="s">
        <v>8013</v>
      </c>
      <c r="H231" t="s">
        <v>8327</v>
      </c>
      <c r="I231" t="str">
        <f>IFERROR(VLOOKUP(Table[[#This Row],[Activity Details of Assistance]],WHAT!E:F,2,FALSE),"")</f>
        <v># of HP sessions at institution level</v>
      </c>
      <c r="J231"/>
      <c r="K231">
        <v>6</v>
      </c>
      <c r="L231" t="s">
        <v>28</v>
      </c>
      <c r="M231" t="s">
        <v>13</v>
      </c>
      <c r="N231" t="s">
        <v>14</v>
      </c>
      <c r="O231" t="s">
        <v>309</v>
      </c>
      <c r="P231" t="s">
        <v>1607</v>
      </c>
      <c r="Q231" t="s">
        <v>4710</v>
      </c>
      <c r="R231" s="230">
        <v>44957</v>
      </c>
      <c r="S231" s="230">
        <v>45261</v>
      </c>
      <c r="T231" t="s">
        <v>8407</v>
      </c>
      <c r="U231"/>
      <c r="V231"/>
      <c r="W231"/>
      <c r="X231"/>
      <c r="Y231" s="196"/>
      <c r="Z231" t="s">
        <v>8393</v>
      </c>
      <c r="AA231" t="s">
        <v>8399</v>
      </c>
      <c r="AB231" s="187">
        <v>1521483424</v>
      </c>
      <c r="AC231" s="188" t="str">
        <f>_xlfn.IFNA(IF(Table[[#This Row],[Programme Partner]]&lt;&gt;Table[[#This Row],[Implementing Partner]],CONCATENATE(Table[[#This Row],[Programme Partner]],"-",Table[[#This Row],[Implementing Partner]]),Table[[#This Row],[Programme Partner]]),"")</f>
        <v>UNHCR-NGOF</v>
      </c>
      <c r="AD231" s="189"/>
      <c r="AE231" s="190"/>
      <c r="AF231" s="190"/>
      <c r="AG231" s="191"/>
    </row>
    <row r="232" spans="1:33" ht="14.5" customHeight="1">
      <c r="A232" s="183">
        <v>230</v>
      </c>
      <c r="B232" t="s">
        <v>8385</v>
      </c>
      <c r="C232" t="s">
        <v>5273</v>
      </c>
      <c r="D232" t="s">
        <v>5184</v>
      </c>
      <c r="E232" t="s">
        <v>5273</v>
      </c>
      <c r="F232" t="s">
        <v>27</v>
      </c>
      <c r="G232" t="s">
        <v>8011</v>
      </c>
      <c r="H232" t="s">
        <v>8363</v>
      </c>
      <c r="I232" t="str">
        <f>IFERROR(VLOOKUP(Table[[#This Row],[Activity Details of Assistance]],WHAT!E:F,2,FALSE),"")</f>
        <v># of tube well</v>
      </c>
      <c r="J232"/>
      <c r="K232">
        <v>120</v>
      </c>
      <c r="L232" t="s">
        <v>28</v>
      </c>
      <c r="M232" t="s">
        <v>13</v>
      </c>
      <c r="N232" t="s">
        <v>14</v>
      </c>
      <c r="O232" t="s">
        <v>307</v>
      </c>
      <c r="P232" t="s">
        <v>1599</v>
      </c>
      <c r="Q232" t="s">
        <v>4723</v>
      </c>
      <c r="R232" s="230">
        <v>44957</v>
      </c>
      <c r="S232" s="230">
        <v>45261</v>
      </c>
      <c r="T232" t="s">
        <v>8407</v>
      </c>
      <c r="U232"/>
      <c r="V232"/>
      <c r="W232"/>
      <c r="X232"/>
      <c r="Y232" s="196"/>
      <c r="Z232" t="s">
        <v>8393</v>
      </c>
      <c r="AA232" t="s">
        <v>8399</v>
      </c>
      <c r="AB232" s="187">
        <v>1521483424</v>
      </c>
      <c r="AC232" s="188" t="str">
        <f>_xlfn.IFNA(IF(Table[[#This Row],[Programme Partner]]&lt;&gt;Table[[#This Row],[Implementing Partner]],CONCATENATE(Table[[#This Row],[Programme Partner]],"-",Table[[#This Row],[Implementing Partner]]),Table[[#This Row],[Programme Partner]]),"")</f>
        <v>UNHCR-NGOF</v>
      </c>
      <c r="AD232" s="189"/>
      <c r="AE232" s="190"/>
      <c r="AF232" s="190"/>
      <c r="AG232" s="191"/>
    </row>
    <row r="233" spans="1:33" ht="14.5" customHeight="1">
      <c r="A233" s="183">
        <v>231</v>
      </c>
      <c r="B233" t="s">
        <v>8385</v>
      </c>
      <c r="C233" t="s">
        <v>5273</v>
      </c>
      <c r="D233" t="s">
        <v>5184</v>
      </c>
      <c r="E233" t="s">
        <v>5273</v>
      </c>
      <c r="F233" t="s">
        <v>27</v>
      </c>
      <c r="G233" t="s">
        <v>8012</v>
      </c>
      <c r="H233" t="s">
        <v>8364</v>
      </c>
      <c r="I233" t="str">
        <f>IFERROR(VLOOKUP(Table[[#This Row],[Activity Details of Assistance]],WHAT!E:F,2,FALSE),"")</f>
        <v xml:space="preserve"># of door </v>
      </c>
      <c r="J233"/>
      <c r="K233">
        <v>14</v>
      </c>
      <c r="L233" t="s">
        <v>28</v>
      </c>
      <c r="M233" t="s">
        <v>13</v>
      </c>
      <c r="N233" t="s">
        <v>14</v>
      </c>
      <c r="O233" t="s">
        <v>307</v>
      </c>
      <c r="P233" t="s">
        <v>1599</v>
      </c>
      <c r="Q233" t="s">
        <v>4723</v>
      </c>
      <c r="R233" s="230">
        <v>44957</v>
      </c>
      <c r="S233" s="230">
        <v>45261</v>
      </c>
      <c r="T233" t="s">
        <v>8407</v>
      </c>
      <c r="U233"/>
      <c r="V233"/>
      <c r="W233"/>
      <c r="X233"/>
      <c r="Y233" s="196"/>
      <c r="Z233" t="s">
        <v>8393</v>
      </c>
      <c r="AA233" t="s">
        <v>8399</v>
      </c>
      <c r="AB233" s="187">
        <v>1521483424</v>
      </c>
      <c r="AC233" s="188" t="str">
        <f>_xlfn.IFNA(IF(Table[[#This Row],[Programme Partner]]&lt;&gt;Table[[#This Row],[Implementing Partner]],CONCATENATE(Table[[#This Row],[Programme Partner]],"-",Table[[#This Row],[Implementing Partner]]),Table[[#This Row],[Programme Partner]]),"")</f>
        <v>UNHCR-NGOF</v>
      </c>
      <c r="AD233" s="189"/>
      <c r="AE233" s="190"/>
      <c r="AF233" s="190"/>
      <c r="AG233" s="191"/>
    </row>
    <row r="234" spans="1:33" ht="14.5" customHeight="1">
      <c r="A234" s="183">
        <v>232</v>
      </c>
      <c r="B234" t="s">
        <v>8385</v>
      </c>
      <c r="C234" t="s">
        <v>5273</v>
      </c>
      <c r="D234" t="s">
        <v>5184</v>
      </c>
      <c r="E234" t="s">
        <v>5273</v>
      </c>
      <c r="F234" t="s">
        <v>27</v>
      </c>
      <c r="G234" t="s">
        <v>8012</v>
      </c>
      <c r="H234" t="s">
        <v>8365</v>
      </c>
      <c r="I234" t="str">
        <f>IFERROR(VLOOKUP(Table[[#This Row],[Activity Details of Assistance]],WHAT!E:F,2,FALSE),"")</f>
        <v># of door</v>
      </c>
      <c r="J234"/>
      <c r="K234">
        <v>18</v>
      </c>
      <c r="L234" t="s">
        <v>28</v>
      </c>
      <c r="M234" t="s">
        <v>13</v>
      </c>
      <c r="N234" t="s">
        <v>14</v>
      </c>
      <c r="O234" t="s">
        <v>307</v>
      </c>
      <c r="P234" t="s">
        <v>1599</v>
      </c>
      <c r="Q234" t="s">
        <v>4723</v>
      </c>
      <c r="R234" s="230">
        <v>44957</v>
      </c>
      <c r="S234" s="230">
        <v>45261</v>
      </c>
      <c r="T234" t="s">
        <v>8407</v>
      </c>
      <c r="U234"/>
      <c r="V234"/>
      <c r="W234"/>
      <c r="X234"/>
      <c r="Y234" s="196"/>
      <c r="Z234" t="s">
        <v>8393</v>
      </c>
      <c r="AA234" t="s">
        <v>8399</v>
      </c>
      <c r="AB234" s="187">
        <v>1521483424</v>
      </c>
      <c r="AC234" s="188" t="str">
        <f>_xlfn.IFNA(IF(Table[[#This Row],[Programme Partner]]&lt;&gt;Table[[#This Row],[Implementing Partner]],CONCATENATE(Table[[#This Row],[Programme Partner]],"-",Table[[#This Row],[Implementing Partner]]),Table[[#This Row],[Programme Partner]]),"")</f>
        <v>UNHCR-NGOF</v>
      </c>
      <c r="AD234" s="189"/>
      <c r="AE234" s="190"/>
      <c r="AF234" s="190"/>
      <c r="AG234" s="191"/>
    </row>
    <row r="235" spans="1:33" ht="14.5" customHeight="1">
      <c r="A235" s="183">
        <v>233</v>
      </c>
      <c r="B235" t="s">
        <v>8385</v>
      </c>
      <c r="C235" t="s">
        <v>5273</v>
      </c>
      <c r="D235" t="s">
        <v>5184</v>
      </c>
      <c r="E235" t="s">
        <v>5273</v>
      </c>
      <c r="F235" t="s">
        <v>27</v>
      </c>
      <c r="G235" t="s">
        <v>8012</v>
      </c>
      <c r="H235" t="s">
        <v>8312</v>
      </c>
      <c r="I235" t="str">
        <f>IFERROR(VLOOKUP(Table[[#This Row],[Activity Details of Assistance]],WHAT!E:F,2,FALSE),"")</f>
        <v># of door</v>
      </c>
      <c r="J235"/>
      <c r="K235">
        <v>333</v>
      </c>
      <c r="L235" t="s">
        <v>28</v>
      </c>
      <c r="M235" t="s">
        <v>13</v>
      </c>
      <c r="N235" t="s">
        <v>14</v>
      </c>
      <c r="O235" t="s">
        <v>307</v>
      </c>
      <c r="P235" t="s">
        <v>1599</v>
      </c>
      <c r="Q235" t="s">
        <v>4723</v>
      </c>
      <c r="R235" s="230">
        <v>44957</v>
      </c>
      <c r="S235" s="230">
        <v>45261</v>
      </c>
      <c r="T235" t="s">
        <v>8407</v>
      </c>
      <c r="U235"/>
      <c r="V235"/>
      <c r="W235"/>
      <c r="X235"/>
      <c r="Y235" s="196"/>
      <c r="Z235" t="s">
        <v>8393</v>
      </c>
      <c r="AA235" t="s">
        <v>8399</v>
      </c>
      <c r="AB235" s="187">
        <v>1521483424</v>
      </c>
      <c r="AC235" s="188" t="str">
        <f>_xlfn.IFNA(IF(Table[[#This Row],[Programme Partner]]&lt;&gt;Table[[#This Row],[Implementing Partner]],CONCATENATE(Table[[#This Row],[Programme Partner]],"-",Table[[#This Row],[Implementing Partner]]),Table[[#This Row],[Programme Partner]]),"")</f>
        <v>UNHCR-NGOF</v>
      </c>
      <c r="AD235" s="189"/>
      <c r="AE235" s="190"/>
      <c r="AF235" s="190"/>
      <c r="AG235" s="191"/>
    </row>
    <row r="236" spans="1:33" ht="14.5" customHeight="1">
      <c r="A236" s="183">
        <v>234</v>
      </c>
      <c r="B236" t="s">
        <v>8385</v>
      </c>
      <c r="C236" t="s">
        <v>5273</v>
      </c>
      <c r="D236" t="s">
        <v>5184</v>
      </c>
      <c r="E236" t="s">
        <v>5273</v>
      </c>
      <c r="F236" t="s">
        <v>27</v>
      </c>
      <c r="G236" t="s">
        <v>8013</v>
      </c>
      <c r="H236" t="s">
        <v>8338</v>
      </c>
      <c r="I236" t="str">
        <f>IFERROR(VLOOKUP(Table[[#This Row],[Activity Details of Assistance]],WHAT!E:F,2,FALSE),"")</f>
        <v># of facilities</v>
      </c>
      <c r="J236"/>
      <c r="K236">
        <v>1661</v>
      </c>
      <c r="L236" t="s">
        <v>28</v>
      </c>
      <c r="M236" t="s">
        <v>13</v>
      </c>
      <c r="N236" t="s">
        <v>14</v>
      </c>
      <c r="O236" t="s">
        <v>307</v>
      </c>
      <c r="P236" t="s">
        <v>1599</v>
      </c>
      <c r="Q236" t="s">
        <v>4723</v>
      </c>
      <c r="R236" s="230">
        <v>44957</v>
      </c>
      <c r="S236" s="230">
        <v>45261</v>
      </c>
      <c r="T236" t="s">
        <v>8407</v>
      </c>
      <c r="U236"/>
      <c r="V236"/>
      <c r="W236"/>
      <c r="X236"/>
      <c r="Y236" s="196"/>
      <c r="Z236" t="s">
        <v>8393</v>
      </c>
      <c r="AA236" t="s">
        <v>8399</v>
      </c>
      <c r="AB236" s="187">
        <v>1521483424</v>
      </c>
      <c r="AC236" s="188" t="str">
        <f>_xlfn.IFNA(IF(Table[[#This Row],[Programme Partner]]&lt;&gt;Table[[#This Row],[Implementing Partner]],CONCATENATE(Table[[#This Row],[Programme Partner]],"-",Table[[#This Row],[Implementing Partner]]),Table[[#This Row],[Programme Partner]]),"")</f>
        <v>UNHCR-NGOF</v>
      </c>
      <c r="AD236" s="189"/>
      <c r="AE236" s="190"/>
      <c r="AF236" s="190"/>
      <c r="AG236" s="191"/>
    </row>
    <row r="237" spans="1:33" ht="14.5" customHeight="1">
      <c r="A237" s="183">
        <v>235</v>
      </c>
      <c r="B237" t="s">
        <v>8385</v>
      </c>
      <c r="C237" t="s">
        <v>5273</v>
      </c>
      <c r="D237" t="s">
        <v>5184</v>
      </c>
      <c r="E237" t="s">
        <v>5273</v>
      </c>
      <c r="F237" t="s">
        <v>27</v>
      </c>
      <c r="G237" t="s">
        <v>8013</v>
      </c>
      <c r="H237" t="s">
        <v>8286</v>
      </c>
      <c r="I237" t="str">
        <f>IFERROR(VLOOKUP(Table[[#This Row],[Activity Details of Assistance]],WHAT!E:F,2,FALSE),"")</f>
        <v># of HP sessions at community level</v>
      </c>
      <c r="J237"/>
      <c r="K237">
        <v>105</v>
      </c>
      <c r="L237" t="s">
        <v>28</v>
      </c>
      <c r="M237" t="s">
        <v>13</v>
      </c>
      <c r="N237" t="s">
        <v>14</v>
      </c>
      <c r="O237" t="s">
        <v>307</v>
      </c>
      <c r="P237" t="s">
        <v>1599</v>
      </c>
      <c r="Q237" t="s">
        <v>4723</v>
      </c>
      <c r="R237" s="230">
        <v>44957</v>
      </c>
      <c r="S237" s="230">
        <v>45261</v>
      </c>
      <c r="T237" t="s">
        <v>8407</v>
      </c>
      <c r="U237"/>
      <c r="V237"/>
      <c r="W237"/>
      <c r="X237"/>
      <c r="Y237"/>
      <c r="Z237" t="s">
        <v>8393</v>
      </c>
      <c r="AA237" t="s">
        <v>8399</v>
      </c>
      <c r="AB237" s="187">
        <v>1521483424</v>
      </c>
      <c r="AC237" s="188" t="str">
        <f>_xlfn.IFNA(IF(Table[[#This Row],[Programme Partner]]&lt;&gt;Table[[#This Row],[Implementing Partner]],CONCATENATE(Table[[#This Row],[Programme Partner]],"-",Table[[#This Row],[Implementing Partner]]),Table[[#This Row],[Programme Partner]]),"")</f>
        <v>UNHCR-NGOF</v>
      </c>
      <c r="AD237" s="189"/>
      <c r="AE237" s="190"/>
      <c r="AF237" s="190"/>
      <c r="AG237" s="191"/>
    </row>
    <row r="238" spans="1:33" ht="14.5" customHeight="1">
      <c r="A238" s="183">
        <v>236</v>
      </c>
      <c r="B238" t="s">
        <v>8385</v>
      </c>
      <c r="C238" t="s">
        <v>5273</v>
      </c>
      <c r="D238" t="s">
        <v>5184</v>
      </c>
      <c r="E238" t="s">
        <v>5273</v>
      </c>
      <c r="F238" t="s">
        <v>27</v>
      </c>
      <c r="G238" t="s">
        <v>8013</v>
      </c>
      <c r="H238" t="s">
        <v>8287</v>
      </c>
      <c r="I238" t="str">
        <f>IFERROR(VLOOKUP(Table[[#This Row],[Activity Details of Assistance]],WHAT!E:F,2,FALSE),"")</f>
        <v># of HP sessions at HH level</v>
      </c>
      <c r="J238"/>
      <c r="K238">
        <v>3945</v>
      </c>
      <c r="L238" t="s">
        <v>28</v>
      </c>
      <c r="M238" t="s">
        <v>13</v>
      </c>
      <c r="N238" t="s">
        <v>14</v>
      </c>
      <c r="O238" t="s">
        <v>307</v>
      </c>
      <c r="P238" t="s">
        <v>1599</v>
      </c>
      <c r="Q238" t="s">
        <v>4723</v>
      </c>
      <c r="R238" s="230">
        <v>44957</v>
      </c>
      <c r="S238" s="230">
        <v>45261</v>
      </c>
      <c r="T238" t="s">
        <v>8407</v>
      </c>
      <c r="U238"/>
      <c r="V238"/>
      <c r="W238"/>
      <c r="X238"/>
      <c r="Y238" s="196"/>
      <c r="Z238" t="s">
        <v>8393</v>
      </c>
      <c r="AA238" t="s">
        <v>8399</v>
      </c>
      <c r="AB238" s="187">
        <v>1521483424</v>
      </c>
      <c r="AC238" s="188" t="str">
        <f>_xlfn.IFNA(IF(Table[[#This Row],[Programme Partner]]&lt;&gt;Table[[#This Row],[Implementing Partner]],CONCATENATE(Table[[#This Row],[Programme Partner]],"-",Table[[#This Row],[Implementing Partner]]),Table[[#This Row],[Programme Partner]]),"")</f>
        <v>UNHCR-NGOF</v>
      </c>
      <c r="AD238" s="189"/>
      <c r="AE238" s="190"/>
      <c r="AF238" s="190"/>
      <c r="AG238" s="191"/>
    </row>
    <row r="239" spans="1:33" ht="14.5" customHeight="1">
      <c r="A239" s="183">
        <v>237</v>
      </c>
      <c r="B239" t="s">
        <v>8385</v>
      </c>
      <c r="C239" t="s">
        <v>5273</v>
      </c>
      <c r="D239" t="s">
        <v>5184</v>
      </c>
      <c r="E239" t="s">
        <v>5273</v>
      </c>
      <c r="F239" t="s">
        <v>27</v>
      </c>
      <c r="G239" t="s">
        <v>8013</v>
      </c>
      <c r="H239" t="s">
        <v>8327</v>
      </c>
      <c r="I239" t="str">
        <f>IFERROR(VLOOKUP(Table[[#This Row],[Activity Details of Assistance]],WHAT!E:F,2,FALSE),"")</f>
        <v># of HP sessions at institution level</v>
      </c>
      <c r="J239"/>
      <c r="K239">
        <v>8</v>
      </c>
      <c r="L239" t="s">
        <v>28</v>
      </c>
      <c r="M239" t="s">
        <v>13</v>
      </c>
      <c r="N239" t="s">
        <v>14</v>
      </c>
      <c r="O239" t="s">
        <v>307</v>
      </c>
      <c r="P239" t="s">
        <v>1599</v>
      </c>
      <c r="Q239" t="s">
        <v>4723</v>
      </c>
      <c r="R239" s="230">
        <v>44957</v>
      </c>
      <c r="S239" s="230">
        <v>45261</v>
      </c>
      <c r="T239" t="s">
        <v>8407</v>
      </c>
      <c r="U239"/>
      <c r="V239"/>
      <c r="W239"/>
      <c r="X239"/>
      <c r="Y239" s="196"/>
      <c r="Z239" t="s">
        <v>8393</v>
      </c>
      <c r="AA239" t="s">
        <v>8399</v>
      </c>
      <c r="AB239" s="187">
        <v>1521483424</v>
      </c>
      <c r="AC239" s="188" t="str">
        <f>_xlfn.IFNA(IF(Table[[#This Row],[Programme Partner]]&lt;&gt;Table[[#This Row],[Implementing Partner]],CONCATENATE(Table[[#This Row],[Programme Partner]],"-",Table[[#This Row],[Implementing Partner]]),Table[[#This Row],[Programme Partner]]),"")</f>
        <v>UNHCR-NGOF</v>
      </c>
      <c r="AD239" s="189"/>
      <c r="AE239" s="190"/>
      <c r="AF239" s="190"/>
      <c r="AG239" s="191"/>
    </row>
    <row r="240" spans="1:33" ht="14.5" customHeight="1">
      <c r="A240" s="183">
        <v>238</v>
      </c>
      <c r="B240" t="s">
        <v>8385</v>
      </c>
      <c r="C240" t="s">
        <v>5273</v>
      </c>
      <c r="D240" t="s">
        <v>5184</v>
      </c>
      <c r="E240" t="s">
        <v>5273</v>
      </c>
      <c r="F240" t="s">
        <v>27</v>
      </c>
      <c r="G240" t="s">
        <v>8012</v>
      </c>
      <c r="H240" t="s">
        <v>8364</v>
      </c>
      <c r="I240" t="str">
        <f>IFERROR(VLOOKUP(Table[[#This Row],[Activity Details of Assistance]],WHAT!E:F,2,FALSE),"")</f>
        <v xml:space="preserve"># of door </v>
      </c>
      <c r="J240"/>
      <c r="K240">
        <v>19</v>
      </c>
      <c r="L240" t="s">
        <v>28</v>
      </c>
      <c r="M240" t="s">
        <v>13</v>
      </c>
      <c r="N240" t="s">
        <v>14</v>
      </c>
      <c r="O240" t="s">
        <v>307</v>
      </c>
      <c r="P240" t="s">
        <v>1599</v>
      </c>
      <c r="Q240" t="s">
        <v>5697</v>
      </c>
      <c r="R240" s="230">
        <v>44957</v>
      </c>
      <c r="S240" s="230">
        <v>45261</v>
      </c>
      <c r="T240" t="s">
        <v>8407</v>
      </c>
      <c r="U240"/>
      <c r="V240"/>
      <c r="W240"/>
      <c r="X240"/>
      <c r="Y240" s="196"/>
      <c r="Z240" t="s">
        <v>8393</v>
      </c>
      <c r="AA240" t="s">
        <v>8399</v>
      </c>
      <c r="AB240" s="187">
        <v>1521483424</v>
      </c>
      <c r="AC240" s="188" t="str">
        <f>_xlfn.IFNA(IF(Table[[#This Row],[Programme Partner]]&lt;&gt;Table[[#This Row],[Implementing Partner]],CONCATENATE(Table[[#This Row],[Programme Partner]],"-",Table[[#This Row],[Implementing Partner]]),Table[[#This Row],[Programme Partner]]),"")</f>
        <v>UNHCR-NGOF</v>
      </c>
      <c r="AD240" s="189"/>
      <c r="AE240" s="190"/>
      <c r="AF240" s="190"/>
      <c r="AG240" s="191"/>
    </row>
    <row r="241" spans="1:33" ht="14.5" customHeight="1">
      <c r="A241" s="183">
        <v>239</v>
      </c>
      <c r="B241" t="s">
        <v>8385</v>
      </c>
      <c r="C241" t="s">
        <v>5273</v>
      </c>
      <c r="D241" t="s">
        <v>5184</v>
      </c>
      <c r="E241" t="s">
        <v>5273</v>
      </c>
      <c r="F241" t="s">
        <v>27</v>
      </c>
      <c r="G241" t="s">
        <v>8012</v>
      </c>
      <c r="H241" t="s">
        <v>8365</v>
      </c>
      <c r="I241" t="str">
        <f>IFERROR(VLOOKUP(Table[[#This Row],[Activity Details of Assistance]],WHAT!E:F,2,FALSE),"")</f>
        <v># of door</v>
      </c>
      <c r="J241"/>
      <c r="K241">
        <v>100</v>
      </c>
      <c r="L241" t="s">
        <v>28</v>
      </c>
      <c r="M241" t="s">
        <v>13</v>
      </c>
      <c r="N241" t="s">
        <v>14</v>
      </c>
      <c r="O241" t="s">
        <v>307</v>
      </c>
      <c r="P241" t="s">
        <v>1599</v>
      </c>
      <c r="Q241" t="s">
        <v>5697</v>
      </c>
      <c r="R241" s="230">
        <v>44957</v>
      </c>
      <c r="S241" s="230">
        <v>45261</v>
      </c>
      <c r="T241" t="s">
        <v>8407</v>
      </c>
      <c r="U241"/>
      <c r="V241"/>
      <c r="W241"/>
      <c r="X241"/>
      <c r="Y241" s="196"/>
      <c r="Z241" t="s">
        <v>8393</v>
      </c>
      <c r="AA241" t="s">
        <v>8399</v>
      </c>
      <c r="AB241" s="187">
        <v>1521483424</v>
      </c>
      <c r="AC241" s="188" t="str">
        <f>_xlfn.IFNA(IF(Table[[#This Row],[Programme Partner]]&lt;&gt;Table[[#This Row],[Implementing Partner]],CONCATENATE(Table[[#This Row],[Programme Partner]],"-",Table[[#This Row],[Implementing Partner]]),Table[[#This Row],[Programme Partner]]),"")</f>
        <v>UNHCR-NGOF</v>
      </c>
      <c r="AD241" s="189"/>
      <c r="AE241" s="190"/>
      <c r="AF241" s="190"/>
      <c r="AG241" s="191"/>
    </row>
    <row r="242" spans="1:33" ht="14.5" customHeight="1">
      <c r="A242" s="183">
        <v>240</v>
      </c>
      <c r="B242" t="s">
        <v>8385</v>
      </c>
      <c r="C242" t="s">
        <v>5273</v>
      </c>
      <c r="D242" t="s">
        <v>5184</v>
      </c>
      <c r="E242" t="s">
        <v>5273</v>
      </c>
      <c r="F242" t="s">
        <v>27</v>
      </c>
      <c r="G242" t="s">
        <v>8012</v>
      </c>
      <c r="H242" t="s">
        <v>8312</v>
      </c>
      <c r="I242" t="str">
        <f>IFERROR(VLOOKUP(Table[[#This Row],[Activity Details of Assistance]],WHAT!E:F,2,FALSE),"")</f>
        <v># of door</v>
      </c>
      <c r="J242"/>
      <c r="K242">
        <v>336</v>
      </c>
      <c r="L242" t="s">
        <v>28</v>
      </c>
      <c r="M242" t="s">
        <v>13</v>
      </c>
      <c r="N242" t="s">
        <v>14</v>
      </c>
      <c r="O242" t="s">
        <v>307</v>
      </c>
      <c r="P242" t="s">
        <v>1599</v>
      </c>
      <c r="Q242" t="s">
        <v>5697</v>
      </c>
      <c r="R242" s="230">
        <v>44957</v>
      </c>
      <c r="S242" s="230">
        <v>45261</v>
      </c>
      <c r="T242" t="s">
        <v>8407</v>
      </c>
      <c r="U242"/>
      <c r="V242"/>
      <c r="W242"/>
      <c r="X242"/>
      <c r="Y242" s="196"/>
      <c r="Z242" t="s">
        <v>8393</v>
      </c>
      <c r="AA242" t="s">
        <v>8399</v>
      </c>
      <c r="AB242" s="187">
        <v>1521483424</v>
      </c>
      <c r="AC242" s="188" t="str">
        <f>_xlfn.IFNA(IF(Table[[#This Row],[Programme Partner]]&lt;&gt;Table[[#This Row],[Implementing Partner]],CONCATENATE(Table[[#This Row],[Programme Partner]],"-",Table[[#This Row],[Implementing Partner]]),Table[[#This Row],[Programme Partner]]),"")</f>
        <v>UNHCR-NGOF</v>
      </c>
      <c r="AD242" s="189"/>
      <c r="AE242" s="190"/>
      <c r="AF242" s="190"/>
      <c r="AG242" s="191"/>
    </row>
    <row r="243" spans="1:33" ht="14.5" customHeight="1">
      <c r="A243" s="183">
        <v>241</v>
      </c>
      <c r="B243" t="s">
        <v>8385</v>
      </c>
      <c r="C243" t="s">
        <v>5273</v>
      </c>
      <c r="D243" t="s">
        <v>5184</v>
      </c>
      <c r="E243" t="s">
        <v>5273</v>
      </c>
      <c r="F243" t="s">
        <v>27</v>
      </c>
      <c r="G243" t="s">
        <v>8013</v>
      </c>
      <c r="H243" t="s">
        <v>8338</v>
      </c>
      <c r="I243" t="str">
        <f>IFERROR(VLOOKUP(Table[[#This Row],[Activity Details of Assistance]],WHAT!E:F,2,FALSE),"")</f>
        <v># of facilities</v>
      </c>
      <c r="J243"/>
      <c r="K243">
        <v>915</v>
      </c>
      <c r="L243" t="s">
        <v>28</v>
      </c>
      <c r="M243" t="s">
        <v>13</v>
      </c>
      <c r="N243" t="s">
        <v>14</v>
      </c>
      <c r="O243" t="s">
        <v>307</v>
      </c>
      <c r="P243" t="s">
        <v>1599</v>
      </c>
      <c r="Q243" t="s">
        <v>5697</v>
      </c>
      <c r="R243" s="230">
        <v>44957</v>
      </c>
      <c r="S243" s="230">
        <v>45261</v>
      </c>
      <c r="T243" t="s">
        <v>8407</v>
      </c>
      <c r="U243"/>
      <c r="V243"/>
      <c r="W243"/>
      <c r="X243"/>
      <c r="Y243" s="196"/>
      <c r="Z243" t="s">
        <v>8393</v>
      </c>
      <c r="AA243" t="s">
        <v>8399</v>
      </c>
      <c r="AB243" s="187">
        <v>1521483424</v>
      </c>
      <c r="AC243" s="188" t="str">
        <f>_xlfn.IFNA(IF(Table[[#This Row],[Programme Partner]]&lt;&gt;Table[[#This Row],[Implementing Partner]],CONCATENATE(Table[[#This Row],[Programme Partner]],"-",Table[[#This Row],[Implementing Partner]]),Table[[#This Row],[Programme Partner]]),"")</f>
        <v>UNHCR-NGOF</v>
      </c>
      <c r="AD243" s="189"/>
      <c r="AE243" s="190"/>
      <c r="AF243" s="190"/>
      <c r="AG243" s="191"/>
    </row>
    <row r="244" spans="1:33" ht="14.5" customHeight="1">
      <c r="A244" s="183">
        <v>242</v>
      </c>
      <c r="B244" t="s">
        <v>8385</v>
      </c>
      <c r="C244" t="s">
        <v>5273</v>
      </c>
      <c r="D244" t="s">
        <v>5184</v>
      </c>
      <c r="E244" t="s">
        <v>5273</v>
      </c>
      <c r="F244" t="s">
        <v>27</v>
      </c>
      <c r="G244" t="s">
        <v>8013</v>
      </c>
      <c r="H244" t="s">
        <v>8286</v>
      </c>
      <c r="I244" t="str">
        <f>IFERROR(VLOOKUP(Table[[#This Row],[Activity Details of Assistance]],WHAT!E:F,2,FALSE),"")</f>
        <v># of HP sessions at community level</v>
      </c>
      <c r="J244"/>
      <c r="K244">
        <v>60</v>
      </c>
      <c r="L244" t="s">
        <v>28</v>
      </c>
      <c r="M244" t="s">
        <v>13</v>
      </c>
      <c r="N244" t="s">
        <v>14</v>
      </c>
      <c r="O244" t="s">
        <v>307</v>
      </c>
      <c r="P244" t="s">
        <v>1599</v>
      </c>
      <c r="Q244" t="s">
        <v>5697</v>
      </c>
      <c r="R244" s="230">
        <v>44957</v>
      </c>
      <c r="S244" s="230">
        <v>45261</v>
      </c>
      <c r="T244" t="s">
        <v>8407</v>
      </c>
      <c r="U244"/>
      <c r="V244"/>
      <c r="W244"/>
      <c r="X244"/>
      <c r="Y244" s="196"/>
      <c r="Z244" t="s">
        <v>8393</v>
      </c>
      <c r="AA244" t="s">
        <v>8399</v>
      </c>
      <c r="AB244" s="187">
        <v>1521483424</v>
      </c>
      <c r="AC244" s="188" t="str">
        <f>_xlfn.IFNA(IF(Table[[#This Row],[Programme Partner]]&lt;&gt;Table[[#This Row],[Implementing Partner]],CONCATENATE(Table[[#This Row],[Programme Partner]],"-",Table[[#This Row],[Implementing Partner]]),Table[[#This Row],[Programme Partner]]),"")</f>
        <v>UNHCR-NGOF</v>
      </c>
      <c r="AD244" s="189"/>
      <c r="AE244" s="190"/>
      <c r="AF244" s="190"/>
      <c r="AG244" s="191"/>
    </row>
    <row r="245" spans="1:33" ht="14.5" customHeight="1">
      <c r="A245" s="183">
        <v>243</v>
      </c>
      <c r="B245" t="s">
        <v>8385</v>
      </c>
      <c r="C245" t="s">
        <v>5273</v>
      </c>
      <c r="D245" t="s">
        <v>5184</v>
      </c>
      <c r="E245" t="s">
        <v>5273</v>
      </c>
      <c r="F245" t="s">
        <v>27</v>
      </c>
      <c r="G245" t="s">
        <v>8013</v>
      </c>
      <c r="H245" t="s">
        <v>8287</v>
      </c>
      <c r="I245" t="str">
        <f>IFERROR(VLOOKUP(Table[[#This Row],[Activity Details of Assistance]],WHAT!E:F,2,FALSE),"")</f>
        <v># of HP sessions at HH level</v>
      </c>
      <c r="J245"/>
      <c r="K245">
        <v>2745</v>
      </c>
      <c r="L245" t="s">
        <v>28</v>
      </c>
      <c r="M245" t="s">
        <v>13</v>
      </c>
      <c r="N245" t="s">
        <v>14</v>
      </c>
      <c r="O245" t="s">
        <v>307</v>
      </c>
      <c r="P245" t="s">
        <v>1599</v>
      </c>
      <c r="Q245" t="s">
        <v>5697</v>
      </c>
      <c r="R245" s="230">
        <v>44957</v>
      </c>
      <c r="S245" s="230">
        <v>45261</v>
      </c>
      <c r="T245" t="s">
        <v>8407</v>
      </c>
      <c r="U245"/>
      <c r="V245"/>
      <c r="W245"/>
      <c r="X245"/>
      <c r="Y245" s="196"/>
      <c r="Z245" t="s">
        <v>8393</v>
      </c>
      <c r="AA245" t="s">
        <v>8399</v>
      </c>
      <c r="AB245" s="187">
        <v>1521483424</v>
      </c>
      <c r="AC245" s="188" t="str">
        <f>_xlfn.IFNA(IF(Table[[#This Row],[Programme Partner]]&lt;&gt;Table[[#This Row],[Implementing Partner]],CONCATENATE(Table[[#This Row],[Programme Partner]],"-",Table[[#This Row],[Implementing Partner]]),Table[[#This Row],[Programme Partner]]),"")</f>
        <v>UNHCR-NGOF</v>
      </c>
      <c r="AD245" s="189"/>
      <c r="AE245" s="190"/>
      <c r="AF245" s="190"/>
      <c r="AG245" s="191"/>
    </row>
    <row r="246" spans="1:33" ht="14.5" customHeight="1">
      <c r="A246" s="183">
        <v>244</v>
      </c>
      <c r="B246" t="s">
        <v>8385</v>
      </c>
      <c r="C246" t="s">
        <v>5273</v>
      </c>
      <c r="D246" t="s">
        <v>5184</v>
      </c>
      <c r="E246" t="s">
        <v>5273</v>
      </c>
      <c r="F246" t="s">
        <v>27</v>
      </c>
      <c r="G246" t="s">
        <v>8013</v>
      </c>
      <c r="H246" t="s">
        <v>8327</v>
      </c>
      <c r="I246" t="str">
        <f>IFERROR(VLOOKUP(Table[[#This Row],[Activity Details of Assistance]],WHAT!E:F,2,FALSE),"")</f>
        <v># of HP sessions at institution level</v>
      </c>
      <c r="J246"/>
      <c r="K246">
        <v>5</v>
      </c>
      <c r="L246" t="s">
        <v>28</v>
      </c>
      <c r="M246" t="s">
        <v>13</v>
      </c>
      <c r="N246" t="s">
        <v>14</v>
      </c>
      <c r="O246" t="s">
        <v>307</v>
      </c>
      <c r="P246" t="s">
        <v>1599</v>
      </c>
      <c r="Q246" t="s">
        <v>5697</v>
      </c>
      <c r="R246" s="230">
        <v>44957</v>
      </c>
      <c r="S246" s="230">
        <v>45261</v>
      </c>
      <c r="T246" t="s">
        <v>8407</v>
      </c>
      <c r="U246"/>
      <c r="V246"/>
      <c r="W246"/>
      <c r="X246"/>
      <c r="Y246" s="196"/>
      <c r="Z246" t="s">
        <v>8393</v>
      </c>
      <c r="AA246" t="s">
        <v>8399</v>
      </c>
      <c r="AB246" s="187">
        <v>1521483424</v>
      </c>
      <c r="AC246" s="188" t="str">
        <f>_xlfn.IFNA(IF(Table[[#This Row],[Programme Partner]]&lt;&gt;Table[[#This Row],[Implementing Partner]],CONCATENATE(Table[[#This Row],[Programme Partner]],"-",Table[[#This Row],[Implementing Partner]]),Table[[#This Row],[Programme Partner]]),"")</f>
        <v>UNHCR-NGOF</v>
      </c>
      <c r="AD246" s="189"/>
      <c r="AE246" s="190"/>
      <c r="AF246" s="190"/>
      <c r="AG246" s="191"/>
    </row>
    <row r="247" spans="1:33" ht="14.5" customHeight="1">
      <c r="A247" s="183">
        <v>245</v>
      </c>
      <c r="B247" t="s">
        <v>8385</v>
      </c>
      <c r="C247" t="s">
        <v>5039</v>
      </c>
      <c r="D247" t="s">
        <v>5039</v>
      </c>
      <c r="E247" t="s">
        <v>8349</v>
      </c>
      <c r="F247" t="s">
        <v>27</v>
      </c>
      <c r="G247" t="s">
        <v>8011</v>
      </c>
      <c r="H247" t="s">
        <v>8363</v>
      </c>
      <c r="I247" t="str">
        <f>IFERROR(VLOOKUP(Table[[#This Row],[Activity Details of Assistance]],WHAT!E:F,2,FALSE),"")</f>
        <v># of tube well</v>
      </c>
      <c r="J247"/>
      <c r="K247">
        <v>45</v>
      </c>
      <c r="L247" t="s">
        <v>28</v>
      </c>
      <c r="M247" t="s">
        <v>13</v>
      </c>
      <c r="N247" t="s">
        <v>14</v>
      </c>
      <c r="O247" t="s">
        <v>309</v>
      </c>
      <c r="P247" t="s">
        <v>1606</v>
      </c>
      <c r="Q247" t="s">
        <v>4662</v>
      </c>
      <c r="R247" s="230">
        <v>44957</v>
      </c>
      <c r="S247" s="230">
        <v>44986</v>
      </c>
      <c r="T247" t="s">
        <v>8407</v>
      </c>
      <c r="U247"/>
      <c r="V247"/>
      <c r="W247"/>
      <c r="X247"/>
      <c r="Y247" s="196"/>
      <c r="Z247" t="s">
        <v>8367</v>
      </c>
      <c r="AA247" t="s">
        <v>8357</v>
      </c>
      <c r="AB247" s="187">
        <v>1777773726</v>
      </c>
      <c r="AC247" s="188" t="str">
        <f>_xlfn.IFNA(IF(Table[[#This Row],[Programme Partner]]&lt;&gt;Table[[#This Row],[Implementing Partner]],CONCATENATE(Table[[#This Row],[Programme Partner]],"-",Table[[#This Row],[Implementing Partner]]),Table[[#This Row],[Programme Partner]]),"")</f>
        <v>CARE</v>
      </c>
      <c r="AD247" s="189"/>
      <c r="AE247" s="190"/>
      <c r="AF247" s="190"/>
      <c r="AG247" s="191"/>
    </row>
    <row r="248" spans="1:33" ht="14.5" customHeight="1">
      <c r="A248" s="183">
        <v>246</v>
      </c>
      <c r="B248" t="s">
        <v>8385</v>
      </c>
      <c r="C248" t="s">
        <v>5039</v>
      </c>
      <c r="D248" t="s">
        <v>5039</v>
      </c>
      <c r="E248" t="s">
        <v>8349</v>
      </c>
      <c r="F248" t="s">
        <v>27</v>
      </c>
      <c r="G248" t="s">
        <v>8012</v>
      </c>
      <c r="H248" t="s">
        <v>8364</v>
      </c>
      <c r="I248" t="str">
        <f>IFERROR(VLOOKUP(Table[[#This Row],[Activity Details of Assistance]],WHAT!E:F,2,FALSE),"")</f>
        <v xml:space="preserve"># of door </v>
      </c>
      <c r="J248"/>
      <c r="K248">
        <v>30</v>
      </c>
      <c r="L248" t="s">
        <v>28</v>
      </c>
      <c r="M248" t="s">
        <v>13</v>
      </c>
      <c r="N248" t="s">
        <v>14</v>
      </c>
      <c r="O248" t="s">
        <v>309</v>
      </c>
      <c r="P248" t="s">
        <v>1606</v>
      </c>
      <c r="Q248" t="s">
        <v>4662</v>
      </c>
      <c r="R248" s="230">
        <v>44957</v>
      </c>
      <c r="S248" s="230">
        <v>44986</v>
      </c>
      <c r="T248" t="s">
        <v>8407</v>
      </c>
      <c r="U248"/>
      <c r="V248"/>
      <c r="W248"/>
      <c r="X248"/>
      <c r="Y248" s="196"/>
      <c r="Z248" t="s">
        <v>8367</v>
      </c>
      <c r="AA248" t="s">
        <v>8357</v>
      </c>
      <c r="AB248" s="187">
        <v>1777773726</v>
      </c>
      <c r="AC248" s="188" t="str">
        <f>_xlfn.IFNA(IF(Table[[#This Row],[Programme Partner]]&lt;&gt;Table[[#This Row],[Implementing Partner]],CONCATENATE(Table[[#This Row],[Programme Partner]],"-",Table[[#This Row],[Implementing Partner]]),Table[[#This Row],[Programme Partner]]),"")</f>
        <v>CARE</v>
      </c>
      <c r="AD248" s="189"/>
      <c r="AE248" s="190"/>
      <c r="AF248" s="190"/>
      <c r="AG248" s="191"/>
    </row>
    <row r="249" spans="1:33" ht="14.5" customHeight="1">
      <c r="A249" s="183">
        <v>247</v>
      </c>
      <c r="B249" t="s">
        <v>8385</v>
      </c>
      <c r="C249" t="s">
        <v>5039</v>
      </c>
      <c r="D249" t="s">
        <v>5039</v>
      </c>
      <c r="E249" t="s">
        <v>8349</v>
      </c>
      <c r="F249" t="s">
        <v>27</v>
      </c>
      <c r="G249" t="s">
        <v>8012</v>
      </c>
      <c r="H249" t="s">
        <v>8365</v>
      </c>
      <c r="I249" t="str">
        <f>IFERROR(VLOOKUP(Table[[#This Row],[Activity Details of Assistance]],WHAT!E:F,2,FALSE),"")</f>
        <v># of door</v>
      </c>
      <c r="J249"/>
      <c r="K249">
        <v>50</v>
      </c>
      <c r="L249" t="s">
        <v>28</v>
      </c>
      <c r="M249" t="s">
        <v>13</v>
      </c>
      <c r="N249" t="s">
        <v>14</v>
      </c>
      <c r="O249" t="s">
        <v>309</v>
      </c>
      <c r="P249" t="s">
        <v>1606</v>
      </c>
      <c r="Q249" t="s">
        <v>4662</v>
      </c>
      <c r="R249" s="230">
        <v>44957</v>
      </c>
      <c r="S249" s="230">
        <v>44986</v>
      </c>
      <c r="T249" t="s">
        <v>8407</v>
      </c>
      <c r="U249"/>
      <c r="V249"/>
      <c r="W249"/>
      <c r="X249"/>
      <c r="Y249" s="196"/>
      <c r="Z249" t="s">
        <v>8367</v>
      </c>
      <c r="AA249" t="s">
        <v>8357</v>
      </c>
      <c r="AB249" s="187">
        <v>1777773726</v>
      </c>
      <c r="AC249" s="188" t="str">
        <f>_xlfn.IFNA(IF(Table[[#This Row],[Programme Partner]]&lt;&gt;Table[[#This Row],[Implementing Partner]],CONCATENATE(Table[[#This Row],[Programme Partner]],"-",Table[[#This Row],[Implementing Partner]]),Table[[#This Row],[Programme Partner]]),"")</f>
        <v>CARE</v>
      </c>
      <c r="AD249" s="189"/>
      <c r="AE249" s="190"/>
      <c r="AF249" s="190"/>
      <c r="AG249" s="191"/>
    </row>
    <row r="250" spans="1:33" ht="14.5" customHeight="1">
      <c r="A250" s="183">
        <v>248</v>
      </c>
      <c r="B250" t="s">
        <v>8385</v>
      </c>
      <c r="C250" t="s">
        <v>5039</v>
      </c>
      <c r="D250" t="s">
        <v>5039</v>
      </c>
      <c r="E250" t="s">
        <v>8349</v>
      </c>
      <c r="F250" t="s">
        <v>27</v>
      </c>
      <c r="G250" t="s">
        <v>8012</v>
      </c>
      <c r="H250" t="s">
        <v>8312</v>
      </c>
      <c r="I250" t="str">
        <f>IFERROR(VLOOKUP(Table[[#This Row],[Activity Details of Assistance]],WHAT!E:F,2,FALSE),"")</f>
        <v># of door</v>
      </c>
      <c r="J250"/>
      <c r="K250">
        <v>1139</v>
      </c>
      <c r="L250" t="s">
        <v>28</v>
      </c>
      <c r="M250" t="s">
        <v>13</v>
      </c>
      <c r="N250" t="s">
        <v>14</v>
      </c>
      <c r="O250" t="s">
        <v>309</v>
      </c>
      <c r="P250" t="s">
        <v>1606</v>
      </c>
      <c r="Q250" t="s">
        <v>4662</v>
      </c>
      <c r="R250" s="230">
        <v>44957</v>
      </c>
      <c r="S250" s="230">
        <v>44986</v>
      </c>
      <c r="T250" t="s">
        <v>8407</v>
      </c>
      <c r="U250"/>
      <c r="V250"/>
      <c r="W250"/>
      <c r="X250"/>
      <c r="Y250" s="196"/>
      <c r="Z250" t="s">
        <v>8367</v>
      </c>
      <c r="AA250" t="s">
        <v>8357</v>
      </c>
      <c r="AB250" s="187">
        <v>1777773726</v>
      </c>
      <c r="AC250" s="188" t="str">
        <f>_xlfn.IFNA(IF(Table[[#This Row],[Programme Partner]]&lt;&gt;Table[[#This Row],[Implementing Partner]],CONCATENATE(Table[[#This Row],[Programme Partner]],"-",Table[[#This Row],[Implementing Partner]]),Table[[#This Row],[Programme Partner]]),"")</f>
        <v>CARE</v>
      </c>
      <c r="AD250" s="189"/>
      <c r="AE250" s="190"/>
      <c r="AF250" s="190"/>
      <c r="AG250" s="191"/>
    </row>
    <row r="251" spans="1:33" ht="14.5" customHeight="1">
      <c r="A251" s="183">
        <v>249</v>
      </c>
      <c r="B251" t="s">
        <v>8385</v>
      </c>
      <c r="C251" t="s">
        <v>5039</v>
      </c>
      <c r="D251" t="s">
        <v>5039</v>
      </c>
      <c r="E251" t="s">
        <v>8349</v>
      </c>
      <c r="F251" t="s">
        <v>27</v>
      </c>
      <c r="G251" t="s">
        <v>8013</v>
      </c>
      <c r="H251" t="s">
        <v>8286</v>
      </c>
      <c r="I251" t="str">
        <f>IFERROR(VLOOKUP(Table[[#This Row],[Activity Details of Assistance]],WHAT!E:F,2,FALSE),"")</f>
        <v># of HP sessions at community level</v>
      </c>
      <c r="J251"/>
      <c r="K251">
        <v>2494</v>
      </c>
      <c r="L251" t="s">
        <v>28</v>
      </c>
      <c r="M251" t="s">
        <v>13</v>
      </c>
      <c r="N251" t="s">
        <v>14</v>
      </c>
      <c r="O251" t="s">
        <v>309</v>
      </c>
      <c r="P251" t="s">
        <v>1606</v>
      </c>
      <c r="Q251" t="s">
        <v>4662</v>
      </c>
      <c r="R251" s="230">
        <v>44957</v>
      </c>
      <c r="S251" s="230">
        <v>44986</v>
      </c>
      <c r="T251" t="s">
        <v>8407</v>
      </c>
      <c r="U251"/>
      <c r="V251"/>
      <c r="W251"/>
      <c r="X251"/>
      <c r="Y251" s="196"/>
      <c r="Z251" t="s">
        <v>8367</v>
      </c>
      <c r="AA251" t="s">
        <v>8357</v>
      </c>
      <c r="AB251" s="187">
        <v>1777773726</v>
      </c>
      <c r="AC251" s="188" t="str">
        <f>_xlfn.IFNA(IF(Table[[#This Row],[Programme Partner]]&lt;&gt;Table[[#This Row],[Implementing Partner]],CONCATENATE(Table[[#This Row],[Programme Partner]],"-",Table[[#This Row],[Implementing Partner]]),Table[[#This Row],[Programme Partner]]),"")</f>
        <v>CARE</v>
      </c>
      <c r="AD251" s="189"/>
      <c r="AE251" s="190"/>
      <c r="AF251" s="190"/>
      <c r="AG251" s="191"/>
    </row>
    <row r="252" spans="1:33" ht="14.5" customHeight="1">
      <c r="A252" s="183">
        <v>250</v>
      </c>
      <c r="B252" t="s">
        <v>8385</v>
      </c>
      <c r="C252" t="s">
        <v>5039</v>
      </c>
      <c r="D252" t="s">
        <v>5039</v>
      </c>
      <c r="E252" t="s">
        <v>8349</v>
      </c>
      <c r="F252" t="s">
        <v>27</v>
      </c>
      <c r="G252" t="s">
        <v>8013</v>
      </c>
      <c r="H252" t="s">
        <v>8287</v>
      </c>
      <c r="I252" t="str">
        <f>IFERROR(VLOOKUP(Table[[#This Row],[Activity Details of Assistance]],WHAT!E:F,2,FALSE),"")</f>
        <v># of HP sessions at HH level</v>
      </c>
      <c r="J252"/>
      <c r="K252">
        <v>11512</v>
      </c>
      <c r="L252" t="s">
        <v>28</v>
      </c>
      <c r="M252" t="s">
        <v>13</v>
      </c>
      <c r="N252" t="s">
        <v>14</v>
      </c>
      <c r="O252" t="s">
        <v>309</v>
      </c>
      <c r="P252" t="s">
        <v>1606</v>
      </c>
      <c r="Q252" t="s">
        <v>4662</v>
      </c>
      <c r="R252" s="230">
        <v>44957</v>
      </c>
      <c r="S252" s="230">
        <v>44986</v>
      </c>
      <c r="T252" t="s">
        <v>8407</v>
      </c>
      <c r="U252"/>
      <c r="V252"/>
      <c r="W252"/>
      <c r="X252"/>
      <c r="Y252" s="196"/>
      <c r="Z252" t="s">
        <v>8367</v>
      </c>
      <c r="AA252" t="s">
        <v>8357</v>
      </c>
      <c r="AB252" s="187">
        <v>1777773726</v>
      </c>
      <c r="AC252" s="188" t="str">
        <f>_xlfn.IFNA(IF(Table[[#This Row],[Programme Partner]]&lt;&gt;Table[[#This Row],[Implementing Partner]],CONCATENATE(Table[[#This Row],[Programme Partner]],"-",Table[[#This Row],[Implementing Partner]]),Table[[#This Row],[Programme Partner]]),"")</f>
        <v>CARE</v>
      </c>
      <c r="AD252" s="189"/>
      <c r="AE252" s="190"/>
      <c r="AF252" s="190"/>
      <c r="AG252" s="191"/>
    </row>
    <row r="253" spans="1:33" ht="14.5" customHeight="1">
      <c r="A253" s="183">
        <v>251</v>
      </c>
      <c r="B253" t="s">
        <v>8385</v>
      </c>
      <c r="C253" t="s">
        <v>5039</v>
      </c>
      <c r="D253" t="s">
        <v>5039</v>
      </c>
      <c r="E253" t="s">
        <v>8349</v>
      </c>
      <c r="F253" t="s">
        <v>27</v>
      </c>
      <c r="G253" t="s">
        <v>8014</v>
      </c>
      <c r="H253" t="s">
        <v>8401</v>
      </c>
      <c r="I253" t="str">
        <f>IFERROR(VLOOKUP(Table[[#This Row],[Activity Details of Assistance]],WHAT!E:F,2,FALSE),"")</f>
        <v># of household</v>
      </c>
      <c r="J253"/>
      <c r="K253">
        <v>11312</v>
      </c>
      <c r="L253" t="s">
        <v>28</v>
      </c>
      <c r="M253" t="s">
        <v>13</v>
      </c>
      <c r="N253" t="s">
        <v>14</v>
      </c>
      <c r="O253" t="s">
        <v>309</v>
      </c>
      <c r="P253" t="s">
        <v>1606</v>
      </c>
      <c r="Q253" t="s">
        <v>4662</v>
      </c>
      <c r="R253" s="230">
        <v>44957</v>
      </c>
      <c r="S253" s="230">
        <v>44986</v>
      </c>
      <c r="T253" t="s">
        <v>8407</v>
      </c>
      <c r="U253"/>
      <c r="V253"/>
      <c r="W253"/>
      <c r="X253"/>
      <c r="Y253" s="196"/>
      <c r="Z253" t="s">
        <v>8367</v>
      </c>
      <c r="AA253" t="s">
        <v>8357</v>
      </c>
      <c r="AB253" s="187">
        <v>1777773726</v>
      </c>
      <c r="AC253" s="188" t="str">
        <f>_xlfn.IFNA(IF(Table[[#This Row],[Programme Partner]]&lt;&gt;Table[[#This Row],[Implementing Partner]],CONCATENATE(Table[[#This Row],[Programme Partner]],"-",Table[[#This Row],[Implementing Partner]]),Table[[#This Row],[Programme Partner]]),"")</f>
        <v>CARE</v>
      </c>
      <c r="AD253" s="189"/>
      <c r="AE253" s="190"/>
      <c r="AF253" s="190"/>
      <c r="AG253" s="191"/>
    </row>
    <row r="254" spans="1:33" ht="14.5" customHeight="1">
      <c r="A254" s="183">
        <v>252</v>
      </c>
      <c r="B254" t="s">
        <v>8385</v>
      </c>
      <c r="C254" t="s">
        <v>5039</v>
      </c>
      <c r="D254" t="s">
        <v>5039</v>
      </c>
      <c r="E254" t="s">
        <v>8349</v>
      </c>
      <c r="F254" t="s">
        <v>27</v>
      </c>
      <c r="G254" t="s">
        <v>8011</v>
      </c>
      <c r="H254" t="s">
        <v>8363</v>
      </c>
      <c r="I254" t="str">
        <f>IFERROR(VLOOKUP(Table[[#This Row],[Activity Details of Assistance]],WHAT!E:F,2,FALSE),"")</f>
        <v># of tube well</v>
      </c>
      <c r="J254"/>
      <c r="K254">
        <v>39</v>
      </c>
      <c r="L254" t="s">
        <v>28</v>
      </c>
      <c r="M254" t="s">
        <v>13</v>
      </c>
      <c r="N254" t="s">
        <v>14</v>
      </c>
      <c r="O254" t="s">
        <v>309</v>
      </c>
      <c r="P254" t="s">
        <v>1606</v>
      </c>
      <c r="Q254" t="s">
        <v>4665</v>
      </c>
      <c r="R254" s="230">
        <v>44957</v>
      </c>
      <c r="S254" s="230">
        <v>44986</v>
      </c>
      <c r="T254" t="s">
        <v>8407</v>
      </c>
      <c r="U254"/>
      <c r="V254"/>
      <c r="W254"/>
      <c r="X254"/>
      <c r="Y254" s="196"/>
      <c r="Z254" t="s">
        <v>8367</v>
      </c>
      <c r="AA254" t="s">
        <v>8357</v>
      </c>
      <c r="AB254" s="187">
        <v>1777773726</v>
      </c>
      <c r="AC254" s="188" t="str">
        <f>_xlfn.IFNA(IF(Table[[#This Row],[Programme Partner]]&lt;&gt;Table[[#This Row],[Implementing Partner]],CONCATENATE(Table[[#This Row],[Programme Partner]],"-",Table[[#This Row],[Implementing Partner]]),Table[[#This Row],[Programme Partner]]),"")</f>
        <v>CARE</v>
      </c>
      <c r="AD254" s="189"/>
      <c r="AE254" s="190"/>
      <c r="AF254" s="190"/>
      <c r="AG254" s="191"/>
    </row>
    <row r="255" spans="1:33" ht="14.5" customHeight="1">
      <c r="A255" s="183">
        <v>253</v>
      </c>
      <c r="B255" t="s">
        <v>8385</v>
      </c>
      <c r="C255" t="s">
        <v>5039</v>
      </c>
      <c r="D255" t="s">
        <v>5039</v>
      </c>
      <c r="E255" t="s">
        <v>8349</v>
      </c>
      <c r="F255" t="s">
        <v>27</v>
      </c>
      <c r="G255" t="s">
        <v>8012</v>
      </c>
      <c r="H255" t="s">
        <v>8364</v>
      </c>
      <c r="I255" t="str">
        <f>IFERROR(VLOOKUP(Table[[#This Row],[Activity Details of Assistance]],WHAT!E:F,2,FALSE),"")</f>
        <v xml:space="preserve"># of door </v>
      </c>
      <c r="J255"/>
      <c r="K255">
        <v>65</v>
      </c>
      <c r="L255" t="s">
        <v>28</v>
      </c>
      <c r="M255" t="s">
        <v>13</v>
      </c>
      <c r="N255" t="s">
        <v>14</v>
      </c>
      <c r="O255" t="s">
        <v>309</v>
      </c>
      <c r="P255" t="s">
        <v>1606</v>
      </c>
      <c r="Q255" t="s">
        <v>4665</v>
      </c>
      <c r="R255" s="230">
        <v>44957</v>
      </c>
      <c r="S255" s="230">
        <v>44986</v>
      </c>
      <c r="T255" t="s">
        <v>8407</v>
      </c>
      <c r="U255"/>
      <c r="V255"/>
      <c r="W255"/>
      <c r="X255"/>
      <c r="Y255" s="196"/>
      <c r="Z255" t="s">
        <v>8367</v>
      </c>
      <c r="AA255" t="s">
        <v>8357</v>
      </c>
      <c r="AB255" s="187">
        <v>1777773726</v>
      </c>
      <c r="AC255" s="188" t="str">
        <f>_xlfn.IFNA(IF(Table[[#This Row],[Programme Partner]]&lt;&gt;Table[[#This Row],[Implementing Partner]],CONCATENATE(Table[[#This Row],[Programme Partner]],"-",Table[[#This Row],[Implementing Partner]]),Table[[#This Row],[Programme Partner]]),"")</f>
        <v>CARE</v>
      </c>
      <c r="AD255" s="189"/>
      <c r="AE255" s="190"/>
      <c r="AF255" s="190"/>
      <c r="AG255" s="191"/>
    </row>
    <row r="256" spans="1:33" ht="14.5" customHeight="1">
      <c r="A256" s="183">
        <v>254</v>
      </c>
      <c r="B256" t="s">
        <v>8385</v>
      </c>
      <c r="C256" t="s">
        <v>5039</v>
      </c>
      <c r="D256" t="s">
        <v>5039</v>
      </c>
      <c r="E256" t="s">
        <v>8349</v>
      </c>
      <c r="F256" t="s">
        <v>27</v>
      </c>
      <c r="G256" t="s">
        <v>8012</v>
      </c>
      <c r="H256" t="s">
        <v>8365</v>
      </c>
      <c r="I256" t="str">
        <f>IFERROR(VLOOKUP(Table[[#This Row],[Activity Details of Assistance]],WHAT!E:F,2,FALSE),"")</f>
        <v># of door</v>
      </c>
      <c r="J256"/>
      <c r="K256">
        <v>123</v>
      </c>
      <c r="L256" t="s">
        <v>28</v>
      </c>
      <c r="M256" t="s">
        <v>13</v>
      </c>
      <c r="N256" t="s">
        <v>14</v>
      </c>
      <c r="O256" t="s">
        <v>309</v>
      </c>
      <c r="P256" t="s">
        <v>1606</v>
      </c>
      <c r="Q256" t="s">
        <v>4665</v>
      </c>
      <c r="R256" s="230">
        <v>44957</v>
      </c>
      <c r="S256" s="230">
        <v>44986</v>
      </c>
      <c r="T256" t="s">
        <v>8407</v>
      </c>
      <c r="U256"/>
      <c r="V256"/>
      <c r="W256"/>
      <c r="X256"/>
      <c r="Y256" s="196"/>
      <c r="Z256" t="s">
        <v>8367</v>
      </c>
      <c r="AA256" t="s">
        <v>8357</v>
      </c>
      <c r="AB256" s="187">
        <v>1777773726</v>
      </c>
      <c r="AC256" s="188" t="str">
        <f>_xlfn.IFNA(IF(Table[[#This Row],[Programme Partner]]&lt;&gt;Table[[#This Row],[Implementing Partner]],CONCATENATE(Table[[#This Row],[Programme Partner]],"-",Table[[#This Row],[Implementing Partner]]),Table[[#This Row],[Programme Partner]]),"")</f>
        <v>CARE</v>
      </c>
      <c r="AD256" s="189"/>
      <c r="AE256" s="190"/>
      <c r="AF256" s="190"/>
      <c r="AG256" s="191"/>
    </row>
    <row r="257" spans="1:33" ht="14.5" customHeight="1">
      <c r="A257" s="183">
        <v>255</v>
      </c>
      <c r="B257" t="s">
        <v>8385</v>
      </c>
      <c r="C257" t="s">
        <v>5039</v>
      </c>
      <c r="D257" t="s">
        <v>5039</v>
      </c>
      <c r="E257" t="s">
        <v>8349</v>
      </c>
      <c r="F257" t="s">
        <v>27</v>
      </c>
      <c r="G257" t="s">
        <v>8012</v>
      </c>
      <c r="H257" t="s">
        <v>8312</v>
      </c>
      <c r="I257" t="str">
        <f>IFERROR(VLOOKUP(Table[[#This Row],[Activity Details of Assistance]],WHAT!E:F,2,FALSE),"")</f>
        <v># of door</v>
      </c>
      <c r="J257"/>
      <c r="K257">
        <v>603</v>
      </c>
      <c r="L257" t="s">
        <v>28</v>
      </c>
      <c r="M257" t="s">
        <v>13</v>
      </c>
      <c r="N257" t="s">
        <v>14</v>
      </c>
      <c r="O257" t="s">
        <v>309</v>
      </c>
      <c r="P257" t="s">
        <v>1606</v>
      </c>
      <c r="Q257" t="s">
        <v>4665</v>
      </c>
      <c r="R257" s="230">
        <v>44957</v>
      </c>
      <c r="S257" s="230">
        <v>44986</v>
      </c>
      <c r="T257" t="s">
        <v>8407</v>
      </c>
      <c r="U257"/>
      <c r="V257"/>
      <c r="W257"/>
      <c r="X257"/>
      <c r="Y257" s="196"/>
      <c r="Z257" t="s">
        <v>8367</v>
      </c>
      <c r="AA257" t="s">
        <v>8357</v>
      </c>
      <c r="AB257" s="187">
        <v>1777773726</v>
      </c>
      <c r="AC257" s="188" t="str">
        <f>_xlfn.IFNA(IF(Table[[#This Row],[Programme Partner]]&lt;&gt;Table[[#This Row],[Implementing Partner]],CONCATENATE(Table[[#This Row],[Programme Partner]],"-",Table[[#This Row],[Implementing Partner]]),Table[[#This Row],[Programme Partner]]),"")</f>
        <v>CARE</v>
      </c>
      <c r="AD257" s="189"/>
      <c r="AE257" s="190"/>
      <c r="AF257" s="190"/>
      <c r="AG257" s="191"/>
    </row>
    <row r="258" spans="1:33" ht="14.5" customHeight="1">
      <c r="A258" s="183">
        <v>256</v>
      </c>
      <c r="B258" t="s">
        <v>8385</v>
      </c>
      <c r="C258" t="s">
        <v>5039</v>
      </c>
      <c r="D258" t="s">
        <v>5039</v>
      </c>
      <c r="E258" t="s">
        <v>8349</v>
      </c>
      <c r="F258" t="s">
        <v>27</v>
      </c>
      <c r="G258" t="s">
        <v>8013</v>
      </c>
      <c r="H258" t="s">
        <v>8286</v>
      </c>
      <c r="I258" t="str">
        <f>IFERROR(VLOOKUP(Table[[#This Row],[Activity Details of Assistance]],WHAT!E:F,2,FALSE),"")</f>
        <v># of HP sessions at community level</v>
      </c>
      <c r="J258"/>
      <c r="K258">
        <v>743</v>
      </c>
      <c r="L258" t="s">
        <v>28</v>
      </c>
      <c r="M258" t="s">
        <v>13</v>
      </c>
      <c r="N258" t="s">
        <v>14</v>
      </c>
      <c r="O258" t="s">
        <v>309</v>
      </c>
      <c r="P258" t="s">
        <v>1606</v>
      </c>
      <c r="Q258" t="s">
        <v>4665</v>
      </c>
      <c r="R258" s="230">
        <v>44957</v>
      </c>
      <c r="S258" s="230">
        <v>44986</v>
      </c>
      <c r="T258" t="s">
        <v>8407</v>
      </c>
      <c r="U258"/>
      <c r="V258"/>
      <c r="W258"/>
      <c r="X258"/>
      <c r="Y258" s="196"/>
      <c r="Z258" t="s">
        <v>8367</v>
      </c>
      <c r="AA258" t="s">
        <v>8357</v>
      </c>
      <c r="AB258" s="187">
        <v>1777773726</v>
      </c>
      <c r="AC258" s="188" t="str">
        <f>_xlfn.IFNA(IF(Table[[#This Row],[Programme Partner]]&lt;&gt;Table[[#This Row],[Implementing Partner]],CONCATENATE(Table[[#This Row],[Programme Partner]],"-",Table[[#This Row],[Implementing Partner]]),Table[[#This Row],[Programme Partner]]),"")</f>
        <v>CARE</v>
      </c>
      <c r="AD258" s="189"/>
      <c r="AE258" s="190"/>
      <c r="AF258" s="190"/>
      <c r="AG258" s="191"/>
    </row>
    <row r="259" spans="1:33" ht="14.5" customHeight="1">
      <c r="A259" s="183">
        <v>257</v>
      </c>
      <c r="B259" t="s">
        <v>8385</v>
      </c>
      <c r="C259" t="s">
        <v>5039</v>
      </c>
      <c r="D259" t="s">
        <v>5039</v>
      </c>
      <c r="E259" t="s">
        <v>8349</v>
      </c>
      <c r="F259" t="s">
        <v>27</v>
      </c>
      <c r="G259" t="s">
        <v>8013</v>
      </c>
      <c r="H259" t="s">
        <v>8287</v>
      </c>
      <c r="I259" t="str">
        <f>IFERROR(VLOOKUP(Table[[#This Row],[Activity Details of Assistance]],WHAT!E:F,2,FALSE),"")</f>
        <v># of HP sessions at HH level</v>
      </c>
      <c r="J259"/>
      <c r="K259">
        <v>4580</v>
      </c>
      <c r="L259" t="s">
        <v>28</v>
      </c>
      <c r="M259" t="s">
        <v>13</v>
      </c>
      <c r="N259" t="s">
        <v>14</v>
      </c>
      <c r="O259" t="s">
        <v>309</v>
      </c>
      <c r="P259" t="s">
        <v>1606</v>
      </c>
      <c r="Q259" t="s">
        <v>4665</v>
      </c>
      <c r="R259" s="230">
        <v>44957</v>
      </c>
      <c r="S259" s="230">
        <v>44986</v>
      </c>
      <c r="T259" t="s">
        <v>8407</v>
      </c>
      <c r="U259"/>
      <c r="V259"/>
      <c r="W259"/>
      <c r="X259"/>
      <c r="Y259" s="196"/>
      <c r="Z259" t="s">
        <v>8367</v>
      </c>
      <c r="AA259" t="s">
        <v>8357</v>
      </c>
      <c r="AB259" s="187">
        <v>1777773726</v>
      </c>
      <c r="AC259" s="188" t="str">
        <f>_xlfn.IFNA(IF(Table[[#This Row],[Programme Partner]]&lt;&gt;Table[[#This Row],[Implementing Partner]],CONCATENATE(Table[[#This Row],[Programme Partner]],"-",Table[[#This Row],[Implementing Partner]]),Table[[#This Row],[Programme Partner]]),"")</f>
        <v>CARE</v>
      </c>
      <c r="AD259" s="189"/>
      <c r="AE259" s="190"/>
      <c r="AF259" s="190"/>
      <c r="AG259" s="191"/>
    </row>
    <row r="260" spans="1:33" ht="14.5" customHeight="1">
      <c r="A260" s="183">
        <v>258</v>
      </c>
      <c r="B260" t="s">
        <v>8385</v>
      </c>
      <c r="C260" t="s">
        <v>5039</v>
      </c>
      <c r="D260" t="s">
        <v>5039</v>
      </c>
      <c r="E260" t="s">
        <v>8349</v>
      </c>
      <c r="F260" t="s">
        <v>27</v>
      </c>
      <c r="G260" t="s">
        <v>8013</v>
      </c>
      <c r="H260" t="s">
        <v>8327</v>
      </c>
      <c r="I260" t="str">
        <f>IFERROR(VLOOKUP(Table[[#This Row],[Activity Details of Assistance]],WHAT!E:F,2,FALSE),"")</f>
        <v># of HP sessions at institution level</v>
      </c>
      <c r="J260"/>
      <c r="K260">
        <v>14</v>
      </c>
      <c r="L260" t="s">
        <v>28</v>
      </c>
      <c r="M260" t="s">
        <v>13</v>
      </c>
      <c r="N260" t="s">
        <v>14</v>
      </c>
      <c r="O260" t="s">
        <v>309</v>
      </c>
      <c r="P260" t="s">
        <v>1606</v>
      </c>
      <c r="Q260" t="s">
        <v>4665</v>
      </c>
      <c r="R260" s="230">
        <v>44957</v>
      </c>
      <c r="S260" s="230">
        <v>44986</v>
      </c>
      <c r="T260" t="s">
        <v>8407</v>
      </c>
      <c r="U260"/>
      <c r="V260"/>
      <c r="W260"/>
      <c r="X260"/>
      <c r="Y260" s="196"/>
      <c r="Z260" t="s">
        <v>8367</v>
      </c>
      <c r="AA260" t="s">
        <v>8357</v>
      </c>
      <c r="AB260" s="187">
        <v>1777773726</v>
      </c>
      <c r="AC260" s="188" t="str">
        <f>_xlfn.IFNA(IF(Table[[#This Row],[Programme Partner]]&lt;&gt;Table[[#This Row],[Implementing Partner]],CONCATENATE(Table[[#This Row],[Programme Partner]],"-",Table[[#This Row],[Implementing Partner]]),Table[[#This Row],[Programme Partner]]),"")</f>
        <v>CARE</v>
      </c>
      <c r="AD260" s="189"/>
      <c r="AE260" s="190"/>
      <c r="AF260" s="190"/>
      <c r="AG260" s="191"/>
    </row>
    <row r="261" spans="1:33" ht="14.5" customHeight="1">
      <c r="A261" s="183">
        <v>259</v>
      </c>
      <c r="B261" t="s">
        <v>8385</v>
      </c>
      <c r="C261" t="s">
        <v>5039</v>
      </c>
      <c r="D261" t="s">
        <v>5039</v>
      </c>
      <c r="E261" t="s">
        <v>8349</v>
      </c>
      <c r="F261" t="s">
        <v>27</v>
      </c>
      <c r="G261" t="s">
        <v>8014</v>
      </c>
      <c r="H261" t="s">
        <v>8401</v>
      </c>
      <c r="I261" t="str">
        <f>IFERROR(VLOOKUP(Table[[#This Row],[Activity Details of Assistance]],WHAT!E:F,2,FALSE),"")</f>
        <v># of household</v>
      </c>
      <c r="J261"/>
      <c r="K261">
        <v>3317</v>
      </c>
      <c r="L261" t="s">
        <v>28</v>
      </c>
      <c r="M261" t="s">
        <v>13</v>
      </c>
      <c r="N261" t="s">
        <v>14</v>
      </c>
      <c r="O261" t="s">
        <v>309</v>
      </c>
      <c r="P261" t="s">
        <v>1606</v>
      </c>
      <c r="Q261" t="s">
        <v>4665</v>
      </c>
      <c r="R261" s="230">
        <v>44957</v>
      </c>
      <c r="S261" s="230">
        <v>44986</v>
      </c>
      <c r="T261" t="s">
        <v>8407</v>
      </c>
      <c r="U261"/>
      <c r="V261"/>
      <c r="W261"/>
      <c r="X261"/>
      <c r="Y261" s="196"/>
      <c r="Z261" t="s">
        <v>8367</v>
      </c>
      <c r="AA261" t="s">
        <v>8357</v>
      </c>
      <c r="AB261" s="187">
        <v>1777773726</v>
      </c>
      <c r="AC261" s="188" t="str">
        <f>_xlfn.IFNA(IF(Table[[#This Row],[Programme Partner]]&lt;&gt;Table[[#This Row],[Implementing Partner]],CONCATENATE(Table[[#This Row],[Programme Partner]],"-",Table[[#This Row],[Implementing Partner]]),Table[[#This Row],[Programme Partner]]),"")</f>
        <v>CARE</v>
      </c>
      <c r="AD261" s="189"/>
      <c r="AE261" s="190"/>
      <c r="AF261" s="190"/>
      <c r="AG261" s="191"/>
    </row>
    <row r="262" spans="1:33" ht="14.5" customHeight="1">
      <c r="A262" s="183">
        <v>260</v>
      </c>
      <c r="B262" t="s">
        <v>8385</v>
      </c>
      <c r="C262" t="s">
        <v>5039</v>
      </c>
      <c r="D262" t="s">
        <v>5039</v>
      </c>
      <c r="E262" t="s">
        <v>7014</v>
      </c>
      <c r="F262" t="s">
        <v>27</v>
      </c>
      <c r="G262" t="s">
        <v>8012</v>
      </c>
      <c r="H262" t="s">
        <v>8364</v>
      </c>
      <c r="I262" t="str">
        <f>IFERROR(VLOOKUP(Table[[#This Row],[Activity Details of Assistance]],WHAT!E:F,2,FALSE),"")</f>
        <v xml:space="preserve"># of door </v>
      </c>
      <c r="J262"/>
      <c r="K262">
        <v>25</v>
      </c>
      <c r="L262" t="s">
        <v>28</v>
      </c>
      <c r="M262" t="s">
        <v>13</v>
      </c>
      <c r="N262" t="s">
        <v>14</v>
      </c>
      <c r="O262" t="s">
        <v>309</v>
      </c>
      <c r="P262" t="s">
        <v>1606</v>
      </c>
      <c r="Q262" t="s">
        <v>4662</v>
      </c>
      <c r="R262" s="230">
        <v>44957</v>
      </c>
      <c r="S262" s="230">
        <v>45078</v>
      </c>
      <c r="T262" t="s">
        <v>8407</v>
      </c>
      <c r="U262"/>
      <c r="V262"/>
      <c r="W262"/>
      <c r="X262"/>
      <c r="Y262" s="196"/>
      <c r="Z262" t="s">
        <v>8367</v>
      </c>
      <c r="AA262" t="s">
        <v>8357</v>
      </c>
      <c r="AB262" s="187">
        <v>1777773726</v>
      </c>
      <c r="AC262" s="188" t="str">
        <f>_xlfn.IFNA(IF(Table[[#This Row],[Programme Partner]]&lt;&gt;Table[[#This Row],[Implementing Partner]],CONCATENATE(Table[[#This Row],[Programme Partner]],"-",Table[[#This Row],[Implementing Partner]]),Table[[#This Row],[Programme Partner]]),"")</f>
        <v>CARE</v>
      </c>
      <c r="AD262" s="189"/>
      <c r="AE262" s="190"/>
      <c r="AF262" s="190"/>
      <c r="AG262" s="191"/>
    </row>
    <row r="263" spans="1:33" ht="14.5" customHeight="1">
      <c r="A263" s="183">
        <v>261</v>
      </c>
      <c r="B263" t="s">
        <v>8385</v>
      </c>
      <c r="C263" t="s">
        <v>5039</v>
      </c>
      <c r="D263" t="s">
        <v>5039</v>
      </c>
      <c r="E263" t="s">
        <v>7014</v>
      </c>
      <c r="F263" t="s">
        <v>27</v>
      </c>
      <c r="G263" t="s">
        <v>8012</v>
      </c>
      <c r="H263" t="s">
        <v>8365</v>
      </c>
      <c r="I263" t="str">
        <f>IFERROR(VLOOKUP(Table[[#This Row],[Activity Details of Assistance]],WHAT!E:F,2,FALSE),"")</f>
        <v># of door</v>
      </c>
      <c r="J263"/>
      <c r="K263">
        <v>45</v>
      </c>
      <c r="L263" t="s">
        <v>28</v>
      </c>
      <c r="M263" t="s">
        <v>13</v>
      </c>
      <c r="N263" t="s">
        <v>14</v>
      </c>
      <c r="O263" t="s">
        <v>309</v>
      </c>
      <c r="P263" t="s">
        <v>1606</v>
      </c>
      <c r="Q263" t="s">
        <v>4662</v>
      </c>
      <c r="R263" s="230">
        <v>44957</v>
      </c>
      <c r="S263" s="230">
        <v>45078</v>
      </c>
      <c r="T263" t="s">
        <v>8407</v>
      </c>
      <c r="U263"/>
      <c r="V263"/>
      <c r="W263"/>
      <c r="X263"/>
      <c r="Y263" s="196"/>
      <c r="Z263" t="s">
        <v>8367</v>
      </c>
      <c r="AA263" t="s">
        <v>8357</v>
      </c>
      <c r="AB263" s="187">
        <v>1777773726</v>
      </c>
      <c r="AC263" s="188" t="str">
        <f>_xlfn.IFNA(IF(Table[[#This Row],[Programme Partner]]&lt;&gt;Table[[#This Row],[Implementing Partner]],CONCATENATE(Table[[#This Row],[Programme Partner]],"-",Table[[#This Row],[Implementing Partner]]),Table[[#This Row],[Programme Partner]]),"")</f>
        <v>CARE</v>
      </c>
      <c r="AD263" s="189"/>
      <c r="AE263" s="190"/>
      <c r="AF263" s="190"/>
      <c r="AG263" s="191"/>
    </row>
    <row r="264" spans="1:33" ht="14.5" customHeight="1">
      <c r="A264" s="183">
        <v>262</v>
      </c>
      <c r="B264" t="s">
        <v>8385</v>
      </c>
      <c r="C264" t="s">
        <v>5039</v>
      </c>
      <c r="D264" t="s">
        <v>5039</v>
      </c>
      <c r="E264" t="s">
        <v>7014</v>
      </c>
      <c r="F264" t="s">
        <v>27</v>
      </c>
      <c r="G264" t="s">
        <v>8012</v>
      </c>
      <c r="H264" t="s">
        <v>8312</v>
      </c>
      <c r="I264" t="str">
        <f>IFERROR(VLOOKUP(Table[[#This Row],[Activity Details of Assistance]],WHAT!E:F,2,FALSE),"")</f>
        <v># of door</v>
      </c>
      <c r="J264"/>
      <c r="K264">
        <v>123</v>
      </c>
      <c r="L264" t="s">
        <v>28</v>
      </c>
      <c r="M264" t="s">
        <v>13</v>
      </c>
      <c r="N264" t="s">
        <v>14</v>
      </c>
      <c r="O264" t="s">
        <v>309</v>
      </c>
      <c r="P264" t="s">
        <v>1606</v>
      </c>
      <c r="Q264" t="s">
        <v>4662</v>
      </c>
      <c r="R264" s="230">
        <v>44957</v>
      </c>
      <c r="S264" s="230">
        <v>45078</v>
      </c>
      <c r="T264" t="s">
        <v>8407</v>
      </c>
      <c r="U264"/>
      <c r="V264"/>
      <c r="W264"/>
      <c r="X264"/>
      <c r="Y264" s="196"/>
      <c r="Z264" t="s">
        <v>8367</v>
      </c>
      <c r="AA264" t="s">
        <v>8357</v>
      </c>
      <c r="AB264" s="187">
        <v>1777773726</v>
      </c>
      <c r="AC264" s="188" t="str">
        <f>_xlfn.IFNA(IF(Table[[#This Row],[Programme Partner]]&lt;&gt;Table[[#This Row],[Implementing Partner]],CONCATENATE(Table[[#This Row],[Programme Partner]],"-",Table[[#This Row],[Implementing Partner]]),Table[[#This Row],[Programme Partner]]),"")</f>
        <v>CARE</v>
      </c>
      <c r="AD264" s="189"/>
      <c r="AE264" s="190"/>
      <c r="AF264" s="190"/>
      <c r="AG264" s="191"/>
    </row>
    <row r="265" spans="1:33" ht="14.5" customHeight="1">
      <c r="A265" s="183">
        <v>263</v>
      </c>
      <c r="B265" t="s">
        <v>8385</v>
      </c>
      <c r="C265" t="s">
        <v>5039</v>
      </c>
      <c r="D265" t="s">
        <v>5039</v>
      </c>
      <c r="E265" t="s">
        <v>7014</v>
      </c>
      <c r="F265" t="s">
        <v>27</v>
      </c>
      <c r="G265" t="s">
        <v>8012</v>
      </c>
      <c r="H265" t="s">
        <v>8365</v>
      </c>
      <c r="I265" t="str">
        <f>IFERROR(VLOOKUP(Table[[#This Row],[Activity Details of Assistance]],WHAT!E:F,2,FALSE),"")</f>
        <v># of door</v>
      </c>
      <c r="J265"/>
      <c r="K265">
        <v>36</v>
      </c>
      <c r="L265" t="s">
        <v>28</v>
      </c>
      <c r="M265" t="s">
        <v>13</v>
      </c>
      <c r="N265" t="s">
        <v>14</v>
      </c>
      <c r="O265" t="s">
        <v>309</v>
      </c>
      <c r="P265" t="s">
        <v>1606</v>
      </c>
      <c r="Q265" t="s">
        <v>4665</v>
      </c>
      <c r="R265" s="230">
        <v>44957</v>
      </c>
      <c r="S265" s="230">
        <v>44958</v>
      </c>
      <c r="T265" t="s">
        <v>8407</v>
      </c>
      <c r="U265"/>
      <c r="V265"/>
      <c r="W265"/>
      <c r="X265"/>
      <c r="Y265" s="196"/>
      <c r="Z265" t="s">
        <v>8367</v>
      </c>
      <c r="AA265" t="s">
        <v>8357</v>
      </c>
      <c r="AB265" s="187">
        <v>1777773726</v>
      </c>
      <c r="AC265" s="188" t="str">
        <f>_xlfn.IFNA(IF(Table[[#This Row],[Programme Partner]]&lt;&gt;Table[[#This Row],[Implementing Partner]],CONCATENATE(Table[[#This Row],[Programme Partner]],"-",Table[[#This Row],[Implementing Partner]]),Table[[#This Row],[Programme Partner]]),"")</f>
        <v>CARE</v>
      </c>
      <c r="AD265" s="189"/>
      <c r="AE265" s="190"/>
      <c r="AF265" s="190"/>
      <c r="AG265" s="191"/>
    </row>
    <row r="266" spans="1:33" ht="14.5" customHeight="1">
      <c r="A266" s="183">
        <v>264</v>
      </c>
      <c r="B266" t="s">
        <v>8385</v>
      </c>
      <c r="C266" t="s">
        <v>5039</v>
      </c>
      <c r="D266" t="s">
        <v>5039</v>
      </c>
      <c r="E266" t="s">
        <v>7014</v>
      </c>
      <c r="F266" t="s">
        <v>27</v>
      </c>
      <c r="G266" t="s">
        <v>8012</v>
      </c>
      <c r="H266" t="s">
        <v>8312</v>
      </c>
      <c r="I266" t="str">
        <f>IFERROR(VLOOKUP(Table[[#This Row],[Activity Details of Assistance]],WHAT!E:F,2,FALSE),"")</f>
        <v># of door</v>
      </c>
      <c r="J266"/>
      <c r="K266">
        <v>113</v>
      </c>
      <c r="L266" t="s">
        <v>28</v>
      </c>
      <c r="M266" t="s">
        <v>13</v>
      </c>
      <c r="N266" t="s">
        <v>14</v>
      </c>
      <c r="O266" t="s">
        <v>309</v>
      </c>
      <c r="P266" t="s">
        <v>1606</v>
      </c>
      <c r="Q266" t="s">
        <v>4665</v>
      </c>
      <c r="R266" s="230">
        <v>44957</v>
      </c>
      <c r="S266" s="230">
        <v>44958</v>
      </c>
      <c r="T266" t="s">
        <v>8407</v>
      </c>
      <c r="U266"/>
      <c r="V266"/>
      <c r="W266"/>
      <c r="X266"/>
      <c r="Y266" s="196"/>
      <c r="Z266" t="s">
        <v>8367</v>
      </c>
      <c r="AA266" t="s">
        <v>8357</v>
      </c>
      <c r="AB266" s="187">
        <v>1777773726</v>
      </c>
      <c r="AC266" s="188" t="str">
        <f>_xlfn.IFNA(IF(Table[[#This Row],[Programme Partner]]&lt;&gt;Table[[#This Row],[Implementing Partner]],CONCATENATE(Table[[#This Row],[Programme Partner]],"-",Table[[#This Row],[Implementing Partner]]),Table[[#This Row],[Programme Partner]]),"")</f>
        <v>CARE</v>
      </c>
      <c r="AD266" s="189"/>
      <c r="AE266" s="190"/>
      <c r="AF266" s="190"/>
      <c r="AG266" s="191"/>
    </row>
    <row r="267" spans="1:33" ht="14.5" customHeight="1">
      <c r="A267" s="183">
        <v>265</v>
      </c>
      <c r="B267" t="s">
        <v>8385</v>
      </c>
      <c r="C267" t="s">
        <v>8306</v>
      </c>
      <c r="D267" t="s">
        <v>8306</v>
      </c>
      <c r="E267" t="s">
        <v>5058</v>
      </c>
      <c r="F267" t="s">
        <v>27</v>
      </c>
      <c r="G267" t="s">
        <v>8011</v>
      </c>
      <c r="H267" t="s">
        <v>8363</v>
      </c>
      <c r="I267" t="str">
        <f>IFERROR(VLOOKUP(Table[[#This Row],[Activity Details of Assistance]],WHAT!E:F,2,FALSE),"")</f>
        <v># of tube well</v>
      </c>
      <c r="J267"/>
      <c r="K267">
        <v>24</v>
      </c>
      <c r="L267" t="s">
        <v>28</v>
      </c>
      <c r="M267" t="s">
        <v>13</v>
      </c>
      <c r="N267" t="s">
        <v>14</v>
      </c>
      <c r="O267" t="s">
        <v>309</v>
      </c>
      <c r="P267" t="s">
        <v>1606</v>
      </c>
      <c r="Q267" t="s">
        <v>6478</v>
      </c>
      <c r="R267" s="230">
        <v>44957</v>
      </c>
      <c r="S267" s="230">
        <v>45078</v>
      </c>
      <c r="T267" t="s">
        <v>8407</v>
      </c>
      <c r="U267"/>
      <c r="V267"/>
      <c r="W267"/>
      <c r="X267"/>
      <c r="Y267" s="196"/>
      <c r="Z267" t="s">
        <v>8361</v>
      </c>
      <c r="AA267" t="s">
        <v>8362</v>
      </c>
      <c r="AB267" s="187">
        <v>1681597433</v>
      </c>
      <c r="AC267" s="188" t="str">
        <f>_xlfn.IFNA(IF(Table[[#This Row],[Programme Partner]]&lt;&gt;Table[[#This Row],[Implementing Partner]],CONCATENATE(Table[[#This Row],[Programme Partner]],"-",Table[[#This Row],[Implementing Partner]]),Table[[#This Row],[Programme Partner]]),"")</f>
        <v>GREEN HILL</v>
      </c>
      <c r="AD267" s="189"/>
      <c r="AE267" s="190"/>
      <c r="AF267" s="190"/>
      <c r="AG267" s="191"/>
    </row>
    <row r="268" spans="1:33" ht="14.5" customHeight="1">
      <c r="A268" s="183">
        <v>266</v>
      </c>
      <c r="B268" t="s">
        <v>8385</v>
      </c>
      <c r="C268" t="s">
        <v>8306</v>
      </c>
      <c r="D268" t="s">
        <v>8306</v>
      </c>
      <c r="E268" t="s">
        <v>5058</v>
      </c>
      <c r="F268" t="s">
        <v>27</v>
      </c>
      <c r="G268" t="s">
        <v>8012</v>
      </c>
      <c r="H268" t="s">
        <v>8364</v>
      </c>
      <c r="I268" t="str">
        <f>IFERROR(VLOOKUP(Table[[#This Row],[Activity Details of Assistance]],WHAT!E:F,2,FALSE),"")</f>
        <v xml:space="preserve"># of door </v>
      </c>
      <c r="J268"/>
      <c r="K268">
        <v>20</v>
      </c>
      <c r="L268" t="s">
        <v>28</v>
      </c>
      <c r="M268" t="s">
        <v>13</v>
      </c>
      <c r="N268" t="s">
        <v>14</v>
      </c>
      <c r="O268" t="s">
        <v>309</v>
      </c>
      <c r="P268" t="s">
        <v>1606</v>
      </c>
      <c r="Q268" t="s">
        <v>6478</v>
      </c>
      <c r="R268" s="230">
        <v>44957</v>
      </c>
      <c r="S268" s="230">
        <v>45078</v>
      </c>
      <c r="T268" t="s">
        <v>8407</v>
      </c>
      <c r="U268"/>
      <c r="V268"/>
      <c r="W268"/>
      <c r="X268"/>
      <c r="Y268" s="196"/>
      <c r="Z268" t="s">
        <v>8361</v>
      </c>
      <c r="AA268" t="s">
        <v>8362</v>
      </c>
      <c r="AB268" s="187">
        <v>1681597433</v>
      </c>
      <c r="AC268" s="188" t="str">
        <f>_xlfn.IFNA(IF(Table[[#This Row],[Programme Partner]]&lt;&gt;Table[[#This Row],[Implementing Partner]],CONCATENATE(Table[[#This Row],[Programme Partner]],"-",Table[[#This Row],[Implementing Partner]]),Table[[#This Row],[Programme Partner]]),"")</f>
        <v>GREEN HILL</v>
      </c>
      <c r="AD268" s="189"/>
      <c r="AE268" s="190"/>
      <c r="AF268" s="190"/>
      <c r="AG268" s="191"/>
    </row>
    <row r="269" spans="1:33" ht="14.5" customHeight="1">
      <c r="A269" s="183">
        <v>267</v>
      </c>
      <c r="B269" t="s">
        <v>8385</v>
      </c>
      <c r="C269" t="s">
        <v>8306</v>
      </c>
      <c r="D269" t="s">
        <v>8306</v>
      </c>
      <c r="E269" t="s">
        <v>5058</v>
      </c>
      <c r="F269" t="s">
        <v>27</v>
      </c>
      <c r="G269" t="s">
        <v>8012</v>
      </c>
      <c r="H269" t="s">
        <v>8365</v>
      </c>
      <c r="I269" t="str">
        <f>IFERROR(VLOOKUP(Table[[#This Row],[Activity Details of Assistance]],WHAT!E:F,2,FALSE),"")</f>
        <v># of door</v>
      </c>
      <c r="J269"/>
      <c r="K269">
        <v>30</v>
      </c>
      <c r="L269" t="s">
        <v>28</v>
      </c>
      <c r="M269" t="s">
        <v>13</v>
      </c>
      <c r="N269" t="s">
        <v>14</v>
      </c>
      <c r="O269" t="s">
        <v>309</v>
      </c>
      <c r="P269" t="s">
        <v>1606</v>
      </c>
      <c r="Q269" t="s">
        <v>6478</v>
      </c>
      <c r="R269" s="230">
        <v>44957</v>
      </c>
      <c r="S269" s="230">
        <v>45078</v>
      </c>
      <c r="T269" t="s">
        <v>8407</v>
      </c>
      <c r="U269"/>
      <c r="V269"/>
      <c r="W269"/>
      <c r="X269"/>
      <c r="Y269" s="196"/>
      <c r="Z269" t="s">
        <v>8361</v>
      </c>
      <c r="AA269" t="s">
        <v>8362</v>
      </c>
      <c r="AB269" s="187">
        <v>1681597433</v>
      </c>
      <c r="AC269" s="188" t="str">
        <f>_xlfn.IFNA(IF(Table[[#This Row],[Programme Partner]]&lt;&gt;Table[[#This Row],[Implementing Partner]],CONCATENATE(Table[[#This Row],[Programme Partner]],"-",Table[[#This Row],[Implementing Partner]]),Table[[#This Row],[Programme Partner]]),"")</f>
        <v>GREEN HILL</v>
      </c>
      <c r="AD269" s="189"/>
      <c r="AE269" s="190"/>
      <c r="AF269" s="190"/>
      <c r="AG269" s="191"/>
    </row>
    <row r="270" spans="1:33" ht="14.5" customHeight="1">
      <c r="A270" s="183">
        <v>268</v>
      </c>
      <c r="B270" t="s">
        <v>8385</v>
      </c>
      <c r="C270" t="s">
        <v>8306</v>
      </c>
      <c r="D270" t="s">
        <v>8306</v>
      </c>
      <c r="E270" t="s">
        <v>5058</v>
      </c>
      <c r="F270" t="s">
        <v>27</v>
      </c>
      <c r="G270" t="s">
        <v>8012</v>
      </c>
      <c r="H270" t="s">
        <v>8312</v>
      </c>
      <c r="I270" t="str">
        <f>IFERROR(VLOOKUP(Table[[#This Row],[Activity Details of Assistance]],WHAT!E:F,2,FALSE),"")</f>
        <v># of door</v>
      </c>
      <c r="J270"/>
      <c r="K270">
        <v>73</v>
      </c>
      <c r="L270" t="s">
        <v>28</v>
      </c>
      <c r="M270" t="s">
        <v>13</v>
      </c>
      <c r="N270" t="s">
        <v>14</v>
      </c>
      <c r="O270" t="s">
        <v>309</v>
      </c>
      <c r="P270" t="s">
        <v>1606</v>
      </c>
      <c r="Q270" t="s">
        <v>6478</v>
      </c>
      <c r="R270" s="230">
        <v>44957</v>
      </c>
      <c r="S270" s="230">
        <v>45078</v>
      </c>
      <c r="T270" t="s">
        <v>8407</v>
      </c>
      <c r="U270"/>
      <c r="V270"/>
      <c r="W270"/>
      <c r="X270"/>
      <c r="Y270" s="196"/>
      <c r="Z270" t="s">
        <v>8361</v>
      </c>
      <c r="AA270" t="s">
        <v>8362</v>
      </c>
      <c r="AB270" s="187">
        <v>1681597433</v>
      </c>
      <c r="AC270" s="188" t="str">
        <f>_xlfn.IFNA(IF(Table[[#This Row],[Programme Partner]]&lt;&gt;Table[[#This Row],[Implementing Partner]],CONCATENATE(Table[[#This Row],[Programme Partner]],"-",Table[[#This Row],[Implementing Partner]]),Table[[#This Row],[Programme Partner]]),"")</f>
        <v>GREEN HILL</v>
      </c>
      <c r="AD270" s="189"/>
      <c r="AE270" s="190"/>
      <c r="AF270" s="190"/>
      <c r="AG270" s="191"/>
    </row>
    <row r="271" spans="1:33" ht="14.5" customHeight="1">
      <c r="A271" s="183">
        <v>269</v>
      </c>
      <c r="B271" t="s">
        <v>8385</v>
      </c>
      <c r="C271" t="s">
        <v>8306</v>
      </c>
      <c r="D271" t="s">
        <v>8306</v>
      </c>
      <c r="E271" t="s">
        <v>5058</v>
      </c>
      <c r="F271" t="s">
        <v>27</v>
      </c>
      <c r="G271" t="s">
        <v>8013</v>
      </c>
      <c r="H271" t="s">
        <v>8338</v>
      </c>
      <c r="I271" t="str">
        <f>IFERROR(VLOOKUP(Table[[#This Row],[Activity Details of Assistance]],WHAT!E:F,2,FALSE),"")</f>
        <v># of facilities</v>
      </c>
      <c r="J271"/>
      <c r="K271">
        <v>580</v>
      </c>
      <c r="L271" t="s">
        <v>28</v>
      </c>
      <c r="M271" t="s">
        <v>13</v>
      </c>
      <c r="N271" t="s">
        <v>14</v>
      </c>
      <c r="O271" t="s">
        <v>309</v>
      </c>
      <c r="P271" t="s">
        <v>1606</v>
      </c>
      <c r="Q271" t="s">
        <v>6478</v>
      </c>
      <c r="R271" s="230">
        <v>44957</v>
      </c>
      <c r="S271" s="230">
        <v>45078</v>
      </c>
      <c r="T271" t="s">
        <v>8407</v>
      </c>
      <c r="U271"/>
      <c r="V271"/>
      <c r="W271"/>
      <c r="X271"/>
      <c r="Y271" s="196"/>
      <c r="Z271" t="s">
        <v>8361</v>
      </c>
      <c r="AA271" t="s">
        <v>8362</v>
      </c>
      <c r="AB271" s="187">
        <v>1681597433</v>
      </c>
      <c r="AC271" s="188" t="str">
        <f>_xlfn.IFNA(IF(Table[[#This Row],[Programme Partner]]&lt;&gt;Table[[#This Row],[Implementing Partner]],CONCATENATE(Table[[#This Row],[Programme Partner]],"-",Table[[#This Row],[Implementing Partner]]),Table[[#This Row],[Programme Partner]]),"")</f>
        <v>GREEN HILL</v>
      </c>
      <c r="AD271" s="189"/>
      <c r="AE271" s="190"/>
      <c r="AF271" s="190"/>
      <c r="AG271" s="191"/>
    </row>
    <row r="272" spans="1:33" ht="14.5" customHeight="1">
      <c r="A272" s="183">
        <v>270</v>
      </c>
      <c r="B272" t="s">
        <v>8385</v>
      </c>
      <c r="C272" t="s">
        <v>8306</v>
      </c>
      <c r="D272" t="s">
        <v>8306</v>
      </c>
      <c r="E272" t="s">
        <v>5058</v>
      </c>
      <c r="F272" t="s">
        <v>27</v>
      </c>
      <c r="G272" t="s">
        <v>8013</v>
      </c>
      <c r="H272" t="s">
        <v>8286</v>
      </c>
      <c r="I272" t="str">
        <f>IFERROR(VLOOKUP(Table[[#This Row],[Activity Details of Assistance]],WHAT!E:F,2,FALSE),"")</f>
        <v># of HP sessions at community level</v>
      </c>
      <c r="J272"/>
      <c r="K272">
        <v>80</v>
      </c>
      <c r="L272" t="s">
        <v>28</v>
      </c>
      <c r="M272" t="s">
        <v>13</v>
      </c>
      <c r="N272" t="s">
        <v>14</v>
      </c>
      <c r="O272" t="s">
        <v>309</v>
      </c>
      <c r="P272" t="s">
        <v>1606</v>
      </c>
      <c r="Q272" t="s">
        <v>6478</v>
      </c>
      <c r="R272" s="230">
        <v>44957</v>
      </c>
      <c r="S272" s="230">
        <v>45078</v>
      </c>
      <c r="T272" t="s">
        <v>8407</v>
      </c>
      <c r="U272"/>
      <c r="V272"/>
      <c r="W272"/>
      <c r="X272"/>
      <c r="Y272" s="196"/>
      <c r="Z272" t="s">
        <v>8361</v>
      </c>
      <c r="AA272" t="s">
        <v>8362</v>
      </c>
      <c r="AB272" s="187">
        <v>1681597433</v>
      </c>
      <c r="AC272" s="188" t="str">
        <f>_xlfn.IFNA(IF(Table[[#This Row],[Programme Partner]]&lt;&gt;Table[[#This Row],[Implementing Partner]],CONCATENATE(Table[[#This Row],[Programme Partner]],"-",Table[[#This Row],[Implementing Partner]]),Table[[#This Row],[Programme Partner]]),"")</f>
        <v>GREEN HILL</v>
      </c>
      <c r="AD272" s="189"/>
      <c r="AE272" s="190"/>
      <c r="AF272" s="190"/>
      <c r="AG272" s="191"/>
    </row>
    <row r="273" spans="1:33" ht="14.5" customHeight="1">
      <c r="A273" s="183">
        <v>271</v>
      </c>
      <c r="B273" t="s">
        <v>8385</v>
      </c>
      <c r="C273" t="s">
        <v>8306</v>
      </c>
      <c r="D273" t="s">
        <v>8306</v>
      </c>
      <c r="E273" t="s">
        <v>5058</v>
      </c>
      <c r="F273" t="s">
        <v>27</v>
      </c>
      <c r="G273" t="s">
        <v>8013</v>
      </c>
      <c r="H273" t="s">
        <v>8287</v>
      </c>
      <c r="I273" t="str">
        <f>IFERROR(VLOOKUP(Table[[#This Row],[Activity Details of Assistance]],WHAT!E:F,2,FALSE),"")</f>
        <v># of HP sessions at HH level</v>
      </c>
      <c r="J273"/>
      <c r="K273">
        <v>260</v>
      </c>
      <c r="L273" t="s">
        <v>28</v>
      </c>
      <c r="M273" t="s">
        <v>13</v>
      </c>
      <c r="N273" t="s">
        <v>14</v>
      </c>
      <c r="O273" t="s">
        <v>309</v>
      </c>
      <c r="P273" t="s">
        <v>1606</v>
      </c>
      <c r="Q273" t="s">
        <v>6478</v>
      </c>
      <c r="R273" s="230">
        <v>44957</v>
      </c>
      <c r="S273" s="230">
        <v>45078</v>
      </c>
      <c r="T273" t="s">
        <v>8407</v>
      </c>
      <c r="U273"/>
      <c r="V273"/>
      <c r="W273"/>
      <c r="X273"/>
      <c r="Y273" s="196"/>
      <c r="Z273" t="s">
        <v>8361</v>
      </c>
      <c r="AA273" t="s">
        <v>8362</v>
      </c>
      <c r="AB273" s="187">
        <v>1681597433</v>
      </c>
      <c r="AC273" s="188" t="str">
        <f>_xlfn.IFNA(IF(Table[[#This Row],[Programme Partner]]&lt;&gt;Table[[#This Row],[Implementing Partner]],CONCATENATE(Table[[#This Row],[Programme Partner]],"-",Table[[#This Row],[Implementing Partner]]),Table[[#This Row],[Programme Partner]]),"")</f>
        <v>GREEN HILL</v>
      </c>
      <c r="AD273" s="189"/>
      <c r="AE273" s="190"/>
      <c r="AF273" s="190"/>
      <c r="AG273" s="191"/>
    </row>
    <row r="274" spans="1:33" ht="14.5" customHeight="1">
      <c r="A274" s="183">
        <v>272</v>
      </c>
      <c r="B274" t="s">
        <v>8385</v>
      </c>
      <c r="C274" t="s">
        <v>8306</v>
      </c>
      <c r="D274" t="s">
        <v>8306</v>
      </c>
      <c r="E274" t="s">
        <v>5058</v>
      </c>
      <c r="F274" t="s">
        <v>27</v>
      </c>
      <c r="G274" t="s">
        <v>8011</v>
      </c>
      <c r="H274" t="s">
        <v>8363</v>
      </c>
      <c r="I274" t="str">
        <f>IFERROR(VLOOKUP(Table[[#This Row],[Activity Details of Assistance]],WHAT!E:F,2,FALSE),"")</f>
        <v># of tube well</v>
      </c>
      <c r="J274"/>
      <c r="K274">
        <v>32</v>
      </c>
      <c r="L274" t="s">
        <v>28</v>
      </c>
      <c r="M274" t="s">
        <v>13</v>
      </c>
      <c r="N274" t="s">
        <v>14</v>
      </c>
      <c r="O274" t="s">
        <v>309</v>
      </c>
      <c r="P274" t="s">
        <v>1606</v>
      </c>
      <c r="Q274" t="s">
        <v>6386</v>
      </c>
      <c r="R274" s="230">
        <v>44957</v>
      </c>
      <c r="S274" s="230">
        <v>45078</v>
      </c>
      <c r="T274" t="s">
        <v>8407</v>
      </c>
      <c r="U274"/>
      <c r="V274"/>
      <c r="W274"/>
      <c r="X274"/>
      <c r="Y274" s="196"/>
      <c r="Z274" t="s">
        <v>8361</v>
      </c>
      <c r="AA274" t="s">
        <v>8362</v>
      </c>
      <c r="AB274" s="187">
        <v>1681597433</v>
      </c>
      <c r="AC274" s="188" t="str">
        <f>_xlfn.IFNA(IF(Table[[#This Row],[Programme Partner]]&lt;&gt;Table[[#This Row],[Implementing Partner]],CONCATENATE(Table[[#This Row],[Programme Partner]],"-",Table[[#This Row],[Implementing Partner]]),Table[[#This Row],[Programme Partner]]),"")</f>
        <v>GREEN HILL</v>
      </c>
      <c r="AD274" s="189"/>
      <c r="AE274" s="190"/>
      <c r="AF274" s="190"/>
      <c r="AG274" s="191"/>
    </row>
    <row r="275" spans="1:33" ht="14.5" customHeight="1">
      <c r="A275" s="183">
        <v>273</v>
      </c>
      <c r="B275" t="s">
        <v>8385</v>
      </c>
      <c r="C275" t="s">
        <v>8306</v>
      </c>
      <c r="D275" t="s">
        <v>8306</v>
      </c>
      <c r="E275" t="s">
        <v>5058</v>
      </c>
      <c r="F275" t="s">
        <v>27</v>
      </c>
      <c r="G275" t="s">
        <v>8012</v>
      </c>
      <c r="H275" t="s">
        <v>8364</v>
      </c>
      <c r="I275" t="str">
        <f>IFERROR(VLOOKUP(Table[[#This Row],[Activity Details of Assistance]],WHAT!E:F,2,FALSE),"")</f>
        <v xml:space="preserve"># of door </v>
      </c>
      <c r="J275"/>
      <c r="K275">
        <v>10</v>
      </c>
      <c r="L275" t="s">
        <v>28</v>
      </c>
      <c r="M275" t="s">
        <v>13</v>
      </c>
      <c r="N275" t="s">
        <v>14</v>
      </c>
      <c r="O275" t="s">
        <v>309</v>
      </c>
      <c r="P275" t="s">
        <v>1606</v>
      </c>
      <c r="Q275" t="s">
        <v>6386</v>
      </c>
      <c r="R275" s="230">
        <v>44957</v>
      </c>
      <c r="S275" s="230">
        <v>45078</v>
      </c>
      <c r="T275" t="s">
        <v>8407</v>
      </c>
      <c r="U275"/>
      <c r="V275"/>
      <c r="W275"/>
      <c r="X275"/>
      <c r="Y275" s="196"/>
      <c r="Z275" t="s">
        <v>8361</v>
      </c>
      <c r="AA275" t="s">
        <v>8362</v>
      </c>
      <c r="AB275" s="187">
        <v>1681597433</v>
      </c>
      <c r="AC275" s="188" t="str">
        <f>_xlfn.IFNA(IF(Table[[#This Row],[Programme Partner]]&lt;&gt;Table[[#This Row],[Implementing Partner]],CONCATENATE(Table[[#This Row],[Programme Partner]],"-",Table[[#This Row],[Implementing Partner]]),Table[[#This Row],[Programme Partner]]),"")</f>
        <v>GREEN HILL</v>
      </c>
      <c r="AD275" s="189"/>
      <c r="AE275" s="190"/>
      <c r="AF275" s="190"/>
      <c r="AG275" s="191"/>
    </row>
    <row r="276" spans="1:33" ht="14.5" customHeight="1">
      <c r="A276" s="183">
        <v>274</v>
      </c>
      <c r="B276" t="s">
        <v>8385</v>
      </c>
      <c r="C276" t="s">
        <v>8306</v>
      </c>
      <c r="D276" t="s">
        <v>8306</v>
      </c>
      <c r="E276" t="s">
        <v>5058</v>
      </c>
      <c r="F276" t="s">
        <v>27</v>
      </c>
      <c r="G276" t="s">
        <v>8012</v>
      </c>
      <c r="H276" t="s">
        <v>8365</v>
      </c>
      <c r="I276" t="str">
        <f>IFERROR(VLOOKUP(Table[[#This Row],[Activity Details of Assistance]],WHAT!E:F,2,FALSE),"")</f>
        <v># of door</v>
      </c>
      <c r="J276"/>
      <c r="K276">
        <v>18</v>
      </c>
      <c r="L276" t="s">
        <v>28</v>
      </c>
      <c r="M276" t="s">
        <v>13</v>
      </c>
      <c r="N276" t="s">
        <v>14</v>
      </c>
      <c r="O276" t="s">
        <v>309</v>
      </c>
      <c r="P276" t="s">
        <v>1606</v>
      </c>
      <c r="Q276" t="s">
        <v>6386</v>
      </c>
      <c r="R276" s="230">
        <v>44957</v>
      </c>
      <c r="S276" s="230">
        <v>45078</v>
      </c>
      <c r="T276" t="s">
        <v>8407</v>
      </c>
      <c r="U276"/>
      <c r="V276"/>
      <c r="W276"/>
      <c r="X276"/>
      <c r="Y276" s="196"/>
      <c r="Z276" t="s">
        <v>8361</v>
      </c>
      <c r="AA276" t="s">
        <v>8362</v>
      </c>
      <c r="AB276" s="187">
        <v>1681597433</v>
      </c>
      <c r="AC276" s="188" t="str">
        <f>_xlfn.IFNA(IF(Table[[#This Row],[Programme Partner]]&lt;&gt;Table[[#This Row],[Implementing Partner]],CONCATENATE(Table[[#This Row],[Programme Partner]],"-",Table[[#This Row],[Implementing Partner]]),Table[[#This Row],[Programme Partner]]),"")</f>
        <v>GREEN HILL</v>
      </c>
      <c r="AD276" s="189"/>
      <c r="AE276" s="190"/>
      <c r="AF276" s="190"/>
      <c r="AG276" s="191"/>
    </row>
    <row r="277" spans="1:33" ht="14.5" customHeight="1">
      <c r="A277" s="183">
        <v>275</v>
      </c>
      <c r="B277" t="s">
        <v>8385</v>
      </c>
      <c r="C277" t="s">
        <v>8306</v>
      </c>
      <c r="D277" t="s">
        <v>8306</v>
      </c>
      <c r="E277" t="s">
        <v>5058</v>
      </c>
      <c r="F277" t="s">
        <v>27</v>
      </c>
      <c r="G277" t="s">
        <v>8013</v>
      </c>
      <c r="H277" t="s">
        <v>8338</v>
      </c>
      <c r="I277" t="str">
        <f>IFERROR(VLOOKUP(Table[[#This Row],[Activity Details of Assistance]],WHAT!E:F,2,FALSE),"")</f>
        <v># of facilities</v>
      </c>
      <c r="J277"/>
      <c r="K277">
        <v>970</v>
      </c>
      <c r="L277" t="s">
        <v>28</v>
      </c>
      <c r="M277" t="s">
        <v>13</v>
      </c>
      <c r="N277" t="s">
        <v>14</v>
      </c>
      <c r="O277" t="s">
        <v>309</v>
      </c>
      <c r="P277" t="s">
        <v>1606</v>
      </c>
      <c r="Q277" t="s">
        <v>6386</v>
      </c>
      <c r="R277" s="230">
        <v>44957</v>
      </c>
      <c r="S277" s="230">
        <v>45078</v>
      </c>
      <c r="T277" t="s">
        <v>8407</v>
      </c>
      <c r="U277"/>
      <c r="V277"/>
      <c r="W277"/>
      <c r="X277"/>
      <c r="Y277" s="196"/>
      <c r="Z277" t="s">
        <v>8361</v>
      </c>
      <c r="AA277" t="s">
        <v>8362</v>
      </c>
      <c r="AB277" s="187">
        <v>1681597433</v>
      </c>
      <c r="AC277" s="188" t="str">
        <f>_xlfn.IFNA(IF(Table[[#This Row],[Programme Partner]]&lt;&gt;Table[[#This Row],[Implementing Partner]],CONCATENATE(Table[[#This Row],[Programme Partner]],"-",Table[[#This Row],[Implementing Partner]]),Table[[#This Row],[Programme Partner]]),"")</f>
        <v>GREEN HILL</v>
      </c>
      <c r="AD277" s="189"/>
      <c r="AE277" s="190"/>
      <c r="AF277" s="190"/>
      <c r="AG277" s="191"/>
    </row>
    <row r="278" spans="1:33" ht="14.5" customHeight="1">
      <c r="A278" s="183">
        <v>276</v>
      </c>
      <c r="B278" t="s">
        <v>8385</v>
      </c>
      <c r="C278" t="s">
        <v>8306</v>
      </c>
      <c r="D278" t="s">
        <v>8306</v>
      </c>
      <c r="E278" t="s">
        <v>5058</v>
      </c>
      <c r="F278" t="s">
        <v>27</v>
      </c>
      <c r="G278" t="s">
        <v>8013</v>
      </c>
      <c r="H278" t="s">
        <v>8286</v>
      </c>
      <c r="I278" t="str">
        <f>IFERROR(VLOOKUP(Table[[#This Row],[Activity Details of Assistance]],WHAT!E:F,2,FALSE),"")</f>
        <v># of HP sessions at community level</v>
      </c>
      <c r="J278"/>
      <c r="K278">
        <v>62</v>
      </c>
      <c r="L278" t="s">
        <v>28</v>
      </c>
      <c r="M278" t="s">
        <v>13</v>
      </c>
      <c r="N278" t="s">
        <v>14</v>
      </c>
      <c r="O278" t="s">
        <v>309</v>
      </c>
      <c r="P278" t="s">
        <v>1606</v>
      </c>
      <c r="Q278" t="s">
        <v>6386</v>
      </c>
      <c r="R278" s="230">
        <v>44957</v>
      </c>
      <c r="S278" s="230">
        <v>45078</v>
      </c>
      <c r="T278" t="s">
        <v>8407</v>
      </c>
      <c r="U278"/>
      <c r="V278"/>
      <c r="W278"/>
      <c r="X278"/>
      <c r="Y278" s="196"/>
      <c r="Z278" t="s">
        <v>8361</v>
      </c>
      <c r="AA278" t="s">
        <v>8362</v>
      </c>
      <c r="AB278" s="187">
        <v>1681597433</v>
      </c>
      <c r="AC278" s="188" t="str">
        <f>_xlfn.IFNA(IF(Table[[#This Row],[Programme Partner]]&lt;&gt;Table[[#This Row],[Implementing Partner]],CONCATENATE(Table[[#This Row],[Programme Partner]],"-",Table[[#This Row],[Implementing Partner]]),Table[[#This Row],[Programme Partner]]),"")</f>
        <v>GREEN HILL</v>
      </c>
      <c r="AD278" s="189"/>
      <c r="AE278" s="190"/>
      <c r="AF278" s="190"/>
      <c r="AG278" s="191"/>
    </row>
    <row r="279" spans="1:33" ht="14.5" customHeight="1">
      <c r="A279" s="183">
        <v>277</v>
      </c>
      <c r="B279" t="s">
        <v>8385</v>
      </c>
      <c r="C279" t="s">
        <v>8306</v>
      </c>
      <c r="D279" t="s">
        <v>8306</v>
      </c>
      <c r="E279" t="s">
        <v>5058</v>
      </c>
      <c r="F279" t="s">
        <v>27</v>
      </c>
      <c r="G279" t="s">
        <v>8013</v>
      </c>
      <c r="H279" t="s">
        <v>8287</v>
      </c>
      <c r="I279" t="str">
        <f>IFERROR(VLOOKUP(Table[[#This Row],[Activity Details of Assistance]],WHAT!E:F,2,FALSE),"")</f>
        <v># of HP sessions at HH level</v>
      </c>
      <c r="J279"/>
      <c r="K279">
        <v>39</v>
      </c>
      <c r="L279" t="s">
        <v>28</v>
      </c>
      <c r="M279" t="s">
        <v>13</v>
      </c>
      <c r="N279" t="s">
        <v>14</v>
      </c>
      <c r="O279" t="s">
        <v>309</v>
      </c>
      <c r="P279" t="s">
        <v>1606</v>
      </c>
      <c r="Q279" t="s">
        <v>6386</v>
      </c>
      <c r="R279" s="230">
        <v>44957</v>
      </c>
      <c r="S279" s="230">
        <v>45078</v>
      </c>
      <c r="T279" t="s">
        <v>8407</v>
      </c>
      <c r="U279"/>
      <c r="V279"/>
      <c r="W279"/>
      <c r="X279"/>
      <c r="Y279" s="196"/>
      <c r="Z279" t="s">
        <v>8361</v>
      </c>
      <c r="AA279" t="s">
        <v>8362</v>
      </c>
      <c r="AB279" s="187">
        <v>1681597433</v>
      </c>
      <c r="AC279" s="188" t="str">
        <f>_xlfn.IFNA(IF(Table[[#This Row],[Programme Partner]]&lt;&gt;Table[[#This Row],[Implementing Partner]],CONCATENATE(Table[[#This Row],[Programme Partner]],"-",Table[[#This Row],[Implementing Partner]]),Table[[#This Row],[Programme Partner]]),"")</f>
        <v>GREEN HILL</v>
      </c>
      <c r="AD279" s="189"/>
      <c r="AE279" s="190"/>
      <c r="AF279" s="190"/>
      <c r="AG279" s="191"/>
    </row>
    <row r="280" spans="1:33" ht="14.5" customHeight="1">
      <c r="A280" s="183">
        <v>278</v>
      </c>
      <c r="B280" t="s">
        <v>8385</v>
      </c>
      <c r="C280" t="s">
        <v>8306</v>
      </c>
      <c r="D280" t="s">
        <v>8306</v>
      </c>
      <c r="E280" t="s">
        <v>5058</v>
      </c>
      <c r="F280" t="s">
        <v>27</v>
      </c>
      <c r="G280" t="s">
        <v>8011</v>
      </c>
      <c r="H280" t="s">
        <v>8363</v>
      </c>
      <c r="I280" t="str">
        <f>IFERROR(VLOOKUP(Table[[#This Row],[Activity Details of Assistance]],WHAT!E:F,2,FALSE),"")</f>
        <v># of tube well</v>
      </c>
      <c r="J280"/>
      <c r="K280">
        <v>16</v>
      </c>
      <c r="L280" t="s">
        <v>28</v>
      </c>
      <c r="M280" t="s">
        <v>13</v>
      </c>
      <c r="N280" t="s">
        <v>14</v>
      </c>
      <c r="O280" t="s">
        <v>309</v>
      </c>
      <c r="P280" t="s">
        <v>1606</v>
      </c>
      <c r="Q280" t="s">
        <v>4668</v>
      </c>
      <c r="R280" s="230">
        <v>44957</v>
      </c>
      <c r="S280" s="230">
        <v>45078</v>
      </c>
      <c r="T280" t="s">
        <v>8407</v>
      </c>
      <c r="U280"/>
      <c r="V280"/>
      <c r="W280"/>
      <c r="X280"/>
      <c r="Y280" s="196"/>
      <c r="Z280" t="s">
        <v>8361</v>
      </c>
      <c r="AA280" t="s">
        <v>8362</v>
      </c>
      <c r="AB280" s="187">
        <v>1681597433</v>
      </c>
      <c r="AC280" s="188" t="str">
        <f>_xlfn.IFNA(IF(Table[[#This Row],[Programme Partner]]&lt;&gt;Table[[#This Row],[Implementing Partner]],CONCATENATE(Table[[#This Row],[Programme Partner]],"-",Table[[#This Row],[Implementing Partner]]),Table[[#This Row],[Programme Partner]]),"")</f>
        <v>GREEN HILL</v>
      </c>
      <c r="AD280" s="189"/>
      <c r="AE280" s="190"/>
      <c r="AF280" s="190"/>
      <c r="AG280" s="191"/>
    </row>
    <row r="281" spans="1:33" ht="14.5" customHeight="1">
      <c r="A281" s="183">
        <v>279</v>
      </c>
      <c r="B281" t="s">
        <v>8385</v>
      </c>
      <c r="C281" t="s">
        <v>8306</v>
      </c>
      <c r="D281" t="s">
        <v>8306</v>
      </c>
      <c r="E281" t="s">
        <v>5058</v>
      </c>
      <c r="F281" t="s">
        <v>27</v>
      </c>
      <c r="G281" t="s">
        <v>8012</v>
      </c>
      <c r="H281" t="s">
        <v>8364</v>
      </c>
      <c r="I281" t="str">
        <f>IFERROR(VLOOKUP(Table[[#This Row],[Activity Details of Assistance]],WHAT!E:F,2,FALSE),"")</f>
        <v xml:space="preserve"># of door </v>
      </c>
      <c r="J281"/>
      <c r="K281">
        <v>4</v>
      </c>
      <c r="L281" t="s">
        <v>28</v>
      </c>
      <c r="M281" t="s">
        <v>13</v>
      </c>
      <c r="N281" t="s">
        <v>14</v>
      </c>
      <c r="O281" t="s">
        <v>309</v>
      </c>
      <c r="P281" t="s">
        <v>1606</v>
      </c>
      <c r="Q281" t="s">
        <v>4668</v>
      </c>
      <c r="R281" s="230">
        <v>44957</v>
      </c>
      <c r="S281" s="230">
        <v>45078</v>
      </c>
      <c r="T281" t="s">
        <v>8407</v>
      </c>
      <c r="U281"/>
      <c r="V281"/>
      <c r="W281"/>
      <c r="X281"/>
      <c r="Y281" s="196"/>
      <c r="Z281" t="s">
        <v>8361</v>
      </c>
      <c r="AA281" t="s">
        <v>8362</v>
      </c>
      <c r="AB281" s="187">
        <v>1681597433</v>
      </c>
      <c r="AC281" s="188" t="str">
        <f>_xlfn.IFNA(IF(Table[[#This Row],[Programme Partner]]&lt;&gt;Table[[#This Row],[Implementing Partner]],CONCATENATE(Table[[#This Row],[Programme Partner]],"-",Table[[#This Row],[Implementing Partner]]),Table[[#This Row],[Programme Partner]]),"")</f>
        <v>GREEN HILL</v>
      </c>
      <c r="AD281" s="189"/>
      <c r="AE281" s="190"/>
      <c r="AF281" s="190"/>
      <c r="AG281" s="191"/>
    </row>
    <row r="282" spans="1:33" ht="14.5" customHeight="1">
      <c r="A282" s="183">
        <v>280</v>
      </c>
      <c r="B282" t="s">
        <v>8385</v>
      </c>
      <c r="C282" t="s">
        <v>8306</v>
      </c>
      <c r="D282" t="s">
        <v>8306</v>
      </c>
      <c r="E282" t="s">
        <v>5058</v>
      </c>
      <c r="F282" t="s">
        <v>27</v>
      </c>
      <c r="G282" t="s">
        <v>8012</v>
      </c>
      <c r="H282" t="s">
        <v>8365</v>
      </c>
      <c r="I282" t="str">
        <f>IFERROR(VLOOKUP(Table[[#This Row],[Activity Details of Assistance]],WHAT!E:F,2,FALSE),"")</f>
        <v># of door</v>
      </c>
      <c r="J282"/>
      <c r="K282">
        <v>7</v>
      </c>
      <c r="L282" t="s">
        <v>28</v>
      </c>
      <c r="M282" t="s">
        <v>13</v>
      </c>
      <c r="N282" t="s">
        <v>14</v>
      </c>
      <c r="O282" t="s">
        <v>309</v>
      </c>
      <c r="P282" t="s">
        <v>1606</v>
      </c>
      <c r="Q282" t="s">
        <v>4668</v>
      </c>
      <c r="R282" s="230">
        <v>44957</v>
      </c>
      <c r="S282" s="230">
        <v>45078</v>
      </c>
      <c r="T282" t="s">
        <v>8407</v>
      </c>
      <c r="U282"/>
      <c r="V282"/>
      <c r="W282"/>
      <c r="X282"/>
      <c r="Y282" s="196"/>
      <c r="Z282" t="s">
        <v>8361</v>
      </c>
      <c r="AA282" t="s">
        <v>8362</v>
      </c>
      <c r="AB282" s="187">
        <v>1681597433</v>
      </c>
      <c r="AC282" s="188" t="str">
        <f>_xlfn.IFNA(IF(Table[[#This Row],[Programme Partner]]&lt;&gt;Table[[#This Row],[Implementing Partner]],CONCATENATE(Table[[#This Row],[Programme Partner]],"-",Table[[#This Row],[Implementing Partner]]),Table[[#This Row],[Programme Partner]]),"")</f>
        <v>GREEN HILL</v>
      </c>
      <c r="AD282" s="189"/>
      <c r="AE282" s="190"/>
      <c r="AF282" s="190"/>
      <c r="AG282" s="191"/>
    </row>
    <row r="283" spans="1:33" ht="14.5" customHeight="1">
      <c r="A283" s="183">
        <v>281</v>
      </c>
      <c r="B283" t="s">
        <v>8385</v>
      </c>
      <c r="C283" t="s">
        <v>8306</v>
      </c>
      <c r="D283" t="s">
        <v>8306</v>
      </c>
      <c r="E283" t="s">
        <v>5058</v>
      </c>
      <c r="F283" t="s">
        <v>27</v>
      </c>
      <c r="G283" t="s">
        <v>8012</v>
      </c>
      <c r="H283" t="s">
        <v>8312</v>
      </c>
      <c r="I283" t="str">
        <f>IFERROR(VLOOKUP(Table[[#This Row],[Activity Details of Assistance]],WHAT!E:F,2,FALSE),"")</f>
        <v># of door</v>
      </c>
      <c r="J283"/>
      <c r="K283">
        <v>11</v>
      </c>
      <c r="L283" t="s">
        <v>28</v>
      </c>
      <c r="M283" t="s">
        <v>13</v>
      </c>
      <c r="N283" t="s">
        <v>14</v>
      </c>
      <c r="O283" t="s">
        <v>309</v>
      </c>
      <c r="P283" t="s">
        <v>1606</v>
      </c>
      <c r="Q283" t="s">
        <v>4668</v>
      </c>
      <c r="R283" s="230">
        <v>44957</v>
      </c>
      <c r="S283" s="230">
        <v>45078</v>
      </c>
      <c r="T283" t="s">
        <v>8407</v>
      </c>
      <c r="U283"/>
      <c r="V283"/>
      <c r="W283"/>
      <c r="X283"/>
      <c r="Y283" s="196"/>
      <c r="Z283" t="s">
        <v>8361</v>
      </c>
      <c r="AA283" t="s">
        <v>8362</v>
      </c>
      <c r="AB283" s="187">
        <v>1681597433</v>
      </c>
      <c r="AC283" s="188" t="str">
        <f>_xlfn.IFNA(IF(Table[[#This Row],[Programme Partner]]&lt;&gt;Table[[#This Row],[Implementing Partner]],CONCATENATE(Table[[#This Row],[Programme Partner]],"-",Table[[#This Row],[Implementing Partner]]),Table[[#This Row],[Programme Partner]]),"")</f>
        <v>GREEN HILL</v>
      </c>
      <c r="AD283" s="189"/>
      <c r="AE283" s="190"/>
      <c r="AF283" s="190"/>
      <c r="AG283" s="191"/>
    </row>
    <row r="284" spans="1:33" ht="28.9" customHeight="1">
      <c r="A284" s="183">
        <v>282</v>
      </c>
      <c r="B284" t="s">
        <v>8385</v>
      </c>
      <c r="C284" t="s">
        <v>8306</v>
      </c>
      <c r="D284" t="s">
        <v>8306</v>
      </c>
      <c r="E284" t="s">
        <v>5058</v>
      </c>
      <c r="F284" t="s">
        <v>27</v>
      </c>
      <c r="G284" t="s">
        <v>8013</v>
      </c>
      <c r="H284" t="s">
        <v>8338</v>
      </c>
      <c r="I284" t="str">
        <f>IFERROR(VLOOKUP(Table[[#This Row],[Activity Details of Assistance]],WHAT!E:F,2,FALSE),"")</f>
        <v># of facilities</v>
      </c>
      <c r="J284"/>
      <c r="K284">
        <v>560</v>
      </c>
      <c r="L284" t="s">
        <v>28</v>
      </c>
      <c r="M284" t="s">
        <v>13</v>
      </c>
      <c r="N284" t="s">
        <v>14</v>
      </c>
      <c r="O284" t="s">
        <v>309</v>
      </c>
      <c r="P284" t="s">
        <v>1606</v>
      </c>
      <c r="Q284" t="s">
        <v>4668</v>
      </c>
      <c r="R284" s="230">
        <v>44957</v>
      </c>
      <c r="S284" s="230">
        <v>45078</v>
      </c>
      <c r="T284" t="s">
        <v>8407</v>
      </c>
      <c r="U284"/>
      <c r="V284"/>
      <c r="W284"/>
      <c r="X284"/>
      <c r="Y284" s="196"/>
      <c r="Z284" t="s">
        <v>8361</v>
      </c>
      <c r="AA284" t="s">
        <v>8362</v>
      </c>
      <c r="AB284" s="187">
        <v>1681597433</v>
      </c>
      <c r="AC284" s="188" t="str">
        <f>_xlfn.IFNA(IF(Table[[#This Row],[Programme Partner]]&lt;&gt;Table[[#This Row],[Implementing Partner]],CONCATENATE(Table[[#This Row],[Programme Partner]],"-",Table[[#This Row],[Implementing Partner]]),Table[[#This Row],[Programme Partner]]),"")</f>
        <v>GREEN HILL</v>
      </c>
      <c r="AD284" s="189"/>
      <c r="AE284" s="190"/>
      <c r="AF284" s="190"/>
      <c r="AG284" s="191"/>
    </row>
    <row r="285" spans="1:33" ht="14.5" customHeight="1">
      <c r="A285" s="183">
        <v>283</v>
      </c>
      <c r="B285" t="s">
        <v>8385</v>
      </c>
      <c r="C285" t="s">
        <v>8306</v>
      </c>
      <c r="D285" t="s">
        <v>8306</v>
      </c>
      <c r="E285" t="s">
        <v>5058</v>
      </c>
      <c r="F285" t="s">
        <v>27</v>
      </c>
      <c r="G285" t="s">
        <v>8013</v>
      </c>
      <c r="H285" t="s">
        <v>8286</v>
      </c>
      <c r="I285" t="str">
        <f>IFERROR(VLOOKUP(Table[[#This Row],[Activity Details of Assistance]],WHAT!E:F,2,FALSE),"")</f>
        <v># of HP sessions at community level</v>
      </c>
      <c r="J285"/>
      <c r="K285">
        <v>40</v>
      </c>
      <c r="L285" t="s">
        <v>28</v>
      </c>
      <c r="M285" t="s">
        <v>13</v>
      </c>
      <c r="N285" t="s">
        <v>14</v>
      </c>
      <c r="O285" t="s">
        <v>309</v>
      </c>
      <c r="P285" t="s">
        <v>1606</v>
      </c>
      <c r="Q285" t="s">
        <v>4668</v>
      </c>
      <c r="R285" s="230">
        <v>44957</v>
      </c>
      <c r="S285" s="230">
        <v>45078</v>
      </c>
      <c r="T285" t="s">
        <v>8407</v>
      </c>
      <c r="U285"/>
      <c r="V285"/>
      <c r="W285"/>
      <c r="X285"/>
      <c r="Y285" s="196"/>
      <c r="Z285" t="s">
        <v>8361</v>
      </c>
      <c r="AA285" t="s">
        <v>8362</v>
      </c>
      <c r="AB285" s="187">
        <v>1681597433</v>
      </c>
      <c r="AC285" s="188" t="str">
        <f>_xlfn.IFNA(IF(Table[[#This Row],[Programme Partner]]&lt;&gt;Table[[#This Row],[Implementing Partner]],CONCATENATE(Table[[#This Row],[Programme Partner]],"-",Table[[#This Row],[Implementing Partner]]),Table[[#This Row],[Programme Partner]]),"")</f>
        <v>GREEN HILL</v>
      </c>
      <c r="AD285" s="189"/>
      <c r="AE285" s="190"/>
      <c r="AF285" s="190"/>
      <c r="AG285" s="191"/>
    </row>
    <row r="286" spans="1:33" ht="14.5" customHeight="1">
      <c r="A286" s="183">
        <v>284</v>
      </c>
      <c r="B286" t="s">
        <v>8385</v>
      </c>
      <c r="C286" t="s">
        <v>8306</v>
      </c>
      <c r="D286" t="s">
        <v>8306</v>
      </c>
      <c r="E286" t="s">
        <v>5058</v>
      </c>
      <c r="F286" t="s">
        <v>27</v>
      </c>
      <c r="G286" t="s">
        <v>8013</v>
      </c>
      <c r="H286" t="s">
        <v>8287</v>
      </c>
      <c r="I286" t="str">
        <f>IFERROR(VLOOKUP(Table[[#This Row],[Activity Details of Assistance]],WHAT!E:F,2,FALSE),"")</f>
        <v># of HP sessions at HH level</v>
      </c>
      <c r="J286"/>
      <c r="K286">
        <v>5</v>
      </c>
      <c r="L286" t="s">
        <v>28</v>
      </c>
      <c r="M286" t="s">
        <v>13</v>
      </c>
      <c r="N286" t="s">
        <v>14</v>
      </c>
      <c r="O286" t="s">
        <v>309</v>
      </c>
      <c r="P286" t="s">
        <v>1606</v>
      </c>
      <c r="Q286" t="s">
        <v>4668</v>
      </c>
      <c r="R286" s="230">
        <v>44957</v>
      </c>
      <c r="S286" s="230">
        <v>45078</v>
      </c>
      <c r="T286" t="s">
        <v>8407</v>
      </c>
      <c r="U286"/>
      <c r="V286"/>
      <c r="W286"/>
      <c r="X286"/>
      <c r="Y286" s="196"/>
      <c r="Z286" t="s">
        <v>8361</v>
      </c>
      <c r="AA286" t="s">
        <v>8362</v>
      </c>
      <c r="AB286" s="187">
        <v>1681597433</v>
      </c>
      <c r="AC286" s="188" t="str">
        <f>_xlfn.IFNA(IF(Table[[#This Row],[Programme Partner]]&lt;&gt;Table[[#This Row],[Implementing Partner]],CONCATENATE(Table[[#This Row],[Programme Partner]],"-",Table[[#This Row],[Implementing Partner]]),Table[[#This Row],[Programme Partner]]),"")</f>
        <v>GREEN HILL</v>
      </c>
      <c r="AD286" s="189"/>
      <c r="AE286" s="190"/>
      <c r="AF286" s="190"/>
      <c r="AG286" s="191"/>
    </row>
    <row r="287" spans="1:33" ht="14.5" customHeight="1">
      <c r="A287" s="183">
        <v>285</v>
      </c>
      <c r="B287" t="s">
        <v>8385</v>
      </c>
      <c r="C287" t="s">
        <v>8306</v>
      </c>
      <c r="D287" t="s">
        <v>8306</v>
      </c>
      <c r="E287" t="s">
        <v>5058</v>
      </c>
      <c r="F287" t="s">
        <v>27</v>
      </c>
      <c r="G287" t="s">
        <v>8013</v>
      </c>
      <c r="H287" t="s">
        <v>8288</v>
      </c>
      <c r="I287" t="str">
        <f>IFERROR(VLOOKUP(Table[[#This Row],[Activity Details of Assistance]],WHAT!E:F,2,FALSE),"")</f>
        <v># of handwashing station</v>
      </c>
      <c r="J287"/>
      <c r="K287">
        <v>2</v>
      </c>
      <c r="L287" t="s">
        <v>28</v>
      </c>
      <c r="M287" t="s">
        <v>13</v>
      </c>
      <c r="N287" t="s">
        <v>14</v>
      </c>
      <c r="O287" t="s">
        <v>309</v>
      </c>
      <c r="P287" t="s">
        <v>1606</v>
      </c>
      <c r="Q287" t="s">
        <v>4668</v>
      </c>
      <c r="R287" s="230">
        <v>44957</v>
      </c>
      <c r="S287" s="230">
        <v>45078</v>
      </c>
      <c r="T287" t="s">
        <v>8407</v>
      </c>
      <c r="U287"/>
      <c r="V287"/>
      <c r="W287"/>
      <c r="X287"/>
      <c r="Y287" s="196"/>
      <c r="Z287" t="s">
        <v>8361</v>
      </c>
      <c r="AA287" t="s">
        <v>8362</v>
      </c>
      <c r="AB287" s="187">
        <v>1681597433</v>
      </c>
      <c r="AC287" s="188" t="str">
        <f>_xlfn.IFNA(IF(Table[[#This Row],[Programme Partner]]&lt;&gt;Table[[#This Row],[Implementing Partner]],CONCATENATE(Table[[#This Row],[Programme Partner]],"-",Table[[#This Row],[Implementing Partner]]),Table[[#This Row],[Programme Partner]]),"")</f>
        <v>GREEN HILL</v>
      </c>
      <c r="AD287" s="189"/>
      <c r="AE287" s="190"/>
      <c r="AF287" s="190"/>
      <c r="AG287" s="191"/>
    </row>
    <row r="288" spans="1:33" ht="28.9" customHeight="1">
      <c r="A288" s="183">
        <v>286</v>
      </c>
      <c r="B288" t="s">
        <v>8384</v>
      </c>
      <c r="C288" t="s">
        <v>5143</v>
      </c>
      <c r="D288" t="s">
        <v>5024</v>
      </c>
      <c r="E288" t="s">
        <v>5143</v>
      </c>
      <c r="F288" t="s">
        <v>27</v>
      </c>
      <c r="G288" t="s">
        <v>8013</v>
      </c>
      <c r="H288" t="s">
        <v>8286</v>
      </c>
      <c r="I288" t="str">
        <f>IFERROR(VLOOKUP(Table[[#This Row],[Activity Details of Assistance]],WHAT!E:F,2,FALSE),"")</f>
        <v># of HP sessions at community level</v>
      </c>
      <c r="J288"/>
      <c r="K288">
        <v>1447</v>
      </c>
      <c r="L288" t="s">
        <v>28</v>
      </c>
      <c r="M288" t="s">
        <v>13</v>
      </c>
      <c r="N288" t="s">
        <v>14</v>
      </c>
      <c r="O288" t="s">
        <v>309</v>
      </c>
      <c r="P288" t="s">
        <v>1606</v>
      </c>
      <c r="Q288" t="s">
        <v>20</v>
      </c>
      <c r="R288" s="230">
        <v>44957</v>
      </c>
      <c r="S288" s="230">
        <v>45261</v>
      </c>
      <c r="T288" t="s">
        <v>8407</v>
      </c>
      <c r="U288"/>
      <c r="V288"/>
      <c r="W288"/>
      <c r="X288"/>
      <c r="Y288" s="196"/>
      <c r="Z288" t="s">
        <v>8298</v>
      </c>
      <c r="AA288" t="s">
        <v>8299</v>
      </c>
      <c r="AB288" s="187">
        <v>1628407101</v>
      </c>
      <c r="AC288" s="188" t="str">
        <f>_xlfn.IFNA(IF(Table[[#This Row],[Programme Partner]]&lt;&gt;Table[[#This Row],[Implementing Partner]],CONCATENATE(Table[[#This Row],[Programme Partner]],"-",Table[[#This Row],[Implementing Partner]]),Table[[#This Row],[Programme Partner]]),"")</f>
        <v>IFRC-BDRCS</v>
      </c>
      <c r="AD288" s="189"/>
      <c r="AE288" s="190"/>
      <c r="AF288" s="190"/>
      <c r="AG288" s="191"/>
    </row>
    <row r="289" spans="1:33" ht="14.5" customHeight="1">
      <c r="A289" s="183">
        <v>287</v>
      </c>
      <c r="B289" t="s">
        <v>8384</v>
      </c>
      <c r="C289" t="s">
        <v>5143</v>
      </c>
      <c r="D289" t="s">
        <v>5024</v>
      </c>
      <c r="E289" t="s">
        <v>5143</v>
      </c>
      <c r="F289" t="s">
        <v>27</v>
      </c>
      <c r="G289" t="s">
        <v>8013</v>
      </c>
      <c r="H289" t="s">
        <v>8287</v>
      </c>
      <c r="I289" t="str">
        <f>IFERROR(VLOOKUP(Table[[#This Row],[Activity Details of Assistance]],WHAT!E:F,2,FALSE),"")</f>
        <v># of HP sessions at HH level</v>
      </c>
      <c r="J289"/>
      <c r="K289">
        <v>1447</v>
      </c>
      <c r="L289" t="s">
        <v>28</v>
      </c>
      <c r="M289" t="s">
        <v>13</v>
      </c>
      <c r="N289" t="s">
        <v>14</v>
      </c>
      <c r="O289" t="s">
        <v>309</v>
      </c>
      <c r="P289" t="s">
        <v>1606</v>
      </c>
      <c r="Q289" t="s">
        <v>20</v>
      </c>
      <c r="R289" s="230">
        <v>44957</v>
      </c>
      <c r="S289" s="230">
        <v>45261</v>
      </c>
      <c r="T289" t="s">
        <v>8407</v>
      </c>
      <c r="U289"/>
      <c r="V289"/>
      <c r="W289"/>
      <c r="X289"/>
      <c r="Y289" s="196"/>
      <c r="Z289" t="s">
        <v>8298</v>
      </c>
      <c r="AA289" t="s">
        <v>8299</v>
      </c>
      <c r="AB289" s="187">
        <v>1628407101</v>
      </c>
      <c r="AC289" s="188" t="str">
        <f>_xlfn.IFNA(IF(Table[[#This Row],[Programme Partner]]&lt;&gt;Table[[#This Row],[Implementing Partner]],CONCATENATE(Table[[#This Row],[Programme Partner]],"-",Table[[#This Row],[Implementing Partner]]),Table[[#This Row],[Programme Partner]]),"")</f>
        <v>IFRC-BDRCS</v>
      </c>
      <c r="AD289" s="189"/>
      <c r="AE289" s="190"/>
      <c r="AF289" s="190"/>
      <c r="AG289" s="191"/>
    </row>
    <row r="290" spans="1:33" ht="43.15" customHeight="1">
      <c r="A290" s="183">
        <v>288</v>
      </c>
      <c r="B290" t="s">
        <v>8384</v>
      </c>
      <c r="C290" t="s">
        <v>5143</v>
      </c>
      <c r="D290" t="s">
        <v>5024</v>
      </c>
      <c r="E290" t="s">
        <v>5143</v>
      </c>
      <c r="F290" t="s">
        <v>27</v>
      </c>
      <c r="G290" t="s">
        <v>8013</v>
      </c>
      <c r="H290" t="s">
        <v>8287</v>
      </c>
      <c r="I290" t="str">
        <f>IFERROR(VLOOKUP(Table[[#This Row],[Activity Details of Assistance]],WHAT!E:F,2,FALSE),"")</f>
        <v># of HP sessions at HH level</v>
      </c>
      <c r="J290"/>
      <c r="K290">
        <v>700</v>
      </c>
      <c r="L290" t="s">
        <v>28</v>
      </c>
      <c r="M290" t="s">
        <v>13</v>
      </c>
      <c r="N290" t="s">
        <v>14</v>
      </c>
      <c r="O290" t="s">
        <v>309</v>
      </c>
      <c r="P290" t="s">
        <v>1608</v>
      </c>
      <c r="Q290" t="s">
        <v>8211</v>
      </c>
      <c r="R290" s="230">
        <v>44957</v>
      </c>
      <c r="S290" s="230">
        <v>45261</v>
      </c>
      <c r="T290" t="s">
        <v>8366</v>
      </c>
      <c r="U290"/>
      <c r="V290"/>
      <c r="W290"/>
      <c r="X290"/>
      <c r="Y290" s="196"/>
      <c r="Z290" t="s">
        <v>8298</v>
      </c>
      <c r="AA290" t="s">
        <v>8299</v>
      </c>
      <c r="AB290" s="187">
        <v>1628407101</v>
      </c>
      <c r="AC290" s="188" t="str">
        <f>_xlfn.IFNA(IF(Table[[#This Row],[Programme Partner]]&lt;&gt;Table[[#This Row],[Implementing Partner]],CONCATENATE(Table[[#This Row],[Programme Partner]],"-",Table[[#This Row],[Implementing Partner]]),Table[[#This Row],[Programme Partner]]),"")</f>
        <v>IFRC-BDRCS</v>
      </c>
      <c r="AD290" s="189"/>
      <c r="AE290" s="190"/>
      <c r="AF290" s="190"/>
      <c r="AG290" s="191"/>
    </row>
    <row r="291" spans="1:33" ht="14.5" customHeight="1">
      <c r="A291" s="183">
        <v>289</v>
      </c>
      <c r="B291" t="s">
        <v>8384</v>
      </c>
      <c r="C291" t="s">
        <v>5143</v>
      </c>
      <c r="D291" t="s">
        <v>5024</v>
      </c>
      <c r="E291" t="s">
        <v>5143</v>
      </c>
      <c r="F291" t="s">
        <v>27</v>
      </c>
      <c r="G291" t="s">
        <v>8011</v>
      </c>
      <c r="H291" t="s">
        <v>8363</v>
      </c>
      <c r="I291" t="str">
        <f>IFERROR(VLOOKUP(Table[[#This Row],[Activity Details of Assistance]],WHAT!E:F,2,FALSE),"")</f>
        <v># of tube well</v>
      </c>
      <c r="J291"/>
      <c r="K291">
        <v>172</v>
      </c>
      <c r="L291" t="s">
        <v>28</v>
      </c>
      <c r="M291" t="s">
        <v>13</v>
      </c>
      <c r="N291" t="s">
        <v>14</v>
      </c>
      <c r="O291" t="s">
        <v>309</v>
      </c>
      <c r="P291" t="s">
        <v>1606</v>
      </c>
      <c r="Q291" t="s">
        <v>4672</v>
      </c>
      <c r="R291" s="230">
        <v>44957</v>
      </c>
      <c r="S291" s="230">
        <v>45261</v>
      </c>
      <c r="T291" t="s">
        <v>8407</v>
      </c>
      <c r="U291"/>
      <c r="V291"/>
      <c r="W291"/>
      <c r="X291"/>
      <c r="Y291" s="196"/>
      <c r="Z291" t="s">
        <v>8298</v>
      </c>
      <c r="AA291" t="s">
        <v>8299</v>
      </c>
      <c r="AB291" s="187">
        <v>1628407101</v>
      </c>
      <c r="AC291" s="188" t="str">
        <f>_xlfn.IFNA(IF(Table[[#This Row],[Programme Partner]]&lt;&gt;Table[[#This Row],[Implementing Partner]],CONCATENATE(Table[[#This Row],[Programme Partner]],"-",Table[[#This Row],[Implementing Partner]]),Table[[#This Row],[Programme Partner]]),"")</f>
        <v>IFRC-BDRCS</v>
      </c>
      <c r="AD291" s="189"/>
      <c r="AE291" s="190"/>
      <c r="AF291" s="190"/>
      <c r="AG291" s="191"/>
    </row>
    <row r="292" spans="1:33" ht="14.5" customHeight="1">
      <c r="A292" s="183">
        <v>290</v>
      </c>
      <c r="B292" t="s">
        <v>8384</v>
      </c>
      <c r="C292" t="s">
        <v>5143</v>
      </c>
      <c r="D292" t="s">
        <v>5024</v>
      </c>
      <c r="E292" t="s">
        <v>5143</v>
      </c>
      <c r="F292" t="s">
        <v>27</v>
      </c>
      <c r="G292" t="s">
        <v>8012</v>
      </c>
      <c r="H292" t="s">
        <v>8364</v>
      </c>
      <c r="I292" t="str">
        <f>IFERROR(VLOOKUP(Table[[#This Row],[Activity Details of Assistance]],WHAT!E:F,2,FALSE),"")</f>
        <v xml:space="preserve"># of door </v>
      </c>
      <c r="J292"/>
      <c r="K292">
        <v>12</v>
      </c>
      <c r="L292" t="s">
        <v>28</v>
      </c>
      <c r="M292" t="s">
        <v>13</v>
      </c>
      <c r="N292" t="s">
        <v>14</v>
      </c>
      <c r="O292" t="s">
        <v>309</v>
      </c>
      <c r="P292" t="s">
        <v>1606</v>
      </c>
      <c r="Q292" t="s">
        <v>4672</v>
      </c>
      <c r="R292" s="230">
        <v>44957</v>
      </c>
      <c r="S292" s="230">
        <v>45261</v>
      </c>
      <c r="T292" t="s">
        <v>8407</v>
      </c>
      <c r="U292"/>
      <c r="V292"/>
      <c r="W292"/>
      <c r="X292"/>
      <c r="Y292" s="196"/>
      <c r="Z292" t="s">
        <v>8298</v>
      </c>
      <c r="AA292" t="s">
        <v>8299</v>
      </c>
      <c r="AB292" s="187">
        <v>1628407101</v>
      </c>
      <c r="AC292" s="188" t="str">
        <f>_xlfn.IFNA(IF(Table[[#This Row],[Programme Partner]]&lt;&gt;Table[[#This Row],[Implementing Partner]],CONCATENATE(Table[[#This Row],[Programme Partner]],"-",Table[[#This Row],[Implementing Partner]]),Table[[#This Row],[Programme Partner]]),"")</f>
        <v>IFRC-BDRCS</v>
      </c>
      <c r="AD292" s="189"/>
      <c r="AE292" s="190"/>
      <c r="AF292" s="190"/>
      <c r="AG292" s="191"/>
    </row>
    <row r="293" spans="1:33" ht="14.5" customHeight="1">
      <c r="A293" s="183">
        <v>291</v>
      </c>
      <c r="B293" t="s">
        <v>8384</v>
      </c>
      <c r="C293" t="s">
        <v>5143</v>
      </c>
      <c r="D293" t="s">
        <v>5024</v>
      </c>
      <c r="E293" t="s">
        <v>5143</v>
      </c>
      <c r="F293" t="s">
        <v>27</v>
      </c>
      <c r="G293" t="s">
        <v>8012</v>
      </c>
      <c r="H293" t="s">
        <v>8365</v>
      </c>
      <c r="I293" t="str">
        <f>IFERROR(VLOOKUP(Table[[#This Row],[Activity Details of Assistance]],WHAT!E:F,2,FALSE),"")</f>
        <v># of door</v>
      </c>
      <c r="J293"/>
      <c r="K293">
        <v>45</v>
      </c>
      <c r="L293" t="s">
        <v>28</v>
      </c>
      <c r="M293" t="s">
        <v>13</v>
      </c>
      <c r="N293" t="s">
        <v>14</v>
      </c>
      <c r="O293" t="s">
        <v>309</v>
      </c>
      <c r="P293" t="s">
        <v>1606</v>
      </c>
      <c r="Q293" t="s">
        <v>4672</v>
      </c>
      <c r="R293" s="230">
        <v>44957</v>
      </c>
      <c r="S293" s="230">
        <v>45261</v>
      </c>
      <c r="T293" t="s">
        <v>8407</v>
      </c>
      <c r="U293"/>
      <c r="V293"/>
      <c r="W293"/>
      <c r="X293"/>
      <c r="Y293" s="196"/>
      <c r="Z293" t="s">
        <v>8298</v>
      </c>
      <c r="AA293" t="s">
        <v>8299</v>
      </c>
      <c r="AB293" s="187">
        <v>1628407101</v>
      </c>
      <c r="AC293" s="188" t="str">
        <f>_xlfn.IFNA(IF(Table[[#This Row],[Programme Partner]]&lt;&gt;Table[[#This Row],[Implementing Partner]],CONCATENATE(Table[[#This Row],[Programme Partner]],"-",Table[[#This Row],[Implementing Partner]]),Table[[#This Row],[Programme Partner]]),"")</f>
        <v>IFRC-BDRCS</v>
      </c>
      <c r="AD293" s="189"/>
      <c r="AE293" s="190"/>
      <c r="AF293" s="190"/>
      <c r="AG293" s="191"/>
    </row>
    <row r="294" spans="1:33" ht="14.5" customHeight="1">
      <c r="A294" s="183">
        <v>292</v>
      </c>
      <c r="B294" t="s">
        <v>8384</v>
      </c>
      <c r="C294" t="s">
        <v>5143</v>
      </c>
      <c r="D294" t="s">
        <v>5024</v>
      </c>
      <c r="E294" t="s">
        <v>5143</v>
      </c>
      <c r="F294" t="s">
        <v>27</v>
      </c>
      <c r="G294" t="s">
        <v>8012</v>
      </c>
      <c r="H294" t="s">
        <v>8312</v>
      </c>
      <c r="I294" t="str">
        <f>IFERROR(VLOOKUP(Table[[#This Row],[Activity Details of Assistance]],WHAT!E:F,2,FALSE),"")</f>
        <v># of door</v>
      </c>
      <c r="J294"/>
      <c r="K294">
        <v>112</v>
      </c>
      <c r="L294" t="s">
        <v>28</v>
      </c>
      <c r="M294" t="s">
        <v>13</v>
      </c>
      <c r="N294" t="s">
        <v>14</v>
      </c>
      <c r="O294" t="s">
        <v>309</v>
      </c>
      <c r="P294" t="s">
        <v>1606</v>
      </c>
      <c r="Q294" t="s">
        <v>4672</v>
      </c>
      <c r="R294" s="230">
        <v>44957</v>
      </c>
      <c r="S294" s="230">
        <v>45261</v>
      </c>
      <c r="T294" t="s">
        <v>8407</v>
      </c>
      <c r="U294"/>
      <c r="V294"/>
      <c r="W294"/>
      <c r="X294"/>
      <c r="Y294" s="196"/>
      <c r="Z294" t="s">
        <v>8298</v>
      </c>
      <c r="AA294" t="s">
        <v>8299</v>
      </c>
      <c r="AB294" s="187">
        <v>1628407101</v>
      </c>
      <c r="AC294" s="188" t="str">
        <f>_xlfn.IFNA(IF(Table[[#This Row],[Programme Partner]]&lt;&gt;Table[[#This Row],[Implementing Partner]],CONCATENATE(Table[[#This Row],[Programme Partner]],"-",Table[[#This Row],[Implementing Partner]]),Table[[#This Row],[Programme Partner]]),"")</f>
        <v>IFRC-BDRCS</v>
      </c>
      <c r="AD294" s="189"/>
      <c r="AE294" s="190"/>
      <c r="AF294" s="190"/>
      <c r="AG294" s="191"/>
    </row>
    <row r="295" spans="1:33" ht="43.15" customHeight="1">
      <c r="A295" s="183">
        <v>293</v>
      </c>
      <c r="B295" t="s">
        <v>8384</v>
      </c>
      <c r="C295" t="s">
        <v>5143</v>
      </c>
      <c r="D295" t="s">
        <v>5024</v>
      </c>
      <c r="E295" t="s">
        <v>5143</v>
      </c>
      <c r="F295" t="s">
        <v>27</v>
      </c>
      <c r="G295" t="s">
        <v>8013</v>
      </c>
      <c r="H295" t="s">
        <v>8287</v>
      </c>
      <c r="I295" t="str">
        <f>IFERROR(VLOOKUP(Table[[#This Row],[Activity Details of Assistance]],WHAT!E:F,2,FALSE),"")</f>
        <v># of HP sessions at HH level</v>
      </c>
      <c r="J295"/>
      <c r="K295">
        <v>600</v>
      </c>
      <c r="L295" t="s">
        <v>28</v>
      </c>
      <c r="M295" t="s">
        <v>13</v>
      </c>
      <c r="N295" t="s">
        <v>14</v>
      </c>
      <c r="O295" t="s">
        <v>309</v>
      </c>
      <c r="P295" t="s">
        <v>1606</v>
      </c>
      <c r="Q295" t="s">
        <v>4672</v>
      </c>
      <c r="R295" s="230">
        <v>44957</v>
      </c>
      <c r="S295" s="230">
        <v>45261</v>
      </c>
      <c r="T295" t="s">
        <v>8407</v>
      </c>
      <c r="U295"/>
      <c r="V295"/>
      <c r="W295"/>
      <c r="X295"/>
      <c r="Y295" s="196"/>
      <c r="Z295" t="s">
        <v>8298</v>
      </c>
      <c r="AA295" t="s">
        <v>8299</v>
      </c>
      <c r="AB295" s="187">
        <v>1628407101</v>
      </c>
      <c r="AC295" s="188" t="str">
        <f>_xlfn.IFNA(IF(Table[[#This Row],[Programme Partner]]&lt;&gt;Table[[#This Row],[Implementing Partner]],CONCATENATE(Table[[#This Row],[Programme Partner]],"-",Table[[#This Row],[Implementing Partner]]),Table[[#This Row],[Programme Partner]]),"")</f>
        <v>IFRC-BDRCS</v>
      </c>
      <c r="AD295" s="189"/>
      <c r="AE295" s="190"/>
      <c r="AF295" s="190"/>
      <c r="AG295" s="191"/>
    </row>
    <row r="296" spans="1:33" ht="14.5" customHeight="1">
      <c r="A296" s="183">
        <v>294</v>
      </c>
      <c r="B296" t="s">
        <v>8384</v>
      </c>
      <c r="C296" s="12" t="s">
        <v>8453</v>
      </c>
      <c r="D296" t="s">
        <v>5024</v>
      </c>
      <c r="E296" t="s">
        <v>6314</v>
      </c>
      <c r="F296" t="s">
        <v>27</v>
      </c>
      <c r="G296" t="s">
        <v>8011</v>
      </c>
      <c r="H296" t="s">
        <v>8363</v>
      </c>
      <c r="I296" t="str">
        <f>IFERROR(VLOOKUP(Table[[#This Row],[Activity Details of Assistance]],WHAT!E:F,2,FALSE),"")</f>
        <v># of tube well</v>
      </c>
      <c r="J296"/>
      <c r="K296">
        <v>196</v>
      </c>
      <c r="L296" t="s">
        <v>28</v>
      </c>
      <c r="M296" t="s">
        <v>13</v>
      </c>
      <c r="N296" t="s">
        <v>14</v>
      </c>
      <c r="O296" t="s">
        <v>309</v>
      </c>
      <c r="P296" t="s">
        <v>1606</v>
      </c>
      <c r="Q296" t="s">
        <v>4670</v>
      </c>
      <c r="R296" s="230">
        <v>44957</v>
      </c>
      <c r="S296" s="230">
        <v>45261</v>
      </c>
      <c r="T296" t="s">
        <v>8407</v>
      </c>
      <c r="U296"/>
      <c r="V296"/>
      <c r="W296"/>
      <c r="X296"/>
      <c r="Y296" s="196"/>
      <c r="Z296" t="s">
        <v>8298</v>
      </c>
      <c r="AA296" t="s">
        <v>8299</v>
      </c>
      <c r="AB296" s="187">
        <v>1628407101</v>
      </c>
      <c r="AC296" s="188" t="str">
        <f>_xlfn.IFNA(IF(Table[[#This Row],[Programme Partner]]&lt;&gt;Table[[#This Row],[Implementing Partner]],CONCATENATE(Table[[#This Row],[Programme Partner]],"-",Table[[#This Row],[Implementing Partner]]),Table[[#This Row],[Programme Partner]]),"")</f>
        <v>SWEDISH RC-BDRCS</v>
      </c>
      <c r="AD296" s="189"/>
      <c r="AE296" s="190"/>
      <c r="AF296" s="190"/>
      <c r="AG296" s="191"/>
    </row>
    <row r="297" spans="1:33" ht="14.5" customHeight="1">
      <c r="A297" s="183">
        <v>295</v>
      </c>
      <c r="B297" t="s">
        <v>8384</v>
      </c>
      <c r="C297" s="12" t="s">
        <v>8453</v>
      </c>
      <c r="D297" t="s">
        <v>5024</v>
      </c>
      <c r="E297" t="s">
        <v>6314</v>
      </c>
      <c r="F297" t="s">
        <v>27</v>
      </c>
      <c r="G297" t="s">
        <v>8012</v>
      </c>
      <c r="H297" t="s">
        <v>8364</v>
      </c>
      <c r="I297" t="str">
        <f>IFERROR(VLOOKUP(Table[[#This Row],[Activity Details of Assistance]],WHAT!E:F,2,FALSE),"")</f>
        <v xml:space="preserve"># of door </v>
      </c>
      <c r="J297"/>
      <c r="K297">
        <v>70</v>
      </c>
      <c r="L297" t="s">
        <v>28</v>
      </c>
      <c r="M297" t="s">
        <v>13</v>
      </c>
      <c r="N297" t="s">
        <v>14</v>
      </c>
      <c r="O297" t="s">
        <v>309</v>
      </c>
      <c r="P297" t="s">
        <v>1606</v>
      </c>
      <c r="Q297" t="s">
        <v>4670</v>
      </c>
      <c r="R297" s="230">
        <v>44957</v>
      </c>
      <c r="S297" s="230">
        <v>45261</v>
      </c>
      <c r="T297" t="s">
        <v>8407</v>
      </c>
      <c r="U297"/>
      <c r="V297"/>
      <c r="W297"/>
      <c r="X297"/>
      <c r="Y297" s="196"/>
      <c r="Z297" t="s">
        <v>8298</v>
      </c>
      <c r="AA297" t="s">
        <v>8299</v>
      </c>
      <c r="AB297" s="187">
        <v>1628407101</v>
      </c>
      <c r="AC297" s="188" t="str">
        <f>_xlfn.IFNA(IF(Table[[#This Row],[Programme Partner]]&lt;&gt;Table[[#This Row],[Implementing Partner]],CONCATENATE(Table[[#This Row],[Programme Partner]],"-",Table[[#This Row],[Implementing Partner]]),Table[[#This Row],[Programme Partner]]),"")</f>
        <v>SWEDISH RC-BDRCS</v>
      </c>
      <c r="AD297" s="189"/>
      <c r="AE297" s="190"/>
      <c r="AF297" s="190"/>
      <c r="AG297" s="191"/>
    </row>
    <row r="298" spans="1:33" ht="28.9" customHeight="1">
      <c r="A298" s="183">
        <v>296</v>
      </c>
      <c r="B298" t="s">
        <v>8384</v>
      </c>
      <c r="C298" s="12" t="s">
        <v>8453</v>
      </c>
      <c r="D298" t="s">
        <v>5024</v>
      </c>
      <c r="E298" t="s">
        <v>6314</v>
      </c>
      <c r="F298" t="s">
        <v>27</v>
      </c>
      <c r="G298" t="s">
        <v>8012</v>
      </c>
      <c r="H298" t="s">
        <v>8365</v>
      </c>
      <c r="I298" t="str">
        <f>IFERROR(VLOOKUP(Table[[#This Row],[Activity Details of Assistance]],WHAT!E:F,2,FALSE),"")</f>
        <v># of door</v>
      </c>
      <c r="J298"/>
      <c r="K298">
        <v>149</v>
      </c>
      <c r="L298" t="s">
        <v>28</v>
      </c>
      <c r="M298" t="s">
        <v>13</v>
      </c>
      <c r="N298" t="s">
        <v>14</v>
      </c>
      <c r="O298" t="s">
        <v>309</v>
      </c>
      <c r="P298" t="s">
        <v>1606</v>
      </c>
      <c r="Q298" t="s">
        <v>4670</v>
      </c>
      <c r="R298" s="230">
        <v>44957</v>
      </c>
      <c r="S298" s="230">
        <v>45261</v>
      </c>
      <c r="T298" t="s">
        <v>8407</v>
      </c>
      <c r="U298"/>
      <c r="V298"/>
      <c r="W298"/>
      <c r="X298"/>
      <c r="Y298" s="196"/>
      <c r="Z298" t="s">
        <v>8298</v>
      </c>
      <c r="AA298" t="s">
        <v>8299</v>
      </c>
      <c r="AB298" s="187">
        <v>1628407101</v>
      </c>
      <c r="AC298" s="188" t="str">
        <f>_xlfn.IFNA(IF(Table[[#This Row],[Programme Partner]]&lt;&gt;Table[[#This Row],[Implementing Partner]],CONCATENATE(Table[[#This Row],[Programme Partner]],"-",Table[[#This Row],[Implementing Partner]]),Table[[#This Row],[Programme Partner]]),"")</f>
        <v>SWEDISH RC-BDRCS</v>
      </c>
      <c r="AD298" s="189"/>
      <c r="AE298" s="190"/>
      <c r="AF298" s="190"/>
      <c r="AG298" s="191"/>
    </row>
    <row r="299" spans="1:33" ht="28.9" customHeight="1">
      <c r="A299" s="183">
        <v>297</v>
      </c>
      <c r="B299" t="s">
        <v>8384</v>
      </c>
      <c r="C299" s="12" t="s">
        <v>8453</v>
      </c>
      <c r="D299" t="s">
        <v>5024</v>
      </c>
      <c r="E299" t="s">
        <v>6314</v>
      </c>
      <c r="F299" t="s">
        <v>27</v>
      </c>
      <c r="G299" t="s">
        <v>8012</v>
      </c>
      <c r="H299" t="s">
        <v>8312</v>
      </c>
      <c r="I299" t="str">
        <f>IFERROR(VLOOKUP(Table[[#This Row],[Activity Details of Assistance]],WHAT!E:F,2,FALSE),"")</f>
        <v># of door</v>
      </c>
      <c r="J299"/>
      <c r="K299">
        <v>201</v>
      </c>
      <c r="L299" t="s">
        <v>28</v>
      </c>
      <c r="M299" t="s">
        <v>13</v>
      </c>
      <c r="N299" t="s">
        <v>14</v>
      </c>
      <c r="O299" t="s">
        <v>309</v>
      </c>
      <c r="P299" t="s">
        <v>1606</v>
      </c>
      <c r="Q299" t="s">
        <v>4670</v>
      </c>
      <c r="R299" s="230">
        <v>44957</v>
      </c>
      <c r="S299" s="230">
        <v>45261</v>
      </c>
      <c r="T299" t="s">
        <v>8407</v>
      </c>
      <c r="U299"/>
      <c r="V299"/>
      <c r="W299"/>
      <c r="X299"/>
      <c r="Y299" s="196"/>
      <c r="Z299" t="s">
        <v>8298</v>
      </c>
      <c r="AA299" t="s">
        <v>8299</v>
      </c>
      <c r="AB299" s="187">
        <v>1628407101</v>
      </c>
      <c r="AC299" s="188" t="str">
        <f>_xlfn.IFNA(IF(Table[[#This Row],[Programme Partner]]&lt;&gt;Table[[#This Row],[Implementing Partner]],CONCATENATE(Table[[#This Row],[Programme Partner]],"-",Table[[#This Row],[Implementing Partner]]),Table[[#This Row],[Programme Partner]]),"")</f>
        <v>SWEDISH RC-BDRCS</v>
      </c>
      <c r="AD299" s="189"/>
      <c r="AE299" s="190"/>
      <c r="AF299" s="190"/>
      <c r="AG299" s="191"/>
    </row>
    <row r="300" spans="1:33" ht="14.5" customHeight="1">
      <c r="A300" s="183">
        <v>298</v>
      </c>
      <c r="B300" t="s">
        <v>8384</v>
      </c>
      <c r="C300" s="12" t="s">
        <v>8453</v>
      </c>
      <c r="D300" t="s">
        <v>5024</v>
      </c>
      <c r="E300" t="s">
        <v>6314</v>
      </c>
      <c r="F300" t="s">
        <v>27</v>
      </c>
      <c r="G300" t="s">
        <v>8013</v>
      </c>
      <c r="H300" t="s">
        <v>8287</v>
      </c>
      <c r="I300" t="str">
        <f>IFERROR(VLOOKUP(Table[[#This Row],[Activity Details of Assistance]],WHAT!E:F,2,FALSE),"")</f>
        <v># of HP sessions at HH level</v>
      </c>
      <c r="J300"/>
      <c r="K300">
        <v>7925</v>
      </c>
      <c r="L300" t="s">
        <v>28</v>
      </c>
      <c r="M300" t="s">
        <v>13</v>
      </c>
      <c r="N300" t="s">
        <v>14</v>
      </c>
      <c r="O300" t="s">
        <v>309</v>
      </c>
      <c r="P300" t="s">
        <v>1606</v>
      </c>
      <c r="Q300" t="s">
        <v>4670</v>
      </c>
      <c r="R300" s="230">
        <v>44957</v>
      </c>
      <c r="S300" s="230">
        <v>45261</v>
      </c>
      <c r="T300" t="s">
        <v>8407</v>
      </c>
      <c r="U300"/>
      <c r="V300"/>
      <c r="W300"/>
      <c r="X300"/>
      <c r="Y300" s="196"/>
      <c r="Z300" t="s">
        <v>8298</v>
      </c>
      <c r="AA300" t="s">
        <v>8299</v>
      </c>
      <c r="AB300" s="187">
        <v>1628407101</v>
      </c>
      <c r="AC300" s="188" t="str">
        <f>_xlfn.IFNA(IF(Table[[#This Row],[Programme Partner]]&lt;&gt;Table[[#This Row],[Implementing Partner]],CONCATENATE(Table[[#This Row],[Programme Partner]],"-",Table[[#This Row],[Implementing Partner]]),Table[[#This Row],[Programme Partner]]),"")</f>
        <v>SWEDISH RC-BDRCS</v>
      </c>
      <c r="AD300" s="189"/>
      <c r="AE300" s="190"/>
      <c r="AF300" s="190"/>
      <c r="AG300" s="191"/>
    </row>
    <row r="301" spans="1:33" ht="14.5" customHeight="1">
      <c r="A301" s="183">
        <v>299</v>
      </c>
      <c r="B301" t="s">
        <v>8384</v>
      </c>
      <c r="C301" t="s">
        <v>8406</v>
      </c>
      <c r="D301" t="s">
        <v>5024</v>
      </c>
      <c r="E301" t="s">
        <v>8480</v>
      </c>
      <c r="F301" t="s">
        <v>27</v>
      </c>
      <c r="G301" t="s">
        <v>8012</v>
      </c>
      <c r="H301" t="s">
        <v>8364</v>
      </c>
      <c r="I301" t="str">
        <f>IFERROR(VLOOKUP(Table[[#This Row],[Activity Details of Assistance]],WHAT!E:F,2,FALSE),"")</f>
        <v xml:space="preserve"># of door </v>
      </c>
      <c r="J301"/>
      <c r="K301">
        <v>6</v>
      </c>
      <c r="L301" t="s">
        <v>28</v>
      </c>
      <c r="M301" t="s">
        <v>13</v>
      </c>
      <c r="N301" t="s">
        <v>14</v>
      </c>
      <c r="O301" t="s">
        <v>309</v>
      </c>
      <c r="P301" t="s">
        <v>1606</v>
      </c>
      <c r="Q301" t="s">
        <v>4656</v>
      </c>
      <c r="R301" s="230">
        <v>44957</v>
      </c>
      <c r="S301" s="230">
        <v>45261</v>
      </c>
      <c r="T301" t="s">
        <v>8407</v>
      </c>
      <c r="U301"/>
      <c r="V301"/>
      <c r="W301"/>
      <c r="X301"/>
      <c r="Y301" s="196"/>
      <c r="Z301" t="s">
        <v>8298</v>
      </c>
      <c r="AA301" t="s">
        <v>8299</v>
      </c>
      <c r="AB301" s="187">
        <v>1628407101</v>
      </c>
      <c r="AC301" s="188" t="str">
        <f>_xlfn.IFNA(IF(Table[[#This Row],[Programme Partner]]&lt;&gt;Table[[#This Row],[Implementing Partner]],CONCATENATE(Table[[#This Row],[Programme Partner]],"-",Table[[#This Row],[Implementing Partner]]),Table[[#This Row],[Programme Partner]]),"")</f>
        <v>GERMAN RC-BDRCS</v>
      </c>
      <c r="AD301" s="189"/>
      <c r="AE301" s="190"/>
      <c r="AF301" s="190"/>
      <c r="AG301" s="191"/>
    </row>
    <row r="302" spans="1:33" ht="14.5" customHeight="1">
      <c r="A302" s="183">
        <v>300</v>
      </c>
      <c r="B302" t="s">
        <v>8384</v>
      </c>
      <c r="C302" t="s">
        <v>8406</v>
      </c>
      <c r="D302" t="s">
        <v>5024</v>
      </c>
      <c r="E302" t="s">
        <v>8480</v>
      </c>
      <c r="F302" t="s">
        <v>27</v>
      </c>
      <c r="G302" t="s">
        <v>8012</v>
      </c>
      <c r="H302" t="s">
        <v>8316</v>
      </c>
      <c r="I302" t="str">
        <f>IFERROR(VLOOKUP(Table[[#This Row],[Activity Details of Assistance]],WHAT!E:F,2,FALSE),"")</f>
        <v># of door</v>
      </c>
      <c r="J302"/>
      <c r="K302">
        <v>13</v>
      </c>
      <c r="L302" t="s">
        <v>28</v>
      </c>
      <c r="M302" t="s">
        <v>13</v>
      </c>
      <c r="N302" t="s">
        <v>14</v>
      </c>
      <c r="O302" t="s">
        <v>309</v>
      </c>
      <c r="P302" t="s">
        <v>1606</v>
      </c>
      <c r="Q302" t="s">
        <v>4656</v>
      </c>
      <c r="R302" s="230">
        <v>44957</v>
      </c>
      <c r="S302" s="230">
        <v>45261</v>
      </c>
      <c r="T302" t="s">
        <v>8407</v>
      </c>
      <c r="U302"/>
      <c r="V302"/>
      <c r="W302"/>
      <c r="X302"/>
      <c r="Y302" s="196"/>
      <c r="Z302" t="s">
        <v>8298</v>
      </c>
      <c r="AA302" t="s">
        <v>8299</v>
      </c>
      <c r="AB302" s="187">
        <v>1628407101</v>
      </c>
      <c r="AC302" s="188" t="str">
        <f>_xlfn.IFNA(IF(Table[[#This Row],[Programme Partner]]&lt;&gt;Table[[#This Row],[Implementing Partner]],CONCATENATE(Table[[#This Row],[Programme Partner]],"-",Table[[#This Row],[Implementing Partner]]),Table[[#This Row],[Programme Partner]]),"")</f>
        <v>GERMAN RC-BDRCS</v>
      </c>
      <c r="AD302" s="189"/>
      <c r="AE302" s="190"/>
      <c r="AF302" s="190"/>
      <c r="AG302" s="191"/>
    </row>
    <row r="303" spans="1:33" ht="28.9" customHeight="1">
      <c r="A303" s="183">
        <v>301</v>
      </c>
      <c r="B303" t="s">
        <v>8384</v>
      </c>
      <c r="C303" t="s">
        <v>8406</v>
      </c>
      <c r="D303" t="s">
        <v>5024</v>
      </c>
      <c r="E303" t="s">
        <v>8480</v>
      </c>
      <c r="F303" t="s">
        <v>27</v>
      </c>
      <c r="G303" t="s">
        <v>8012</v>
      </c>
      <c r="H303" t="s">
        <v>8312</v>
      </c>
      <c r="I303" t="str">
        <f>IFERROR(VLOOKUP(Table[[#This Row],[Activity Details of Assistance]],WHAT!E:F,2,FALSE),"")</f>
        <v># of door</v>
      </c>
      <c r="J303"/>
      <c r="K303">
        <v>217</v>
      </c>
      <c r="L303" t="s">
        <v>28</v>
      </c>
      <c r="M303" t="s">
        <v>13</v>
      </c>
      <c r="N303" t="s">
        <v>14</v>
      </c>
      <c r="O303" t="s">
        <v>309</v>
      </c>
      <c r="P303" t="s">
        <v>1606</v>
      </c>
      <c r="Q303" t="s">
        <v>4656</v>
      </c>
      <c r="R303" s="230">
        <v>44957</v>
      </c>
      <c r="S303" s="230">
        <v>45261</v>
      </c>
      <c r="T303" t="s">
        <v>8407</v>
      </c>
      <c r="U303"/>
      <c r="V303"/>
      <c r="W303"/>
      <c r="X303"/>
      <c r="Y303" s="196"/>
      <c r="Z303" t="s">
        <v>8298</v>
      </c>
      <c r="AA303" t="s">
        <v>8299</v>
      </c>
      <c r="AB303" s="187">
        <v>1628407101</v>
      </c>
      <c r="AC303" s="188" t="str">
        <f>_xlfn.IFNA(IF(Table[[#This Row],[Programme Partner]]&lt;&gt;Table[[#This Row],[Implementing Partner]],CONCATENATE(Table[[#This Row],[Programme Partner]],"-",Table[[#This Row],[Implementing Partner]]),Table[[#This Row],[Programme Partner]]),"")</f>
        <v>GERMAN RC-BDRCS</v>
      </c>
      <c r="AD303" s="189"/>
      <c r="AE303" s="190"/>
      <c r="AF303" s="190"/>
      <c r="AG303" s="191"/>
    </row>
    <row r="304" spans="1:33" ht="14.5" customHeight="1">
      <c r="A304" s="183">
        <v>302</v>
      </c>
      <c r="B304" t="s">
        <v>8384</v>
      </c>
      <c r="C304" t="s">
        <v>8406</v>
      </c>
      <c r="D304" t="s">
        <v>5024</v>
      </c>
      <c r="E304" t="s">
        <v>8480</v>
      </c>
      <c r="F304" t="s">
        <v>27</v>
      </c>
      <c r="G304" t="s">
        <v>8013</v>
      </c>
      <c r="H304" t="s">
        <v>8286</v>
      </c>
      <c r="I304" t="str">
        <f>IFERROR(VLOOKUP(Table[[#This Row],[Activity Details of Assistance]],WHAT!E:F,2,FALSE),"")</f>
        <v># of HP sessions at community level</v>
      </c>
      <c r="J304"/>
      <c r="K304">
        <v>438</v>
      </c>
      <c r="L304" t="s">
        <v>28</v>
      </c>
      <c r="M304" t="s">
        <v>13</v>
      </c>
      <c r="N304" t="s">
        <v>14</v>
      </c>
      <c r="O304" t="s">
        <v>309</v>
      </c>
      <c r="P304" t="s">
        <v>1606</v>
      </c>
      <c r="Q304" t="s">
        <v>4656</v>
      </c>
      <c r="R304" s="230">
        <v>44957</v>
      </c>
      <c r="S304" s="230">
        <v>45261</v>
      </c>
      <c r="T304" t="s">
        <v>8407</v>
      </c>
      <c r="U304"/>
      <c r="V304"/>
      <c r="W304"/>
      <c r="X304"/>
      <c r="Y304" s="196"/>
      <c r="Z304" t="s">
        <v>8298</v>
      </c>
      <c r="AA304" t="s">
        <v>8299</v>
      </c>
      <c r="AB304" s="187">
        <v>1628407101</v>
      </c>
      <c r="AC304" s="188" t="str">
        <f>_xlfn.IFNA(IF(Table[[#This Row],[Programme Partner]]&lt;&gt;Table[[#This Row],[Implementing Partner]],CONCATENATE(Table[[#This Row],[Programme Partner]],"-",Table[[#This Row],[Implementing Partner]]),Table[[#This Row],[Programme Partner]]),"")</f>
        <v>GERMAN RC-BDRCS</v>
      </c>
      <c r="AD304" s="189"/>
      <c r="AE304" s="190"/>
      <c r="AF304" s="190"/>
      <c r="AG304" s="191"/>
    </row>
    <row r="305" spans="1:33" ht="14.5" customHeight="1">
      <c r="A305" s="183">
        <v>303</v>
      </c>
      <c r="B305" t="s">
        <v>8384</v>
      </c>
      <c r="C305" t="s">
        <v>8406</v>
      </c>
      <c r="D305" t="s">
        <v>5024</v>
      </c>
      <c r="E305" t="s">
        <v>8480</v>
      </c>
      <c r="F305" t="s">
        <v>27</v>
      </c>
      <c r="G305" t="s">
        <v>8013</v>
      </c>
      <c r="H305" t="s">
        <v>8287</v>
      </c>
      <c r="I305" t="str">
        <f>IFERROR(VLOOKUP(Table[[#This Row],[Activity Details of Assistance]],WHAT!E:F,2,FALSE),"")</f>
        <v># of HP sessions at HH level</v>
      </c>
      <c r="J305"/>
      <c r="K305">
        <v>560</v>
      </c>
      <c r="L305" t="s">
        <v>28</v>
      </c>
      <c r="M305" t="s">
        <v>13</v>
      </c>
      <c r="N305" t="s">
        <v>14</v>
      </c>
      <c r="O305" t="s">
        <v>309</v>
      </c>
      <c r="P305" t="s">
        <v>1606</v>
      </c>
      <c r="Q305" t="s">
        <v>4656</v>
      </c>
      <c r="R305" s="230">
        <v>44957</v>
      </c>
      <c r="S305" s="230">
        <v>45261</v>
      </c>
      <c r="T305" t="s">
        <v>8407</v>
      </c>
      <c r="U305"/>
      <c r="V305"/>
      <c r="W305"/>
      <c r="X305"/>
      <c r="Y305" s="196"/>
      <c r="Z305" t="s">
        <v>8298</v>
      </c>
      <c r="AA305" t="s">
        <v>8299</v>
      </c>
      <c r="AB305" s="187">
        <v>1628407101</v>
      </c>
      <c r="AC305" s="188" t="str">
        <f>_xlfn.IFNA(IF(Table[[#This Row],[Programme Partner]]&lt;&gt;Table[[#This Row],[Implementing Partner]],CONCATENATE(Table[[#This Row],[Programme Partner]],"-",Table[[#This Row],[Implementing Partner]]),Table[[#This Row],[Programme Partner]]),"")</f>
        <v>GERMAN RC-BDRCS</v>
      </c>
      <c r="AD305" s="189"/>
      <c r="AE305" s="190"/>
      <c r="AF305" s="190"/>
      <c r="AG305" s="191"/>
    </row>
    <row r="306" spans="1:33" ht="14.5" customHeight="1">
      <c r="A306" s="183">
        <v>304</v>
      </c>
      <c r="B306" t="s">
        <v>8384</v>
      </c>
      <c r="C306" t="s">
        <v>8406</v>
      </c>
      <c r="D306" t="s">
        <v>5024</v>
      </c>
      <c r="E306" t="s">
        <v>8480</v>
      </c>
      <c r="F306" t="s">
        <v>27</v>
      </c>
      <c r="G306" t="s">
        <v>8011</v>
      </c>
      <c r="H306" t="s">
        <v>8363</v>
      </c>
      <c r="I306" t="str">
        <f>IFERROR(VLOOKUP(Table[[#This Row],[Activity Details of Assistance]],WHAT!E:F,2,FALSE),"")</f>
        <v># of tube well</v>
      </c>
      <c r="J306"/>
      <c r="K306">
        <v>43</v>
      </c>
      <c r="L306" t="s">
        <v>28</v>
      </c>
      <c r="M306" t="s">
        <v>13</v>
      </c>
      <c r="N306" t="s">
        <v>14</v>
      </c>
      <c r="O306" t="s">
        <v>309</v>
      </c>
      <c r="P306" t="s">
        <v>1606</v>
      </c>
      <c r="Q306" t="s">
        <v>4670</v>
      </c>
      <c r="R306" s="230">
        <v>44957</v>
      </c>
      <c r="S306" s="230">
        <v>45261</v>
      </c>
      <c r="T306" t="s">
        <v>8407</v>
      </c>
      <c r="U306"/>
      <c r="V306"/>
      <c r="W306"/>
      <c r="X306"/>
      <c r="Y306" s="196"/>
      <c r="Z306" t="s">
        <v>8298</v>
      </c>
      <c r="AA306" t="s">
        <v>8299</v>
      </c>
      <c r="AB306" s="187">
        <v>1628407101</v>
      </c>
      <c r="AC306" s="188" t="str">
        <f>_xlfn.IFNA(IF(Table[[#This Row],[Programme Partner]]&lt;&gt;Table[[#This Row],[Implementing Partner]],CONCATENATE(Table[[#This Row],[Programme Partner]],"-",Table[[#This Row],[Implementing Partner]]),Table[[#This Row],[Programme Partner]]),"")</f>
        <v>GERMAN RC-BDRCS</v>
      </c>
      <c r="AD306" s="189"/>
      <c r="AE306" s="190"/>
      <c r="AF306" s="190"/>
      <c r="AG306" s="191"/>
    </row>
    <row r="307" spans="1:33" ht="14.5" customHeight="1">
      <c r="A307" s="183">
        <v>305</v>
      </c>
      <c r="B307" t="s">
        <v>8384</v>
      </c>
      <c r="C307" t="s">
        <v>8406</v>
      </c>
      <c r="D307" t="s">
        <v>5024</v>
      </c>
      <c r="E307" t="s">
        <v>8480</v>
      </c>
      <c r="F307" t="s">
        <v>27</v>
      </c>
      <c r="G307" t="s">
        <v>8012</v>
      </c>
      <c r="H307" t="s">
        <v>8365</v>
      </c>
      <c r="I307" t="str">
        <f>IFERROR(VLOOKUP(Table[[#This Row],[Activity Details of Assistance]],WHAT!E:F,2,FALSE),"")</f>
        <v># of door</v>
      </c>
      <c r="J307"/>
      <c r="K307">
        <v>25</v>
      </c>
      <c r="L307" t="s">
        <v>28</v>
      </c>
      <c r="M307" t="s">
        <v>13</v>
      </c>
      <c r="N307" t="s">
        <v>14</v>
      </c>
      <c r="O307" t="s">
        <v>309</v>
      </c>
      <c r="P307" t="s">
        <v>1606</v>
      </c>
      <c r="Q307" t="s">
        <v>4670</v>
      </c>
      <c r="R307" s="230">
        <v>44957</v>
      </c>
      <c r="S307" s="230">
        <v>45261</v>
      </c>
      <c r="T307" t="s">
        <v>8407</v>
      </c>
      <c r="U307"/>
      <c r="V307"/>
      <c r="W307"/>
      <c r="X307"/>
      <c r="Y307" s="196"/>
      <c r="Z307" t="s">
        <v>8298</v>
      </c>
      <c r="AA307" t="s">
        <v>8299</v>
      </c>
      <c r="AB307" s="187">
        <v>1628407101</v>
      </c>
      <c r="AC307" s="188" t="str">
        <f>_xlfn.IFNA(IF(Table[[#This Row],[Programme Partner]]&lt;&gt;Table[[#This Row],[Implementing Partner]],CONCATENATE(Table[[#This Row],[Programme Partner]],"-",Table[[#This Row],[Implementing Partner]]),Table[[#This Row],[Programme Partner]]),"")</f>
        <v>GERMAN RC-BDRCS</v>
      </c>
      <c r="AD307" s="189"/>
      <c r="AE307" s="190"/>
      <c r="AF307" s="190"/>
      <c r="AG307" s="191"/>
    </row>
    <row r="308" spans="1:33" ht="14.5" customHeight="1">
      <c r="A308" s="183">
        <v>306</v>
      </c>
      <c r="B308" t="s">
        <v>8384</v>
      </c>
      <c r="C308" t="s">
        <v>8406</v>
      </c>
      <c r="D308" t="s">
        <v>5024</v>
      </c>
      <c r="E308" t="s">
        <v>8480</v>
      </c>
      <c r="F308" t="s">
        <v>27</v>
      </c>
      <c r="G308" t="s">
        <v>8012</v>
      </c>
      <c r="H308" t="s">
        <v>8312</v>
      </c>
      <c r="I308" t="str">
        <f>IFERROR(VLOOKUP(Table[[#This Row],[Activity Details of Assistance]],WHAT!E:F,2,FALSE),"")</f>
        <v># of door</v>
      </c>
      <c r="J308"/>
      <c r="K308">
        <v>164</v>
      </c>
      <c r="L308" t="s">
        <v>28</v>
      </c>
      <c r="M308" t="s">
        <v>13</v>
      </c>
      <c r="N308" t="s">
        <v>14</v>
      </c>
      <c r="O308" t="s">
        <v>309</v>
      </c>
      <c r="P308" t="s">
        <v>1606</v>
      </c>
      <c r="Q308" t="s">
        <v>4670</v>
      </c>
      <c r="R308" s="230">
        <v>44957</v>
      </c>
      <c r="S308" s="230">
        <v>45261</v>
      </c>
      <c r="T308" t="s">
        <v>8407</v>
      </c>
      <c r="U308"/>
      <c r="V308"/>
      <c r="W308"/>
      <c r="X308"/>
      <c r="Y308" s="196"/>
      <c r="Z308" t="s">
        <v>8298</v>
      </c>
      <c r="AA308" t="s">
        <v>8299</v>
      </c>
      <c r="AB308" s="187">
        <v>1628407101</v>
      </c>
      <c r="AC308" s="188" t="str">
        <f>_xlfn.IFNA(IF(Table[[#This Row],[Programme Partner]]&lt;&gt;Table[[#This Row],[Implementing Partner]],CONCATENATE(Table[[#This Row],[Programme Partner]],"-",Table[[#This Row],[Implementing Partner]]),Table[[#This Row],[Programme Partner]]),"")</f>
        <v>GERMAN RC-BDRCS</v>
      </c>
      <c r="AD308" s="189"/>
      <c r="AE308" s="190"/>
      <c r="AF308" s="190"/>
      <c r="AG308" s="191"/>
    </row>
    <row r="309" spans="1:33" ht="14.5" customHeight="1">
      <c r="A309" s="183">
        <v>307</v>
      </c>
      <c r="B309" t="s">
        <v>8384</v>
      </c>
      <c r="C309" t="s">
        <v>8406</v>
      </c>
      <c r="D309" t="s">
        <v>5024</v>
      </c>
      <c r="E309" t="s">
        <v>8480</v>
      </c>
      <c r="F309" t="s">
        <v>27</v>
      </c>
      <c r="G309" t="s">
        <v>8013</v>
      </c>
      <c r="H309" t="s">
        <v>8286</v>
      </c>
      <c r="I309" t="str">
        <f>IFERROR(VLOOKUP(Table[[#This Row],[Activity Details of Assistance]],WHAT!E:F,2,FALSE),"")</f>
        <v># of HP sessions at community level</v>
      </c>
      <c r="J309"/>
      <c r="K309">
        <v>274</v>
      </c>
      <c r="L309" t="s">
        <v>28</v>
      </c>
      <c r="M309" t="s">
        <v>13</v>
      </c>
      <c r="N309" t="s">
        <v>14</v>
      </c>
      <c r="O309" t="s">
        <v>309</v>
      </c>
      <c r="P309" t="s">
        <v>1606</v>
      </c>
      <c r="Q309" t="s">
        <v>4670</v>
      </c>
      <c r="R309" s="230">
        <v>44957</v>
      </c>
      <c r="S309" s="230">
        <v>45261</v>
      </c>
      <c r="T309" t="s">
        <v>8407</v>
      </c>
      <c r="U309"/>
      <c r="V309"/>
      <c r="W309"/>
      <c r="X309"/>
      <c r="Y309" s="196"/>
      <c r="Z309" t="s">
        <v>8298</v>
      </c>
      <c r="AA309" t="s">
        <v>8299</v>
      </c>
      <c r="AB309" s="187">
        <v>1628407101</v>
      </c>
      <c r="AC309" s="188" t="str">
        <f>_xlfn.IFNA(IF(Table[[#This Row],[Programme Partner]]&lt;&gt;Table[[#This Row],[Implementing Partner]],CONCATENATE(Table[[#This Row],[Programme Partner]],"-",Table[[#This Row],[Implementing Partner]]),Table[[#This Row],[Programme Partner]]),"")</f>
        <v>GERMAN RC-BDRCS</v>
      </c>
      <c r="AD309" s="189"/>
      <c r="AE309" s="190"/>
      <c r="AF309" s="190"/>
      <c r="AG309" s="191"/>
    </row>
    <row r="310" spans="1:33" ht="14.5" customHeight="1">
      <c r="A310" s="183">
        <v>308</v>
      </c>
      <c r="B310" t="s">
        <v>8384</v>
      </c>
      <c r="C310" t="s">
        <v>8406</v>
      </c>
      <c r="D310" t="s">
        <v>5024</v>
      </c>
      <c r="E310" t="s">
        <v>8480</v>
      </c>
      <c r="F310" t="s">
        <v>27</v>
      </c>
      <c r="G310" t="s">
        <v>8013</v>
      </c>
      <c r="H310" t="s">
        <v>8287</v>
      </c>
      <c r="I310" t="str">
        <f>IFERROR(VLOOKUP(Table[[#This Row],[Activity Details of Assistance]],WHAT!E:F,2,FALSE),"")</f>
        <v># of HP sessions at HH level</v>
      </c>
      <c r="J310"/>
      <c r="K310">
        <v>1063</v>
      </c>
      <c r="L310" t="s">
        <v>28</v>
      </c>
      <c r="M310" t="s">
        <v>13</v>
      </c>
      <c r="N310" t="s">
        <v>14</v>
      </c>
      <c r="O310" t="s">
        <v>309</v>
      </c>
      <c r="P310" t="s">
        <v>1606</v>
      </c>
      <c r="Q310" t="s">
        <v>4670</v>
      </c>
      <c r="R310" s="230">
        <v>44957</v>
      </c>
      <c r="S310" s="230">
        <v>45261</v>
      </c>
      <c r="T310" t="s">
        <v>8407</v>
      </c>
      <c r="U310"/>
      <c r="V310"/>
      <c r="W310"/>
      <c r="X310"/>
      <c r="Y310" s="196"/>
      <c r="Z310" t="s">
        <v>8298</v>
      </c>
      <c r="AA310" t="s">
        <v>8299</v>
      </c>
      <c r="AB310" s="187">
        <v>1628407101</v>
      </c>
      <c r="AC310" s="188" t="str">
        <f>_xlfn.IFNA(IF(Table[[#This Row],[Programme Partner]]&lt;&gt;Table[[#This Row],[Implementing Partner]],CONCATENATE(Table[[#This Row],[Programme Partner]],"-",Table[[#This Row],[Implementing Partner]]),Table[[#This Row],[Programme Partner]]),"")</f>
        <v>GERMAN RC-BDRCS</v>
      </c>
      <c r="AD310" s="189"/>
      <c r="AE310" s="190"/>
      <c r="AF310" s="190"/>
      <c r="AG310" s="191"/>
    </row>
    <row r="311" spans="1:33" ht="14.5" customHeight="1">
      <c r="A311" s="183">
        <v>309</v>
      </c>
      <c r="B311" t="s">
        <v>8384</v>
      </c>
      <c r="C311" s="12" t="s">
        <v>8454</v>
      </c>
      <c r="D311" t="s">
        <v>5024</v>
      </c>
      <c r="E311" t="s">
        <v>8481</v>
      </c>
      <c r="F311" t="s">
        <v>27</v>
      </c>
      <c r="G311" t="s">
        <v>8012</v>
      </c>
      <c r="H311" t="s">
        <v>8365</v>
      </c>
      <c r="I311" t="str">
        <f>IFERROR(VLOOKUP(Table[[#This Row],[Activity Details of Assistance]],WHAT!E:F,2,FALSE),"")</f>
        <v># of door</v>
      </c>
      <c r="J311"/>
      <c r="K311">
        <v>3</v>
      </c>
      <c r="L311" t="s">
        <v>28</v>
      </c>
      <c r="M311" t="s">
        <v>13</v>
      </c>
      <c r="N311" t="s">
        <v>14</v>
      </c>
      <c r="O311" t="s">
        <v>309</v>
      </c>
      <c r="P311" t="s">
        <v>1606</v>
      </c>
      <c r="Q311" t="s">
        <v>4668</v>
      </c>
      <c r="R311" s="230">
        <v>44957</v>
      </c>
      <c r="S311" s="230">
        <v>45261</v>
      </c>
      <c r="T311" t="s">
        <v>8407</v>
      </c>
      <c r="U311"/>
      <c r="V311"/>
      <c r="W311"/>
      <c r="X311"/>
      <c r="Y311" s="196"/>
      <c r="Z311" t="s">
        <v>8298</v>
      </c>
      <c r="AA311" t="s">
        <v>8299</v>
      </c>
      <c r="AB311" s="187">
        <v>1628407101</v>
      </c>
      <c r="AC311" s="188" t="str">
        <f>_xlfn.IFNA(IF(Table[[#This Row],[Programme Partner]]&lt;&gt;Table[[#This Row],[Implementing Partner]],CONCATENATE(Table[[#This Row],[Programme Partner]],"-",Table[[#This Row],[Implementing Partner]]),Table[[#This Row],[Programme Partner]]),"")</f>
        <v>TURKISH RC-BDRCS</v>
      </c>
      <c r="AD311" s="189"/>
      <c r="AE311" s="190"/>
      <c r="AF311" s="190"/>
      <c r="AG311" s="191"/>
    </row>
    <row r="312" spans="1:33" ht="14.5" customHeight="1">
      <c r="A312" s="183">
        <v>310</v>
      </c>
      <c r="B312" t="s">
        <v>8384</v>
      </c>
      <c r="C312" s="12" t="s">
        <v>8454</v>
      </c>
      <c r="D312" t="s">
        <v>5024</v>
      </c>
      <c r="E312" t="s">
        <v>8481</v>
      </c>
      <c r="F312" t="s">
        <v>27</v>
      </c>
      <c r="G312" t="s">
        <v>8013</v>
      </c>
      <c r="H312" t="s">
        <v>8286</v>
      </c>
      <c r="I312" t="str">
        <f>IFERROR(VLOOKUP(Table[[#This Row],[Activity Details of Assistance]],WHAT!E:F,2,FALSE),"")</f>
        <v># of HP sessions at community level</v>
      </c>
      <c r="J312"/>
      <c r="K312">
        <v>15</v>
      </c>
      <c r="L312" t="s">
        <v>28</v>
      </c>
      <c r="M312" t="s">
        <v>13</v>
      </c>
      <c r="N312" t="s">
        <v>14</v>
      </c>
      <c r="O312" t="s">
        <v>309</v>
      </c>
      <c r="P312" t="s">
        <v>1606</v>
      </c>
      <c r="Q312" t="s">
        <v>4668</v>
      </c>
      <c r="R312" s="230">
        <v>44957</v>
      </c>
      <c r="S312" s="230">
        <v>45261</v>
      </c>
      <c r="T312" t="s">
        <v>8407</v>
      </c>
      <c r="U312"/>
      <c r="V312"/>
      <c r="W312"/>
      <c r="X312"/>
      <c r="Y312" s="196"/>
      <c r="Z312" t="s">
        <v>8298</v>
      </c>
      <c r="AA312" t="s">
        <v>8299</v>
      </c>
      <c r="AB312" s="187">
        <v>1628407101</v>
      </c>
      <c r="AC312" s="188" t="str">
        <f>_xlfn.IFNA(IF(Table[[#This Row],[Programme Partner]]&lt;&gt;Table[[#This Row],[Implementing Partner]],CONCATENATE(Table[[#This Row],[Programme Partner]],"-",Table[[#This Row],[Implementing Partner]]),Table[[#This Row],[Programme Partner]]),"")</f>
        <v>TURKISH RC-BDRCS</v>
      </c>
      <c r="AD312" s="189"/>
      <c r="AE312" s="190"/>
      <c r="AF312" s="190"/>
      <c r="AG312" s="191"/>
    </row>
    <row r="313" spans="1:33" ht="14.5" customHeight="1">
      <c r="A313" s="183">
        <v>311</v>
      </c>
      <c r="B313" t="s">
        <v>8384</v>
      </c>
      <c r="C313" s="12" t="s">
        <v>8454</v>
      </c>
      <c r="D313" t="s">
        <v>5024</v>
      </c>
      <c r="E313" t="s">
        <v>8481</v>
      </c>
      <c r="F313" t="s">
        <v>27</v>
      </c>
      <c r="G313" t="s">
        <v>8013</v>
      </c>
      <c r="H313" t="s">
        <v>8287</v>
      </c>
      <c r="I313" t="str">
        <f>IFERROR(VLOOKUP(Table[[#This Row],[Activity Details of Assistance]],WHAT!E:F,2,FALSE),"")</f>
        <v># of HP sessions at HH level</v>
      </c>
      <c r="J313"/>
      <c r="K313">
        <v>15</v>
      </c>
      <c r="L313" t="s">
        <v>28</v>
      </c>
      <c r="M313" t="s">
        <v>13</v>
      </c>
      <c r="N313" t="s">
        <v>14</v>
      </c>
      <c r="O313" t="s">
        <v>309</v>
      </c>
      <c r="P313" t="s">
        <v>1606</v>
      </c>
      <c r="Q313" t="s">
        <v>4668</v>
      </c>
      <c r="R313" s="230">
        <v>44957</v>
      </c>
      <c r="S313" s="230">
        <v>45261</v>
      </c>
      <c r="T313" t="s">
        <v>8407</v>
      </c>
      <c r="U313"/>
      <c r="V313"/>
      <c r="W313"/>
      <c r="X313"/>
      <c r="Y313" s="196"/>
      <c r="Z313" t="s">
        <v>8298</v>
      </c>
      <c r="AA313" t="s">
        <v>8299</v>
      </c>
      <c r="AB313" s="187">
        <v>1628407101</v>
      </c>
      <c r="AC313" s="188" t="str">
        <f>_xlfn.IFNA(IF(Table[[#This Row],[Programme Partner]]&lt;&gt;Table[[#This Row],[Implementing Partner]],CONCATENATE(Table[[#This Row],[Programme Partner]],"-",Table[[#This Row],[Implementing Partner]]),Table[[#This Row],[Programme Partner]]),"")</f>
        <v>TURKISH RC-BDRCS</v>
      </c>
      <c r="AD313" s="189"/>
      <c r="AE313" s="190"/>
      <c r="AF313" s="190"/>
      <c r="AG313" s="191"/>
    </row>
    <row r="314" spans="1:33" ht="14.5" customHeight="1">
      <c r="A314" s="183">
        <v>312</v>
      </c>
      <c r="B314" t="s">
        <v>8384</v>
      </c>
      <c r="C314" t="s">
        <v>8309</v>
      </c>
      <c r="D314" t="s">
        <v>8309</v>
      </c>
      <c r="E314" t="s">
        <v>8387</v>
      </c>
      <c r="F314" t="s">
        <v>27</v>
      </c>
      <c r="G314" t="s">
        <v>8011</v>
      </c>
      <c r="H314" t="s">
        <v>8363</v>
      </c>
      <c r="I314" t="str">
        <f>IFERROR(VLOOKUP(Table[[#This Row],[Activity Details of Assistance]],WHAT!E:F,2,FALSE),"")</f>
        <v># of tube well</v>
      </c>
      <c r="J314"/>
      <c r="K314">
        <v>2</v>
      </c>
      <c r="L314" t="s">
        <v>28</v>
      </c>
      <c r="M314" t="s">
        <v>13</v>
      </c>
      <c r="N314" t="s">
        <v>14</v>
      </c>
      <c r="O314" t="s">
        <v>309</v>
      </c>
      <c r="P314" t="s">
        <v>1606</v>
      </c>
      <c r="Q314" t="s">
        <v>4659</v>
      </c>
      <c r="R314" s="230">
        <v>44957</v>
      </c>
      <c r="S314" s="230">
        <v>45017</v>
      </c>
      <c r="T314" t="s">
        <v>8407</v>
      </c>
      <c r="U314"/>
      <c r="V314"/>
      <c r="W314"/>
      <c r="X314"/>
      <c r="Y314" s="196"/>
      <c r="Z314" t="s">
        <v>8394</v>
      </c>
      <c r="AA314" t="s">
        <v>8400</v>
      </c>
      <c r="AB314" s="187">
        <v>1879195861</v>
      </c>
      <c r="AC314" s="188" t="str">
        <f>_xlfn.IFNA(IF(Table[[#This Row],[Programme Partner]]&lt;&gt;Table[[#This Row],[Implementing Partner]],CONCATENATE(Table[[#This Row],[Programme Partner]],"-",Table[[#This Row],[Implementing Partner]]),Table[[#This Row],[Programme Partner]]),"")</f>
        <v>AGRAJATTRA</v>
      </c>
      <c r="AD314" s="189"/>
      <c r="AE314" s="190"/>
      <c r="AF314" s="190"/>
      <c r="AG314" s="191"/>
    </row>
    <row r="315" spans="1:33" ht="14.5" customHeight="1">
      <c r="A315" s="183">
        <v>313</v>
      </c>
      <c r="B315" t="s">
        <v>8384</v>
      </c>
      <c r="C315" t="s">
        <v>8309</v>
      </c>
      <c r="D315" t="s">
        <v>8309</v>
      </c>
      <c r="E315" t="s">
        <v>8387</v>
      </c>
      <c r="F315" t="s">
        <v>27</v>
      </c>
      <c r="G315" t="s">
        <v>8011</v>
      </c>
      <c r="H315" t="s">
        <v>8405</v>
      </c>
      <c r="I315" t="str">
        <f>IFERROR(VLOOKUP(Table[[#This Row],[Activity Details of Assistance]],WHAT!E:F,2,FALSE),"")</f>
        <v># cubic meters / day</v>
      </c>
      <c r="J315"/>
      <c r="K315">
        <v>2</v>
      </c>
      <c r="L315" t="s">
        <v>28</v>
      </c>
      <c r="M315" t="s">
        <v>13</v>
      </c>
      <c r="N315" t="s">
        <v>14</v>
      </c>
      <c r="O315" t="s">
        <v>309</v>
      </c>
      <c r="P315" t="s">
        <v>1606</v>
      </c>
      <c r="Q315" t="s">
        <v>4659</v>
      </c>
      <c r="R315" s="230">
        <v>44957</v>
      </c>
      <c r="S315" s="230">
        <v>45017</v>
      </c>
      <c r="T315" t="s">
        <v>8407</v>
      </c>
      <c r="U315"/>
      <c r="V315"/>
      <c r="W315"/>
      <c r="X315"/>
      <c r="Y315" s="196"/>
      <c r="Z315" t="s">
        <v>8394</v>
      </c>
      <c r="AA315" t="s">
        <v>8400</v>
      </c>
      <c r="AB315" s="187">
        <v>1879195861</v>
      </c>
      <c r="AC315" s="188" t="str">
        <f>_xlfn.IFNA(IF(Table[[#This Row],[Programme Partner]]&lt;&gt;Table[[#This Row],[Implementing Partner]],CONCATENATE(Table[[#This Row],[Programme Partner]],"-",Table[[#This Row],[Implementing Partner]]),Table[[#This Row],[Programme Partner]]),"")</f>
        <v>AGRAJATTRA</v>
      </c>
      <c r="AD315" s="189"/>
      <c r="AE315" s="190"/>
      <c r="AF315" s="190"/>
      <c r="AG315" s="191"/>
    </row>
    <row r="316" spans="1:33" ht="14.5" customHeight="1">
      <c r="A316" s="183">
        <v>314</v>
      </c>
      <c r="B316" t="s">
        <v>8384</v>
      </c>
      <c r="C316" t="s">
        <v>8309</v>
      </c>
      <c r="D316" t="s">
        <v>8309</v>
      </c>
      <c r="E316" t="s">
        <v>8387</v>
      </c>
      <c r="F316" t="s">
        <v>27</v>
      </c>
      <c r="G316" t="s">
        <v>8013</v>
      </c>
      <c r="H316" t="s">
        <v>8286</v>
      </c>
      <c r="I316" t="str">
        <f>IFERROR(VLOOKUP(Table[[#This Row],[Activity Details of Assistance]],WHAT!E:F,2,FALSE),"")</f>
        <v># of HP sessions at community level</v>
      </c>
      <c r="J316"/>
      <c r="K316">
        <v>5</v>
      </c>
      <c r="L316" t="s">
        <v>28</v>
      </c>
      <c r="M316" t="s">
        <v>13</v>
      </c>
      <c r="N316" t="s">
        <v>14</v>
      </c>
      <c r="O316" t="s">
        <v>309</v>
      </c>
      <c r="P316" t="s">
        <v>1606</v>
      </c>
      <c r="Q316" t="s">
        <v>4659</v>
      </c>
      <c r="R316" s="230">
        <v>44957</v>
      </c>
      <c r="S316" s="230">
        <v>45017</v>
      </c>
      <c r="T316" t="s">
        <v>8407</v>
      </c>
      <c r="U316"/>
      <c r="V316"/>
      <c r="W316"/>
      <c r="X316"/>
      <c r="Y316" s="196"/>
      <c r="Z316" t="s">
        <v>8394</v>
      </c>
      <c r="AA316" t="s">
        <v>8400</v>
      </c>
      <c r="AB316" s="187">
        <v>1879195861</v>
      </c>
      <c r="AC316" s="188" t="str">
        <f>_xlfn.IFNA(IF(Table[[#This Row],[Programme Partner]]&lt;&gt;Table[[#This Row],[Implementing Partner]],CONCATENATE(Table[[#This Row],[Programme Partner]],"-",Table[[#This Row],[Implementing Partner]]),Table[[#This Row],[Programme Partner]]),"")</f>
        <v>AGRAJATTRA</v>
      </c>
      <c r="AD316" s="189"/>
      <c r="AE316" s="190"/>
      <c r="AF316" s="190"/>
      <c r="AG316" s="191"/>
    </row>
    <row r="317" spans="1:33" ht="28.9" customHeight="1">
      <c r="A317" s="183">
        <v>315</v>
      </c>
      <c r="B317" t="s">
        <v>8384</v>
      </c>
      <c r="C317" t="s">
        <v>8309</v>
      </c>
      <c r="D317" t="s">
        <v>8309</v>
      </c>
      <c r="E317" t="s">
        <v>8387</v>
      </c>
      <c r="F317" t="s">
        <v>27</v>
      </c>
      <c r="G317" t="s">
        <v>8013</v>
      </c>
      <c r="H317" t="s">
        <v>8287</v>
      </c>
      <c r="I317" t="str">
        <f>IFERROR(VLOOKUP(Table[[#This Row],[Activity Details of Assistance]],WHAT!E:F,2,FALSE),"")</f>
        <v># of HP sessions at HH level</v>
      </c>
      <c r="J317"/>
      <c r="K317">
        <v>50</v>
      </c>
      <c r="L317" t="s">
        <v>28</v>
      </c>
      <c r="M317" t="s">
        <v>13</v>
      </c>
      <c r="N317" t="s">
        <v>14</v>
      </c>
      <c r="O317" t="s">
        <v>309</v>
      </c>
      <c r="P317" t="s">
        <v>1606</v>
      </c>
      <c r="Q317" t="s">
        <v>4659</v>
      </c>
      <c r="R317" s="230">
        <v>44957</v>
      </c>
      <c r="S317" s="230">
        <v>45017</v>
      </c>
      <c r="T317" t="s">
        <v>8407</v>
      </c>
      <c r="U317"/>
      <c r="V317"/>
      <c r="W317"/>
      <c r="X317"/>
      <c r="Y317" s="196"/>
      <c r="Z317" t="s">
        <v>8394</v>
      </c>
      <c r="AA317" t="s">
        <v>8400</v>
      </c>
      <c r="AB317" s="187">
        <v>1879195861</v>
      </c>
      <c r="AC317" s="188" t="str">
        <f>_xlfn.IFNA(IF(Table[[#This Row],[Programme Partner]]&lt;&gt;Table[[#This Row],[Implementing Partner]],CONCATENATE(Table[[#This Row],[Programme Partner]],"-",Table[[#This Row],[Implementing Partner]]),Table[[#This Row],[Programme Partner]]),"")</f>
        <v>AGRAJATTRA</v>
      </c>
      <c r="AD317" s="189"/>
      <c r="AE317" s="190"/>
      <c r="AF317" s="190"/>
      <c r="AG317" s="191"/>
    </row>
    <row r="318" spans="1:33" ht="14.5" customHeight="1">
      <c r="A318" s="183">
        <v>316</v>
      </c>
      <c r="B318" t="s">
        <v>8384</v>
      </c>
      <c r="C318" t="s">
        <v>8309</v>
      </c>
      <c r="D318" t="s">
        <v>8309</v>
      </c>
      <c r="E318" t="s">
        <v>8387</v>
      </c>
      <c r="F318" t="s">
        <v>27</v>
      </c>
      <c r="G318" t="s">
        <v>8013</v>
      </c>
      <c r="H318" t="s">
        <v>8327</v>
      </c>
      <c r="I318" t="str">
        <f>IFERROR(VLOOKUP(Table[[#This Row],[Activity Details of Assistance]],WHAT!E:F,2,FALSE),"")</f>
        <v># of HP sessions at institution level</v>
      </c>
      <c r="J318"/>
      <c r="K318">
        <v>5</v>
      </c>
      <c r="L318" t="s">
        <v>28</v>
      </c>
      <c r="M318" t="s">
        <v>13</v>
      </c>
      <c r="N318" t="s">
        <v>14</v>
      </c>
      <c r="O318" t="s">
        <v>309</v>
      </c>
      <c r="P318" t="s">
        <v>1606</v>
      </c>
      <c r="Q318" t="s">
        <v>4659</v>
      </c>
      <c r="R318" s="230">
        <v>44957</v>
      </c>
      <c r="S318" s="230">
        <v>45017</v>
      </c>
      <c r="T318" t="s">
        <v>8407</v>
      </c>
      <c r="U318"/>
      <c r="V318"/>
      <c r="W318"/>
      <c r="X318"/>
      <c r="Y318" s="196"/>
      <c r="Z318" t="s">
        <v>8394</v>
      </c>
      <c r="AA318" t="s">
        <v>8400</v>
      </c>
      <c r="AB318" s="187">
        <v>1879195861</v>
      </c>
      <c r="AC318" s="188" t="str">
        <f>_xlfn.IFNA(IF(Table[[#This Row],[Programme Partner]]&lt;&gt;Table[[#This Row],[Implementing Partner]],CONCATENATE(Table[[#This Row],[Programme Partner]],"-",Table[[#This Row],[Implementing Partner]]),Table[[#This Row],[Programme Partner]]),"")</f>
        <v>AGRAJATTRA</v>
      </c>
      <c r="AD318" s="189"/>
      <c r="AE318" s="190"/>
      <c r="AF318" s="190"/>
      <c r="AG318" s="191"/>
    </row>
    <row r="319" spans="1:33" ht="14.5" customHeight="1">
      <c r="A319" s="183">
        <v>317</v>
      </c>
      <c r="B319" t="s">
        <v>8384</v>
      </c>
      <c r="C319" t="s">
        <v>8309</v>
      </c>
      <c r="D319" t="s">
        <v>8309</v>
      </c>
      <c r="E319" t="s">
        <v>8387</v>
      </c>
      <c r="F319" t="s">
        <v>27</v>
      </c>
      <c r="G319" t="s">
        <v>8013</v>
      </c>
      <c r="H319" t="s">
        <v>8288</v>
      </c>
      <c r="I319" t="str">
        <f>IFERROR(VLOOKUP(Table[[#This Row],[Activity Details of Assistance]],WHAT!E:F,2,FALSE),"")</f>
        <v># of handwashing station</v>
      </c>
      <c r="J319"/>
      <c r="K319">
        <v>1</v>
      </c>
      <c r="L319" t="s">
        <v>28</v>
      </c>
      <c r="M319" t="s">
        <v>13</v>
      </c>
      <c r="N319" t="s">
        <v>14</v>
      </c>
      <c r="O319" t="s">
        <v>309</v>
      </c>
      <c r="P319" t="s">
        <v>1606</v>
      </c>
      <c r="Q319" t="s">
        <v>4659</v>
      </c>
      <c r="R319" s="230">
        <v>44957</v>
      </c>
      <c r="S319" s="230">
        <v>45017</v>
      </c>
      <c r="T319" t="s">
        <v>8407</v>
      </c>
      <c r="U319"/>
      <c r="V319"/>
      <c r="W319"/>
      <c r="X319"/>
      <c r="Y319" s="196"/>
      <c r="Z319" t="s">
        <v>8394</v>
      </c>
      <c r="AA319" t="s">
        <v>8400</v>
      </c>
      <c r="AB319" s="187">
        <v>1879195861</v>
      </c>
      <c r="AC319" s="188" t="str">
        <f>_xlfn.IFNA(IF(Table[[#This Row],[Programme Partner]]&lt;&gt;Table[[#This Row],[Implementing Partner]],CONCATENATE(Table[[#This Row],[Programme Partner]],"-",Table[[#This Row],[Implementing Partner]]),Table[[#This Row],[Programme Partner]]),"")</f>
        <v>AGRAJATTRA</v>
      </c>
      <c r="AD319" s="189"/>
      <c r="AE319" s="190"/>
      <c r="AF319" s="190"/>
      <c r="AG319" s="191"/>
    </row>
    <row r="320" spans="1:33" ht="14.5" customHeight="1">
      <c r="A320" s="183">
        <v>318</v>
      </c>
      <c r="B320" t="s">
        <v>8384</v>
      </c>
      <c r="C320" t="s">
        <v>8309</v>
      </c>
      <c r="D320" t="s">
        <v>8309</v>
      </c>
      <c r="E320" t="s">
        <v>8388</v>
      </c>
      <c r="F320" t="s">
        <v>27</v>
      </c>
      <c r="G320" t="s">
        <v>8011</v>
      </c>
      <c r="H320" t="s">
        <v>8363</v>
      </c>
      <c r="I320" t="str">
        <f>IFERROR(VLOOKUP(Table[[#This Row],[Activity Details of Assistance]],WHAT!E:F,2,FALSE),"")</f>
        <v># of tube well</v>
      </c>
      <c r="J320"/>
      <c r="K320">
        <v>1</v>
      </c>
      <c r="L320" t="s">
        <v>28</v>
      </c>
      <c r="M320" t="s">
        <v>13</v>
      </c>
      <c r="N320" t="s">
        <v>14</v>
      </c>
      <c r="O320" t="s">
        <v>309</v>
      </c>
      <c r="P320" t="s">
        <v>1606</v>
      </c>
      <c r="Q320" t="s">
        <v>6475</v>
      </c>
      <c r="R320" s="230">
        <v>44957</v>
      </c>
      <c r="S320" s="230">
        <v>45231</v>
      </c>
      <c r="T320" t="s">
        <v>8407</v>
      </c>
      <c r="U320"/>
      <c r="V320"/>
      <c r="W320"/>
      <c r="X320"/>
      <c r="Y320" s="196"/>
      <c r="Z320" t="s">
        <v>8394</v>
      </c>
      <c r="AA320" t="s">
        <v>8400</v>
      </c>
      <c r="AB320" s="187">
        <v>1879195861</v>
      </c>
      <c r="AC320" s="188" t="str">
        <f>_xlfn.IFNA(IF(Table[[#This Row],[Programme Partner]]&lt;&gt;Table[[#This Row],[Implementing Partner]],CONCATENATE(Table[[#This Row],[Programme Partner]],"-",Table[[#This Row],[Implementing Partner]]),Table[[#This Row],[Programme Partner]]),"")</f>
        <v>AGRAJATTRA</v>
      </c>
      <c r="AD320" s="189"/>
      <c r="AE320" s="190"/>
      <c r="AF320" s="190"/>
      <c r="AG320" s="191"/>
    </row>
    <row r="321" spans="1:35" ht="14.5" customHeight="1">
      <c r="A321" s="183">
        <v>319</v>
      </c>
      <c r="B321" t="s">
        <v>8384</v>
      </c>
      <c r="C321" t="s">
        <v>8309</v>
      </c>
      <c r="D321" t="s">
        <v>8309</v>
      </c>
      <c r="E321" t="s">
        <v>8388</v>
      </c>
      <c r="F321" t="s">
        <v>27</v>
      </c>
      <c r="G321" t="s">
        <v>8011</v>
      </c>
      <c r="H321" t="s">
        <v>8405</v>
      </c>
      <c r="I321" t="str">
        <f>IFERROR(VLOOKUP(Table[[#This Row],[Activity Details of Assistance]],WHAT!E:F,2,FALSE),"")</f>
        <v># cubic meters / day</v>
      </c>
      <c r="J321"/>
      <c r="K321">
        <v>2</v>
      </c>
      <c r="L321" t="s">
        <v>28</v>
      </c>
      <c r="M321" t="s">
        <v>13</v>
      </c>
      <c r="N321" t="s">
        <v>14</v>
      </c>
      <c r="O321" t="s">
        <v>309</v>
      </c>
      <c r="P321" t="s">
        <v>1606</v>
      </c>
      <c r="Q321" t="s">
        <v>6475</v>
      </c>
      <c r="R321" s="230">
        <v>44957</v>
      </c>
      <c r="S321" s="230">
        <v>45231</v>
      </c>
      <c r="T321" t="s">
        <v>8407</v>
      </c>
      <c r="U321"/>
      <c r="V321"/>
      <c r="W321"/>
      <c r="X321"/>
      <c r="Y321" s="196"/>
      <c r="Z321" t="s">
        <v>8394</v>
      </c>
      <c r="AA321" t="s">
        <v>8400</v>
      </c>
      <c r="AB321" s="187">
        <v>1879195861</v>
      </c>
      <c r="AC321" s="188" t="str">
        <f>_xlfn.IFNA(IF(Table[[#This Row],[Programme Partner]]&lt;&gt;Table[[#This Row],[Implementing Partner]],CONCATENATE(Table[[#This Row],[Programme Partner]],"-",Table[[#This Row],[Implementing Partner]]),Table[[#This Row],[Programme Partner]]),"")</f>
        <v>AGRAJATTRA</v>
      </c>
      <c r="AD321" s="189"/>
      <c r="AE321" s="190"/>
      <c r="AF321" s="190"/>
      <c r="AG321" s="191"/>
    </row>
    <row r="322" spans="1:35" ht="14.5" customHeight="1">
      <c r="A322" s="183">
        <v>320</v>
      </c>
      <c r="B322" t="s">
        <v>8384</v>
      </c>
      <c r="C322" t="s">
        <v>8309</v>
      </c>
      <c r="D322" t="s">
        <v>8309</v>
      </c>
      <c r="E322" t="s">
        <v>8388</v>
      </c>
      <c r="F322" t="s">
        <v>27</v>
      </c>
      <c r="G322" t="s">
        <v>8012</v>
      </c>
      <c r="H322" t="s">
        <v>8365</v>
      </c>
      <c r="I322" t="str">
        <f>IFERROR(VLOOKUP(Table[[#This Row],[Activity Details of Assistance]],WHAT!E:F,2,FALSE),"")</f>
        <v># of door</v>
      </c>
      <c r="J322"/>
      <c r="K322">
        <v>2</v>
      </c>
      <c r="L322" t="s">
        <v>28</v>
      </c>
      <c r="M322" t="s">
        <v>13</v>
      </c>
      <c r="N322" t="s">
        <v>14</v>
      </c>
      <c r="O322" t="s">
        <v>309</v>
      </c>
      <c r="P322" t="s">
        <v>1606</v>
      </c>
      <c r="Q322" t="s">
        <v>6475</v>
      </c>
      <c r="R322" s="230">
        <v>44957</v>
      </c>
      <c r="S322" s="230">
        <v>45231</v>
      </c>
      <c r="T322" t="s">
        <v>8407</v>
      </c>
      <c r="U322"/>
      <c r="V322"/>
      <c r="W322"/>
      <c r="X322"/>
      <c r="Y322" s="196"/>
      <c r="Z322" t="s">
        <v>8394</v>
      </c>
      <c r="AA322" t="s">
        <v>8400</v>
      </c>
      <c r="AB322" s="187">
        <v>1879195861</v>
      </c>
      <c r="AC322" s="188" t="str">
        <f>_xlfn.IFNA(IF(Table[[#This Row],[Programme Partner]]&lt;&gt;Table[[#This Row],[Implementing Partner]],CONCATENATE(Table[[#This Row],[Programme Partner]],"-",Table[[#This Row],[Implementing Partner]]),Table[[#This Row],[Programme Partner]]),"")</f>
        <v>AGRAJATTRA</v>
      </c>
      <c r="AD322" s="189"/>
      <c r="AE322" s="190"/>
      <c r="AF322" s="190"/>
      <c r="AG322" s="191"/>
    </row>
    <row r="323" spans="1:35" ht="14.5" customHeight="1">
      <c r="A323" s="183">
        <v>321</v>
      </c>
      <c r="B323" t="s">
        <v>8384</v>
      </c>
      <c r="C323" t="s">
        <v>8309</v>
      </c>
      <c r="D323" t="s">
        <v>8309</v>
      </c>
      <c r="E323" t="s">
        <v>8388</v>
      </c>
      <c r="F323" t="s">
        <v>27</v>
      </c>
      <c r="G323" t="s">
        <v>8013</v>
      </c>
      <c r="H323" t="s">
        <v>8338</v>
      </c>
      <c r="I323" t="str">
        <f>IFERROR(VLOOKUP(Table[[#This Row],[Activity Details of Assistance]],WHAT!E:F,2,FALSE),"")</f>
        <v># of facilities</v>
      </c>
      <c r="J323"/>
      <c r="K323">
        <v>2</v>
      </c>
      <c r="L323" t="s">
        <v>28</v>
      </c>
      <c r="M323" t="s">
        <v>13</v>
      </c>
      <c r="N323" t="s">
        <v>14</v>
      </c>
      <c r="O323" t="s">
        <v>309</v>
      </c>
      <c r="P323" t="s">
        <v>1606</v>
      </c>
      <c r="Q323" t="s">
        <v>6475</v>
      </c>
      <c r="R323" s="230">
        <v>44957</v>
      </c>
      <c r="S323" s="230">
        <v>45231</v>
      </c>
      <c r="T323" t="s">
        <v>8407</v>
      </c>
      <c r="U323"/>
      <c r="V323"/>
      <c r="W323"/>
      <c r="X323"/>
      <c r="Y323" s="196"/>
      <c r="Z323" t="s">
        <v>8394</v>
      </c>
      <c r="AA323" t="s">
        <v>8400</v>
      </c>
      <c r="AB323" s="187">
        <v>1879195861</v>
      </c>
      <c r="AC323" s="188" t="str">
        <f>_xlfn.IFNA(IF(Table[[#This Row],[Programme Partner]]&lt;&gt;Table[[#This Row],[Implementing Partner]],CONCATENATE(Table[[#This Row],[Programme Partner]],"-",Table[[#This Row],[Implementing Partner]]),Table[[#This Row],[Programme Partner]]),"")</f>
        <v>AGRAJATTRA</v>
      </c>
      <c r="AD323" s="189"/>
      <c r="AE323" s="190"/>
      <c r="AF323" s="190"/>
      <c r="AG323" s="191"/>
    </row>
    <row r="324" spans="1:35" ht="14.5" customHeight="1">
      <c r="A324" s="183">
        <v>322</v>
      </c>
      <c r="B324" t="s">
        <v>8384</v>
      </c>
      <c r="C324" t="s">
        <v>8309</v>
      </c>
      <c r="D324" t="s">
        <v>8309</v>
      </c>
      <c r="E324" t="s">
        <v>8388</v>
      </c>
      <c r="F324" t="s">
        <v>27</v>
      </c>
      <c r="G324" t="s">
        <v>8013</v>
      </c>
      <c r="H324" t="s">
        <v>8286</v>
      </c>
      <c r="I324" t="str">
        <f>IFERROR(VLOOKUP(Table[[#This Row],[Activity Details of Assistance]],WHAT!E:F,2,FALSE),"")</f>
        <v># of HP sessions at community level</v>
      </c>
      <c r="J324"/>
      <c r="K324">
        <v>5</v>
      </c>
      <c r="L324" t="s">
        <v>28</v>
      </c>
      <c r="M324" t="s">
        <v>13</v>
      </c>
      <c r="N324" t="s">
        <v>14</v>
      </c>
      <c r="O324" t="s">
        <v>309</v>
      </c>
      <c r="P324" t="s">
        <v>1606</v>
      </c>
      <c r="Q324" t="s">
        <v>6475</v>
      </c>
      <c r="R324" s="230">
        <v>44957</v>
      </c>
      <c r="S324" s="230">
        <v>45231</v>
      </c>
      <c r="T324" t="s">
        <v>8407</v>
      </c>
      <c r="U324"/>
      <c r="V324"/>
      <c r="W324"/>
      <c r="X324"/>
      <c r="Y324" s="196"/>
      <c r="Z324" t="s">
        <v>8394</v>
      </c>
      <c r="AA324" t="s">
        <v>8400</v>
      </c>
      <c r="AB324" s="187">
        <v>1879195861</v>
      </c>
      <c r="AC324" s="188" t="str">
        <f>_xlfn.IFNA(IF(Table[[#This Row],[Programme Partner]]&lt;&gt;Table[[#This Row],[Implementing Partner]],CONCATENATE(Table[[#This Row],[Programme Partner]],"-",Table[[#This Row],[Implementing Partner]]),Table[[#This Row],[Programme Partner]]),"")</f>
        <v>AGRAJATTRA</v>
      </c>
      <c r="AD324" s="189"/>
      <c r="AE324" s="190"/>
      <c r="AF324" s="190"/>
      <c r="AG324" s="191"/>
    </row>
    <row r="325" spans="1:35" ht="14.5" customHeight="1">
      <c r="A325" s="183">
        <v>323</v>
      </c>
      <c r="B325" t="s">
        <v>8384</v>
      </c>
      <c r="C325" t="s">
        <v>8309</v>
      </c>
      <c r="D325" t="s">
        <v>8309</v>
      </c>
      <c r="E325" t="s">
        <v>8388</v>
      </c>
      <c r="F325" t="s">
        <v>27</v>
      </c>
      <c r="G325" t="s">
        <v>8013</v>
      </c>
      <c r="H325" t="s">
        <v>8287</v>
      </c>
      <c r="I325" t="str">
        <f>IFERROR(VLOOKUP(Table[[#This Row],[Activity Details of Assistance]],WHAT!E:F,2,FALSE),"")</f>
        <v># of HP sessions at HH level</v>
      </c>
      <c r="J325"/>
      <c r="K325">
        <v>5</v>
      </c>
      <c r="L325" t="s">
        <v>28</v>
      </c>
      <c r="M325" t="s">
        <v>13</v>
      </c>
      <c r="N325" t="s">
        <v>14</v>
      </c>
      <c r="O325" t="s">
        <v>309</v>
      </c>
      <c r="P325" t="s">
        <v>1606</v>
      </c>
      <c r="Q325" t="s">
        <v>6475</v>
      </c>
      <c r="R325" s="230">
        <v>44957</v>
      </c>
      <c r="S325" s="230">
        <v>45231</v>
      </c>
      <c r="T325" t="s">
        <v>8407</v>
      </c>
      <c r="U325"/>
      <c r="V325"/>
      <c r="W325"/>
      <c r="X325"/>
      <c r="Y325" s="196"/>
      <c r="Z325" t="s">
        <v>8394</v>
      </c>
      <c r="AA325" t="s">
        <v>8400</v>
      </c>
      <c r="AB325" s="187">
        <v>1879195861</v>
      </c>
      <c r="AC325" s="188" t="str">
        <f>_xlfn.IFNA(IF(Table[[#This Row],[Programme Partner]]&lt;&gt;Table[[#This Row],[Implementing Partner]],CONCATENATE(Table[[#This Row],[Programme Partner]],"-",Table[[#This Row],[Implementing Partner]]),Table[[#This Row],[Programme Partner]]),"")</f>
        <v>AGRAJATTRA</v>
      </c>
      <c r="AD325" s="189"/>
      <c r="AE325" s="190"/>
      <c r="AF325" s="190"/>
      <c r="AG325" s="191"/>
    </row>
    <row r="326" spans="1:35" ht="14.5" customHeight="1">
      <c r="A326" s="183">
        <v>324</v>
      </c>
      <c r="B326" t="s">
        <v>8384</v>
      </c>
      <c r="C326" t="s">
        <v>8309</v>
      </c>
      <c r="D326" t="s">
        <v>8309</v>
      </c>
      <c r="E326" t="s">
        <v>8388</v>
      </c>
      <c r="F326" t="s">
        <v>27</v>
      </c>
      <c r="G326" t="s">
        <v>8013</v>
      </c>
      <c r="H326" t="s">
        <v>8327</v>
      </c>
      <c r="I326" t="str">
        <f>IFERROR(VLOOKUP(Table[[#This Row],[Activity Details of Assistance]],WHAT!E:F,2,FALSE),"")</f>
        <v># of HP sessions at institution level</v>
      </c>
      <c r="J326"/>
      <c r="K326">
        <v>10</v>
      </c>
      <c r="L326" t="s">
        <v>28</v>
      </c>
      <c r="M326" t="s">
        <v>13</v>
      </c>
      <c r="N326" t="s">
        <v>14</v>
      </c>
      <c r="O326" t="s">
        <v>309</v>
      </c>
      <c r="P326" t="s">
        <v>1606</v>
      </c>
      <c r="Q326" t="s">
        <v>6475</v>
      </c>
      <c r="R326" s="230">
        <v>44957</v>
      </c>
      <c r="S326" s="230">
        <v>45231</v>
      </c>
      <c r="T326" t="s">
        <v>8407</v>
      </c>
      <c r="U326"/>
      <c r="V326"/>
      <c r="W326"/>
      <c r="X326"/>
      <c r="Y326" s="196"/>
      <c r="Z326" t="s">
        <v>8394</v>
      </c>
      <c r="AA326" t="s">
        <v>8400</v>
      </c>
      <c r="AB326" s="187">
        <v>1879195861</v>
      </c>
      <c r="AC326" s="188" t="str">
        <f>_xlfn.IFNA(IF(Table[[#This Row],[Programme Partner]]&lt;&gt;Table[[#This Row],[Implementing Partner]],CONCATENATE(Table[[#This Row],[Programme Partner]],"-",Table[[#This Row],[Implementing Partner]]),Table[[#This Row],[Programme Partner]]),"")</f>
        <v>AGRAJATTRA</v>
      </c>
      <c r="AD326" s="189"/>
      <c r="AE326" s="190"/>
      <c r="AF326" s="190"/>
      <c r="AG326" s="191"/>
    </row>
    <row r="327" spans="1:35" ht="14.5" customHeight="1">
      <c r="A327" s="183">
        <v>325</v>
      </c>
      <c r="B327" t="s">
        <v>8384</v>
      </c>
      <c r="C327" t="s">
        <v>8309</v>
      </c>
      <c r="D327" t="s">
        <v>8309</v>
      </c>
      <c r="E327" t="s">
        <v>8388</v>
      </c>
      <c r="F327" t="s">
        <v>27</v>
      </c>
      <c r="G327" t="s">
        <v>8013</v>
      </c>
      <c r="H327" t="s">
        <v>8435</v>
      </c>
      <c r="I327" t="str">
        <f>IFERROR(VLOOKUP(Table[[#This Row],[Activity Details of Assistance]],WHAT!E:F,2,FALSE),"")</f>
        <v># of household</v>
      </c>
      <c r="J327"/>
      <c r="K327">
        <v>2</v>
      </c>
      <c r="L327" t="s">
        <v>28</v>
      </c>
      <c r="M327" t="s">
        <v>13</v>
      </c>
      <c r="N327" t="s">
        <v>14</v>
      </c>
      <c r="O327" t="s">
        <v>309</v>
      </c>
      <c r="P327" t="s">
        <v>1606</v>
      </c>
      <c r="Q327" t="s">
        <v>6475</v>
      </c>
      <c r="R327" s="230">
        <v>44957</v>
      </c>
      <c r="S327" s="230">
        <v>45231</v>
      </c>
      <c r="T327" t="s">
        <v>8407</v>
      </c>
      <c r="U327"/>
      <c r="V327"/>
      <c r="W327"/>
      <c r="X327"/>
      <c r="Y327" s="196"/>
      <c r="Z327" t="s">
        <v>8394</v>
      </c>
      <c r="AA327" t="s">
        <v>8400</v>
      </c>
      <c r="AB327" s="187">
        <v>1879195861</v>
      </c>
      <c r="AC327" s="188" t="str">
        <f>_xlfn.IFNA(IF(Table[[#This Row],[Programme Partner]]&lt;&gt;Table[[#This Row],[Implementing Partner]],CONCATENATE(Table[[#This Row],[Programme Partner]],"-",Table[[#This Row],[Implementing Partner]]),Table[[#This Row],[Programme Partner]]),"")</f>
        <v>AGRAJATTRA</v>
      </c>
      <c r="AD327" s="189"/>
      <c r="AE327" s="190"/>
      <c r="AF327" s="190"/>
      <c r="AG327" s="191"/>
    </row>
    <row r="328" spans="1:35" ht="14.5" customHeight="1">
      <c r="A328" s="183">
        <v>326</v>
      </c>
      <c r="B328" t="s">
        <v>8384</v>
      </c>
      <c r="C328" t="s">
        <v>8309</v>
      </c>
      <c r="D328" t="s">
        <v>8309</v>
      </c>
      <c r="E328" t="s">
        <v>8388</v>
      </c>
      <c r="F328" t="s">
        <v>27</v>
      </c>
      <c r="G328" t="s">
        <v>8011</v>
      </c>
      <c r="H328" t="s">
        <v>8363</v>
      </c>
      <c r="I328" t="str">
        <f>IFERROR(VLOOKUP(Table[[#This Row],[Activity Details of Assistance]],WHAT!E:F,2,FALSE),"")</f>
        <v># of tube well</v>
      </c>
      <c r="J328"/>
      <c r="K328">
        <v>2</v>
      </c>
      <c r="L328" t="s">
        <v>28</v>
      </c>
      <c r="M328" t="s">
        <v>13</v>
      </c>
      <c r="N328" t="s">
        <v>14</v>
      </c>
      <c r="O328" t="s">
        <v>309</v>
      </c>
      <c r="P328" t="s">
        <v>1606</v>
      </c>
      <c r="Q328" t="s">
        <v>6386</v>
      </c>
      <c r="R328" s="230">
        <v>44957</v>
      </c>
      <c r="S328" s="230">
        <v>45231</v>
      </c>
      <c r="T328" t="s">
        <v>8407</v>
      </c>
      <c r="U328"/>
      <c r="V328"/>
      <c r="W328"/>
      <c r="X328"/>
      <c r="Y328" s="196"/>
      <c r="Z328" t="s">
        <v>8395</v>
      </c>
      <c r="AA328" t="s">
        <v>8400</v>
      </c>
      <c r="AB328" s="187">
        <v>1857395432</v>
      </c>
      <c r="AC328" s="188" t="str">
        <f>_xlfn.IFNA(IF(Table[[#This Row],[Programme Partner]]&lt;&gt;Table[[#This Row],[Implementing Partner]],CONCATENATE(Table[[#This Row],[Programme Partner]],"-",Table[[#This Row],[Implementing Partner]]),Table[[#This Row],[Programme Partner]]),"")</f>
        <v>AGRAJATTRA</v>
      </c>
      <c r="AD328" s="189"/>
      <c r="AE328" s="190"/>
      <c r="AF328" s="190"/>
      <c r="AG328" s="191"/>
    </row>
    <row r="329" spans="1:35" ht="14.5" customHeight="1">
      <c r="A329" s="183">
        <v>327</v>
      </c>
      <c r="B329" t="s">
        <v>8384</v>
      </c>
      <c r="C329" t="s">
        <v>8309</v>
      </c>
      <c r="D329" t="s">
        <v>8309</v>
      </c>
      <c r="E329" t="s">
        <v>8388</v>
      </c>
      <c r="F329" t="s">
        <v>27</v>
      </c>
      <c r="G329" t="s">
        <v>8011</v>
      </c>
      <c r="H329" t="s">
        <v>8405</v>
      </c>
      <c r="I329" t="str">
        <f>IFERROR(VLOOKUP(Table[[#This Row],[Activity Details of Assistance]],WHAT!E:F,2,FALSE),"")</f>
        <v># cubic meters / day</v>
      </c>
      <c r="J329"/>
      <c r="K329">
        <v>2</v>
      </c>
      <c r="L329" t="s">
        <v>28</v>
      </c>
      <c r="M329" t="s">
        <v>13</v>
      </c>
      <c r="N329" t="s">
        <v>14</v>
      </c>
      <c r="O329" t="s">
        <v>309</v>
      </c>
      <c r="P329" t="s">
        <v>1606</v>
      </c>
      <c r="Q329" t="s">
        <v>6386</v>
      </c>
      <c r="R329" s="230">
        <v>44957</v>
      </c>
      <c r="S329" s="230">
        <v>45231</v>
      </c>
      <c r="T329" t="s">
        <v>8407</v>
      </c>
      <c r="U329"/>
      <c r="V329"/>
      <c r="W329"/>
      <c r="X329"/>
      <c r="Y329" s="196"/>
      <c r="Z329" t="s">
        <v>8395</v>
      </c>
      <c r="AA329" t="s">
        <v>8400</v>
      </c>
      <c r="AB329" s="187">
        <v>1857395432</v>
      </c>
      <c r="AC329" s="188" t="str">
        <f>_xlfn.IFNA(IF(Table[[#This Row],[Programme Partner]]&lt;&gt;Table[[#This Row],[Implementing Partner]],CONCATENATE(Table[[#This Row],[Programme Partner]],"-",Table[[#This Row],[Implementing Partner]]),Table[[#This Row],[Programme Partner]]),"")</f>
        <v>AGRAJATTRA</v>
      </c>
      <c r="AD329" s="189"/>
      <c r="AE329" s="190"/>
      <c r="AF329" s="190"/>
      <c r="AG329" s="191"/>
    </row>
    <row r="330" spans="1:35" ht="14.5" customHeight="1">
      <c r="A330" s="183">
        <v>328</v>
      </c>
      <c r="B330" t="s">
        <v>8384</v>
      </c>
      <c r="C330" t="s">
        <v>8309</v>
      </c>
      <c r="D330" t="s">
        <v>8309</v>
      </c>
      <c r="E330" t="s">
        <v>8388</v>
      </c>
      <c r="F330" t="s">
        <v>27</v>
      </c>
      <c r="G330" t="s">
        <v>8013</v>
      </c>
      <c r="H330" t="s">
        <v>8338</v>
      </c>
      <c r="I330" t="str">
        <f>IFERROR(VLOOKUP(Table[[#This Row],[Activity Details of Assistance]],WHAT!E:F,2,FALSE),"")</f>
        <v># of facilities</v>
      </c>
      <c r="J330"/>
      <c r="K330">
        <v>2</v>
      </c>
      <c r="L330" t="s">
        <v>28</v>
      </c>
      <c r="M330" t="s">
        <v>13</v>
      </c>
      <c r="N330" t="s">
        <v>14</v>
      </c>
      <c r="O330" t="s">
        <v>309</v>
      </c>
      <c r="P330" t="s">
        <v>1606</v>
      </c>
      <c r="Q330" t="s">
        <v>6386</v>
      </c>
      <c r="R330" s="230">
        <v>44957</v>
      </c>
      <c r="S330" s="230">
        <v>45231</v>
      </c>
      <c r="T330" t="s">
        <v>8407</v>
      </c>
      <c r="U330"/>
      <c r="V330"/>
      <c r="W330"/>
      <c r="X330"/>
      <c r="Y330" s="196"/>
      <c r="Z330" t="s">
        <v>8395</v>
      </c>
      <c r="AA330" t="s">
        <v>8400</v>
      </c>
      <c r="AB330" s="187">
        <v>1857395432</v>
      </c>
      <c r="AC330" s="188" t="str">
        <f>_xlfn.IFNA(IF(Table[[#This Row],[Programme Partner]]&lt;&gt;Table[[#This Row],[Implementing Partner]],CONCATENATE(Table[[#This Row],[Programme Partner]],"-",Table[[#This Row],[Implementing Partner]]),Table[[#This Row],[Programme Partner]]),"")</f>
        <v>AGRAJATTRA</v>
      </c>
      <c r="AD330" s="189"/>
      <c r="AE330" s="190"/>
      <c r="AF330" s="190"/>
      <c r="AG330" s="191"/>
    </row>
    <row r="331" spans="1:35" ht="14.5" customHeight="1">
      <c r="A331" s="183">
        <v>329</v>
      </c>
      <c r="B331" t="s">
        <v>8384</v>
      </c>
      <c r="C331" t="s">
        <v>8309</v>
      </c>
      <c r="D331" t="s">
        <v>8309</v>
      </c>
      <c r="E331" t="s">
        <v>8388</v>
      </c>
      <c r="F331" t="s">
        <v>27</v>
      </c>
      <c r="G331" t="s">
        <v>8013</v>
      </c>
      <c r="H331" t="s">
        <v>8286</v>
      </c>
      <c r="I331" t="str">
        <f>IFERROR(VLOOKUP(Table[[#This Row],[Activity Details of Assistance]],WHAT!E:F,2,FALSE),"")</f>
        <v># of HP sessions at community level</v>
      </c>
      <c r="J331"/>
      <c r="K331">
        <v>5</v>
      </c>
      <c r="L331" t="s">
        <v>28</v>
      </c>
      <c r="M331" t="s">
        <v>13</v>
      </c>
      <c r="N331" t="s">
        <v>14</v>
      </c>
      <c r="O331" t="s">
        <v>309</v>
      </c>
      <c r="P331" t="s">
        <v>1606</v>
      </c>
      <c r="Q331" t="s">
        <v>6386</v>
      </c>
      <c r="R331" s="230">
        <v>44957</v>
      </c>
      <c r="S331" s="230">
        <v>45231</v>
      </c>
      <c r="T331" t="s">
        <v>8407</v>
      </c>
      <c r="U331"/>
      <c r="V331"/>
      <c r="W331"/>
      <c r="X331"/>
      <c r="Y331" s="196"/>
      <c r="Z331" t="s">
        <v>8395</v>
      </c>
      <c r="AA331" t="s">
        <v>8400</v>
      </c>
      <c r="AB331" s="187">
        <v>1857395432</v>
      </c>
      <c r="AC331" s="188" t="str">
        <f>_xlfn.IFNA(IF(Table[[#This Row],[Programme Partner]]&lt;&gt;Table[[#This Row],[Implementing Partner]],CONCATENATE(Table[[#This Row],[Programme Partner]],"-",Table[[#This Row],[Implementing Partner]]),Table[[#This Row],[Programme Partner]]),"")</f>
        <v>AGRAJATTRA</v>
      </c>
      <c r="AD331" s="189"/>
      <c r="AE331" s="190"/>
      <c r="AF331" s="190"/>
      <c r="AG331" s="191"/>
    </row>
    <row r="332" spans="1:35" ht="14.5" customHeight="1">
      <c r="A332" s="183">
        <v>330</v>
      </c>
      <c r="B332" t="s">
        <v>8384</v>
      </c>
      <c r="C332" t="s">
        <v>8309</v>
      </c>
      <c r="D332" t="s">
        <v>8309</v>
      </c>
      <c r="E332" t="s">
        <v>8388</v>
      </c>
      <c r="F332" t="s">
        <v>27</v>
      </c>
      <c r="G332" t="s">
        <v>8013</v>
      </c>
      <c r="H332" t="s">
        <v>8287</v>
      </c>
      <c r="I332" t="str">
        <f>IFERROR(VLOOKUP(Table[[#This Row],[Activity Details of Assistance]],WHAT!E:F,2,FALSE),"")</f>
        <v># of HP sessions at HH level</v>
      </c>
      <c r="J332"/>
      <c r="K332">
        <v>5</v>
      </c>
      <c r="L332" t="s">
        <v>28</v>
      </c>
      <c r="M332" t="s">
        <v>13</v>
      </c>
      <c r="N332" t="s">
        <v>14</v>
      </c>
      <c r="O332" t="s">
        <v>309</v>
      </c>
      <c r="P332" t="s">
        <v>1606</v>
      </c>
      <c r="Q332" t="s">
        <v>6386</v>
      </c>
      <c r="R332" s="230">
        <v>44957</v>
      </c>
      <c r="S332" s="230">
        <v>45231</v>
      </c>
      <c r="T332" t="s">
        <v>8407</v>
      </c>
      <c r="U332"/>
      <c r="V332"/>
      <c r="W332"/>
      <c r="X332"/>
      <c r="Y332" s="196"/>
      <c r="Z332" t="s">
        <v>8395</v>
      </c>
      <c r="AA332" t="s">
        <v>8400</v>
      </c>
      <c r="AB332" s="187">
        <v>1857395432</v>
      </c>
      <c r="AC332" s="188" t="str">
        <f>_xlfn.IFNA(IF(Table[[#This Row],[Programme Partner]]&lt;&gt;Table[[#This Row],[Implementing Partner]],CONCATENATE(Table[[#This Row],[Programme Partner]],"-",Table[[#This Row],[Implementing Partner]]),Table[[#This Row],[Programme Partner]]),"")</f>
        <v>AGRAJATTRA</v>
      </c>
      <c r="AD332" s="189"/>
      <c r="AE332" s="190"/>
      <c r="AF332" s="190"/>
      <c r="AG332" s="191"/>
    </row>
    <row r="333" spans="1:35" s="76" customFormat="1" ht="16.5" customHeight="1">
      <c r="A333" s="183">
        <v>331</v>
      </c>
      <c r="B333" s="219" t="s">
        <v>8385</v>
      </c>
      <c r="C333" s="220" t="s">
        <v>8030</v>
      </c>
      <c r="D333" s="221" t="s">
        <v>8030</v>
      </c>
      <c r="E333" s="233" t="s">
        <v>8494</v>
      </c>
      <c r="F333" s="76" t="s">
        <v>27</v>
      </c>
      <c r="G333" s="220" t="s">
        <v>8012</v>
      </c>
      <c r="H333" s="76" t="s">
        <v>8312</v>
      </c>
      <c r="I333" s="220" t="str">
        <f>IFERROR(VLOOKUP(Table[[#This Row],[Activity Details of Assistance]],WHAT!E:F,2,FALSE),"")</f>
        <v># of door</v>
      </c>
      <c r="J333" s="220"/>
      <c r="K333" s="76">
        <v>26</v>
      </c>
      <c r="L333" s="76" t="s">
        <v>28</v>
      </c>
      <c r="M333" s="76" t="s">
        <v>13</v>
      </c>
      <c r="N333" s="76" t="s">
        <v>14</v>
      </c>
      <c r="O333" s="76" t="s">
        <v>307</v>
      </c>
      <c r="P333" s="76" t="s">
        <v>307</v>
      </c>
      <c r="Q333" s="76" t="s">
        <v>8219</v>
      </c>
      <c r="R333" s="231">
        <v>44985</v>
      </c>
      <c r="S333" s="231">
        <v>45231</v>
      </c>
      <c r="T333" t="s">
        <v>8366</v>
      </c>
      <c r="U333" s="222"/>
      <c r="V333" s="222"/>
      <c r="W333" s="222"/>
      <c r="X333" s="222"/>
      <c r="Y333" s="223"/>
      <c r="Z333" t="s">
        <v>8415</v>
      </c>
      <c r="AA333" t="s">
        <v>8416</v>
      </c>
      <c r="AB333" s="187">
        <v>1712024697</v>
      </c>
      <c r="AC333" s="224" t="str">
        <f>_xlfn.IFNA(IF(Table[[#This Row],[Programme Partner]]&lt;&gt;Table[[#This Row],[Implementing Partner]],CONCATENATE(Table[[#This Row],[Programme Partner]],"-",Table[[#This Row],[Implementing Partner]]),Table[[#This Row],[Programme Partner]]),"")</f>
        <v>NABOLOK</v>
      </c>
      <c r="AD333" s="225"/>
      <c r="AE333" s="226"/>
      <c r="AF333" s="226"/>
      <c r="AG333" s="227"/>
      <c r="AH333" s="228"/>
      <c r="AI333" s="228"/>
    </row>
    <row r="334" spans="1:35" ht="16.5" customHeight="1">
      <c r="A334" s="183">
        <v>332</v>
      </c>
      <c r="B334" s="207" t="s">
        <v>8385</v>
      </c>
      <c r="C334" s="208" t="s">
        <v>8030</v>
      </c>
      <c r="D334" s="209" t="s">
        <v>8030</v>
      </c>
      <c r="E334" s="233" t="s">
        <v>8494</v>
      </c>
      <c r="F334" t="s">
        <v>27</v>
      </c>
      <c r="G334" s="208" t="s">
        <v>8013</v>
      </c>
      <c r="H334" t="s">
        <v>8338</v>
      </c>
      <c r="I334" s="208" t="str">
        <f>IFERROR(VLOOKUP(Table[[#This Row],[Activity Details of Assistance]],WHAT!E:F,2,FALSE),"")</f>
        <v># of facilities</v>
      </c>
      <c r="J334" s="208"/>
      <c r="K334">
        <v>26</v>
      </c>
      <c r="L334" t="s">
        <v>28</v>
      </c>
      <c r="M334" t="s">
        <v>13</v>
      </c>
      <c r="N334" t="s">
        <v>14</v>
      </c>
      <c r="O334" t="s">
        <v>307</v>
      </c>
      <c r="P334" t="s">
        <v>307</v>
      </c>
      <c r="Q334" t="s">
        <v>8219</v>
      </c>
      <c r="R334" s="230">
        <v>44985</v>
      </c>
      <c r="S334" s="230">
        <v>45231</v>
      </c>
      <c r="T334" t="s">
        <v>8366</v>
      </c>
      <c r="U334" s="211"/>
      <c r="V334" s="211"/>
      <c r="W334" s="211"/>
      <c r="X334" s="211"/>
      <c r="Y334" s="212"/>
      <c r="Z334" t="s">
        <v>8415</v>
      </c>
      <c r="AA334" t="s">
        <v>8416</v>
      </c>
      <c r="AB334" s="187">
        <v>1712024697</v>
      </c>
      <c r="AC334" s="218" t="str">
        <f>_xlfn.IFNA(IF(Table[[#This Row],[Programme Partner]]&lt;&gt;Table[[#This Row],[Implementing Partner]],CONCATENATE(Table[[#This Row],[Programme Partner]],"-",Table[[#This Row],[Implementing Partner]]),Table[[#This Row],[Programme Partner]]),"")</f>
        <v>NABOLOK</v>
      </c>
    </row>
    <row r="335" spans="1:35" ht="16.5" customHeight="1">
      <c r="A335" s="183">
        <v>333</v>
      </c>
      <c r="B335" s="207" t="s">
        <v>8385</v>
      </c>
      <c r="C335" s="208" t="s">
        <v>8030</v>
      </c>
      <c r="D335" s="209" t="s">
        <v>8030</v>
      </c>
      <c r="E335" s="233" t="s">
        <v>8494</v>
      </c>
      <c r="F335" t="s">
        <v>27</v>
      </c>
      <c r="G335" t="s">
        <v>8013</v>
      </c>
      <c r="H335" t="s">
        <v>8286</v>
      </c>
      <c r="I335" s="208" t="str">
        <f>IFERROR(VLOOKUP(Table[[#This Row],[Activity Details of Assistance]],WHAT!E:F,2,FALSE),"")</f>
        <v># of HP sessions at community level</v>
      </c>
      <c r="J335" s="208"/>
      <c r="K335">
        <v>95</v>
      </c>
      <c r="L335" t="s">
        <v>28</v>
      </c>
      <c r="M335" t="s">
        <v>13</v>
      </c>
      <c r="N335" t="s">
        <v>14</v>
      </c>
      <c r="O335" t="s">
        <v>307</v>
      </c>
      <c r="P335" t="s">
        <v>307</v>
      </c>
      <c r="Q335" t="s">
        <v>8219</v>
      </c>
      <c r="R335" s="230">
        <v>44985</v>
      </c>
      <c r="S335" s="230">
        <v>45231</v>
      </c>
      <c r="T335" t="s">
        <v>8366</v>
      </c>
      <c r="U335" s="211"/>
      <c r="V335" s="211"/>
      <c r="W335" s="211"/>
      <c r="X335" s="211"/>
      <c r="Y335" s="212"/>
      <c r="Z335" t="s">
        <v>8415</v>
      </c>
      <c r="AA335" t="s">
        <v>8416</v>
      </c>
      <c r="AB335" s="187">
        <v>1712024697</v>
      </c>
      <c r="AC335" s="218" t="str">
        <f>_xlfn.IFNA(IF(Table[[#This Row],[Programme Partner]]&lt;&gt;Table[[#This Row],[Implementing Partner]],CONCATENATE(Table[[#This Row],[Programme Partner]],"-",Table[[#This Row],[Implementing Partner]]),Table[[#This Row],[Programme Partner]]),"")</f>
        <v>NABOLOK</v>
      </c>
    </row>
    <row r="336" spans="1:35" ht="16.5" customHeight="1">
      <c r="A336" s="183">
        <v>334</v>
      </c>
      <c r="B336" s="207" t="s">
        <v>8385</v>
      </c>
      <c r="C336" s="208" t="s">
        <v>8030</v>
      </c>
      <c r="D336" s="209" t="s">
        <v>8030</v>
      </c>
      <c r="E336" s="233" t="s">
        <v>8494</v>
      </c>
      <c r="F336" t="s">
        <v>27</v>
      </c>
      <c r="G336" s="208" t="s">
        <v>8013</v>
      </c>
      <c r="H336" t="s">
        <v>8287</v>
      </c>
      <c r="I336" s="208" t="str">
        <f>IFERROR(VLOOKUP(Table[[#This Row],[Activity Details of Assistance]],WHAT!E:F,2,FALSE),"")</f>
        <v># of HP sessions at HH level</v>
      </c>
      <c r="J336" s="208"/>
      <c r="K336">
        <v>308</v>
      </c>
      <c r="L336" t="s">
        <v>28</v>
      </c>
      <c r="M336" t="s">
        <v>13</v>
      </c>
      <c r="N336" t="s">
        <v>14</v>
      </c>
      <c r="O336" t="s">
        <v>307</v>
      </c>
      <c r="P336" t="s">
        <v>307</v>
      </c>
      <c r="Q336" t="s">
        <v>8219</v>
      </c>
      <c r="R336" s="230">
        <v>44985</v>
      </c>
      <c r="S336" s="230">
        <v>45231</v>
      </c>
      <c r="T336" t="s">
        <v>8366</v>
      </c>
      <c r="U336" s="211"/>
      <c r="V336" s="211"/>
      <c r="W336" s="211"/>
      <c r="X336" s="211"/>
      <c r="Y336" s="212"/>
      <c r="Z336" t="s">
        <v>8415</v>
      </c>
      <c r="AA336" t="s">
        <v>8416</v>
      </c>
      <c r="AB336" s="187">
        <v>1712024697</v>
      </c>
      <c r="AC336" s="218" t="str">
        <f>_xlfn.IFNA(IF(Table[[#This Row],[Programme Partner]]&lt;&gt;Table[[#This Row],[Implementing Partner]],CONCATENATE(Table[[#This Row],[Programme Partner]],"-",Table[[#This Row],[Implementing Partner]]),Table[[#This Row],[Programme Partner]]),"")</f>
        <v>NABOLOK</v>
      </c>
    </row>
    <row r="337" spans="1:29" ht="16.5" customHeight="1">
      <c r="A337" s="183">
        <v>335</v>
      </c>
      <c r="B337" s="207" t="s">
        <v>8385</v>
      </c>
      <c r="C337" s="208" t="s">
        <v>8030</v>
      </c>
      <c r="D337" s="209" t="s">
        <v>8030</v>
      </c>
      <c r="E337" s="233" t="s">
        <v>8494</v>
      </c>
      <c r="F337" t="s">
        <v>27</v>
      </c>
      <c r="G337" s="208" t="s">
        <v>8014</v>
      </c>
      <c r="H337" t="s">
        <v>8313</v>
      </c>
      <c r="I337" s="208" t="str">
        <f>IFERROR(VLOOKUP(Table[[#This Row],[Activity Details of Assistance]],WHAT!E:F,2,FALSE),"")</f>
        <v># of campaign per camp </v>
      </c>
      <c r="J337" s="208"/>
      <c r="K337">
        <v>2</v>
      </c>
      <c r="L337" t="s">
        <v>28</v>
      </c>
      <c r="M337" t="s">
        <v>13</v>
      </c>
      <c r="N337" t="s">
        <v>14</v>
      </c>
      <c r="O337" t="s">
        <v>307</v>
      </c>
      <c r="P337" t="s">
        <v>307</v>
      </c>
      <c r="Q337" t="s">
        <v>8219</v>
      </c>
      <c r="R337" s="230">
        <v>44985</v>
      </c>
      <c r="S337" s="230">
        <v>45231</v>
      </c>
      <c r="T337" t="s">
        <v>8366</v>
      </c>
      <c r="U337" s="211"/>
      <c r="V337" s="211"/>
      <c r="W337" s="211"/>
      <c r="X337" s="211"/>
      <c r="Y337" s="212"/>
      <c r="Z337" t="s">
        <v>8415</v>
      </c>
      <c r="AA337" t="s">
        <v>8416</v>
      </c>
      <c r="AB337" s="187">
        <v>1712024697</v>
      </c>
      <c r="AC337" s="218" t="str">
        <f>_xlfn.IFNA(IF(Table[[#This Row],[Programme Partner]]&lt;&gt;Table[[#This Row],[Implementing Partner]],CONCATENATE(Table[[#This Row],[Programme Partner]],"-",Table[[#This Row],[Implementing Partner]]),Table[[#This Row],[Programme Partner]]),"")</f>
        <v>NABOLOK</v>
      </c>
    </row>
    <row r="338" spans="1:29" ht="16.5" customHeight="1">
      <c r="A338" s="183">
        <v>336</v>
      </c>
      <c r="B338" s="207" t="s">
        <v>8385</v>
      </c>
      <c r="C338" s="208" t="s">
        <v>8030</v>
      </c>
      <c r="D338" s="209" t="s">
        <v>8030</v>
      </c>
      <c r="E338" s="233" t="s">
        <v>8494</v>
      </c>
      <c r="F338" t="s">
        <v>27</v>
      </c>
      <c r="G338" s="208" t="s">
        <v>8012</v>
      </c>
      <c r="H338" t="s">
        <v>8365</v>
      </c>
      <c r="I338" s="208" t="str">
        <f>IFERROR(VLOOKUP(Table[[#This Row],[Activity Details of Assistance]],WHAT!E:F,2,FALSE),"")</f>
        <v># of door</v>
      </c>
      <c r="J338" s="208"/>
      <c r="K338">
        <v>25</v>
      </c>
      <c r="L338" t="s">
        <v>28</v>
      </c>
      <c r="M338" t="s">
        <v>13</v>
      </c>
      <c r="N338" t="s">
        <v>14</v>
      </c>
      <c r="O338" t="s">
        <v>307</v>
      </c>
      <c r="P338" t="s">
        <v>1599</v>
      </c>
      <c r="Q338" t="s">
        <v>8197</v>
      </c>
      <c r="R338" s="230">
        <v>44985</v>
      </c>
      <c r="S338" s="230">
        <v>45597</v>
      </c>
      <c r="T338" t="s">
        <v>8366</v>
      </c>
      <c r="U338" s="211"/>
      <c r="V338" s="211"/>
      <c r="W338" s="211"/>
      <c r="X338" s="211"/>
      <c r="Y338" s="212"/>
      <c r="Z338" t="s">
        <v>8415</v>
      </c>
      <c r="AA338" t="s">
        <v>8416</v>
      </c>
      <c r="AB338" s="187">
        <v>1712024697</v>
      </c>
      <c r="AC338" s="218" t="str">
        <f>_xlfn.IFNA(IF(Table[[#This Row],[Programme Partner]]&lt;&gt;Table[[#This Row],[Implementing Partner]],CONCATENATE(Table[[#This Row],[Programme Partner]],"-",Table[[#This Row],[Implementing Partner]]),Table[[#This Row],[Programme Partner]]),"")</f>
        <v>NABOLOK</v>
      </c>
    </row>
    <row r="339" spans="1:29" ht="16.5" customHeight="1">
      <c r="A339" s="183">
        <v>337</v>
      </c>
      <c r="B339" s="207" t="s">
        <v>8385</v>
      </c>
      <c r="C339" s="208" t="s">
        <v>8030</v>
      </c>
      <c r="D339" s="209" t="s">
        <v>8030</v>
      </c>
      <c r="E339" s="233" t="s">
        <v>8494</v>
      </c>
      <c r="F339" t="s">
        <v>27</v>
      </c>
      <c r="G339" s="208" t="s">
        <v>8012</v>
      </c>
      <c r="H339" t="s">
        <v>8312</v>
      </c>
      <c r="I339" s="208" t="str">
        <f>IFERROR(VLOOKUP(Table[[#This Row],[Activity Details of Assistance]],WHAT!E:F,2,FALSE),"")</f>
        <v># of door</v>
      </c>
      <c r="J339" s="208"/>
      <c r="K339">
        <v>25</v>
      </c>
      <c r="L339" t="s">
        <v>28</v>
      </c>
      <c r="M339" t="s">
        <v>13</v>
      </c>
      <c r="N339" t="s">
        <v>14</v>
      </c>
      <c r="O339" t="s">
        <v>307</v>
      </c>
      <c r="P339" t="s">
        <v>1599</v>
      </c>
      <c r="Q339" t="s">
        <v>8197</v>
      </c>
      <c r="R339" s="230">
        <v>44985</v>
      </c>
      <c r="S339" s="230">
        <v>45597</v>
      </c>
      <c r="T339" t="s">
        <v>8366</v>
      </c>
      <c r="U339" s="211"/>
      <c r="V339" s="211"/>
      <c r="W339" s="211"/>
      <c r="X339" s="211"/>
      <c r="Y339" s="212"/>
      <c r="Z339" t="s">
        <v>8415</v>
      </c>
      <c r="AA339" t="s">
        <v>8416</v>
      </c>
      <c r="AB339" s="187">
        <v>1712024697</v>
      </c>
      <c r="AC339" s="218" t="str">
        <f>_xlfn.IFNA(IF(Table[[#This Row],[Programme Partner]]&lt;&gt;Table[[#This Row],[Implementing Partner]],CONCATENATE(Table[[#This Row],[Programme Partner]],"-",Table[[#This Row],[Implementing Partner]]),Table[[#This Row],[Programme Partner]]),"")</f>
        <v>NABOLOK</v>
      </c>
    </row>
    <row r="340" spans="1:29" ht="16.5" customHeight="1">
      <c r="A340" s="183">
        <v>338</v>
      </c>
      <c r="B340" s="207" t="s">
        <v>8385</v>
      </c>
      <c r="C340" s="208" t="s">
        <v>8030</v>
      </c>
      <c r="D340" s="209" t="s">
        <v>8030</v>
      </c>
      <c r="E340" s="233" t="s">
        <v>8494</v>
      </c>
      <c r="F340" t="s">
        <v>27</v>
      </c>
      <c r="G340" s="208" t="s">
        <v>8013</v>
      </c>
      <c r="H340" t="s">
        <v>8338</v>
      </c>
      <c r="I340" s="208" t="str">
        <f>IFERROR(VLOOKUP(Table[[#This Row],[Activity Details of Assistance]],WHAT!E:F,2,FALSE),"")</f>
        <v># of facilities</v>
      </c>
      <c r="J340" s="208"/>
      <c r="K340">
        <v>25</v>
      </c>
      <c r="L340" t="s">
        <v>28</v>
      </c>
      <c r="M340" t="s">
        <v>13</v>
      </c>
      <c r="N340" t="s">
        <v>14</v>
      </c>
      <c r="O340" t="s">
        <v>307</v>
      </c>
      <c r="P340" t="s">
        <v>1599</v>
      </c>
      <c r="Q340" t="s">
        <v>8197</v>
      </c>
      <c r="R340" s="230">
        <v>44985</v>
      </c>
      <c r="S340" s="230">
        <v>45597</v>
      </c>
      <c r="T340" t="s">
        <v>8366</v>
      </c>
      <c r="U340" s="211"/>
      <c r="V340" s="211"/>
      <c r="W340" s="211"/>
      <c r="X340" s="211"/>
      <c r="Y340" s="212"/>
      <c r="Z340" t="s">
        <v>8415</v>
      </c>
      <c r="AA340" t="s">
        <v>8416</v>
      </c>
      <c r="AB340" s="187">
        <v>1712024697</v>
      </c>
      <c r="AC340" s="218" t="str">
        <f>_xlfn.IFNA(IF(Table[[#This Row],[Programme Partner]]&lt;&gt;Table[[#This Row],[Implementing Partner]],CONCATENATE(Table[[#This Row],[Programme Partner]],"-",Table[[#This Row],[Implementing Partner]]),Table[[#This Row],[Programme Partner]]),"")</f>
        <v>NABOLOK</v>
      </c>
    </row>
    <row r="341" spans="1:29" ht="16.5" customHeight="1">
      <c r="A341" s="183">
        <v>339</v>
      </c>
      <c r="B341" s="207" t="s">
        <v>8385</v>
      </c>
      <c r="C341" s="208" t="s">
        <v>8030</v>
      </c>
      <c r="D341" s="209" t="s">
        <v>8030</v>
      </c>
      <c r="E341" s="233" t="s">
        <v>8494</v>
      </c>
      <c r="F341" t="s">
        <v>27</v>
      </c>
      <c r="G341" t="s">
        <v>8013</v>
      </c>
      <c r="H341" t="s">
        <v>8286</v>
      </c>
      <c r="I341" s="208" t="str">
        <f>IFERROR(VLOOKUP(Table[[#This Row],[Activity Details of Assistance]],WHAT!E:F,2,FALSE),"")</f>
        <v># of HP sessions at community level</v>
      </c>
      <c r="J341" s="208"/>
      <c r="K341">
        <v>98</v>
      </c>
      <c r="L341" t="s">
        <v>28</v>
      </c>
      <c r="M341" t="s">
        <v>13</v>
      </c>
      <c r="N341" t="s">
        <v>14</v>
      </c>
      <c r="O341" t="s">
        <v>307</v>
      </c>
      <c r="P341" t="s">
        <v>1599</v>
      </c>
      <c r="Q341" t="s">
        <v>8197</v>
      </c>
      <c r="R341" s="230">
        <v>44985</v>
      </c>
      <c r="S341" s="230">
        <v>45597</v>
      </c>
      <c r="T341" t="s">
        <v>8366</v>
      </c>
      <c r="U341" s="211"/>
      <c r="V341" s="211"/>
      <c r="W341" s="211"/>
      <c r="X341" s="211"/>
      <c r="Y341" s="212"/>
      <c r="Z341" t="s">
        <v>8415</v>
      </c>
      <c r="AA341" t="s">
        <v>8416</v>
      </c>
      <c r="AB341" s="187">
        <v>1712024697</v>
      </c>
      <c r="AC341" s="218" t="str">
        <f>_xlfn.IFNA(IF(Table[[#This Row],[Programme Partner]]&lt;&gt;Table[[#This Row],[Implementing Partner]],CONCATENATE(Table[[#This Row],[Programme Partner]],"-",Table[[#This Row],[Implementing Partner]]),Table[[#This Row],[Programme Partner]]),"")</f>
        <v>NABOLOK</v>
      </c>
    </row>
    <row r="342" spans="1:29" ht="16.5" customHeight="1">
      <c r="A342" s="183">
        <v>340</v>
      </c>
      <c r="B342" s="207" t="s">
        <v>8385</v>
      </c>
      <c r="C342" s="208" t="s">
        <v>8030</v>
      </c>
      <c r="D342" s="209" t="s">
        <v>8030</v>
      </c>
      <c r="E342" s="233" t="s">
        <v>8494</v>
      </c>
      <c r="F342" t="s">
        <v>27</v>
      </c>
      <c r="G342" s="208" t="s">
        <v>8013</v>
      </c>
      <c r="H342" t="s">
        <v>8287</v>
      </c>
      <c r="I342" s="208" t="str">
        <f>IFERROR(VLOOKUP(Table[[#This Row],[Activity Details of Assistance]],WHAT!E:F,2,FALSE),"")</f>
        <v># of HP sessions at HH level</v>
      </c>
      <c r="J342" s="208"/>
      <c r="K342">
        <v>341</v>
      </c>
      <c r="L342" t="s">
        <v>28</v>
      </c>
      <c r="M342" t="s">
        <v>13</v>
      </c>
      <c r="N342" t="s">
        <v>14</v>
      </c>
      <c r="O342" t="s">
        <v>307</v>
      </c>
      <c r="P342" t="s">
        <v>1599</v>
      </c>
      <c r="Q342" t="s">
        <v>8197</v>
      </c>
      <c r="R342" s="230">
        <v>44985</v>
      </c>
      <c r="S342" s="230">
        <v>45597</v>
      </c>
      <c r="T342" t="s">
        <v>8366</v>
      </c>
      <c r="U342" s="211"/>
      <c r="V342" s="211"/>
      <c r="W342" s="211"/>
      <c r="X342" s="211"/>
      <c r="Y342" s="212"/>
      <c r="Z342" t="s">
        <v>8415</v>
      </c>
      <c r="AA342" t="s">
        <v>8416</v>
      </c>
      <c r="AB342" s="187">
        <v>1712024697</v>
      </c>
      <c r="AC342" s="218" t="str">
        <f>_xlfn.IFNA(IF(Table[[#This Row],[Programme Partner]]&lt;&gt;Table[[#This Row],[Implementing Partner]],CONCATENATE(Table[[#This Row],[Programme Partner]],"-",Table[[#This Row],[Implementing Partner]]),Table[[#This Row],[Programme Partner]]),"")</f>
        <v>NABOLOK</v>
      </c>
    </row>
    <row r="343" spans="1:29" ht="16.5" customHeight="1">
      <c r="A343" s="183">
        <v>341</v>
      </c>
      <c r="B343" s="207" t="s">
        <v>8385</v>
      </c>
      <c r="C343" s="208" t="s">
        <v>8030</v>
      </c>
      <c r="D343" s="209" t="s">
        <v>8030</v>
      </c>
      <c r="E343" s="233" t="s">
        <v>8494</v>
      </c>
      <c r="F343" t="s">
        <v>27</v>
      </c>
      <c r="G343" s="208" t="s">
        <v>8014</v>
      </c>
      <c r="H343" t="s">
        <v>8313</v>
      </c>
      <c r="I343" s="208" t="str">
        <f>IFERROR(VLOOKUP(Table[[#This Row],[Activity Details of Assistance]],WHAT!E:F,2,FALSE),"")</f>
        <v># of campaign per camp </v>
      </c>
      <c r="J343" s="208"/>
      <c r="K343">
        <v>2</v>
      </c>
      <c r="L343" t="s">
        <v>28</v>
      </c>
      <c r="M343" t="s">
        <v>13</v>
      </c>
      <c r="N343" t="s">
        <v>14</v>
      </c>
      <c r="O343" t="s">
        <v>307</v>
      </c>
      <c r="P343" t="s">
        <v>1599</v>
      </c>
      <c r="Q343" t="s">
        <v>8197</v>
      </c>
      <c r="R343" s="230">
        <v>44985</v>
      </c>
      <c r="S343" s="230">
        <v>45597</v>
      </c>
      <c r="T343" t="s">
        <v>8366</v>
      </c>
      <c r="U343" s="211"/>
      <c r="V343" s="211"/>
      <c r="W343" s="211"/>
      <c r="X343" s="211"/>
      <c r="Y343" s="212"/>
      <c r="Z343" t="s">
        <v>8415</v>
      </c>
      <c r="AA343" t="s">
        <v>8416</v>
      </c>
      <c r="AB343" s="187">
        <v>1712024697</v>
      </c>
      <c r="AC343" s="218" t="str">
        <f>_xlfn.IFNA(IF(Table[[#This Row],[Programme Partner]]&lt;&gt;Table[[#This Row],[Implementing Partner]],CONCATENATE(Table[[#This Row],[Programme Partner]],"-",Table[[#This Row],[Implementing Partner]]),Table[[#This Row],[Programme Partner]]),"")</f>
        <v>NABOLOK</v>
      </c>
    </row>
    <row r="344" spans="1:29" ht="16.5" customHeight="1">
      <c r="A344" s="183">
        <v>342</v>
      </c>
      <c r="B344" s="207" t="s">
        <v>8385</v>
      </c>
      <c r="C344" s="208" t="s">
        <v>5275</v>
      </c>
      <c r="D344" s="209" t="s">
        <v>5184</v>
      </c>
      <c r="E344" s="210" t="s">
        <v>5275</v>
      </c>
      <c r="F344" t="s">
        <v>27</v>
      </c>
      <c r="G344" s="208" t="s">
        <v>8012</v>
      </c>
      <c r="H344" t="s">
        <v>8403</v>
      </c>
      <c r="I344" s="208" t="str">
        <f>IFERROR(VLOOKUP(Table[[#This Row],[Activity Details of Assistance]],WHAT!E:F,2,FALSE),"")</f>
        <v># of door</v>
      </c>
      <c r="J344" s="208"/>
      <c r="K344">
        <v>7</v>
      </c>
      <c r="L344" t="s">
        <v>28</v>
      </c>
      <c r="M344" t="s">
        <v>13</v>
      </c>
      <c r="N344" t="s">
        <v>14</v>
      </c>
      <c r="O344" t="s">
        <v>307</v>
      </c>
      <c r="P344" t="s">
        <v>1179</v>
      </c>
      <c r="Q344" t="s">
        <v>8263</v>
      </c>
      <c r="R344" s="230">
        <v>44985</v>
      </c>
      <c r="S344" s="230">
        <v>45658</v>
      </c>
      <c r="T344" t="s">
        <v>8366</v>
      </c>
      <c r="U344" s="211"/>
      <c r="V344" s="211"/>
      <c r="W344" s="211"/>
      <c r="X344" s="211"/>
      <c r="Y344" s="212"/>
      <c r="Z344" t="s">
        <v>8417</v>
      </c>
      <c r="AA344" t="s">
        <v>8418</v>
      </c>
      <c r="AB344" s="187">
        <v>1879074643</v>
      </c>
      <c r="AC344" s="218" t="str">
        <f>_xlfn.IFNA(IF(Table[[#This Row],[Programme Partner]]&lt;&gt;Table[[#This Row],[Implementing Partner]],CONCATENATE(Table[[#This Row],[Programme Partner]],"-",Table[[#This Row],[Implementing Partner]]),Table[[#This Row],[Programme Partner]]),"")</f>
        <v>UNICEF-NGOF</v>
      </c>
    </row>
    <row r="345" spans="1:29" ht="16.5" customHeight="1">
      <c r="A345" s="183">
        <v>343</v>
      </c>
      <c r="B345" s="207" t="s">
        <v>8385</v>
      </c>
      <c r="C345" s="208" t="s">
        <v>5275</v>
      </c>
      <c r="D345" s="209" t="s">
        <v>5184</v>
      </c>
      <c r="E345" s="210" t="s">
        <v>5275</v>
      </c>
      <c r="F345" t="s">
        <v>27</v>
      </c>
      <c r="G345" s="208" t="s">
        <v>8012</v>
      </c>
      <c r="H345" t="s">
        <v>8365</v>
      </c>
      <c r="I345" s="208" t="str">
        <f>IFERROR(VLOOKUP(Table[[#This Row],[Activity Details of Assistance]],WHAT!E:F,2,FALSE),"")</f>
        <v># of door</v>
      </c>
      <c r="J345" s="208"/>
      <c r="K345">
        <v>18</v>
      </c>
      <c r="L345" t="s">
        <v>28</v>
      </c>
      <c r="M345" t="s">
        <v>13</v>
      </c>
      <c r="N345" t="s">
        <v>14</v>
      </c>
      <c r="O345" t="s">
        <v>307</v>
      </c>
      <c r="P345" t="s">
        <v>1179</v>
      </c>
      <c r="Q345" t="s">
        <v>8263</v>
      </c>
      <c r="R345" s="230">
        <v>44985</v>
      </c>
      <c r="S345" s="230">
        <v>45658</v>
      </c>
      <c r="T345" t="s">
        <v>8366</v>
      </c>
      <c r="U345" s="211"/>
      <c r="V345" s="211"/>
      <c r="W345" s="211"/>
      <c r="X345" s="211"/>
      <c r="Y345" s="212"/>
      <c r="Z345" t="s">
        <v>8417</v>
      </c>
      <c r="AA345" t="s">
        <v>8418</v>
      </c>
      <c r="AB345" s="187">
        <v>1879074643</v>
      </c>
      <c r="AC345" s="218" t="str">
        <f>_xlfn.IFNA(IF(Table[[#This Row],[Programme Partner]]&lt;&gt;Table[[#This Row],[Implementing Partner]],CONCATENATE(Table[[#This Row],[Programme Partner]],"-",Table[[#This Row],[Implementing Partner]]),Table[[#This Row],[Programme Partner]]),"")</f>
        <v>UNICEF-NGOF</v>
      </c>
    </row>
    <row r="346" spans="1:29" ht="16.5" customHeight="1">
      <c r="A346" s="183">
        <v>344</v>
      </c>
      <c r="B346" s="207" t="s">
        <v>8385</v>
      </c>
      <c r="C346" s="208" t="s">
        <v>5275</v>
      </c>
      <c r="D346" s="209" t="s">
        <v>5184</v>
      </c>
      <c r="E346" s="210" t="s">
        <v>5275</v>
      </c>
      <c r="F346" t="s">
        <v>27</v>
      </c>
      <c r="G346" s="208" t="s">
        <v>8013</v>
      </c>
      <c r="H346" t="s">
        <v>8287</v>
      </c>
      <c r="I346" s="208" t="str">
        <f>IFERROR(VLOOKUP(Table[[#This Row],[Activity Details of Assistance]],WHAT!E:F,2,FALSE),"")</f>
        <v># of HP sessions at HH level</v>
      </c>
      <c r="J346" s="208"/>
      <c r="K346">
        <v>10</v>
      </c>
      <c r="L346" t="s">
        <v>28</v>
      </c>
      <c r="M346" t="s">
        <v>13</v>
      </c>
      <c r="N346" t="s">
        <v>14</v>
      </c>
      <c r="O346" t="s">
        <v>307</v>
      </c>
      <c r="P346" t="s">
        <v>1179</v>
      </c>
      <c r="Q346" t="s">
        <v>8263</v>
      </c>
      <c r="R346" s="230">
        <v>44985</v>
      </c>
      <c r="S346" s="230">
        <v>45658</v>
      </c>
      <c r="T346" t="s">
        <v>8366</v>
      </c>
      <c r="U346" s="211"/>
      <c r="V346" s="211"/>
      <c r="W346" s="211"/>
      <c r="X346" s="211"/>
      <c r="Y346" s="212"/>
      <c r="Z346" t="s">
        <v>8417</v>
      </c>
      <c r="AA346" t="s">
        <v>8418</v>
      </c>
      <c r="AB346" s="187">
        <v>1879074643</v>
      </c>
      <c r="AC346" s="218" t="str">
        <f>_xlfn.IFNA(IF(Table[[#This Row],[Programme Partner]]&lt;&gt;Table[[#This Row],[Implementing Partner]],CONCATENATE(Table[[#This Row],[Programme Partner]],"-",Table[[#This Row],[Implementing Partner]]),Table[[#This Row],[Programme Partner]]),"")</f>
        <v>UNICEF-NGOF</v>
      </c>
    </row>
    <row r="347" spans="1:29" ht="16.5" customHeight="1">
      <c r="A347" s="183">
        <v>345</v>
      </c>
      <c r="B347" s="207" t="s">
        <v>8385</v>
      </c>
      <c r="C347" s="208" t="s">
        <v>5275</v>
      </c>
      <c r="D347" s="209" t="s">
        <v>5184</v>
      </c>
      <c r="E347" s="210" t="s">
        <v>5275</v>
      </c>
      <c r="F347" t="s">
        <v>27</v>
      </c>
      <c r="G347" t="s">
        <v>8013</v>
      </c>
      <c r="H347" t="s">
        <v>8327</v>
      </c>
      <c r="I347" s="208" t="str">
        <f>IFERROR(VLOOKUP(Table[[#This Row],[Activity Details of Assistance]],WHAT!E:F,2,FALSE),"")</f>
        <v># of HP sessions at institution level</v>
      </c>
      <c r="J347" s="208"/>
      <c r="K347">
        <v>2</v>
      </c>
      <c r="L347" t="s">
        <v>28</v>
      </c>
      <c r="M347" t="s">
        <v>13</v>
      </c>
      <c r="N347" t="s">
        <v>14</v>
      </c>
      <c r="O347" t="s">
        <v>307</v>
      </c>
      <c r="P347" t="s">
        <v>1179</v>
      </c>
      <c r="Q347" t="s">
        <v>8263</v>
      </c>
      <c r="R347" s="230">
        <v>44985</v>
      </c>
      <c r="S347" s="230">
        <v>45658</v>
      </c>
      <c r="T347" t="s">
        <v>8366</v>
      </c>
      <c r="U347" s="211"/>
      <c r="V347" s="211"/>
      <c r="W347" s="211"/>
      <c r="X347" s="211"/>
      <c r="Y347" s="212"/>
      <c r="Z347" t="s">
        <v>8417</v>
      </c>
      <c r="AA347" t="s">
        <v>8418</v>
      </c>
      <c r="AB347" s="187">
        <v>1879074643</v>
      </c>
      <c r="AC347" s="218" t="str">
        <f>_xlfn.IFNA(IF(Table[[#This Row],[Programme Partner]]&lt;&gt;Table[[#This Row],[Implementing Partner]],CONCATENATE(Table[[#This Row],[Programme Partner]],"-",Table[[#This Row],[Implementing Partner]]),Table[[#This Row],[Programme Partner]]),"")</f>
        <v>UNICEF-NGOF</v>
      </c>
    </row>
    <row r="348" spans="1:29" ht="16.5" customHeight="1">
      <c r="A348" s="183">
        <v>346</v>
      </c>
      <c r="B348" s="207" t="s">
        <v>8385</v>
      </c>
      <c r="C348" s="208" t="s">
        <v>5275</v>
      </c>
      <c r="D348" s="209" t="s">
        <v>5184</v>
      </c>
      <c r="E348" s="210" t="s">
        <v>5275</v>
      </c>
      <c r="F348" t="s">
        <v>27</v>
      </c>
      <c r="G348" t="s">
        <v>8013</v>
      </c>
      <c r="H348" t="s">
        <v>8435</v>
      </c>
      <c r="I348" s="208" t="str">
        <f>IFERROR(VLOOKUP(Table[[#This Row],[Activity Details of Assistance]],WHAT!E:F,2,FALSE),"")</f>
        <v># of household</v>
      </c>
      <c r="J348" s="208"/>
      <c r="K348">
        <v>15</v>
      </c>
      <c r="L348" t="s">
        <v>28</v>
      </c>
      <c r="M348" t="s">
        <v>13</v>
      </c>
      <c r="N348" t="s">
        <v>14</v>
      </c>
      <c r="O348" t="s">
        <v>307</v>
      </c>
      <c r="P348" t="s">
        <v>1179</v>
      </c>
      <c r="Q348" t="s">
        <v>8263</v>
      </c>
      <c r="R348" s="230">
        <v>44985</v>
      </c>
      <c r="S348" s="230">
        <v>45658</v>
      </c>
      <c r="T348" t="s">
        <v>8366</v>
      </c>
      <c r="U348" s="211"/>
      <c r="V348" s="211"/>
      <c r="W348" s="211"/>
      <c r="X348" s="211"/>
      <c r="Y348" s="212"/>
      <c r="Z348" t="s">
        <v>8417</v>
      </c>
      <c r="AA348" t="s">
        <v>8418</v>
      </c>
      <c r="AB348" s="187">
        <v>1879074643</v>
      </c>
      <c r="AC348" s="218" t="str">
        <f>_xlfn.IFNA(IF(Table[[#This Row],[Programme Partner]]&lt;&gt;Table[[#This Row],[Implementing Partner]],CONCATENATE(Table[[#This Row],[Programme Partner]],"-",Table[[#This Row],[Implementing Partner]]),Table[[#This Row],[Programme Partner]]),"")</f>
        <v>UNICEF-NGOF</v>
      </c>
    </row>
    <row r="349" spans="1:29" ht="16.5" customHeight="1">
      <c r="A349" s="183">
        <v>347</v>
      </c>
      <c r="B349" s="207" t="s">
        <v>8385</v>
      </c>
      <c r="C349" s="208" t="s">
        <v>5275</v>
      </c>
      <c r="D349" s="209" t="s">
        <v>5184</v>
      </c>
      <c r="E349" s="210" t="s">
        <v>5275</v>
      </c>
      <c r="F349" t="s">
        <v>27</v>
      </c>
      <c r="G349" s="208" t="s">
        <v>8012</v>
      </c>
      <c r="H349" t="s">
        <v>8403</v>
      </c>
      <c r="I349" s="208" t="str">
        <f>IFERROR(VLOOKUP(Table[[#This Row],[Activity Details of Assistance]],WHAT!E:F,2,FALSE),"")</f>
        <v># of door</v>
      </c>
      <c r="J349" s="208"/>
      <c r="K349">
        <v>38</v>
      </c>
      <c r="L349" t="s">
        <v>28</v>
      </c>
      <c r="M349" t="s">
        <v>13</v>
      </c>
      <c r="N349" t="s">
        <v>14</v>
      </c>
      <c r="O349" t="s">
        <v>307</v>
      </c>
      <c r="P349" t="s">
        <v>1599</v>
      </c>
      <c r="Q349" t="s">
        <v>8197</v>
      </c>
      <c r="R349" s="230">
        <v>44985</v>
      </c>
      <c r="S349" s="230">
        <v>45658</v>
      </c>
      <c r="T349" t="s">
        <v>8366</v>
      </c>
      <c r="U349" s="211"/>
      <c r="V349" s="211"/>
      <c r="W349" s="211"/>
      <c r="X349" s="211"/>
      <c r="Y349" s="212"/>
      <c r="Z349" t="s">
        <v>8417</v>
      </c>
      <c r="AA349" t="s">
        <v>8418</v>
      </c>
      <c r="AB349" s="187">
        <v>1879074643</v>
      </c>
      <c r="AC349" s="218" t="str">
        <f>_xlfn.IFNA(IF(Table[[#This Row],[Programme Partner]]&lt;&gt;Table[[#This Row],[Implementing Partner]],CONCATENATE(Table[[#This Row],[Programme Partner]],"-",Table[[#This Row],[Implementing Partner]]),Table[[#This Row],[Programme Partner]]),"")</f>
        <v>UNICEF-NGOF</v>
      </c>
    </row>
    <row r="350" spans="1:29" ht="16.5" customHeight="1">
      <c r="A350" s="183">
        <v>348</v>
      </c>
      <c r="B350" s="207" t="s">
        <v>8385</v>
      </c>
      <c r="C350" s="208" t="s">
        <v>5275</v>
      </c>
      <c r="D350" s="209" t="s">
        <v>5184</v>
      </c>
      <c r="E350" s="210" t="s">
        <v>5275</v>
      </c>
      <c r="F350" t="s">
        <v>27</v>
      </c>
      <c r="G350" s="208" t="s">
        <v>8012</v>
      </c>
      <c r="H350" t="s">
        <v>8365</v>
      </c>
      <c r="I350" s="208" t="str">
        <f>IFERROR(VLOOKUP(Table[[#This Row],[Activity Details of Assistance]],WHAT!E:F,2,FALSE),"")</f>
        <v># of door</v>
      </c>
      <c r="J350" s="208"/>
      <c r="K350">
        <v>53</v>
      </c>
      <c r="L350" t="s">
        <v>28</v>
      </c>
      <c r="M350" t="s">
        <v>13</v>
      </c>
      <c r="N350" t="s">
        <v>14</v>
      </c>
      <c r="O350" t="s">
        <v>307</v>
      </c>
      <c r="P350" t="s">
        <v>1599</v>
      </c>
      <c r="Q350" t="s">
        <v>8197</v>
      </c>
      <c r="R350" s="230">
        <v>44985</v>
      </c>
      <c r="S350" s="230">
        <v>45658</v>
      </c>
      <c r="T350" t="s">
        <v>8366</v>
      </c>
      <c r="U350" s="211"/>
      <c r="V350" s="211"/>
      <c r="W350" s="211"/>
      <c r="X350" s="211"/>
      <c r="Y350" s="212"/>
      <c r="Z350" t="s">
        <v>8417</v>
      </c>
      <c r="AA350" t="s">
        <v>8418</v>
      </c>
      <c r="AB350" s="187">
        <v>1879074643</v>
      </c>
      <c r="AC350" s="218" t="str">
        <f>_xlfn.IFNA(IF(Table[[#This Row],[Programme Partner]]&lt;&gt;Table[[#This Row],[Implementing Partner]],CONCATENATE(Table[[#This Row],[Programme Partner]],"-",Table[[#This Row],[Implementing Partner]]),Table[[#This Row],[Programme Partner]]),"")</f>
        <v>UNICEF-NGOF</v>
      </c>
    </row>
    <row r="351" spans="1:29" ht="16.5" customHeight="1">
      <c r="A351" s="183">
        <v>349</v>
      </c>
      <c r="B351" s="207" t="s">
        <v>8385</v>
      </c>
      <c r="C351" s="208" t="s">
        <v>5275</v>
      </c>
      <c r="D351" s="209" t="s">
        <v>5184</v>
      </c>
      <c r="E351" s="210" t="s">
        <v>5275</v>
      </c>
      <c r="F351" t="s">
        <v>27</v>
      </c>
      <c r="G351" s="208" t="s">
        <v>8012</v>
      </c>
      <c r="H351" t="s">
        <v>8312</v>
      </c>
      <c r="I351" s="208" t="str">
        <f>IFERROR(VLOOKUP(Table[[#This Row],[Activity Details of Assistance]],WHAT!E:F,2,FALSE),"")</f>
        <v># of door</v>
      </c>
      <c r="J351" s="208"/>
      <c r="K351">
        <v>13</v>
      </c>
      <c r="L351" t="s">
        <v>28</v>
      </c>
      <c r="M351" t="s">
        <v>13</v>
      </c>
      <c r="N351" t="s">
        <v>14</v>
      </c>
      <c r="O351" t="s">
        <v>307</v>
      </c>
      <c r="P351" t="s">
        <v>1599</v>
      </c>
      <c r="Q351" t="s">
        <v>8197</v>
      </c>
      <c r="R351" s="230">
        <v>44985</v>
      </c>
      <c r="S351" s="230">
        <v>45658</v>
      </c>
      <c r="T351" t="s">
        <v>8366</v>
      </c>
      <c r="U351" s="211"/>
      <c r="V351" s="211"/>
      <c r="W351" s="211"/>
      <c r="X351" s="211"/>
      <c r="Y351" s="212"/>
      <c r="Z351" t="s">
        <v>8417</v>
      </c>
      <c r="AA351" t="s">
        <v>8418</v>
      </c>
      <c r="AB351" s="187">
        <v>1879074643</v>
      </c>
      <c r="AC351" s="218" t="str">
        <f>_xlfn.IFNA(IF(Table[[#This Row],[Programme Partner]]&lt;&gt;Table[[#This Row],[Implementing Partner]],CONCATENATE(Table[[#This Row],[Programme Partner]],"-",Table[[#This Row],[Implementing Partner]]),Table[[#This Row],[Programme Partner]]),"")</f>
        <v>UNICEF-NGOF</v>
      </c>
    </row>
    <row r="352" spans="1:29" ht="16.5" customHeight="1">
      <c r="A352" s="183">
        <v>350</v>
      </c>
      <c r="B352" s="207" t="s">
        <v>8385</v>
      </c>
      <c r="C352" s="208" t="s">
        <v>5275</v>
      </c>
      <c r="D352" s="209" t="s">
        <v>5184</v>
      </c>
      <c r="E352" s="210" t="s">
        <v>5275</v>
      </c>
      <c r="F352" t="s">
        <v>27</v>
      </c>
      <c r="G352" s="208" t="s">
        <v>8013</v>
      </c>
      <c r="H352" t="s">
        <v>8287</v>
      </c>
      <c r="I352" s="208" t="str">
        <f>IFERROR(VLOOKUP(Table[[#This Row],[Activity Details of Assistance]],WHAT!E:F,2,FALSE),"")</f>
        <v># of HP sessions at HH level</v>
      </c>
      <c r="J352" s="208"/>
      <c r="K352">
        <v>51</v>
      </c>
      <c r="L352" t="s">
        <v>28</v>
      </c>
      <c r="M352" t="s">
        <v>13</v>
      </c>
      <c r="N352" t="s">
        <v>14</v>
      </c>
      <c r="O352" t="s">
        <v>307</v>
      </c>
      <c r="P352" t="s">
        <v>1599</v>
      </c>
      <c r="Q352" t="s">
        <v>8197</v>
      </c>
      <c r="R352" s="230">
        <v>44985</v>
      </c>
      <c r="S352" s="230">
        <v>45658</v>
      </c>
      <c r="T352" t="s">
        <v>8366</v>
      </c>
      <c r="U352" s="211"/>
      <c r="V352" s="211"/>
      <c r="W352" s="211"/>
      <c r="X352" s="211"/>
      <c r="Y352" s="212"/>
      <c r="Z352" t="s">
        <v>8417</v>
      </c>
      <c r="AA352" t="s">
        <v>8418</v>
      </c>
      <c r="AB352" s="187">
        <v>1879074643</v>
      </c>
      <c r="AC352" s="218" t="str">
        <f>_xlfn.IFNA(IF(Table[[#This Row],[Programme Partner]]&lt;&gt;Table[[#This Row],[Implementing Partner]],CONCATENATE(Table[[#This Row],[Programme Partner]],"-",Table[[#This Row],[Implementing Partner]]),Table[[#This Row],[Programme Partner]]),"")</f>
        <v>UNICEF-NGOF</v>
      </c>
    </row>
    <row r="353" spans="1:29" ht="16.5" customHeight="1">
      <c r="A353" s="183">
        <v>351</v>
      </c>
      <c r="B353" s="207" t="s">
        <v>8385</v>
      </c>
      <c r="C353" s="208" t="s">
        <v>5275</v>
      </c>
      <c r="D353" s="209" t="s">
        <v>5184</v>
      </c>
      <c r="E353" s="210" t="s">
        <v>5275</v>
      </c>
      <c r="F353" t="s">
        <v>27</v>
      </c>
      <c r="G353" t="s">
        <v>8013</v>
      </c>
      <c r="H353" t="s">
        <v>8435</v>
      </c>
      <c r="I353" s="208" t="str">
        <f>IFERROR(VLOOKUP(Table[[#This Row],[Activity Details of Assistance]],WHAT!E:F,2,FALSE),"")</f>
        <v># of household</v>
      </c>
      <c r="J353" s="208"/>
      <c r="K353">
        <v>46</v>
      </c>
      <c r="L353" t="s">
        <v>28</v>
      </c>
      <c r="M353" t="s">
        <v>13</v>
      </c>
      <c r="N353" t="s">
        <v>14</v>
      </c>
      <c r="O353" t="s">
        <v>307</v>
      </c>
      <c r="P353" t="s">
        <v>1599</v>
      </c>
      <c r="Q353" t="s">
        <v>8197</v>
      </c>
      <c r="R353" s="230">
        <v>44985</v>
      </c>
      <c r="S353" s="230">
        <v>45658</v>
      </c>
      <c r="T353" t="s">
        <v>8366</v>
      </c>
      <c r="U353" s="211"/>
      <c r="V353" s="211"/>
      <c r="W353" s="211"/>
      <c r="X353" s="211"/>
      <c r="Y353" s="212"/>
      <c r="Z353" t="s">
        <v>8417</v>
      </c>
      <c r="AA353" t="s">
        <v>8418</v>
      </c>
      <c r="AB353" s="187">
        <v>1879074643</v>
      </c>
      <c r="AC353" s="218" t="str">
        <f>_xlfn.IFNA(IF(Table[[#This Row],[Programme Partner]]&lt;&gt;Table[[#This Row],[Implementing Partner]],CONCATENATE(Table[[#This Row],[Programme Partner]],"-",Table[[#This Row],[Implementing Partner]]),Table[[#This Row],[Programme Partner]]),"")</f>
        <v>UNICEF-NGOF</v>
      </c>
    </row>
    <row r="354" spans="1:29" ht="16.5" customHeight="1">
      <c r="A354" s="183">
        <v>352</v>
      </c>
      <c r="B354" s="207" t="s">
        <v>8385</v>
      </c>
      <c r="C354" s="208" t="s">
        <v>5275</v>
      </c>
      <c r="D354" s="209" t="s">
        <v>5184</v>
      </c>
      <c r="E354" s="210" t="s">
        <v>5275</v>
      </c>
      <c r="F354" t="s">
        <v>27</v>
      </c>
      <c r="G354" s="208" t="s">
        <v>8012</v>
      </c>
      <c r="H354" t="s">
        <v>8403</v>
      </c>
      <c r="I354" s="208" t="str">
        <f>IFERROR(VLOOKUP(Table[[#This Row],[Activity Details of Assistance]],WHAT!E:F,2,FALSE),"")</f>
        <v># of door</v>
      </c>
      <c r="J354" s="208"/>
      <c r="K354">
        <v>2</v>
      </c>
      <c r="L354" t="s">
        <v>28</v>
      </c>
      <c r="M354" t="s">
        <v>13</v>
      </c>
      <c r="N354" t="s">
        <v>14</v>
      </c>
      <c r="O354" t="s">
        <v>307</v>
      </c>
      <c r="P354" t="s">
        <v>1600</v>
      </c>
      <c r="Q354" t="s">
        <v>8264</v>
      </c>
      <c r="R354" s="230">
        <v>44985</v>
      </c>
      <c r="S354" s="230">
        <v>45658</v>
      </c>
      <c r="T354" t="s">
        <v>8366</v>
      </c>
      <c r="U354" s="211"/>
      <c r="V354" s="211"/>
      <c r="W354" s="211"/>
      <c r="X354" s="211"/>
      <c r="Y354" s="212"/>
      <c r="Z354" t="s">
        <v>8417</v>
      </c>
      <c r="AA354" t="s">
        <v>8418</v>
      </c>
      <c r="AB354" s="187">
        <v>1879074643</v>
      </c>
      <c r="AC354" s="218" t="str">
        <f>_xlfn.IFNA(IF(Table[[#This Row],[Programme Partner]]&lt;&gt;Table[[#This Row],[Implementing Partner]],CONCATENATE(Table[[#This Row],[Programme Partner]],"-",Table[[#This Row],[Implementing Partner]]),Table[[#This Row],[Programme Partner]]),"")</f>
        <v>UNICEF-NGOF</v>
      </c>
    </row>
    <row r="355" spans="1:29" ht="16.5" customHeight="1">
      <c r="A355" s="183">
        <v>353</v>
      </c>
      <c r="B355" s="207" t="s">
        <v>8385</v>
      </c>
      <c r="C355" s="208" t="s">
        <v>5275</v>
      </c>
      <c r="D355" s="209" t="s">
        <v>5184</v>
      </c>
      <c r="E355" s="210" t="s">
        <v>5275</v>
      </c>
      <c r="F355" t="s">
        <v>27</v>
      </c>
      <c r="G355" s="208" t="s">
        <v>8012</v>
      </c>
      <c r="H355" t="s">
        <v>8365</v>
      </c>
      <c r="I355" s="208" t="str">
        <f>IFERROR(VLOOKUP(Table[[#This Row],[Activity Details of Assistance]],WHAT!E:F,2,FALSE),"")</f>
        <v># of door</v>
      </c>
      <c r="J355" s="208"/>
      <c r="K355">
        <v>17</v>
      </c>
      <c r="L355" t="s">
        <v>28</v>
      </c>
      <c r="M355" t="s">
        <v>13</v>
      </c>
      <c r="N355" t="s">
        <v>14</v>
      </c>
      <c r="O355" t="s">
        <v>307</v>
      </c>
      <c r="P355" t="s">
        <v>1600</v>
      </c>
      <c r="Q355" t="s">
        <v>8264</v>
      </c>
      <c r="R355" s="230">
        <v>44985</v>
      </c>
      <c r="S355" s="230">
        <v>45658</v>
      </c>
      <c r="T355" t="s">
        <v>8366</v>
      </c>
      <c r="U355" s="211"/>
      <c r="V355" s="211"/>
      <c r="W355" s="211"/>
      <c r="X355" s="211"/>
      <c r="Y355" s="212"/>
      <c r="Z355" t="s">
        <v>8417</v>
      </c>
      <c r="AA355" t="s">
        <v>8418</v>
      </c>
      <c r="AB355" s="187">
        <v>1879074643</v>
      </c>
      <c r="AC355" s="218" t="str">
        <f>_xlfn.IFNA(IF(Table[[#This Row],[Programme Partner]]&lt;&gt;Table[[#This Row],[Implementing Partner]],CONCATENATE(Table[[#This Row],[Programme Partner]],"-",Table[[#This Row],[Implementing Partner]]),Table[[#This Row],[Programme Partner]]),"")</f>
        <v>UNICEF-NGOF</v>
      </c>
    </row>
    <row r="356" spans="1:29" ht="16.5" customHeight="1">
      <c r="A356" s="183">
        <v>354</v>
      </c>
      <c r="B356" s="207" t="s">
        <v>8385</v>
      </c>
      <c r="C356" s="208" t="s">
        <v>5275</v>
      </c>
      <c r="D356" s="209" t="s">
        <v>5184</v>
      </c>
      <c r="E356" s="210" t="s">
        <v>5275</v>
      </c>
      <c r="F356" t="s">
        <v>27</v>
      </c>
      <c r="G356" s="208" t="s">
        <v>8013</v>
      </c>
      <c r="H356" t="s">
        <v>8287</v>
      </c>
      <c r="I356" s="208" t="str">
        <f>IFERROR(VLOOKUP(Table[[#This Row],[Activity Details of Assistance]],WHAT!E:F,2,FALSE),"")</f>
        <v># of HP sessions at HH level</v>
      </c>
      <c r="J356" s="208"/>
      <c r="K356">
        <v>20</v>
      </c>
      <c r="L356" t="s">
        <v>28</v>
      </c>
      <c r="M356" t="s">
        <v>13</v>
      </c>
      <c r="N356" t="s">
        <v>14</v>
      </c>
      <c r="O356" t="s">
        <v>307</v>
      </c>
      <c r="P356" t="s">
        <v>1600</v>
      </c>
      <c r="Q356" t="s">
        <v>8264</v>
      </c>
      <c r="R356" s="230">
        <v>44985</v>
      </c>
      <c r="S356" s="230">
        <v>45658</v>
      </c>
      <c r="T356" t="s">
        <v>8366</v>
      </c>
      <c r="U356" s="211"/>
      <c r="V356" s="211"/>
      <c r="W356" s="211"/>
      <c r="X356" s="211"/>
      <c r="Y356" s="212"/>
      <c r="Z356" t="s">
        <v>8417</v>
      </c>
      <c r="AA356" t="s">
        <v>8418</v>
      </c>
      <c r="AB356" s="187">
        <v>1879074643</v>
      </c>
      <c r="AC356" s="218" t="str">
        <f>_xlfn.IFNA(IF(Table[[#This Row],[Programme Partner]]&lt;&gt;Table[[#This Row],[Implementing Partner]],CONCATENATE(Table[[#This Row],[Programme Partner]],"-",Table[[#This Row],[Implementing Partner]]),Table[[#This Row],[Programme Partner]]),"")</f>
        <v>UNICEF-NGOF</v>
      </c>
    </row>
    <row r="357" spans="1:29" ht="16.5" customHeight="1">
      <c r="A357" s="183">
        <v>355</v>
      </c>
      <c r="B357" s="207" t="s">
        <v>8385</v>
      </c>
      <c r="C357" s="208" t="s">
        <v>5275</v>
      </c>
      <c r="D357" s="209" t="s">
        <v>5184</v>
      </c>
      <c r="E357" s="210" t="s">
        <v>5275</v>
      </c>
      <c r="F357" t="s">
        <v>27</v>
      </c>
      <c r="G357" t="s">
        <v>8013</v>
      </c>
      <c r="H357" t="s">
        <v>8327</v>
      </c>
      <c r="I357" s="208" t="str">
        <f>IFERROR(VLOOKUP(Table[[#This Row],[Activity Details of Assistance]],WHAT!E:F,2,FALSE),"")</f>
        <v># of HP sessions at institution level</v>
      </c>
      <c r="J357" s="208"/>
      <c r="K357">
        <v>6</v>
      </c>
      <c r="L357" t="s">
        <v>28</v>
      </c>
      <c r="M357" t="s">
        <v>13</v>
      </c>
      <c r="N357" t="s">
        <v>14</v>
      </c>
      <c r="O357" t="s">
        <v>307</v>
      </c>
      <c r="P357" t="s">
        <v>1600</v>
      </c>
      <c r="Q357" t="s">
        <v>8264</v>
      </c>
      <c r="R357" s="230">
        <v>44985</v>
      </c>
      <c r="S357" s="230">
        <v>45658</v>
      </c>
      <c r="T357" t="s">
        <v>8366</v>
      </c>
      <c r="U357" s="211"/>
      <c r="V357" s="211"/>
      <c r="W357" s="211"/>
      <c r="X357" s="211"/>
      <c r="Y357" s="212"/>
      <c r="Z357" t="s">
        <v>8417</v>
      </c>
      <c r="AA357" t="s">
        <v>8418</v>
      </c>
      <c r="AB357" s="187">
        <v>1879074643</v>
      </c>
      <c r="AC357" s="218" t="str">
        <f>_xlfn.IFNA(IF(Table[[#This Row],[Programme Partner]]&lt;&gt;Table[[#This Row],[Implementing Partner]],CONCATENATE(Table[[#This Row],[Programme Partner]],"-",Table[[#This Row],[Implementing Partner]]),Table[[#This Row],[Programme Partner]]),"")</f>
        <v>UNICEF-NGOF</v>
      </c>
    </row>
    <row r="358" spans="1:29" ht="16.5" customHeight="1">
      <c r="A358" s="183">
        <v>356</v>
      </c>
      <c r="B358" s="207" t="s">
        <v>8385</v>
      </c>
      <c r="C358" s="208" t="s">
        <v>5275</v>
      </c>
      <c r="D358" s="209" t="s">
        <v>5184</v>
      </c>
      <c r="E358" s="210" t="s">
        <v>5275</v>
      </c>
      <c r="F358" t="s">
        <v>27</v>
      </c>
      <c r="G358" t="s">
        <v>8013</v>
      </c>
      <c r="H358" t="s">
        <v>8435</v>
      </c>
      <c r="I358" s="208" t="str">
        <f>IFERROR(VLOOKUP(Table[[#This Row],[Activity Details of Assistance]],WHAT!E:F,2,FALSE),"")</f>
        <v># of household</v>
      </c>
      <c r="J358" s="208"/>
      <c r="K358">
        <v>150</v>
      </c>
      <c r="L358" t="s">
        <v>28</v>
      </c>
      <c r="M358" t="s">
        <v>13</v>
      </c>
      <c r="N358" t="s">
        <v>14</v>
      </c>
      <c r="O358" t="s">
        <v>307</v>
      </c>
      <c r="P358" t="s">
        <v>1600</v>
      </c>
      <c r="Q358" t="s">
        <v>8264</v>
      </c>
      <c r="R358" s="230">
        <v>44985</v>
      </c>
      <c r="S358" s="230">
        <v>45658</v>
      </c>
      <c r="T358" t="s">
        <v>8366</v>
      </c>
      <c r="U358" s="211"/>
      <c r="V358" s="211"/>
      <c r="W358" s="211"/>
      <c r="X358" s="211"/>
      <c r="Y358" s="212"/>
      <c r="Z358" t="s">
        <v>8417</v>
      </c>
      <c r="AA358" t="s">
        <v>8418</v>
      </c>
      <c r="AB358" s="187">
        <v>1879074643</v>
      </c>
      <c r="AC358" s="218" t="str">
        <f>_xlfn.IFNA(IF(Table[[#This Row],[Programme Partner]]&lt;&gt;Table[[#This Row],[Implementing Partner]],CONCATENATE(Table[[#This Row],[Programme Partner]],"-",Table[[#This Row],[Implementing Partner]]),Table[[#This Row],[Programme Partner]]),"")</f>
        <v>UNICEF-NGOF</v>
      </c>
    </row>
    <row r="359" spans="1:29" ht="16.5" customHeight="1">
      <c r="A359" s="183">
        <v>357</v>
      </c>
      <c r="B359" s="207" t="s">
        <v>8385</v>
      </c>
      <c r="C359" s="208" t="s">
        <v>5275</v>
      </c>
      <c r="D359" s="209" t="s">
        <v>5184</v>
      </c>
      <c r="E359" s="210" t="s">
        <v>5275</v>
      </c>
      <c r="F359" t="s">
        <v>27</v>
      </c>
      <c r="G359" s="208" t="s">
        <v>8012</v>
      </c>
      <c r="H359" t="s">
        <v>8403</v>
      </c>
      <c r="I359" s="208" t="str">
        <f>IFERROR(VLOOKUP(Table[[#This Row],[Activity Details of Assistance]],WHAT!E:F,2,FALSE),"")</f>
        <v># of door</v>
      </c>
      <c r="J359" s="208"/>
      <c r="K359">
        <v>12</v>
      </c>
      <c r="L359" t="s">
        <v>28</v>
      </c>
      <c r="M359" t="s">
        <v>13</v>
      </c>
      <c r="N359" t="s">
        <v>14</v>
      </c>
      <c r="O359" t="s">
        <v>307</v>
      </c>
      <c r="P359" t="s">
        <v>307</v>
      </c>
      <c r="Q359" t="s">
        <v>8219</v>
      </c>
      <c r="R359" s="230">
        <v>44985</v>
      </c>
      <c r="S359" s="230">
        <v>45658</v>
      </c>
      <c r="T359" t="s">
        <v>8366</v>
      </c>
      <c r="U359" s="211"/>
      <c r="V359" s="211"/>
      <c r="W359" s="211"/>
      <c r="X359" s="211"/>
      <c r="Y359" s="212"/>
      <c r="Z359" t="s">
        <v>8417</v>
      </c>
      <c r="AA359" t="s">
        <v>8418</v>
      </c>
      <c r="AB359" s="187">
        <v>1879074643</v>
      </c>
      <c r="AC359" s="218" t="str">
        <f>_xlfn.IFNA(IF(Table[[#This Row],[Programme Partner]]&lt;&gt;Table[[#This Row],[Implementing Partner]],CONCATENATE(Table[[#This Row],[Programme Partner]],"-",Table[[#This Row],[Implementing Partner]]),Table[[#This Row],[Programme Partner]]),"")</f>
        <v>UNICEF-NGOF</v>
      </c>
    </row>
    <row r="360" spans="1:29" ht="16.5" customHeight="1">
      <c r="A360" s="183">
        <v>358</v>
      </c>
      <c r="B360" s="207" t="s">
        <v>8385</v>
      </c>
      <c r="C360" s="208" t="s">
        <v>5275</v>
      </c>
      <c r="D360" s="209" t="s">
        <v>5184</v>
      </c>
      <c r="E360" s="210" t="s">
        <v>5275</v>
      </c>
      <c r="F360" t="s">
        <v>27</v>
      </c>
      <c r="G360" s="208" t="s">
        <v>8012</v>
      </c>
      <c r="H360" t="s">
        <v>8365</v>
      </c>
      <c r="I360" s="208" t="str">
        <f>IFERROR(VLOOKUP(Table[[#This Row],[Activity Details of Assistance]],WHAT!E:F,2,FALSE),"")</f>
        <v># of door</v>
      </c>
      <c r="J360" s="208"/>
      <c r="K360">
        <v>112</v>
      </c>
      <c r="L360" t="s">
        <v>28</v>
      </c>
      <c r="M360" t="s">
        <v>13</v>
      </c>
      <c r="N360" t="s">
        <v>14</v>
      </c>
      <c r="O360" t="s">
        <v>307</v>
      </c>
      <c r="P360" t="s">
        <v>307</v>
      </c>
      <c r="Q360" t="s">
        <v>8219</v>
      </c>
      <c r="R360" s="230">
        <v>44985</v>
      </c>
      <c r="S360" s="230">
        <v>45658</v>
      </c>
      <c r="T360" t="s">
        <v>8366</v>
      </c>
      <c r="U360" s="211"/>
      <c r="V360" s="211"/>
      <c r="W360" s="211"/>
      <c r="X360" s="211"/>
      <c r="Y360" s="212"/>
      <c r="Z360" t="s">
        <v>8417</v>
      </c>
      <c r="AA360" t="s">
        <v>8418</v>
      </c>
      <c r="AB360" s="187">
        <v>1879074643</v>
      </c>
      <c r="AC360" s="218" t="str">
        <f>_xlfn.IFNA(IF(Table[[#This Row],[Programme Partner]]&lt;&gt;Table[[#This Row],[Implementing Partner]],CONCATENATE(Table[[#This Row],[Programme Partner]],"-",Table[[#This Row],[Implementing Partner]]),Table[[#This Row],[Programme Partner]]),"")</f>
        <v>UNICEF-NGOF</v>
      </c>
    </row>
    <row r="361" spans="1:29" ht="16.5" customHeight="1">
      <c r="A361" s="183">
        <v>359</v>
      </c>
      <c r="B361" s="207" t="s">
        <v>8385</v>
      </c>
      <c r="C361" s="208" t="s">
        <v>5275</v>
      </c>
      <c r="D361" s="209" t="s">
        <v>5184</v>
      </c>
      <c r="E361" s="210" t="s">
        <v>5275</v>
      </c>
      <c r="F361" t="s">
        <v>27</v>
      </c>
      <c r="G361" s="208" t="s">
        <v>8013</v>
      </c>
      <c r="H361" t="s">
        <v>8287</v>
      </c>
      <c r="I361" s="208" t="str">
        <f>IFERROR(VLOOKUP(Table[[#This Row],[Activity Details of Assistance]],WHAT!E:F,2,FALSE),"")</f>
        <v># of HP sessions at HH level</v>
      </c>
      <c r="J361" s="208"/>
      <c r="K361">
        <v>23</v>
      </c>
      <c r="L361" t="s">
        <v>28</v>
      </c>
      <c r="M361" t="s">
        <v>13</v>
      </c>
      <c r="N361" t="s">
        <v>14</v>
      </c>
      <c r="O361" t="s">
        <v>307</v>
      </c>
      <c r="P361" t="s">
        <v>307</v>
      </c>
      <c r="Q361" t="s">
        <v>8219</v>
      </c>
      <c r="R361" s="230">
        <v>44985</v>
      </c>
      <c r="S361" s="230">
        <v>45658</v>
      </c>
      <c r="T361" t="s">
        <v>8366</v>
      </c>
      <c r="U361" s="211"/>
      <c r="V361" s="211"/>
      <c r="W361" s="211"/>
      <c r="X361" s="211"/>
      <c r="Y361" s="212"/>
      <c r="Z361" t="s">
        <v>8417</v>
      </c>
      <c r="AA361" t="s">
        <v>8418</v>
      </c>
      <c r="AB361" s="187">
        <v>1879074643</v>
      </c>
      <c r="AC361" s="218" t="str">
        <f>_xlfn.IFNA(IF(Table[[#This Row],[Programme Partner]]&lt;&gt;Table[[#This Row],[Implementing Partner]],CONCATENATE(Table[[#This Row],[Programme Partner]],"-",Table[[#This Row],[Implementing Partner]]),Table[[#This Row],[Programme Partner]]),"")</f>
        <v>UNICEF-NGOF</v>
      </c>
    </row>
    <row r="362" spans="1:29" ht="16.5" customHeight="1">
      <c r="A362" s="183">
        <v>360</v>
      </c>
      <c r="B362" s="207" t="s">
        <v>8385</v>
      </c>
      <c r="C362" s="208" t="s">
        <v>5275</v>
      </c>
      <c r="D362" s="209" t="s">
        <v>5184</v>
      </c>
      <c r="E362" s="210" t="s">
        <v>5275</v>
      </c>
      <c r="F362" t="s">
        <v>27</v>
      </c>
      <c r="G362" t="s">
        <v>8013</v>
      </c>
      <c r="H362" t="s">
        <v>8327</v>
      </c>
      <c r="I362" s="208" t="str">
        <f>IFERROR(VLOOKUP(Table[[#This Row],[Activity Details of Assistance]],WHAT!E:F,2,FALSE),"")</f>
        <v># of HP sessions at institution level</v>
      </c>
      <c r="J362" s="208"/>
      <c r="K362">
        <v>4</v>
      </c>
      <c r="L362" t="s">
        <v>28</v>
      </c>
      <c r="M362" t="s">
        <v>13</v>
      </c>
      <c r="N362" t="s">
        <v>14</v>
      </c>
      <c r="O362" t="s">
        <v>307</v>
      </c>
      <c r="P362" t="s">
        <v>307</v>
      </c>
      <c r="Q362" t="s">
        <v>8219</v>
      </c>
      <c r="R362" s="230">
        <v>44985</v>
      </c>
      <c r="S362" s="230">
        <v>45658</v>
      </c>
      <c r="T362" t="s">
        <v>8366</v>
      </c>
      <c r="U362" s="211"/>
      <c r="V362" s="211"/>
      <c r="W362" s="211"/>
      <c r="X362" s="211"/>
      <c r="Y362" s="212"/>
      <c r="Z362" t="s">
        <v>8417</v>
      </c>
      <c r="AA362" t="s">
        <v>8418</v>
      </c>
      <c r="AB362" s="187">
        <v>1879074643</v>
      </c>
      <c r="AC362" s="218" t="str">
        <f>_xlfn.IFNA(IF(Table[[#This Row],[Programme Partner]]&lt;&gt;Table[[#This Row],[Implementing Partner]],CONCATENATE(Table[[#This Row],[Programme Partner]],"-",Table[[#This Row],[Implementing Partner]]),Table[[#This Row],[Programme Partner]]),"")</f>
        <v>UNICEF-NGOF</v>
      </c>
    </row>
    <row r="363" spans="1:29" ht="16.5" customHeight="1">
      <c r="A363" s="183">
        <v>361</v>
      </c>
      <c r="B363" s="207" t="s">
        <v>8385</v>
      </c>
      <c r="C363" s="208" t="s">
        <v>5275</v>
      </c>
      <c r="D363" s="209" t="s">
        <v>5184</v>
      </c>
      <c r="E363" s="210" t="s">
        <v>5275</v>
      </c>
      <c r="F363" t="s">
        <v>27</v>
      </c>
      <c r="G363" t="s">
        <v>8013</v>
      </c>
      <c r="H363" t="s">
        <v>8435</v>
      </c>
      <c r="I363" s="208" t="str">
        <f>IFERROR(VLOOKUP(Table[[#This Row],[Activity Details of Assistance]],WHAT!E:F,2,FALSE),"")</f>
        <v># of household</v>
      </c>
      <c r="J363" s="208"/>
      <c r="K363">
        <v>260</v>
      </c>
      <c r="L363" t="s">
        <v>28</v>
      </c>
      <c r="M363" t="s">
        <v>13</v>
      </c>
      <c r="N363" t="s">
        <v>14</v>
      </c>
      <c r="O363" t="s">
        <v>307</v>
      </c>
      <c r="P363" t="s">
        <v>307</v>
      </c>
      <c r="Q363" t="s">
        <v>8219</v>
      </c>
      <c r="R363" s="230">
        <v>44985</v>
      </c>
      <c r="S363" s="230">
        <v>45658</v>
      </c>
      <c r="T363" t="s">
        <v>8366</v>
      </c>
      <c r="U363" s="211"/>
      <c r="V363" s="211"/>
      <c r="W363" s="211"/>
      <c r="X363" s="211"/>
      <c r="Y363" s="212"/>
      <c r="Z363" t="s">
        <v>8417</v>
      </c>
      <c r="AA363" t="s">
        <v>8418</v>
      </c>
      <c r="AB363" s="187">
        <v>1879074643</v>
      </c>
      <c r="AC363" s="218" t="str">
        <f>_xlfn.IFNA(IF(Table[[#This Row],[Programme Partner]]&lt;&gt;Table[[#This Row],[Implementing Partner]],CONCATENATE(Table[[#This Row],[Programme Partner]],"-",Table[[#This Row],[Implementing Partner]]),Table[[#This Row],[Programme Partner]]),"")</f>
        <v>UNICEF-NGOF</v>
      </c>
    </row>
    <row r="364" spans="1:29" ht="16.5" customHeight="1">
      <c r="A364" s="183">
        <v>362</v>
      </c>
      <c r="B364" s="207" t="s">
        <v>8385</v>
      </c>
      <c r="C364" s="208" t="s">
        <v>5275</v>
      </c>
      <c r="D364" s="209" t="s">
        <v>5184</v>
      </c>
      <c r="E364" s="210" t="s">
        <v>5275</v>
      </c>
      <c r="F364" t="s">
        <v>27</v>
      </c>
      <c r="G364" s="208" t="s">
        <v>8012</v>
      </c>
      <c r="H364" t="s">
        <v>8403</v>
      </c>
      <c r="I364" s="208" t="str">
        <f>IFERROR(VLOOKUP(Table[[#This Row],[Activity Details of Assistance]],WHAT!E:F,2,FALSE),"")</f>
        <v># of door</v>
      </c>
      <c r="J364" s="208"/>
      <c r="K364">
        <v>4</v>
      </c>
      <c r="L364" t="s">
        <v>28</v>
      </c>
      <c r="M364" t="s">
        <v>13</v>
      </c>
      <c r="N364" t="s">
        <v>14</v>
      </c>
      <c r="O364" t="s">
        <v>307</v>
      </c>
      <c r="P364" t="s">
        <v>1603</v>
      </c>
      <c r="Q364" t="s">
        <v>8240</v>
      </c>
      <c r="R364" s="230">
        <v>44985</v>
      </c>
      <c r="S364" s="230">
        <v>45658</v>
      </c>
      <c r="T364" t="s">
        <v>8366</v>
      </c>
      <c r="U364" s="211"/>
      <c r="V364" s="211"/>
      <c r="W364" s="211"/>
      <c r="X364" s="211"/>
      <c r="Y364" s="212"/>
      <c r="Z364" t="s">
        <v>8417</v>
      </c>
      <c r="AA364" t="s">
        <v>8418</v>
      </c>
      <c r="AB364" s="187">
        <v>1879074643</v>
      </c>
      <c r="AC364" s="218" t="str">
        <f>_xlfn.IFNA(IF(Table[[#This Row],[Programme Partner]]&lt;&gt;Table[[#This Row],[Implementing Partner]],CONCATENATE(Table[[#This Row],[Programme Partner]],"-",Table[[#This Row],[Implementing Partner]]),Table[[#This Row],[Programme Partner]]),"")</f>
        <v>UNICEF-NGOF</v>
      </c>
    </row>
    <row r="365" spans="1:29" ht="16.5" customHeight="1">
      <c r="A365" s="183">
        <v>363</v>
      </c>
      <c r="B365" s="207" t="s">
        <v>8385</v>
      </c>
      <c r="C365" s="208" t="s">
        <v>5275</v>
      </c>
      <c r="D365" s="209" t="s">
        <v>5184</v>
      </c>
      <c r="E365" s="210" t="s">
        <v>5275</v>
      </c>
      <c r="F365" t="s">
        <v>27</v>
      </c>
      <c r="G365" s="208" t="s">
        <v>8012</v>
      </c>
      <c r="H365" t="s">
        <v>8365</v>
      </c>
      <c r="I365" s="208" t="str">
        <f>IFERROR(VLOOKUP(Table[[#This Row],[Activity Details of Assistance]],WHAT!E:F,2,FALSE),"")</f>
        <v># of door</v>
      </c>
      <c r="J365" s="208"/>
      <c r="K365">
        <v>4</v>
      </c>
      <c r="L365" t="s">
        <v>28</v>
      </c>
      <c r="M365" t="s">
        <v>13</v>
      </c>
      <c r="N365" t="s">
        <v>14</v>
      </c>
      <c r="O365" t="s">
        <v>307</v>
      </c>
      <c r="P365" t="s">
        <v>1603</v>
      </c>
      <c r="Q365" t="s">
        <v>8240</v>
      </c>
      <c r="R365" s="230">
        <v>44985</v>
      </c>
      <c r="S365" s="230">
        <v>45658</v>
      </c>
      <c r="T365" t="s">
        <v>8366</v>
      </c>
      <c r="U365" s="211"/>
      <c r="V365" s="211"/>
      <c r="W365" s="211"/>
      <c r="X365" s="211"/>
      <c r="Y365" s="212"/>
      <c r="Z365" t="s">
        <v>8417</v>
      </c>
      <c r="AA365" t="s">
        <v>8418</v>
      </c>
      <c r="AB365" s="187">
        <v>1879074643</v>
      </c>
      <c r="AC365" s="218" t="str">
        <f>_xlfn.IFNA(IF(Table[[#This Row],[Programme Partner]]&lt;&gt;Table[[#This Row],[Implementing Partner]],CONCATENATE(Table[[#This Row],[Programme Partner]],"-",Table[[#This Row],[Implementing Partner]]),Table[[#This Row],[Programme Partner]]),"")</f>
        <v>UNICEF-NGOF</v>
      </c>
    </row>
    <row r="366" spans="1:29" ht="16.5" customHeight="1">
      <c r="A366" s="183">
        <v>364</v>
      </c>
      <c r="B366" s="207" t="s">
        <v>8385</v>
      </c>
      <c r="C366" s="208" t="s">
        <v>5275</v>
      </c>
      <c r="D366" s="209" t="s">
        <v>5184</v>
      </c>
      <c r="E366" s="210" t="s">
        <v>5275</v>
      </c>
      <c r="F366" t="s">
        <v>27</v>
      </c>
      <c r="G366" s="208" t="s">
        <v>8013</v>
      </c>
      <c r="H366" t="s">
        <v>8287</v>
      </c>
      <c r="I366" s="208" t="str">
        <f>IFERROR(VLOOKUP(Table[[#This Row],[Activity Details of Assistance]],WHAT!E:F,2,FALSE),"")</f>
        <v># of HP sessions at HH level</v>
      </c>
      <c r="J366" s="208"/>
      <c r="K366">
        <v>44</v>
      </c>
      <c r="L366" t="s">
        <v>28</v>
      </c>
      <c r="M366" t="s">
        <v>13</v>
      </c>
      <c r="N366" t="s">
        <v>14</v>
      </c>
      <c r="O366" t="s">
        <v>307</v>
      </c>
      <c r="P366" t="s">
        <v>1603</v>
      </c>
      <c r="Q366" t="s">
        <v>8240</v>
      </c>
      <c r="R366" s="230">
        <v>44985</v>
      </c>
      <c r="S366" s="230">
        <v>45658</v>
      </c>
      <c r="T366" t="s">
        <v>8366</v>
      </c>
      <c r="U366" s="211"/>
      <c r="V366" s="211"/>
      <c r="W366" s="211"/>
      <c r="X366" s="211"/>
      <c r="Y366" s="212"/>
      <c r="Z366" t="s">
        <v>8417</v>
      </c>
      <c r="AA366" t="s">
        <v>8418</v>
      </c>
      <c r="AB366" s="187">
        <v>1879074643</v>
      </c>
      <c r="AC366" s="218" t="str">
        <f>_xlfn.IFNA(IF(Table[[#This Row],[Programme Partner]]&lt;&gt;Table[[#This Row],[Implementing Partner]],CONCATENATE(Table[[#This Row],[Programme Partner]],"-",Table[[#This Row],[Implementing Partner]]),Table[[#This Row],[Programme Partner]]),"")</f>
        <v>UNICEF-NGOF</v>
      </c>
    </row>
    <row r="367" spans="1:29" ht="16.5" customHeight="1">
      <c r="A367" s="183">
        <v>365</v>
      </c>
      <c r="B367" s="207" t="s">
        <v>8385</v>
      </c>
      <c r="C367" s="208" t="s">
        <v>5275</v>
      </c>
      <c r="D367" s="209" t="s">
        <v>5184</v>
      </c>
      <c r="E367" s="210" t="s">
        <v>5275</v>
      </c>
      <c r="F367" t="s">
        <v>27</v>
      </c>
      <c r="G367" t="s">
        <v>8013</v>
      </c>
      <c r="H367" t="s">
        <v>8327</v>
      </c>
      <c r="I367" s="208" t="str">
        <f>IFERROR(VLOOKUP(Table[[#This Row],[Activity Details of Assistance]],WHAT!E:F,2,FALSE),"")</f>
        <v># of HP sessions at institution level</v>
      </c>
      <c r="J367" s="208"/>
      <c r="K367">
        <v>2</v>
      </c>
      <c r="L367" t="s">
        <v>28</v>
      </c>
      <c r="M367" t="s">
        <v>13</v>
      </c>
      <c r="N367" t="s">
        <v>14</v>
      </c>
      <c r="O367" t="s">
        <v>307</v>
      </c>
      <c r="P367" t="s">
        <v>1603</v>
      </c>
      <c r="Q367" t="s">
        <v>8240</v>
      </c>
      <c r="R367" s="230">
        <v>44985</v>
      </c>
      <c r="S367" s="230">
        <v>45658</v>
      </c>
      <c r="T367" t="s">
        <v>8366</v>
      </c>
      <c r="U367" s="211"/>
      <c r="V367" s="211"/>
      <c r="W367" s="211"/>
      <c r="X367" s="211"/>
      <c r="Y367" s="212"/>
      <c r="Z367" t="s">
        <v>8417</v>
      </c>
      <c r="AA367" t="s">
        <v>8418</v>
      </c>
      <c r="AB367" s="187">
        <v>1879074643</v>
      </c>
      <c r="AC367" s="218" t="str">
        <f>_xlfn.IFNA(IF(Table[[#This Row],[Programme Partner]]&lt;&gt;Table[[#This Row],[Implementing Partner]],CONCATENATE(Table[[#This Row],[Programme Partner]],"-",Table[[#This Row],[Implementing Partner]]),Table[[#This Row],[Programme Partner]]),"")</f>
        <v>UNICEF-NGOF</v>
      </c>
    </row>
    <row r="368" spans="1:29" ht="16.5" customHeight="1">
      <c r="A368" s="183">
        <v>366</v>
      </c>
      <c r="B368" s="207" t="s">
        <v>8385</v>
      </c>
      <c r="C368" s="208" t="s">
        <v>5275</v>
      </c>
      <c r="D368" s="209" t="s">
        <v>5184</v>
      </c>
      <c r="E368" s="210" t="s">
        <v>5275</v>
      </c>
      <c r="F368" t="s">
        <v>27</v>
      </c>
      <c r="G368" t="s">
        <v>8013</v>
      </c>
      <c r="H368" t="s">
        <v>8435</v>
      </c>
      <c r="I368" s="208" t="str">
        <f>IFERROR(VLOOKUP(Table[[#This Row],[Activity Details of Assistance]],WHAT!E:F,2,FALSE),"")</f>
        <v># of household</v>
      </c>
      <c r="J368" s="208"/>
      <c r="K368">
        <v>150</v>
      </c>
      <c r="L368" t="s">
        <v>28</v>
      </c>
      <c r="M368" t="s">
        <v>13</v>
      </c>
      <c r="N368" t="s">
        <v>14</v>
      </c>
      <c r="O368" t="s">
        <v>307</v>
      </c>
      <c r="P368" t="s">
        <v>1603</v>
      </c>
      <c r="Q368" t="s">
        <v>8240</v>
      </c>
      <c r="R368" s="230">
        <v>44985</v>
      </c>
      <c r="S368" s="230">
        <v>45658</v>
      </c>
      <c r="T368" t="s">
        <v>8366</v>
      </c>
      <c r="U368" s="211"/>
      <c r="V368" s="211"/>
      <c r="W368" s="211"/>
      <c r="X368" s="211"/>
      <c r="Y368" s="212"/>
      <c r="Z368" t="s">
        <v>8417</v>
      </c>
      <c r="AA368" t="s">
        <v>8418</v>
      </c>
      <c r="AB368" s="187">
        <v>1879074643</v>
      </c>
      <c r="AC368" s="218" t="str">
        <f>_xlfn.IFNA(IF(Table[[#This Row],[Programme Partner]]&lt;&gt;Table[[#This Row],[Implementing Partner]],CONCATENATE(Table[[#This Row],[Programme Partner]],"-",Table[[#This Row],[Implementing Partner]]),Table[[#This Row],[Programme Partner]]),"")</f>
        <v>UNICEF-NGOF</v>
      </c>
    </row>
    <row r="369" spans="1:29" ht="16.5" customHeight="1">
      <c r="A369" s="183">
        <v>367</v>
      </c>
      <c r="B369" s="207" t="s">
        <v>8385</v>
      </c>
      <c r="C369" s="208" t="s">
        <v>5275</v>
      </c>
      <c r="D369" s="209" t="s">
        <v>5184</v>
      </c>
      <c r="E369" s="210" t="s">
        <v>5275</v>
      </c>
      <c r="F369" t="s">
        <v>27</v>
      </c>
      <c r="G369" s="208" t="s">
        <v>8012</v>
      </c>
      <c r="H369" t="s">
        <v>8403</v>
      </c>
      <c r="I369" s="208" t="str">
        <f>IFERROR(VLOOKUP(Table[[#This Row],[Activity Details of Assistance]],WHAT!E:F,2,FALSE),"")</f>
        <v># of door</v>
      </c>
      <c r="J369" s="208"/>
      <c r="K369">
        <v>7</v>
      </c>
      <c r="L369" t="s">
        <v>28</v>
      </c>
      <c r="M369" t="s">
        <v>13</v>
      </c>
      <c r="N369" t="s">
        <v>14</v>
      </c>
      <c r="O369" t="s">
        <v>307</v>
      </c>
      <c r="P369" t="s">
        <v>1179</v>
      </c>
      <c r="Q369" t="s">
        <v>8263</v>
      </c>
      <c r="R369" s="230">
        <v>44985</v>
      </c>
      <c r="S369" s="230">
        <v>45658</v>
      </c>
      <c r="T369" t="s">
        <v>8366</v>
      </c>
      <c r="U369" s="211"/>
      <c r="V369" s="211"/>
      <c r="W369" s="211"/>
      <c r="X369" s="211"/>
      <c r="Y369" s="212"/>
      <c r="Z369" t="s">
        <v>8417</v>
      </c>
      <c r="AA369" t="s">
        <v>8418</v>
      </c>
      <c r="AB369" s="187">
        <v>1879074643</v>
      </c>
      <c r="AC369" s="218" t="str">
        <f>_xlfn.IFNA(IF(Table[[#This Row],[Programme Partner]]&lt;&gt;Table[[#This Row],[Implementing Partner]],CONCATENATE(Table[[#This Row],[Programme Partner]],"-",Table[[#This Row],[Implementing Partner]]),Table[[#This Row],[Programme Partner]]),"")</f>
        <v>UNICEF-NGOF</v>
      </c>
    </row>
    <row r="370" spans="1:29" ht="16.5" customHeight="1">
      <c r="A370" s="183">
        <v>368</v>
      </c>
      <c r="B370" s="207" t="s">
        <v>8385</v>
      </c>
      <c r="C370" s="208" t="s">
        <v>5275</v>
      </c>
      <c r="D370" s="209" t="s">
        <v>5184</v>
      </c>
      <c r="E370" s="210" t="s">
        <v>5275</v>
      </c>
      <c r="F370" t="s">
        <v>27</v>
      </c>
      <c r="G370" s="208" t="s">
        <v>8012</v>
      </c>
      <c r="H370" t="s">
        <v>8365</v>
      </c>
      <c r="I370" s="208" t="str">
        <f>IFERROR(VLOOKUP(Table[[#This Row],[Activity Details of Assistance]],WHAT!E:F,2,FALSE),"")</f>
        <v># of door</v>
      </c>
      <c r="J370" s="208"/>
      <c r="K370">
        <v>18</v>
      </c>
      <c r="L370" t="s">
        <v>28</v>
      </c>
      <c r="M370" t="s">
        <v>13</v>
      </c>
      <c r="N370" t="s">
        <v>14</v>
      </c>
      <c r="O370" t="s">
        <v>307</v>
      </c>
      <c r="P370" t="s">
        <v>1179</v>
      </c>
      <c r="Q370" t="s">
        <v>8263</v>
      </c>
      <c r="R370" s="230">
        <v>44985</v>
      </c>
      <c r="S370" s="230">
        <v>45658</v>
      </c>
      <c r="T370" t="s">
        <v>8366</v>
      </c>
      <c r="U370" s="211"/>
      <c r="V370" s="211"/>
      <c r="W370" s="211"/>
      <c r="X370" s="211"/>
      <c r="Y370" s="212"/>
      <c r="Z370" t="s">
        <v>8417</v>
      </c>
      <c r="AA370" t="s">
        <v>8418</v>
      </c>
      <c r="AB370" s="187">
        <v>1879074643</v>
      </c>
      <c r="AC370" s="218" t="str">
        <f>_xlfn.IFNA(IF(Table[[#This Row],[Programme Partner]]&lt;&gt;Table[[#This Row],[Implementing Partner]],CONCATENATE(Table[[#This Row],[Programme Partner]],"-",Table[[#This Row],[Implementing Partner]]),Table[[#This Row],[Programme Partner]]),"")</f>
        <v>UNICEF-NGOF</v>
      </c>
    </row>
    <row r="371" spans="1:29" ht="16.5" customHeight="1">
      <c r="A371" s="183">
        <v>369</v>
      </c>
      <c r="B371" s="207" t="s">
        <v>8385</v>
      </c>
      <c r="C371" s="208" t="s">
        <v>5275</v>
      </c>
      <c r="D371" s="209" t="s">
        <v>5184</v>
      </c>
      <c r="E371" s="210" t="s">
        <v>5275</v>
      </c>
      <c r="F371" t="s">
        <v>27</v>
      </c>
      <c r="G371" s="208" t="s">
        <v>8013</v>
      </c>
      <c r="H371" t="s">
        <v>8287</v>
      </c>
      <c r="I371" s="208" t="str">
        <f>IFERROR(VLOOKUP(Table[[#This Row],[Activity Details of Assistance]],WHAT!E:F,2,FALSE),"")</f>
        <v># of HP sessions at HH level</v>
      </c>
      <c r="J371" s="208"/>
      <c r="K371">
        <v>15</v>
      </c>
      <c r="L371" t="s">
        <v>28</v>
      </c>
      <c r="M371" t="s">
        <v>13</v>
      </c>
      <c r="N371" t="s">
        <v>14</v>
      </c>
      <c r="O371" t="s">
        <v>307</v>
      </c>
      <c r="P371" t="s">
        <v>1179</v>
      </c>
      <c r="Q371" t="s">
        <v>8263</v>
      </c>
      <c r="R371" s="230">
        <v>44985</v>
      </c>
      <c r="S371" s="230">
        <v>45658</v>
      </c>
      <c r="T371" t="s">
        <v>8366</v>
      </c>
      <c r="U371" s="211"/>
      <c r="V371" s="211"/>
      <c r="W371" s="211"/>
      <c r="X371" s="211"/>
      <c r="Y371" s="212"/>
      <c r="Z371" t="s">
        <v>8417</v>
      </c>
      <c r="AA371" t="s">
        <v>8418</v>
      </c>
      <c r="AB371" s="187">
        <v>1879074643</v>
      </c>
      <c r="AC371" s="218" t="str">
        <f>_xlfn.IFNA(IF(Table[[#This Row],[Programme Partner]]&lt;&gt;Table[[#This Row],[Implementing Partner]],CONCATENATE(Table[[#This Row],[Programme Partner]],"-",Table[[#This Row],[Implementing Partner]]),Table[[#This Row],[Programme Partner]]),"")</f>
        <v>UNICEF-NGOF</v>
      </c>
    </row>
    <row r="372" spans="1:29" ht="16.5" customHeight="1">
      <c r="A372" s="183">
        <v>370</v>
      </c>
      <c r="B372" s="207" t="s">
        <v>8385</v>
      </c>
      <c r="C372" s="208" t="s">
        <v>5275</v>
      </c>
      <c r="D372" s="209" t="s">
        <v>5184</v>
      </c>
      <c r="E372" s="210" t="s">
        <v>5275</v>
      </c>
      <c r="F372" t="s">
        <v>27</v>
      </c>
      <c r="G372" t="s">
        <v>8013</v>
      </c>
      <c r="H372" t="s">
        <v>8327</v>
      </c>
      <c r="I372" s="208" t="str">
        <f>IFERROR(VLOOKUP(Table[[#This Row],[Activity Details of Assistance]],WHAT!E:F,2,FALSE),"")</f>
        <v># of HP sessions at institution level</v>
      </c>
      <c r="J372" s="208"/>
      <c r="K372">
        <v>2</v>
      </c>
      <c r="L372" t="s">
        <v>28</v>
      </c>
      <c r="M372" t="s">
        <v>13</v>
      </c>
      <c r="N372" t="s">
        <v>14</v>
      </c>
      <c r="O372" t="s">
        <v>307</v>
      </c>
      <c r="P372" t="s">
        <v>1179</v>
      </c>
      <c r="Q372" t="s">
        <v>8263</v>
      </c>
      <c r="R372" s="230">
        <v>44985</v>
      </c>
      <c r="S372" s="230">
        <v>45658</v>
      </c>
      <c r="T372" t="s">
        <v>8366</v>
      </c>
      <c r="U372" s="211"/>
      <c r="V372" s="211"/>
      <c r="W372" s="211"/>
      <c r="X372" s="211"/>
      <c r="Y372" s="212"/>
      <c r="Z372" t="s">
        <v>8417</v>
      </c>
      <c r="AA372" t="s">
        <v>8418</v>
      </c>
      <c r="AB372" s="187">
        <v>1879074643</v>
      </c>
      <c r="AC372" s="218" t="str">
        <f>_xlfn.IFNA(IF(Table[[#This Row],[Programme Partner]]&lt;&gt;Table[[#This Row],[Implementing Partner]],CONCATENATE(Table[[#This Row],[Programme Partner]],"-",Table[[#This Row],[Implementing Partner]]),Table[[#This Row],[Programme Partner]]),"")</f>
        <v>UNICEF-NGOF</v>
      </c>
    </row>
    <row r="373" spans="1:29" ht="16.5" customHeight="1">
      <c r="A373" s="183">
        <v>371</v>
      </c>
      <c r="B373" s="207" t="s">
        <v>8385</v>
      </c>
      <c r="C373" s="208" t="s">
        <v>5275</v>
      </c>
      <c r="D373" s="209" t="s">
        <v>5184</v>
      </c>
      <c r="E373" s="210" t="s">
        <v>5275</v>
      </c>
      <c r="F373" t="s">
        <v>27</v>
      </c>
      <c r="G373" t="s">
        <v>8013</v>
      </c>
      <c r="H373" t="s">
        <v>8435</v>
      </c>
      <c r="I373" s="208" t="str">
        <f>IFERROR(VLOOKUP(Table[[#This Row],[Activity Details of Assistance]],WHAT!E:F,2,FALSE),"")</f>
        <v># of household</v>
      </c>
      <c r="J373" s="208"/>
      <c r="K373">
        <v>114</v>
      </c>
      <c r="L373" t="s">
        <v>28</v>
      </c>
      <c r="M373" t="s">
        <v>13</v>
      </c>
      <c r="N373" t="s">
        <v>14</v>
      </c>
      <c r="O373" t="s">
        <v>307</v>
      </c>
      <c r="P373" t="s">
        <v>1179</v>
      </c>
      <c r="Q373" t="s">
        <v>8263</v>
      </c>
      <c r="R373" s="230">
        <v>44985</v>
      </c>
      <c r="S373" s="230">
        <v>45658</v>
      </c>
      <c r="T373" t="s">
        <v>8366</v>
      </c>
      <c r="U373" s="211"/>
      <c r="V373" s="211"/>
      <c r="W373" s="211"/>
      <c r="X373" s="211"/>
      <c r="Y373" s="212"/>
      <c r="Z373" t="s">
        <v>8417</v>
      </c>
      <c r="AA373" t="s">
        <v>8418</v>
      </c>
      <c r="AB373" s="187">
        <v>1879074643</v>
      </c>
      <c r="AC373" s="218" t="str">
        <f>_xlfn.IFNA(IF(Table[[#This Row],[Programme Partner]]&lt;&gt;Table[[#This Row],[Implementing Partner]],CONCATENATE(Table[[#This Row],[Programme Partner]],"-",Table[[#This Row],[Implementing Partner]]),Table[[#This Row],[Programme Partner]]),"")</f>
        <v>UNICEF-NGOF</v>
      </c>
    </row>
    <row r="374" spans="1:29" ht="16.5" customHeight="1">
      <c r="A374" s="183">
        <v>372</v>
      </c>
      <c r="B374" s="207" t="s">
        <v>8385</v>
      </c>
      <c r="C374" s="208" t="s">
        <v>5148</v>
      </c>
      <c r="D374" s="209" t="s">
        <v>5238</v>
      </c>
      <c r="E374" t="s">
        <v>8296</v>
      </c>
      <c r="F374" t="s">
        <v>27</v>
      </c>
      <c r="G374" s="208" t="s">
        <v>8013</v>
      </c>
      <c r="H374" t="s">
        <v>8287</v>
      </c>
      <c r="I374" s="208" t="str">
        <f>IFERROR(VLOOKUP(Table[[#This Row],[Activity Details of Assistance]],WHAT!E:F,2,FALSE),"")</f>
        <v># of HP sessions at HH level</v>
      </c>
      <c r="J374" s="208"/>
      <c r="K374">
        <v>71</v>
      </c>
      <c r="L374" t="s">
        <v>28</v>
      </c>
      <c r="M374" t="s">
        <v>13</v>
      </c>
      <c r="N374" t="s">
        <v>14</v>
      </c>
      <c r="O374" t="s">
        <v>309</v>
      </c>
      <c r="P374" t="s">
        <v>1606</v>
      </c>
      <c r="Q374" t="s">
        <v>8207</v>
      </c>
      <c r="R374" s="230">
        <v>44985</v>
      </c>
      <c r="S374" s="230">
        <v>44986</v>
      </c>
      <c r="T374" t="s">
        <v>8366</v>
      </c>
      <c r="U374" s="211"/>
      <c r="V374" s="211"/>
      <c r="W374" s="211"/>
      <c r="X374" s="211"/>
      <c r="Y374" s="212"/>
      <c r="Z374" t="s">
        <v>8302</v>
      </c>
      <c r="AA374" t="s">
        <v>8303</v>
      </c>
      <c r="AB374" s="187">
        <v>1840742077</v>
      </c>
      <c r="AC374" s="218" t="str">
        <f>_xlfn.IFNA(IF(Table[[#This Row],[Programme Partner]]&lt;&gt;Table[[#This Row],[Implementing Partner]],CONCATENATE(Table[[#This Row],[Programme Partner]],"-",Table[[#This Row],[Implementing Partner]]),Table[[#This Row],[Programme Partner]]),"")</f>
        <v>IOM-SHED</v>
      </c>
    </row>
    <row r="375" spans="1:29" ht="16.5" customHeight="1">
      <c r="A375" s="183">
        <v>373</v>
      </c>
      <c r="B375" s="207" t="s">
        <v>8385</v>
      </c>
      <c r="C375" s="208" t="s">
        <v>5148</v>
      </c>
      <c r="D375" s="209" t="s">
        <v>5238</v>
      </c>
      <c r="E375" t="s">
        <v>8296</v>
      </c>
      <c r="F375" t="s">
        <v>27</v>
      </c>
      <c r="G375" s="208" t="s">
        <v>8013</v>
      </c>
      <c r="H375" t="s">
        <v>8287</v>
      </c>
      <c r="I375" s="208" t="str">
        <f>IFERROR(VLOOKUP(Table[[#This Row],[Activity Details of Assistance]],WHAT!E:F,2,FALSE),"")</f>
        <v># of HP sessions at HH level</v>
      </c>
      <c r="J375" s="208"/>
      <c r="K375">
        <v>87</v>
      </c>
      <c r="L375" t="s">
        <v>28</v>
      </c>
      <c r="M375" t="s">
        <v>13</v>
      </c>
      <c r="N375" t="s">
        <v>14</v>
      </c>
      <c r="O375" t="s">
        <v>309</v>
      </c>
      <c r="P375" t="s">
        <v>1607</v>
      </c>
      <c r="Q375" t="s">
        <v>8210</v>
      </c>
      <c r="R375" s="230">
        <v>44985</v>
      </c>
      <c r="S375" s="230">
        <v>44986</v>
      </c>
      <c r="T375" t="s">
        <v>8366</v>
      </c>
      <c r="U375" s="211"/>
      <c r="V375" s="211"/>
      <c r="W375" s="211"/>
      <c r="X375" s="211"/>
      <c r="Y375" s="212"/>
      <c r="Z375" t="s">
        <v>8302</v>
      </c>
      <c r="AA375" t="s">
        <v>8303</v>
      </c>
      <c r="AB375" s="187">
        <v>1840742077</v>
      </c>
      <c r="AC375" s="218" t="str">
        <f>_xlfn.IFNA(IF(Table[[#This Row],[Programme Partner]]&lt;&gt;Table[[#This Row],[Implementing Partner]],CONCATENATE(Table[[#This Row],[Programme Partner]],"-",Table[[#This Row],[Implementing Partner]]),Table[[#This Row],[Programme Partner]]),"")</f>
        <v>IOM-SHED</v>
      </c>
    </row>
    <row r="376" spans="1:29" ht="16.5" customHeight="1">
      <c r="A376" s="183">
        <v>374</v>
      </c>
      <c r="B376" s="207" t="s">
        <v>8385</v>
      </c>
      <c r="C376" s="208" t="s">
        <v>5275</v>
      </c>
      <c r="D376" s="209" t="s">
        <v>5184</v>
      </c>
      <c r="E376" s="210" t="s">
        <v>5275</v>
      </c>
      <c r="F376" t="s">
        <v>27</v>
      </c>
      <c r="G376" s="208" t="s">
        <v>8012</v>
      </c>
      <c r="H376" t="s">
        <v>8403</v>
      </c>
      <c r="I376" s="208" t="str">
        <f>IFERROR(VLOOKUP(Table[[#This Row],[Activity Details of Assistance]],WHAT!E:F,2,FALSE),"")</f>
        <v># of door</v>
      </c>
      <c r="J376" s="208"/>
      <c r="K376">
        <v>38</v>
      </c>
      <c r="L376" t="s">
        <v>28</v>
      </c>
      <c r="M376" t="s">
        <v>13</v>
      </c>
      <c r="N376" t="s">
        <v>14</v>
      </c>
      <c r="O376" t="s">
        <v>307</v>
      </c>
      <c r="P376" t="s">
        <v>1599</v>
      </c>
      <c r="Q376" t="s">
        <v>8197</v>
      </c>
      <c r="R376" s="230">
        <v>44985</v>
      </c>
      <c r="S376" s="230">
        <v>45658</v>
      </c>
      <c r="T376" t="s">
        <v>8366</v>
      </c>
      <c r="U376" s="211"/>
      <c r="V376" s="211"/>
      <c r="W376" s="211"/>
      <c r="X376" s="211"/>
      <c r="Y376" s="212"/>
      <c r="Z376" t="s">
        <v>8417</v>
      </c>
      <c r="AA376" t="s">
        <v>8418</v>
      </c>
      <c r="AB376" s="187">
        <v>1879074643</v>
      </c>
      <c r="AC376" s="218" t="str">
        <f>_xlfn.IFNA(IF(Table[[#This Row],[Programme Partner]]&lt;&gt;Table[[#This Row],[Implementing Partner]],CONCATENATE(Table[[#This Row],[Programme Partner]],"-",Table[[#This Row],[Implementing Partner]]),Table[[#This Row],[Programme Partner]]),"")</f>
        <v>UNICEF-NGOF</v>
      </c>
    </row>
    <row r="377" spans="1:29" ht="16.5" customHeight="1">
      <c r="A377" s="183">
        <v>375</v>
      </c>
      <c r="B377" s="207" t="s">
        <v>8385</v>
      </c>
      <c r="C377" s="208" t="s">
        <v>5275</v>
      </c>
      <c r="D377" s="209" t="s">
        <v>5184</v>
      </c>
      <c r="E377" s="210" t="s">
        <v>5275</v>
      </c>
      <c r="F377" t="s">
        <v>27</v>
      </c>
      <c r="G377" s="208" t="s">
        <v>8012</v>
      </c>
      <c r="H377" t="s">
        <v>8365</v>
      </c>
      <c r="I377" s="208" t="str">
        <f>IFERROR(VLOOKUP(Table[[#This Row],[Activity Details of Assistance]],WHAT!E:F,2,FALSE),"")</f>
        <v># of door</v>
      </c>
      <c r="J377" s="208"/>
      <c r="K377">
        <v>53</v>
      </c>
      <c r="L377" t="s">
        <v>28</v>
      </c>
      <c r="M377" t="s">
        <v>13</v>
      </c>
      <c r="N377" t="s">
        <v>14</v>
      </c>
      <c r="O377" t="s">
        <v>307</v>
      </c>
      <c r="P377" t="s">
        <v>1599</v>
      </c>
      <c r="Q377" t="s">
        <v>8197</v>
      </c>
      <c r="R377" s="230">
        <v>44985</v>
      </c>
      <c r="S377" s="230">
        <v>45658</v>
      </c>
      <c r="T377" t="s">
        <v>8366</v>
      </c>
      <c r="U377" s="211"/>
      <c r="V377" s="211"/>
      <c r="W377" s="211"/>
      <c r="X377" s="211"/>
      <c r="Y377" s="212"/>
      <c r="Z377" t="s">
        <v>8417</v>
      </c>
      <c r="AA377" t="s">
        <v>8418</v>
      </c>
      <c r="AB377" s="187">
        <v>1879074643</v>
      </c>
      <c r="AC377" s="218" t="str">
        <f>_xlfn.IFNA(IF(Table[[#This Row],[Programme Partner]]&lt;&gt;Table[[#This Row],[Implementing Partner]],CONCATENATE(Table[[#This Row],[Programme Partner]],"-",Table[[#This Row],[Implementing Partner]]),Table[[#This Row],[Programme Partner]]),"")</f>
        <v>UNICEF-NGOF</v>
      </c>
    </row>
    <row r="378" spans="1:29" ht="16.5" customHeight="1">
      <c r="A378" s="183">
        <v>376</v>
      </c>
      <c r="B378" s="207" t="s">
        <v>8385</v>
      </c>
      <c r="C378" s="208" t="s">
        <v>5275</v>
      </c>
      <c r="D378" s="209" t="s">
        <v>5184</v>
      </c>
      <c r="E378" s="210" t="s">
        <v>5275</v>
      </c>
      <c r="F378" t="s">
        <v>27</v>
      </c>
      <c r="G378" s="208" t="s">
        <v>8012</v>
      </c>
      <c r="H378" t="s">
        <v>8312</v>
      </c>
      <c r="I378" s="208" t="str">
        <f>IFERROR(VLOOKUP(Table[[#This Row],[Activity Details of Assistance]],WHAT!E:F,2,FALSE),"")</f>
        <v># of door</v>
      </c>
      <c r="J378" s="208"/>
      <c r="K378">
        <v>13</v>
      </c>
      <c r="L378" t="s">
        <v>28</v>
      </c>
      <c r="M378" t="s">
        <v>13</v>
      </c>
      <c r="N378" t="s">
        <v>14</v>
      </c>
      <c r="O378" t="s">
        <v>307</v>
      </c>
      <c r="P378" t="s">
        <v>1599</v>
      </c>
      <c r="Q378" t="s">
        <v>8197</v>
      </c>
      <c r="R378" s="230">
        <v>44985</v>
      </c>
      <c r="S378" s="230">
        <v>45658</v>
      </c>
      <c r="T378" t="s">
        <v>8366</v>
      </c>
      <c r="U378" s="211"/>
      <c r="V378" s="211"/>
      <c r="W378" s="211"/>
      <c r="X378" s="211"/>
      <c r="Y378" s="212"/>
      <c r="Z378" t="s">
        <v>8417</v>
      </c>
      <c r="AA378" t="s">
        <v>8418</v>
      </c>
      <c r="AB378" s="187">
        <v>1879074643</v>
      </c>
      <c r="AC378" s="218" t="str">
        <f>_xlfn.IFNA(IF(Table[[#This Row],[Programme Partner]]&lt;&gt;Table[[#This Row],[Implementing Partner]],CONCATENATE(Table[[#This Row],[Programme Partner]],"-",Table[[#This Row],[Implementing Partner]]),Table[[#This Row],[Programme Partner]]),"")</f>
        <v>UNICEF-NGOF</v>
      </c>
    </row>
    <row r="379" spans="1:29" ht="16.5" customHeight="1">
      <c r="A379" s="183">
        <v>377</v>
      </c>
      <c r="B379" s="207" t="s">
        <v>8385</v>
      </c>
      <c r="C379" s="208" t="s">
        <v>5275</v>
      </c>
      <c r="D379" s="209" t="s">
        <v>5184</v>
      </c>
      <c r="E379" s="210" t="s">
        <v>5275</v>
      </c>
      <c r="F379" t="s">
        <v>27</v>
      </c>
      <c r="G379" s="208" t="s">
        <v>8013</v>
      </c>
      <c r="H379" t="s">
        <v>8287</v>
      </c>
      <c r="I379" s="208" t="str">
        <f>IFERROR(VLOOKUP(Table[[#This Row],[Activity Details of Assistance]],WHAT!E:F,2,FALSE),"")</f>
        <v># of HP sessions at HH level</v>
      </c>
      <c r="J379" s="208"/>
      <c r="K379">
        <v>51</v>
      </c>
      <c r="L379" t="s">
        <v>28</v>
      </c>
      <c r="M379" t="s">
        <v>13</v>
      </c>
      <c r="N379" t="s">
        <v>14</v>
      </c>
      <c r="O379" t="s">
        <v>307</v>
      </c>
      <c r="P379" t="s">
        <v>1599</v>
      </c>
      <c r="Q379" t="s">
        <v>8197</v>
      </c>
      <c r="R379" s="230">
        <v>44985</v>
      </c>
      <c r="S379" s="230">
        <v>45658</v>
      </c>
      <c r="T379" t="s">
        <v>8366</v>
      </c>
      <c r="U379" s="211"/>
      <c r="V379" s="211"/>
      <c r="W379" s="211"/>
      <c r="X379" s="211"/>
      <c r="Y379" s="212"/>
      <c r="Z379" t="s">
        <v>8417</v>
      </c>
      <c r="AA379" t="s">
        <v>8418</v>
      </c>
      <c r="AB379" s="187">
        <v>1879074643</v>
      </c>
      <c r="AC379" s="218" t="str">
        <f>_xlfn.IFNA(IF(Table[[#This Row],[Programme Partner]]&lt;&gt;Table[[#This Row],[Implementing Partner]],CONCATENATE(Table[[#This Row],[Programme Partner]],"-",Table[[#This Row],[Implementing Partner]]),Table[[#This Row],[Programme Partner]]),"")</f>
        <v>UNICEF-NGOF</v>
      </c>
    </row>
    <row r="380" spans="1:29" ht="16.5" customHeight="1">
      <c r="A380" s="183">
        <v>378</v>
      </c>
      <c r="B380" s="207" t="s">
        <v>8385</v>
      </c>
      <c r="C380" s="208" t="s">
        <v>5275</v>
      </c>
      <c r="D380" s="209" t="s">
        <v>5184</v>
      </c>
      <c r="E380" s="210" t="s">
        <v>5275</v>
      </c>
      <c r="F380" t="s">
        <v>27</v>
      </c>
      <c r="G380" t="s">
        <v>8013</v>
      </c>
      <c r="H380" t="s">
        <v>8435</v>
      </c>
      <c r="I380" s="208" t="str">
        <f>IFERROR(VLOOKUP(Table[[#This Row],[Activity Details of Assistance]],WHAT!E:F,2,FALSE),"")</f>
        <v># of household</v>
      </c>
      <c r="J380" s="208"/>
      <c r="K380">
        <v>204</v>
      </c>
      <c r="L380" t="s">
        <v>28</v>
      </c>
      <c r="M380" t="s">
        <v>13</v>
      </c>
      <c r="N380" t="s">
        <v>14</v>
      </c>
      <c r="O380" t="s">
        <v>307</v>
      </c>
      <c r="P380" t="s">
        <v>1599</v>
      </c>
      <c r="Q380" t="s">
        <v>8197</v>
      </c>
      <c r="R380" s="230">
        <v>44985</v>
      </c>
      <c r="S380" s="230">
        <v>45658</v>
      </c>
      <c r="T380" t="s">
        <v>8366</v>
      </c>
      <c r="U380" s="211"/>
      <c r="V380" s="211"/>
      <c r="W380" s="211"/>
      <c r="X380" s="211"/>
      <c r="Y380" s="212"/>
      <c r="Z380" t="s">
        <v>8417</v>
      </c>
      <c r="AA380" t="s">
        <v>8418</v>
      </c>
      <c r="AB380" s="187">
        <v>1879074643</v>
      </c>
      <c r="AC380" s="218" t="str">
        <f>_xlfn.IFNA(IF(Table[[#This Row],[Programme Partner]]&lt;&gt;Table[[#This Row],[Implementing Partner]],CONCATENATE(Table[[#This Row],[Programme Partner]],"-",Table[[#This Row],[Implementing Partner]]),Table[[#This Row],[Programme Partner]]),"")</f>
        <v>UNICEF-NGOF</v>
      </c>
    </row>
    <row r="381" spans="1:29" ht="16.5" customHeight="1">
      <c r="A381" s="183">
        <v>379</v>
      </c>
      <c r="B381" s="207" t="s">
        <v>8385</v>
      </c>
      <c r="C381" s="208" t="s">
        <v>8295</v>
      </c>
      <c r="D381" s="209" t="s">
        <v>8295</v>
      </c>
      <c r="E381" t="s">
        <v>8455</v>
      </c>
      <c r="F381" t="s">
        <v>27</v>
      </c>
      <c r="G381" s="208" t="s">
        <v>8012</v>
      </c>
      <c r="H381" t="s">
        <v>8312</v>
      </c>
      <c r="I381" s="208" t="str">
        <f>IFERROR(VLOOKUP(Table[[#This Row],[Activity Details of Assistance]],WHAT!E:F,2,FALSE),"")</f>
        <v># of door</v>
      </c>
      <c r="J381" s="208"/>
      <c r="K381">
        <v>9</v>
      </c>
      <c r="L381" t="s">
        <v>28</v>
      </c>
      <c r="M381" t="s">
        <v>13</v>
      </c>
      <c r="N381" t="s">
        <v>14</v>
      </c>
      <c r="O381" t="s">
        <v>307</v>
      </c>
      <c r="P381" t="s">
        <v>1599</v>
      </c>
      <c r="Q381" t="s">
        <v>8197</v>
      </c>
      <c r="R381" s="230">
        <v>44985</v>
      </c>
      <c r="S381" s="230">
        <v>45139</v>
      </c>
      <c r="T381" t="s">
        <v>8366</v>
      </c>
      <c r="U381" s="211"/>
      <c r="V381" s="211"/>
      <c r="W381" s="211"/>
      <c r="X381" s="211"/>
      <c r="Y381" s="212"/>
      <c r="Z381" t="s">
        <v>8300</v>
      </c>
      <c r="AA381" t="s">
        <v>8301</v>
      </c>
      <c r="AB381" s="187">
        <v>1712651648</v>
      </c>
      <c r="AC381" s="218" t="str">
        <f>_xlfn.IFNA(IF(Table[[#This Row],[Programme Partner]]&lt;&gt;Table[[#This Row],[Implementing Partner]],CONCATENATE(Table[[#This Row],[Programme Partner]],"-",Table[[#This Row],[Implementing Partner]]),Table[[#This Row],[Programme Partner]]),"")</f>
        <v>TDH</v>
      </c>
    </row>
    <row r="382" spans="1:29" ht="16.5" customHeight="1">
      <c r="A382" s="183">
        <v>380</v>
      </c>
      <c r="B382" s="207" t="s">
        <v>8385</v>
      </c>
      <c r="C382" s="208" t="s">
        <v>8295</v>
      </c>
      <c r="D382" s="209" t="s">
        <v>8295</v>
      </c>
      <c r="E382" t="s">
        <v>8455</v>
      </c>
      <c r="F382" t="s">
        <v>27</v>
      </c>
      <c r="G382" s="208" t="s">
        <v>8013</v>
      </c>
      <c r="H382" t="s">
        <v>8338</v>
      </c>
      <c r="I382" s="208" t="str">
        <f>IFERROR(VLOOKUP(Table[[#This Row],[Activity Details of Assistance]],WHAT!E:F,2,FALSE),"")</f>
        <v># of facilities</v>
      </c>
      <c r="J382" s="208"/>
      <c r="K382">
        <v>20</v>
      </c>
      <c r="L382" t="s">
        <v>28</v>
      </c>
      <c r="M382" t="s">
        <v>13</v>
      </c>
      <c r="N382" t="s">
        <v>14</v>
      </c>
      <c r="O382" t="s">
        <v>307</v>
      </c>
      <c r="P382" t="s">
        <v>1599</v>
      </c>
      <c r="Q382" t="s">
        <v>8197</v>
      </c>
      <c r="R382" s="230">
        <v>44985</v>
      </c>
      <c r="S382" s="230">
        <v>45139</v>
      </c>
      <c r="T382" t="s">
        <v>8366</v>
      </c>
      <c r="U382" s="211"/>
      <c r="V382" s="211"/>
      <c r="W382" s="211"/>
      <c r="X382" s="211"/>
      <c r="Y382" s="212"/>
      <c r="Z382" t="s">
        <v>8300</v>
      </c>
      <c r="AA382" t="s">
        <v>8301</v>
      </c>
      <c r="AB382" s="187">
        <v>1712651648</v>
      </c>
      <c r="AC382" s="218" t="str">
        <f>_xlfn.IFNA(IF(Table[[#This Row],[Programme Partner]]&lt;&gt;Table[[#This Row],[Implementing Partner]],CONCATENATE(Table[[#This Row],[Programme Partner]],"-",Table[[#This Row],[Implementing Partner]]),Table[[#This Row],[Programme Partner]]),"")</f>
        <v>TDH</v>
      </c>
    </row>
    <row r="383" spans="1:29" ht="16.5" customHeight="1">
      <c r="A383" s="183">
        <v>381</v>
      </c>
      <c r="B383" s="207" t="s">
        <v>8385</v>
      </c>
      <c r="C383" s="208" t="s">
        <v>8295</v>
      </c>
      <c r="D383" s="209" t="s">
        <v>8295</v>
      </c>
      <c r="E383" t="s">
        <v>8455</v>
      </c>
      <c r="F383" t="s">
        <v>27</v>
      </c>
      <c r="G383" s="208" t="s">
        <v>8013</v>
      </c>
      <c r="H383" t="s">
        <v>8287</v>
      </c>
      <c r="I383" s="208" t="str">
        <f>IFERROR(VLOOKUP(Table[[#This Row],[Activity Details of Assistance]],WHAT!E:F,2,FALSE),"")</f>
        <v># of HP sessions at HH level</v>
      </c>
      <c r="J383" s="208"/>
      <c r="K383">
        <v>24</v>
      </c>
      <c r="L383" t="s">
        <v>28</v>
      </c>
      <c r="M383" t="s">
        <v>13</v>
      </c>
      <c r="N383" t="s">
        <v>14</v>
      </c>
      <c r="O383" t="s">
        <v>307</v>
      </c>
      <c r="P383" t="s">
        <v>1599</v>
      </c>
      <c r="Q383" t="s">
        <v>8197</v>
      </c>
      <c r="R383" s="230">
        <v>44985</v>
      </c>
      <c r="S383" s="230">
        <v>45139</v>
      </c>
      <c r="T383" t="s">
        <v>8366</v>
      </c>
      <c r="U383" s="211"/>
      <c r="V383" s="211"/>
      <c r="W383" s="211"/>
      <c r="X383" s="211"/>
      <c r="Y383" s="212"/>
      <c r="Z383" t="s">
        <v>8300</v>
      </c>
      <c r="AA383" t="s">
        <v>8301</v>
      </c>
      <c r="AB383" s="187">
        <v>1712651648</v>
      </c>
      <c r="AC383" s="218" t="str">
        <f>_xlfn.IFNA(IF(Table[[#This Row],[Programme Partner]]&lt;&gt;Table[[#This Row],[Implementing Partner]],CONCATENATE(Table[[#This Row],[Programme Partner]],"-",Table[[#This Row],[Implementing Partner]]),Table[[#This Row],[Programme Partner]]),"")</f>
        <v>TDH</v>
      </c>
    </row>
    <row r="384" spans="1:29" ht="16.5" customHeight="1">
      <c r="A384" s="183">
        <v>382</v>
      </c>
      <c r="B384" s="207" t="s">
        <v>8385</v>
      </c>
      <c r="C384" s="208" t="s">
        <v>8295</v>
      </c>
      <c r="D384" s="209" t="s">
        <v>8295</v>
      </c>
      <c r="E384" t="s">
        <v>8455</v>
      </c>
      <c r="F384" t="s">
        <v>27</v>
      </c>
      <c r="G384" s="208" t="s">
        <v>8014</v>
      </c>
      <c r="H384" t="s">
        <v>8313</v>
      </c>
      <c r="I384" s="208" t="str">
        <f>IFERROR(VLOOKUP(Table[[#This Row],[Activity Details of Assistance]],WHAT!E:F,2,FALSE),"")</f>
        <v># of campaign per camp </v>
      </c>
      <c r="J384" s="208"/>
      <c r="K384">
        <v>1</v>
      </c>
      <c r="L384" t="s">
        <v>28</v>
      </c>
      <c r="M384" t="s">
        <v>13</v>
      </c>
      <c r="N384" t="s">
        <v>14</v>
      </c>
      <c r="O384" t="s">
        <v>307</v>
      </c>
      <c r="P384" t="s">
        <v>1599</v>
      </c>
      <c r="Q384" t="s">
        <v>8197</v>
      </c>
      <c r="R384" s="230">
        <v>44985</v>
      </c>
      <c r="S384" s="230">
        <v>45139</v>
      </c>
      <c r="T384" t="s">
        <v>8366</v>
      </c>
      <c r="U384" s="211"/>
      <c r="V384" s="211"/>
      <c r="W384" s="211"/>
      <c r="X384" s="211"/>
      <c r="Y384" s="212"/>
      <c r="Z384" t="s">
        <v>8300</v>
      </c>
      <c r="AA384" t="s">
        <v>8301</v>
      </c>
      <c r="AB384" s="187">
        <v>1712651648</v>
      </c>
      <c r="AC384" s="218" t="str">
        <f>_xlfn.IFNA(IF(Table[[#This Row],[Programme Partner]]&lt;&gt;Table[[#This Row],[Implementing Partner]],CONCATENATE(Table[[#This Row],[Programme Partner]],"-",Table[[#This Row],[Implementing Partner]]),Table[[#This Row],[Programme Partner]]),"")</f>
        <v>TDH</v>
      </c>
    </row>
    <row r="385" spans="1:29" ht="16.5" customHeight="1">
      <c r="A385" s="183">
        <v>383</v>
      </c>
      <c r="B385" s="207" t="s">
        <v>8385</v>
      </c>
      <c r="C385" s="208" t="s">
        <v>8295</v>
      </c>
      <c r="D385" s="209" t="s">
        <v>8295</v>
      </c>
      <c r="E385" t="s">
        <v>8455</v>
      </c>
      <c r="F385" t="s">
        <v>27</v>
      </c>
      <c r="G385" s="208" t="s">
        <v>8014</v>
      </c>
      <c r="H385" t="s">
        <v>8401</v>
      </c>
      <c r="I385" s="208" t="str">
        <f>IFERROR(VLOOKUP(Table[[#This Row],[Activity Details of Assistance]],WHAT!E:F,2,FALSE),"")</f>
        <v># of household</v>
      </c>
      <c r="J385" s="208"/>
      <c r="K385">
        <v>6</v>
      </c>
      <c r="L385" t="s">
        <v>28</v>
      </c>
      <c r="M385" t="s">
        <v>13</v>
      </c>
      <c r="N385" t="s">
        <v>14</v>
      </c>
      <c r="O385" t="s">
        <v>307</v>
      </c>
      <c r="P385" t="s">
        <v>1599</v>
      </c>
      <c r="Q385" t="s">
        <v>8197</v>
      </c>
      <c r="R385" s="230">
        <v>44985</v>
      </c>
      <c r="S385" s="230">
        <v>45139</v>
      </c>
      <c r="T385" t="s">
        <v>8366</v>
      </c>
      <c r="U385" s="211"/>
      <c r="V385" s="211"/>
      <c r="W385" s="211"/>
      <c r="X385" s="211"/>
      <c r="Y385" s="212"/>
      <c r="Z385" t="s">
        <v>8300</v>
      </c>
      <c r="AA385" t="s">
        <v>8301</v>
      </c>
      <c r="AB385" s="187">
        <v>1712651648</v>
      </c>
      <c r="AC385" s="218" t="str">
        <f>_xlfn.IFNA(IF(Table[[#This Row],[Programme Partner]]&lt;&gt;Table[[#This Row],[Implementing Partner]],CONCATENATE(Table[[#This Row],[Programme Partner]],"-",Table[[#This Row],[Implementing Partner]]),Table[[#This Row],[Programme Partner]]),"")</f>
        <v>TDH</v>
      </c>
    </row>
    <row r="386" spans="1:29" ht="16.5" customHeight="1">
      <c r="A386" s="183">
        <v>384</v>
      </c>
      <c r="B386" s="207" t="s">
        <v>8384</v>
      </c>
      <c r="C386" s="208" t="s">
        <v>5035</v>
      </c>
      <c r="D386" s="209" t="s">
        <v>5087</v>
      </c>
      <c r="E386" t="s">
        <v>8307</v>
      </c>
      <c r="F386" t="s">
        <v>27</v>
      </c>
      <c r="G386" s="208" t="s">
        <v>8012</v>
      </c>
      <c r="H386" t="s">
        <v>8365</v>
      </c>
      <c r="I386" s="208" t="str">
        <f>IFERROR(VLOOKUP(Table[[#This Row],[Activity Details of Assistance]],WHAT!E:F,2,FALSE),"")</f>
        <v># of door</v>
      </c>
      <c r="J386" s="208"/>
      <c r="K386">
        <v>2</v>
      </c>
      <c r="L386" t="s">
        <v>28</v>
      </c>
      <c r="M386" t="s">
        <v>13</v>
      </c>
      <c r="N386" t="s">
        <v>14</v>
      </c>
      <c r="O386" t="s">
        <v>305</v>
      </c>
      <c r="P386" t="s">
        <v>1589</v>
      </c>
      <c r="Q386" t="s">
        <v>8257</v>
      </c>
      <c r="R386" s="230">
        <v>44985</v>
      </c>
      <c r="S386" s="230">
        <v>45078</v>
      </c>
      <c r="T386" t="s">
        <v>8436</v>
      </c>
      <c r="U386" s="211"/>
      <c r="V386" s="211"/>
      <c r="W386" s="211"/>
      <c r="X386" s="211"/>
      <c r="Y386" s="212"/>
      <c r="Z386" t="s">
        <v>8331</v>
      </c>
      <c r="AA386" t="s">
        <v>8332</v>
      </c>
      <c r="AB386" s="187">
        <v>1826201879</v>
      </c>
      <c r="AC386" s="218" t="str">
        <f>_xlfn.IFNA(IF(Table[[#This Row],[Programme Partner]]&lt;&gt;Table[[#This Row],[Implementing Partner]],CONCATENATE(Table[[#This Row],[Programme Partner]],"-",Table[[#This Row],[Implementing Partner]]),Table[[#This Row],[Programme Partner]]),"")</f>
        <v>CA-DSK</v>
      </c>
    </row>
    <row r="387" spans="1:29" ht="16.5" customHeight="1">
      <c r="A387" s="183">
        <v>385</v>
      </c>
      <c r="B387" s="207" t="s">
        <v>8385</v>
      </c>
      <c r="C387" s="208" t="s">
        <v>5187</v>
      </c>
      <c r="D387" s="209" t="s">
        <v>5187</v>
      </c>
      <c r="E387" s="233" t="s">
        <v>8494</v>
      </c>
      <c r="F387" t="s">
        <v>27</v>
      </c>
      <c r="G387" t="s">
        <v>8013</v>
      </c>
      <c r="H387" t="s">
        <v>8286</v>
      </c>
      <c r="I387" s="208" t="str">
        <f>IFERROR(VLOOKUP(Table[[#This Row],[Activity Details of Assistance]],WHAT!E:F,2,FALSE),"")</f>
        <v># of HP sessions at community level</v>
      </c>
      <c r="J387" s="208"/>
      <c r="K387">
        <v>23</v>
      </c>
      <c r="L387" t="s">
        <v>28</v>
      </c>
      <c r="M387" t="s">
        <v>13</v>
      </c>
      <c r="N387" t="s">
        <v>14</v>
      </c>
      <c r="O387" t="s">
        <v>309</v>
      </c>
      <c r="P387" t="s">
        <v>1606</v>
      </c>
      <c r="Q387" t="s">
        <v>8207</v>
      </c>
      <c r="R387" s="230">
        <v>44985</v>
      </c>
      <c r="S387" s="230">
        <v>44927</v>
      </c>
      <c r="T387" t="s">
        <v>8366</v>
      </c>
      <c r="U387" s="211"/>
      <c r="V387" s="211"/>
      <c r="W387" s="211"/>
      <c r="X387" s="211"/>
      <c r="Y387" s="212"/>
      <c r="Z387" t="s">
        <v>8419</v>
      </c>
      <c r="AA387" t="s">
        <v>8420</v>
      </c>
      <c r="AB387" s="187">
        <v>1726752851</v>
      </c>
      <c r="AC387" s="218" t="str">
        <f>_xlfn.IFNA(IF(Table[[#This Row],[Programme Partner]]&lt;&gt;Table[[#This Row],[Implementing Partner]],CONCATENATE(Table[[#This Row],[Programme Partner]],"-",Table[[#This Row],[Implementing Partner]]),Table[[#This Row],[Programme Partner]]),"")</f>
        <v>NRC</v>
      </c>
    </row>
    <row r="388" spans="1:29" ht="16.5" customHeight="1">
      <c r="A388" s="183">
        <v>386</v>
      </c>
      <c r="B388" s="207" t="s">
        <v>8385</v>
      </c>
      <c r="C388" t="s">
        <v>5039</v>
      </c>
      <c r="D388" t="s">
        <v>5039</v>
      </c>
      <c r="E388" s="210" t="s">
        <v>8408</v>
      </c>
      <c r="F388" t="s">
        <v>27</v>
      </c>
      <c r="G388" s="208" t="s">
        <v>8011</v>
      </c>
      <c r="H388" t="s">
        <v>8411</v>
      </c>
      <c r="I388" s="208" t="str">
        <f>IFERROR(VLOOKUP(Table[[#This Row],[Activity Details of Assistance]],WHAT!E:F,2,FALSE),"")</f>
        <v># of tube well</v>
      </c>
      <c r="J388" s="208"/>
      <c r="K388">
        <v>7</v>
      </c>
      <c r="L388" t="s">
        <v>28</v>
      </c>
      <c r="M388" t="s">
        <v>13</v>
      </c>
      <c r="N388" t="s">
        <v>14</v>
      </c>
      <c r="O388" t="s">
        <v>309</v>
      </c>
      <c r="P388" t="s">
        <v>1608</v>
      </c>
      <c r="Q388" t="s">
        <v>8211</v>
      </c>
      <c r="R388" s="230">
        <v>44985</v>
      </c>
      <c r="S388" s="230">
        <v>45231</v>
      </c>
      <c r="T388" t="s">
        <v>8366</v>
      </c>
      <c r="U388" s="211"/>
      <c r="V388" s="211"/>
      <c r="W388" s="211"/>
      <c r="X388" s="211"/>
      <c r="Y388" s="212"/>
      <c r="Z388" t="s">
        <v>8421</v>
      </c>
      <c r="AA388" t="s">
        <v>8422</v>
      </c>
      <c r="AB388" s="187">
        <v>1712837770</v>
      </c>
      <c r="AC388" s="218" t="str">
        <f>_xlfn.IFNA(IF(Table[[#This Row],[Programme Partner]]&lt;&gt;Table[[#This Row],[Implementing Partner]],CONCATENATE(Table[[#This Row],[Programme Partner]],"-",Table[[#This Row],[Implementing Partner]]),Table[[#This Row],[Programme Partner]]),"")</f>
        <v>CARE</v>
      </c>
    </row>
    <row r="389" spans="1:29" ht="16.5" customHeight="1">
      <c r="A389" s="183">
        <v>387</v>
      </c>
      <c r="B389" s="207" t="s">
        <v>8385</v>
      </c>
      <c r="C389" t="s">
        <v>5039</v>
      </c>
      <c r="D389" t="s">
        <v>5039</v>
      </c>
      <c r="E389" s="210" t="s">
        <v>8408</v>
      </c>
      <c r="F389" t="s">
        <v>27</v>
      </c>
      <c r="G389" s="208" t="s">
        <v>8013</v>
      </c>
      <c r="H389" t="s">
        <v>8287</v>
      </c>
      <c r="I389" s="208" t="str">
        <f>IFERROR(VLOOKUP(Table[[#This Row],[Activity Details of Assistance]],WHAT!E:F,2,FALSE),"")</f>
        <v># of HP sessions at HH level</v>
      </c>
      <c r="J389" s="208"/>
      <c r="K389">
        <v>105</v>
      </c>
      <c r="L389" t="s">
        <v>28</v>
      </c>
      <c r="M389" t="s">
        <v>13</v>
      </c>
      <c r="N389" t="s">
        <v>14</v>
      </c>
      <c r="O389" t="s">
        <v>309</v>
      </c>
      <c r="P389" t="s">
        <v>1608</v>
      </c>
      <c r="Q389" t="s">
        <v>8211</v>
      </c>
      <c r="R389" s="230">
        <v>44985</v>
      </c>
      <c r="S389" s="230">
        <v>45231</v>
      </c>
      <c r="T389" t="s">
        <v>8366</v>
      </c>
      <c r="U389" s="211"/>
      <c r="V389" s="211"/>
      <c r="W389" s="211"/>
      <c r="X389" s="211"/>
      <c r="Y389" s="212"/>
      <c r="Z389" t="s">
        <v>8421</v>
      </c>
      <c r="AA389" t="s">
        <v>8422</v>
      </c>
      <c r="AB389" s="187">
        <v>1712837770</v>
      </c>
      <c r="AC389" s="218" t="str">
        <f>_xlfn.IFNA(IF(Table[[#This Row],[Programme Partner]]&lt;&gt;Table[[#This Row],[Implementing Partner]],CONCATENATE(Table[[#This Row],[Programme Partner]],"-",Table[[#This Row],[Implementing Partner]]),Table[[#This Row],[Programme Partner]]),"")</f>
        <v>CARE</v>
      </c>
    </row>
    <row r="390" spans="1:29" ht="16.5" customHeight="1">
      <c r="A390" s="183">
        <v>388</v>
      </c>
      <c r="B390" s="207" t="s">
        <v>8385</v>
      </c>
      <c r="C390" s="208" t="s">
        <v>8306</v>
      </c>
      <c r="D390" s="209" t="s">
        <v>8306</v>
      </c>
      <c r="E390" t="s">
        <v>5058</v>
      </c>
      <c r="F390" t="s">
        <v>27</v>
      </c>
      <c r="G390" t="s">
        <v>8013</v>
      </c>
      <c r="H390" t="s">
        <v>8286</v>
      </c>
      <c r="I390" s="208" t="str">
        <f>IFERROR(VLOOKUP(Table[[#This Row],[Activity Details of Assistance]],WHAT!E:F,2,FALSE),"")</f>
        <v># of HP sessions at community level</v>
      </c>
      <c r="J390" s="208"/>
      <c r="K390">
        <v>40</v>
      </c>
      <c r="L390" t="s">
        <v>28</v>
      </c>
      <c r="M390" t="s">
        <v>13</v>
      </c>
      <c r="N390" t="s">
        <v>14</v>
      </c>
      <c r="O390" t="s">
        <v>4732</v>
      </c>
      <c r="P390" t="s">
        <v>1563</v>
      </c>
      <c r="Q390" t="s">
        <v>8226</v>
      </c>
      <c r="R390" s="230">
        <v>44985</v>
      </c>
      <c r="S390" s="230">
        <v>45078</v>
      </c>
      <c r="T390" t="s">
        <v>8436</v>
      </c>
      <c r="U390" s="211"/>
      <c r="V390" s="211"/>
      <c r="W390" s="211"/>
      <c r="X390" s="211"/>
      <c r="Y390" s="212"/>
      <c r="Z390" t="s">
        <v>8361</v>
      </c>
      <c r="AA390" t="s">
        <v>8362</v>
      </c>
      <c r="AB390" s="187">
        <v>1681597433</v>
      </c>
      <c r="AC390" s="218" t="str">
        <f>_xlfn.IFNA(IF(Table[[#This Row],[Programme Partner]]&lt;&gt;Table[[#This Row],[Implementing Partner]],CONCATENATE(Table[[#This Row],[Programme Partner]],"-",Table[[#This Row],[Implementing Partner]]),Table[[#This Row],[Programme Partner]]),"")</f>
        <v>GREEN HILL</v>
      </c>
    </row>
    <row r="391" spans="1:29" ht="16.5" customHeight="1">
      <c r="A391" s="183">
        <v>389</v>
      </c>
      <c r="B391" s="207" t="s">
        <v>8384</v>
      </c>
      <c r="C391" s="208" t="s">
        <v>5143</v>
      </c>
      <c r="D391" s="209" t="s">
        <v>5024</v>
      </c>
      <c r="E391" s="210" t="s">
        <v>5143</v>
      </c>
      <c r="F391" t="s">
        <v>27</v>
      </c>
      <c r="G391" s="208" t="s">
        <v>8013</v>
      </c>
      <c r="H391" t="s">
        <v>8287</v>
      </c>
      <c r="I391" s="208" t="str">
        <f>IFERROR(VLOOKUP(Table[[#This Row],[Activity Details of Assistance]],WHAT!E:F,2,FALSE),"")</f>
        <v># of HP sessions at HH level</v>
      </c>
      <c r="J391" s="208"/>
      <c r="K391">
        <v>948</v>
      </c>
      <c r="L391" t="s">
        <v>28</v>
      </c>
      <c r="M391" t="s">
        <v>13</v>
      </c>
      <c r="N391" t="s">
        <v>14</v>
      </c>
      <c r="O391" t="s">
        <v>309</v>
      </c>
      <c r="P391" t="s">
        <v>1608</v>
      </c>
      <c r="Q391" t="s">
        <v>8211</v>
      </c>
      <c r="R391" s="230">
        <v>44985</v>
      </c>
      <c r="S391" s="230">
        <v>45261</v>
      </c>
      <c r="T391" t="s">
        <v>8366</v>
      </c>
      <c r="U391" s="211"/>
      <c r="V391" s="211"/>
      <c r="W391" s="211"/>
      <c r="X391" s="211"/>
      <c r="Y391" s="212"/>
      <c r="Z391" t="s">
        <v>8298</v>
      </c>
      <c r="AA391" t="s">
        <v>8299</v>
      </c>
      <c r="AB391" s="187">
        <v>1828407101</v>
      </c>
      <c r="AC391" s="218" t="str">
        <f>_xlfn.IFNA(IF(Table[[#This Row],[Programme Partner]]&lt;&gt;Table[[#This Row],[Implementing Partner]],CONCATENATE(Table[[#This Row],[Programme Partner]],"-",Table[[#This Row],[Implementing Partner]]),Table[[#This Row],[Programme Partner]]),"")</f>
        <v>IFRC-BDRCS</v>
      </c>
    </row>
    <row r="392" spans="1:29" ht="16.5" customHeight="1">
      <c r="A392" s="183">
        <v>390</v>
      </c>
      <c r="B392" s="207" t="s">
        <v>8385</v>
      </c>
      <c r="C392" s="208" t="s">
        <v>8030</v>
      </c>
      <c r="D392" s="209" t="s">
        <v>8030</v>
      </c>
      <c r="E392" s="233" t="s">
        <v>8494</v>
      </c>
      <c r="F392" t="s">
        <v>27</v>
      </c>
      <c r="G392" s="208" t="s">
        <v>8012</v>
      </c>
      <c r="H392" t="s">
        <v>8364</v>
      </c>
      <c r="I392" s="208" t="str">
        <f>IFERROR(VLOOKUP(Table[[#This Row],[Activity Details of Assistance]],WHAT!E:F,2,FALSE),"")</f>
        <v xml:space="preserve"># of door </v>
      </c>
      <c r="J392" s="208"/>
      <c r="K392">
        <v>51</v>
      </c>
      <c r="L392" t="s">
        <v>28</v>
      </c>
      <c r="M392" t="s">
        <v>13</v>
      </c>
      <c r="N392" t="s">
        <v>14</v>
      </c>
      <c r="O392" t="s">
        <v>307</v>
      </c>
      <c r="P392" t="s">
        <v>1599</v>
      </c>
      <c r="Q392" t="s">
        <v>4717</v>
      </c>
      <c r="R392" s="230">
        <v>44985</v>
      </c>
      <c r="S392" s="230">
        <v>45597</v>
      </c>
      <c r="T392" t="s">
        <v>8407</v>
      </c>
      <c r="U392" s="211"/>
      <c r="V392" s="211"/>
      <c r="W392" s="211"/>
      <c r="X392" s="211"/>
      <c r="Y392" s="212"/>
      <c r="Z392" t="s">
        <v>8415</v>
      </c>
      <c r="AA392" t="s">
        <v>8416</v>
      </c>
      <c r="AB392" s="187">
        <v>1712024697</v>
      </c>
      <c r="AC392" s="218" t="str">
        <f>_xlfn.IFNA(IF(Table[[#This Row],[Programme Partner]]&lt;&gt;Table[[#This Row],[Implementing Partner]],CONCATENATE(Table[[#This Row],[Programme Partner]],"-",Table[[#This Row],[Implementing Partner]]),Table[[#This Row],[Programme Partner]]),"")</f>
        <v>NABOLOK</v>
      </c>
    </row>
    <row r="393" spans="1:29" ht="16.5" customHeight="1">
      <c r="A393" s="183">
        <v>391</v>
      </c>
      <c r="B393" s="207" t="s">
        <v>8385</v>
      </c>
      <c r="C393" s="208" t="s">
        <v>8030</v>
      </c>
      <c r="D393" s="209" t="s">
        <v>8030</v>
      </c>
      <c r="E393" s="233" t="s">
        <v>8494</v>
      </c>
      <c r="F393" t="s">
        <v>27</v>
      </c>
      <c r="G393" s="208" t="s">
        <v>8012</v>
      </c>
      <c r="H393" t="s">
        <v>8365</v>
      </c>
      <c r="I393" s="208" t="str">
        <f>IFERROR(VLOOKUP(Table[[#This Row],[Activity Details of Assistance]],WHAT!E:F,2,FALSE),"")</f>
        <v># of door</v>
      </c>
      <c r="J393" s="208"/>
      <c r="K393">
        <v>323</v>
      </c>
      <c r="L393" t="s">
        <v>28</v>
      </c>
      <c r="M393" t="s">
        <v>13</v>
      </c>
      <c r="N393" t="s">
        <v>14</v>
      </c>
      <c r="O393" t="s">
        <v>307</v>
      </c>
      <c r="P393" t="s">
        <v>1599</v>
      </c>
      <c r="Q393" t="s">
        <v>4717</v>
      </c>
      <c r="R393" s="230">
        <v>44985</v>
      </c>
      <c r="S393" s="230">
        <v>45597</v>
      </c>
      <c r="T393" t="s">
        <v>8407</v>
      </c>
      <c r="U393" s="211"/>
      <c r="V393" s="211"/>
      <c r="W393" s="211"/>
      <c r="X393" s="211"/>
      <c r="Y393" s="212"/>
      <c r="Z393" t="s">
        <v>8415</v>
      </c>
      <c r="AA393" t="s">
        <v>8416</v>
      </c>
      <c r="AB393" s="187">
        <v>1712024697</v>
      </c>
      <c r="AC393" s="218" t="str">
        <f>_xlfn.IFNA(IF(Table[[#This Row],[Programme Partner]]&lt;&gt;Table[[#This Row],[Implementing Partner]],CONCATENATE(Table[[#This Row],[Programme Partner]],"-",Table[[#This Row],[Implementing Partner]]),Table[[#This Row],[Programme Partner]]),"")</f>
        <v>NABOLOK</v>
      </c>
    </row>
    <row r="394" spans="1:29" ht="16.5" customHeight="1">
      <c r="A394" s="183">
        <v>392</v>
      </c>
      <c r="B394" s="207" t="s">
        <v>8385</v>
      </c>
      <c r="C394" s="208" t="s">
        <v>8030</v>
      </c>
      <c r="D394" s="209" t="s">
        <v>8030</v>
      </c>
      <c r="E394" s="233" t="s">
        <v>8494</v>
      </c>
      <c r="F394" t="s">
        <v>27</v>
      </c>
      <c r="G394" s="208" t="s">
        <v>8012</v>
      </c>
      <c r="H394" t="s">
        <v>8312</v>
      </c>
      <c r="I394" s="208" t="str">
        <f>IFERROR(VLOOKUP(Table[[#This Row],[Activity Details of Assistance]],WHAT!E:F,2,FALSE),"")</f>
        <v># of door</v>
      </c>
      <c r="J394" s="208"/>
      <c r="K394">
        <v>95</v>
      </c>
      <c r="L394" t="s">
        <v>28</v>
      </c>
      <c r="M394" t="s">
        <v>13</v>
      </c>
      <c r="N394" t="s">
        <v>14</v>
      </c>
      <c r="O394" t="s">
        <v>307</v>
      </c>
      <c r="P394" t="s">
        <v>1599</v>
      </c>
      <c r="Q394" t="s">
        <v>4717</v>
      </c>
      <c r="R394" s="230">
        <v>44985</v>
      </c>
      <c r="S394" s="230">
        <v>45597</v>
      </c>
      <c r="T394" t="s">
        <v>8407</v>
      </c>
      <c r="U394" s="211"/>
      <c r="V394" s="211"/>
      <c r="W394" s="211"/>
      <c r="X394" s="211"/>
      <c r="Y394" s="212"/>
      <c r="Z394" t="s">
        <v>8415</v>
      </c>
      <c r="AA394" t="s">
        <v>8416</v>
      </c>
      <c r="AB394" s="187">
        <v>1712024697</v>
      </c>
      <c r="AC394" s="218" t="str">
        <f>_xlfn.IFNA(IF(Table[[#This Row],[Programme Partner]]&lt;&gt;Table[[#This Row],[Implementing Partner]],CONCATENATE(Table[[#This Row],[Programme Partner]],"-",Table[[#This Row],[Implementing Partner]]),Table[[#This Row],[Programme Partner]]),"")</f>
        <v>NABOLOK</v>
      </c>
    </row>
    <row r="395" spans="1:29" ht="16.5" customHeight="1">
      <c r="A395" s="183">
        <v>393</v>
      </c>
      <c r="B395" s="207" t="s">
        <v>8385</v>
      </c>
      <c r="C395" s="208" t="s">
        <v>8030</v>
      </c>
      <c r="D395" s="209" t="s">
        <v>8030</v>
      </c>
      <c r="E395" s="233" t="s">
        <v>8494</v>
      </c>
      <c r="F395" t="s">
        <v>27</v>
      </c>
      <c r="G395" t="s">
        <v>8013</v>
      </c>
      <c r="H395" t="s">
        <v>8286</v>
      </c>
      <c r="I395" s="208" t="str">
        <f>IFERROR(VLOOKUP(Table[[#This Row],[Activity Details of Assistance]],WHAT!E:F,2,FALSE),"")</f>
        <v># of HP sessions at community level</v>
      </c>
      <c r="J395" s="208"/>
      <c r="K395">
        <v>322</v>
      </c>
      <c r="L395" t="s">
        <v>28</v>
      </c>
      <c r="M395" t="s">
        <v>13</v>
      </c>
      <c r="N395" t="s">
        <v>14</v>
      </c>
      <c r="O395" t="s">
        <v>307</v>
      </c>
      <c r="P395" t="s">
        <v>1599</v>
      </c>
      <c r="Q395" t="s">
        <v>4717</v>
      </c>
      <c r="R395" s="230">
        <v>44985</v>
      </c>
      <c r="S395" s="230">
        <v>45597</v>
      </c>
      <c r="T395" t="s">
        <v>8407</v>
      </c>
      <c r="U395" s="211"/>
      <c r="V395" s="211"/>
      <c r="W395" s="211"/>
      <c r="X395" s="211"/>
      <c r="Y395" s="212"/>
      <c r="Z395" t="s">
        <v>8415</v>
      </c>
      <c r="AA395" t="s">
        <v>8416</v>
      </c>
      <c r="AB395" s="187">
        <v>1712024697</v>
      </c>
      <c r="AC395" s="218" t="str">
        <f>_xlfn.IFNA(IF(Table[[#This Row],[Programme Partner]]&lt;&gt;Table[[#This Row],[Implementing Partner]],CONCATENATE(Table[[#This Row],[Programme Partner]],"-",Table[[#This Row],[Implementing Partner]]),Table[[#This Row],[Programme Partner]]),"")</f>
        <v>NABOLOK</v>
      </c>
    </row>
    <row r="396" spans="1:29" ht="16.5" customHeight="1">
      <c r="A396" s="183">
        <v>394</v>
      </c>
      <c r="B396" s="207" t="s">
        <v>8385</v>
      </c>
      <c r="C396" s="208" t="s">
        <v>8030</v>
      </c>
      <c r="D396" s="209" t="s">
        <v>8030</v>
      </c>
      <c r="E396" s="233" t="s">
        <v>8494</v>
      </c>
      <c r="F396" t="s">
        <v>27</v>
      </c>
      <c r="G396" s="208" t="s">
        <v>8013</v>
      </c>
      <c r="H396" t="s">
        <v>8287</v>
      </c>
      <c r="I396" s="208" t="str">
        <f>IFERROR(VLOOKUP(Table[[#This Row],[Activity Details of Assistance]],WHAT!E:F,2,FALSE),"")</f>
        <v># of HP sessions at HH level</v>
      </c>
      <c r="J396" s="208"/>
      <c r="K396">
        <v>322</v>
      </c>
      <c r="L396" t="s">
        <v>28</v>
      </c>
      <c r="M396" t="s">
        <v>13</v>
      </c>
      <c r="N396" t="s">
        <v>14</v>
      </c>
      <c r="O396" t="s">
        <v>307</v>
      </c>
      <c r="P396" t="s">
        <v>1599</v>
      </c>
      <c r="Q396" t="s">
        <v>4717</v>
      </c>
      <c r="R396" s="230">
        <v>44985</v>
      </c>
      <c r="S396" s="230">
        <v>45597</v>
      </c>
      <c r="T396" t="s">
        <v>8407</v>
      </c>
      <c r="U396" s="211"/>
      <c r="V396" s="211"/>
      <c r="W396" s="211"/>
      <c r="X396" s="211"/>
      <c r="Y396" s="212"/>
      <c r="Z396" t="s">
        <v>8415</v>
      </c>
      <c r="AA396" t="s">
        <v>8416</v>
      </c>
      <c r="AB396" s="187">
        <v>1712024697</v>
      </c>
      <c r="AC396" s="218" t="str">
        <f>_xlfn.IFNA(IF(Table[[#This Row],[Programme Partner]]&lt;&gt;Table[[#This Row],[Implementing Partner]],CONCATENATE(Table[[#This Row],[Programme Partner]],"-",Table[[#This Row],[Implementing Partner]]),Table[[#This Row],[Programme Partner]]),"")</f>
        <v>NABOLOK</v>
      </c>
    </row>
    <row r="397" spans="1:29" ht="16.5" customHeight="1">
      <c r="A397" s="183">
        <v>395</v>
      </c>
      <c r="B397" s="207" t="s">
        <v>8385</v>
      </c>
      <c r="C397" s="208" t="s">
        <v>8030</v>
      </c>
      <c r="D397" s="209" t="s">
        <v>8030</v>
      </c>
      <c r="E397" s="233" t="s">
        <v>8494</v>
      </c>
      <c r="F397" t="s">
        <v>27</v>
      </c>
      <c r="G397" s="208" t="s">
        <v>8014</v>
      </c>
      <c r="H397" t="s">
        <v>8313</v>
      </c>
      <c r="I397" s="208" t="str">
        <f>IFERROR(VLOOKUP(Table[[#This Row],[Activity Details of Assistance]],WHAT!E:F,2,FALSE),"")</f>
        <v># of campaign per camp </v>
      </c>
      <c r="J397" s="208"/>
      <c r="K397">
        <v>4</v>
      </c>
      <c r="L397" t="s">
        <v>28</v>
      </c>
      <c r="M397" t="s">
        <v>13</v>
      </c>
      <c r="N397" t="s">
        <v>14</v>
      </c>
      <c r="O397" t="s">
        <v>307</v>
      </c>
      <c r="P397" t="s">
        <v>1599</v>
      </c>
      <c r="Q397" t="s">
        <v>4717</v>
      </c>
      <c r="R397" s="230">
        <v>44985</v>
      </c>
      <c r="S397" s="230">
        <v>45597</v>
      </c>
      <c r="T397" t="s">
        <v>8407</v>
      </c>
      <c r="U397" s="211"/>
      <c r="V397" s="211"/>
      <c r="W397" s="211"/>
      <c r="X397" s="211"/>
      <c r="Y397" s="212"/>
      <c r="Z397" t="s">
        <v>8415</v>
      </c>
      <c r="AA397" t="s">
        <v>8416</v>
      </c>
      <c r="AB397" s="187">
        <v>1712024697</v>
      </c>
      <c r="AC397" s="218" t="str">
        <f>_xlfn.IFNA(IF(Table[[#This Row],[Programme Partner]]&lt;&gt;Table[[#This Row],[Implementing Partner]],CONCATENATE(Table[[#This Row],[Programme Partner]],"-",Table[[#This Row],[Implementing Partner]]),Table[[#This Row],[Programme Partner]]),"")</f>
        <v>NABOLOK</v>
      </c>
    </row>
    <row r="398" spans="1:29" ht="16.5" customHeight="1">
      <c r="A398" s="183">
        <v>396</v>
      </c>
      <c r="B398" s="207" t="s">
        <v>8385</v>
      </c>
      <c r="C398" s="208" t="s">
        <v>8030</v>
      </c>
      <c r="D398" s="209" t="s">
        <v>8030</v>
      </c>
      <c r="E398" s="233" t="s">
        <v>8494</v>
      </c>
      <c r="F398" t="s">
        <v>27</v>
      </c>
      <c r="G398" s="208" t="s">
        <v>8012</v>
      </c>
      <c r="H398" t="s">
        <v>8364</v>
      </c>
      <c r="I398" s="208" t="str">
        <f>IFERROR(VLOOKUP(Table[[#This Row],[Activity Details of Assistance]],WHAT!E:F,2,FALSE),"")</f>
        <v xml:space="preserve"># of door </v>
      </c>
      <c r="J398" s="208"/>
      <c r="K398">
        <v>61</v>
      </c>
      <c r="L398" t="s">
        <v>28</v>
      </c>
      <c r="M398" t="s">
        <v>13</v>
      </c>
      <c r="N398" t="s">
        <v>14</v>
      </c>
      <c r="O398" t="s">
        <v>307</v>
      </c>
      <c r="P398" t="s">
        <v>1599</v>
      </c>
      <c r="Q398" t="s">
        <v>4723</v>
      </c>
      <c r="R398" s="230">
        <v>44985</v>
      </c>
      <c r="S398" s="230">
        <v>45597</v>
      </c>
      <c r="T398" t="s">
        <v>8407</v>
      </c>
      <c r="U398" s="211"/>
      <c r="V398" s="211"/>
      <c r="W398" s="211"/>
      <c r="X398" s="211"/>
      <c r="Y398" s="212"/>
      <c r="Z398" t="s">
        <v>8415</v>
      </c>
      <c r="AA398" t="s">
        <v>8416</v>
      </c>
      <c r="AB398" s="187">
        <v>1712024697</v>
      </c>
      <c r="AC398" s="218" t="str">
        <f>_xlfn.IFNA(IF(Table[[#This Row],[Programme Partner]]&lt;&gt;Table[[#This Row],[Implementing Partner]],CONCATENATE(Table[[#This Row],[Programme Partner]],"-",Table[[#This Row],[Implementing Partner]]),Table[[#This Row],[Programme Partner]]),"")</f>
        <v>NABOLOK</v>
      </c>
    </row>
    <row r="399" spans="1:29" ht="16.5" customHeight="1">
      <c r="A399" s="183">
        <v>397</v>
      </c>
      <c r="B399" s="207" t="s">
        <v>8385</v>
      </c>
      <c r="C399" s="208" t="s">
        <v>8030</v>
      </c>
      <c r="D399" s="209" t="s">
        <v>8030</v>
      </c>
      <c r="E399" s="233" t="s">
        <v>8494</v>
      </c>
      <c r="F399" t="s">
        <v>27</v>
      </c>
      <c r="G399" s="208" t="s">
        <v>8012</v>
      </c>
      <c r="H399" t="s">
        <v>8365</v>
      </c>
      <c r="I399" s="208" t="str">
        <f>IFERROR(VLOOKUP(Table[[#This Row],[Activity Details of Assistance]],WHAT!E:F,2,FALSE),"")</f>
        <v># of door</v>
      </c>
      <c r="J399" s="208"/>
      <c r="K399">
        <v>87</v>
      </c>
      <c r="L399" t="s">
        <v>28</v>
      </c>
      <c r="M399" t="s">
        <v>13</v>
      </c>
      <c r="N399" t="s">
        <v>14</v>
      </c>
      <c r="O399" t="s">
        <v>307</v>
      </c>
      <c r="P399" t="s">
        <v>1599</v>
      </c>
      <c r="Q399" t="s">
        <v>4723</v>
      </c>
      <c r="R399" s="230">
        <v>44985</v>
      </c>
      <c r="S399" s="230">
        <v>45597</v>
      </c>
      <c r="T399" t="s">
        <v>8407</v>
      </c>
      <c r="U399" s="211"/>
      <c r="V399" s="211"/>
      <c r="W399" s="211"/>
      <c r="X399" s="211"/>
      <c r="Y399" s="212"/>
      <c r="Z399" t="s">
        <v>8415</v>
      </c>
      <c r="AA399" t="s">
        <v>8416</v>
      </c>
      <c r="AB399" s="187">
        <v>1712024697</v>
      </c>
      <c r="AC399" s="218" t="str">
        <f>_xlfn.IFNA(IF(Table[[#This Row],[Programme Partner]]&lt;&gt;Table[[#This Row],[Implementing Partner]],CONCATENATE(Table[[#This Row],[Programme Partner]],"-",Table[[#This Row],[Implementing Partner]]),Table[[#This Row],[Programme Partner]]),"")</f>
        <v>NABOLOK</v>
      </c>
    </row>
    <row r="400" spans="1:29" ht="16.5" customHeight="1">
      <c r="A400" s="183">
        <v>398</v>
      </c>
      <c r="B400" s="207" t="s">
        <v>8385</v>
      </c>
      <c r="C400" s="208" t="s">
        <v>8030</v>
      </c>
      <c r="D400" s="209" t="s">
        <v>8030</v>
      </c>
      <c r="E400" s="233" t="s">
        <v>8494</v>
      </c>
      <c r="F400" t="s">
        <v>27</v>
      </c>
      <c r="G400" s="208" t="s">
        <v>8012</v>
      </c>
      <c r="H400" t="s">
        <v>8312</v>
      </c>
      <c r="I400" s="208" t="str">
        <f>IFERROR(VLOOKUP(Table[[#This Row],[Activity Details of Assistance]],WHAT!E:F,2,FALSE),"")</f>
        <v># of door</v>
      </c>
      <c r="J400" s="208"/>
      <c r="K400">
        <v>41</v>
      </c>
      <c r="L400" t="s">
        <v>28</v>
      </c>
      <c r="M400" t="s">
        <v>13</v>
      </c>
      <c r="N400" t="s">
        <v>14</v>
      </c>
      <c r="O400" t="s">
        <v>307</v>
      </c>
      <c r="P400" t="s">
        <v>1599</v>
      </c>
      <c r="Q400" t="s">
        <v>4723</v>
      </c>
      <c r="R400" s="230">
        <v>44985</v>
      </c>
      <c r="S400" s="230">
        <v>45597</v>
      </c>
      <c r="T400" t="s">
        <v>8407</v>
      </c>
      <c r="U400" s="211"/>
      <c r="V400" s="211"/>
      <c r="W400" s="211"/>
      <c r="X400" s="211"/>
      <c r="Y400" s="212"/>
      <c r="Z400" t="s">
        <v>8415</v>
      </c>
      <c r="AA400" t="s">
        <v>8416</v>
      </c>
      <c r="AB400" s="187">
        <v>1712024697</v>
      </c>
      <c r="AC400" s="218" t="str">
        <f>_xlfn.IFNA(IF(Table[[#This Row],[Programme Partner]]&lt;&gt;Table[[#This Row],[Implementing Partner]],CONCATENATE(Table[[#This Row],[Programme Partner]],"-",Table[[#This Row],[Implementing Partner]]),Table[[#This Row],[Programme Partner]]),"")</f>
        <v>NABOLOK</v>
      </c>
    </row>
    <row r="401" spans="1:29" ht="16.5" customHeight="1">
      <c r="A401" s="183">
        <v>399</v>
      </c>
      <c r="B401" s="207" t="s">
        <v>8385</v>
      </c>
      <c r="C401" s="208" t="s">
        <v>8030</v>
      </c>
      <c r="D401" s="209" t="s">
        <v>8030</v>
      </c>
      <c r="E401" s="233" t="s">
        <v>8494</v>
      </c>
      <c r="F401" t="s">
        <v>27</v>
      </c>
      <c r="G401" s="208" t="s">
        <v>8013</v>
      </c>
      <c r="H401" t="s">
        <v>8338</v>
      </c>
      <c r="I401" s="208" t="str">
        <f>IFERROR(VLOOKUP(Table[[#This Row],[Activity Details of Assistance]],WHAT!E:F,2,FALSE),"")</f>
        <v># of facilities</v>
      </c>
      <c r="J401" s="208"/>
      <c r="K401">
        <v>236</v>
      </c>
      <c r="L401" t="s">
        <v>28</v>
      </c>
      <c r="M401" t="s">
        <v>13</v>
      </c>
      <c r="N401" t="s">
        <v>14</v>
      </c>
      <c r="O401" t="s">
        <v>307</v>
      </c>
      <c r="P401" t="s">
        <v>1599</v>
      </c>
      <c r="Q401" t="s">
        <v>4723</v>
      </c>
      <c r="R401" s="230">
        <v>44985</v>
      </c>
      <c r="S401" s="230">
        <v>45597</v>
      </c>
      <c r="T401" t="s">
        <v>8407</v>
      </c>
      <c r="U401" s="211"/>
      <c r="V401" s="211"/>
      <c r="W401" s="211"/>
      <c r="X401" s="211"/>
      <c r="Y401" s="212"/>
      <c r="Z401" t="s">
        <v>8415</v>
      </c>
      <c r="AA401" t="s">
        <v>8416</v>
      </c>
      <c r="AB401" s="187">
        <v>1712024697</v>
      </c>
      <c r="AC401" s="218" t="str">
        <f>_xlfn.IFNA(IF(Table[[#This Row],[Programme Partner]]&lt;&gt;Table[[#This Row],[Implementing Partner]],CONCATENATE(Table[[#This Row],[Programme Partner]],"-",Table[[#This Row],[Implementing Partner]]),Table[[#This Row],[Programme Partner]]),"")</f>
        <v>NABOLOK</v>
      </c>
    </row>
    <row r="402" spans="1:29" ht="16.5" customHeight="1">
      <c r="A402" s="183">
        <v>400</v>
      </c>
      <c r="B402" s="207" t="s">
        <v>8385</v>
      </c>
      <c r="C402" s="208" t="s">
        <v>8030</v>
      </c>
      <c r="D402" s="209" t="s">
        <v>8030</v>
      </c>
      <c r="E402" s="233" t="s">
        <v>8494</v>
      </c>
      <c r="F402" t="s">
        <v>27</v>
      </c>
      <c r="G402" t="s">
        <v>8013</v>
      </c>
      <c r="H402" t="s">
        <v>8286</v>
      </c>
      <c r="I402" s="208" t="str">
        <f>IFERROR(VLOOKUP(Table[[#This Row],[Activity Details of Assistance]],WHAT!E:F,2,FALSE),"")</f>
        <v># of HP sessions at community level</v>
      </c>
      <c r="J402" s="208"/>
      <c r="K402">
        <v>141</v>
      </c>
      <c r="L402" t="s">
        <v>28</v>
      </c>
      <c r="M402" t="s">
        <v>13</v>
      </c>
      <c r="N402" t="s">
        <v>14</v>
      </c>
      <c r="O402" t="s">
        <v>307</v>
      </c>
      <c r="P402" t="s">
        <v>1599</v>
      </c>
      <c r="Q402" t="s">
        <v>4723</v>
      </c>
      <c r="R402" s="230">
        <v>44985</v>
      </c>
      <c r="S402" s="230">
        <v>45597</v>
      </c>
      <c r="T402" t="s">
        <v>8407</v>
      </c>
      <c r="U402" s="211"/>
      <c r="V402" s="211"/>
      <c r="W402" s="211"/>
      <c r="X402" s="211"/>
      <c r="Y402" s="212"/>
      <c r="Z402" t="s">
        <v>8415</v>
      </c>
      <c r="AA402" t="s">
        <v>8416</v>
      </c>
      <c r="AB402" s="187">
        <v>1712024697</v>
      </c>
      <c r="AC402" s="218" t="str">
        <f>_xlfn.IFNA(IF(Table[[#This Row],[Programme Partner]]&lt;&gt;Table[[#This Row],[Implementing Partner]],CONCATENATE(Table[[#This Row],[Programme Partner]],"-",Table[[#This Row],[Implementing Partner]]),Table[[#This Row],[Programme Partner]]),"")</f>
        <v>NABOLOK</v>
      </c>
    </row>
    <row r="403" spans="1:29" ht="16.5" customHeight="1">
      <c r="A403" s="183">
        <v>401</v>
      </c>
      <c r="B403" s="207" t="s">
        <v>8385</v>
      </c>
      <c r="C403" s="208" t="s">
        <v>8030</v>
      </c>
      <c r="D403" s="209" t="s">
        <v>8030</v>
      </c>
      <c r="E403" s="233" t="s">
        <v>8494</v>
      </c>
      <c r="F403" t="s">
        <v>27</v>
      </c>
      <c r="G403" s="208" t="s">
        <v>8013</v>
      </c>
      <c r="H403" t="s">
        <v>8287</v>
      </c>
      <c r="I403" s="208" t="str">
        <f>IFERROR(VLOOKUP(Table[[#This Row],[Activity Details of Assistance]],WHAT!E:F,2,FALSE),"")</f>
        <v># of HP sessions at HH level</v>
      </c>
      <c r="J403" s="208"/>
      <c r="K403">
        <v>574</v>
      </c>
      <c r="L403" t="s">
        <v>28</v>
      </c>
      <c r="M403" t="s">
        <v>13</v>
      </c>
      <c r="N403" t="s">
        <v>14</v>
      </c>
      <c r="O403" t="s">
        <v>307</v>
      </c>
      <c r="P403" t="s">
        <v>1599</v>
      </c>
      <c r="Q403" t="s">
        <v>4723</v>
      </c>
      <c r="R403" s="230">
        <v>44985</v>
      </c>
      <c r="S403" s="230">
        <v>45597</v>
      </c>
      <c r="T403" t="s">
        <v>8407</v>
      </c>
      <c r="U403" s="211"/>
      <c r="V403" s="211"/>
      <c r="W403" s="211"/>
      <c r="X403" s="211"/>
      <c r="Y403" s="212"/>
      <c r="Z403" t="s">
        <v>8415</v>
      </c>
      <c r="AA403" t="s">
        <v>8416</v>
      </c>
      <c r="AB403" s="187">
        <v>1712024697</v>
      </c>
      <c r="AC403" s="218" t="str">
        <f>_xlfn.IFNA(IF(Table[[#This Row],[Programme Partner]]&lt;&gt;Table[[#This Row],[Implementing Partner]],CONCATENATE(Table[[#This Row],[Programme Partner]],"-",Table[[#This Row],[Implementing Partner]]),Table[[#This Row],[Programme Partner]]),"")</f>
        <v>NABOLOK</v>
      </c>
    </row>
    <row r="404" spans="1:29" ht="16.5" customHeight="1">
      <c r="A404" s="183">
        <v>402</v>
      </c>
      <c r="B404" s="207" t="s">
        <v>8385</v>
      </c>
      <c r="C404" s="208" t="s">
        <v>8030</v>
      </c>
      <c r="D404" s="209" t="s">
        <v>8030</v>
      </c>
      <c r="E404" s="233" t="s">
        <v>8494</v>
      </c>
      <c r="F404" t="s">
        <v>27</v>
      </c>
      <c r="G404" s="208" t="s">
        <v>8014</v>
      </c>
      <c r="H404" t="s">
        <v>8313</v>
      </c>
      <c r="I404" s="208" t="str">
        <f>IFERROR(VLOOKUP(Table[[#This Row],[Activity Details of Assistance]],WHAT!E:F,2,FALSE),"")</f>
        <v># of campaign per camp </v>
      </c>
      <c r="J404" s="208"/>
      <c r="K404">
        <v>3</v>
      </c>
      <c r="L404" t="s">
        <v>28</v>
      </c>
      <c r="M404" t="s">
        <v>13</v>
      </c>
      <c r="N404" t="s">
        <v>14</v>
      </c>
      <c r="O404" t="s">
        <v>307</v>
      </c>
      <c r="P404" t="s">
        <v>1599</v>
      </c>
      <c r="Q404" t="s">
        <v>4723</v>
      </c>
      <c r="R404" s="230">
        <v>44985</v>
      </c>
      <c r="S404" s="230">
        <v>45597</v>
      </c>
      <c r="T404" t="s">
        <v>8407</v>
      </c>
      <c r="U404" s="211"/>
      <c r="V404" s="211"/>
      <c r="W404" s="211"/>
      <c r="X404" s="211"/>
      <c r="Y404" s="212"/>
      <c r="Z404" t="s">
        <v>8415</v>
      </c>
      <c r="AA404" t="s">
        <v>8416</v>
      </c>
      <c r="AB404" s="187">
        <v>1712024697</v>
      </c>
      <c r="AC404" s="218" t="str">
        <f>_xlfn.IFNA(IF(Table[[#This Row],[Programme Partner]]&lt;&gt;Table[[#This Row],[Implementing Partner]],CONCATENATE(Table[[#This Row],[Programme Partner]],"-",Table[[#This Row],[Implementing Partner]]),Table[[#This Row],[Programme Partner]]),"")</f>
        <v>NABOLOK</v>
      </c>
    </row>
    <row r="405" spans="1:29" ht="16.5" customHeight="1">
      <c r="A405" s="183">
        <v>403</v>
      </c>
      <c r="B405" s="207" t="s">
        <v>8385</v>
      </c>
      <c r="C405" s="208" t="s">
        <v>8030</v>
      </c>
      <c r="D405" s="209" t="s">
        <v>8030</v>
      </c>
      <c r="E405" s="233" t="s">
        <v>8494</v>
      </c>
      <c r="F405" t="s">
        <v>27</v>
      </c>
      <c r="G405" s="208" t="s">
        <v>8012</v>
      </c>
      <c r="H405" t="s">
        <v>8364</v>
      </c>
      <c r="I405" s="208" t="str">
        <f>IFERROR(VLOOKUP(Table[[#This Row],[Activity Details of Assistance]],WHAT!E:F,2,FALSE),"")</f>
        <v xml:space="preserve"># of door </v>
      </c>
      <c r="J405" s="208"/>
      <c r="K405">
        <v>51</v>
      </c>
      <c r="L405" t="s">
        <v>28</v>
      </c>
      <c r="M405" t="s">
        <v>13</v>
      </c>
      <c r="N405" t="s">
        <v>14</v>
      </c>
      <c r="O405" t="s">
        <v>307</v>
      </c>
      <c r="P405" t="s">
        <v>1599</v>
      </c>
      <c r="Q405" t="s">
        <v>4717</v>
      </c>
      <c r="R405" s="230">
        <v>44985</v>
      </c>
      <c r="S405" s="230">
        <v>45597</v>
      </c>
      <c r="T405" t="s">
        <v>8407</v>
      </c>
      <c r="U405" s="211"/>
      <c r="V405" s="211"/>
      <c r="W405" s="211"/>
      <c r="X405" s="211"/>
      <c r="Y405" s="212"/>
      <c r="Z405" t="s">
        <v>8415</v>
      </c>
      <c r="AA405" t="s">
        <v>8416</v>
      </c>
      <c r="AB405" s="187">
        <v>1712024697</v>
      </c>
      <c r="AC405" s="218" t="str">
        <f>_xlfn.IFNA(IF(Table[[#This Row],[Programme Partner]]&lt;&gt;Table[[#This Row],[Implementing Partner]],CONCATENATE(Table[[#This Row],[Programme Partner]],"-",Table[[#This Row],[Implementing Partner]]),Table[[#This Row],[Programme Partner]]),"")</f>
        <v>NABOLOK</v>
      </c>
    </row>
    <row r="406" spans="1:29" ht="16.5" customHeight="1">
      <c r="A406" s="183">
        <v>404</v>
      </c>
      <c r="B406" s="207" t="s">
        <v>8385</v>
      </c>
      <c r="C406" s="208" t="s">
        <v>8030</v>
      </c>
      <c r="D406" s="209" t="s">
        <v>8030</v>
      </c>
      <c r="E406" s="233" t="s">
        <v>8494</v>
      </c>
      <c r="F406" t="s">
        <v>27</v>
      </c>
      <c r="G406" s="208" t="s">
        <v>8012</v>
      </c>
      <c r="H406" t="s">
        <v>8365</v>
      </c>
      <c r="I406" s="208" t="str">
        <f>IFERROR(VLOOKUP(Table[[#This Row],[Activity Details of Assistance]],WHAT!E:F,2,FALSE),"")</f>
        <v># of door</v>
      </c>
      <c r="J406" s="208"/>
      <c r="K406">
        <v>323</v>
      </c>
      <c r="L406" t="s">
        <v>28</v>
      </c>
      <c r="M406" t="s">
        <v>13</v>
      </c>
      <c r="N406" t="s">
        <v>14</v>
      </c>
      <c r="O406" t="s">
        <v>307</v>
      </c>
      <c r="P406" t="s">
        <v>1599</v>
      </c>
      <c r="Q406" t="s">
        <v>4717</v>
      </c>
      <c r="R406" s="230">
        <v>44985</v>
      </c>
      <c r="S406" s="230">
        <v>45597</v>
      </c>
      <c r="T406" t="s">
        <v>8407</v>
      </c>
      <c r="U406" s="211"/>
      <c r="V406" s="211"/>
      <c r="W406" s="211"/>
      <c r="X406" s="211"/>
      <c r="Y406" s="212"/>
      <c r="Z406" t="s">
        <v>8415</v>
      </c>
      <c r="AA406" t="s">
        <v>8416</v>
      </c>
      <c r="AB406" s="187">
        <v>1712024697</v>
      </c>
      <c r="AC406" s="218" t="str">
        <f>_xlfn.IFNA(IF(Table[[#This Row],[Programme Partner]]&lt;&gt;Table[[#This Row],[Implementing Partner]],CONCATENATE(Table[[#This Row],[Programme Partner]],"-",Table[[#This Row],[Implementing Partner]]),Table[[#This Row],[Programme Partner]]),"")</f>
        <v>NABOLOK</v>
      </c>
    </row>
    <row r="407" spans="1:29" ht="16.5" customHeight="1">
      <c r="A407" s="183">
        <v>405</v>
      </c>
      <c r="B407" s="207" t="s">
        <v>8385</v>
      </c>
      <c r="C407" s="208" t="s">
        <v>8030</v>
      </c>
      <c r="D407" s="209" t="s">
        <v>8030</v>
      </c>
      <c r="E407" s="233" t="s">
        <v>8494</v>
      </c>
      <c r="F407" t="s">
        <v>27</v>
      </c>
      <c r="G407" s="208" t="s">
        <v>8013</v>
      </c>
      <c r="H407" t="s">
        <v>8338</v>
      </c>
      <c r="I407" s="208" t="str">
        <f>IFERROR(VLOOKUP(Table[[#This Row],[Activity Details of Assistance]],WHAT!E:F,2,FALSE),"")</f>
        <v># of facilities</v>
      </c>
      <c r="J407" s="208"/>
      <c r="K407">
        <v>493</v>
      </c>
      <c r="L407" t="s">
        <v>28</v>
      </c>
      <c r="M407" t="s">
        <v>13</v>
      </c>
      <c r="N407" t="s">
        <v>14</v>
      </c>
      <c r="O407" t="s">
        <v>307</v>
      </c>
      <c r="P407" t="s">
        <v>1599</v>
      </c>
      <c r="Q407" t="s">
        <v>4717</v>
      </c>
      <c r="R407" s="230">
        <v>44985</v>
      </c>
      <c r="S407" s="230">
        <v>45597</v>
      </c>
      <c r="T407" t="s">
        <v>8407</v>
      </c>
      <c r="U407" s="211"/>
      <c r="V407" s="211"/>
      <c r="W407" s="211"/>
      <c r="X407" s="211"/>
      <c r="Y407" s="212"/>
      <c r="Z407" t="s">
        <v>8415</v>
      </c>
      <c r="AA407" t="s">
        <v>8416</v>
      </c>
      <c r="AB407" s="187">
        <v>1712024697</v>
      </c>
      <c r="AC407" s="218" t="str">
        <f>_xlfn.IFNA(IF(Table[[#This Row],[Programme Partner]]&lt;&gt;Table[[#This Row],[Implementing Partner]],CONCATENATE(Table[[#This Row],[Programme Partner]],"-",Table[[#This Row],[Implementing Partner]]),Table[[#This Row],[Programme Partner]]),"")</f>
        <v>NABOLOK</v>
      </c>
    </row>
    <row r="408" spans="1:29" ht="16.5" customHeight="1">
      <c r="A408" s="183">
        <v>406</v>
      </c>
      <c r="B408" s="207" t="s">
        <v>8385</v>
      </c>
      <c r="C408" s="208" t="s">
        <v>8030</v>
      </c>
      <c r="D408" s="209" t="s">
        <v>8030</v>
      </c>
      <c r="E408" s="233" t="s">
        <v>8494</v>
      </c>
      <c r="F408" t="s">
        <v>27</v>
      </c>
      <c r="G408" t="s">
        <v>8013</v>
      </c>
      <c r="H408" t="s">
        <v>8286</v>
      </c>
      <c r="I408" s="208" t="str">
        <f>IFERROR(VLOOKUP(Table[[#This Row],[Activity Details of Assistance]],WHAT!E:F,2,FALSE),"")</f>
        <v># of HP sessions at community level</v>
      </c>
      <c r="J408" s="208"/>
      <c r="K408">
        <v>322</v>
      </c>
      <c r="L408" t="s">
        <v>28</v>
      </c>
      <c r="M408" t="s">
        <v>13</v>
      </c>
      <c r="N408" t="s">
        <v>14</v>
      </c>
      <c r="O408" t="s">
        <v>307</v>
      </c>
      <c r="P408" t="s">
        <v>1599</v>
      </c>
      <c r="Q408" t="s">
        <v>4717</v>
      </c>
      <c r="R408" s="230">
        <v>44985</v>
      </c>
      <c r="S408" s="230">
        <v>45597</v>
      </c>
      <c r="T408" t="s">
        <v>8407</v>
      </c>
      <c r="U408" s="211"/>
      <c r="V408" s="211"/>
      <c r="W408" s="211"/>
      <c r="X408" s="211"/>
      <c r="Y408" s="212"/>
      <c r="Z408" t="s">
        <v>8415</v>
      </c>
      <c r="AA408" t="s">
        <v>8416</v>
      </c>
      <c r="AB408" s="187">
        <v>1712024697</v>
      </c>
      <c r="AC408" s="218" t="str">
        <f>_xlfn.IFNA(IF(Table[[#This Row],[Programme Partner]]&lt;&gt;Table[[#This Row],[Implementing Partner]],CONCATENATE(Table[[#This Row],[Programme Partner]],"-",Table[[#This Row],[Implementing Partner]]),Table[[#This Row],[Programme Partner]]),"")</f>
        <v>NABOLOK</v>
      </c>
    </row>
    <row r="409" spans="1:29" ht="16.5" customHeight="1">
      <c r="A409" s="183">
        <v>407</v>
      </c>
      <c r="B409" s="207" t="s">
        <v>8385</v>
      </c>
      <c r="C409" s="208" t="s">
        <v>8030</v>
      </c>
      <c r="D409" s="209" t="s">
        <v>8030</v>
      </c>
      <c r="E409" s="233" t="s">
        <v>8494</v>
      </c>
      <c r="F409" t="s">
        <v>27</v>
      </c>
      <c r="G409" s="208" t="s">
        <v>8013</v>
      </c>
      <c r="H409" t="s">
        <v>8287</v>
      </c>
      <c r="I409" s="208" t="str">
        <f>IFERROR(VLOOKUP(Table[[#This Row],[Activity Details of Assistance]],WHAT!E:F,2,FALSE),"")</f>
        <v># of HP sessions at HH level</v>
      </c>
      <c r="J409" s="208"/>
      <c r="K409">
        <v>1194</v>
      </c>
      <c r="L409" t="s">
        <v>28</v>
      </c>
      <c r="M409" t="s">
        <v>13</v>
      </c>
      <c r="N409" t="s">
        <v>14</v>
      </c>
      <c r="O409" t="s">
        <v>307</v>
      </c>
      <c r="P409" t="s">
        <v>1599</v>
      </c>
      <c r="Q409" t="s">
        <v>4717</v>
      </c>
      <c r="R409" s="230">
        <v>44985</v>
      </c>
      <c r="S409" s="230">
        <v>45597</v>
      </c>
      <c r="T409" t="s">
        <v>8407</v>
      </c>
      <c r="U409" s="211"/>
      <c r="V409" s="211"/>
      <c r="W409" s="211"/>
      <c r="X409" s="211"/>
      <c r="Y409" s="212"/>
      <c r="Z409" t="s">
        <v>8415</v>
      </c>
      <c r="AA409" t="s">
        <v>8416</v>
      </c>
      <c r="AB409" s="187">
        <v>1712024697</v>
      </c>
      <c r="AC409" s="218" t="str">
        <f>_xlfn.IFNA(IF(Table[[#This Row],[Programme Partner]]&lt;&gt;Table[[#This Row],[Implementing Partner]],CONCATENATE(Table[[#This Row],[Programme Partner]],"-",Table[[#This Row],[Implementing Partner]]),Table[[#This Row],[Programme Partner]]),"")</f>
        <v>NABOLOK</v>
      </c>
    </row>
    <row r="410" spans="1:29" ht="16.5" customHeight="1">
      <c r="A410" s="183">
        <v>408</v>
      </c>
      <c r="B410" s="207" t="s">
        <v>8385</v>
      </c>
      <c r="C410" s="208" t="s">
        <v>8030</v>
      </c>
      <c r="D410" s="209" t="s">
        <v>8030</v>
      </c>
      <c r="E410" s="233" t="s">
        <v>8494</v>
      </c>
      <c r="F410" t="s">
        <v>27</v>
      </c>
      <c r="G410" s="208" t="s">
        <v>8014</v>
      </c>
      <c r="H410" t="s">
        <v>8313</v>
      </c>
      <c r="I410" s="208" t="str">
        <f>IFERROR(VLOOKUP(Table[[#This Row],[Activity Details of Assistance]],WHAT!E:F,2,FALSE),"")</f>
        <v># of campaign per camp </v>
      </c>
      <c r="J410" s="208"/>
      <c r="K410">
        <v>4</v>
      </c>
      <c r="L410" t="s">
        <v>28</v>
      </c>
      <c r="M410" t="s">
        <v>13</v>
      </c>
      <c r="N410" t="s">
        <v>14</v>
      </c>
      <c r="O410" t="s">
        <v>307</v>
      </c>
      <c r="P410" t="s">
        <v>1599</v>
      </c>
      <c r="Q410" t="s">
        <v>4717</v>
      </c>
      <c r="R410" s="230">
        <v>44985</v>
      </c>
      <c r="S410" s="230">
        <v>45597</v>
      </c>
      <c r="T410" t="s">
        <v>8407</v>
      </c>
      <c r="U410" s="211"/>
      <c r="V410" s="211"/>
      <c r="W410" s="211"/>
      <c r="X410" s="211"/>
      <c r="Y410" s="212"/>
      <c r="Z410" t="s">
        <v>8415</v>
      </c>
      <c r="AA410" t="s">
        <v>8416</v>
      </c>
      <c r="AB410" s="187">
        <v>1712024697</v>
      </c>
      <c r="AC410" s="218" t="str">
        <f>_xlfn.IFNA(IF(Table[[#This Row],[Programme Partner]]&lt;&gt;Table[[#This Row],[Implementing Partner]],CONCATENATE(Table[[#This Row],[Programme Partner]],"-",Table[[#This Row],[Implementing Partner]]),Table[[#This Row],[Programme Partner]]),"")</f>
        <v>NABOLOK</v>
      </c>
    </row>
    <row r="411" spans="1:29" ht="16.5" customHeight="1">
      <c r="A411" s="183">
        <v>409</v>
      </c>
      <c r="B411" s="207" t="s">
        <v>8385</v>
      </c>
      <c r="C411" s="208" t="s">
        <v>8030</v>
      </c>
      <c r="D411" s="209" t="s">
        <v>8030</v>
      </c>
      <c r="E411" s="233" t="s">
        <v>8494</v>
      </c>
      <c r="F411" t="s">
        <v>27</v>
      </c>
      <c r="G411" s="208" t="s">
        <v>8014</v>
      </c>
      <c r="H411" t="s">
        <v>8401</v>
      </c>
      <c r="I411" s="208" t="str">
        <f>IFERROR(VLOOKUP(Table[[#This Row],[Activity Details of Assistance]],WHAT!E:F,2,FALSE),"")</f>
        <v># of household</v>
      </c>
      <c r="J411" s="208"/>
      <c r="K411">
        <v>1505</v>
      </c>
      <c r="L411" t="s">
        <v>28</v>
      </c>
      <c r="M411" t="s">
        <v>13</v>
      </c>
      <c r="N411" t="s">
        <v>14</v>
      </c>
      <c r="O411" t="s">
        <v>307</v>
      </c>
      <c r="P411" t="s">
        <v>1599</v>
      </c>
      <c r="Q411" t="s">
        <v>4717</v>
      </c>
      <c r="R411" s="230">
        <v>44985</v>
      </c>
      <c r="S411" s="230">
        <v>45597</v>
      </c>
      <c r="T411" t="s">
        <v>8407</v>
      </c>
      <c r="U411" s="211"/>
      <c r="V411" s="211"/>
      <c r="W411" s="211"/>
      <c r="X411" s="211"/>
      <c r="Y411" s="212"/>
      <c r="Z411" t="s">
        <v>8415</v>
      </c>
      <c r="AA411" t="s">
        <v>8416</v>
      </c>
      <c r="AB411" s="187">
        <v>1712024697</v>
      </c>
      <c r="AC411" s="218" t="str">
        <f>_xlfn.IFNA(IF(Table[[#This Row],[Programme Partner]]&lt;&gt;Table[[#This Row],[Implementing Partner]],CONCATENATE(Table[[#This Row],[Programme Partner]],"-",Table[[#This Row],[Implementing Partner]]),Table[[#This Row],[Programme Partner]]),"")</f>
        <v>NABOLOK</v>
      </c>
    </row>
    <row r="412" spans="1:29" ht="16.5" customHeight="1">
      <c r="A412" s="183">
        <v>410</v>
      </c>
      <c r="B412" s="207" t="s">
        <v>8385</v>
      </c>
      <c r="C412" s="208" t="s">
        <v>8030</v>
      </c>
      <c r="D412" s="209" t="s">
        <v>8030</v>
      </c>
      <c r="E412" s="233" t="s">
        <v>8494</v>
      </c>
      <c r="F412" t="s">
        <v>27</v>
      </c>
      <c r="G412" s="208" t="s">
        <v>8012</v>
      </c>
      <c r="H412" t="s">
        <v>8365</v>
      </c>
      <c r="I412" s="208" t="str">
        <f>IFERROR(VLOOKUP(Table[[#This Row],[Activity Details of Assistance]],WHAT!E:F,2,FALSE),"")</f>
        <v># of door</v>
      </c>
      <c r="J412" s="208"/>
      <c r="K412">
        <v>87</v>
      </c>
      <c r="L412" t="s">
        <v>28</v>
      </c>
      <c r="M412" t="s">
        <v>13</v>
      </c>
      <c r="N412" t="s">
        <v>14</v>
      </c>
      <c r="O412" t="s">
        <v>307</v>
      </c>
      <c r="P412" t="s">
        <v>1599</v>
      </c>
      <c r="Q412" t="s">
        <v>4723</v>
      </c>
      <c r="R412" s="230">
        <v>44985</v>
      </c>
      <c r="S412" s="230">
        <v>45597</v>
      </c>
      <c r="T412" t="s">
        <v>8407</v>
      </c>
      <c r="U412" s="211"/>
      <c r="V412" s="211"/>
      <c r="W412" s="211"/>
      <c r="X412" s="211"/>
      <c r="Y412" s="212"/>
      <c r="Z412" t="s">
        <v>8415</v>
      </c>
      <c r="AA412" t="s">
        <v>8416</v>
      </c>
      <c r="AB412" s="187">
        <v>1712024697</v>
      </c>
      <c r="AC412" s="218" t="str">
        <f>_xlfn.IFNA(IF(Table[[#This Row],[Programme Partner]]&lt;&gt;Table[[#This Row],[Implementing Partner]],CONCATENATE(Table[[#This Row],[Programme Partner]],"-",Table[[#This Row],[Implementing Partner]]),Table[[#This Row],[Programme Partner]]),"")</f>
        <v>NABOLOK</v>
      </c>
    </row>
    <row r="413" spans="1:29" ht="16.5" customHeight="1">
      <c r="A413" s="183">
        <v>411</v>
      </c>
      <c r="B413" s="207" t="s">
        <v>8385</v>
      </c>
      <c r="C413" s="208" t="s">
        <v>8030</v>
      </c>
      <c r="D413" s="209" t="s">
        <v>8030</v>
      </c>
      <c r="E413" s="233" t="s">
        <v>8494</v>
      </c>
      <c r="F413" t="s">
        <v>27</v>
      </c>
      <c r="G413" s="208" t="s">
        <v>8012</v>
      </c>
      <c r="H413" t="s">
        <v>8312</v>
      </c>
      <c r="I413" s="208" t="str">
        <f>IFERROR(VLOOKUP(Table[[#This Row],[Activity Details of Assistance]],WHAT!E:F,2,FALSE),"")</f>
        <v># of door</v>
      </c>
      <c r="J413" s="208"/>
      <c r="K413">
        <v>60</v>
      </c>
      <c r="L413" t="s">
        <v>28</v>
      </c>
      <c r="M413" t="s">
        <v>13</v>
      </c>
      <c r="N413" t="s">
        <v>14</v>
      </c>
      <c r="O413" t="s">
        <v>307</v>
      </c>
      <c r="P413" t="s">
        <v>1599</v>
      </c>
      <c r="Q413" t="s">
        <v>4723</v>
      </c>
      <c r="R413" s="230">
        <v>44985</v>
      </c>
      <c r="S413" s="230">
        <v>45597</v>
      </c>
      <c r="T413" t="s">
        <v>8407</v>
      </c>
      <c r="U413" s="211"/>
      <c r="V413" s="211"/>
      <c r="W413" s="211"/>
      <c r="X413" s="211"/>
      <c r="Y413" s="212"/>
      <c r="Z413" t="s">
        <v>8415</v>
      </c>
      <c r="AA413" t="s">
        <v>8416</v>
      </c>
      <c r="AB413" s="187">
        <v>1712024697</v>
      </c>
      <c r="AC413" s="218" t="str">
        <f>_xlfn.IFNA(IF(Table[[#This Row],[Programme Partner]]&lt;&gt;Table[[#This Row],[Implementing Partner]],CONCATENATE(Table[[#This Row],[Programme Partner]],"-",Table[[#This Row],[Implementing Partner]]),Table[[#This Row],[Programme Partner]]),"")</f>
        <v>NABOLOK</v>
      </c>
    </row>
    <row r="414" spans="1:29" ht="16.5" customHeight="1">
      <c r="A414" s="183">
        <v>412</v>
      </c>
      <c r="B414" s="207" t="s">
        <v>8385</v>
      </c>
      <c r="C414" s="208" t="s">
        <v>8030</v>
      </c>
      <c r="D414" s="209" t="s">
        <v>8030</v>
      </c>
      <c r="E414" s="233" t="s">
        <v>8494</v>
      </c>
      <c r="F414" t="s">
        <v>27</v>
      </c>
      <c r="G414" t="s">
        <v>8013</v>
      </c>
      <c r="H414" t="s">
        <v>8286</v>
      </c>
      <c r="I414" s="208" t="str">
        <f>IFERROR(VLOOKUP(Table[[#This Row],[Activity Details of Assistance]],WHAT!E:F,2,FALSE),"")</f>
        <v># of HP sessions at community level</v>
      </c>
      <c r="J414" s="208"/>
      <c r="K414">
        <v>159</v>
      </c>
      <c r="L414" t="s">
        <v>28</v>
      </c>
      <c r="M414" t="s">
        <v>13</v>
      </c>
      <c r="N414" t="s">
        <v>14</v>
      </c>
      <c r="O414" t="s">
        <v>307</v>
      </c>
      <c r="P414" t="s">
        <v>1599</v>
      </c>
      <c r="Q414" t="s">
        <v>4723</v>
      </c>
      <c r="R414" s="230">
        <v>44985</v>
      </c>
      <c r="S414" s="230">
        <v>45597</v>
      </c>
      <c r="T414" t="s">
        <v>8407</v>
      </c>
      <c r="U414" s="211"/>
      <c r="V414" s="211"/>
      <c r="W414" s="211"/>
      <c r="X414" s="211"/>
      <c r="Y414" s="212"/>
      <c r="Z414" t="s">
        <v>8415</v>
      </c>
      <c r="AA414" t="s">
        <v>8416</v>
      </c>
      <c r="AB414" s="187">
        <v>1712024697</v>
      </c>
      <c r="AC414" s="218" t="str">
        <f>_xlfn.IFNA(IF(Table[[#This Row],[Programme Partner]]&lt;&gt;Table[[#This Row],[Implementing Partner]],CONCATENATE(Table[[#This Row],[Programme Partner]],"-",Table[[#This Row],[Implementing Partner]]),Table[[#This Row],[Programme Partner]]),"")</f>
        <v>NABOLOK</v>
      </c>
    </row>
    <row r="415" spans="1:29" ht="16.5" customHeight="1">
      <c r="A415" s="183">
        <v>413</v>
      </c>
      <c r="B415" s="207" t="s">
        <v>8385</v>
      </c>
      <c r="C415" s="208" t="s">
        <v>8030</v>
      </c>
      <c r="D415" s="209" t="s">
        <v>8030</v>
      </c>
      <c r="E415" s="233" t="s">
        <v>8494</v>
      </c>
      <c r="F415" t="s">
        <v>27</v>
      </c>
      <c r="G415" s="208" t="s">
        <v>8013</v>
      </c>
      <c r="H415" t="s">
        <v>8287</v>
      </c>
      <c r="I415" s="208" t="str">
        <f>IFERROR(VLOOKUP(Table[[#This Row],[Activity Details of Assistance]],WHAT!E:F,2,FALSE),"")</f>
        <v># of HP sessions at HH level</v>
      </c>
      <c r="J415" s="208"/>
      <c r="K415">
        <v>575</v>
      </c>
      <c r="L415" t="s">
        <v>28</v>
      </c>
      <c r="M415" t="s">
        <v>13</v>
      </c>
      <c r="N415" t="s">
        <v>14</v>
      </c>
      <c r="O415" t="s">
        <v>307</v>
      </c>
      <c r="P415" t="s">
        <v>1599</v>
      </c>
      <c r="Q415" t="s">
        <v>4723</v>
      </c>
      <c r="R415" s="230">
        <v>44985</v>
      </c>
      <c r="S415" s="230">
        <v>45597</v>
      </c>
      <c r="T415" t="s">
        <v>8407</v>
      </c>
      <c r="U415" s="211"/>
      <c r="V415" s="211"/>
      <c r="W415" s="211"/>
      <c r="X415" s="211"/>
      <c r="Y415" s="212"/>
      <c r="Z415" t="s">
        <v>8415</v>
      </c>
      <c r="AA415" t="s">
        <v>8416</v>
      </c>
      <c r="AB415" s="187">
        <v>1712024697</v>
      </c>
      <c r="AC415" s="218" t="str">
        <f>_xlfn.IFNA(IF(Table[[#This Row],[Programme Partner]]&lt;&gt;Table[[#This Row],[Implementing Partner]],CONCATENATE(Table[[#This Row],[Programme Partner]],"-",Table[[#This Row],[Implementing Partner]]),Table[[#This Row],[Programme Partner]]),"")</f>
        <v>NABOLOK</v>
      </c>
    </row>
    <row r="416" spans="1:29" ht="16.5" customHeight="1">
      <c r="A416" s="183">
        <v>414</v>
      </c>
      <c r="B416" s="207" t="s">
        <v>8385</v>
      </c>
      <c r="C416" s="208" t="s">
        <v>8030</v>
      </c>
      <c r="D416" s="209" t="s">
        <v>8030</v>
      </c>
      <c r="E416" s="233" t="s">
        <v>8494</v>
      </c>
      <c r="F416" t="s">
        <v>27</v>
      </c>
      <c r="G416" s="208" t="s">
        <v>8014</v>
      </c>
      <c r="H416" t="s">
        <v>8313</v>
      </c>
      <c r="I416" s="208" t="str">
        <f>IFERROR(VLOOKUP(Table[[#This Row],[Activity Details of Assistance]],WHAT!E:F,2,FALSE),"")</f>
        <v># of campaign per camp </v>
      </c>
      <c r="J416" s="208"/>
      <c r="K416">
        <v>2</v>
      </c>
      <c r="L416" t="s">
        <v>28</v>
      </c>
      <c r="M416" t="s">
        <v>13</v>
      </c>
      <c r="N416" t="s">
        <v>14</v>
      </c>
      <c r="O416" t="s">
        <v>307</v>
      </c>
      <c r="P416" t="s">
        <v>1599</v>
      </c>
      <c r="Q416" t="s">
        <v>4723</v>
      </c>
      <c r="R416" s="230">
        <v>44985</v>
      </c>
      <c r="S416" s="230">
        <v>45597</v>
      </c>
      <c r="T416" t="s">
        <v>8407</v>
      </c>
      <c r="U416" s="211"/>
      <c r="V416" s="211"/>
      <c r="W416" s="211"/>
      <c r="X416" s="211"/>
      <c r="Y416" s="212"/>
      <c r="Z416" t="s">
        <v>8415</v>
      </c>
      <c r="AA416" t="s">
        <v>8416</v>
      </c>
      <c r="AB416" s="187">
        <v>1712024697</v>
      </c>
      <c r="AC416" s="218" t="str">
        <f>_xlfn.IFNA(IF(Table[[#This Row],[Programme Partner]]&lt;&gt;Table[[#This Row],[Implementing Partner]],CONCATENATE(Table[[#This Row],[Programme Partner]],"-",Table[[#This Row],[Implementing Partner]]),Table[[#This Row],[Programme Partner]]),"")</f>
        <v>NABOLOK</v>
      </c>
    </row>
    <row r="417" spans="1:29" ht="16.5" customHeight="1">
      <c r="A417" s="183">
        <v>415</v>
      </c>
      <c r="B417" s="207" t="s">
        <v>8385</v>
      </c>
      <c r="C417" s="208" t="s">
        <v>5148</v>
      </c>
      <c r="D417" s="209" t="s">
        <v>5238</v>
      </c>
      <c r="E417" t="s">
        <v>8296</v>
      </c>
      <c r="F417" t="s">
        <v>27</v>
      </c>
      <c r="G417" s="208" t="s">
        <v>8011</v>
      </c>
      <c r="H417" t="s">
        <v>8363</v>
      </c>
      <c r="I417" s="208" t="str">
        <f>IFERROR(VLOOKUP(Table[[#This Row],[Activity Details of Assistance]],WHAT!E:F,2,FALSE),"")</f>
        <v># of tube well</v>
      </c>
      <c r="J417" s="208"/>
      <c r="K417">
        <v>202</v>
      </c>
      <c r="L417" t="s">
        <v>28</v>
      </c>
      <c r="M417" t="s">
        <v>13</v>
      </c>
      <c r="N417" t="s">
        <v>14</v>
      </c>
      <c r="O417" t="s">
        <v>309</v>
      </c>
      <c r="P417" t="s">
        <v>1606</v>
      </c>
      <c r="Q417" t="s">
        <v>4656</v>
      </c>
      <c r="R417" s="230">
        <v>44985</v>
      </c>
      <c r="S417" s="230">
        <v>44986</v>
      </c>
      <c r="T417" t="s">
        <v>8407</v>
      </c>
      <c r="U417" s="211"/>
      <c r="V417" s="211"/>
      <c r="W417" s="211"/>
      <c r="X417" s="211"/>
      <c r="Y417" s="212"/>
      <c r="Z417" t="s">
        <v>8302</v>
      </c>
      <c r="AA417" t="s">
        <v>8303</v>
      </c>
      <c r="AB417" s="187">
        <v>1840742077</v>
      </c>
      <c r="AC417" s="218" t="str">
        <f>_xlfn.IFNA(IF(Table[[#This Row],[Programme Partner]]&lt;&gt;Table[[#This Row],[Implementing Partner]],CONCATENATE(Table[[#This Row],[Programme Partner]],"-",Table[[#This Row],[Implementing Partner]]),Table[[#This Row],[Programme Partner]]),"")</f>
        <v>IOM-SHED</v>
      </c>
    </row>
    <row r="418" spans="1:29" ht="16.5" customHeight="1">
      <c r="A418" s="183">
        <v>416</v>
      </c>
      <c r="B418" s="207" t="s">
        <v>8385</v>
      </c>
      <c r="C418" s="208" t="s">
        <v>5148</v>
      </c>
      <c r="D418" s="209" t="s">
        <v>5238</v>
      </c>
      <c r="E418" t="s">
        <v>8296</v>
      </c>
      <c r="F418" t="s">
        <v>27</v>
      </c>
      <c r="G418" s="208" t="s">
        <v>8012</v>
      </c>
      <c r="H418" t="s">
        <v>8364</v>
      </c>
      <c r="I418" s="208" t="str">
        <f>IFERROR(VLOOKUP(Table[[#This Row],[Activity Details of Assistance]],WHAT!E:F,2,FALSE),"")</f>
        <v xml:space="preserve"># of door </v>
      </c>
      <c r="J418" s="208"/>
      <c r="K418">
        <v>71</v>
      </c>
      <c r="L418" t="s">
        <v>28</v>
      </c>
      <c r="M418" t="s">
        <v>13</v>
      </c>
      <c r="N418" t="s">
        <v>14</v>
      </c>
      <c r="O418" t="s">
        <v>309</v>
      </c>
      <c r="P418" t="s">
        <v>1606</v>
      </c>
      <c r="Q418" t="s">
        <v>4656</v>
      </c>
      <c r="R418" s="230">
        <v>44985</v>
      </c>
      <c r="S418" s="230">
        <v>44986</v>
      </c>
      <c r="T418" t="s">
        <v>8407</v>
      </c>
      <c r="U418" s="211"/>
      <c r="V418" s="211"/>
      <c r="W418" s="211"/>
      <c r="X418" s="211"/>
      <c r="Y418" s="212"/>
      <c r="Z418" t="s">
        <v>8302</v>
      </c>
      <c r="AA418" t="s">
        <v>8303</v>
      </c>
      <c r="AB418" s="187">
        <v>1840742077</v>
      </c>
      <c r="AC418" s="218" t="str">
        <f>_xlfn.IFNA(IF(Table[[#This Row],[Programme Partner]]&lt;&gt;Table[[#This Row],[Implementing Partner]],CONCATENATE(Table[[#This Row],[Programme Partner]],"-",Table[[#This Row],[Implementing Partner]]),Table[[#This Row],[Programme Partner]]),"")</f>
        <v>IOM-SHED</v>
      </c>
    </row>
    <row r="419" spans="1:29" ht="16.5" customHeight="1">
      <c r="A419" s="183">
        <v>417</v>
      </c>
      <c r="B419" s="207" t="s">
        <v>8385</v>
      </c>
      <c r="C419" s="208" t="s">
        <v>5148</v>
      </c>
      <c r="D419" s="209" t="s">
        <v>5238</v>
      </c>
      <c r="E419" t="s">
        <v>8296</v>
      </c>
      <c r="F419" t="s">
        <v>27</v>
      </c>
      <c r="G419" s="208" t="s">
        <v>8012</v>
      </c>
      <c r="H419" t="s">
        <v>8365</v>
      </c>
      <c r="I419" s="208" t="str">
        <f>IFERROR(VLOOKUP(Table[[#This Row],[Activity Details of Assistance]],WHAT!E:F,2,FALSE),"")</f>
        <v># of door</v>
      </c>
      <c r="J419" s="208"/>
      <c r="K419">
        <v>192</v>
      </c>
      <c r="L419" t="s">
        <v>28</v>
      </c>
      <c r="M419" t="s">
        <v>13</v>
      </c>
      <c r="N419" t="s">
        <v>14</v>
      </c>
      <c r="O419" t="s">
        <v>309</v>
      </c>
      <c r="P419" t="s">
        <v>1606</v>
      </c>
      <c r="Q419" t="s">
        <v>4656</v>
      </c>
      <c r="R419" s="230">
        <v>44985</v>
      </c>
      <c r="S419" s="230">
        <v>44986</v>
      </c>
      <c r="T419" t="s">
        <v>8407</v>
      </c>
      <c r="U419" s="211"/>
      <c r="V419" s="211"/>
      <c r="W419" s="211"/>
      <c r="X419" s="211"/>
      <c r="Y419" s="212"/>
      <c r="Z419" t="s">
        <v>8302</v>
      </c>
      <c r="AA419" t="s">
        <v>8303</v>
      </c>
      <c r="AB419" s="187">
        <v>1840742077</v>
      </c>
      <c r="AC419" s="218" t="str">
        <f>_xlfn.IFNA(IF(Table[[#This Row],[Programme Partner]]&lt;&gt;Table[[#This Row],[Implementing Partner]],CONCATENATE(Table[[#This Row],[Programme Partner]],"-",Table[[#This Row],[Implementing Partner]]),Table[[#This Row],[Programme Partner]]),"")</f>
        <v>IOM-SHED</v>
      </c>
    </row>
    <row r="420" spans="1:29" ht="16.5" customHeight="1">
      <c r="A420" s="183">
        <v>418</v>
      </c>
      <c r="B420" s="207" t="s">
        <v>8385</v>
      </c>
      <c r="C420" s="208" t="s">
        <v>5148</v>
      </c>
      <c r="D420" s="209" t="s">
        <v>5238</v>
      </c>
      <c r="E420" t="s">
        <v>8296</v>
      </c>
      <c r="F420" t="s">
        <v>27</v>
      </c>
      <c r="G420" s="208" t="s">
        <v>8012</v>
      </c>
      <c r="H420" t="s">
        <v>8312</v>
      </c>
      <c r="I420" s="208" t="str">
        <f>IFERROR(VLOOKUP(Table[[#This Row],[Activity Details of Assistance]],WHAT!E:F,2,FALSE),"")</f>
        <v># of door</v>
      </c>
      <c r="J420" s="208"/>
      <c r="K420">
        <v>319</v>
      </c>
      <c r="L420" t="s">
        <v>28</v>
      </c>
      <c r="M420" t="s">
        <v>13</v>
      </c>
      <c r="N420" t="s">
        <v>14</v>
      </c>
      <c r="O420" t="s">
        <v>309</v>
      </c>
      <c r="P420" t="s">
        <v>1606</v>
      </c>
      <c r="Q420" t="s">
        <v>4656</v>
      </c>
      <c r="R420" s="230">
        <v>44985</v>
      </c>
      <c r="S420" s="230">
        <v>44986</v>
      </c>
      <c r="T420" t="s">
        <v>8407</v>
      </c>
      <c r="U420" s="211"/>
      <c r="V420" s="211"/>
      <c r="W420" s="211"/>
      <c r="X420" s="211"/>
      <c r="Y420" s="212"/>
      <c r="Z420" t="s">
        <v>8302</v>
      </c>
      <c r="AA420" t="s">
        <v>8303</v>
      </c>
      <c r="AB420" s="187">
        <v>1840742077</v>
      </c>
      <c r="AC420" s="218" t="str">
        <f>_xlfn.IFNA(IF(Table[[#This Row],[Programme Partner]]&lt;&gt;Table[[#This Row],[Implementing Partner]],CONCATENATE(Table[[#This Row],[Programme Partner]],"-",Table[[#This Row],[Implementing Partner]]),Table[[#This Row],[Programme Partner]]),"")</f>
        <v>IOM-SHED</v>
      </c>
    </row>
    <row r="421" spans="1:29" ht="16.5" customHeight="1">
      <c r="A421" s="183">
        <v>419</v>
      </c>
      <c r="B421" s="207" t="s">
        <v>8385</v>
      </c>
      <c r="C421" s="208" t="s">
        <v>5148</v>
      </c>
      <c r="D421" s="209" t="s">
        <v>5238</v>
      </c>
      <c r="E421" t="s">
        <v>8296</v>
      </c>
      <c r="F421" t="s">
        <v>27</v>
      </c>
      <c r="G421" s="208" t="s">
        <v>8013</v>
      </c>
      <c r="H421" t="s">
        <v>8322</v>
      </c>
      <c r="I421" s="208" t="str">
        <f>IFERROR(VLOOKUP(Table[[#This Row],[Activity Details of Assistance]],WHAT!E:F,2,FALSE),"")</f>
        <v># of female in reproductive age</v>
      </c>
      <c r="J421" s="208"/>
      <c r="K421">
        <v>9813</v>
      </c>
      <c r="L421" t="s">
        <v>28</v>
      </c>
      <c r="M421" t="s">
        <v>13</v>
      </c>
      <c r="N421" t="s">
        <v>14</v>
      </c>
      <c r="O421" t="s">
        <v>309</v>
      </c>
      <c r="P421" t="s">
        <v>1606</v>
      </c>
      <c r="Q421" t="s">
        <v>4656</v>
      </c>
      <c r="R421" s="230">
        <v>44985</v>
      </c>
      <c r="S421" s="230">
        <v>44986</v>
      </c>
      <c r="T421" t="s">
        <v>8407</v>
      </c>
      <c r="U421" s="211"/>
      <c r="V421" s="211"/>
      <c r="W421" s="211"/>
      <c r="X421" s="211"/>
      <c r="Y421" s="212"/>
      <c r="Z421" t="s">
        <v>8302</v>
      </c>
      <c r="AA421" t="s">
        <v>8303</v>
      </c>
      <c r="AB421" s="187">
        <v>1840742077</v>
      </c>
      <c r="AC421" s="218" t="str">
        <f>_xlfn.IFNA(IF(Table[[#This Row],[Programme Partner]]&lt;&gt;Table[[#This Row],[Implementing Partner]],CONCATENATE(Table[[#This Row],[Programme Partner]],"-",Table[[#This Row],[Implementing Partner]]),Table[[#This Row],[Programme Partner]]),"")</f>
        <v>IOM-SHED</v>
      </c>
    </row>
    <row r="422" spans="1:29" ht="16.5" customHeight="1">
      <c r="A422" s="183">
        <v>420</v>
      </c>
      <c r="B422" s="207" t="s">
        <v>8385</v>
      </c>
      <c r="C422" s="208" t="s">
        <v>5148</v>
      </c>
      <c r="D422" s="209" t="s">
        <v>5238</v>
      </c>
      <c r="E422" t="s">
        <v>8296</v>
      </c>
      <c r="F422" t="s">
        <v>27</v>
      </c>
      <c r="G422" s="208" t="s">
        <v>8014</v>
      </c>
      <c r="H422" t="s">
        <v>8313</v>
      </c>
      <c r="I422" s="208" t="str">
        <f>IFERROR(VLOOKUP(Table[[#This Row],[Activity Details of Assistance]],WHAT!E:F,2,FALSE),"")</f>
        <v># of campaign per camp </v>
      </c>
      <c r="J422" s="208"/>
      <c r="K422">
        <v>21</v>
      </c>
      <c r="L422" t="s">
        <v>28</v>
      </c>
      <c r="M422" t="s">
        <v>13</v>
      </c>
      <c r="N422" t="s">
        <v>14</v>
      </c>
      <c r="O422" t="s">
        <v>309</v>
      </c>
      <c r="P422" t="s">
        <v>1606</v>
      </c>
      <c r="Q422" t="s">
        <v>4656</v>
      </c>
      <c r="R422" s="230">
        <v>44985</v>
      </c>
      <c r="S422" s="230">
        <v>44986</v>
      </c>
      <c r="T422" t="s">
        <v>8407</v>
      </c>
      <c r="U422" s="211"/>
      <c r="V422" s="211"/>
      <c r="W422" s="211"/>
      <c r="X422" s="211"/>
      <c r="Y422" s="212"/>
      <c r="Z422" t="s">
        <v>8302</v>
      </c>
      <c r="AA422" t="s">
        <v>8303</v>
      </c>
      <c r="AB422" s="187">
        <v>1840742077</v>
      </c>
      <c r="AC422" s="218" t="str">
        <f>_xlfn.IFNA(IF(Table[[#This Row],[Programme Partner]]&lt;&gt;Table[[#This Row],[Implementing Partner]],CONCATENATE(Table[[#This Row],[Programme Partner]],"-",Table[[#This Row],[Implementing Partner]]),Table[[#This Row],[Programme Partner]]),"")</f>
        <v>IOM-SHED</v>
      </c>
    </row>
    <row r="423" spans="1:29" ht="16.5" customHeight="1">
      <c r="A423" s="183">
        <v>421</v>
      </c>
      <c r="B423" s="207" t="s">
        <v>8385</v>
      </c>
      <c r="C423" s="208" t="s">
        <v>5148</v>
      </c>
      <c r="D423" s="209" t="s">
        <v>5238</v>
      </c>
      <c r="E423" t="s">
        <v>8296</v>
      </c>
      <c r="F423" t="s">
        <v>27</v>
      </c>
      <c r="G423" s="208" t="s">
        <v>8014</v>
      </c>
      <c r="H423" t="s">
        <v>8401</v>
      </c>
      <c r="I423" s="208" t="str">
        <f>IFERROR(VLOOKUP(Table[[#This Row],[Activity Details of Assistance]],WHAT!E:F,2,FALSE),"")</f>
        <v># of household</v>
      </c>
      <c r="J423" s="208"/>
      <c r="K423">
        <v>4823</v>
      </c>
      <c r="L423" t="s">
        <v>28</v>
      </c>
      <c r="M423" t="s">
        <v>13</v>
      </c>
      <c r="N423" t="s">
        <v>14</v>
      </c>
      <c r="O423" t="s">
        <v>309</v>
      </c>
      <c r="P423" t="s">
        <v>1606</v>
      </c>
      <c r="Q423" t="s">
        <v>4656</v>
      </c>
      <c r="R423" s="230">
        <v>44985</v>
      </c>
      <c r="S423" s="230">
        <v>44986</v>
      </c>
      <c r="T423" t="s">
        <v>8407</v>
      </c>
      <c r="U423" s="211"/>
      <c r="V423" s="211"/>
      <c r="W423" s="211"/>
      <c r="X423" s="211"/>
      <c r="Y423" s="212"/>
      <c r="Z423" t="s">
        <v>8302</v>
      </c>
      <c r="AA423" t="s">
        <v>8303</v>
      </c>
      <c r="AB423" s="187">
        <v>1840742077</v>
      </c>
      <c r="AC423" s="218" t="str">
        <f>_xlfn.IFNA(IF(Table[[#This Row],[Programme Partner]]&lt;&gt;Table[[#This Row],[Implementing Partner]],CONCATENATE(Table[[#This Row],[Programme Partner]],"-",Table[[#This Row],[Implementing Partner]]),Table[[#This Row],[Programme Partner]]),"")</f>
        <v>IOM-SHED</v>
      </c>
    </row>
    <row r="424" spans="1:29" ht="16.5" customHeight="1">
      <c r="A424" s="183">
        <v>422</v>
      </c>
      <c r="B424" s="207" t="s">
        <v>8385</v>
      </c>
      <c r="C424" s="208" t="s">
        <v>5148</v>
      </c>
      <c r="D424" s="209" t="s">
        <v>5238</v>
      </c>
      <c r="E424" t="s">
        <v>8296</v>
      </c>
      <c r="F424" t="s">
        <v>27</v>
      </c>
      <c r="G424" s="208" t="s">
        <v>8011</v>
      </c>
      <c r="H424" t="s">
        <v>8363</v>
      </c>
      <c r="I424" s="208" t="str">
        <f>IFERROR(VLOOKUP(Table[[#This Row],[Activity Details of Assistance]],WHAT!E:F,2,FALSE),"")</f>
        <v># of tube well</v>
      </c>
      <c r="J424" s="208"/>
      <c r="K424">
        <v>47</v>
      </c>
      <c r="L424" t="s">
        <v>28</v>
      </c>
      <c r="M424" t="s">
        <v>13</v>
      </c>
      <c r="N424" t="s">
        <v>14</v>
      </c>
      <c r="O424" t="s">
        <v>309</v>
      </c>
      <c r="P424" t="s">
        <v>1606</v>
      </c>
      <c r="Q424" t="s">
        <v>4678</v>
      </c>
      <c r="R424" s="230">
        <v>44985</v>
      </c>
      <c r="S424" s="230">
        <v>44986</v>
      </c>
      <c r="T424" t="s">
        <v>8407</v>
      </c>
      <c r="U424" s="211"/>
      <c r="V424" s="211"/>
      <c r="W424" s="211"/>
      <c r="X424" s="211"/>
      <c r="Y424" s="212"/>
      <c r="Z424" t="s">
        <v>8302</v>
      </c>
      <c r="AA424" t="s">
        <v>8303</v>
      </c>
      <c r="AB424" s="187">
        <v>1840742077</v>
      </c>
      <c r="AC424" s="218" t="str">
        <f>_xlfn.IFNA(IF(Table[[#This Row],[Programme Partner]]&lt;&gt;Table[[#This Row],[Implementing Partner]],CONCATENATE(Table[[#This Row],[Programme Partner]],"-",Table[[#This Row],[Implementing Partner]]),Table[[#This Row],[Programme Partner]]),"")</f>
        <v>IOM-SHED</v>
      </c>
    </row>
    <row r="425" spans="1:29" ht="16.5" customHeight="1">
      <c r="A425" s="183">
        <v>423</v>
      </c>
      <c r="B425" s="207" t="s">
        <v>8385</v>
      </c>
      <c r="C425" s="208" t="s">
        <v>5148</v>
      </c>
      <c r="D425" s="209" t="s">
        <v>5238</v>
      </c>
      <c r="E425" t="s">
        <v>8296</v>
      </c>
      <c r="F425" t="s">
        <v>27</v>
      </c>
      <c r="G425" s="208" t="s">
        <v>8012</v>
      </c>
      <c r="H425" t="s">
        <v>8364</v>
      </c>
      <c r="I425" s="208" t="str">
        <f>IFERROR(VLOOKUP(Table[[#This Row],[Activity Details of Assistance]],WHAT!E:F,2,FALSE),"")</f>
        <v xml:space="preserve"># of door </v>
      </c>
      <c r="J425" s="208"/>
      <c r="K425">
        <v>47</v>
      </c>
      <c r="L425" t="s">
        <v>28</v>
      </c>
      <c r="M425" t="s">
        <v>13</v>
      </c>
      <c r="N425" t="s">
        <v>14</v>
      </c>
      <c r="O425" t="s">
        <v>309</v>
      </c>
      <c r="P425" t="s">
        <v>1606</v>
      </c>
      <c r="Q425" t="s">
        <v>4678</v>
      </c>
      <c r="R425" s="230">
        <v>44985</v>
      </c>
      <c r="S425" s="230">
        <v>44986</v>
      </c>
      <c r="T425" t="s">
        <v>8407</v>
      </c>
      <c r="U425" s="211"/>
      <c r="V425" s="211"/>
      <c r="W425" s="211"/>
      <c r="X425" s="211"/>
      <c r="Y425" s="212"/>
      <c r="Z425" t="s">
        <v>8302</v>
      </c>
      <c r="AA425" t="s">
        <v>8303</v>
      </c>
      <c r="AB425" s="187">
        <v>1840742077</v>
      </c>
      <c r="AC425" s="218" t="str">
        <f>_xlfn.IFNA(IF(Table[[#This Row],[Programme Partner]]&lt;&gt;Table[[#This Row],[Implementing Partner]],CONCATENATE(Table[[#This Row],[Programme Partner]],"-",Table[[#This Row],[Implementing Partner]]),Table[[#This Row],[Programme Partner]]),"")</f>
        <v>IOM-SHED</v>
      </c>
    </row>
    <row r="426" spans="1:29" ht="16.5" customHeight="1">
      <c r="A426" s="183">
        <v>424</v>
      </c>
      <c r="B426" s="207" t="s">
        <v>8385</v>
      </c>
      <c r="C426" s="208" t="s">
        <v>5148</v>
      </c>
      <c r="D426" s="209" t="s">
        <v>5238</v>
      </c>
      <c r="E426" t="s">
        <v>8296</v>
      </c>
      <c r="F426" t="s">
        <v>27</v>
      </c>
      <c r="G426" s="208" t="s">
        <v>8012</v>
      </c>
      <c r="H426" t="s">
        <v>8365</v>
      </c>
      <c r="I426" s="208" t="str">
        <f>IFERROR(VLOOKUP(Table[[#This Row],[Activity Details of Assistance]],WHAT!E:F,2,FALSE),"")</f>
        <v># of door</v>
      </c>
      <c r="J426" s="208"/>
      <c r="K426">
        <v>43</v>
      </c>
      <c r="L426" t="s">
        <v>28</v>
      </c>
      <c r="M426" t="s">
        <v>13</v>
      </c>
      <c r="N426" t="s">
        <v>14</v>
      </c>
      <c r="O426" t="s">
        <v>309</v>
      </c>
      <c r="P426" t="s">
        <v>1606</v>
      </c>
      <c r="Q426" t="s">
        <v>4678</v>
      </c>
      <c r="R426" s="230">
        <v>44985</v>
      </c>
      <c r="S426" s="230">
        <v>44986</v>
      </c>
      <c r="T426" t="s">
        <v>8407</v>
      </c>
      <c r="U426" s="211"/>
      <c r="V426" s="211"/>
      <c r="W426" s="211"/>
      <c r="X426" s="211"/>
      <c r="Y426" s="212"/>
      <c r="Z426" t="s">
        <v>8302</v>
      </c>
      <c r="AA426" t="s">
        <v>8303</v>
      </c>
      <c r="AB426" s="187">
        <v>1840742077</v>
      </c>
      <c r="AC426" s="218" t="str">
        <f>_xlfn.IFNA(IF(Table[[#This Row],[Programme Partner]]&lt;&gt;Table[[#This Row],[Implementing Partner]],CONCATENATE(Table[[#This Row],[Programme Partner]],"-",Table[[#This Row],[Implementing Partner]]),Table[[#This Row],[Programme Partner]]),"")</f>
        <v>IOM-SHED</v>
      </c>
    </row>
    <row r="427" spans="1:29" ht="16.5" customHeight="1">
      <c r="A427" s="183">
        <v>425</v>
      </c>
      <c r="B427" s="207" t="s">
        <v>8385</v>
      </c>
      <c r="C427" s="208" t="s">
        <v>5148</v>
      </c>
      <c r="D427" s="209" t="s">
        <v>5238</v>
      </c>
      <c r="E427" t="s">
        <v>8296</v>
      </c>
      <c r="F427" t="s">
        <v>27</v>
      </c>
      <c r="G427" s="208" t="s">
        <v>8012</v>
      </c>
      <c r="H427" t="s">
        <v>8312</v>
      </c>
      <c r="I427" s="208" t="str">
        <f>IFERROR(VLOOKUP(Table[[#This Row],[Activity Details of Assistance]],WHAT!E:F,2,FALSE),"")</f>
        <v># of door</v>
      </c>
      <c r="J427" s="208"/>
      <c r="K427">
        <v>31</v>
      </c>
      <c r="L427" t="s">
        <v>28</v>
      </c>
      <c r="M427" t="s">
        <v>13</v>
      </c>
      <c r="N427" t="s">
        <v>14</v>
      </c>
      <c r="O427" t="s">
        <v>309</v>
      </c>
      <c r="P427" t="s">
        <v>1606</v>
      </c>
      <c r="Q427" t="s">
        <v>4678</v>
      </c>
      <c r="R427" s="230">
        <v>44985</v>
      </c>
      <c r="S427" s="230">
        <v>44986</v>
      </c>
      <c r="T427" t="s">
        <v>8407</v>
      </c>
      <c r="U427" s="211"/>
      <c r="V427" s="211"/>
      <c r="W427" s="211"/>
      <c r="X427" s="211"/>
      <c r="Y427" s="212"/>
      <c r="Z427" t="s">
        <v>8302</v>
      </c>
      <c r="AA427" t="s">
        <v>8303</v>
      </c>
      <c r="AB427" s="187">
        <v>1840742077</v>
      </c>
      <c r="AC427" s="218" t="str">
        <f>_xlfn.IFNA(IF(Table[[#This Row],[Programme Partner]]&lt;&gt;Table[[#This Row],[Implementing Partner]],CONCATENATE(Table[[#This Row],[Programme Partner]],"-",Table[[#This Row],[Implementing Partner]]),Table[[#This Row],[Programme Partner]]),"")</f>
        <v>IOM-SHED</v>
      </c>
    </row>
    <row r="428" spans="1:29" ht="16.5" customHeight="1">
      <c r="A428" s="183">
        <v>426</v>
      </c>
      <c r="B428" s="207" t="s">
        <v>8385</v>
      </c>
      <c r="C428" s="208" t="s">
        <v>5148</v>
      </c>
      <c r="D428" s="209" t="s">
        <v>5238</v>
      </c>
      <c r="E428" t="s">
        <v>8296</v>
      </c>
      <c r="F428" t="s">
        <v>27</v>
      </c>
      <c r="G428" s="208" t="s">
        <v>8013</v>
      </c>
      <c r="H428" t="s">
        <v>8322</v>
      </c>
      <c r="I428" s="208" t="str">
        <f>IFERROR(VLOOKUP(Table[[#This Row],[Activity Details of Assistance]],WHAT!E:F,2,FALSE),"")</f>
        <v># of female in reproductive age</v>
      </c>
      <c r="J428" s="208"/>
      <c r="K428">
        <v>2294</v>
      </c>
      <c r="L428" t="s">
        <v>28</v>
      </c>
      <c r="M428" t="s">
        <v>13</v>
      </c>
      <c r="N428" t="s">
        <v>14</v>
      </c>
      <c r="O428" t="s">
        <v>309</v>
      </c>
      <c r="P428" t="s">
        <v>1606</v>
      </c>
      <c r="Q428" t="s">
        <v>4678</v>
      </c>
      <c r="R428" s="230">
        <v>44985</v>
      </c>
      <c r="S428" s="230">
        <v>44986</v>
      </c>
      <c r="T428" t="s">
        <v>8407</v>
      </c>
      <c r="U428" s="211"/>
      <c r="V428" s="211"/>
      <c r="W428" s="211"/>
      <c r="X428" s="211"/>
      <c r="Y428" s="212"/>
      <c r="Z428" t="s">
        <v>8302</v>
      </c>
      <c r="AA428" t="s">
        <v>8303</v>
      </c>
      <c r="AB428" s="187">
        <v>1840742077</v>
      </c>
      <c r="AC428" s="218" t="str">
        <f>_xlfn.IFNA(IF(Table[[#This Row],[Programme Partner]]&lt;&gt;Table[[#This Row],[Implementing Partner]],CONCATENATE(Table[[#This Row],[Programme Partner]],"-",Table[[#This Row],[Implementing Partner]]),Table[[#This Row],[Programme Partner]]),"")</f>
        <v>IOM-SHED</v>
      </c>
    </row>
    <row r="429" spans="1:29" ht="16.5" customHeight="1">
      <c r="A429" s="183">
        <v>427</v>
      </c>
      <c r="B429" s="207" t="s">
        <v>8385</v>
      </c>
      <c r="C429" s="208" t="s">
        <v>5148</v>
      </c>
      <c r="D429" s="209" t="s">
        <v>5238</v>
      </c>
      <c r="E429" t="s">
        <v>8296</v>
      </c>
      <c r="F429" t="s">
        <v>27</v>
      </c>
      <c r="G429" s="208" t="s">
        <v>8014</v>
      </c>
      <c r="H429" t="s">
        <v>8313</v>
      </c>
      <c r="I429" s="208" t="str">
        <f>IFERROR(VLOOKUP(Table[[#This Row],[Activity Details of Assistance]],WHAT!E:F,2,FALSE),"")</f>
        <v># of campaign per camp </v>
      </c>
      <c r="J429" s="208"/>
      <c r="K429">
        <v>3</v>
      </c>
      <c r="L429" t="s">
        <v>28</v>
      </c>
      <c r="M429" t="s">
        <v>13</v>
      </c>
      <c r="N429" t="s">
        <v>14</v>
      </c>
      <c r="O429" t="s">
        <v>309</v>
      </c>
      <c r="P429" t="s">
        <v>1606</v>
      </c>
      <c r="Q429" t="s">
        <v>4678</v>
      </c>
      <c r="R429" s="230">
        <v>44985</v>
      </c>
      <c r="S429" s="230">
        <v>44986</v>
      </c>
      <c r="T429" t="s">
        <v>8407</v>
      </c>
      <c r="U429" s="211"/>
      <c r="V429" s="211"/>
      <c r="W429" s="211"/>
      <c r="X429" s="211"/>
      <c r="Y429" s="212"/>
      <c r="Z429" t="s">
        <v>8302</v>
      </c>
      <c r="AA429" t="s">
        <v>8303</v>
      </c>
      <c r="AB429" s="187">
        <v>1840742077</v>
      </c>
      <c r="AC429" s="218" t="str">
        <f>_xlfn.IFNA(IF(Table[[#This Row],[Programme Partner]]&lt;&gt;Table[[#This Row],[Implementing Partner]],CONCATENATE(Table[[#This Row],[Programme Partner]],"-",Table[[#This Row],[Implementing Partner]]),Table[[#This Row],[Programme Partner]]),"")</f>
        <v>IOM-SHED</v>
      </c>
    </row>
    <row r="430" spans="1:29" ht="16.5" customHeight="1">
      <c r="A430" s="183">
        <v>428</v>
      </c>
      <c r="B430" s="207" t="s">
        <v>8385</v>
      </c>
      <c r="C430" s="208" t="s">
        <v>5148</v>
      </c>
      <c r="D430" s="209" t="s">
        <v>5238</v>
      </c>
      <c r="E430" t="s">
        <v>8296</v>
      </c>
      <c r="F430" t="s">
        <v>27</v>
      </c>
      <c r="G430" s="208" t="s">
        <v>8011</v>
      </c>
      <c r="H430" t="s">
        <v>8363</v>
      </c>
      <c r="I430" s="208" t="str">
        <f>IFERROR(VLOOKUP(Table[[#This Row],[Activity Details of Assistance]],WHAT!E:F,2,FALSE),"")</f>
        <v># of tube well</v>
      </c>
      <c r="J430" s="208"/>
      <c r="K430">
        <v>53</v>
      </c>
      <c r="L430" t="s">
        <v>28</v>
      </c>
      <c r="M430" t="s">
        <v>13</v>
      </c>
      <c r="N430" t="s">
        <v>14</v>
      </c>
      <c r="O430" t="s">
        <v>309</v>
      </c>
      <c r="P430" t="s">
        <v>1606</v>
      </c>
      <c r="Q430" t="s">
        <v>4680</v>
      </c>
      <c r="R430" s="230">
        <v>44985</v>
      </c>
      <c r="S430" s="230">
        <v>44986</v>
      </c>
      <c r="T430" t="s">
        <v>8407</v>
      </c>
      <c r="U430" s="211"/>
      <c r="V430" s="211"/>
      <c r="W430" s="211"/>
      <c r="X430" s="211"/>
      <c r="Y430" s="212"/>
      <c r="Z430" t="s">
        <v>8302</v>
      </c>
      <c r="AA430" t="s">
        <v>8303</v>
      </c>
      <c r="AB430" s="187">
        <v>1840742077</v>
      </c>
      <c r="AC430" s="218" t="str">
        <f>_xlfn.IFNA(IF(Table[[#This Row],[Programme Partner]]&lt;&gt;Table[[#This Row],[Implementing Partner]],CONCATENATE(Table[[#This Row],[Programme Partner]],"-",Table[[#This Row],[Implementing Partner]]),Table[[#This Row],[Programme Partner]]),"")</f>
        <v>IOM-SHED</v>
      </c>
    </row>
    <row r="431" spans="1:29" ht="16.5" customHeight="1">
      <c r="A431" s="183">
        <v>429</v>
      </c>
      <c r="B431" s="207" t="s">
        <v>8385</v>
      </c>
      <c r="C431" s="208" t="s">
        <v>5148</v>
      </c>
      <c r="D431" s="209" t="s">
        <v>5238</v>
      </c>
      <c r="E431" t="s">
        <v>8296</v>
      </c>
      <c r="F431" t="s">
        <v>27</v>
      </c>
      <c r="G431" s="208" t="s">
        <v>8012</v>
      </c>
      <c r="H431" t="s">
        <v>8364</v>
      </c>
      <c r="I431" s="208" t="str">
        <f>IFERROR(VLOOKUP(Table[[#This Row],[Activity Details of Assistance]],WHAT!E:F,2,FALSE),"")</f>
        <v xml:space="preserve"># of door </v>
      </c>
      <c r="J431" s="208"/>
      <c r="K431">
        <v>31</v>
      </c>
      <c r="L431" t="s">
        <v>28</v>
      </c>
      <c r="M431" t="s">
        <v>13</v>
      </c>
      <c r="N431" t="s">
        <v>14</v>
      </c>
      <c r="O431" t="s">
        <v>309</v>
      </c>
      <c r="P431" t="s">
        <v>1606</v>
      </c>
      <c r="Q431" t="s">
        <v>4680</v>
      </c>
      <c r="R431" s="230">
        <v>44985</v>
      </c>
      <c r="S431" s="230">
        <v>44986</v>
      </c>
      <c r="T431" t="s">
        <v>8407</v>
      </c>
      <c r="U431" s="211"/>
      <c r="V431" s="211"/>
      <c r="W431" s="211"/>
      <c r="X431" s="211"/>
      <c r="Y431" s="212"/>
      <c r="Z431" t="s">
        <v>8302</v>
      </c>
      <c r="AA431" t="s">
        <v>8303</v>
      </c>
      <c r="AB431" s="187">
        <v>1840742077</v>
      </c>
      <c r="AC431" s="218" t="str">
        <f>_xlfn.IFNA(IF(Table[[#This Row],[Programme Partner]]&lt;&gt;Table[[#This Row],[Implementing Partner]],CONCATENATE(Table[[#This Row],[Programme Partner]],"-",Table[[#This Row],[Implementing Partner]]),Table[[#This Row],[Programme Partner]]),"")</f>
        <v>IOM-SHED</v>
      </c>
    </row>
    <row r="432" spans="1:29" ht="16.5" customHeight="1">
      <c r="A432" s="183">
        <v>430</v>
      </c>
      <c r="B432" s="207" t="s">
        <v>8385</v>
      </c>
      <c r="C432" s="208" t="s">
        <v>5148</v>
      </c>
      <c r="D432" s="209" t="s">
        <v>5238</v>
      </c>
      <c r="E432" t="s">
        <v>8296</v>
      </c>
      <c r="F432" t="s">
        <v>27</v>
      </c>
      <c r="G432" s="208" t="s">
        <v>8012</v>
      </c>
      <c r="H432" t="s">
        <v>8365</v>
      </c>
      <c r="I432" s="208" t="str">
        <f>IFERROR(VLOOKUP(Table[[#This Row],[Activity Details of Assistance]],WHAT!E:F,2,FALSE),"")</f>
        <v># of door</v>
      </c>
      <c r="J432" s="208"/>
      <c r="K432">
        <v>154</v>
      </c>
      <c r="L432" t="s">
        <v>28</v>
      </c>
      <c r="M432" t="s">
        <v>13</v>
      </c>
      <c r="N432" t="s">
        <v>14</v>
      </c>
      <c r="O432" t="s">
        <v>309</v>
      </c>
      <c r="P432" t="s">
        <v>1606</v>
      </c>
      <c r="Q432" t="s">
        <v>4680</v>
      </c>
      <c r="R432" s="230">
        <v>44985</v>
      </c>
      <c r="S432" s="230">
        <v>44986</v>
      </c>
      <c r="T432" t="s">
        <v>8407</v>
      </c>
      <c r="U432" s="211"/>
      <c r="V432" s="211"/>
      <c r="W432" s="211"/>
      <c r="X432" s="211"/>
      <c r="Y432" s="212"/>
      <c r="Z432" t="s">
        <v>8302</v>
      </c>
      <c r="AA432" t="s">
        <v>8303</v>
      </c>
      <c r="AB432" s="187">
        <v>1840742077</v>
      </c>
      <c r="AC432" s="218" t="str">
        <f>_xlfn.IFNA(IF(Table[[#This Row],[Programme Partner]]&lt;&gt;Table[[#This Row],[Implementing Partner]],CONCATENATE(Table[[#This Row],[Programme Partner]],"-",Table[[#This Row],[Implementing Partner]]),Table[[#This Row],[Programme Partner]]),"")</f>
        <v>IOM-SHED</v>
      </c>
    </row>
    <row r="433" spans="1:29" ht="16.5" customHeight="1">
      <c r="A433" s="183">
        <v>431</v>
      </c>
      <c r="B433" s="207" t="s">
        <v>8385</v>
      </c>
      <c r="C433" s="208" t="s">
        <v>5148</v>
      </c>
      <c r="D433" s="209" t="s">
        <v>5238</v>
      </c>
      <c r="E433" t="s">
        <v>8296</v>
      </c>
      <c r="F433" t="s">
        <v>27</v>
      </c>
      <c r="G433" s="208" t="s">
        <v>8012</v>
      </c>
      <c r="H433" t="s">
        <v>8312</v>
      </c>
      <c r="I433" s="208" t="str">
        <f>IFERROR(VLOOKUP(Table[[#This Row],[Activity Details of Assistance]],WHAT!E:F,2,FALSE),"")</f>
        <v># of door</v>
      </c>
      <c r="J433" s="208"/>
      <c r="K433">
        <v>98</v>
      </c>
      <c r="L433" t="s">
        <v>28</v>
      </c>
      <c r="M433" t="s">
        <v>13</v>
      </c>
      <c r="N433" t="s">
        <v>14</v>
      </c>
      <c r="O433" t="s">
        <v>309</v>
      </c>
      <c r="P433" t="s">
        <v>1606</v>
      </c>
      <c r="Q433" t="s">
        <v>4680</v>
      </c>
      <c r="R433" s="230">
        <v>44985</v>
      </c>
      <c r="S433" s="230">
        <v>44986</v>
      </c>
      <c r="T433" t="s">
        <v>8407</v>
      </c>
      <c r="U433" s="211"/>
      <c r="V433" s="211"/>
      <c r="W433" s="211"/>
      <c r="X433" s="211"/>
      <c r="Y433" s="212"/>
      <c r="Z433" t="s">
        <v>8302</v>
      </c>
      <c r="AA433" t="s">
        <v>8303</v>
      </c>
      <c r="AB433" s="187">
        <v>1840742077</v>
      </c>
      <c r="AC433" s="218" t="str">
        <f>_xlfn.IFNA(IF(Table[[#This Row],[Programme Partner]]&lt;&gt;Table[[#This Row],[Implementing Partner]],CONCATENATE(Table[[#This Row],[Programme Partner]],"-",Table[[#This Row],[Implementing Partner]]),Table[[#This Row],[Programme Partner]]),"")</f>
        <v>IOM-SHED</v>
      </c>
    </row>
    <row r="434" spans="1:29" ht="16.5" customHeight="1">
      <c r="A434" s="183">
        <v>432</v>
      </c>
      <c r="B434" s="207" t="s">
        <v>8385</v>
      </c>
      <c r="C434" s="208" t="s">
        <v>5148</v>
      </c>
      <c r="D434" s="209" t="s">
        <v>5238</v>
      </c>
      <c r="E434" t="s">
        <v>8296</v>
      </c>
      <c r="F434" t="s">
        <v>27</v>
      </c>
      <c r="G434" s="208" t="s">
        <v>8013</v>
      </c>
      <c r="H434" t="s">
        <v>8322</v>
      </c>
      <c r="I434" s="208" t="str">
        <f>IFERROR(VLOOKUP(Table[[#This Row],[Activity Details of Assistance]],WHAT!E:F,2,FALSE),"")</f>
        <v># of female in reproductive age</v>
      </c>
      <c r="J434" s="208"/>
      <c r="K434">
        <v>2544</v>
      </c>
      <c r="L434" t="s">
        <v>28</v>
      </c>
      <c r="M434" t="s">
        <v>13</v>
      </c>
      <c r="N434" t="s">
        <v>14</v>
      </c>
      <c r="O434" t="s">
        <v>309</v>
      </c>
      <c r="P434" t="s">
        <v>1606</v>
      </c>
      <c r="Q434" t="s">
        <v>4680</v>
      </c>
      <c r="R434" s="230">
        <v>44985</v>
      </c>
      <c r="S434" s="230">
        <v>44986</v>
      </c>
      <c r="T434" t="s">
        <v>8407</v>
      </c>
      <c r="U434" s="211"/>
      <c r="V434" s="211"/>
      <c r="W434" s="211"/>
      <c r="X434" s="211"/>
      <c r="Y434" s="212"/>
      <c r="Z434" t="s">
        <v>8302</v>
      </c>
      <c r="AA434" t="s">
        <v>8303</v>
      </c>
      <c r="AB434" s="187">
        <v>1840742077</v>
      </c>
      <c r="AC434" s="218" t="str">
        <f>_xlfn.IFNA(IF(Table[[#This Row],[Programme Partner]]&lt;&gt;Table[[#This Row],[Implementing Partner]],CONCATENATE(Table[[#This Row],[Programme Partner]],"-",Table[[#This Row],[Implementing Partner]]),Table[[#This Row],[Programme Partner]]),"")</f>
        <v>IOM-SHED</v>
      </c>
    </row>
    <row r="435" spans="1:29" ht="16.5" customHeight="1">
      <c r="A435" s="183">
        <v>433</v>
      </c>
      <c r="B435" s="207" t="s">
        <v>8385</v>
      </c>
      <c r="C435" s="208" t="s">
        <v>5148</v>
      </c>
      <c r="D435" s="209" t="s">
        <v>5238</v>
      </c>
      <c r="E435" t="s">
        <v>8296</v>
      </c>
      <c r="F435" t="s">
        <v>27</v>
      </c>
      <c r="G435" s="208" t="s">
        <v>8014</v>
      </c>
      <c r="H435" t="s">
        <v>8313</v>
      </c>
      <c r="I435" s="208" t="str">
        <f>IFERROR(VLOOKUP(Table[[#This Row],[Activity Details of Assistance]],WHAT!E:F,2,FALSE),"")</f>
        <v># of campaign per camp </v>
      </c>
      <c r="J435" s="208"/>
      <c r="K435">
        <v>5</v>
      </c>
      <c r="L435" t="s">
        <v>28</v>
      </c>
      <c r="M435" t="s">
        <v>13</v>
      </c>
      <c r="N435" t="s">
        <v>14</v>
      </c>
      <c r="O435" t="s">
        <v>309</v>
      </c>
      <c r="P435" t="s">
        <v>1606</v>
      </c>
      <c r="Q435" t="s">
        <v>4680</v>
      </c>
      <c r="R435" s="230">
        <v>44985</v>
      </c>
      <c r="S435" s="230">
        <v>44986</v>
      </c>
      <c r="T435" t="s">
        <v>8407</v>
      </c>
      <c r="U435" s="211"/>
      <c r="V435" s="211"/>
      <c r="W435" s="211"/>
      <c r="X435" s="211"/>
      <c r="Y435" s="212"/>
      <c r="Z435" t="s">
        <v>8302</v>
      </c>
      <c r="AA435" t="s">
        <v>8303</v>
      </c>
      <c r="AB435" s="187">
        <v>1840742077</v>
      </c>
      <c r="AC435" s="218" t="str">
        <f>_xlfn.IFNA(IF(Table[[#This Row],[Programme Partner]]&lt;&gt;Table[[#This Row],[Implementing Partner]],CONCATENATE(Table[[#This Row],[Programme Partner]],"-",Table[[#This Row],[Implementing Partner]]),Table[[#This Row],[Programme Partner]]),"")</f>
        <v>IOM-SHED</v>
      </c>
    </row>
    <row r="436" spans="1:29" ht="16.5" customHeight="1">
      <c r="A436" s="183">
        <v>434</v>
      </c>
      <c r="B436" s="207" t="s">
        <v>8385</v>
      </c>
      <c r="C436" s="208" t="s">
        <v>8295</v>
      </c>
      <c r="D436" s="209" t="s">
        <v>8295</v>
      </c>
      <c r="E436" t="s">
        <v>8455</v>
      </c>
      <c r="F436" t="s">
        <v>27</v>
      </c>
      <c r="G436" s="208" t="s">
        <v>8012</v>
      </c>
      <c r="H436" t="s">
        <v>8364</v>
      </c>
      <c r="I436" s="208" t="str">
        <f>IFERROR(VLOOKUP(Table[[#This Row],[Activity Details of Assistance]],WHAT!E:F,2,FALSE),"")</f>
        <v xml:space="preserve"># of door </v>
      </c>
      <c r="J436" s="208"/>
      <c r="K436">
        <v>7</v>
      </c>
      <c r="L436" t="s">
        <v>28</v>
      </c>
      <c r="M436" t="s">
        <v>13</v>
      </c>
      <c r="N436" t="s">
        <v>14</v>
      </c>
      <c r="O436" t="s">
        <v>307</v>
      </c>
      <c r="P436" t="s">
        <v>1599</v>
      </c>
      <c r="Q436" t="s">
        <v>4723</v>
      </c>
      <c r="R436" s="230">
        <v>44985</v>
      </c>
      <c r="S436" s="230">
        <v>45139</v>
      </c>
      <c r="T436" t="s">
        <v>8407</v>
      </c>
      <c r="U436" s="211"/>
      <c r="V436" s="211"/>
      <c r="W436" s="211"/>
      <c r="X436" s="211"/>
      <c r="Y436" s="212"/>
      <c r="Z436" t="s">
        <v>8300</v>
      </c>
      <c r="AA436" t="s">
        <v>8301</v>
      </c>
      <c r="AB436" s="187">
        <v>1712651648</v>
      </c>
      <c r="AC436" s="218" t="str">
        <f>_xlfn.IFNA(IF(Table[[#This Row],[Programme Partner]]&lt;&gt;Table[[#This Row],[Implementing Partner]],CONCATENATE(Table[[#This Row],[Programme Partner]],"-",Table[[#This Row],[Implementing Partner]]),Table[[#This Row],[Programme Partner]]),"")</f>
        <v>TDH</v>
      </c>
    </row>
    <row r="437" spans="1:29" ht="16.5" customHeight="1">
      <c r="A437" s="183">
        <v>435</v>
      </c>
      <c r="B437" s="207" t="s">
        <v>8385</v>
      </c>
      <c r="C437" s="208" t="s">
        <v>8295</v>
      </c>
      <c r="D437" s="209" t="s">
        <v>8295</v>
      </c>
      <c r="E437" t="s">
        <v>8455</v>
      </c>
      <c r="F437" t="s">
        <v>27</v>
      </c>
      <c r="G437" s="208" t="s">
        <v>8012</v>
      </c>
      <c r="H437" t="s">
        <v>8365</v>
      </c>
      <c r="I437" s="208" t="str">
        <f>IFERROR(VLOOKUP(Table[[#This Row],[Activity Details of Assistance]],WHAT!E:F,2,FALSE),"")</f>
        <v># of door</v>
      </c>
      <c r="J437" s="208"/>
      <c r="K437">
        <v>18</v>
      </c>
      <c r="L437" t="s">
        <v>28</v>
      </c>
      <c r="M437" t="s">
        <v>13</v>
      </c>
      <c r="N437" t="s">
        <v>14</v>
      </c>
      <c r="O437" t="s">
        <v>307</v>
      </c>
      <c r="P437" t="s">
        <v>1599</v>
      </c>
      <c r="Q437" t="s">
        <v>4723</v>
      </c>
      <c r="R437" s="230">
        <v>44985</v>
      </c>
      <c r="S437" s="230">
        <v>45139</v>
      </c>
      <c r="T437" t="s">
        <v>8407</v>
      </c>
      <c r="U437" s="211"/>
      <c r="V437" s="211"/>
      <c r="W437" s="211"/>
      <c r="X437" s="211"/>
      <c r="Y437" s="212"/>
      <c r="Z437" t="s">
        <v>8300</v>
      </c>
      <c r="AA437" t="s">
        <v>8301</v>
      </c>
      <c r="AB437" s="187">
        <v>1712651648</v>
      </c>
      <c r="AC437" s="218" t="str">
        <f>_xlfn.IFNA(IF(Table[[#This Row],[Programme Partner]]&lt;&gt;Table[[#This Row],[Implementing Partner]],CONCATENATE(Table[[#This Row],[Programme Partner]],"-",Table[[#This Row],[Implementing Partner]]),Table[[#This Row],[Programme Partner]]),"")</f>
        <v>TDH</v>
      </c>
    </row>
    <row r="438" spans="1:29" ht="16.5" customHeight="1">
      <c r="A438" s="183">
        <v>436</v>
      </c>
      <c r="B438" s="207" t="s">
        <v>8385</v>
      </c>
      <c r="C438" s="208" t="s">
        <v>8295</v>
      </c>
      <c r="D438" s="209" t="s">
        <v>8295</v>
      </c>
      <c r="E438" t="s">
        <v>8455</v>
      </c>
      <c r="F438" t="s">
        <v>27</v>
      </c>
      <c r="G438" s="208" t="s">
        <v>8012</v>
      </c>
      <c r="H438" t="s">
        <v>8312</v>
      </c>
      <c r="I438" s="208" t="str">
        <f>IFERROR(VLOOKUP(Table[[#This Row],[Activity Details of Assistance]],WHAT!E:F,2,FALSE),"")</f>
        <v># of door</v>
      </c>
      <c r="J438" s="208"/>
      <c r="K438">
        <v>36</v>
      </c>
      <c r="L438" t="s">
        <v>28</v>
      </c>
      <c r="M438" t="s">
        <v>13</v>
      </c>
      <c r="N438" t="s">
        <v>14</v>
      </c>
      <c r="O438" t="s">
        <v>307</v>
      </c>
      <c r="P438" t="s">
        <v>1599</v>
      </c>
      <c r="Q438" t="s">
        <v>4723</v>
      </c>
      <c r="R438" s="230">
        <v>44985</v>
      </c>
      <c r="S438" s="230">
        <v>45139</v>
      </c>
      <c r="T438" t="s">
        <v>8407</v>
      </c>
      <c r="U438" s="211"/>
      <c r="V438" s="211"/>
      <c r="W438" s="211"/>
      <c r="X438" s="211"/>
      <c r="Y438" s="212"/>
      <c r="Z438" t="s">
        <v>8300</v>
      </c>
      <c r="AA438" t="s">
        <v>8301</v>
      </c>
      <c r="AB438" s="187">
        <v>1712651648</v>
      </c>
      <c r="AC438" s="218" t="str">
        <f>_xlfn.IFNA(IF(Table[[#This Row],[Programme Partner]]&lt;&gt;Table[[#This Row],[Implementing Partner]],CONCATENATE(Table[[#This Row],[Programme Partner]],"-",Table[[#This Row],[Implementing Partner]]),Table[[#This Row],[Programme Partner]]),"")</f>
        <v>TDH</v>
      </c>
    </row>
    <row r="439" spans="1:29" ht="16.5" customHeight="1">
      <c r="A439" s="183">
        <v>437</v>
      </c>
      <c r="B439" s="207" t="s">
        <v>8385</v>
      </c>
      <c r="C439" s="208" t="s">
        <v>8295</v>
      </c>
      <c r="D439" s="209" t="s">
        <v>8295</v>
      </c>
      <c r="E439" t="s">
        <v>8455</v>
      </c>
      <c r="F439" t="s">
        <v>27</v>
      </c>
      <c r="G439" s="208" t="s">
        <v>8013</v>
      </c>
      <c r="H439" t="s">
        <v>8338</v>
      </c>
      <c r="I439" s="208" t="str">
        <f>IFERROR(VLOOKUP(Table[[#This Row],[Activity Details of Assistance]],WHAT!E:F,2,FALSE),"")</f>
        <v># of facilities</v>
      </c>
      <c r="J439" s="208"/>
      <c r="K439">
        <v>58</v>
      </c>
      <c r="L439" t="s">
        <v>28</v>
      </c>
      <c r="M439" t="s">
        <v>13</v>
      </c>
      <c r="N439" t="s">
        <v>14</v>
      </c>
      <c r="O439" t="s">
        <v>307</v>
      </c>
      <c r="P439" t="s">
        <v>1599</v>
      </c>
      <c r="Q439" t="s">
        <v>4723</v>
      </c>
      <c r="R439" s="230">
        <v>44985</v>
      </c>
      <c r="S439" s="230">
        <v>45139</v>
      </c>
      <c r="T439" t="s">
        <v>8407</v>
      </c>
      <c r="U439" s="211"/>
      <c r="V439" s="211"/>
      <c r="W439" s="211"/>
      <c r="X439" s="211"/>
      <c r="Y439" s="212"/>
      <c r="Z439" t="s">
        <v>8300</v>
      </c>
      <c r="AA439" t="s">
        <v>8301</v>
      </c>
      <c r="AB439" s="187">
        <v>1712651648</v>
      </c>
      <c r="AC439" s="218" t="str">
        <f>_xlfn.IFNA(IF(Table[[#This Row],[Programme Partner]]&lt;&gt;Table[[#This Row],[Implementing Partner]],CONCATENATE(Table[[#This Row],[Programme Partner]],"-",Table[[#This Row],[Implementing Partner]]),Table[[#This Row],[Programme Partner]]),"")</f>
        <v>TDH</v>
      </c>
    </row>
    <row r="440" spans="1:29" ht="16.5" customHeight="1">
      <c r="A440" s="183">
        <v>438</v>
      </c>
      <c r="B440" s="207" t="s">
        <v>8385</v>
      </c>
      <c r="C440" s="208" t="s">
        <v>8295</v>
      </c>
      <c r="D440" s="209" t="s">
        <v>8295</v>
      </c>
      <c r="E440" t="s">
        <v>8455</v>
      </c>
      <c r="F440" t="s">
        <v>27</v>
      </c>
      <c r="G440" s="208" t="s">
        <v>8013</v>
      </c>
      <c r="H440" t="s">
        <v>8287</v>
      </c>
      <c r="I440" s="208" t="str">
        <f>IFERROR(VLOOKUP(Table[[#This Row],[Activity Details of Assistance]],WHAT!E:F,2,FALSE),"")</f>
        <v># of HP sessions at HH level</v>
      </c>
      <c r="J440" s="208"/>
      <c r="K440">
        <v>144</v>
      </c>
      <c r="L440" t="s">
        <v>28</v>
      </c>
      <c r="M440" t="s">
        <v>13</v>
      </c>
      <c r="N440" t="s">
        <v>14</v>
      </c>
      <c r="O440" t="s">
        <v>307</v>
      </c>
      <c r="P440" t="s">
        <v>1599</v>
      </c>
      <c r="Q440" t="s">
        <v>4723</v>
      </c>
      <c r="R440" s="230">
        <v>44985</v>
      </c>
      <c r="S440" s="230">
        <v>45139</v>
      </c>
      <c r="T440" t="s">
        <v>8407</v>
      </c>
      <c r="U440" s="211"/>
      <c r="V440" s="211"/>
      <c r="W440" s="211"/>
      <c r="X440" s="211"/>
      <c r="Y440" s="212"/>
      <c r="Z440" t="s">
        <v>8300</v>
      </c>
      <c r="AA440" t="s">
        <v>8301</v>
      </c>
      <c r="AB440" s="187">
        <v>1712651648</v>
      </c>
      <c r="AC440" s="218" t="str">
        <f>_xlfn.IFNA(IF(Table[[#This Row],[Programme Partner]]&lt;&gt;Table[[#This Row],[Implementing Partner]],CONCATENATE(Table[[#This Row],[Programme Partner]],"-",Table[[#This Row],[Implementing Partner]]),Table[[#This Row],[Programme Partner]]),"")</f>
        <v>TDH</v>
      </c>
    </row>
    <row r="441" spans="1:29" ht="16.5" customHeight="1">
      <c r="A441" s="183">
        <v>439</v>
      </c>
      <c r="B441" s="207" t="s">
        <v>8385</v>
      </c>
      <c r="C441" s="208" t="s">
        <v>8295</v>
      </c>
      <c r="D441" s="209" t="s">
        <v>8295</v>
      </c>
      <c r="E441" t="s">
        <v>8455</v>
      </c>
      <c r="F441" t="s">
        <v>27</v>
      </c>
      <c r="G441" s="208" t="s">
        <v>8014</v>
      </c>
      <c r="H441" t="s">
        <v>8313</v>
      </c>
      <c r="I441" s="208" t="str">
        <f>IFERROR(VLOOKUP(Table[[#This Row],[Activity Details of Assistance]],WHAT!E:F,2,FALSE),"")</f>
        <v># of campaign per camp </v>
      </c>
      <c r="J441" s="208"/>
      <c r="K441">
        <v>3</v>
      </c>
      <c r="L441" t="s">
        <v>28</v>
      </c>
      <c r="M441" t="s">
        <v>13</v>
      </c>
      <c r="N441" t="s">
        <v>14</v>
      </c>
      <c r="O441" t="s">
        <v>307</v>
      </c>
      <c r="P441" t="s">
        <v>1599</v>
      </c>
      <c r="Q441" t="s">
        <v>4723</v>
      </c>
      <c r="R441" s="230">
        <v>44985</v>
      </c>
      <c r="S441" s="230">
        <v>45139</v>
      </c>
      <c r="T441" t="s">
        <v>8407</v>
      </c>
      <c r="U441" s="211"/>
      <c r="V441" s="211"/>
      <c r="W441" s="211"/>
      <c r="X441" s="211"/>
      <c r="Y441" s="212"/>
      <c r="Z441" t="s">
        <v>8300</v>
      </c>
      <c r="AA441" t="s">
        <v>8301</v>
      </c>
      <c r="AB441" s="187">
        <v>1712651648</v>
      </c>
      <c r="AC441" s="218" t="str">
        <f>_xlfn.IFNA(IF(Table[[#This Row],[Programme Partner]]&lt;&gt;Table[[#This Row],[Implementing Partner]],CONCATENATE(Table[[#This Row],[Programme Partner]],"-",Table[[#This Row],[Implementing Partner]]),Table[[#This Row],[Programme Partner]]),"")</f>
        <v>TDH</v>
      </c>
    </row>
    <row r="442" spans="1:29" ht="16.5" customHeight="1">
      <c r="A442" s="183">
        <v>440</v>
      </c>
      <c r="B442" s="207" t="s">
        <v>8385</v>
      </c>
      <c r="C442" s="208" t="s">
        <v>8295</v>
      </c>
      <c r="D442" s="209" t="s">
        <v>8295</v>
      </c>
      <c r="E442" t="s">
        <v>8455</v>
      </c>
      <c r="F442" t="s">
        <v>27</v>
      </c>
      <c r="G442" s="208" t="s">
        <v>8014</v>
      </c>
      <c r="H442" t="s">
        <v>8401</v>
      </c>
      <c r="I442" s="208" t="str">
        <f>IFERROR(VLOOKUP(Table[[#This Row],[Activity Details of Assistance]],WHAT!E:F,2,FALSE),"")</f>
        <v># of household</v>
      </c>
      <c r="J442" s="208"/>
      <c r="K442">
        <v>737</v>
      </c>
      <c r="L442" t="s">
        <v>28</v>
      </c>
      <c r="M442" t="s">
        <v>13</v>
      </c>
      <c r="N442" t="s">
        <v>14</v>
      </c>
      <c r="O442" t="s">
        <v>307</v>
      </c>
      <c r="P442" t="s">
        <v>1599</v>
      </c>
      <c r="Q442" t="s">
        <v>4723</v>
      </c>
      <c r="R442" s="230">
        <v>44985</v>
      </c>
      <c r="S442" s="230">
        <v>45139</v>
      </c>
      <c r="T442" t="s">
        <v>8407</v>
      </c>
      <c r="U442" s="211"/>
      <c r="V442" s="211"/>
      <c r="W442" s="211"/>
      <c r="X442" s="211"/>
      <c r="Y442" s="212"/>
      <c r="Z442" t="s">
        <v>8300</v>
      </c>
      <c r="AA442" t="s">
        <v>8301</v>
      </c>
      <c r="AB442" s="187">
        <v>1712651648</v>
      </c>
      <c r="AC442" s="218" t="str">
        <f>_xlfn.IFNA(IF(Table[[#This Row],[Programme Partner]]&lt;&gt;Table[[#This Row],[Implementing Partner]],CONCATENATE(Table[[#This Row],[Programme Partner]],"-",Table[[#This Row],[Implementing Partner]]),Table[[#This Row],[Programme Partner]]),"")</f>
        <v>TDH</v>
      </c>
    </row>
    <row r="443" spans="1:29" ht="16.5" customHeight="1">
      <c r="A443" s="183">
        <v>441</v>
      </c>
      <c r="B443" s="207" t="s">
        <v>8385</v>
      </c>
      <c r="C443" s="208" t="s">
        <v>8295</v>
      </c>
      <c r="D443" s="209" t="s">
        <v>8295</v>
      </c>
      <c r="E443" t="s">
        <v>8455</v>
      </c>
      <c r="F443" t="s">
        <v>27</v>
      </c>
      <c r="G443" s="208" t="s">
        <v>8012</v>
      </c>
      <c r="H443" t="s">
        <v>8312</v>
      </c>
      <c r="I443" s="208" t="str">
        <f>IFERROR(VLOOKUP(Table[[#This Row],[Activity Details of Assistance]],WHAT!E:F,2,FALSE),"")</f>
        <v># of door</v>
      </c>
      <c r="J443" s="208"/>
      <c r="K443">
        <v>13</v>
      </c>
      <c r="L443" t="s">
        <v>28</v>
      </c>
      <c r="M443" t="s">
        <v>13</v>
      </c>
      <c r="N443" t="s">
        <v>14</v>
      </c>
      <c r="O443" t="s">
        <v>307</v>
      </c>
      <c r="P443" t="s">
        <v>1599</v>
      </c>
      <c r="Q443" t="s">
        <v>4726</v>
      </c>
      <c r="R443" s="230">
        <v>44985</v>
      </c>
      <c r="S443" s="230">
        <v>45139</v>
      </c>
      <c r="T443" t="s">
        <v>8407</v>
      </c>
      <c r="U443" s="211"/>
      <c r="V443" s="211"/>
      <c r="W443" s="211"/>
      <c r="X443" s="211"/>
      <c r="Y443" s="212"/>
      <c r="Z443" t="s">
        <v>8300</v>
      </c>
      <c r="AA443" t="s">
        <v>8301</v>
      </c>
      <c r="AB443" s="187">
        <v>1712651648</v>
      </c>
      <c r="AC443" s="218" t="str">
        <f>_xlfn.IFNA(IF(Table[[#This Row],[Programme Partner]]&lt;&gt;Table[[#This Row],[Implementing Partner]],CONCATENATE(Table[[#This Row],[Programme Partner]],"-",Table[[#This Row],[Implementing Partner]]),Table[[#This Row],[Programme Partner]]),"")</f>
        <v>TDH</v>
      </c>
    </row>
    <row r="444" spans="1:29" ht="16.5" customHeight="1">
      <c r="A444" s="183">
        <v>442</v>
      </c>
      <c r="B444" s="207" t="s">
        <v>8385</v>
      </c>
      <c r="C444" s="208" t="s">
        <v>8295</v>
      </c>
      <c r="D444" s="209" t="s">
        <v>8295</v>
      </c>
      <c r="E444" t="s">
        <v>8455</v>
      </c>
      <c r="F444" t="s">
        <v>27</v>
      </c>
      <c r="G444" s="208" t="s">
        <v>8013</v>
      </c>
      <c r="H444" t="s">
        <v>8338</v>
      </c>
      <c r="I444" s="208" t="str">
        <f>IFERROR(VLOOKUP(Table[[#This Row],[Activity Details of Assistance]],WHAT!E:F,2,FALSE),"")</f>
        <v># of facilities</v>
      </c>
      <c r="J444" s="208"/>
      <c r="K444">
        <v>30</v>
      </c>
      <c r="L444" t="s">
        <v>28</v>
      </c>
      <c r="M444" t="s">
        <v>13</v>
      </c>
      <c r="N444" t="s">
        <v>14</v>
      </c>
      <c r="O444" t="s">
        <v>307</v>
      </c>
      <c r="P444" t="s">
        <v>1599</v>
      </c>
      <c r="Q444" t="s">
        <v>4726</v>
      </c>
      <c r="R444" s="230">
        <v>44985</v>
      </c>
      <c r="S444" s="230">
        <v>45139</v>
      </c>
      <c r="T444" t="s">
        <v>8407</v>
      </c>
      <c r="U444" s="211"/>
      <c r="V444" s="211"/>
      <c r="W444" s="211"/>
      <c r="X444" s="211"/>
      <c r="Y444" s="212"/>
      <c r="Z444" t="s">
        <v>8300</v>
      </c>
      <c r="AA444" t="s">
        <v>8301</v>
      </c>
      <c r="AB444" s="187">
        <v>1712651648</v>
      </c>
      <c r="AC444" s="218" t="str">
        <f>_xlfn.IFNA(IF(Table[[#This Row],[Programme Partner]]&lt;&gt;Table[[#This Row],[Implementing Partner]],CONCATENATE(Table[[#This Row],[Programme Partner]],"-",Table[[#This Row],[Implementing Partner]]),Table[[#This Row],[Programme Partner]]),"")</f>
        <v>TDH</v>
      </c>
    </row>
    <row r="445" spans="1:29" ht="16.5" customHeight="1">
      <c r="A445" s="183">
        <v>443</v>
      </c>
      <c r="B445" s="207" t="s">
        <v>8385</v>
      </c>
      <c r="C445" s="208" t="s">
        <v>5275</v>
      </c>
      <c r="D445" s="209" t="s">
        <v>5087</v>
      </c>
      <c r="E445" s="210" t="s">
        <v>5275</v>
      </c>
      <c r="F445" t="s">
        <v>27</v>
      </c>
      <c r="G445" s="208" t="s">
        <v>8012</v>
      </c>
      <c r="H445" t="s">
        <v>8364</v>
      </c>
      <c r="I445" s="208" t="str">
        <f>IFERROR(VLOOKUP(Table[[#This Row],[Activity Details of Assistance]],WHAT!E:F,2,FALSE),"")</f>
        <v xml:space="preserve"># of door </v>
      </c>
      <c r="J445" s="208"/>
      <c r="K445">
        <v>50</v>
      </c>
      <c r="L445" t="s">
        <v>28</v>
      </c>
      <c r="M445" t="s">
        <v>13</v>
      </c>
      <c r="N445" t="s">
        <v>14</v>
      </c>
      <c r="O445" t="s">
        <v>307</v>
      </c>
      <c r="P445" t="s">
        <v>1603</v>
      </c>
      <c r="Q445" t="s">
        <v>4685</v>
      </c>
      <c r="R445" s="230">
        <v>44985</v>
      </c>
      <c r="S445" s="230">
        <v>44958</v>
      </c>
      <c r="T445" t="s">
        <v>8407</v>
      </c>
      <c r="U445" s="211"/>
      <c r="V445" s="211"/>
      <c r="W445" s="211"/>
      <c r="X445" s="211"/>
      <c r="Y445" s="212"/>
      <c r="Z445" t="s">
        <v>8304</v>
      </c>
      <c r="AA445" t="s">
        <v>8305</v>
      </c>
      <c r="AB445" s="187">
        <v>1718551768</v>
      </c>
      <c r="AC445" s="218" t="str">
        <f>_xlfn.IFNA(IF(Table[[#This Row],[Programme Partner]]&lt;&gt;Table[[#This Row],[Implementing Partner]],CONCATENATE(Table[[#This Row],[Programme Partner]],"-",Table[[#This Row],[Implementing Partner]]),Table[[#This Row],[Programme Partner]]),"")</f>
        <v>UNICEF-DSK</v>
      </c>
    </row>
    <row r="446" spans="1:29" ht="16.5" customHeight="1">
      <c r="A446" s="183">
        <v>444</v>
      </c>
      <c r="B446" s="207" t="s">
        <v>8385</v>
      </c>
      <c r="C446" s="208" t="s">
        <v>5275</v>
      </c>
      <c r="D446" s="209" t="s">
        <v>5087</v>
      </c>
      <c r="E446" s="210" t="s">
        <v>5275</v>
      </c>
      <c r="F446" t="s">
        <v>27</v>
      </c>
      <c r="G446" s="208" t="s">
        <v>8012</v>
      </c>
      <c r="H446" t="s">
        <v>8312</v>
      </c>
      <c r="I446" s="208" t="str">
        <f>IFERROR(VLOOKUP(Table[[#This Row],[Activity Details of Assistance]],WHAT!E:F,2,FALSE),"")</f>
        <v># of door</v>
      </c>
      <c r="J446" s="208"/>
      <c r="K446">
        <v>325</v>
      </c>
      <c r="L446" t="s">
        <v>28</v>
      </c>
      <c r="M446" t="s">
        <v>13</v>
      </c>
      <c r="N446" t="s">
        <v>14</v>
      </c>
      <c r="O446" t="s">
        <v>307</v>
      </c>
      <c r="P446" t="s">
        <v>1603</v>
      </c>
      <c r="Q446" t="s">
        <v>4685</v>
      </c>
      <c r="R446" s="230">
        <v>44985</v>
      </c>
      <c r="S446" s="230">
        <v>44958</v>
      </c>
      <c r="T446" t="s">
        <v>8407</v>
      </c>
      <c r="U446" s="211"/>
      <c r="V446" s="211"/>
      <c r="W446" s="211"/>
      <c r="X446" s="211"/>
      <c r="Y446" s="212"/>
      <c r="Z446" t="s">
        <v>8304</v>
      </c>
      <c r="AA446" t="s">
        <v>8305</v>
      </c>
      <c r="AB446" s="187">
        <v>1718551768</v>
      </c>
      <c r="AC446" s="218" t="str">
        <f>_xlfn.IFNA(IF(Table[[#This Row],[Programme Partner]]&lt;&gt;Table[[#This Row],[Implementing Partner]],CONCATENATE(Table[[#This Row],[Programme Partner]],"-",Table[[#This Row],[Implementing Partner]]),Table[[#This Row],[Programme Partner]]),"")</f>
        <v>UNICEF-DSK</v>
      </c>
    </row>
    <row r="447" spans="1:29" ht="16.5" customHeight="1">
      <c r="A447" s="183">
        <v>445</v>
      </c>
      <c r="B447" s="207" t="s">
        <v>8385</v>
      </c>
      <c r="C447" s="208" t="s">
        <v>5275</v>
      </c>
      <c r="D447" s="209" t="s">
        <v>5087</v>
      </c>
      <c r="E447" s="210" t="s">
        <v>5275</v>
      </c>
      <c r="F447" t="s">
        <v>27</v>
      </c>
      <c r="G447" t="s">
        <v>8013</v>
      </c>
      <c r="H447" t="s">
        <v>8286</v>
      </c>
      <c r="I447" s="208" t="str">
        <f>IFERROR(VLOOKUP(Table[[#This Row],[Activity Details of Assistance]],WHAT!E:F,2,FALSE),"")</f>
        <v># of HP sessions at community level</v>
      </c>
      <c r="J447" s="208"/>
      <c r="K447">
        <v>75</v>
      </c>
      <c r="L447" t="s">
        <v>28</v>
      </c>
      <c r="M447" t="s">
        <v>13</v>
      </c>
      <c r="N447" t="s">
        <v>14</v>
      </c>
      <c r="O447" t="s">
        <v>307</v>
      </c>
      <c r="P447" t="s">
        <v>1603</v>
      </c>
      <c r="Q447" t="s">
        <v>4685</v>
      </c>
      <c r="R447" s="230">
        <v>44985</v>
      </c>
      <c r="S447" s="230">
        <v>44958</v>
      </c>
      <c r="T447" t="s">
        <v>8407</v>
      </c>
      <c r="U447" s="211"/>
      <c r="V447" s="211"/>
      <c r="W447" s="211"/>
      <c r="X447" s="211"/>
      <c r="Y447" s="212"/>
      <c r="Z447" t="s">
        <v>8304</v>
      </c>
      <c r="AA447" t="s">
        <v>8305</v>
      </c>
      <c r="AB447" s="187">
        <v>1718551768</v>
      </c>
      <c r="AC447" s="218" t="str">
        <f>_xlfn.IFNA(IF(Table[[#This Row],[Programme Partner]]&lt;&gt;Table[[#This Row],[Implementing Partner]],CONCATENATE(Table[[#This Row],[Programme Partner]],"-",Table[[#This Row],[Implementing Partner]]),Table[[#This Row],[Programme Partner]]),"")</f>
        <v>UNICEF-DSK</v>
      </c>
    </row>
    <row r="448" spans="1:29" ht="16.5" customHeight="1">
      <c r="A448" s="183">
        <v>446</v>
      </c>
      <c r="B448" s="207" t="s">
        <v>8385</v>
      </c>
      <c r="C448" s="208" t="s">
        <v>5275</v>
      </c>
      <c r="D448" s="209" t="s">
        <v>5087</v>
      </c>
      <c r="E448" s="210" t="s">
        <v>5275</v>
      </c>
      <c r="F448" t="s">
        <v>27</v>
      </c>
      <c r="G448" s="208" t="s">
        <v>8013</v>
      </c>
      <c r="H448" t="s">
        <v>8287</v>
      </c>
      <c r="I448" s="208" t="str">
        <f>IFERROR(VLOOKUP(Table[[#This Row],[Activity Details of Assistance]],WHAT!E:F,2,FALSE),"")</f>
        <v># of HP sessions at HH level</v>
      </c>
      <c r="J448" s="208"/>
      <c r="K448">
        <v>865</v>
      </c>
      <c r="L448" t="s">
        <v>28</v>
      </c>
      <c r="M448" t="s">
        <v>13</v>
      </c>
      <c r="N448" t="s">
        <v>14</v>
      </c>
      <c r="O448" t="s">
        <v>307</v>
      </c>
      <c r="P448" t="s">
        <v>1603</v>
      </c>
      <c r="Q448" t="s">
        <v>4685</v>
      </c>
      <c r="R448" s="230">
        <v>44985</v>
      </c>
      <c r="S448" s="230">
        <v>44958</v>
      </c>
      <c r="T448" t="s">
        <v>8407</v>
      </c>
      <c r="U448" s="211"/>
      <c r="V448" s="211"/>
      <c r="W448" s="211"/>
      <c r="X448" s="211"/>
      <c r="Y448" s="212"/>
      <c r="Z448" t="s">
        <v>8304</v>
      </c>
      <c r="AA448" t="s">
        <v>8305</v>
      </c>
      <c r="AB448" s="187">
        <v>1718551768</v>
      </c>
      <c r="AC448" s="218" t="str">
        <f>_xlfn.IFNA(IF(Table[[#This Row],[Programme Partner]]&lt;&gt;Table[[#This Row],[Implementing Partner]],CONCATENATE(Table[[#This Row],[Programme Partner]],"-",Table[[#This Row],[Implementing Partner]]),Table[[#This Row],[Programme Partner]]),"")</f>
        <v>UNICEF-DSK</v>
      </c>
    </row>
    <row r="449" spans="1:29" ht="16.5" customHeight="1">
      <c r="A449" s="183">
        <v>447</v>
      </c>
      <c r="B449" s="207" t="s">
        <v>8385</v>
      </c>
      <c r="C449" s="208" t="s">
        <v>5275</v>
      </c>
      <c r="D449" s="209" t="s">
        <v>5087</v>
      </c>
      <c r="E449" s="210" t="s">
        <v>5275</v>
      </c>
      <c r="F449" t="s">
        <v>27</v>
      </c>
      <c r="G449" t="s">
        <v>8013</v>
      </c>
      <c r="H449" t="s">
        <v>8327</v>
      </c>
      <c r="I449" s="208" t="str">
        <f>IFERROR(VLOOKUP(Table[[#This Row],[Activity Details of Assistance]],WHAT!E:F,2,FALSE),"")</f>
        <v># of HP sessions at institution level</v>
      </c>
      <c r="J449" s="208"/>
      <c r="K449">
        <v>55</v>
      </c>
      <c r="L449" t="s">
        <v>28</v>
      </c>
      <c r="M449" t="s">
        <v>13</v>
      </c>
      <c r="N449" t="s">
        <v>14</v>
      </c>
      <c r="O449" t="s">
        <v>307</v>
      </c>
      <c r="P449" t="s">
        <v>1603</v>
      </c>
      <c r="Q449" t="s">
        <v>4685</v>
      </c>
      <c r="R449" s="230">
        <v>44985</v>
      </c>
      <c r="S449" s="230">
        <v>44958</v>
      </c>
      <c r="T449" t="s">
        <v>8407</v>
      </c>
      <c r="U449" s="211"/>
      <c r="V449" s="211"/>
      <c r="W449" s="211"/>
      <c r="X449" s="211"/>
      <c r="Y449" s="212"/>
      <c r="Z449" t="s">
        <v>8304</v>
      </c>
      <c r="AA449" t="s">
        <v>8305</v>
      </c>
      <c r="AB449" s="187">
        <v>1718551768</v>
      </c>
      <c r="AC449" s="218" t="str">
        <f>_xlfn.IFNA(IF(Table[[#This Row],[Programme Partner]]&lt;&gt;Table[[#This Row],[Implementing Partner]],CONCATENATE(Table[[#This Row],[Programme Partner]],"-",Table[[#This Row],[Implementing Partner]]),Table[[#This Row],[Programme Partner]]),"")</f>
        <v>UNICEF-DSK</v>
      </c>
    </row>
    <row r="450" spans="1:29" ht="16.5" customHeight="1">
      <c r="A450" s="183">
        <v>448</v>
      </c>
      <c r="B450" s="207" t="s">
        <v>8385</v>
      </c>
      <c r="C450" s="208" t="s">
        <v>5275</v>
      </c>
      <c r="D450" s="209" t="s">
        <v>5087</v>
      </c>
      <c r="E450" s="210" t="s">
        <v>5275</v>
      </c>
      <c r="F450" t="s">
        <v>27</v>
      </c>
      <c r="G450" s="208" t="s">
        <v>8013</v>
      </c>
      <c r="H450" t="s">
        <v>8322</v>
      </c>
      <c r="I450" s="208" t="str">
        <f>IFERROR(VLOOKUP(Table[[#This Row],[Activity Details of Assistance]],WHAT!E:F,2,FALSE),"")</f>
        <v># of female in reproductive age</v>
      </c>
      <c r="J450" s="208"/>
      <c r="K450">
        <v>4348</v>
      </c>
      <c r="L450" t="s">
        <v>28</v>
      </c>
      <c r="M450" t="s">
        <v>13</v>
      </c>
      <c r="N450" t="s">
        <v>14</v>
      </c>
      <c r="O450" t="s">
        <v>307</v>
      </c>
      <c r="P450" t="s">
        <v>1603</v>
      </c>
      <c r="Q450" t="s">
        <v>4685</v>
      </c>
      <c r="R450" s="230">
        <v>44985</v>
      </c>
      <c r="S450" s="230">
        <v>44958</v>
      </c>
      <c r="T450" t="s">
        <v>8407</v>
      </c>
      <c r="U450" s="211"/>
      <c r="V450" s="211"/>
      <c r="W450" s="211"/>
      <c r="X450" s="211"/>
      <c r="Y450" s="212"/>
      <c r="Z450" t="s">
        <v>8304</v>
      </c>
      <c r="AA450" t="s">
        <v>8305</v>
      </c>
      <c r="AB450" s="187">
        <v>1718551768</v>
      </c>
      <c r="AC450" s="218" t="str">
        <f>_xlfn.IFNA(IF(Table[[#This Row],[Programme Partner]]&lt;&gt;Table[[#This Row],[Implementing Partner]],CONCATENATE(Table[[#This Row],[Programme Partner]],"-",Table[[#This Row],[Implementing Partner]]),Table[[#This Row],[Programme Partner]]),"")</f>
        <v>UNICEF-DSK</v>
      </c>
    </row>
    <row r="451" spans="1:29" ht="16.5" customHeight="1">
      <c r="A451" s="183">
        <v>449</v>
      </c>
      <c r="B451" s="207" t="s">
        <v>8385</v>
      </c>
      <c r="C451" s="208" t="s">
        <v>5275</v>
      </c>
      <c r="D451" s="209" t="s">
        <v>5087</v>
      </c>
      <c r="E451" s="210" t="s">
        <v>5275</v>
      </c>
      <c r="F451" t="s">
        <v>27</v>
      </c>
      <c r="G451" s="208" t="s">
        <v>8014</v>
      </c>
      <c r="H451" t="s">
        <v>8412</v>
      </c>
      <c r="I451" s="208" t="str">
        <f>IFERROR(VLOOKUP(Table[[#This Row],[Activity Details of Assistance]],WHAT!E:F,2,FALSE),"")</f>
        <v># of HH</v>
      </c>
      <c r="J451" s="208"/>
      <c r="K451">
        <v>3425</v>
      </c>
      <c r="L451" t="s">
        <v>28</v>
      </c>
      <c r="M451" t="s">
        <v>13</v>
      </c>
      <c r="N451" t="s">
        <v>14</v>
      </c>
      <c r="O451" t="s">
        <v>307</v>
      </c>
      <c r="P451" t="s">
        <v>1603</v>
      </c>
      <c r="Q451" t="s">
        <v>4685</v>
      </c>
      <c r="R451" s="230">
        <v>44985</v>
      </c>
      <c r="S451" s="230">
        <v>44958</v>
      </c>
      <c r="T451" t="s">
        <v>8407</v>
      </c>
      <c r="U451" s="211"/>
      <c r="V451" s="211"/>
      <c r="W451" s="211"/>
      <c r="X451" s="211"/>
      <c r="Y451" s="212"/>
      <c r="Z451" t="s">
        <v>8304</v>
      </c>
      <c r="AA451" t="s">
        <v>8305</v>
      </c>
      <c r="AB451" s="187">
        <v>1718551768</v>
      </c>
      <c r="AC451" s="218" t="str">
        <f>_xlfn.IFNA(IF(Table[[#This Row],[Programme Partner]]&lt;&gt;Table[[#This Row],[Implementing Partner]],CONCATENATE(Table[[#This Row],[Programme Partner]],"-",Table[[#This Row],[Implementing Partner]]),Table[[#This Row],[Programme Partner]]),"")</f>
        <v>UNICEF-DSK</v>
      </c>
    </row>
    <row r="452" spans="1:29" ht="16.5" customHeight="1">
      <c r="A452" s="183">
        <v>450</v>
      </c>
      <c r="B452" s="207" t="s">
        <v>8385</v>
      </c>
      <c r="C452" s="208" t="s">
        <v>8348</v>
      </c>
      <c r="D452" s="209" t="s">
        <v>5087</v>
      </c>
      <c r="E452" s="210" t="s">
        <v>8348</v>
      </c>
      <c r="F452" t="s">
        <v>27</v>
      </c>
      <c r="G452" s="208" t="s">
        <v>8012</v>
      </c>
      <c r="H452" t="s">
        <v>8364</v>
      </c>
      <c r="I452" s="208" t="str">
        <f>IFERROR(VLOOKUP(Table[[#This Row],[Activity Details of Assistance]],WHAT!E:F,2,FALSE),"")</f>
        <v xml:space="preserve"># of door </v>
      </c>
      <c r="J452" s="208"/>
      <c r="K452">
        <v>5</v>
      </c>
      <c r="L452" t="s">
        <v>28</v>
      </c>
      <c r="M452" t="s">
        <v>13</v>
      </c>
      <c r="N452" t="s">
        <v>14</v>
      </c>
      <c r="O452" t="s">
        <v>307</v>
      </c>
      <c r="P452" t="s">
        <v>1603</v>
      </c>
      <c r="Q452" t="s">
        <v>4685</v>
      </c>
      <c r="R452" s="230">
        <v>44985</v>
      </c>
      <c r="S452" s="230">
        <v>45078</v>
      </c>
      <c r="T452" t="s">
        <v>8407</v>
      </c>
      <c r="U452" s="211"/>
      <c r="V452" s="211"/>
      <c r="W452" s="211"/>
      <c r="X452" s="211"/>
      <c r="Y452" s="212"/>
      <c r="Z452" t="s">
        <v>8304</v>
      </c>
      <c r="AA452" t="s">
        <v>8305</v>
      </c>
      <c r="AB452" s="187">
        <v>1718551768</v>
      </c>
      <c r="AC452" s="218" t="str">
        <f>_xlfn.IFNA(IF(Table[[#This Row],[Programme Partner]]&lt;&gt;Table[[#This Row],[Implementing Partner]],CONCATENATE(Table[[#This Row],[Programme Partner]],"-",Table[[#This Row],[Implementing Partner]]),Table[[#This Row],[Programme Partner]]),"")</f>
        <v>OXFAM-DSK</v>
      </c>
    </row>
    <row r="453" spans="1:29" ht="16.5" customHeight="1">
      <c r="A453" s="183">
        <v>451</v>
      </c>
      <c r="B453" s="207" t="s">
        <v>8385</v>
      </c>
      <c r="C453" s="208" t="s">
        <v>8348</v>
      </c>
      <c r="D453" s="209" t="s">
        <v>5087</v>
      </c>
      <c r="E453" s="210" t="s">
        <v>8348</v>
      </c>
      <c r="F453" t="s">
        <v>27</v>
      </c>
      <c r="G453" s="208" t="s">
        <v>8012</v>
      </c>
      <c r="H453" t="s">
        <v>8312</v>
      </c>
      <c r="I453" s="208" t="str">
        <f>IFERROR(VLOOKUP(Table[[#This Row],[Activity Details of Assistance]],WHAT!E:F,2,FALSE),"")</f>
        <v># of door</v>
      </c>
      <c r="J453" s="208"/>
      <c r="K453">
        <v>102</v>
      </c>
      <c r="L453" t="s">
        <v>28</v>
      </c>
      <c r="M453" t="s">
        <v>13</v>
      </c>
      <c r="N453" t="s">
        <v>14</v>
      </c>
      <c r="O453" t="s">
        <v>307</v>
      </c>
      <c r="P453" t="s">
        <v>1603</v>
      </c>
      <c r="Q453" t="s">
        <v>4685</v>
      </c>
      <c r="R453" s="230">
        <v>44985</v>
      </c>
      <c r="S453" s="230">
        <v>45078</v>
      </c>
      <c r="T453" t="s">
        <v>8407</v>
      </c>
      <c r="U453" s="211"/>
      <c r="V453" s="211"/>
      <c r="W453" s="211"/>
      <c r="X453" s="211"/>
      <c r="Y453" s="212"/>
      <c r="Z453" t="s">
        <v>8304</v>
      </c>
      <c r="AA453" t="s">
        <v>8305</v>
      </c>
      <c r="AB453" s="187">
        <v>1718551768</v>
      </c>
      <c r="AC453" s="218" t="str">
        <f>_xlfn.IFNA(IF(Table[[#This Row],[Programme Partner]]&lt;&gt;Table[[#This Row],[Implementing Partner]],CONCATENATE(Table[[#This Row],[Programme Partner]],"-",Table[[#This Row],[Implementing Partner]]),Table[[#This Row],[Programme Partner]]),"")</f>
        <v>OXFAM-DSK</v>
      </c>
    </row>
    <row r="454" spans="1:29" ht="16.5" customHeight="1">
      <c r="A454" s="183">
        <v>452</v>
      </c>
      <c r="B454" s="207" t="s">
        <v>8385</v>
      </c>
      <c r="C454" s="208" t="s">
        <v>8348</v>
      </c>
      <c r="D454" s="209" t="s">
        <v>5087</v>
      </c>
      <c r="E454" s="210" t="s">
        <v>8348</v>
      </c>
      <c r="F454" t="s">
        <v>27</v>
      </c>
      <c r="G454" t="s">
        <v>8013</v>
      </c>
      <c r="H454" t="s">
        <v>8286</v>
      </c>
      <c r="I454" s="208" t="str">
        <f>IFERROR(VLOOKUP(Table[[#This Row],[Activity Details of Assistance]],WHAT!E:F,2,FALSE),"")</f>
        <v># of HP sessions at community level</v>
      </c>
      <c r="J454" s="208"/>
      <c r="K454">
        <v>25</v>
      </c>
      <c r="L454" t="s">
        <v>28</v>
      </c>
      <c r="M454" t="s">
        <v>13</v>
      </c>
      <c r="N454" t="s">
        <v>14</v>
      </c>
      <c r="O454" t="s">
        <v>307</v>
      </c>
      <c r="P454" t="s">
        <v>1603</v>
      </c>
      <c r="Q454" t="s">
        <v>4685</v>
      </c>
      <c r="R454" s="230">
        <v>44985</v>
      </c>
      <c r="S454" s="230">
        <v>45078</v>
      </c>
      <c r="T454" t="s">
        <v>8407</v>
      </c>
      <c r="U454" s="211"/>
      <c r="V454" s="211"/>
      <c r="W454" s="211"/>
      <c r="X454" s="211"/>
      <c r="Y454" s="212"/>
      <c r="Z454" t="s">
        <v>8304</v>
      </c>
      <c r="AA454" t="s">
        <v>8305</v>
      </c>
      <c r="AB454" s="187">
        <v>1718551768</v>
      </c>
      <c r="AC454" s="218" t="str">
        <f>_xlfn.IFNA(IF(Table[[#This Row],[Programme Partner]]&lt;&gt;Table[[#This Row],[Implementing Partner]],CONCATENATE(Table[[#This Row],[Programme Partner]],"-",Table[[#This Row],[Implementing Partner]]),Table[[#This Row],[Programme Partner]]),"")</f>
        <v>OXFAM-DSK</v>
      </c>
    </row>
    <row r="455" spans="1:29" ht="16.5" customHeight="1">
      <c r="A455" s="183">
        <v>453</v>
      </c>
      <c r="B455" s="207" t="s">
        <v>8385</v>
      </c>
      <c r="C455" s="208" t="s">
        <v>8348</v>
      </c>
      <c r="D455" s="209" t="s">
        <v>5087</v>
      </c>
      <c r="E455" s="210" t="s">
        <v>8348</v>
      </c>
      <c r="F455" t="s">
        <v>27</v>
      </c>
      <c r="G455" s="208" t="s">
        <v>8013</v>
      </c>
      <c r="H455" t="s">
        <v>8287</v>
      </c>
      <c r="I455" s="208" t="str">
        <f>IFERROR(VLOOKUP(Table[[#This Row],[Activity Details of Assistance]],WHAT!E:F,2,FALSE),"")</f>
        <v># of HP sessions at HH level</v>
      </c>
      <c r="J455" s="208"/>
      <c r="K455">
        <v>210</v>
      </c>
      <c r="L455" t="s">
        <v>28</v>
      </c>
      <c r="M455" t="s">
        <v>13</v>
      </c>
      <c r="N455" t="s">
        <v>14</v>
      </c>
      <c r="O455" t="s">
        <v>307</v>
      </c>
      <c r="P455" t="s">
        <v>1603</v>
      </c>
      <c r="Q455" t="s">
        <v>4685</v>
      </c>
      <c r="R455" s="230">
        <v>44985</v>
      </c>
      <c r="S455" s="230">
        <v>45078</v>
      </c>
      <c r="T455" t="s">
        <v>8407</v>
      </c>
      <c r="U455" s="211"/>
      <c r="V455" s="211"/>
      <c r="W455" s="211"/>
      <c r="X455" s="211"/>
      <c r="Y455" s="212"/>
      <c r="Z455" t="s">
        <v>8304</v>
      </c>
      <c r="AA455" t="s">
        <v>8305</v>
      </c>
      <c r="AB455" s="187">
        <v>1718551768</v>
      </c>
      <c r="AC455" s="218" t="str">
        <f>_xlfn.IFNA(IF(Table[[#This Row],[Programme Partner]]&lt;&gt;Table[[#This Row],[Implementing Partner]],CONCATENATE(Table[[#This Row],[Programme Partner]],"-",Table[[#This Row],[Implementing Partner]]),Table[[#This Row],[Programme Partner]]),"")</f>
        <v>OXFAM-DSK</v>
      </c>
    </row>
    <row r="456" spans="1:29" ht="16.5" customHeight="1">
      <c r="A456" s="183">
        <v>454</v>
      </c>
      <c r="B456" s="207" t="s">
        <v>8385</v>
      </c>
      <c r="C456" s="208" t="s">
        <v>8348</v>
      </c>
      <c r="D456" s="209" t="s">
        <v>5087</v>
      </c>
      <c r="E456" s="210" t="s">
        <v>8348</v>
      </c>
      <c r="F456" t="s">
        <v>27</v>
      </c>
      <c r="G456" t="s">
        <v>8013</v>
      </c>
      <c r="H456" t="s">
        <v>8327</v>
      </c>
      <c r="I456" s="208" t="str">
        <f>IFERROR(VLOOKUP(Table[[#This Row],[Activity Details of Assistance]],WHAT!E:F,2,FALSE),"")</f>
        <v># of HP sessions at institution level</v>
      </c>
      <c r="J456" s="208"/>
      <c r="K456">
        <v>15</v>
      </c>
      <c r="L456" t="s">
        <v>28</v>
      </c>
      <c r="M456" t="s">
        <v>13</v>
      </c>
      <c r="N456" t="s">
        <v>14</v>
      </c>
      <c r="O456" t="s">
        <v>307</v>
      </c>
      <c r="P456" t="s">
        <v>1603</v>
      </c>
      <c r="Q456" t="s">
        <v>4685</v>
      </c>
      <c r="R456" s="230">
        <v>44985</v>
      </c>
      <c r="S456" s="230">
        <v>45078</v>
      </c>
      <c r="T456" t="s">
        <v>8407</v>
      </c>
      <c r="U456" s="211"/>
      <c r="V456" s="211"/>
      <c r="W456" s="211"/>
      <c r="X456" s="211"/>
      <c r="Y456" s="212"/>
      <c r="Z456" t="s">
        <v>8304</v>
      </c>
      <c r="AA456" t="s">
        <v>8305</v>
      </c>
      <c r="AB456" s="187">
        <v>1718551768</v>
      </c>
      <c r="AC456" s="218" t="str">
        <f>_xlfn.IFNA(IF(Table[[#This Row],[Programme Partner]]&lt;&gt;Table[[#This Row],[Implementing Partner]],CONCATENATE(Table[[#This Row],[Programme Partner]],"-",Table[[#This Row],[Implementing Partner]]),Table[[#This Row],[Programme Partner]]),"")</f>
        <v>OXFAM-DSK</v>
      </c>
    </row>
    <row r="457" spans="1:29" ht="16.5" customHeight="1">
      <c r="A457" s="183">
        <v>455</v>
      </c>
      <c r="B457" s="207" t="s">
        <v>8385</v>
      </c>
      <c r="C457" s="208" t="s">
        <v>8348</v>
      </c>
      <c r="D457" s="209" t="s">
        <v>5087</v>
      </c>
      <c r="E457" s="210" t="s">
        <v>8348</v>
      </c>
      <c r="F457" t="s">
        <v>27</v>
      </c>
      <c r="G457" s="208" t="s">
        <v>8013</v>
      </c>
      <c r="H457" t="s">
        <v>8322</v>
      </c>
      <c r="I457" s="208" t="str">
        <f>IFERROR(VLOOKUP(Table[[#This Row],[Activity Details of Assistance]],WHAT!E:F,2,FALSE),"")</f>
        <v># of female in reproductive age</v>
      </c>
      <c r="J457" s="208"/>
      <c r="K457">
        <v>1420</v>
      </c>
      <c r="L457" t="s">
        <v>28</v>
      </c>
      <c r="M457" t="s">
        <v>13</v>
      </c>
      <c r="N457" t="s">
        <v>14</v>
      </c>
      <c r="O457" t="s">
        <v>307</v>
      </c>
      <c r="P457" t="s">
        <v>1603</v>
      </c>
      <c r="Q457" t="s">
        <v>4685</v>
      </c>
      <c r="R457" s="230">
        <v>44985</v>
      </c>
      <c r="S457" s="230">
        <v>45078</v>
      </c>
      <c r="T457" t="s">
        <v>8407</v>
      </c>
      <c r="U457" s="211"/>
      <c r="V457" s="211"/>
      <c r="W457" s="211"/>
      <c r="X457" s="211"/>
      <c r="Y457" s="212"/>
      <c r="Z457" t="s">
        <v>8304</v>
      </c>
      <c r="AA457" t="s">
        <v>8305</v>
      </c>
      <c r="AB457" s="187">
        <v>1718551768</v>
      </c>
      <c r="AC457" s="218" t="str">
        <f>_xlfn.IFNA(IF(Table[[#This Row],[Programme Partner]]&lt;&gt;Table[[#This Row],[Implementing Partner]],CONCATENATE(Table[[#This Row],[Programme Partner]],"-",Table[[#This Row],[Implementing Partner]]),Table[[#This Row],[Programme Partner]]),"")</f>
        <v>OXFAM-DSK</v>
      </c>
    </row>
    <row r="458" spans="1:29" ht="16.5" customHeight="1">
      <c r="A458" s="183">
        <v>456</v>
      </c>
      <c r="B458" s="207" t="s">
        <v>8385</v>
      </c>
      <c r="C458" s="208" t="s">
        <v>8348</v>
      </c>
      <c r="D458" s="209" t="s">
        <v>5087</v>
      </c>
      <c r="E458" s="210" t="s">
        <v>8348</v>
      </c>
      <c r="F458" t="s">
        <v>27</v>
      </c>
      <c r="G458" s="208" t="s">
        <v>8014</v>
      </c>
      <c r="H458" t="s">
        <v>8412</v>
      </c>
      <c r="I458" s="208" t="str">
        <f>IFERROR(VLOOKUP(Table[[#This Row],[Activity Details of Assistance]],WHAT!E:F,2,FALSE),"")</f>
        <v># of HH</v>
      </c>
      <c r="J458" s="208"/>
      <c r="K458">
        <v>1045</v>
      </c>
      <c r="L458" t="s">
        <v>28</v>
      </c>
      <c r="M458" t="s">
        <v>13</v>
      </c>
      <c r="N458" t="s">
        <v>14</v>
      </c>
      <c r="O458" t="s">
        <v>307</v>
      </c>
      <c r="P458" t="s">
        <v>1603</v>
      </c>
      <c r="Q458" t="s">
        <v>4685</v>
      </c>
      <c r="R458" s="230">
        <v>44985</v>
      </c>
      <c r="S458" s="230">
        <v>45078</v>
      </c>
      <c r="T458" t="s">
        <v>8407</v>
      </c>
      <c r="U458" s="211"/>
      <c r="V458" s="211"/>
      <c r="W458" s="211"/>
      <c r="X458" s="211"/>
      <c r="Y458" s="212"/>
      <c r="Z458" t="s">
        <v>8304</v>
      </c>
      <c r="AA458" t="s">
        <v>8305</v>
      </c>
      <c r="AB458" s="187">
        <v>1718551768</v>
      </c>
      <c r="AC458" s="218" t="str">
        <f>_xlfn.IFNA(IF(Table[[#This Row],[Programme Partner]]&lt;&gt;Table[[#This Row],[Implementing Partner]],CONCATENATE(Table[[#This Row],[Programme Partner]],"-",Table[[#This Row],[Implementing Partner]]),Table[[#This Row],[Programme Partner]]),"")</f>
        <v>OXFAM-DSK</v>
      </c>
    </row>
    <row r="459" spans="1:29" ht="16.5" customHeight="1">
      <c r="A459" s="183">
        <v>457</v>
      </c>
      <c r="B459" s="207" t="s">
        <v>8384</v>
      </c>
      <c r="C459" s="208" t="s">
        <v>5035</v>
      </c>
      <c r="D459" s="209" t="s">
        <v>5087</v>
      </c>
      <c r="E459" t="s">
        <v>8307</v>
      </c>
      <c r="F459" t="s">
        <v>27</v>
      </c>
      <c r="G459" s="208" t="s">
        <v>8012</v>
      </c>
      <c r="H459" t="s">
        <v>8365</v>
      </c>
      <c r="I459" s="208" t="str">
        <f>IFERROR(VLOOKUP(Table[[#This Row],[Activity Details of Assistance]],WHAT!E:F,2,FALSE),"")</f>
        <v># of door</v>
      </c>
      <c r="J459" s="208"/>
      <c r="K459">
        <v>12</v>
      </c>
      <c r="L459" t="s">
        <v>28</v>
      </c>
      <c r="M459" t="s">
        <v>13</v>
      </c>
      <c r="N459" t="s">
        <v>14</v>
      </c>
      <c r="O459" t="s">
        <v>309</v>
      </c>
      <c r="P459" t="s">
        <v>1606</v>
      </c>
      <c r="Q459" t="s">
        <v>4659</v>
      </c>
      <c r="R459" s="230">
        <v>44985</v>
      </c>
      <c r="S459" s="230">
        <v>45078</v>
      </c>
      <c r="T459" t="s">
        <v>8407</v>
      </c>
      <c r="U459" s="211"/>
      <c r="V459" s="211"/>
      <c r="W459" s="211"/>
      <c r="X459" s="211"/>
      <c r="Y459" s="212"/>
      <c r="Z459" t="s">
        <v>8331</v>
      </c>
      <c r="AA459" t="s">
        <v>8332</v>
      </c>
      <c r="AB459" s="187">
        <v>1826201879</v>
      </c>
      <c r="AC459" s="218" t="str">
        <f>_xlfn.IFNA(IF(Table[[#This Row],[Programme Partner]]&lt;&gt;Table[[#This Row],[Implementing Partner]],CONCATENATE(Table[[#This Row],[Programme Partner]],"-",Table[[#This Row],[Implementing Partner]]),Table[[#This Row],[Programme Partner]]),"")</f>
        <v>CA-DSK</v>
      </c>
    </row>
    <row r="460" spans="1:29" ht="16.5" customHeight="1">
      <c r="A460" s="183">
        <v>458</v>
      </c>
      <c r="B460" s="207" t="s">
        <v>8384</v>
      </c>
      <c r="C460" s="208" t="s">
        <v>5035</v>
      </c>
      <c r="D460" s="209" t="s">
        <v>5087</v>
      </c>
      <c r="E460" t="s">
        <v>8307</v>
      </c>
      <c r="F460" t="s">
        <v>27</v>
      </c>
      <c r="G460" s="208" t="s">
        <v>8012</v>
      </c>
      <c r="H460" t="s">
        <v>8365</v>
      </c>
      <c r="I460" s="208" t="str">
        <f>IFERROR(VLOOKUP(Table[[#This Row],[Activity Details of Assistance]],WHAT!E:F,2,FALSE),"")</f>
        <v># of door</v>
      </c>
      <c r="J460" s="208"/>
      <c r="K460">
        <v>17</v>
      </c>
      <c r="L460" t="s">
        <v>28</v>
      </c>
      <c r="M460" t="s">
        <v>13</v>
      </c>
      <c r="N460" t="s">
        <v>14</v>
      </c>
      <c r="O460" t="s">
        <v>309</v>
      </c>
      <c r="P460" t="s">
        <v>1606</v>
      </c>
      <c r="Q460" t="s">
        <v>4662</v>
      </c>
      <c r="R460" s="230">
        <v>44985</v>
      </c>
      <c r="S460" s="230">
        <v>45078</v>
      </c>
      <c r="T460" t="s">
        <v>8407</v>
      </c>
      <c r="U460" s="211"/>
      <c r="V460" s="211"/>
      <c r="W460" s="211"/>
      <c r="X460" s="211"/>
      <c r="Y460" s="212"/>
      <c r="Z460" t="s">
        <v>8331</v>
      </c>
      <c r="AA460" t="s">
        <v>8332</v>
      </c>
      <c r="AB460" s="187">
        <v>1826201879</v>
      </c>
      <c r="AC460" s="218" t="str">
        <f>_xlfn.IFNA(IF(Table[[#This Row],[Programme Partner]]&lt;&gt;Table[[#This Row],[Implementing Partner]],CONCATENATE(Table[[#This Row],[Programme Partner]],"-",Table[[#This Row],[Implementing Partner]]),Table[[#This Row],[Programme Partner]]),"")</f>
        <v>CA-DSK</v>
      </c>
    </row>
    <row r="461" spans="1:29" ht="16.5" customHeight="1">
      <c r="A461" s="183">
        <v>459</v>
      </c>
      <c r="B461" s="207" t="s">
        <v>8384</v>
      </c>
      <c r="C461" s="208" t="s">
        <v>5035</v>
      </c>
      <c r="D461" s="209" t="s">
        <v>5087</v>
      </c>
      <c r="E461" t="s">
        <v>8307</v>
      </c>
      <c r="F461" t="s">
        <v>27</v>
      </c>
      <c r="G461" s="208" t="s">
        <v>8014</v>
      </c>
      <c r="H461" t="s">
        <v>8412</v>
      </c>
      <c r="I461" s="208" t="str">
        <f>IFERROR(VLOOKUP(Table[[#This Row],[Activity Details of Assistance]],WHAT!E:F,2,FALSE),"")</f>
        <v># of HH</v>
      </c>
      <c r="J461" s="208"/>
      <c r="K461">
        <v>600</v>
      </c>
      <c r="L461" t="s">
        <v>28</v>
      </c>
      <c r="M461" t="s">
        <v>13</v>
      </c>
      <c r="N461" t="s">
        <v>14</v>
      </c>
      <c r="O461" t="s">
        <v>309</v>
      </c>
      <c r="P461" t="s">
        <v>1606</v>
      </c>
      <c r="Q461" t="s">
        <v>4662</v>
      </c>
      <c r="R461" s="230">
        <v>44985</v>
      </c>
      <c r="S461" s="230">
        <v>45078</v>
      </c>
      <c r="T461" t="s">
        <v>8407</v>
      </c>
      <c r="U461" s="211"/>
      <c r="V461" s="211"/>
      <c r="W461" s="211"/>
      <c r="X461" s="211"/>
      <c r="Y461" s="212"/>
      <c r="Z461" t="s">
        <v>8331</v>
      </c>
      <c r="AA461" t="s">
        <v>8332</v>
      </c>
      <c r="AB461" s="187">
        <v>1826201879</v>
      </c>
      <c r="AC461" s="218" t="str">
        <f>_xlfn.IFNA(IF(Table[[#This Row],[Programme Partner]]&lt;&gt;Table[[#This Row],[Implementing Partner]],CONCATENATE(Table[[#This Row],[Programme Partner]],"-",Table[[#This Row],[Implementing Partner]]),Table[[#This Row],[Programme Partner]]),"")</f>
        <v>CA-DSK</v>
      </c>
    </row>
    <row r="462" spans="1:29" ht="16.5" customHeight="1">
      <c r="A462" s="183">
        <v>460</v>
      </c>
      <c r="B462" s="207" t="s">
        <v>8385</v>
      </c>
      <c r="C462" s="208" t="s">
        <v>5148</v>
      </c>
      <c r="D462" s="209" t="s">
        <v>4993</v>
      </c>
      <c r="E462" t="s">
        <v>8296</v>
      </c>
      <c r="F462" t="s">
        <v>27</v>
      </c>
      <c r="G462" s="208" t="s">
        <v>8011</v>
      </c>
      <c r="H462" t="s">
        <v>8363</v>
      </c>
      <c r="I462" s="208" t="str">
        <f>IFERROR(VLOOKUP(Table[[#This Row],[Activity Details of Assistance]],WHAT!E:F,2,FALSE),"")</f>
        <v># of tube well</v>
      </c>
      <c r="J462" s="208"/>
      <c r="K462">
        <v>143</v>
      </c>
      <c r="L462" t="s">
        <v>28</v>
      </c>
      <c r="M462" t="s">
        <v>13</v>
      </c>
      <c r="N462" t="s">
        <v>14</v>
      </c>
      <c r="O462" t="s">
        <v>309</v>
      </c>
      <c r="P462" t="s">
        <v>1606</v>
      </c>
      <c r="Q462" t="s">
        <v>20</v>
      </c>
      <c r="R462" s="230">
        <v>44985</v>
      </c>
      <c r="S462" s="230">
        <v>44986</v>
      </c>
      <c r="T462" t="s">
        <v>8407</v>
      </c>
      <c r="U462" s="211"/>
      <c r="V462" s="211"/>
      <c r="W462" s="211"/>
      <c r="X462" s="211"/>
      <c r="Y462" s="212"/>
      <c r="Z462" t="s">
        <v>8283</v>
      </c>
      <c r="AA462" t="s">
        <v>8278</v>
      </c>
      <c r="AB462" s="187" t="s">
        <v>8374</v>
      </c>
      <c r="AC462" s="218" t="str">
        <f>_xlfn.IFNA(IF(Table[[#This Row],[Programme Partner]]&lt;&gt;Table[[#This Row],[Implementing Partner]],CONCATENATE(Table[[#This Row],[Programme Partner]],"-",Table[[#This Row],[Implementing Partner]]),Table[[#This Row],[Programme Partner]]),"")</f>
        <v>IOM-ACF</v>
      </c>
    </row>
    <row r="463" spans="1:29" ht="16.5" customHeight="1">
      <c r="A463" s="183">
        <v>461</v>
      </c>
      <c r="B463" s="207" t="s">
        <v>8385</v>
      </c>
      <c r="C463" s="208" t="s">
        <v>5148</v>
      </c>
      <c r="D463" s="209" t="s">
        <v>4993</v>
      </c>
      <c r="E463" t="s">
        <v>8296</v>
      </c>
      <c r="F463" t="s">
        <v>27</v>
      </c>
      <c r="G463" s="208" t="s">
        <v>8012</v>
      </c>
      <c r="H463" t="s">
        <v>8364</v>
      </c>
      <c r="I463" s="208" t="str">
        <f>IFERROR(VLOOKUP(Table[[#This Row],[Activity Details of Assistance]],WHAT!E:F,2,FALSE),"")</f>
        <v xml:space="preserve"># of door </v>
      </c>
      <c r="J463" s="208"/>
      <c r="K463">
        <v>42</v>
      </c>
      <c r="L463" t="s">
        <v>28</v>
      </c>
      <c r="M463" t="s">
        <v>13</v>
      </c>
      <c r="N463" t="s">
        <v>14</v>
      </c>
      <c r="O463" t="s">
        <v>309</v>
      </c>
      <c r="P463" t="s">
        <v>1606</v>
      </c>
      <c r="Q463" t="s">
        <v>20</v>
      </c>
      <c r="R463" s="230">
        <v>44985</v>
      </c>
      <c r="S463" s="230">
        <v>44986</v>
      </c>
      <c r="T463" t="s">
        <v>8407</v>
      </c>
      <c r="U463" s="211"/>
      <c r="V463" s="211"/>
      <c r="W463" s="211"/>
      <c r="X463" s="211"/>
      <c r="Y463" s="212"/>
      <c r="Z463" t="s">
        <v>8283</v>
      </c>
      <c r="AA463" t="s">
        <v>8278</v>
      </c>
      <c r="AB463" s="187" t="s">
        <v>8374</v>
      </c>
      <c r="AC463" s="218" t="str">
        <f>_xlfn.IFNA(IF(Table[[#This Row],[Programme Partner]]&lt;&gt;Table[[#This Row],[Implementing Partner]],CONCATENATE(Table[[#This Row],[Programme Partner]],"-",Table[[#This Row],[Implementing Partner]]),Table[[#This Row],[Programme Partner]]),"")</f>
        <v>IOM-ACF</v>
      </c>
    </row>
    <row r="464" spans="1:29" ht="16.5" customHeight="1">
      <c r="A464" s="183">
        <v>462</v>
      </c>
      <c r="B464" s="207" t="s">
        <v>8385</v>
      </c>
      <c r="C464" s="208" t="s">
        <v>5148</v>
      </c>
      <c r="D464" s="209" t="s">
        <v>4993</v>
      </c>
      <c r="E464" t="s">
        <v>8296</v>
      </c>
      <c r="F464" t="s">
        <v>27</v>
      </c>
      <c r="G464" s="208" t="s">
        <v>8012</v>
      </c>
      <c r="H464" t="s">
        <v>8365</v>
      </c>
      <c r="I464" s="208" t="str">
        <f>IFERROR(VLOOKUP(Table[[#This Row],[Activity Details of Assistance]],WHAT!E:F,2,FALSE),"")</f>
        <v># of door</v>
      </c>
      <c r="J464" s="208"/>
      <c r="K464">
        <v>192</v>
      </c>
      <c r="L464" t="s">
        <v>28</v>
      </c>
      <c r="M464" t="s">
        <v>13</v>
      </c>
      <c r="N464" t="s">
        <v>14</v>
      </c>
      <c r="O464" t="s">
        <v>309</v>
      </c>
      <c r="P464" t="s">
        <v>1606</v>
      </c>
      <c r="Q464" t="s">
        <v>20</v>
      </c>
      <c r="R464" s="230">
        <v>44985</v>
      </c>
      <c r="S464" s="230">
        <v>44986</v>
      </c>
      <c r="T464" t="s">
        <v>8407</v>
      </c>
      <c r="U464" s="211"/>
      <c r="V464" s="211"/>
      <c r="W464" s="211"/>
      <c r="X464" s="211"/>
      <c r="Y464" s="212"/>
      <c r="Z464" t="s">
        <v>8283</v>
      </c>
      <c r="AA464" t="s">
        <v>8278</v>
      </c>
      <c r="AB464" s="187" t="s">
        <v>8374</v>
      </c>
      <c r="AC464" s="218" t="str">
        <f>_xlfn.IFNA(IF(Table[[#This Row],[Programme Partner]]&lt;&gt;Table[[#This Row],[Implementing Partner]],CONCATENATE(Table[[#This Row],[Programme Partner]],"-",Table[[#This Row],[Implementing Partner]]),Table[[#This Row],[Programme Partner]]),"")</f>
        <v>IOM-ACF</v>
      </c>
    </row>
    <row r="465" spans="1:29" ht="16.5" customHeight="1">
      <c r="A465" s="183">
        <v>463</v>
      </c>
      <c r="B465" s="207" t="s">
        <v>8385</v>
      </c>
      <c r="C465" s="208" t="s">
        <v>5148</v>
      </c>
      <c r="D465" s="209" t="s">
        <v>4993</v>
      </c>
      <c r="E465" t="s">
        <v>8296</v>
      </c>
      <c r="F465" t="s">
        <v>27</v>
      </c>
      <c r="G465" s="208" t="s">
        <v>8012</v>
      </c>
      <c r="H465" t="s">
        <v>8312</v>
      </c>
      <c r="I465" s="208" t="str">
        <f>IFERROR(VLOOKUP(Table[[#This Row],[Activity Details of Assistance]],WHAT!E:F,2,FALSE),"")</f>
        <v># of door</v>
      </c>
      <c r="J465" s="208"/>
      <c r="K465">
        <v>823</v>
      </c>
      <c r="L465" t="s">
        <v>28</v>
      </c>
      <c r="M465" t="s">
        <v>13</v>
      </c>
      <c r="N465" t="s">
        <v>14</v>
      </c>
      <c r="O465" t="s">
        <v>309</v>
      </c>
      <c r="P465" t="s">
        <v>1606</v>
      </c>
      <c r="Q465" t="s">
        <v>20</v>
      </c>
      <c r="R465" s="230">
        <v>44985</v>
      </c>
      <c r="S465" s="230">
        <v>44986</v>
      </c>
      <c r="T465" t="s">
        <v>8407</v>
      </c>
      <c r="U465" s="211"/>
      <c r="V465" s="211"/>
      <c r="W465" s="211"/>
      <c r="X465" s="211"/>
      <c r="Y465" s="212"/>
      <c r="Z465" t="s">
        <v>8283</v>
      </c>
      <c r="AA465" t="s">
        <v>8278</v>
      </c>
      <c r="AB465" s="187" t="s">
        <v>8374</v>
      </c>
      <c r="AC465" s="218" t="str">
        <f>_xlfn.IFNA(IF(Table[[#This Row],[Programme Partner]]&lt;&gt;Table[[#This Row],[Implementing Partner]],CONCATENATE(Table[[#This Row],[Programme Partner]],"-",Table[[#This Row],[Implementing Partner]]),Table[[#This Row],[Programme Partner]]),"")</f>
        <v>IOM-ACF</v>
      </c>
    </row>
    <row r="466" spans="1:29" ht="16.5" customHeight="1">
      <c r="A466" s="183">
        <v>464</v>
      </c>
      <c r="B466" s="207" t="s">
        <v>8385</v>
      </c>
      <c r="C466" s="208" t="s">
        <v>5148</v>
      </c>
      <c r="D466" s="209" t="s">
        <v>4993</v>
      </c>
      <c r="E466" t="s">
        <v>8296</v>
      </c>
      <c r="F466" t="s">
        <v>27</v>
      </c>
      <c r="G466" s="208" t="s">
        <v>8013</v>
      </c>
      <c r="H466" t="s">
        <v>8338</v>
      </c>
      <c r="I466" s="208" t="str">
        <f>IFERROR(VLOOKUP(Table[[#This Row],[Activity Details of Assistance]],WHAT!E:F,2,FALSE),"")</f>
        <v># of facilities</v>
      </c>
      <c r="J466" s="208"/>
      <c r="K466">
        <v>4</v>
      </c>
      <c r="L466" t="s">
        <v>28</v>
      </c>
      <c r="M466" t="s">
        <v>13</v>
      </c>
      <c r="N466" t="s">
        <v>14</v>
      </c>
      <c r="O466" t="s">
        <v>309</v>
      </c>
      <c r="P466" t="s">
        <v>1606</v>
      </c>
      <c r="Q466" t="s">
        <v>20</v>
      </c>
      <c r="R466" s="230">
        <v>44985</v>
      </c>
      <c r="S466" s="230">
        <v>44986</v>
      </c>
      <c r="T466" t="s">
        <v>8407</v>
      </c>
      <c r="U466" s="211"/>
      <c r="V466" s="211"/>
      <c r="W466" s="211"/>
      <c r="X466" s="211"/>
      <c r="Y466" s="212"/>
      <c r="Z466" t="s">
        <v>8283</v>
      </c>
      <c r="AA466" t="s">
        <v>8278</v>
      </c>
      <c r="AB466" s="187" t="s">
        <v>8374</v>
      </c>
      <c r="AC466" s="218" t="str">
        <f>_xlfn.IFNA(IF(Table[[#This Row],[Programme Partner]]&lt;&gt;Table[[#This Row],[Implementing Partner]],CONCATENATE(Table[[#This Row],[Programme Partner]],"-",Table[[#This Row],[Implementing Partner]]),Table[[#This Row],[Programme Partner]]),"")</f>
        <v>IOM-ACF</v>
      </c>
    </row>
    <row r="467" spans="1:29" ht="16.5" customHeight="1">
      <c r="A467" s="183">
        <v>465</v>
      </c>
      <c r="B467" s="207" t="s">
        <v>8385</v>
      </c>
      <c r="C467" s="208" t="s">
        <v>5148</v>
      </c>
      <c r="D467" s="209" t="s">
        <v>4993</v>
      </c>
      <c r="E467" t="s">
        <v>8296</v>
      </c>
      <c r="F467" t="s">
        <v>27</v>
      </c>
      <c r="G467" s="208" t="s">
        <v>8013</v>
      </c>
      <c r="H467" t="s">
        <v>8322</v>
      </c>
      <c r="I467" s="208" t="str">
        <f>IFERROR(VLOOKUP(Table[[#This Row],[Activity Details of Assistance]],WHAT!E:F,2,FALSE),"")</f>
        <v># of female in reproductive age</v>
      </c>
      <c r="J467" s="208"/>
      <c r="K467">
        <v>8075</v>
      </c>
      <c r="L467" t="s">
        <v>28</v>
      </c>
      <c r="M467" t="s">
        <v>13</v>
      </c>
      <c r="N467" t="s">
        <v>14</v>
      </c>
      <c r="O467" t="s">
        <v>309</v>
      </c>
      <c r="P467" t="s">
        <v>1606</v>
      </c>
      <c r="Q467" t="s">
        <v>20</v>
      </c>
      <c r="R467" s="230">
        <v>44985</v>
      </c>
      <c r="S467" s="230">
        <v>44986</v>
      </c>
      <c r="T467" t="s">
        <v>8407</v>
      </c>
      <c r="U467" s="211"/>
      <c r="V467" s="211"/>
      <c r="W467" s="211"/>
      <c r="X467" s="211"/>
      <c r="Y467" s="212"/>
      <c r="Z467" t="s">
        <v>8283</v>
      </c>
      <c r="AA467" t="s">
        <v>8278</v>
      </c>
      <c r="AB467" s="187" t="s">
        <v>8374</v>
      </c>
      <c r="AC467" s="218" t="str">
        <f>_xlfn.IFNA(IF(Table[[#This Row],[Programme Partner]]&lt;&gt;Table[[#This Row],[Implementing Partner]],CONCATENATE(Table[[#This Row],[Programme Partner]],"-",Table[[#This Row],[Implementing Partner]]),Table[[#This Row],[Programme Partner]]),"")</f>
        <v>IOM-ACF</v>
      </c>
    </row>
    <row r="468" spans="1:29" ht="16.5" customHeight="1">
      <c r="A468" s="183">
        <v>466</v>
      </c>
      <c r="B468" s="207" t="s">
        <v>8385</v>
      </c>
      <c r="C468" s="208" t="s">
        <v>5148</v>
      </c>
      <c r="D468" s="209" t="s">
        <v>4993</v>
      </c>
      <c r="E468" t="s">
        <v>8296</v>
      </c>
      <c r="F468" t="s">
        <v>27</v>
      </c>
      <c r="G468" t="s">
        <v>8013</v>
      </c>
      <c r="H468" t="s">
        <v>8288</v>
      </c>
      <c r="I468" s="208" t="str">
        <f>IFERROR(VLOOKUP(Table[[#This Row],[Activity Details of Assistance]],WHAT!E:F,2,FALSE),"")</f>
        <v># of handwashing station</v>
      </c>
      <c r="J468" s="208"/>
      <c r="K468">
        <v>18</v>
      </c>
      <c r="L468" t="s">
        <v>28</v>
      </c>
      <c r="M468" t="s">
        <v>13</v>
      </c>
      <c r="N468" t="s">
        <v>14</v>
      </c>
      <c r="O468" t="s">
        <v>309</v>
      </c>
      <c r="P468" t="s">
        <v>1606</v>
      </c>
      <c r="Q468" t="s">
        <v>20</v>
      </c>
      <c r="R468" s="230">
        <v>44985</v>
      </c>
      <c r="S468" s="230">
        <v>44986</v>
      </c>
      <c r="T468" t="s">
        <v>8407</v>
      </c>
      <c r="U468" s="211"/>
      <c r="V468" s="211"/>
      <c r="W468" s="211"/>
      <c r="X468" s="211"/>
      <c r="Y468" s="212"/>
      <c r="Z468" t="s">
        <v>8283</v>
      </c>
      <c r="AA468" t="s">
        <v>8278</v>
      </c>
      <c r="AB468" s="187" t="s">
        <v>8374</v>
      </c>
      <c r="AC468" s="218" t="str">
        <f>_xlfn.IFNA(IF(Table[[#This Row],[Programme Partner]]&lt;&gt;Table[[#This Row],[Implementing Partner]],CONCATENATE(Table[[#This Row],[Programme Partner]],"-",Table[[#This Row],[Implementing Partner]]),Table[[#This Row],[Programme Partner]]),"")</f>
        <v>IOM-ACF</v>
      </c>
    </row>
    <row r="469" spans="1:29" ht="16.5" customHeight="1">
      <c r="A469" s="183">
        <v>467</v>
      </c>
      <c r="B469" s="207" t="s">
        <v>8385</v>
      </c>
      <c r="C469" s="208" t="s">
        <v>5148</v>
      </c>
      <c r="D469" s="209" t="s">
        <v>4993</v>
      </c>
      <c r="E469" t="s">
        <v>8296</v>
      </c>
      <c r="F469" t="s">
        <v>27</v>
      </c>
      <c r="G469" s="208" t="s">
        <v>8014</v>
      </c>
      <c r="H469" t="s">
        <v>8313</v>
      </c>
      <c r="I469" s="208" t="str">
        <f>IFERROR(VLOOKUP(Table[[#This Row],[Activity Details of Assistance]],WHAT!E:F,2,FALSE),"")</f>
        <v># of campaign per camp </v>
      </c>
      <c r="J469" s="208"/>
      <c r="K469">
        <v>17</v>
      </c>
      <c r="L469" t="s">
        <v>28</v>
      </c>
      <c r="M469" t="s">
        <v>13</v>
      </c>
      <c r="N469" t="s">
        <v>14</v>
      </c>
      <c r="O469" t="s">
        <v>309</v>
      </c>
      <c r="P469" t="s">
        <v>1606</v>
      </c>
      <c r="Q469" t="s">
        <v>20</v>
      </c>
      <c r="R469" s="230">
        <v>44985</v>
      </c>
      <c r="S469" s="230">
        <v>44986</v>
      </c>
      <c r="T469" t="s">
        <v>8407</v>
      </c>
      <c r="U469" s="211"/>
      <c r="V469" s="211"/>
      <c r="W469" s="211"/>
      <c r="X469" s="211"/>
      <c r="Y469" s="212"/>
      <c r="Z469" t="s">
        <v>8283</v>
      </c>
      <c r="AA469" t="s">
        <v>8278</v>
      </c>
      <c r="AB469" s="187" t="s">
        <v>8374</v>
      </c>
      <c r="AC469" s="218" t="str">
        <f>_xlfn.IFNA(IF(Table[[#This Row],[Programme Partner]]&lt;&gt;Table[[#This Row],[Implementing Partner]],CONCATENATE(Table[[#This Row],[Programme Partner]],"-",Table[[#This Row],[Implementing Partner]]),Table[[#This Row],[Programme Partner]]),"")</f>
        <v>IOM-ACF</v>
      </c>
    </row>
    <row r="470" spans="1:29" ht="16.5" customHeight="1">
      <c r="A470" s="183">
        <v>468</v>
      </c>
      <c r="B470" s="207" t="s">
        <v>8385</v>
      </c>
      <c r="C470" s="208" t="s">
        <v>5148</v>
      </c>
      <c r="D470" s="209" t="s">
        <v>4993</v>
      </c>
      <c r="E470" t="s">
        <v>8296</v>
      </c>
      <c r="F470" t="s">
        <v>27</v>
      </c>
      <c r="G470" s="208" t="s">
        <v>8014</v>
      </c>
      <c r="H470" t="s">
        <v>8401</v>
      </c>
      <c r="I470" s="208" t="str">
        <f>IFERROR(VLOOKUP(Table[[#This Row],[Activity Details of Assistance]],WHAT!E:F,2,FALSE),"")</f>
        <v># of household</v>
      </c>
      <c r="J470" s="208"/>
      <c r="K470">
        <v>6084</v>
      </c>
      <c r="L470" t="s">
        <v>28</v>
      </c>
      <c r="M470" t="s">
        <v>13</v>
      </c>
      <c r="N470" t="s">
        <v>14</v>
      </c>
      <c r="O470" t="s">
        <v>309</v>
      </c>
      <c r="P470" t="s">
        <v>1606</v>
      </c>
      <c r="Q470" t="s">
        <v>20</v>
      </c>
      <c r="R470" s="230">
        <v>44985</v>
      </c>
      <c r="S470" s="230">
        <v>44986</v>
      </c>
      <c r="T470" t="s">
        <v>8407</v>
      </c>
      <c r="U470" s="211"/>
      <c r="V470" s="211"/>
      <c r="W470" s="211"/>
      <c r="X470" s="211"/>
      <c r="Y470" s="212"/>
      <c r="Z470" t="s">
        <v>8283</v>
      </c>
      <c r="AA470" t="s">
        <v>8278</v>
      </c>
      <c r="AB470" s="187" t="s">
        <v>8374</v>
      </c>
      <c r="AC470" s="218" t="str">
        <f>_xlfn.IFNA(IF(Table[[#This Row],[Programme Partner]]&lt;&gt;Table[[#This Row],[Implementing Partner]],CONCATENATE(Table[[#This Row],[Programme Partner]],"-",Table[[#This Row],[Implementing Partner]]),Table[[#This Row],[Programme Partner]]),"")</f>
        <v>IOM-ACF</v>
      </c>
    </row>
    <row r="471" spans="1:29" ht="16.5" customHeight="1">
      <c r="A471" s="183">
        <v>469</v>
      </c>
      <c r="B471" s="207" t="s">
        <v>8385</v>
      </c>
      <c r="C471" s="208" t="s">
        <v>5148</v>
      </c>
      <c r="D471" s="209" t="s">
        <v>8409</v>
      </c>
      <c r="E471" s="210" t="s">
        <v>5148</v>
      </c>
      <c r="F471" t="s">
        <v>27</v>
      </c>
      <c r="G471" s="208" t="s">
        <v>8011</v>
      </c>
      <c r="H471" t="s">
        <v>8363</v>
      </c>
      <c r="I471" s="208" t="str">
        <f>IFERROR(VLOOKUP(Table[[#This Row],[Activity Details of Assistance]],WHAT!E:F,2,FALSE),"")</f>
        <v># of tube well</v>
      </c>
      <c r="J471" s="208"/>
      <c r="K471">
        <v>179</v>
      </c>
      <c r="L471" t="s">
        <v>28</v>
      </c>
      <c r="M471" t="s">
        <v>13</v>
      </c>
      <c r="N471" t="s">
        <v>14</v>
      </c>
      <c r="O471" t="s">
        <v>309</v>
      </c>
      <c r="P471" t="s">
        <v>1606</v>
      </c>
      <c r="Q471" t="s">
        <v>4654</v>
      </c>
      <c r="R471" s="230">
        <v>44985</v>
      </c>
      <c r="S471" s="230">
        <v>44986</v>
      </c>
      <c r="T471" t="s">
        <v>8407</v>
      </c>
      <c r="U471" s="211"/>
      <c r="V471" s="211"/>
      <c r="W471" s="211"/>
      <c r="X471" s="211"/>
      <c r="Y471" s="212"/>
      <c r="Z471" t="s">
        <v>8423</v>
      </c>
      <c r="AA471" t="s">
        <v>8424</v>
      </c>
      <c r="AB471" s="187">
        <v>1849719196</v>
      </c>
      <c r="AC471" s="218" t="str">
        <f>_xlfn.IFNA(IF(Table[[#This Row],[Programme Partner]]&lt;&gt;Table[[#This Row],[Implementing Partner]],CONCATENATE(Table[[#This Row],[Programme Partner]],"-",Table[[#This Row],[Implementing Partner]]),Table[[#This Row],[Programme Partner]]),"")</f>
        <v>IOM-SHUSHILAN</v>
      </c>
    </row>
    <row r="472" spans="1:29" ht="16.5" customHeight="1">
      <c r="A472" s="183">
        <v>470</v>
      </c>
      <c r="B472" s="207" t="s">
        <v>8385</v>
      </c>
      <c r="C472" s="208" t="s">
        <v>5148</v>
      </c>
      <c r="D472" s="209" t="s">
        <v>8409</v>
      </c>
      <c r="E472" s="210" t="s">
        <v>5148</v>
      </c>
      <c r="F472" t="s">
        <v>27</v>
      </c>
      <c r="G472" s="208" t="s">
        <v>8012</v>
      </c>
      <c r="H472" t="s">
        <v>8364</v>
      </c>
      <c r="I472" s="208" t="str">
        <f>IFERROR(VLOOKUP(Table[[#This Row],[Activity Details of Assistance]],WHAT!E:F,2,FALSE),"")</f>
        <v xml:space="preserve"># of door </v>
      </c>
      <c r="J472" s="208"/>
      <c r="K472">
        <v>39</v>
      </c>
      <c r="L472" t="s">
        <v>28</v>
      </c>
      <c r="M472" t="s">
        <v>13</v>
      </c>
      <c r="N472" t="s">
        <v>14</v>
      </c>
      <c r="O472" t="s">
        <v>309</v>
      </c>
      <c r="P472" t="s">
        <v>1606</v>
      </c>
      <c r="Q472" t="s">
        <v>4654</v>
      </c>
      <c r="R472" s="230">
        <v>44985</v>
      </c>
      <c r="S472" s="230">
        <v>44986</v>
      </c>
      <c r="T472" t="s">
        <v>8407</v>
      </c>
      <c r="U472" s="211"/>
      <c r="V472" s="211"/>
      <c r="W472" s="211"/>
      <c r="X472" s="211"/>
      <c r="Y472" s="212"/>
      <c r="Z472" t="s">
        <v>8423</v>
      </c>
      <c r="AA472" t="s">
        <v>8424</v>
      </c>
      <c r="AB472" s="187">
        <v>1849719196</v>
      </c>
      <c r="AC472" s="218" t="str">
        <f>_xlfn.IFNA(IF(Table[[#This Row],[Programme Partner]]&lt;&gt;Table[[#This Row],[Implementing Partner]],CONCATENATE(Table[[#This Row],[Programme Partner]],"-",Table[[#This Row],[Implementing Partner]]),Table[[#This Row],[Programme Partner]]),"")</f>
        <v>IOM-SHUSHILAN</v>
      </c>
    </row>
    <row r="473" spans="1:29" ht="16.5" customHeight="1">
      <c r="A473" s="183">
        <v>471</v>
      </c>
      <c r="B473" s="207" t="s">
        <v>8385</v>
      </c>
      <c r="C473" s="208" t="s">
        <v>5148</v>
      </c>
      <c r="D473" s="209" t="s">
        <v>8409</v>
      </c>
      <c r="E473" s="210" t="s">
        <v>5148</v>
      </c>
      <c r="F473" t="s">
        <v>27</v>
      </c>
      <c r="G473" s="208" t="s">
        <v>8012</v>
      </c>
      <c r="H473" t="s">
        <v>8365</v>
      </c>
      <c r="I473" s="208" t="str">
        <f>IFERROR(VLOOKUP(Table[[#This Row],[Activity Details of Assistance]],WHAT!E:F,2,FALSE),"")</f>
        <v># of door</v>
      </c>
      <c r="J473" s="208"/>
      <c r="K473">
        <v>66</v>
      </c>
      <c r="L473" t="s">
        <v>28</v>
      </c>
      <c r="M473" t="s">
        <v>13</v>
      </c>
      <c r="N473" t="s">
        <v>14</v>
      </c>
      <c r="O473" t="s">
        <v>309</v>
      </c>
      <c r="P473" t="s">
        <v>1606</v>
      </c>
      <c r="Q473" t="s">
        <v>4654</v>
      </c>
      <c r="R473" s="230">
        <v>44985</v>
      </c>
      <c r="S473" s="230">
        <v>44986</v>
      </c>
      <c r="T473" t="s">
        <v>8407</v>
      </c>
      <c r="U473" s="211"/>
      <c r="V473" s="211"/>
      <c r="W473" s="211"/>
      <c r="X473" s="211"/>
      <c r="Y473" s="212"/>
      <c r="Z473" t="s">
        <v>8423</v>
      </c>
      <c r="AA473" t="s">
        <v>8424</v>
      </c>
      <c r="AB473" s="187">
        <v>1849719196</v>
      </c>
      <c r="AC473" s="218" t="str">
        <f>_xlfn.IFNA(IF(Table[[#This Row],[Programme Partner]]&lt;&gt;Table[[#This Row],[Implementing Partner]],CONCATENATE(Table[[#This Row],[Programme Partner]],"-",Table[[#This Row],[Implementing Partner]]),Table[[#This Row],[Programme Partner]]),"")</f>
        <v>IOM-SHUSHILAN</v>
      </c>
    </row>
    <row r="474" spans="1:29" ht="16.5" customHeight="1">
      <c r="A474" s="183">
        <v>472</v>
      </c>
      <c r="B474" s="207" t="s">
        <v>8385</v>
      </c>
      <c r="C474" s="208" t="s">
        <v>5148</v>
      </c>
      <c r="D474" s="209" t="s">
        <v>8409</v>
      </c>
      <c r="E474" s="210" t="s">
        <v>5148</v>
      </c>
      <c r="F474" t="s">
        <v>27</v>
      </c>
      <c r="G474" s="208" t="s">
        <v>8012</v>
      </c>
      <c r="H474" t="s">
        <v>8312</v>
      </c>
      <c r="I474" s="208" t="str">
        <f>IFERROR(VLOOKUP(Table[[#This Row],[Activity Details of Assistance]],WHAT!E:F,2,FALSE),"")</f>
        <v># of door</v>
      </c>
      <c r="J474" s="208"/>
      <c r="K474">
        <v>258</v>
      </c>
      <c r="L474" t="s">
        <v>28</v>
      </c>
      <c r="M474" t="s">
        <v>13</v>
      </c>
      <c r="N474" t="s">
        <v>14</v>
      </c>
      <c r="O474" t="s">
        <v>309</v>
      </c>
      <c r="P474" t="s">
        <v>1606</v>
      </c>
      <c r="Q474" t="s">
        <v>4654</v>
      </c>
      <c r="R474" s="230">
        <v>44985</v>
      </c>
      <c r="S474" s="230">
        <v>44986</v>
      </c>
      <c r="T474" t="s">
        <v>8407</v>
      </c>
      <c r="U474" s="211"/>
      <c r="V474" s="211"/>
      <c r="W474" s="211"/>
      <c r="X474" s="211"/>
      <c r="Y474" s="212"/>
      <c r="Z474" t="s">
        <v>8423</v>
      </c>
      <c r="AA474" t="s">
        <v>8424</v>
      </c>
      <c r="AB474" s="187">
        <v>1849719196</v>
      </c>
      <c r="AC474" s="218" t="str">
        <f>_xlfn.IFNA(IF(Table[[#This Row],[Programme Partner]]&lt;&gt;Table[[#This Row],[Implementing Partner]],CONCATENATE(Table[[#This Row],[Programme Partner]],"-",Table[[#This Row],[Implementing Partner]]),Table[[#This Row],[Programme Partner]]),"")</f>
        <v>IOM-SHUSHILAN</v>
      </c>
    </row>
    <row r="475" spans="1:29" ht="16.5" customHeight="1">
      <c r="A475" s="183">
        <v>473</v>
      </c>
      <c r="B475" s="207" t="s">
        <v>8385</v>
      </c>
      <c r="C475" s="208" t="s">
        <v>5148</v>
      </c>
      <c r="D475" s="209" t="s">
        <v>8409</v>
      </c>
      <c r="E475" s="210" t="s">
        <v>5148</v>
      </c>
      <c r="F475" t="s">
        <v>27</v>
      </c>
      <c r="G475" s="208" t="s">
        <v>8013</v>
      </c>
      <c r="H475" t="s">
        <v>8322</v>
      </c>
      <c r="I475" s="208" t="str">
        <f>IFERROR(VLOOKUP(Table[[#This Row],[Activity Details of Assistance]],WHAT!E:F,2,FALSE),"")</f>
        <v># of female in reproductive age</v>
      </c>
      <c r="J475" s="208"/>
      <c r="K475">
        <v>7946</v>
      </c>
      <c r="L475" t="s">
        <v>28</v>
      </c>
      <c r="M475" t="s">
        <v>13</v>
      </c>
      <c r="N475" t="s">
        <v>14</v>
      </c>
      <c r="O475" t="s">
        <v>309</v>
      </c>
      <c r="P475" t="s">
        <v>1606</v>
      </c>
      <c r="Q475" t="s">
        <v>4654</v>
      </c>
      <c r="R475" s="230">
        <v>44985</v>
      </c>
      <c r="S475" s="230">
        <v>44986</v>
      </c>
      <c r="T475" t="s">
        <v>8407</v>
      </c>
      <c r="U475" s="211"/>
      <c r="V475" s="211"/>
      <c r="W475" s="211"/>
      <c r="X475" s="211"/>
      <c r="Y475" s="212"/>
      <c r="Z475" t="s">
        <v>8423</v>
      </c>
      <c r="AA475" t="s">
        <v>8424</v>
      </c>
      <c r="AB475" s="187">
        <v>1849719196</v>
      </c>
      <c r="AC475" s="218" t="str">
        <f>_xlfn.IFNA(IF(Table[[#This Row],[Programme Partner]]&lt;&gt;Table[[#This Row],[Implementing Partner]],CONCATENATE(Table[[#This Row],[Programme Partner]],"-",Table[[#This Row],[Implementing Partner]]),Table[[#This Row],[Programme Partner]]),"")</f>
        <v>IOM-SHUSHILAN</v>
      </c>
    </row>
    <row r="476" spans="1:29" ht="16.5" customHeight="1">
      <c r="A476" s="183">
        <v>474</v>
      </c>
      <c r="B476" s="207" t="s">
        <v>8385</v>
      </c>
      <c r="C476" s="208" t="s">
        <v>5148</v>
      </c>
      <c r="D476" s="209" t="s">
        <v>8409</v>
      </c>
      <c r="E476" s="210" t="s">
        <v>5148</v>
      </c>
      <c r="F476" t="s">
        <v>27</v>
      </c>
      <c r="G476" s="208" t="s">
        <v>8014</v>
      </c>
      <c r="H476" t="s">
        <v>8313</v>
      </c>
      <c r="I476" s="208" t="str">
        <f>IFERROR(VLOOKUP(Table[[#This Row],[Activity Details of Assistance]],WHAT!E:F,2,FALSE),"")</f>
        <v># of campaign per camp </v>
      </c>
      <c r="J476" s="208"/>
      <c r="K476">
        <v>45</v>
      </c>
      <c r="L476" t="s">
        <v>28</v>
      </c>
      <c r="M476" t="s">
        <v>13</v>
      </c>
      <c r="N476" t="s">
        <v>14</v>
      </c>
      <c r="O476" t="s">
        <v>309</v>
      </c>
      <c r="P476" t="s">
        <v>1606</v>
      </c>
      <c r="Q476" t="s">
        <v>4654</v>
      </c>
      <c r="R476" s="230">
        <v>44985</v>
      </c>
      <c r="S476" s="230">
        <v>44986</v>
      </c>
      <c r="T476" t="s">
        <v>8407</v>
      </c>
      <c r="U476" s="211"/>
      <c r="V476" s="211"/>
      <c r="W476" s="211"/>
      <c r="X476" s="211"/>
      <c r="Y476" s="212"/>
      <c r="Z476" t="s">
        <v>8423</v>
      </c>
      <c r="AA476" t="s">
        <v>8424</v>
      </c>
      <c r="AB476" s="187">
        <v>1849719196</v>
      </c>
      <c r="AC476" s="218" t="str">
        <f>_xlfn.IFNA(IF(Table[[#This Row],[Programme Partner]]&lt;&gt;Table[[#This Row],[Implementing Partner]],CONCATENATE(Table[[#This Row],[Programme Partner]],"-",Table[[#This Row],[Implementing Partner]]),Table[[#This Row],[Programme Partner]]),"")</f>
        <v>IOM-SHUSHILAN</v>
      </c>
    </row>
    <row r="477" spans="1:29" ht="16.5" customHeight="1">
      <c r="A477" s="183">
        <v>475</v>
      </c>
      <c r="B477" s="207" t="s">
        <v>8385</v>
      </c>
      <c r="C477" s="208" t="s">
        <v>5148</v>
      </c>
      <c r="D477" s="209" t="s">
        <v>8409</v>
      </c>
      <c r="E477" s="210" t="s">
        <v>5148</v>
      </c>
      <c r="F477" t="s">
        <v>27</v>
      </c>
      <c r="G477" s="208" t="s">
        <v>8014</v>
      </c>
      <c r="H477" t="s">
        <v>8401</v>
      </c>
      <c r="I477" s="208" t="str">
        <f>IFERROR(VLOOKUP(Table[[#This Row],[Activity Details of Assistance]],WHAT!E:F,2,FALSE),"")</f>
        <v># of household</v>
      </c>
      <c r="J477" s="208"/>
      <c r="K477">
        <v>5220</v>
      </c>
      <c r="L477" t="s">
        <v>28</v>
      </c>
      <c r="M477" t="s">
        <v>13</v>
      </c>
      <c r="N477" t="s">
        <v>14</v>
      </c>
      <c r="O477" t="s">
        <v>309</v>
      </c>
      <c r="P477" t="s">
        <v>1606</v>
      </c>
      <c r="Q477" t="s">
        <v>4654</v>
      </c>
      <c r="R477" s="230">
        <v>44985</v>
      </c>
      <c r="S477" s="230">
        <v>44986</v>
      </c>
      <c r="T477" t="s">
        <v>8407</v>
      </c>
      <c r="U477" s="211"/>
      <c r="V477" s="211"/>
      <c r="W477" s="211"/>
      <c r="X477" s="211"/>
      <c r="Y477" s="212"/>
      <c r="Z477" t="s">
        <v>8423</v>
      </c>
      <c r="AA477" t="s">
        <v>8424</v>
      </c>
      <c r="AB477" s="187">
        <v>1849719196</v>
      </c>
      <c r="AC477" s="218" t="str">
        <f>_xlfn.IFNA(IF(Table[[#This Row],[Programme Partner]]&lt;&gt;Table[[#This Row],[Implementing Partner]],CONCATENATE(Table[[#This Row],[Programme Partner]],"-",Table[[#This Row],[Implementing Partner]]),Table[[#This Row],[Programme Partner]]),"")</f>
        <v>IOM-SHUSHILAN</v>
      </c>
    </row>
    <row r="478" spans="1:29" ht="16.5" customHeight="1">
      <c r="A478" s="183">
        <v>476</v>
      </c>
      <c r="B478" s="207" t="s">
        <v>8385</v>
      </c>
      <c r="C478" s="208" t="s">
        <v>5148</v>
      </c>
      <c r="D478" s="209" t="s">
        <v>5087</v>
      </c>
      <c r="E478" s="210" t="s">
        <v>5148</v>
      </c>
      <c r="F478" t="s">
        <v>27</v>
      </c>
      <c r="G478" s="208" t="s">
        <v>8011</v>
      </c>
      <c r="H478" t="s">
        <v>8363</v>
      </c>
      <c r="I478" s="208" t="str">
        <f>IFERROR(VLOOKUP(Table[[#This Row],[Activity Details of Assistance]],WHAT!E:F,2,FALSE),"")</f>
        <v># of tube well</v>
      </c>
      <c r="J478" s="208"/>
      <c r="K478">
        <v>122</v>
      </c>
      <c r="L478" t="s">
        <v>28</v>
      </c>
      <c r="M478" t="s">
        <v>13</v>
      </c>
      <c r="N478" t="s">
        <v>14</v>
      </c>
      <c r="O478" t="s">
        <v>309</v>
      </c>
      <c r="P478" t="s">
        <v>1606</v>
      </c>
      <c r="Q478" t="s">
        <v>4670</v>
      </c>
      <c r="R478" s="230">
        <v>44985</v>
      </c>
      <c r="S478" s="230">
        <v>44986</v>
      </c>
      <c r="T478" t="s">
        <v>8407</v>
      </c>
      <c r="U478" s="211"/>
      <c r="V478" s="211"/>
      <c r="W478" s="211"/>
      <c r="X478" s="211"/>
      <c r="Y478" s="212"/>
      <c r="Z478" t="s">
        <v>8390</v>
      </c>
      <c r="AA478" t="s">
        <v>8279</v>
      </c>
      <c r="AB478" s="187">
        <v>1845101021</v>
      </c>
      <c r="AC478" s="218" t="str">
        <f>_xlfn.IFNA(IF(Table[[#This Row],[Programme Partner]]&lt;&gt;Table[[#This Row],[Implementing Partner]],CONCATENATE(Table[[#This Row],[Programme Partner]],"-",Table[[#This Row],[Implementing Partner]]),Table[[#This Row],[Programme Partner]]),"")</f>
        <v>IOM-DSK</v>
      </c>
    </row>
    <row r="479" spans="1:29" ht="16.5" customHeight="1">
      <c r="A479" s="183">
        <v>477</v>
      </c>
      <c r="B479" s="207" t="s">
        <v>8385</v>
      </c>
      <c r="C479" s="208" t="s">
        <v>5148</v>
      </c>
      <c r="D479" s="209" t="s">
        <v>5087</v>
      </c>
      <c r="E479" s="210" t="s">
        <v>5148</v>
      </c>
      <c r="F479" t="s">
        <v>27</v>
      </c>
      <c r="G479" s="208" t="s">
        <v>8012</v>
      </c>
      <c r="H479" t="s">
        <v>8364</v>
      </c>
      <c r="I479" s="208" t="str">
        <f>IFERROR(VLOOKUP(Table[[#This Row],[Activity Details of Assistance]],WHAT!E:F,2,FALSE),"")</f>
        <v xml:space="preserve"># of door </v>
      </c>
      <c r="J479" s="208"/>
      <c r="K479">
        <v>70</v>
      </c>
      <c r="L479" t="s">
        <v>28</v>
      </c>
      <c r="M479" t="s">
        <v>13</v>
      </c>
      <c r="N479" t="s">
        <v>14</v>
      </c>
      <c r="O479" t="s">
        <v>309</v>
      </c>
      <c r="P479" t="s">
        <v>1606</v>
      </c>
      <c r="Q479" t="s">
        <v>4670</v>
      </c>
      <c r="R479" s="230">
        <v>44985</v>
      </c>
      <c r="S479" s="230">
        <v>44986</v>
      </c>
      <c r="T479" t="s">
        <v>8407</v>
      </c>
      <c r="U479" s="211"/>
      <c r="V479" s="211"/>
      <c r="W479" s="211"/>
      <c r="X479" s="211"/>
      <c r="Y479" s="212"/>
      <c r="Z479" t="s">
        <v>8390</v>
      </c>
      <c r="AA479" t="s">
        <v>8279</v>
      </c>
      <c r="AB479" s="187">
        <v>1845101021</v>
      </c>
      <c r="AC479" s="218" t="str">
        <f>_xlfn.IFNA(IF(Table[[#This Row],[Programme Partner]]&lt;&gt;Table[[#This Row],[Implementing Partner]],CONCATENATE(Table[[#This Row],[Programme Partner]],"-",Table[[#This Row],[Implementing Partner]]),Table[[#This Row],[Programme Partner]]),"")</f>
        <v>IOM-DSK</v>
      </c>
    </row>
    <row r="480" spans="1:29" ht="16.5" customHeight="1">
      <c r="A480" s="183">
        <v>478</v>
      </c>
      <c r="B480" s="207" t="s">
        <v>8385</v>
      </c>
      <c r="C480" s="208" t="s">
        <v>5148</v>
      </c>
      <c r="D480" s="209" t="s">
        <v>5087</v>
      </c>
      <c r="E480" s="210" t="s">
        <v>5148</v>
      </c>
      <c r="F480" t="s">
        <v>27</v>
      </c>
      <c r="G480" s="208" t="s">
        <v>8012</v>
      </c>
      <c r="H480" t="s">
        <v>8365</v>
      </c>
      <c r="I480" s="208" t="str">
        <f>IFERROR(VLOOKUP(Table[[#This Row],[Activity Details of Assistance]],WHAT!E:F,2,FALSE),"")</f>
        <v># of door</v>
      </c>
      <c r="J480" s="208"/>
      <c r="K480">
        <v>129</v>
      </c>
      <c r="L480" t="s">
        <v>28</v>
      </c>
      <c r="M480" t="s">
        <v>13</v>
      </c>
      <c r="N480" t="s">
        <v>14</v>
      </c>
      <c r="O480" t="s">
        <v>309</v>
      </c>
      <c r="P480" t="s">
        <v>1606</v>
      </c>
      <c r="Q480" t="s">
        <v>4670</v>
      </c>
      <c r="R480" s="230">
        <v>44985</v>
      </c>
      <c r="S480" s="230">
        <v>44986</v>
      </c>
      <c r="T480" t="s">
        <v>8407</v>
      </c>
      <c r="U480" s="211"/>
      <c r="V480" s="211"/>
      <c r="W480" s="211"/>
      <c r="X480" s="211"/>
      <c r="Y480" s="212"/>
      <c r="Z480" t="s">
        <v>8390</v>
      </c>
      <c r="AA480" t="s">
        <v>8279</v>
      </c>
      <c r="AB480" s="187">
        <v>1845101021</v>
      </c>
      <c r="AC480" s="218" t="str">
        <f>_xlfn.IFNA(IF(Table[[#This Row],[Programme Partner]]&lt;&gt;Table[[#This Row],[Implementing Partner]],CONCATENATE(Table[[#This Row],[Programme Partner]],"-",Table[[#This Row],[Implementing Partner]]),Table[[#This Row],[Programme Partner]]),"")</f>
        <v>IOM-DSK</v>
      </c>
    </row>
    <row r="481" spans="1:29" ht="16.5" customHeight="1">
      <c r="A481" s="183">
        <v>479</v>
      </c>
      <c r="B481" s="207" t="s">
        <v>8385</v>
      </c>
      <c r="C481" s="208" t="s">
        <v>5148</v>
      </c>
      <c r="D481" s="209" t="s">
        <v>5087</v>
      </c>
      <c r="E481" s="210" t="s">
        <v>5148</v>
      </c>
      <c r="F481" t="s">
        <v>27</v>
      </c>
      <c r="G481" s="208" t="s">
        <v>8012</v>
      </c>
      <c r="H481" t="s">
        <v>8312</v>
      </c>
      <c r="I481" s="208" t="str">
        <f>IFERROR(VLOOKUP(Table[[#This Row],[Activity Details of Assistance]],WHAT!E:F,2,FALSE),"")</f>
        <v># of door</v>
      </c>
      <c r="J481" s="208"/>
      <c r="K481">
        <v>133</v>
      </c>
      <c r="L481" t="s">
        <v>28</v>
      </c>
      <c r="M481" t="s">
        <v>13</v>
      </c>
      <c r="N481" t="s">
        <v>14</v>
      </c>
      <c r="O481" t="s">
        <v>309</v>
      </c>
      <c r="P481" t="s">
        <v>1606</v>
      </c>
      <c r="Q481" t="s">
        <v>4670</v>
      </c>
      <c r="R481" s="230">
        <v>44985</v>
      </c>
      <c r="S481" s="230">
        <v>44986</v>
      </c>
      <c r="T481" t="s">
        <v>8407</v>
      </c>
      <c r="U481" s="211"/>
      <c r="V481" s="211"/>
      <c r="W481" s="211"/>
      <c r="X481" s="211"/>
      <c r="Y481" s="212"/>
      <c r="Z481" t="s">
        <v>8390</v>
      </c>
      <c r="AA481" t="s">
        <v>8279</v>
      </c>
      <c r="AB481" s="187">
        <v>1845101021</v>
      </c>
      <c r="AC481" s="218" t="str">
        <f>_xlfn.IFNA(IF(Table[[#This Row],[Programme Partner]]&lt;&gt;Table[[#This Row],[Implementing Partner]],CONCATENATE(Table[[#This Row],[Programme Partner]],"-",Table[[#This Row],[Implementing Partner]]),Table[[#This Row],[Programme Partner]]),"")</f>
        <v>IOM-DSK</v>
      </c>
    </row>
    <row r="482" spans="1:29" ht="16.5" customHeight="1">
      <c r="A482" s="183">
        <v>480</v>
      </c>
      <c r="B482" s="207" t="s">
        <v>8385</v>
      </c>
      <c r="C482" s="208" t="s">
        <v>5148</v>
      </c>
      <c r="D482" s="209" t="s">
        <v>5087</v>
      </c>
      <c r="E482" s="210" t="s">
        <v>5148</v>
      </c>
      <c r="F482" t="s">
        <v>27</v>
      </c>
      <c r="G482" s="208" t="s">
        <v>8013</v>
      </c>
      <c r="H482" t="s">
        <v>8322</v>
      </c>
      <c r="I482" s="208" t="str">
        <f>IFERROR(VLOOKUP(Table[[#This Row],[Activity Details of Assistance]],WHAT!E:F,2,FALSE),"")</f>
        <v># of female in reproductive age</v>
      </c>
      <c r="J482" s="208"/>
      <c r="K482">
        <v>3563</v>
      </c>
      <c r="L482" t="s">
        <v>28</v>
      </c>
      <c r="M482" t="s">
        <v>13</v>
      </c>
      <c r="N482" t="s">
        <v>14</v>
      </c>
      <c r="O482" t="s">
        <v>309</v>
      </c>
      <c r="P482" t="s">
        <v>1606</v>
      </c>
      <c r="Q482" t="s">
        <v>4670</v>
      </c>
      <c r="R482" s="230">
        <v>44985</v>
      </c>
      <c r="S482" s="230">
        <v>44986</v>
      </c>
      <c r="T482" t="s">
        <v>8407</v>
      </c>
      <c r="U482" s="211"/>
      <c r="V482" s="211"/>
      <c r="W482" s="211"/>
      <c r="X482" s="211"/>
      <c r="Y482" s="212"/>
      <c r="Z482" t="s">
        <v>8390</v>
      </c>
      <c r="AA482" t="s">
        <v>8279</v>
      </c>
      <c r="AB482" s="187">
        <v>1845101021</v>
      </c>
      <c r="AC482" s="218" t="str">
        <f>_xlfn.IFNA(IF(Table[[#This Row],[Programme Partner]]&lt;&gt;Table[[#This Row],[Implementing Partner]],CONCATENATE(Table[[#This Row],[Programme Partner]],"-",Table[[#This Row],[Implementing Partner]]),Table[[#This Row],[Programme Partner]]),"")</f>
        <v>IOM-DSK</v>
      </c>
    </row>
    <row r="483" spans="1:29" ht="16.5" customHeight="1">
      <c r="A483" s="183">
        <v>481</v>
      </c>
      <c r="B483" s="207" t="s">
        <v>8385</v>
      </c>
      <c r="C483" s="208" t="s">
        <v>5148</v>
      </c>
      <c r="D483" s="209" t="s">
        <v>5087</v>
      </c>
      <c r="E483" s="210" t="s">
        <v>5148</v>
      </c>
      <c r="F483" t="s">
        <v>27</v>
      </c>
      <c r="G483" s="208" t="s">
        <v>8014</v>
      </c>
      <c r="H483" t="s">
        <v>8313</v>
      </c>
      <c r="I483" s="208" t="str">
        <f>IFERROR(VLOOKUP(Table[[#This Row],[Activity Details of Assistance]],WHAT!E:F,2,FALSE),"")</f>
        <v># of campaign per camp </v>
      </c>
      <c r="J483" s="208"/>
      <c r="K483">
        <v>12</v>
      </c>
      <c r="L483" t="s">
        <v>28</v>
      </c>
      <c r="M483" t="s">
        <v>13</v>
      </c>
      <c r="N483" t="s">
        <v>14</v>
      </c>
      <c r="O483" t="s">
        <v>309</v>
      </c>
      <c r="P483" t="s">
        <v>1606</v>
      </c>
      <c r="Q483" t="s">
        <v>4670</v>
      </c>
      <c r="R483" s="230">
        <v>44985</v>
      </c>
      <c r="S483" s="230">
        <v>44986</v>
      </c>
      <c r="T483" t="s">
        <v>8407</v>
      </c>
      <c r="U483" s="211"/>
      <c r="V483" s="211"/>
      <c r="W483" s="211"/>
      <c r="X483" s="211"/>
      <c r="Y483" s="212"/>
      <c r="Z483" t="s">
        <v>8390</v>
      </c>
      <c r="AA483" t="s">
        <v>8279</v>
      </c>
      <c r="AB483" s="187">
        <v>1845101021</v>
      </c>
      <c r="AC483" s="218" t="str">
        <f>_xlfn.IFNA(IF(Table[[#This Row],[Programme Partner]]&lt;&gt;Table[[#This Row],[Implementing Partner]],CONCATENATE(Table[[#This Row],[Programme Partner]],"-",Table[[#This Row],[Implementing Partner]]),Table[[#This Row],[Programme Partner]]),"")</f>
        <v>IOM-DSK</v>
      </c>
    </row>
    <row r="484" spans="1:29" ht="16.5" customHeight="1">
      <c r="A484" s="183">
        <v>482</v>
      </c>
      <c r="B484" s="207" t="s">
        <v>8385</v>
      </c>
      <c r="C484" s="208" t="s">
        <v>5148</v>
      </c>
      <c r="D484" s="209" t="s">
        <v>5087</v>
      </c>
      <c r="E484" s="210" t="s">
        <v>5148</v>
      </c>
      <c r="F484" t="s">
        <v>27</v>
      </c>
      <c r="G484" s="208" t="s">
        <v>8014</v>
      </c>
      <c r="H484" t="s">
        <v>8401</v>
      </c>
      <c r="I484" s="208" t="str">
        <f>IFERROR(VLOOKUP(Table[[#This Row],[Activity Details of Assistance]],WHAT!E:F,2,FALSE),"")</f>
        <v># of household</v>
      </c>
      <c r="J484" s="208"/>
      <c r="K484">
        <v>2847</v>
      </c>
      <c r="L484" t="s">
        <v>28</v>
      </c>
      <c r="M484" t="s">
        <v>13</v>
      </c>
      <c r="N484" t="s">
        <v>14</v>
      </c>
      <c r="O484" t="s">
        <v>309</v>
      </c>
      <c r="P484" t="s">
        <v>1606</v>
      </c>
      <c r="Q484" t="s">
        <v>4670</v>
      </c>
      <c r="R484" s="230">
        <v>44985</v>
      </c>
      <c r="S484" s="230">
        <v>44986</v>
      </c>
      <c r="T484" t="s">
        <v>8407</v>
      </c>
      <c r="U484" s="211"/>
      <c r="V484" s="211"/>
      <c r="W484" s="211"/>
      <c r="X484" s="211"/>
      <c r="Y484" s="212"/>
      <c r="Z484" t="s">
        <v>8390</v>
      </c>
      <c r="AA484" t="s">
        <v>8279</v>
      </c>
      <c r="AB484" s="187">
        <v>1845101021</v>
      </c>
      <c r="AC484" s="218" t="str">
        <f>_xlfn.IFNA(IF(Table[[#This Row],[Programme Partner]]&lt;&gt;Table[[#This Row],[Implementing Partner]],CONCATENATE(Table[[#This Row],[Programme Partner]],"-",Table[[#This Row],[Implementing Partner]]),Table[[#This Row],[Programme Partner]]),"")</f>
        <v>IOM-DSK</v>
      </c>
    </row>
    <row r="485" spans="1:29" ht="16.5" customHeight="1">
      <c r="A485" s="183">
        <v>483</v>
      </c>
      <c r="B485" s="207" t="s">
        <v>8385</v>
      </c>
      <c r="C485" s="208" t="s">
        <v>5148</v>
      </c>
      <c r="D485" s="209" t="s">
        <v>5087</v>
      </c>
      <c r="E485" s="210" t="s">
        <v>5148</v>
      </c>
      <c r="F485" t="s">
        <v>27</v>
      </c>
      <c r="G485" s="208" t="s">
        <v>8011</v>
      </c>
      <c r="H485" t="s">
        <v>8363</v>
      </c>
      <c r="I485" s="208" t="str">
        <f>IFERROR(VLOOKUP(Table[[#This Row],[Activity Details of Assistance]],WHAT!E:F,2,FALSE),"")</f>
        <v># of tube well</v>
      </c>
      <c r="J485" s="208"/>
      <c r="K485">
        <v>271</v>
      </c>
      <c r="L485" t="s">
        <v>28</v>
      </c>
      <c r="M485" t="s">
        <v>13</v>
      </c>
      <c r="N485" t="s">
        <v>14</v>
      </c>
      <c r="O485" t="s">
        <v>309</v>
      </c>
      <c r="P485" t="s">
        <v>1606</v>
      </c>
      <c r="Q485" t="s">
        <v>4672</v>
      </c>
      <c r="R485" s="230">
        <v>44985</v>
      </c>
      <c r="S485" s="230">
        <v>44986</v>
      </c>
      <c r="T485" t="s">
        <v>8407</v>
      </c>
      <c r="U485" s="211"/>
      <c r="V485" s="211"/>
      <c r="W485" s="211"/>
      <c r="X485" s="211"/>
      <c r="Y485" s="212"/>
      <c r="Z485" t="s">
        <v>8390</v>
      </c>
      <c r="AA485" t="s">
        <v>8279</v>
      </c>
      <c r="AB485" s="187">
        <v>1845101021</v>
      </c>
      <c r="AC485" s="218" t="str">
        <f>_xlfn.IFNA(IF(Table[[#This Row],[Programme Partner]]&lt;&gt;Table[[#This Row],[Implementing Partner]],CONCATENATE(Table[[#This Row],[Programme Partner]],"-",Table[[#This Row],[Implementing Partner]]),Table[[#This Row],[Programme Partner]]),"")</f>
        <v>IOM-DSK</v>
      </c>
    </row>
    <row r="486" spans="1:29" ht="16.5" customHeight="1">
      <c r="A486" s="183">
        <v>484</v>
      </c>
      <c r="B486" s="207" t="s">
        <v>8385</v>
      </c>
      <c r="C486" s="208" t="s">
        <v>5148</v>
      </c>
      <c r="D486" s="209" t="s">
        <v>5087</v>
      </c>
      <c r="E486" s="210" t="s">
        <v>5148</v>
      </c>
      <c r="F486" t="s">
        <v>27</v>
      </c>
      <c r="G486" s="208" t="s">
        <v>8012</v>
      </c>
      <c r="H486" t="s">
        <v>8364</v>
      </c>
      <c r="I486" s="208" t="str">
        <f>IFERROR(VLOOKUP(Table[[#This Row],[Activity Details of Assistance]],WHAT!E:F,2,FALSE),"")</f>
        <v xml:space="preserve"># of door </v>
      </c>
      <c r="J486" s="208"/>
      <c r="K486">
        <v>132</v>
      </c>
      <c r="L486" t="s">
        <v>28</v>
      </c>
      <c r="M486" t="s">
        <v>13</v>
      </c>
      <c r="N486" t="s">
        <v>14</v>
      </c>
      <c r="O486" t="s">
        <v>309</v>
      </c>
      <c r="P486" t="s">
        <v>1606</v>
      </c>
      <c r="Q486" t="s">
        <v>4672</v>
      </c>
      <c r="R486" s="230">
        <v>44985</v>
      </c>
      <c r="S486" s="230">
        <v>44986</v>
      </c>
      <c r="T486" t="s">
        <v>8407</v>
      </c>
      <c r="U486" s="211"/>
      <c r="V486" s="211"/>
      <c r="W486" s="211"/>
      <c r="X486" s="211"/>
      <c r="Y486" s="212"/>
      <c r="Z486" t="s">
        <v>8390</v>
      </c>
      <c r="AA486" t="s">
        <v>8279</v>
      </c>
      <c r="AB486" s="187">
        <v>1845101021</v>
      </c>
      <c r="AC486" s="218" t="str">
        <f>_xlfn.IFNA(IF(Table[[#This Row],[Programme Partner]]&lt;&gt;Table[[#This Row],[Implementing Partner]],CONCATENATE(Table[[#This Row],[Programme Partner]],"-",Table[[#This Row],[Implementing Partner]]),Table[[#This Row],[Programme Partner]]),"")</f>
        <v>IOM-DSK</v>
      </c>
    </row>
    <row r="487" spans="1:29" ht="16.5" customHeight="1">
      <c r="A487" s="183">
        <v>485</v>
      </c>
      <c r="B487" s="207" t="s">
        <v>8385</v>
      </c>
      <c r="C487" s="208" t="s">
        <v>5148</v>
      </c>
      <c r="D487" s="209" t="s">
        <v>5087</v>
      </c>
      <c r="E487" s="210" t="s">
        <v>5148</v>
      </c>
      <c r="F487" t="s">
        <v>27</v>
      </c>
      <c r="G487" s="208" t="s">
        <v>8012</v>
      </c>
      <c r="H487" t="s">
        <v>8365</v>
      </c>
      <c r="I487" s="208" t="str">
        <f>IFERROR(VLOOKUP(Table[[#This Row],[Activity Details of Assistance]],WHAT!E:F,2,FALSE),"")</f>
        <v># of door</v>
      </c>
      <c r="J487" s="208"/>
      <c r="K487">
        <v>263</v>
      </c>
      <c r="L487" t="s">
        <v>28</v>
      </c>
      <c r="M487" t="s">
        <v>13</v>
      </c>
      <c r="N487" t="s">
        <v>14</v>
      </c>
      <c r="O487" t="s">
        <v>309</v>
      </c>
      <c r="P487" t="s">
        <v>1606</v>
      </c>
      <c r="Q487" t="s">
        <v>4672</v>
      </c>
      <c r="R487" s="230">
        <v>44985</v>
      </c>
      <c r="S487" s="230">
        <v>44986</v>
      </c>
      <c r="T487" t="s">
        <v>8407</v>
      </c>
      <c r="U487" s="211"/>
      <c r="V487" s="211"/>
      <c r="W487" s="211"/>
      <c r="X487" s="211"/>
      <c r="Y487" s="212"/>
      <c r="Z487" t="s">
        <v>8390</v>
      </c>
      <c r="AA487" t="s">
        <v>8279</v>
      </c>
      <c r="AB487" s="187">
        <v>1845101021</v>
      </c>
      <c r="AC487" s="218" t="str">
        <f>_xlfn.IFNA(IF(Table[[#This Row],[Programme Partner]]&lt;&gt;Table[[#This Row],[Implementing Partner]],CONCATENATE(Table[[#This Row],[Programme Partner]],"-",Table[[#This Row],[Implementing Partner]]),Table[[#This Row],[Programme Partner]]),"")</f>
        <v>IOM-DSK</v>
      </c>
    </row>
    <row r="488" spans="1:29" ht="16.5" customHeight="1">
      <c r="A488" s="183">
        <v>486</v>
      </c>
      <c r="B488" s="207" t="s">
        <v>8385</v>
      </c>
      <c r="C488" s="208" t="s">
        <v>5148</v>
      </c>
      <c r="D488" s="209" t="s">
        <v>5087</v>
      </c>
      <c r="E488" s="210" t="s">
        <v>5148</v>
      </c>
      <c r="F488" t="s">
        <v>27</v>
      </c>
      <c r="G488" s="208" t="s">
        <v>8012</v>
      </c>
      <c r="H488" t="s">
        <v>8312</v>
      </c>
      <c r="I488" s="208" t="str">
        <f>IFERROR(VLOOKUP(Table[[#This Row],[Activity Details of Assistance]],WHAT!E:F,2,FALSE),"")</f>
        <v># of door</v>
      </c>
      <c r="J488" s="208"/>
      <c r="K488">
        <v>381</v>
      </c>
      <c r="L488" t="s">
        <v>28</v>
      </c>
      <c r="M488" t="s">
        <v>13</v>
      </c>
      <c r="N488" t="s">
        <v>14</v>
      </c>
      <c r="O488" t="s">
        <v>309</v>
      </c>
      <c r="P488" t="s">
        <v>1606</v>
      </c>
      <c r="Q488" t="s">
        <v>4672</v>
      </c>
      <c r="R488" s="230">
        <v>44985</v>
      </c>
      <c r="S488" s="230">
        <v>44986</v>
      </c>
      <c r="T488" t="s">
        <v>8407</v>
      </c>
      <c r="U488" s="211"/>
      <c r="V488" s="211"/>
      <c r="W488" s="211"/>
      <c r="X488" s="211"/>
      <c r="Y488" s="212"/>
      <c r="Z488" t="s">
        <v>8390</v>
      </c>
      <c r="AA488" t="s">
        <v>8279</v>
      </c>
      <c r="AB488" s="187">
        <v>1845101021</v>
      </c>
      <c r="AC488" s="218" t="str">
        <f>_xlfn.IFNA(IF(Table[[#This Row],[Programme Partner]]&lt;&gt;Table[[#This Row],[Implementing Partner]],CONCATENATE(Table[[#This Row],[Programme Partner]],"-",Table[[#This Row],[Implementing Partner]]),Table[[#This Row],[Programme Partner]]),"")</f>
        <v>IOM-DSK</v>
      </c>
    </row>
    <row r="489" spans="1:29" ht="16.5" customHeight="1">
      <c r="A489" s="183">
        <v>487</v>
      </c>
      <c r="B489" s="207" t="s">
        <v>8385</v>
      </c>
      <c r="C489" s="208" t="s">
        <v>5148</v>
      </c>
      <c r="D489" s="209" t="s">
        <v>5087</v>
      </c>
      <c r="E489" s="210" t="s">
        <v>5148</v>
      </c>
      <c r="F489" t="s">
        <v>27</v>
      </c>
      <c r="G489" s="208" t="s">
        <v>8013</v>
      </c>
      <c r="H489" t="s">
        <v>8322</v>
      </c>
      <c r="I489" s="208" t="str">
        <f>IFERROR(VLOOKUP(Table[[#This Row],[Activity Details of Assistance]],WHAT!E:F,2,FALSE),"")</f>
        <v># of female in reproductive age</v>
      </c>
      <c r="J489" s="208"/>
      <c r="K489">
        <v>4126</v>
      </c>
      <c r="L489" t="s">
        <v>28</v>
      </c>
      <c r="M489" t="s">
        <v>13</v>
      </c>
      <c r="N489" t="s">
        <v>14</v>
      </c>
      <c r="O489" t="s">
        <v>309</v>
      </c>
      <c r="P489" t="s">
        <v>1606</v>
      </c>
      <c r="Q489" t="s">
        <v>4672</v>
      </c>
      <c r="R489" s="230">
        <v>44985</v>
      </c>
      <c r="S489" s="230">
        <v>44986</v>
      </c>
      <c r="T489" t="s">
        <v>8407</v>
      </c>
      <c r="U489" s="211"/>
      <c r="V489" s="211"/>
      <c r="W489" s="211"/>
      <c r="X489" s="211"/>
      <c r="Y489" s="212"/>
      <c r="Z489" t="s">
        <v>8390</v>
      </c>
      <c r="AA489" t="s">
        <v>8279</v>
      </c>
      <c r="AB489" s="187">
        <v>1845101021</v>
      </c>
      <c r="AC489" s="218" t="str">
        <f>_xlfn.IFNA(IF(Table[[#This Row],[Programme Partner]]&lt;&gt;Table[[#This Row],[Implementing Partner]],CONCATENATE(Table[[#This Row],[Programme Partner]],"-",Table[[#This Row],[Implementing Partner]]),Table[[#This Row],[Programme Partner]]),"")</f>
        <v>IOM-DSK</v>
      </c>
    </row>
    <row r="490" spans="1:29" ht="16.5" customHeight="1">
      <c r="A490" s="183">
        <v>488</v>
      </c>
      <c r="B490" s="207" t="s">
        <v>8385</v>
      </c>
      <c r="C490" s="208" t="s">
        <v>5148</v>
      </c>
      <c r="D490" s="209" t="s">
        <v>5087</v>
      </c>
      <c r="E490" s="210" t="s">
        <v>5148</v>
      </c>
      <c r="F490" t="s">
        <v>27</v>
      </c>
      <c r="G490" s="208" t="s">
        <v>8014</v>
      </c>
      <c r="H490" t="s">
        <v>8313</v>
      </c>
      <c r="I490" s="208" t="str">
        <f>IFERROR(VLOOKUP(Table[[#This Row],[Activity Details of Assistance]],WHAT!E:F,2,FALSE),"")</f>
        <v># of campaign per camp </v>
      </c>
      <c r="J490" s="208"/>
      <c r="K490">
        <v>18</v>
      </c>
      <c r="L490" t="s">
        <v>28</v>
      </c>
      <c r="M490" t="s">
        <v>13</v>
      </c>
      <c r="N490" t="s">
        <v>14</v>
      </c>
      <c r="O490" t="s">
        <v>309</v>
      </c>
      <c r="P490" t="s">
        <v>1606</v>
      </c>
      <c r="Q490" t="s">
        <v>4672</v>
      </c>
      <c r="R490" s="230">
        <v>44985</v>
      </c>
      <c r="S490" s="230">
        <v>44986</v>
      </c>
      <c r="T490" t="s">
        <v>8407</v>
      </c>
      <c r="U490" s="211"/>
      <c r="V490" s="211"/>
      <c r="W490" s="211"/>
      <c r="X490" s="211"/>
      <c r="Y490" s="212"/>
      <c r="Z490" t="s">
        <v>8390</v>
      </c>
      <c r="AA490" t="s">
        <v>8279</v>
      </c>
      <c r="AB490" s="187">
        <v>1845101021</v>
      </c>
      <c r="AC490" s="218" t="str">
        <f>_xlfn.IFNA(IF(Table[[#This Row],[Programme Partner]]&lt;&gt;Table[[#This Row],[Implementing Partner]],CONCATENATE(Table[[#This Row],[Programme Partner]],"-",Table[[#This Row],[Implementing Partner]]),Table[[#This Row],[Programme Partner]]),"")</f>
        <v>IOM-DSK</v>
      </c>
    </row>
    <row r="491" spans="1:29" ht="16.5" customHeight="1">
      <c r="A491" s="183">
        <v>489</v>
      </c>
      <c r="B491" s="207" t="s">
        <v>8385</v>
      </c>
      <c r="C491" s="208" t="s">
        <v>5148</v>
      </c>
      <c r="D491" s="209" t="s">
        <v>5087</v>
      </c>
      <c r="E491" s="210" t="s">
        <v>5148</v>
      </c>
      <c r="F491" t="s">
        <v>27</v>
      </c>
      <c r="G491" s="208" t="s">
        <v>8014</v>
      </c>
      <c r="H491" t="s">
        <v>8401</v>
      </c>
      <c r="I491" s="208" t="str">
        <f>IFERROR(VLOOKUP(Table[[#This Row],[Activity Details of Assistance]],WHAT!E:F,2,FALSE),"")</f>
        <v># of household</v>
      </c>
      <c r="J491" s="208"/>
      <c r="K491">
        <v>4015</v>
      </c>
      <c r="L491" t="s">
        <v>28</v>
      </c>
      <c r="M491" t="s">
        <v>13</v>
      </c>
      <c r="N491" t="s">
        <v>14</v>
      </c>
      <c r="O491" t="s">
        <v>309</v>
      </c>
      <c r="P491" t="s">
        <v>1606</v>
      </c>
      <c r="Q491" t="s">
        <v>4672</v>
      </c>
      <c r="R491" s="230">
        <v>44985</v>
      </c>
      <c r="S491" s="230">
        <v>44986</v>
      </c>
      <c r="T491" t="s">
        <v>8407</v>
      </c>
      <c r="U491" s="211"/>
      <c r="V491" s="211"/>
      <c r="W491" s="211"/>
      <c r="X491" s="211"/>
      <c r="Y491" s="212"/>
      <c r="Z491" t="s">
        <v>8390</v>
      </c>
      <c r="AA491" t="s">
        <v>8279</v>
      </c>
      <c r="AB491" s="187">
        <v>1845101021</v>
      </c>
      <c r="AC491" s="218" t="str">
        <f>_xlfn.IFNA(IF(Table[[#This Row],[Programme Partner]]&lt;&gt;Table[[#This Row],[Implementing Partner]],CONCATENATE(Table[[#This Row],[Programme Partner]],"-",Table[[#This Row],[Implementing Partner]]),Table[[#This Row],[Programme Partner]]),"")</f>
        <v>IOM-DSK</v>
      </c>
    </row>
    <row r="492" spans="1:29" ht="16.5" customHeight="1">
      <c r="A492" s="183">
        <v>490</v>
      </c>
      <c r="B492" s="207" t="s">
        <v>8385</v>
      </c>
      <c r="C492" s="208" t="s">
        <v>5275</v>
      </c>
      <c r="D492" s="209" t="s">
        <v>5280</v>
      </c>
      <c r="E492" s="210" t="s">
        <v>5275</v>
      </c>
      <c r="F492" t="s">
        <v>27</v>
      </c>
      <c r="G492" s="208" t="s">
        <v>8011</v>
      </c>
      <c r="H492" t="s">
        <v>8363</v>
      </c>
      <c r="I492" s="208" t="str">
        <f>IFERROR(VLOOKUP(Table[[#This Row],[Activity Details of Assistance]],WHAT!E:F,2,FALSE),"")</f>
        <v># of tube well</v>
      </c>
      <c r="J492" s="208"/>
      <c r="K492">
        <v>408</v>
      </c>
      <c r="L492" t="s">
        <v>28</v>
      </c>
      <c r="M492" t="s">
        <v>13</v>
      </c>
      <c r="N492" t="s">
        <v>14</v>
      </c>
      <c r="O492" t="s">
        <v>309</v>
      </c>
      <c r="P492" t="s">
        <v>1606</v>
      </c>
      <c r="Q492" t="s">
        <v>6482</v>
      </c>
      <c r="R492" s="230">
        <v>44985</v>
      </c>
      <c r="S492" s="230">
        <v>44958</v>
      </c>
      <c r="T492" t="s">
        <v>8407</v>
      </c>
      <c r="U492" s="211"/>
      <c r="V492" s="211"/>
      <c r="W492" s="211"/>
      <c r="X492" s="211"/>
      <c r="Y492" s="212"/>
      <c r="Z492" t="s">
        <v>8391</v>
      </c>
      <c r="AA492" t="s">
        <v>8397</v>
      </c>
      <c r="AB492" s="187">
        <v>1713415879</v>
      </c>
      <c r="AC492" s="218" t="str">
        <f>_xlfn.IFNA(IF(Table[[#This Row],[Programme Partner]]&lt;&gt;Table[[#This Row],[Implementing Partner]],CONCATENATE(Table[[#This Row],[Programme Partner]],"-",Table[[#This Row],[Implementing Partner]]),Table[[#This Row],[Programme Partner]]),"")</f>
        <v>UNICEF-VERC</v>
      </c>
    </row>
    <row r="493" spans="1:29" ht="16.5" customHeight="1">
      <c r="A493" s="183">
        <v>491</v>
      </c>
      <c r="B493" s="207" t="s">
        <v>8385</v>
      </c>
      <c r="C493" s="208" t="s">
        <v>5275</v>
      </c>
      <c r="D493" s="209" t="s">
        <v>5280</v>
      </c>
      <c r="E493" s="210" t="s">
        <v>5275</v>
      </c>
      <c r="F493" t="s">
        <v>27</v>
      </c>
      <c r="G493" s="208" t="s">
        <v>8012</v>
      </c>
      <c r="H493" t="s">
        <v>8364</v>
      </c>
      <c r="I493" s="208" t="str">
        <f>IFERROR(VLOOKUP(Table[[#This Row],[Activity Details of Assistance]],WHAT!E:F,2,FALSE),"")</f>
        <v xml:space="preserve"># of door </v>
      </c>
      <c r="J493" s="208"/>
      <c r="K493">
        <v>204</v>
      </c>
      <c r="L493" t="s">
        <v>28</v>
      </c>
      <c r="M493" t="s">
        <v>13</v>
      </c>
      <c r="N493" t="s">
        <v>14</v>
      </c>
      <c r="O493" t="s">
        <v>309</v>
      </c>
      <c r="P493" t="s">
        <v>1606</v>
      </c>
      <c r="Q493" t="s">
        <v>6482</v>
      </c>
      <c r="R493" s="230">
        <v>44985</v>
      </c>
      <c r="S493" s="230">
        <v>44958</v>
      </c>
      <c r="T493" t="s">
        <v>8407</v>
      </c>
      <c r="U493" s="211"/>
      <c r="V493" s="211"/>
      <c r="W493" s="211"/>
      <c r="X493" s="211"/>
      <c r="Y493" s="212"/>
      <c r="Z493" t="s">
        <v>8391</v>
      </c>
      <c r="AA493" t="s">
        <v>8397</v>
      </c>
      <c r="AB493" s="187">
        <v>1713415879</v>
      </c>
      <c r="AC493" s="218" t="str">
        <f>_xlfn.IFNA(IF(Table[[#This Row],[Programme Partner]]&lt;&gt;Table[[#This Row],[Implementing Partner]],CONCATENATE(Table[[#This Row],[Programme Partner]],"-",Table[[#This Row],[Implementing Partner]]),Table[[#This Row],[Programme Partner]]),"")</f>
        <v>UNICEF-VERC</v>
      </c>
    </row>
    <row r="494" spans="1:29" ht="16.5" customHeight="1">
      <c r="A494" s="183">
        <v>492</v>
      </c>
      <c r="B494" s="207" t="s">
        <v>8385</v>
      </c>
      <c r="C494" s="208" t="s">
        <v>5275</v>
      </c>
      <c r="D494" s="209" t="s">
        <v>5280</v>
      </c>
      <c r="E494" s="210" t="s">
        <v>5275</v>
      </c>
      <c r="F494" t="s">
        <v>27</v>
      </c>
      <c r="G494" s="208" t="s">
        <v>8012</v>
      </c>
      <c r="H494" t="s">
        <v>8365</v>
      </c>
      <c r="I494" s="208" t="str">
        <f>IFERROR(VLOOKUP(Table[[#This Row],[Activity Details of Assistance]],WHAT!E:F,2,FALSE),"")</f>
        <v># of door</v>
      </c>
      <c r="J494" s="208"/>
      <c r="K494">
        <v>404</v>
      </c>
      <c r="L494" t="s">
        <v>28</v>
      </c>
      <c r="M494" t="s">
        <v>13</v>
      </c>
      <c r="N494" t="s">
        <v>14</v>
      </c>
      <c r="O494" t="s">
        <v>309</v>
      </c>
      <c r="P494" t="s">
        <v>1606</v>
      </c>
      <c r="Q494" t="s">
        <v>6482</v>
      </c>
      <c r="R494" s="230">
        <v>44985</v>
      </c>
      <c r="S494" s="230">
        <v>44958</v>
      </c>
      <c r="T494" t="s">
        <v>8407</v>
      </c>
      <c r="U494" s="211"/>
      <c r="V494" s="211"/>
      <c r="W494" s="211"/>
      <c r="X494" s="211"/>
      <c r="Y494" s="212"/>
      <c r="Z494" t="s">
        <v>8391</v>
      </c>
      <c r="AA494" t="s">
        <v>8397</v>
      </c>
      <c r="AB494" s="187">
        <v>1713415879</v>
      </c>
      <c r="AC494" s="218" t="str">
        <f>_xlfn.IFNA(IF(Table[[#This Row],[Programme Partner]]&lt;&gt;Table[[#This Row],[Implementing Partner]],CONCATENATE(Table[[#This Row],[Programme Partner]],"-",Table[[#This Row],[Implementing Partner]]),Table[[#This Row],[Programme Partner]]),"")</f>
        <v>UNICEF-VERC</v>
      </c>
    </row>
    <row r="495" spans="1:29" ht="16.5" customHeight="1">
      <c r="A495" s="183">
        <v>493</v>
      </c>
      <c r="B495" s="207" t="s">
        <v>8385</v>
      </c>
      <c r="C495" s="208" t="s">
        <v>5275</v>
      </c>
      <c r="D495" s="209" t="s">
        <v>5280</v>
      </c>
      <c r="E495" s="210" t="s">
        <v>5275</v>
      </c>
      <c r="F495" t="s">
        <v>27</v>
      </c>
      <c r="G495" s="208" t="s">
        <v>8012</v>
      </c>
      <c r="H495" t="s">
        <v>8312</v>
      </c>
      <c r="I495" s="208" t="str">
        <f>IFERROR(VLOOKUP(Table[[#This Row],[Activity Details of Assistance]],WHAT!E:F,2,FALSE),"")</f>
        <v># of door</v>
      </c>
      <c r="J495" s="208"/>
      <c r="K495">
        <v>678</v>
      </c>
      <c r="L495" t="s">
        <v>28</v>
      </c>
      <c r="M495" t="s">
        <v>13</v>
      </c>
      <c r="N495" t="s">
        <v>14</v>
      </c>
      <c r="O495" t="s">
        <v>309</v>
      </c>
      <c r="P495" t="s">
        <v>1606</v>
      </c>
      <c r="Q495" t="s">
        <v>6482</v>
      </c>
      <c r="R495" s="230">
        <v>44985</v>
      </c>
      <c r="S495" s="230">
        <v>44958</v>
      </c>
      <c r="T495" t="s">
        <v>8407</v>
      </c>
      <c r="U495" s="211"/>
      <c r="V495" s="211"/>
      <c r="W495" s="211"/>
      <c r="X495" s="211"/>
      <c r="Y495" s="212"/>
      <c r="Z495" t="s">
        <v>8391</v>
      </c>
      <c r="AA495" t="s">
        <v>8397</v>
      </c>
      <c r="AB495" s="187">
        <v>1713415879</v>
      </c>
      <c r="AC495" s="218" t="str">
        <f>_xlfn.IFNA(IF(Table[[#This Row],[Programme Partner]]&lt;&gt;Table[[#This Row],[Implementing Partner]],CONCATENATE(Table[[#This Row],[Programme Partner]],"-",Table[[#This Row],[Implementing Partner]]),Table[[#This Row],[Programme Partner]]),"")</f>
        <v>UNICEF-VERC</v>
      </c>
    </row>
    <row r="496" spans="1:29" ht="16.5" customHeight="1">
      <c r="A496" s="183">
        <v>494</v>
      </c>
      <c r="B496" s="207" t="s">
        <v>8385</v>
      </c>
      <c r="C496" s="208" t="s">
        <v>5275</v>
      </c>
      <c r="D496" s="209" t="s">
        <v>5280</v>
      </c>
      <c r="E496" s="210" t="s">
        <v>5275</v>
      </c>
      <c r="F496" t="s">
        <v>27</v>
      </c>
      <c r="G496" s="208" t="s">
        <v>8013</v>
      </c>
      <c r="H496" t="s">
        <v>8287</v>
      </c>
      <c r="I496" s="208" t="str">
        <f>IFERROR(VLOOKUP(Table[[#This Row],[Activity Details of Assistance]],WHAT!E:F,2,FALSE),"")</f>
        <v># of HP sessions at HH level</v>
      </c>
      <c r="J496" s="208"/>
      <c r="K496">
        <v>7044</v>
      </c>
      <c r="L496" t="s">
        <v>28</v>
      </c>
      <c r="M496" t="s">
        <v>13</v>
      </c>
      <c r="N496" t="s">
        <v>14</v>
      </c>
      <c r="O496" t="s">
        <v>309</v>
      </c>
      <c r="P496" t="s">
        <v>1606</v>
      </c>
      <c r="Q496" t="s">
        <v>6482</v>
      </c>
      <c r="R496" s="230">
        <v>44985</v>
      </c>
      <c r="S496" s="230">
        <v>44958</v>
      </c>
      <c r="T496" t="s">
        <v>8407</v>
      </c>
      <c r="U496" s="211"/>
      <c r="V496" s="211"/>
      <c r="W496" s="211"/>
      <c r="X496" s="211"/>
      <c r="Y496" s="212"/>
      <c r="Z496" t="s">
        <v>8391</v>
      </c>
      <c r="AA496" t="s">
        <v>8397</v>
      </c>
      <c r="AB496" s="187">
        <v>1713415879</v>
      </c>
      <c r="AC496" s="218" t="str">
        <f>_xlfn.IFNA(IF(Table[[#This Row],[Programme Partner]]&lt;&gt;Table[[#This Row],[Implementing Partner]],CONCATENATE(Table[[#This Row],[Programme Partner]],"-",Table[[#This Row],[Implementing Partner]]),Table[[#This Row],[Programme Partner]]),"")</f>
        <v>UNICEF-VERC</v>
      </c>
    </row>
    <row r="497" spans="1:29" ht="16.5" customHeight="1">
      <c r="A497" s="183">
        <v>495</v>
      </c>
      <c r="B497" s="207" t="s">
        <v>8385</v>
      </c>
      <c r="C497" s="208" t="s">
        <v>5275</v>
      </c>
      <c r="D497" s="209" t="s">
        <v>5280</v>
      </c>
      <c r="E497" s="210" t="s">
        <v>5275</v>
      </c>
      <c r="F497" t="s">
        <v>27</v>
      </c>
      <c r="G497" t="s">
        <v>8013</v>
      </c>
      <c r="H497" t="s">
        <v>8327</v>
      </c>
      <c r="I497" s="208" t="str">
        <f>IFERROR(VLOOKUP(Table[[#This Row],[Activity Details of Assistance]],WHAT!E:F,2,FALSE),"")</f>
        <v># of HP sessions at institution level</v>
      </c>
      <c r="J497" s="208"/>
      <c r="K497">
        <v>80</v>
      </c>
      <c r="L497" t="s">
        <v>28</v>
      </c>
      <c r="M497" t="s">
        <v>13</v>
      </c>
      <c r="N497" t="s">
        <v>14</v>
      </c>
      <c r="O497" t="s">
        <v>309</v>
      </c>
      <c r="P497" t="s">
        <v>1606</v>
      </c>
      <c r="Q497" t="s">
        <v>6482</v>
      </c>
      <c r="R497" s="230">
        <v>44985</v>
      </c>
      <c r="S497" s="230">
        <v>44958</v>
      </c>
      <c r="T497" t="s">
        <v>8407</v>
      </c>
      <c r="U497" s="211"/>
      <c r="V497" s="211"/>
      <c r="W497" s="211"/>
      <c r="X497" s="211"/>
      <c r="Y497" s="212"/>
      <c r="Z497" t="s">
        <v>8391</v>
      </c>
      <c r="AA497" t="s">
        <v>8397</v>
      </c>
      <c r="AB497" s="187">
        <v>1713415879</v>
      </c>
      <c r="AC497" s="218" t="str">
        <f>_xlfn.IFNA(IF(Table[[#This Row],[Programme Partner]]&lt;&gt;Table[[#This Row],[Implementing Partner]],CONCATENATE(Table[[#This Row],[Programme Partner]],"-",Table[[#This Row],[Implementing Partner]]),Table[[#This Row],[Programme Partner]]),"")</f>
        <v>UNICEF-VERC</v>
      </c>
    </row>
    <row r="498" spans="1:29" ht="16.5" customHeight="1">
      <c r="A498" s="183">
        <v>496</v>
      </c>
      <c r="B498" s="207" t="s">
        <v>8385</v>
      </c>
      <c r="C498" s="208" t="s">
        <v>5148</v>
      </c>
      <c r="D498" s="209" t="s">
        <v>5184</v>
      </c>
      <c r="E498" t="s">
        <v>8296</v>
      </c>
      <c r="F498" t="s">
        <v>27</v>
      </c>
      <c r="G498" s="208" t="s">
        <v>8011</v>
      </c>
      <c r="H498" t="s">
        <v>8363</v>
      </c>
      <c r="I498" s="208" t="str">
        <f>IFERROR(VLOOKUP(Table[[#This Row],[Activity Details of Assistance]],WHAT!E:F,2,FALSE),"")</f>
        <v># of tube well</v>
      </c>
      <c r="J498" s="208"/>
      <c r="K498">
        <v>272</v>
      </c>
      <c r="L498" t="s">
        <v>28</v>
      </c>
      <c r="M498" t="s">
        <v>13</v>
      </c>
      <c r="N498" t="s">
        <v>14</v>
      </c>
      <c r="O498" t="s">
        <v>309</v>
      </c>
      <c r="P498" t="s">
        <v>1606</v>
      </c>
      <c r="Q498" t="s">
        <v>5868</v>
      </c>
      <c r="R498" s="230">
        <v>44985</v>
      </c>
      <c r="S498" s="230">
        <v>44986</v>
      </c>
      <c r="T498" t="s">
        <v>8407</v>
      </c>
      <c r="U498" s="211"/>
      <c r="V498" s="211"/>
      <c r="W498" s="211"/>
      <c r="X498" s="211"/>
      <c r="Y498" s="212"/>
      <c r="Z498" t="s">
        <v>8425</v>
      </c>
      <c r="AA498" t="s">
        <v>8426</v>
      </c>
      <c r="AB498" s="187">
        <v>1711482150</v>
      </c>
      <c r="AC498" s="218" t="str">
        <f>_xlfn.IFNA(IF(Table[[#This Row],[Programme Partner]]&lt;&gt;Table[[#This Row],[Implementing Partner]],CONCATENATE(Table[[#This Row],[Programme Partner]],"-",Table[[#This Row],[Implementing Partner]]),Table[[#This Row],[Programme Partner]]),"")</f>
        <v>IOM-NGOF</v>
      </c>
    </row>
    <row r="499" spans="1:29" ht="16.5" customHeight="1">
      <c r="A499" s="183">
        <v>497</v>
      </c>
      <c r="B499" s="207" t="s">
        <v>8385</v>
      </c>
      <c r="C499" s="208" t="s">
        <v>5148</v>
      </c>
      <c r="D499" s="209" t="s">
        <v>5184</v>
      </c>
      <c r="E499" t="s">
        <v>8296</v>
      </c>
      <c r="F499" t="s">
        <v>27</v>
      </c>
      <c r="G499" s="208" t="s">
        <v>8012</v>
      </c>
      <c r="H499" t="s">
        <v>8364</v>
      </c>
      <c r="I499" s="208" t="str">
        <f>IFERROR(VLOOKUP(Table[[#This Row],[Activity Details of Assistance]],WHAT!E:F,2,FALSE),"")</f>
        <v xml:space="preserve"># of door </v>
      </c>
      <c r="J499" s="208"/>
      <c r="K499">
        <v>56</v>
      </c>
      <c r="L499" t="s">
        <v>28</v>
      </c>
      <c r="M499" t="s">
        <v>13</v>
      </c>
      <c r="N499" t="s">
        <v>14</v>
      </c>
      <c r="O499" t="s">
        <v>309</v>
      </c>
      <c r="P499" t="s">
        <v>1606</v>
      </c>
      <c r="Q499" t="s">
        <v>5868</v>
      </c>
      <c r="R499" s="230">
        <v>44985</v>
      </c>
      <c r="S499" s="230">
        <v>44986</v>
      </c>
      <c r="T499" t="s">
        <v>8407</v>
      </c>
      <c r="U499" s="211"/>
      <c r="V499" s="211"/>
      <c r="W499" s="211"/>
      <c r="X499" s="211"/>
      <c r="Y499" s="212"/>
      <c r="Z499" t="s">
        <v>8425</v>
      </c>
      <c r="AA499" t="s">
        <v>8426</v>
      </c>
      <c r="AB499" s="187">
        <v>1711482150</v>
      </c>
      <c r="AC499" s="218" t="str">
        <f>_xlfn.IFNA(IF(Table[[#This Row],[Programme Partner]]&lt;&gt;Table[[#This Row],[Implementing Partner]],CONCATENATE(Table[[#This Row],[Programme Partner]],"-",Table[[#This Row],[Implementing Partner]]),Table[[#This Row],[Programme Partner]]),"")</f>
        <v>IOM-NGOF</v>
      </c>
    </row>
    <row r="500" spans="1:29" ht="16.5" customHeight="1">
      <c r="A500" s="183">
        <v>498</v>
      </c>
      <c r="B500" s="207" t="s">
        <v>8385</v>
      </c>
      <c r="C500" s="208" t="s">
        <v>5148</v>
      </c>
      <c r="D500" s="209" t="s">
        <v>5184</v>
      </c>
      <c r="E500" t="s">
        <v>8296</v>
      </c>
      <c r="F500" t="s">
        <v>27</v>
      </c>
      <c r="G500" s="208" t="s">
        <v>8012</v>
      </c>
      <c r="H500" t="s">
        <v>8365</v>
      </c>
      <c r="I500" s="208" t="str">
        <f>IFERROR(VLOOKUP(Table[[#This Row],[Activity Details of Assistance]],WHAT!E:F,2,FALSE),"")</f>
        <v># of door</v>
      </c>
      <c r="J500" s="208"/>
      <c r="K500">
        <v>717</v>
      </c>
      <c r="L500" t="s">
        <v>28</v>
      </c>
      <c r="M500" t="s">
        <v>13</v>
      </c>
      <c r="N500" t="s">
        <v>14</v>
      </c>
      <c r="O500" t="s">
        <v>309</v>
      </c>
      <c r="P500" t="s">
        <v>1606</v>
      </c>
      <c r="Q500" t="s">
        <v>5868</v>
      </c>
      <c r="R500" s="230">
        <v>44985</v>
      </c>
      <c r="S500" s="230">
        <v>44986</v>
      </c>
      <c r="T500" t="s">
        <v>8407</v>
      </c>
      <c r="U500" s="211"/>
      <c r="V500" s="211"/>
      <c r="W500" s="211"/>
      <c r="X500" s="211"/>
      <c r="Y500" s="212"/>
      <c r="Z500" t="s">
        <v>8425</v>
      </c>
      <c r="AA500" t="s">
        <v>8426</v>
      </c>
      <c r="AB500" s="187">
        <v>1711482150</v>
      </c>
      <c r="AC500" s="218" t="str">
        <f>_xlfn.IFNA(IF(Table[[#This Row],[Programme Partner]]&lt;&gt;Table[[#This Row],[Implementing Partner]],CONCATENATE(Table[[#This Row],[Programme Partner]],"-",Table[[#This Row],[Implementing Partner]]),Table[[#This Row],[Programme Partner]]),"")</f>
        <v>IOM-NGOF</v>
      </c>
    </row>
    <row r="501" spans="1:29" ht="16.5" customHeight="1">
      <c r="A501" s="183">
        <v>499</v>
      </c>
      <c r="B501" s="207" t="s">
        <v>8385</v>
      </c>
      <c r="C501" s="208" t="s">
        <v>5148</v>
      </c>
      <c r="D501" s="209" t="s">
        <v>5184</v>
      </c>
      <c r="E501" t="s">
        <v>8296</v>
      </c>
      <c r="F501" t="s">
        <v>27</v>
      </c>
      <c r="G501" s="208" t="s">
        <v>8012</v>
      </c>
      <c r="H501" t="s">
        <v>8312</v>
      </c>
      <c r="I501" s="208" t="str">
        <f>IFERROR(VLOOKUP(Table[[#This Row],[Activity Details of Assistance]],WHAT!E:F,2,FALSE),"")</f>
        <v># of door</v>
      </c>
      <c r="J501" s="208"/>
      <c r="K501">
        <v>697</v>
      </c>
      <c r="L501" t="s">
        <v>28</v>
      </c>
      <c r="M501" t="s">
        <v>13</v>
      </c>
      <c r="N501" t="s">
        <v>14</v>
      </c>
      <c r="O501" t="s">
        <v>309</v>
      </c>
      <c r="P501" t="s">
        <v>1606</v>
      </c>
      <c r="Q501" t="s">
        <v>5868</v>
      </c>
      <c r="R501" s="230">
        <v>44985</v>
      </c>
      <c r="S501" s="230">
        <v>44986</v>
      </c>
      <c r="T501" t="s">
        <v>8407</v>
      </c>
      <c r="U501" s="211"/>
      <c r="V501" s="211"/>
      <c r="W501" s="211"/>
      <c r="X501" s="211"/>
      <c r="Y501" s="212"/>
      <c r="Z501" t="s">
        <v>8425</v>
      </c>
      <c r="AA501" t="s">
        <v>8426</v>
      </c>
      <c r="AB501" s="187">
        <v>1711482150</v>
      </c>
      <c r="AC501" s="218" t="str">
        <f>_xlfn.IFNA(IF(Table[[#This Row],[Programme Partner]]&lt;&gt;Table[[#This Row],[Implementing Partner]],CONCATENATE(Table[[#This Row],[Programme Partner]],"-",Table[[#This Row],[Implementing Partner]]),Table[[#This Row],[Programme Partner]]),"")</f>
        <v>IOM-NGOF</v>
      </c>
    </row>
    <row r="502" spans="1:29" ht="16.5" customHeight="1">
      <c r="A502" s="183">
        <v>500</v>
      </c>
      <c r="B502" s="207" t="s">
        <v>8385</v>
      </c>
      <c r="C502" s="208" t="s">
        <v>5148</v>
      </c>
      <c r="D502" s="209" t="s">
        <v>5184</v>
      </c>
      <c r="E502" t="s">
        <v>8296</v>
      </c>
      <c r="F502" t="s">
        <v>27</v>
      </c>
      <c r="G502" s="208" t="s">
        <v>8013</v>
      </c>
      <c r="H502" t="s">
        <v>8322</v>
      </c>
      <c r="I502" s="208" t="str">
        <f>IFERROR(VLOOKUP(Table[[#This Row],[Activity Details of Assistance]],WHAT!E:F,2,FALSE),"")</f>
        <v># of female in reproductive age</v>
      </c>
      <c r="J502" s="208"/>
      <c r="K502">
        <v>9275</v>
      </c>
      <c r="L502" t="s">
        <v>28</v>
      </c>
      <c r="M502" t="s">
        <v>13</v>
      </c>
      <c r="N502" t="s">
        <v>14</v>
      </c>
      <c r="O502" t="s">
        <v>309</v>
      </c>
      <c r="P502" t="s">
        <v>1606</v>
      </c>
      <c r="Q502" t="s">
        <v>5868</v>
      </c>
      <c r="R502" s="230">
        <v>44985</v>
      </c>
      <c r="S502" s="230">
        <v>44986</v>
      </c>
      <c r="T502" t="s">
        <v>8407</v>
      </c>
      <c r="U502" s="211"/>
      <c r="V502" s="211"/>
      <c r="W502" s="211"/>
      <c r="X502" s="211"/>
      <c r="Y502" s="212"/>
      <c r="Z502" t="s">
        <v>8425</v>
      </c>
      <c r="AA502" t="s">
        <v>8426</v>
      </c>
      <c r="AB502" s="187">
        <v>1711482150</v>
      </c>
      <c r="AC502" s="218" t="str">
        <f>_xlfn.IFNA(IF(Table[[#This Row],[Programme Partner]]&lt;&gt;Table[[#This Row],[Implementing Partner]],CONCATENATE(Table[[#This Row],[Programme Partner]],"-",Table[[#This Row],[Implementing Partner]]),Table[[#This Row],[Programme Partner]]),"")</f>
        <v>IOM-NGOF</v>
      </c>
    </row>
    <row r="503" spans="1:29" ht="16.5" customHeight="1">
      <c r="A503" s="183">
        <v>501</v>
      </c>
      <c r="B503" s="207" t="s">
        <v>8385</v>
      </c>
      <c r="C503" s="208" t="s">
        <v>5148</v>
      </c>
      <c r="D503" s="209" t="s">
        <v>5184</v>
      </c>
      <c r="E503" t="s">
        <v>8296</v>
      </c>
      <c r="F503" t="s">
        <v>27</v>
      </c>
      <c r="G503" s="208" t="s">
        <v>8014</v>
      </c>
      <c r="H503" t="s">
        <v>8401</v>
      </c>
      <c r="I503" s="208" t="str">
        <f>IFERROR(VLOOKUP(Table[[#This Row],[Activity Details of Assistance]],WHAT!E:F,2,FALSE),"")</f>
        <v># of household</v>
      </c>
      <c r="J503" s="208"/>
      <c r="K503">
        <v>7210</v>
      </c>
      <c r="L503" t="s">
        <v>28</v>
      </c>
      <c r="M503" t="s">
        <v>13</v>
      </c>
      <c r="N503" t="s">
        <v>14</v>
      </c>
      <c r="O503" t="s">
        <v>309</v>
      </c>
      <c r="P503" t="s">
        <v>1606</v>
      </c>
      <c r="Q503" t="s">
        <v>5868</v>
      </c>
      <c r="R503" s="230">
        <v>44985</v>
      </c>
      <c r="S503" s="230">
        <v>44986</v>
      </c>
      <c r="T503" t="s">
        <v>8407</v>
      </c>
      <c r="U503" s="211"/>
      <c r="V503" s="211"/>
      <c r="W503" s="211"/>
      <c r="X503" s="211"/>
      <c r="Y503" s="212"/>
      <c r="Z503" t="s">
        <v>8425</v>
      </c>
      <c r="AA503" t="s">
        <v>8426</v>
      </c>
      <c r="AB503" s="187">
        <v>1711482150</v>
      </c>
      <c r="AC503" s="218" t="str">
        <f>_xlfn.IFNA(IF(Table[[#This Row],[Programme Partner]]&lt;&gt;Table[[#This Row],[Implementing Partner]],CONCATENATE(Table[[#This Row],[Programme Partner]],"-",Table[[#This Row],[Implementing Partner]]),Table[[#This Row],[Programme Partner]]),"")</f>
        <v>IOM-NGOF</v>
      </c>
    </row>
    <row r="504" spans="1:29" ht="16.5" customHeight="1">
      <c r="A504" s="183">
        <v>502</v>
      </c>
      <c r="B504" s="207" t="s">
        <v>8385</v>
      </c>
      <c r="C504" s="208" t="s">
        <v>5275</v>
      </c>
      <c r="D504" s="209" t="s">
        <v>5033</v>
      </c>
      <c r="E504" s="210" t="s">
        <v>5275</v>
      </c>
      <c r="F504" t="s">
        <v>27</v>
      </c>
      <c r="G504" s="208" t="s">
        <v>8011</v>
      </c>
      <c r="H504" t="s">
        <v>8363</v>
      </c>
      <c r="I504" s="208" t="str">
        <f>IFERROR(VLOOKUP(Table[[#This Row],[Activity Details of Assistance]],WHAT!E:F,2,FALSE),"")</f>
        <v># of tube well</v>
      </c>
      <c r="J504" s="208"/>
      <c r="K504">
        <v>198</v>
      </c>
      <c r="L504" t="s">
        <v>28</v>
      </c>
      <c r="M504" t="s">
        <v>13</v>
      </c>
      <c r="N504" t="s">
        <v>14</v>
      </c>
      <c r="O504" t="s">
        <v>309</v>
      </c>
      <c r="P504" t="s">
        <v>1606</v>
      </c>
      <c r="Q504" t="s">
        <v>4659</v>
      </c>
      <c r="R504" s="230">
        <v>44985</v>
      </c>
      <c r="S504" s="230">
        <v>44958</v>
      </c>
      <c r="T504" t="s">
        <v>8407</v>
      </c>
      <c r="U504" s="211"/>
      <c r="V504" s="211"/>
      <c r="W504" s="211"/>
      <c r="X504" s="211"/>
      <c r="Y504" s="212"/>
      <c r="Z504" t="s">
        <v>8355</v>
      </c>
      <c r="AA504" t="s">
        <v>8356</v>
      </c>
      <c r="AB504" s="187">
        <v>1847456486</v>
      </c>
      <c r="AC504" s="218" t="str">
        <f>_xlfn.IFNA(IF(Table[[#This Row],[Programme Partner]]&lt;&gt;Table[[#This Row],[Implementing Partner]],CONCATENATE(Table[[#This Row],[Programme Partner]],"-",Table[[#This Row],[Implementing Partner]]),Table[[#This Row],[Programme Partner]]),"")</f>
        <v>UNICEF-BRAC</v>
      </c>
    </row>
    <row r="505" spans="1:29" ht="16.5" customHeight="1">
      <c r="A505" s="183">
        <v>503</v>
      </c>
      <c r="B505" s="207" t="s">
        <v>8385</v>
      </c>
      <c r="C505" s="208" t="s">
        <v>5275</v>
      </c>
      <c r="D505" s="209" t="s">
        <v>5033</v>
      </c>
      <c r="E505" s="210" t="s">
        <v>5275</v>
      </c>
      <c r="F505" t="s">
        <v>27</v>
      </c>
      <c r="G505" s="208" t="s">
        <v>8012</v>
      </c>
      <c r="H505" t="s">
        <v>8364</v>
      </c>
      <c r="I505" s="208" t="str">
        <f>IFERROR(VLOOKUP(Table[[#This Row],[Activity Details of Assistance]],WHAT!E:F,2,FALSE),"")</f>
        <v xml:space="preserve"># of door </v>
      </c>
      <c r="J505" s="208"/>
      <c r="K505">
        <v>36</v>
      </c>
      <c r="L505" t="s">
        <v>28</v>
      </c>
      <c r="M505" t="s">
        <v>13</v>
      </c>
      <c r="N505" t="s">
        <v>14</v>
      </c>
      <c r="O505" t="s">
        <v>309</v>
      </c>
      <c r="P505" t="s">
        <v>1606</v>
      </c>
      <c r="Q505" t="s">
        <v>4659</v>
      </c>
      <c r="R505" s="230">
        <v>44985</v>
      </c>
      <c r="S505" s="230">
        <v>44958</v>
      </c>
      <c r="T505" t="s">
        <v>8407</v>
      </c>
      <c r="U505" s="211"/>
      <c r="V505" s="211"/>
      <c r="W505" s="211"/>
      <c r="X505" s="211"/>
      <c r="Y505" s="212"/>
      <c r="Z505" t="s">
        <v>8355</v>
      </c>
      <c r="AA505" t="s">
        <v>8356</v>
      </c>
      <c r="AB505" s="187">
        <v>1847456486</v>
      </c>
      <c r="AC505" s="218" t="str">
        <f>_xlfn.IFNA(IF(Table[[#This Row],[Programme Partner]]&lt;&gt;Table[[#This Row],[Implementing Partner]],CONCATENATE(Table[[#This Row],[Programme Partner]],"-",Table[[#This Row],[Implementing Partner]]),Table[[#This Row],[Programme Partner]]),"")</f>
        <v>UNICEF-BRAC</v>
      </c>
    </row>
    <row r="506" spans="1:29" ht="16.5" customHeight="1">
      <c r="A506" s="183">
        <v>504</v>
      </c>
      <c r="B506" s="207" t="s">
        <v>8385</v>
      </c>
      <c r="C506" s="208" t="s">
        <v>5275</v>
      </c>
      <c r="D506" s="209" t="s">
        <v>5033</v>
      </c>
      <c r="E506" s="210" t="s">
        <v>5275</v>
      </c>
      <c r="F506" t="s">
        <v>27</v>
      </c>
      <c r="G506" s="208" t="s">
        <v>8012</v>
      </c>
      <c r="H506" t="s">
        <v>8365</v>
      </c>
      <c r="I506" s="208" t="str">
        <f>IFERROR(VLOOKUP(Table[[#This Row],[Activity Details of Assistance]],WHAT!E:F,2,FALSE),"")</f>
        <v># of door</v>
      </c>
      <c r="J506" s="208"/>
      <c r="K506">
        <v>370</v>
      </c>
      <c r="L506" t="s">
        <v>28</v>
      </c>
      <c r="M506" t="s">
        <v>13</v>
      </c>
      <c r="N506" t="s">
        <v>14</v>
      </c>
      <c r="O506" t="s">
        <v>309</v>
      </c>
      <c r="P506" t="s">
        <v>1606</v>
      </c>
      <c r="Q506" t="s">
        <v>4659</v>
      </c>
      <c r="R506" s="230">
        <v>44985</v>
      </c>
      <c r="S506" s="230">
        <v>44958</v>
      </c>
      <c r="T506" t="s">
        <v>8407</v>
      </c>
      <c r="U506" s="211"/>
      <c r="V506" s="211"/>
      <c r="W506" s="211"/>
      <c r="X506" s="211"/>
      <c r="Y506" s="212"/>
      <c r="Z506" t="s">
        <v>8355</v>
      </c>
      <c r="AA506" t="s">
        <v>8356</v>
      </c>
      <c r="AB506" s="187">
        <v>1847456486</v>
      </c>
      <c r="AC506" s="218" t="str">
        <f>_xlfn.IFNA(IF(Table[[#This Row],[Programme Partner]]&lt;&gt;Table[[#This Row],[Implementing Partner]],CONCATENATE(Table[[#This Row],[Programme Partner]],"-",Table[[#This Row],[Implementing Partner]]),Table[[#This Row],[Programme Partner]]),"")</f>
        <v>UNICEF-BRAC</v>
      </c>
    </row>
    <row r="507" spans="1:29" ht="16.5" customHeight="1">
      <c r="A507" s="183">
        <v>505</v>
      </c>
      <c r="B507" s="207" t="s">
        <v>8385</v>
      </c>
      <c r="C507" s="208" t="s">
        <v>5275</v>
      </c>
      <c r="D507" s="209" t="s">
        <v>5033</v>
      </c>
      <c r="E507" s="210" t="s">
        <v>5275</v>
      </c>
      <c r="F507" t="s">
        <v>27</v>
      </c>
      <c r="G507" s="208" t="s">
        <v>8012</v>
      </c>
      <c r="H507" t="s">
        <v>8312</v>
      </c>
      <c r="I507" s="208" t="str">
        <f>IFERROR(VLOOKUP(Table[[#This Row],[Activity Details of Assistance]],WHAT!E:F,2,FALSE),"")</f>
        <v># of door</v>
      </c>
      <c r="J507" s="208"/>
      <c r="K507">
        <v>1136</v>
      </c>
      <c r="L507" t="s">
        <v>28</v>
      </c>
      <c r="M507" t="s">
        <v>13</v>
      </c>
      <c r="N507" t="s">
        <v>14</v>
      </c>
      <c r="O507" t="s">
        <v>309</v>
      </c>
      <c r="P507" t="s">
        <v>1606</v>
      </c>
      <c r="Q507" t="s">
        <v>4659</v>
      </c>
      <c r="R507" s="230">
        <v>44985</v>
      </c>
      <c r="S507" s="230">
        <v>44958</v>
      </c>
      <c r="T507" t="s">
        <v>8407</v>
      </c>
      <c r="U507" s="211"/>
      <c r="V507" s="211"/>
      <c r="W507" s="211"/>
      <c r="X507" s="211"/>
      <c r="Y507" s="212"/>
      <c r="Z507" t="s">
        <v>8355</v>
      </c>
      <c r="AA507" t="s">
        <v>8356</v>
      </c>
      <c r="AB507" s="187">
        <v>1847456486</v>
      </c>
      <c r="AC507" s="218" t="str">
        <f>_xlfn.IFNA(IF(Table[[#This Row],[Programme Partner]]&lt;&gt;Table[[#This Row],[Implementing Partner]],CONCATENATE(Table[[#This Row],[Programme Partner]],"-",Table[[#This Row],[Implementing Partner]]),Table[[#This Row],[Programme Partner]]),"")</f>
        <v>UNICEF-BRAC</v>
      </c>
    </row>
    <row r="508" spans="1:29" ht="16.5" customHeight="1">
      <c r="A508" s="183">
        <v>506</v>
      </c>
      <c r="B508" s="207" t="s">
        <v>8385</v>
      </c>
      <c r="C508" s="208" t="s">
        <v>5275</v>
      </c>
      <c r="D508" s="209" t="s">
        <v>5033</v>
      </c>
      <c r="E508" s="210" t="s">
        <v>5275</v>
      </c>
      <c r="F508" t="s">
        <v>27</v>
      </c>
      <c r="G508" s="208" t="s">
        <v>8013</v>
      </c>
      <c r="H508" t="s">
        <v>8338</v>
      </c>
      <c r="I508" s="208" t="str">
        <f>IFERROR(VLOOKUP(Table[[#This Row],[Activity Details of Assistance]],WHAT!E:F,2,FALSE),"")</f>
        <v># of facilities</v>
      </c>
      <c r="J508" s="208"/>
      <c r="K508">
        <v>12302</v>
      </c>
      <c r="L508" t="s">
        <v>28</v>
      </c>
      <c r="M508" t="s">
        <v>13</v>
      </c>
      <c r="N508" t="s">
        <v>14</v>
      </c>
      <c r="O508" t="s">
        <v>309</v>
      </c>
      <c r="P508" t="s">
        <v>1606</v>
      </c>
      <c r="Q508" t="s">
        <v>4659</v>
      </c>
      <c r="R508" s="230">
        <v>44985</v>
      </c>
      <c r="S508" s="230">
        <v>44958</v>
      </c>
      <c r="T508" t="s">
        <v>8407</v>
      </c>
      <c r="U508" s="211"/>
      <c r="V508" s="211"/>
      <c r="W508" s="211"/>
      <c r="X508" s="211"/>
      <c r="Y508" s="212"/>
      <c r="Z508" t="s">
        <v>8355</v>
      </c>
      <c r="AA508" t="s">
        <v>8356</v>
      </c>
      <c r="AB508" s="187">
        <v>1847456486</v>
      </c>
      <c r="AC508" s="218" t="str">
        <f>_xlfn.IFNA(IF(Table[[#This Row],[Programme Partner]]&lt;&gt;Table[[#This Row],[Implementing Partner]],CONCATENATE(Table[[#This Row],[Programme Partner]],"-",Table[[#This Row],[Implementing Partner]]),Table[[#This Row],[Programme Partner]]),"")</f>
        <v>UNICEF-BRAC</v>
      </c>
    </row>
    <row r="509" spans="1:29" ht="16.5" customHeight="1">
      <c r="A509" s="183">
        <v>507</v>
      </c>
      <c r="B509" s="207" t="s">
        <v>8385</v>
      </c>
      <c r="C509" s="208" t="s">
        <v>5275</v>
      </c>
      <c r="D509" s="209" t="s">
        <v>5033</v>
      </c>
      <c r="E509" s="210" t="s">
        <v>5275</v>
      </c>
      <c r="F509" t="s">
        <v>27</v>
      </c>
      <c r="G509" s="208" t="s">
        <v>8013</v>
      </c>
      <c r="H509" t="s">
        <v>8287</v>
      </c>
      <c r="I509" s="208" t="str">
        <f>IFERROR(VLOOKUP(Table[[#This Row],[Activity Details of Assistance]],WHAT!E:F,2,FALSE),"")</f>
        <v># of HP sessions at HH level</v>
      </c>
      <c r="J509" s="208"/>
      <c r="K509">
        <v>6298</v>
      </c>
      <c r="L509" t="s">
        <v>28</v>
      </c>
      <c r="M509" t="s">
        <v>13</v>
      </c>
      <c r="N509" t="s">
        <v>14</v>
      </c>
      <c r="O509" t="s">
        <v>309</v>
      </c>
      <c r="P509" t="s">
        <v>1606</v>
      </c>
      <c r="Q509" t="s">
        <v>4659</v>
      </c>
      <c r="R509" s="230">
        <v>44985</v>
      </c>
      <c r="S509" s="230">
        <v>44958</v>
      </c>
      <c r="T509" t="s">
        <v>8407</v>
      </c>
      <c r="U509" s="211"/>
      <c r="V509" s="211"/>
      <c r="W509" s="211"/>
      <c r="X509" s="211"/>
      <c r="Y509" s="212"/>
      <c r="Z509" t="s">
        <v>8355</v>
      </c>
      <c r="AA509" t="s">
        <v>8356</v>
      </c>
      <c r="AB509" s="187">
        <v>1847456486</v>
      </c>
      <c r="AC509" s="218" t="str">
        <f>_xlfn.IFNA(IF(Table[[#This Row],[Programme Partner]]&lt;&gt;Table[[#This Row],[Implementing Partner]],CONCATENATE(Table[[#This Row],[Programme Partner]],"-",Table[[#This Row],[Implementing Partner]]),Table[[#This Row],[Programme Partner]]),"")</f>
        <v>UNICEF-BRAC</v>
      </c>
    </row>
    <row r="510" spans="1:29" ht="16.5" customHeight="1">
      <c r="A510" s="183">
        <v>508</v>
      </c>
      <c r="B510" s="207" t="s">
        <v>8385</v>
      </c>
      <c r="C510" s="208" t="s">
        <v>5275</v>
      </c>
      <c r="D510" s="209" t="s">
        <v>5033</v>
      </c>
      <c r="E510" s="210" t="s">
        <v>5275</v>
      </c>
      <c r="F510" t="s">
        <v>27</v>
      </c>
      <c r="G510" s="208" t="s">
        <v>8013</v>
      </c>
      <c r="H510" t="s">
        <v>8322</v>
      </c>
      <c r="I510" s="208" t="str">
        <f>IFERROR(VLOOKUP(Table[[#This Row],[Activity Details of Assistance]],WHAT!E:F,2,FALSE),"")</f>
        <v># of female in reproductive age</v>
      </c>
      <c r="J510" s="208"/>
      <c r="K510">
        <v>10468</v>
      </c>
      <c r="L510" t="s">
        <v>28</v>
      </c>
      <c r="M510" t="s">
        <v>13</v>
      </c>
      <c r="N510" t="s">
        <v>14</v>
      </c>
      <c r="O510" t="s">
        <v>309</v>
      </c>
      <c r="P510" t="s">
        <v>1606</v>
      </c>
      <c r="Q510" t="s">
        <v>4659</v>
      </c>
      <c r="R510" s="230">
        <v>44985</v>
      </c>
      <c r="S510" s="230">
        <v>44958</v>
      </c>
      <c r="T510" t="s">
        <v>8407</v>
      </c>
      <c r="U510" s="211"/>
      <c r="V510" s="211"/>
      <c r="W510" s="211"/>
      <c r="X510" s="211"/>
      <c r="Y510" s="212"/>
      <c r="Z510" t="s">
        <v>8355</v>
      </c>
      <c r="AA510" t="s">
        <v>8356</v>
      </c>
      <c r="AB510" s="187">
        <v>1847456486</v>
      </c>
      <c r="AC510" s="218" t="str">
        <f>_xlfn.IFNA(IF(Table[[#This Row],[Programme Partner]]&lt;&gt;Table[[#This Row],[Implementing Partner]],CONCATENATE(Table[[#This Row],[Programme Partner]],"-",Table[[#This Row],[Implementing Partner]]),Table[[#This Row],[Programme Partner]]),"")</f>
        <v>UNICEF-BRAC</v>
      </c>
    </row>
    <row r="511" spans="1:29" ht="16.5" customHeight="1">
      <c r="A511" s="183">
        <v>509</v>
      </c>
      <c r="B511" s="207" t="s">
        <v>8385</v>
      </c>
      <c r="C511" s="208" t="s">
        <v>4993</v>
      </c>
      <c r="D511" s="209" t="s">
        <v>4993</v>
      </c>
      <c r="E511" s="210" t="s">
        <v>4993</v>
      </c>
      <c r="F511" t="s">
        <v>27</v>
      </c>
      <c r="G511" s="208" t="s">
        <v>8011</v>
      </c>
      <c r="H511" t="s">
        <v>8363</v>
      </c>
      <c r="I511" s="208" t="str">
        <f>IFERROR(VLOOKUP(Table[[#This Row],[Activity Details of Assistance]],WHAT!E:F,2,FALSE),"")</f>
        <v># of tube well</v>
      </c>
      <c r="J511" s="208"/>
      <c r="K511">
        <v>77</v>
      </c>
      <c r="L511" t="s">
        <v>28</v>
      </c>
      <c r="M511" t="s">
        <v>13</v>
      </c>
      <c r="N511" t="s">
        <v>14</v>
      </c>
      <c r="O511" t="s">
        <v>309</v>
      </c>
      <c r="P511" t="s">
        <v>1606</v>
      </c>
      <c r="Q511" t="s">
        <v>6477</v>
      </c>
      <c r="R511" s="230">
        <v>44985</v>
      </c>
      <c r="S511" s="230">
        <v>45170</v>
      </c>
      <c r="T511" t="s">
        <v>8407</v>
      </c>
      <c r="U511" s="211"/>
      <c r="V511" s="211"/>
      <c r="W511" s="211"/>
      <c r="X511" s="211"/>
      <c r="Y511" s="212"/>
      <c r="Z511" t="s">
        <v>8283</v>
      </c>
      <c r="AA511" t="s">
        <v>8278</v>
      </c>
      <c r="AB511" s="187">
        <v>1813213381</v>
      </c>
      <c r="AC511" s="218" t="str">
        <f>_xlfn.IFNA(IF(Table[[#This Row],[Programme Partner]]&lt;&gt;Table[[#This Row],[Implementing Partner]],CONCATENATE(Table[[#This Row],[Programme Partner]],"-",Table[[#This Row],[Implementing Partner]]),Table[[#This Row],[Programme Partner]]),"")</f>
        <v>ACF</v>
      </c>
    </row>
    <row r="512" spans="1:29" ht="16.5" customHeight="1">
      <c r="A512" s="183">
        <v>510</v>
      </c>
      <c r="B512" s="207" t="s">
        <v>8385</v>
      </c>
      <c r="C512" s="208" t="s">
        <v>4993</v>
      </c>
      <c r="D512" s="209" t="s">
        <v>4993</v>
      </c>
      <c r="E512" s="210" t="s">
        <v>4993</v>
      </c>
      <c r="F512" t="s">
        <v>27</v>
      </c>
      <c r="G512" s="208" t="s">
        <v>8012</v>
      </c>
      <c r="H512" t="s">
        <v>8364</v>
      </c>
      <c r="I512" s="208" t="str">
        <f>IFERROR(VLOOKUP(Table[[#This Row],[Activity Details of Assistance]],WHAT!E:F,2,FALSE),"")</f>
        <v xml:space="preserve"># of door </v>
      </c>
      <c r="J512" s="208"/>
      <c r="K512">
        <v>34</v>
      </c>
      <c r="L512" t="s">
        <v>28</v>
      </c>
      <c r="M512" t="s">
        <v>13</v>
      </c>
      <c r="N512" t="s">
        <v>14</v>
      </c>
      <c r="O512" t="s">
        <v>309</v>
      </c>
      <c r="P512" t="s">
        <v>1606</v>
      </c>
      <c r="Q512" t="s">
        <v>6477</v>
      </c>
      <c r="R512" s="230">
        <v>44985</v>
      </c>
      <c r="S512" s="230">
        <v>45170</v>
      </c>
      <c r="T512" t="s">
        <v>8407</v>
      </c>
      <c r="U512" s="211"/>
      <c r="V512" s="211"/>
      <c r="W512" s="211"/>
      <c r="X512" s="211"/>
      <c r="Y512" s="212"/>
      <c r="Z512" t="s">
        <v>8283</v>
      </c>
      <c r="AA512" t="s">
        <v>8278</v>
      </c>
      <c r="AB512" s="187">
        <v>1813213381</v>
      </c>
      <c r="AC512" s="218" t="str">
        <f>_xlfn.IFNA(IF(Table[[#This Row],[Programme Partner]]&lt;&gt;Table[[#This Row],[Implementing Partner]],CONCATENATE(Table[[#This Row],[Programme Partner]],"-",Table[[#This Row],[Implementing Partner]]),Table[[#This Row],[Programme Partner]]),"")</f>
        <v>ACF</v>
      </c>
    </row>
    <row r="513" spans="1:29" ht="16.5" customHeight="1">
      <c r="A513" s="183">
        <v>511</v>
      </c>
      <c r="B513" s="207" t="s">
        <v>8385</v>
      </c>
      <c r="C513" s="208" t="s">
        <v>4993</v>
      </c>
      <c r="D513" s="209" t="s">
        <v>4993</v>
      </c>
      <c r="E513" s="210" t="s">
        <v>4993</v>
      </c>
      <c r="F513" t="s">
        <v>27</v>
      </c>
      <c r="G513" s="208" t="s">
        <v>8012</v>
      </c>
      <c r="H513" t="s">
        <v>8365</v>
      </c>
      <c r="I513" s="208" t="str">
        <f>IFERROR(VLOOKUP(Table[[#This Row],[Activity Details of Assistance]],WHAT!E:F,2,FALSE),"")</f>
        <v># of door</v>
      </c>
      <c r="J513" s="208"/>
      <c r="K513">
        <v>141</v>
      </c>
      <c r="L513" t="s">
        <v>28</v>
      </c>
      <c r="M513" t="s">
        <v>13</v>
      </c>
      <c r="N513" t="s">
        <v>14</v>
      </c>
      <c r="O513" t="s">
        <v>309</v>
      </c>
      <c r="P513" t="s">
        <v>1606</v>
      </c>
      <c r="Q513" t="s">
        <v>6477</v>
      </c>
      <c r="R513" s="230">
        <v>44985</v>
      </c>
      <c r="S513" s="230">
        <v>45170</v>
      </c>
      <c r="T513" t="s">
        <v>8407</v>
      </c>
      <c r="U513" s="211"/>
      <c r="V513" s="211"/>
      <c r="W513" s="211"/>
      <c r="X513" s="211"/>
      <c r="Y513" s="212"/>
      <c r="Z513" t="s">
        <v>8283</v>
      </c>
      <c r="AA513" t="s">
        <v>8278</v>
      </c>
      <c r="AB513" s="187">
        <v>1813213381</v>
      </c>
      <c r="AC513" s="218" t="str">
        <f>_xlfn.IFNA(IF(Table[[#This Row],[Programme Partner]]&lt;&gt;Table[[#This Row],[Implementing Partner]],CONCATENATE(Table[[#This Row],[Programme Partner]],"-",Table[[#This Row],[Implementing Partner]]),Table[[#This Row],[Programme Partner]]),"")</f>
        <v>ACF</v>
      </c>
    </row>
    <row r="514" spans="1:29" ht="16.5" customHeight="1">
      <c r="A514" s="183">
        <v>512</v>
      </c>
      <c r="B514" s="207" t="s">
        <v>8385</v>
      </c>
      <c r="C514" s="208" t="s">
        <v>4993</v>
      </c>
      <c r="D514" s="209" t="s">
        <v>4993</v>
      </c>
      <c r="E514" s="210" t="s">
        <v>4993</v>
      </c>
      <c r="F514" t="s">
        <v>27</v>
      </c>
      <c r="G514" s="208" t="s">
        <v>8012</v>
      </c>
      <c r="H514" t="s">
        <v>8312</v>
      </c>
      <c r="I514" s="208" t="str">
        <f>IFERROR(VLOOKUP(Table[[#This Row],[Activity Details of Assistance]],WHAT!E:F,2,FALSE),"")</f>
        <v># of door</v>
      </c>
      <c r="J514" s="208"/>
      <c r="K514">
        <v>348</v>
      </c>
      <c r="L514" t="s">
        <v>28</v>
      </c>
      <c r="M514" t="s">
        <v>13</v>
      </c>
      <c r="N514" t="s">
        <v>14</v>
      </c>
      <c r="O514" t="s">
        <v>309</v>
      </c>
      <c r="P514" t="s">
        <v>1606</v>
      </c>
      <c r="Q514" t="s">
        <v>6477</v>
      </c>
      <c r="R514" s="230">
        <v>44985</v>
      </c>
      <c r="S514" s="230">
        <v>45170</v>
      </c>
      <c r="T514" t="s">
        <v>8407</v>
      </c>
      <c r="U514" s="211"/>
      <c r="V514" s="211"/>
      <c r="W514" s="211"/>
      <c r="X514" s="211"/>
      <c r="Y514" s="212"/>
      <c r="Z514" t="s">
        <v>8283</v>
      </c>
      <c r="AA514" t="s">
        <v>8278</v>
      </c>
      <c r="AB514" s="187">
        <v>1813213381</v>
      </c>
      <c r="AC514" s="218" t="str">
        <f>_xlfn.IFNA(IF(Table[[#This Row],[Programme Partner]]&lt;&gt;Table[[#This Row],[Implementing Partner]],CONCATENATE(Table[[#This Row],[Programme Partner]],"-",Table[[#This Row],[Implementing Partner]]),Table[[#This Row],[Programme Partner]]),"")</f>
        <v>ACF</v>
      </c>
    </row>
    <row r="515" spans="1:29" ht="16.5" customHeight="1">
      <c r="A515" s="183">
        <v>513</v>
      </c>
      <c r="B515" s="207" t="s">
        <v>8385</v>
      </c>
      <c r="C515" s="208" t="s">
        <v>4993</v>
      </c>
      <c r="D515" s="209" t="s">
        <v>4993</v>
      </c>
      <c r="E515" s="210" t="s">
        <v>4993</v>
      </c>
      <c r="F515" t="s">
        <v>27</v>
      </c>
      <c r="G515" s="208" t="s">
        <v>8013</v>
      </c>
      <c r="H515" t="s">
        <v>8338</v>
      </c>
      <c r="I515" s="208" t="str">
        <f>IFERROR(VLOOKUP(Table[[#This Row],[Activity Details of Assistance]],WHAT!E:F,2,FALSE),"")</f>
        <v># of facilities</v>
      </c>
      <c r="J515" s="208"/>
      <c r="K515">
        <v>348</v>
      </c>
      <c r="L515" t="s">
        <v>28</v>
      </c>
      <c r="M515" t="s">
        <v>13</v>
      </c>
      <c r="N515" t="s">
        <v>14</v>
      </c>
      <c r="O515" t="s">
        <v>309</v>
      </c>
      <c r="P515" t="s">
        <v>1606</v>
      </c>
      <c r="Q515" t="s">
        <v>6477</v>
      </c>
      <c r="R515" s="230">
        <v>44985</v>
      </c>
      <c r="S515" s="230">
        <v>45170</v>
      </c>
      <c r="T515" t="s">
        <v>8407</v>
      </c>
      <c r="U515" s="211"/>
      <c r="V515" s="211"/>
      <c r="W515" s="211"/>
      <c r="X515" s="211"/>
      <c r="Y515" s="212"/>
      <c r="Z515" t="s">
        <v>8283</v>
      </c>
      <c r="AA515" t="s">
        <v>8278</v>
      </c>
      <c r="AB515" s="187">
        <v>1813213381</v>
      </c>
      <c r="AC515" s="218" t="str">
        <f>_xlfn.IFNA(IF(Table[[#This Row],[Programme Partner]]&lt;&gt;Table[[#This Row],[Implementing Partner]],CONCATENATE(Table[[#This Row],[Programme Partner]],"-",Table[[#This Row],[Implementing Partner]]),Table[[#This Row],[Programme Partner]]),"")</f>
        <v>ACF</v>
      </c>
    </row>
    <row r="516" spans="1:29" ht="16.5" customHeight="1">
      <c r="A516" s="183">
        <v>514</v>
      </c>
      <c r="B516" s="207" t="s">
        <v>8385</v>
      </c>
      <c r="C516" s="208" t="s">
        <v>4993</v>
      </c>
      <c r="D516" s="209" t="s">
        <v>4993</v>
      </c>
      <c r="E516" s="210" t="s">
        <v>4993</v>
      </c>
      <c r="F516" t="s">
        <v>27</v>
      </c>
      <c r="G516" t="s">
        <v>8013</v>
      </c>
      <c r="H516" t="s">
        <v>8286</v>
      </c>
      <c r="I516" s="208" t="str">
        <f>IFERROR(VLOOKUP(Table[[#This Row],[Activity Details of Assistance]],WHAT!E:F,2,FALSE),"")</f>
        <v># of HP sessions at community level</v>
      </c>
      <c r="J516" s="208"/>
      <c r="K516">
        <v>1559</v>
      </c>
      <c r="L516" t="s">
        <v>28</v>
      </c>
      <c r="M516" t="s">
        <v>13</v>
      </c>
      <c r="N516" t="s">
        <v>14</v>
      </c>
      <c r="O516" t="s">
        <v>309</v>
      </c>
      <c r="P516" t="s">
        <v>1606</v>
      </c>
      <c r="Q516" t="s">
        <v>6477</v>
      </c>
      <c r="R516" s="230">
        <v>44985</v>
      </c>
      <c r="S516" s="230">
        <v>45170</v>
      </c>
      <c r="T516" t="s">
        <v>8407</v>
      </c>
      <c r="U516" s="211"/>
      <c r="V516" s="211"/>
      <c r="W516" s="211"/>
      <c r="X516" s="211"/>
      <c r="Y516" s="212"/>
      <c r="Z516" t="s">
        <v>8283</v>
      </c>
      <c r="AA516" t="s">
        <v>8278</v>
      </c>
      <c r="AB516" s="187">
        <v>1813213381</v>
      </c>
      <c r="AC516" s="218" t="str">
        <f>_xlfn.IFNA(IF(Table[[#This Row],[Programme Partner]]&lt;&gt;Table[[#This Row],[Implementing Partner]],CONCATENATE(Table[[#This Row],[Programme Partner]],"-",Table[[#This Row],[Implementing Partner]]),Table[[#This Row],[Programme Partner]]),"")</f>
        <v>ACF</v>
      </c>
    </row>
    <row r="517" spans="1:29" ht="16.5" customHeight="1">
      <c r="A517" s="183">
        <v>515</v>
      </c>
      <c r="B517" s="207" t="s">
        <v>8385</v>
      </c>
      <c r="C517" s="208" t="s">
        <v>4993</v>
      </c>
      <c r="D517" s="209" t="s">
        <v>4993</v>
      </c>
      <c r="E517" s="210" t="s">
        <v>4993</v>
      </c>
      <c r="F517" t="s">
        <v>27</v>
      </c>
      <c r="G517" s="208" t="s">
        <v>8013</v>
      </c>
      <c r="H517" t="s">
        <v>8287</v>
      </c>
      <c r="I517" s="208" t="str">
        <f>IFERROR(VLOOKUP(Table[[#This Row],[Activity Details of Assistance]],WHAT!E:F,2,FALSE),"")</f>
        <v># of HP sessions at HH level</v>
      </c>
      <c r="J517" s="208"/>
      <c r="K517">
        <v>1870</v>
      </c>
      <c r="L517" t="s">
        <v>28</v>
      </c>
      <c r="M517" t="s">
        <v>13</v>
      </c>
      <c r="N517" t="s">
        <v>14</v>
      </c>
      <c r="O517" t="s">
        <v>309</v>
      </c>
      <c r="P517" t="s">
        <v>1606</v>
      </c>
      <c r="Q517" t="s">
        <v>6477</v>
      </c>
      <c r="R517" s="230">
        <v>44985</v>
      </c>
      <c r="S517" s="230">
        <v>45170</v>
      </c>
      <c r="T517" t="s">
        <v>8407</v>
      </c>
      <c r="U517" s="211"/>
      <c r="V517" s="211"/>
      <c r="W517" s="211"/>
      <c r="X517" s="211"/>
      <c r="Y517" s="212"/>
      <c r="Z517" t="s">
        <v>8283</v>
      </c>
      <c r="AA517" t="s">
        <v>8278</v>
      </c>
      <c r="AB517" s="187">
        <v>1813213381</v>
      </c>
      <c r="AC517" s="218" t="str">
        <f>_xlfn.IFNA(IF(Table[[#This Row],[Programme Partner]]&lt;&gt;Table[[#This Row],[Implementing Partner]],CONCATENATE(Table[[#This Row],[Programme Partner]],"-",Table[[#This Row],[Implementing Partner]]),Table[[#This Row],[Programme Partner]]),"")</f>
        <v>ACF</v>
      </c>
    </row>
    <row r="518" spans="1:29" ht="16.5" customHeight="1">
      <c r="A518" s="183">
        <v>516</v>
      </c>
      <c r="B518" s="207" t="s">
        <v>8385</v>
      </c>
      <c r="C518" s="208" t="s">
        <v>5148</v>
      </c>
      <c r="D518" s="209" t="s">
        <v>5087</v>
      </c>
      <c r="E518" s="210" t="s">
        <v>5148</v>
      </c>
      <c r="F518" t="s">
        <v>27</v>
      </c>
      <c r="G518" s="208" t="s">
        <v>8012</v>
      </c>
      <c r="H518" t="s">
        <v>8364</v>
      </c>
      <c r="I518" s="208" t="str">
        <f>IFERROR(VLOOKUP(Table[[#This Row],[Activity Details of Assistance]],WHAT!E:F,2,FALSE),"")</f>
        <v xml:space="preserve"># of door </v>
      </c>
      <c r="J518" s="208"/>
      <c r="K518">
        <v>6</v>
      </c>
      <c r="L518" t="s">
        <v>28</v>
      </c>
      <c r="M518" t="s">
        <v>13</v>
      </c>
      <c r="N518" t="s">
        <v>14</v>
      </c>
      <c r="O518" t="s">
        <v>307</v>
      </c>
      <c r="P518" t="s">
        <v>1599</v>
      </c>
      <c r="Q518" t="s">
        <v>4717</v>
      </c>
      <c r="R518" s="230">
        <v>44985</v>
      </c>
      <c r="S518" s="230">
        <v>44986</v>
      </c>
      <c r="T518" t="s">
        <v>8407</v>
      </c>
      <c r="U518" s="211"/>
      <c r="V518" s="211"/>
      <c r="W518" s="211"/>
      <c r="X518" s="211"/>
      <c r="Y518" s="212"/>
      <c r="Z518" t="s">
        <v>8359</v>
      </c>
      <c r="AA518" t="s">
        <v>8358</v>
      </c>
      <c r="AB518" s="187">
        <v>1718880175</v>
      </c>
      <c r="AC518" s="218" t="str">
        <f>_xlfn.IFNA(IF(Table[[#This Row],[Programme Partner]]&lt;&gt;Table[[#This Row],[Implementing Partner]],CONCATENATE(Table[[#This Row],[Programme Partner]],"-",Table[[#This Row],[Implementing Partner]]),Table[[#This Row],[Programme Partner]]),"")</f>
        <v>IOM-DSK</v>
      </c>
    </row>
    <row r="519" spans="1:29" ht="16.5" customHeight="1">
      <c r="A519" s="183">
        <v>517</v>
      </c>
      <c r="B519" s="207" t="s">
        <v>8385</v>
      </c>
      <c r="C519" s="208" t="s">
        <v>5148</v>
      </c>
      <c r="D519" s="209" t="s">
        <v>5087</v>
      </c>
      <c r="E519" s="210" t="s">
        <v>5148</v>
      </c>
      <c r="F519" t="s">
        <v>27</v>
      </c>
      <c r="G519" s="208" t="s">
        <v>8012</v>
      </c>
      <c r="H519" t="s">
        <v>8365</v>
      </c>
      <c r="I519" s="208" t="str">
        <f>IFERROR(VLOOKUP(Table[[#This Row],[Activity Details of Assistance]],WHAT!E:F,2,FALSE),"")</f>
        <v># of door</v>
      </c>
      <c r="J519" s="208"/>
      <c r="K519">
        <v>62</v>
      </c>
      <c r="L519" t="s">
        <v>28</v>
      </c>
      <c r="M519" t="s">
        <v>13</v>
      </c>
      <c r="N519" t="s">
        <v>14</v>
      </c>
      <c r="O519" t="s">
        <v>307</v>
      </c>
      <c r="P519" t="s">
        <v>1599</v>
      </c>
      <c r="Q519" t="s">
        <v>4717</v>
      </c>
      <c r="R519" s="230">
        <v>44985</v>
      </c>
      <c r="S519" s="230">
        <v>44986</v>
      </c>
      <c r="T519" t="s">
        <v>8407</v>
      </c>
      <c r="U519" s="211"/>
      <c r="V519" s="211"/>
      <c r="W519" s="211"/>
      <c r="X519" s="211"/>
      <c r="Y519" s="212"/>
      <c r="Z519" t="s">
        <v>8359</v>
      </c>
      <c r="AA519" t="s">
        <v>8358</v>
      </c>
      <c r="AB519" s="187">
        <v>1718880175</v>
      </c>
      <c r="AC519" s="218" t="str">
        <f>_xlfn.IFNA(IF(Table[[#This Row],[Programme Partner]]&lt;&gt;Table[[#This Row],[Implementing Partner]],CONCATENATE(Table[[#This Row],[Programme Partner]],"-",Table[[#This Row],[Implementing Partner]]),Table[[#This Row],[Programme Partner]]),"")</f>
        <v>IOM-DSK</v>
      </c>
    </row>
    <row r="520" spans="1:29" ht="16.5" customHeight="1">
      <c r="A520" s="183">
        <v>518</v>
      </c>
      <c r="B520" s="207" t="s">
        <v>8385</v>
      </c>
      <c r="C520" s="208" t="s">
        <v>5148</v>
      </c>
      <c r="D520" s="209" t="s">
        <v>5087</v>
      </c>
      <c r="E520" s="210" t="s">
        <v>5148</v>
      </c>
      <c r="F520" t="s">
        <v>27</v>
      </c>
      <c r="G520" s="208" t="s">
        <v>8012</v>
      </c>
      <c r="H520" t="s">
        <v>8312</v>
      </c>
      <c r="I520" s="208" t="str">
        <f>IFERROR(VLOOKUP(Table[[#This Row],[Activity Details of Assistance]],WHAT!E:F,2,FALSE),"")</f>
        <v># of door</v>
      </c>
      <c r="J520" s="208"/>
      <c r="K520">
        <v>480</v>
      </c>
      <c r="L520" t="s">
        <v>28</v>
      </c>
      <c r="M520" t="s">
        <v>13</v>
      </c>
      <c r="N520" t="s">
        <v>14</v>
      </c>
      <c r="O520" t="s">
        <v>307</v>
      </c>
      <c r="P520" t="s">
        <v>1599</v>
      </c>
      <c r="Q520" t="s">
        <v>4717</v>
      </c>
      <c r="R520" s="230">
        <v>44985</v>
      </c>
      <c r="S520" s="230">
        <v>44986</v>
      </c>
      <c r="T520" t="s">
        <v>8407</v>
      </c>
      <c r="U520" s="211"/>
      <c r="V520" s="211"/>
      <c r="W520" s="211"/>
      <c r="X520" s="211"/>
      <c r="Y520" s="212"/>
      <c r="Z520" t="s">
        <v>8359</v>
      </c>
      <c r="AA520" t="s">
        <v>8358</v>
      </c>
      <c r="AB520" s="187">
        <v>1718880175</v>
      </c>
      <c r="AC520" s="218" t="str">
        <f>_xlfn.IFNA(IF(Table[[#This Row],[Programme Partner]]&lt;&gt;Table[[#This Row],[Implementing Partner]],CONCATENATE(Table[[#This Row],[Programme Partner]],"-",Table[[#This Row],[Implementing Partner]]),Table[[#This Row],[Programme Partner]]),"")</f>
        <v>IOM-DSK</v>
      </c>
    </row>
    <row r="521" spans="1:29" ht="16.5" customHeight="1">
      <c r="A521" s="183">
        <v>519</v>
      </c>
      <c r="B521" s="207" t="s">
        <v>8385</v>
      </c>
      <c r="C521" s="208" t="s">
        <v>5148</v>
      </c>
      <c r="D521" s="209" t="s">
        <v>5087</v>
      </c>
      <c r="E521" s="210" t="s">
        <v>5148</v>
      </c>
      <c r="F521" t="s">
        <v>27</v>
      </c>
      <c r="G521" t="s">
        <v>8013</v>
      </c>
      <c r="H521" t="s">
        <v>8286</v>
      </c>
      <c r="I521" s="208" t="str">
        <f>IFERROR(VLOOKUP(Table[[#This Row],[Activity Details of Assistance]],WHAT!E:F,2,FALSE),"")</f>
        <v># of HP sessions at community level</v>
      </c>
      <c r="J521" s="208"/>
      <c r="K521">
        <v>23</v>
      </c>
      <c r="L521" t="s">
        <v>28</v>
      </c>
      <c r="M521" t="s">
        <v>13</v>
      </c>
      <c r="N521" t="s">
        <v>14</v>
      </c>
      <c r="O521" t="s">
        <v>307</v>
      </c>
      <c r="P521" t="s">
        <v>1599</v>
      </c>
      <c r="Q521" t="s">
        <v>4717</v>
      </c>
      <c r="R521" s="230">
        <v>44985</v>
      </c>
      <c r="S521" s="230">
        <v>44986</v>
      </c>
      <c r="T521" t="s">
        <v>8407</v>
      </c>
      <c r="U521" s="211"/>
      <c r="V521" s="211"/>
      <c r="W521" s="211"/>
      <c r="X521" s="211"/>
      <c r="Y521" s="212"/>
      <c r="Z521" t="s">
        <v>8359</v>
      </c>
      <c r="AA521" t="s">
        <v>8358</v>
      </c>
      <c r="AB521" s="187">
        <v>1718880175</v>
      </c>
      <c r="AC521" s="218" t="str">
        <f>_xlfn.IFNA(IF(Table[[#This Row],[Programme Partner]]&lt;&gt;Table[[#This Row],[Implementing Partner]],CONCATENATE(Table[[#This Row],[Programme Partner]],"-",Table[[#This Row],[Implementing Partner]]),Table[[#This Row],[Programme Partner]]),"")</f>
        <v>IOM-DSK</v>
      </c>
    </row>
    <row r="522" spans="1:29" ht="16.5" customHeight="1">
      <c r="A522" s="183">
        <v>520</v>
      </c>
      <c r="B522" s="207" t="s">
        <v>8385</v>
      </c>
      <c r="C522" s="208" t="s">
        <v>5148</v>
      </c>
      <c r="D522" s="209" t="s">
        <v>5087</v>
      </c>
      <c r="E522" s="210" t="s">
        <v>5148</v>
      </c>
      <c r="F522" t="s">
        <v>27</v>
      </c>
      <c r="G522" s="208" t="s">
        <v>8013</v>
      </c>
      <c r="H522" t="s">
        <v>8322</v>
      </c>
      <c r="I522" s="208" t="str">
        <f>IFERROR(VLOOKUP(Table[[#This Row],[Activity Details of Assistance]],WHAT!E:F,2,FALSE),"")</f>
        <v># of female in reproductive age</v>
      </c>
      <c r="J522" s="208"/>
      <c r="K522">
        <v>2602</v>
      </c>
      <c r="L522" t="s">
        <v>28</v>
      </c>
      <c r="M522" t="s">
        <v>13</v>
      </c>
      <c r="N522" t="s">
        <v>14</v>
      </c>
      <c r="O522" t="s">
        <v>307</v>
      </c>
      <c r="P522" t="s">
        <v>1599</v>
      </c>
      <c r="Q522" t="s">
        <v>4717</v>
      </c>
      <c r="R522" s="230">
        <v>44985</v>
      </c>
      <c r="S522" s="230">
        <v>44986</v>
      </c>
      <c r="T522" t="s">
        <v>8407</v>
      </c>
      <c r="U522" s="211"/>
      <c r="V522" s="211"/>
      <c r="W522" s="211"/>
      <c r="X522" s="211"/>
      <c r="Y522" s="212"/>
      <c r="Z522" t="s">
        <v>8359</v>
      </c>
      <c r="AA522" t="s">
        <v>8358</v>
      </c>
      <c r="AB522" s="187">
        <v>1718880175</v>
      </c>
      <c r="AC522" s="218" t="str">
        <f>_xlfn.IFNA(IF(Table[[#This Row],[Programme Partner]]&lt;&gt;Table[[#This Row],[Implementing Partner]],CONCATENATE(Table[[#This Row],[Programme Partner]],"-",Table[[#This Row],[Implementing Partner]]),Table[[#This Row],[Programme Partner]]),"")</f>
        <v>IOM-DSK</v>
      </c>
    </row>
    <row r="523" spans="1:29" ht="16.5" customHeight="1">
      <c r="A523" s="183">
        <v>521</v>
      </c>
      <c r="B523" s="207" t="s">
        <v>8385</v>
      </c>
      <c r="C523" s="208" t="s">
        <v>5148</v>
      </c>
      <c r="D523" s="209" t="s">
        <v>5087</v>
      </c>
      <c r="E523" s="210" t="s">
        <v>5148</v>
      </c>
      <c r="F523" t="s">
        <v>27</v>
      </c>
      <c r="G523" s="208" t="s">
        <v>8014</v>
      </c>
      <c r="H523" t="s">
        <v>8313</v>
      </c>
      <c r="I523" s="208" t="str">
        <f>IFERROR(VLOOKUP(Table[[#This Row],[Activity Details of Assistance]],WHAT!E:F,2,FALSE),"")</f>
        <v># of campaign per camp </v>
      </c>
      <c r="J523" s="208"/>
      <c r="K523">
        <v>14</v>
      </c>
      <c r="L523" t="s">
        <v>28</v>
      </c>
      <c r="M523" t="s">
        <v>13</v>
      </c>
      <c r="N523" t="s">
        <v>14</v>
      </c>
      <c r="O523" t="s">
        <v>307</v>
      </c>
      <c r="P523" t="s">
        <v>1599</v>
      </c>
      <c r="Q523" t="s">
        <v>4717</v>
      </c>
      <c r="R523" s="230">
        <v>44985</v>
      </c>
      <c r="S523" s="230">
        <v>44986</v>
      </c>
      <c r="T523" t="s">
        <v>8407</v>
      </c>
      <c r="U523" s="211"/>
      <c r="V523" s="211"/>
      <c r="W523" s="211"/>
      <c r="X523" s="211"/>
      <c r="Y523" s="212"/>
      <c r="Z523" t="s">
        <v>8359</v>
      </c>
      <c r="AA523" t="s">
        <v>8358</v>
      </c>
      <c r="AB523" s="187">
        <v>1718880175</v>
      </c>
      <c r="AC523" s="218" t="str">
        <f>_xlfn.IFNA(IF(Table[[#This Row],[Programme Partner]]&lt;&gt;Table[[#This Row],[Implementing Partner]],CONCATENATE(Table[[#This Row],[Programme Partner]],"-",Table[[#This Row],[Implementing Partner]]),Table[[#This Row],[Programme Partner]]),"")</f>
        <v>IOM-DSK</v>
      </c>
    </row>
    <row r="524" spans="1:29" ht="16.5" customHeight="1">
      <c r="A524" s="183">
        <v>522</v>
      </c>
      <c r="B524" s="207" t="s">
        <v>8385</v>
      </c>
      <c r="C524" s="208" t="s">
        <v>5148</v>
      </c>
      <c r="D524" s="209" t="s">
        <v>5087</v>
      </c>
      <c r="E524" s="210" t="s">
        <v>5148</v>
      </c>
      <c r="F524" t="s">
        <v>27</v>
      </c>
      <c r="G524" s="208" t="s">
        <v>8014</v>
      </c>
      <c r="H524" t="s">
        <v>8401</v>
      </c>
      <c r="I524" s="208" t="str">
        <f>IFERROR(VLOOKUP(Table[[#This Row],[Activity Details of Assistance]],WHAT!E:F,2,FALSE),"")</f>
        <v># of household</v>
      </c>
      <c r="J524" s="208"/>
      <c r="K524">
        <v>3580</v>
      </c>
      <c r="L524" t="s">
        <v>28</v>
      </c>
      <c r="M524" t="s">
        <v>13</v>
      </c>
      <c r="N524" t="s">
        <v>14</v>
      </c>
      <c r="O524" t="s">
        <v>307</v>
      </c>
      <c r="P524" t="s">
        <v>1599</v>
      </c>
      <c r="Q524" t="s">
        <v>4717</v>
      </c>
      <c r="R524" s="230">
        <v>44985</v>
      </c>
      <c r="S524" s="230">
        <v>44986</v>
      </c>
      <c r="T524" t="s">
        <v>8407</v>
      </c>
      <c r="U524" s="211"/>
      <c r="V524" s="211"/>
      <c r="W524" s="211"/>
      <c r="X524" s="211"/>
      <c r="Y524" s="212"/>
      <c r="Z524" t="s">
        <v>8359</v>
      </c>
      <c r="AA524" t="s">
        <v>8358</v>
      </c>
      <c r="AB524" s="187">
        <v>1718880175</v>
      </c>
      <c r="AC524" s="218" t="str">
        <f>_xlfn.IFNA(IF(Table[[#This Row],[Programme Partner]]&lt;&gt;Table[[#This Row],[Implementing Partner]],CONCATENATE(Table[[#This Row],[Programme Partner]],"-",Table[[#This Row],[Implementing Partner]]),Table[[#This Row],[Programme Partner]]),"")</f>
        <v>IOM-DSK</v>
      </c>
    </row>
    <row r="525" spans="1:29" ht="16.5" customHeight="1">
      <c r="A525" s="183">
        <v>523</v>
      </c>
      <c r="B525" s="207" t="s">
        <v>8385</v>
      </c>
      <c r="C525" s="208" t="s">
        <v>5148</v>
      </c>
      <c r="D525" s="209" t="s">
        <v>5087</v>
      </c>
      <c r="E525" s="210" t="s">
        <v>5148</v>
      </c>
      <c r="F525" t="s">
        <v>27</v>
      </c>
      <c r="G525" s="208" t="s">
        <v>8012</v>
      </c>
      <c r="H525" t="s">
        <v>8364</v>
      </c>
      <c r="I525" s="208" t="str">
        <f>IFERROR(VLOOKUP(Table[[#This Row],[Activity Details of Assistance]],WHAT!E:F,2,FALSE),"")</f>
        <v xml:space="preserve"># of door </v>
      </c>
      <c r="J525" s="208"/>
      <c r="K525">
        <v>5</v>
      </c>
      <c r="L525" t="s">
        <v>28</v>
      </c>
      <c r="M525" t="s">
        <v>13</v>
      </c>
      <c r="N525" t="s">
        <v>14</v>
      </c>
      <c r="O525" t="s">
        <v>307</v>
      </c>
      <c r="P525" t="s">
        <v>1599</v>
      </c>
      <c r="Q525" t="s">
        <v>4720</v>
      </c>
      <c r="R525" s="230">
        <v>44985</v>
      </c>
      <c r="S525" s="230">
        <v>44986</v>
      </c>
      <c r="T525" t="s">
        <v>8407</v>
      </c>
      <c r="U525" s="211"/>
      <c r="V525" s="211"/>
      <c r="W525" s="211"/>
      <c r="X525" s="211"/>
      <c r="Y525" s="212"/>
      <c r="Z525" t="s">
        <v>8359</v>
      </c>
      <c r="AA525" t="s">
        <v>8358</v>
      </c>
      <c r="AB525" s="187">
        <v>1718880175</v>
      </c>
      <c r="AC525" s="218" t="str">
        <f>_xlfn.IFNA(IF(Table[[#This Row],[Programme Partner]]&lt;&gt;Table[[#This Row],[Implementing Partner]],CONCATENATE(Table[[#This Row],[Programme Partner]],"-",Table[[#This Row],[Implementing Partner]]),Table[[#This Row],[Programme Partner]]),"")</f>
        <v>IOM-DSK</v>
      </c>
    </row>
    <row r="526" spans="1:29" ht="16.5" customHeight="1">
      <c r="A526" s="183">
        <v>524</v>
      </c>
      <c r="B526" s="207" t="s">
        <v>8385</v>
      </c>
      <c r="C526" s="208" t="s">
        <v>5148</v>
      </c>
      <c r="D526" s="209" t="s">
        <v>5087</v>
      </c>
      <c r="E526" s="210" t="s">
        <v>5148</v>
      </c>
      <c r="F526" t="s">
        <v>27</v>
      </c>
      <c r="G526" s="208" t="s">
        <v>8012</v>
      </c>
      <c r="H526" t="s">
        <v>8365</v>
      </c>
      <c r="I526" s="208" t="str">
        <f>IFERROR(VLOOKUP(Table[[#This Row],[Activity Details of Assistance]],WHAT!E:F,2,FALSE),"")</f>
        <v># of door</v>
      </c>
      <c r="J526" s="208"/>
      <c r="K526">
        <v>3</v>
      </c>
      <c r="L526" t="s">
        <v>28</v>
      </c>
      <c r="M526" t="s">
        <v>13</v>
      </c>
      <c r="N526" t="s">
        <v>14</v>
      </c>
      <c r="O526" t="s">
        <v>307</v>
      </c>
      <c r="P526" t="s">
        <v>1599</v>
      </c>
      <c r="Q526" t="s">
        <v>4720</v>
      </c>
      <c r="R526" s="230">
        <v>44985</v>
      </c>
      <c r="S526" s="230">
        <v>44986</v>
      </c>
      <c r="T526" t="s">
        <v>8407</v>
      </c>
      <c r="U526" s="211"/>
      <c r="V526" s="211"/>
      <c r="W526" s="211"/>
      <c r="X526" s="211"/>
      <c r="Y526" s="212"/>
      <c r="Z526" t="s">
        <v>8359</v>
      </c>
      <c r="AA526" t="s">
        <v>8358</v>
      </c>
      <c r="AB526" s="187">
        <v>1718880175</v>
      </c>
      <c r="AC526" s="218" t="str">
        <f>_xlfn.IFNA(IF(Table[[#This Row],[Programme Partner]]&lt;&gt;Table[[#This Row],[Implementing Partner]],CONCATENATE(Table[[#This Row],[Programme Partner]],"-",Table[[#This Row],[Implementing Partner]]),Table[[#This Row],[Programme Partner]]),"")</f>
        <v>IOM-DSK</v>
      </c>
    </row>
    <row r="527" spans="1:29" ht="16.5" customHeight="1">
      <c r="A527" s="183">
        <v>525</v>
      </c>
      <c r="B527" s="207" t="s">
        <v>8385</v>
      </c>
      <c r="C527" s="208" t="s">
        <v>5148</v>
      </c>
      <c r="D527" s="209" t="s">
        <v>5087</v>
      </c>
      <c r="E527" s="210" t="s">
        <v>5148</v>
      </c>
      <c r="F527" t="s">
        <v>27</v>
      </c>
      <c r="G527" s="208" t="s">
        <v>8012</v>
      </c>
      <c r="H527" t="s">
        <v>8312</v>
      </c>
      <c r="I527" s="208" t="str">
        <f>IFERROR(VLOOKUP(Table[[#This Row],[Activity Details of Assistance]],WHAT!E:F,2,FALSE),"")</f>
        <v># of door</v>
      </c>
      <c r="J527" s="208"/>
      <c r="K527">
        <v>80</v>
      </c>
      <c r="L527" t="s">
        <v>28</v>
      </c>
      <c r="M527" t="s">
        <v>13</v>
      </c>
      <c r="N527" t="s">
        <v>14</v>
      </c>
      <c r="O527" t="s">
        <v>307</v>
      </c>
      <c r="P527" t="s">
        <v>1599</v>
      </c>
      <c r="Q527" t="s">
        <v>4720</v>
      </c>
      <c r="R527" s="230">
        <v>44985</v>
      </c>
      <c r="S527" s="230">
        <v>44986</v>
      </c>
      <c r="T527" t="s">
        <v>8407</v>
      </c>
      <c r="U527" s="211"/>
      <c r="V527" s="211"/>
      <c r="W527" s="211"/>
      <c r="X527" s="211"/>
      <c r="Y527" s="212"/>
      <c r="Z527" t="s">
        <v>8359</v>
      </c>
      <c r="AA527" t="s">
        <v>8358</v>
      </c>
      <c r="AB527" s="187">
        <v>1718880175</v>
      </c>
      <c r="AC527" s="218" t="str">
        <f>_xlfn.IFNA(IF(Table[[#This Row],[Programme Partner]]&lt;&gt;Table[[#This Row],[Implementing Partner]],CONCATENATE(Table[[#This Row],[Programme Partner]],"-",Table[[#This Row],[Implementing Partner]]),Table[[#This Row],[Programme Partner]]),"")</f>
        <v>IOM-DSK</v>
      </c>
    </row>
    <row r="528" spans="1:29" ht="16.5" customHeight="1">
      <c r="A528" s="183">
        <v>526</v>
      </c>
      <c r="B528" s="207" t="s">
        <v>8385</v>
      </c>
      <c r="C528" s="208" t="s">
        <v>5148</v>
      </c>
      <c r="D528" s="209" t="s">
        <v>5087</v>
      </c>
      <c r="E528" s="210" t="s">
        <v>5148</v>
      </c>
      <c r="F528" t="s">
        <v>27</v>
      </c>
      <c r="G528" t="s">
        <v>8013</v>
      </c>
      <c r="H528" t="s">
        <v>8286</v>
      </c>
      <c r="I528" s="208" t="str">
        <f>IFERROR(VLOOKUP(Table[[#This Row],[Activity Details of Assistance]],WHAT!E:F,2,FALSE),"")</f>
        <v># of HP sessions at community level</v>
      </c>
      <c r="J528" s="208"/>
      <c r="K528">
        <v>10</v>
      </c>
      <c r="L528" t="s">
        <v>28</v>
      </c>
      <c r="M528" t="s">
        <v>13</v>
      </c>
      <c r="N528" t="s">
        <v>14</v>
      </c>
      <c r="O528" t="s">
        <v>307</v>
      </c>
      <c r="P528" t="s">
        <v>1599</v>
      </c>
      <c r="Q528" t="s">
        <v>4720</v>
      </c>
      <c r="R528" s="230">
        <v>44985</v>
      </c>
      <c r="S528" s="230">
        <v>44986</v>
      </c>
      <c r="T528" t="s">
        <v>8407</v>
      </c>
      <c r="U528" s="211"/>
      <c r="V528" s="211"/>
      <c r="W528" s="211"/>
      <c r="X528" s="211"/>
      <c r="Y528" s="212"/>
      <c r="Z528" t="s">
        <v>8359</v>
      </c>
      <c r="AA528" t="s">
        <v>8358</v>
      </c>
      <c r="AB528" s="187">
        <v>1718880175</v>
      </c>
      <c r="AC528" s="218" t="str">
        <f>_xlfn.IFNA(IF(Table[[#This Row],[Programme Partner]]&lt;&gt;Table[[#This Row],[Implementing Partner]],CONCATENATE(Table[[#This Row],[Programme Partner]],"-",Table[[#This Row],[Implementing Partner]]),Table[[#This Row],[Programme Partner]]),"")</f>
        <v>IOM-DSK</v>
      </c>
    </row>
    <row r="529" spans="1:29" ht="16.5" customHeight="1">
      <c r="A529" s="183">
        <v>527</v>
      </c>
      <c r="B529" s="207" t="s">
        <v>8385</v>
      </c>
      <c r="C529" s="208" t="s">
        <v>5148</v>
      </c>
      <c r="D529" s="209" t="s">
        <v>5087</v>
      </c>
      <c r="E529" s="210" t="s">
        <v>5148</v>
      </c>
      <c r="F529" t="s">
        <v>27</v>
      </c>
      <c r="G529" s="208" t="s">
        <v>8013</v>
      </c>
      <c r="H529" t="s">
        <v>8322</v>
      </c>
      <c r="I529" s="208" t="str">
        <f>IFERROR(VLOOKUP(Table[[#This Row],[Activity Details of Assistance]],WHAT!E:F,2,FALSE),"")</f>
        <v># of female in reproductive age</v>
      </c>
      <c r="J529" s="208"/>
      <c r="K529">
        <v>1785</v>
      </c>
      <c r="L529" t="s">
        <v>28</v>
      </c>
      <c r="M529" t="s">
        <v>13</v>
      </c>
      <c r="N529" t="s">
        <v>14</v>
      </c>
      <c r="O529" t="s">
        <v>307</v>
      </c>
      <c r="P529" t="s">
        <v>1599</v>
      </c>
      <c r="Q529" t="s">
        <v>4720</v>
      </c>
      <c r="R529" s="230">
        <v>44985</v>
      </c>
      <c r="S529" s="230">
        <v>44986</v>
      </c>
      <c r="T529" t="s">
        <v>8407</v>
      </c>
      <c r="U529" s="211"/>
      <c r="V529" s="211"/>
      <c r="W529" s="211"/>
      <c r="X529" s="211"/>
      <c r="Y529" s="212"/>
      <c r="Z529" t="s">
        <v>8359</v>
      </c>
      <c r="AA529" t="s">
        <v>8358</v>
      </c>
      <c r="AB529" s="187">
        <v>1718880175</v>
      </c>
      <c r="AC529" s="218" t="str">
        <f>_xlfn.IFNA(IF(Table[[#This Row],[Programme Partner]]&lt;&gt;Table[[#This Row],[Implementing Partner]],CONCATENATE(Table[[#This Row],[Programme Partner]],"-",Table[[#This Row],[Implementing Partner]]),Table[[#This Row],[Programme Partner]]),"")</f>
        <v>IOM-DSK</v>
      </c>
    </row>
    <row r="530" spans="1:29" ht="16.5" customHeight="1">
      <c r="A530" s="183">
        <v>528</v>
      </c>
      <c r="B530" s="207" t="s">
        <v>8385</v>
      </c>
      <c r="C530" s="208" t="s">
        <v>5148</v>
      </c>
      <c r="D530" s="209" t="s">
        <v>5087</v>
      </c>
      <c r="E530" s="210" t="s">
        <v>5148</v>
      </c>
      <c r="F530" t="s">
        <v>27</v>
      </c>
      <c r="G530" s="208" t="s">
        <v>8014</v>
      </c>
      <c r="H530" t="s">
        <v>8313</v>
      </c>
      <c r="I530" s="208" t="str">
        <f>IFERROR(VLOOKUP(Table[[#This Row],[Activity Details of Assistance]],WHAT!E:F,2,FALSE),"")</f>
        <v># of campaign per camp </v>
      </c>
      <c r="J530" s="208"/>
      <c r="K530">
        <v>4</v>
      </c>
      <c r="L530" t="s">
        <v>28</v>
      </c>
      <c r="M530" t="s">
        <v>13</v>
      </c>
      <c r="N530" t="s">
        <v>14</v>
      </c>
      <c r="O530" t="s">
        <v>307</v>
      </c>
      <c r="P530" t="s">
        <v>1599</v>
      </c>
      <c r="Q530" t="s">
        <v>4720</v>
      </c>
      <c r="R530" s="230">
        <v>44985</v>
      </c>
      <c r="S530" s="230">
        <v>44986</v>
      </c>
      <c r="T530" t="s">
        <v>8407</v>
      </c>
      <c r="U530" s="211"/>
      <c r="V530" s="211"/>
      <c r="W530" s="211"/>
      <c r="X530" s="211"/>
      <c r="Y530" s="212"/>
      <c r="Z530" t="s">
        <v>8359</v>
      </c>
      <c r="AA530" t="s">
        <v>8358</v>
      </c>
      <c r="AB530" s="187">
        <v>1718880175</v>
      </c>
      <c r="AC530" s="218" t="str">
        <f>_xlfn.IFNA(IF(Table[[#This Row],[Programme Partner]]&lt;&gt;Table[[#This Row],[Implementing Partner]],CONCATENATE(Table[[#This Row],[Programme Partner]],"-",Table[[#This Row],[Implementing Partner]]),Table[[#This Row],[Programme Partner]]),"")</f>
        <v>IOM-DSK</v>
      </c>
    </row>
    <row r="531" spans="1:29" ht="16.5" customHeight="1">
      <c r="A531" s="183">
        <v>529</v>
      </c>
      <c r="B531" s="207" t="s">
        <v>8385</v>
      </c>
      <c r="C531" s="208" t="s">
        <v>5148</v>
      </c>
      <c r="D531" s="209" t="s">
        <v>5087</v>
      </c>
      <c r="E531" s="210" t="s">
        <v>5148</v>
      </c>
      <c r="F531" t="s">
        <v>27</v>
      </c>
      <c r="G531" s="208" t="s">
        <v>8014</v>
      </c>
      <c r="H531" t="s">
        <v>8401</v>
      </c>
      <c r="I531" s="208" t="str">
        <f>IFERROR(VLOOKUP(Table[[#This Row],[Activity Details of Assistance]],WHAT!E:F,2,FALSE),"")</f>
        <v># of household</v>
      </c>
      <c r="J531" s="208"/>
      <c r="K531">
        <v>582</v>
      </c>
      <c r="L531" t="s">
        <v>28</v>
      </c>
      <c r="M531" t="s">
        <v>13</v>
      </c>
      <c r="N531" t="s">
        <v>14</v>
      </c>
      <c r="O531" t="s">
        <v>307</v>
      </c>
      <c r="P531" t="s">
        <v>1599</v>
      </c>
      <c r="Q531" t="s">
        <v>4720</v>
      </c>
      <c r="R531" s="230">
        <v>44985</v>
      </c>
      <c r="S531" s="230">
        <v>44986</v>
      </c>
      <c r="T531" t="s">
        <v>8407</v>
      </c>
      <c r="U531" s="211"/>
      <c r="V531" s="211"/>
      <c r="W531" s="211"/>
      <c r="X531" s="211"/>
      <c r="Y531" s="212"/>
      <c r="Z531" t="s">
        <v>8359</v>
      </c>
      <c r="AA531" t="s">
        <v>8358</v>
      </c>
      <c r="AB531" s="187">
        <v>1718880175</v>
      </c>
      <c r="AC531" s="218" t="str">
        <f>_xlfn.IFNA(IF(Table[[#This Row],[Programme Partner]]&lt;&gt;Table[[#This Row],[Implementing Partner]],CONCATENATE(Table[[#This Row],[Programme Partner]],"-",Table[[#This Row],[Implementing Partner]]),Table[[#This Row],[Programme Partner]]),"")</f>
        <v>IOM-DSK</v>
      </c>
    </row>
    <row r="532" spans="1:29" ht="16.5" customHeight="1">
      <c r="A532" s="183">
        <v>530</v>
      </c>
      <c r="B532" s="207" t="s">
        <v>8385</v>
      </c>
      <c r="C532" t="s">
        <v>5039</v>
      </c>
      <c r="D532" t="s">
        <v>5039</v>
      </c>
      <c r="E532" s="210" t="s">
        <v>8349</v>
      </c>
      <c r="F532" t="s">
        <v>27</v>
      </c>
      <c r="G532" s="208" t="s">
        <v>8011</v>
      </c>
      <c r="H532" t="s">
        <v>8363</v>
      </c>
      <c r="I532" s="208" t="str">
        <f>IFERROR(VLOOKUP(Table[[#This Row],[Activity Details of Assistance]],WHAT!E:F,2,FALSE),"")</f>
        <v># of tube well</v>
      </c>
      <c r="J532" s="208"/>
      <c r="K532">
        <v>764</v>
      </c>
      <c r="L532" t="s">
        <v>28</v>
      </c>
      <c r="M532" t="s">
        <v>13</v>
      </c>
      <c r="N532" t="s">
        <v>14</v>
      </c>
      <c r="O532" t="s">
        <v>309</v>
      </c>
      <c r="P532" t="s">
        <v>1606</v>
      </c>
      <c r="Q532" t="s">
        <v>4662</v>
      </c>
      <c r="R532" s="230">
        <v>44985</v>
      </c>
      <c r="S532" s="230">
        <v>44958</v>
      </c>
      <c r="T532" t="s">
        <v>8407</v>
      </c>
      <c r="U532" s="211"/>
      <c r="V532" s="211"/>
      <c r="W532" s="211"/>
      <c r="X532" s="211"/>
      <c r="Y532" s="212"/>
      <c r="Z532" t="s">
        <v>8367</v>
      </c>
      <c r="AA532" t="s">
        <v>8357</v>
      </c>
      <c r="AB532" s="187">
        <v>1777773726</v>
      </c>
      <c r="AC532" s="218" t="str">
        <f>_xlfn.IFNA(IF(Table[[#This Row],[Programme Partner]]&lt;&gt;Table[[#This Row],[Implementing Partner]],CONCATENATE(Table[[#This Row],[Programme Partner]],"-",Table[[#This Row],[Implementing Partner]]),Table[[#This Row],[Programme Partner]]),"")</f>
        <v>CARE</v>
      </c>
    </row>
    <row r="533" spans="1:29" ht="16.5" customHeight="1">
      <c r="A533" s="183">
        <v>531</v>
      </c>
      <c r="B533" s="207" t="s">
        <v>8385</v>
      </c>
      <c r="C533" t="s">
        <v>5039</v>
      </c>
      <c r="D533" t="s">
        <v>5039</v>
      </c>
      <c r="E533" s="210" t="s">
        <v>8349</v>
      </c>
      <c r="F533" t="s">
        <v>27</v>
      </c>
      <c r="G533" s="208" t="s">
        <v>8012</v>
      </c>
      <c r="H533" t="s">
        <v>8364</v>
      </c>
      <c r="I533" s="208" t="str">
        <f>IFERROR(VLOOKUP(Table[[#This Row],[Activity Details of Assistance]],WHAT!E:F,2,FALSE),"")</f>
        <v xml:space="preserve"># of door </v>
      </c>
      <c r="J533" s="208"/>
      <c r="K533">
        <v>219</v>
      </c>
      <c r="L533" t="s">
        <v>28</v>
      </c>
      <c r="M533" t="s">
        <v>13</v>
      </c>
      <c r="N533" t="s">
        <v>14</v>
      </c>
      <c r="O533" t="s">
        <v>309</v>
      </c>
      <c r="P533" t="s">
        <v>1606</v>
      </c>
      <c r="Q533" t="s">
        <v>4662</v>
      </c>
      <c r="R533" s="230">
        <v>44985</v>
      </c>
      <c r="S533" s="230">
        <v>44958</v>
      </c>
      <c r="T533" t="s">
        <v>8407</v>
      </c>
      <c r="U533" s="211"/>
      <c r="V533" s="211"/>
      <c r="W533" s="211"/>
      <c r="X533" s="211"/>
      <c r="Y533" s="212"/>
      <c r="Z533" t="s">
        <v>8367</v>
      </c>
      <c r="AA533" t="s">
        <v>8357</v>
      </c>
      <c r="AB533" s="187">
        <v>1777773726</v>
      </c>
      <c r="AC533" s="218" t="str">
        <f>_xlfn.IFNA(IF(Table[[#This Row],[Programme Partner]]&lt;&gt;Table[[#This Row],[Implementing Partner]],CONCATENATE(Table[[#This Row],[Programme Partner]],"-",Table[[#This Row],[Implementing Partner]]),Table[[#This Row],[Programme Partner]]),"")</f>
        <v>CARE</v>
      </c>
    </row>
    <row r="534" spans="1:29" ht="16.5" customHeight="1">
      <c r="A534" s="183">
        <v>532</v>
      </c>
      <c r="B534" s="207" t="s">
        <v>8385</v>
      </c>
      <c r="C534" t="s">
        <v>5039</v>
      </c>
      <c r="D534" t="s">
        <v>5039</v>
      </c>
      <c r="E534" s="210" t="s">
        <v>8349</v>
      </c>
      <c r="F534" t="s">
        <v>27</v>
      </c>
      <c r="G534" s="208" t="s">
        <v>8012</v>
      </c>
      <c r="H534" t="s">
        <v>8365</v>
      </c>
      <c r="I534" s="208" t="str">
        <f>IFERROR(VLOOKUP(Table[[#This Row],[Activity Details of Assistance]],WHAT!E:F,2,FALSE),"")</f>
        <v># of door</v>
      </c>
      <c r="J534" s="208"/>
      <c r="K534">
        <v>384</v>
      </c>
      <c r="L534" t="s">
        <v>28</v>
      </c>
      <c r="M534" t="s">
        <v>13</v>
      </c>
      <c r="N534" t="s">
        <v>14</v>
      </c>
      <c r="O534" t="s">
        <v>309</v>
      </c>
      <c r="P534" t="s">
        <v>1606</v>
      </c>
      <c r="Q534" t="s">
        <v>4662</v>
      </c>
      <c r="R534" s="230">
        <v>44985</v>
      </c>
      <c r="S534" s="230">
        <v>44958</v>
      </c>
      <c r="T534" t="s">
        <v>8407</v>
      </c>
      <c r="U534" s="211"/>
      <c r="V534" s="211"/>
      <c r="W534" s="211"/>
      <c r="X534" s="211"/>
      <c r="Y534" s="212"/>
      <c r="Z534" t="s">
        <v>8367</v>
      </c>
      <c r="AA534" t="s">
        <v>8357</v>
      </c>
      <c r="AB534" s="187">
        <v>1777773726</v>
      </c>
      <c r="AC534" s="218" t="str">
        <f>_xlfn.IFNA(IF(Table[[#This Row],[Programme Partner]]&lt;&gt;Table[[#This Row],[Implementing Partner]],CONCATENATE(Table[[#This Row],[Programme Partner]],"-",Table[[#This Row],[Implementing Partner]]),Table[[#This Row],[Programme Partner]]),"")</f>
        <v>CARE</v>
      </c>
    </row>
    <row r="535" spans="1:29" ht="16.5" customHeight="1">
      <c r="A535" s="183">
        <v>533</v>
      </c>
      <c r="B535" s="207" t="s">
        <v>8385</v>
      </c>
      <c r="C535" t="s">
        <v>5039</v>
      </c>
      <c r="D535" t="s">
        <v>5039</v>
      </c>
      <c r="E535" s="210" t="s">
        <v>8349</v>
      </c>
      <c r="F535" t="s">
        <v>27</v>
      </c>
      <c r="G535" t="s">
        <v>8013</v>
      </c>
      <c r="H535" t="s">
        <v>8286</v>
      </c>
      <c r="I535" s="208" t="str">
        <f>IFERROR(VLOOKUP(Table[[#This Row],[Activity Details of Assistance]],WHAT!E:F,2,FALSE),"")</f>
        <v># of HP sessions at community level</v>
      </c>
      <c r="J535" s="208"/>
      <c r="K535">
        <v>3059</v>
      </c>
      <c r="L535" t="s">
        <v>28</v>
      </c>
      <c r="M535" t="s">
        <v>13</v>
      </c>
      <c r="N535" t="s">
        <v>14</v>
      </c>
      <c r="O535" t="s">
        <v>309</v>
      </c>
      <c r="P535" t="s">
        <v>1606</v>
      </c>
      <c r="Q535" t="s">
        <v>4662</v>
      </c>
      <c r="R535" s="230">
        <v>44985</v>
      </c>
      <c r="S535" s="230">
        <v>44958</v>
      </c>
      <c r="T535" t="s">
        <v>8407</v>
      </c>
      <c r="U535" s="211"/>
      <c r="V535" s="211"/>
      <c r="W535" s="211"/>
      <c r="X535" s="211"/>
      <c r="Y535" s="212"/>
      <c r="Z535" t="s">
        <v>8367</v>
      </c>
      <c r="AA535" t="s">
        <v>8357</v>
      </c>
      <c r="AB535" s="187">
        <v>1777773726</v>
      </c>
      <c r="AC535" s="218" t="str">
        <f>_xlfn.IFNA(IF(Table[[#This Row],[Programme Partner]]&lt;&gt;Table[[#This Row],[Implementing Partner]],CONCATENATE(Table[[#This Row],[Programme Partner]],"-",Table[[#This Row],[Implementing Partner]]),Table[[#This Row],[Programme Partner]]),"")</f>
        <v>CARE</v>
      </c>
    </row>
    <row r="536" spans="1:29" ht="16.5" customHeight="1">
      <c r="A536" s="183">
        <v>534</v>
      </c>
      <c r="B536" s="207" t="s">
        <v>8385</v>
      </c>
      <c r="C536" t="s">
        <v>5039</v>
      </c>
      <c r="D536" t="s">
        <v>5039</v>
      </c>
      <c r="E536" s="210" t="s">
        <v>8349</v>
      </c>
      <c r="F536" t="s">
        <v>27</v>
      </c>
      <c r="G536" s="208" t="s">
        <v>8013</v>
      </c>
      <c r="H536" t="s">
        <v>8287</v>
      </c>
      <c r="I536" s="208" t="str">
        <f>IFERROR(VLOOKUP(Table[[#This Row],[Activity Details of Assistance]],WHAT!E:F,2,FALSE),"")</f>
        <v># of HP sessions at HH level</v>
      </c>
      <c r="J536" s="208"/>
      <c r="K536">
        <v>11512</v>
      </c>
      <c r="L536" t="s">
        <v>28</v>
      </c>
      <c r="M536" t="s">
        <v>13</v>
      </c>
      <c r="N536" t="s">
        <v>14</v>
      </c>
      <c r="O536" t="s">
        <v>309</v>
      </c>
      <c r="P536" t="s">
        <v>1606</v>
      </c>
      <c r="Q536" t="s">
        <v>4662</v>
      </c>
      <c r="R536" s="230">
        <v>44985</v>
      </c>
      <c r="S536" s="230">
        <v>44958</v>
      </c>
      <c r="T536" t="s">
        <v>8407</v>
      </c>
      <c r="U536" s="211"/>
      <c r="V536" s="211"/>
      <c r="W536" s="211"/>
      <c r="X536" s="211"/>
      <c r="Y536" s="212"/>
      <c r="Z536" t="s">
        <v>8367</v>
      </c>
      <c r="AA536" t="s">
        <v>8357</v>
      </c>
      <c r="AB536" s="187">
        <v>1777773726</v>
      </c>
      <c r="AC536" s="218" t="str">
        <f>_xlfn.IFNA(IF(Table[[#This Row],[Programme Partner]]&lt;&gt;Table[[#This Row],[Implementing Partner]],CONCATENATE(Table[[#This Row],[Programme Partner]],"-",Table[[#This Row],[Implementing Partner]]),Table[[#This Row],[Programme Partner]]),"")</f>
        <v>CARE</v>
      </c>
    </row>
    <row r="537" spans="1:29" ht="16.5" customHeight="1">
      <c r="A537" s="183">
        <v>535</v>
      </c>
      <c r="B537" s="207" t="s">
        <v>8385</v>
      </c>
      <c r="C537" t="s">
        <v>5039</v>
      </c>
      <c r="D537" t="s">
        <v>5039</v>
      </c>
      <c r="E537" s="210" t="s">
        <v>8349</v>
      </c>
      <c r="F537" t="s">
        <v>27</v>
      </c>
      <c r="G537" t="s">
        <v>8013</v>
      </c>
      <c r="H537" t="s">
        <v>8327</v>
      </c>
      <c r="I537" s="208" t="str">
        <f>IFERROR(VLOOKUP(Table[[#This Row],[Activity Details of Assistance]],WHAT!E:F,2,FALSE),"")</f>
        <v># of HP sessions at institution level</v>
      </c>
      <c r="J537" s="208"/>
      <c r="K537">
        <v>30</v>
      </c>
      <c r="L537" t="s">
        <v>28</v>
      </c>
      <c r="M537" t="s">
        <v>13</v>
      </c>
      <c r="N537" t="s">
        <v>14</v>
      </c>
      <c r="O537" t="s">
        <v>309</v>
      </c>
      <c r="P537" t="s">
        <v>1606</v>
      </c>
      <c r="Q537" t="s">
        <v>4662</v>
      </c>
      <c r="R537" s="230">
        <v>44985</v>
      </c>
      <c r="S537" s="230">
        <v>44958</v>
      </c>
      <c r="T537" t="s">
        <v>8407</v>
      </c>
      <c r="U537" s="211"/>
      <c r="V537" s="211"/>
      <c r="W537" s="211"/>
      <c r="X537" s="211"/>
      <c r="Y537" s="212"/>
      <c r="Z537" t="s">
        <v>8367</v>
      </c>
      <c r="AA537" t="s">
        <v>8357</v>
      </c>
      <c r="AB537" s="187">
        <v>1777773726</v>
      </c>
      <c r="AC537" s="218" t="str">
        <f>_xlfn.IFNA(IF(Table[[#This Row],[Programme Partner]]&lt;&gt;Table[[#This Row],[Implementing Partner]],CONCATENATE(Table[[#This Row],[Programme Partner]],"-",Table[[#This Row],[Implementing Partner]]),Table[[#This Row],[Programme Partner]]),"")</f>
        <v>CARE</v>
      </c>
    </row>
    <row r="538" spans="1:29" ht="16.5" customHeight="1">
      <c r="A538" s="183">
        <v>536</v>
      </c>
      <c r="B538" s="207" t="s">
        <v>8385</v>
      </c>
      <c r="C538" t="s">
        <v>5039</v>
      </c>
      <c r="D538" t="s">
        <v>5039</v>
      </c>
      <c r="E538" s="210" t="s">
        <v>8349</v>
      </c>
      <c r="F538" t="s">
        <v>27</v>
      </c>
      <c r="G538" s="208" t="s">
        <v>8014</v>
      </c>
      <c r="H538" t="s">
        <v>8401</v>
      </c>
      <c r="I538" s="208" t="str">
        <f>IFERROR(VLOOKUP(Table[[#This Row],[Activity Details of Assistance]],WHAT!E:F,2,FALSE),"")</f>
        <v># of household</v>
      </c>
      <c r="J538" s="208"/>
      <c r="K538">
        <v>11512</v>
      </c>
      <c r="L538" t="s">
        <v>28</v>
      </c>
      <c r="M538" t="s">
        <v>13</v>
      </c>
      <c r="N538" t="s">
        <v>14</v>
      </c>
      <c r="O538" t="s">
        <v>309</v>
      </c>
      <c r="P538" t="s">
        <v>1606</v>
      </c>
      <c r="Q538" t="s">
        <v>4662</v>
      </c>
      <c r="R538" s="230">
        <v>44985</v>
      </c>
      <c r="S538" s="230">
        <v>44958</v>
      </c>
      <c r="T538" t="s">
        <v>8407</v>
      </c>
      <c r="U538" s="211"/>
      <c r="V538" s="211"/>
      <c r="W538" s="211"/>
      <c r="X538" s="211"/>
      <c r="Y538" s="212"/>
      <c r="Z538" t="s">
        <v>8367</v>
      </c>
      <c r="AA538" t="s">
        <v>8357</v>
      </c>
      <c r="AB538" s="187">
        <v>1777773726</v>
      </c>
      <c r="AC538" s="218" t="str">
        <f>_xlfn.IFNA(IF(Table[[#This Row],[Programme Partner]]&lt;&gt;Table[[#This Row],[Implementing Partner]],CONCATENATE(Table[[#This Row],[Programme Partner]],"-",Table[[#This Row],[Implementing Partner]]),Table[[#This Row],[Programme Partner]]),"")</f>
        <v>CARE</v>
      </c>
    </row>
    <row r="539" spans="1:29" ht="16.5" customHeight="1">
      <c r="A539" s="183">
        <v>537</v>
      </c>
      <c r="B539" s="207" t="s">
        <v>8385</v>
      </c>
      <c r="C539" t="s">
        <v>5039</v>
      </c>
      <c r="D539" t="s">
        <v>5039</v>
      </c>
      <c r="E539" s="210" t="s">
        <v>8349</v>
      </c>
      <c r="F539" t="s">
        <v>27</v>
      </c>
      <c r="G539" s="208" t="s">
        <v>8011</v>
      </c>
      <c r="H539" t="s">
        <v>8363</v>
      </c>
      <c r="I539" s="208" t="str">
        <f>IFERROR(VLOOKUP(Table[[#This Row],[Activity Details of Assistance]],WHAT!E:F,2,FALSE),"")</f>
        <v># of tube well</v>
      </c>
      <c r="J539" s="208"/>
      <c r="K539">
        <v>501</v>
      </c>
      <c r="L539" t="s">
        <v>28</v>
      </c>
      <c r="M539" t="s">
        <v>13</v>
      </c>
      <c r="N539" t="s">
        <v>14</v>
      </c>
      <c r="O539" t="s">
        <v>309</v>
      </c>
      <c r="P539" t="s">
        <v>1606</v>
      </c>
      <c r="Q539" t="s">
        <v>4665</v>
      </c>
      <c r="R539" s="230">
        <v>44985</v>
      </c>
      <c r="S539" s="230">
        <v>44958</v>
      </c>
      <c r="T539" t="s">
        <v>8407</v>
      </c>
      <c r="U539" s="211"/>
      <c r="V539" s="211"/>
      <c r="W539" s="211"/>
      <c r="X539" s="211"/>
      <c r="Y539" s="212"/>
      <c r="Z539" t="s">
        <v>8367</v>
      </c>
      <c r="AA539" t="s">
        <v>8357</v>
      </c>
      <c r="AB539" s="187">
        <v>1777773726</v>
      </c>
      <c r="AC539" s="218" t="str">
        <f>_xlfn.IFNA(IF(Table[[#This Row],[Programme Partner]]&lt;&gt;Table[[#This Row],[Implementing Partner]],CONCATENATE(Table[[#This Row],[Programme Partner]],"-",Table[[#This Row],[Implementing Partner]]),Table[[#This Row],[Programme Partner]]),"")</f>
        <v>CARE</v>
      </c>
    </row>
    <row r="540" spans="1:29" ht="16.5" customHeight="1">
      <c r="A540" s="183">
        <v>538</v>
      </c>
      <c r="B540" s="207" t="s">
        <v>8385</v>
      </c>
      <c r="C540" t="s">
        <v>5039</v>
      </c>
      <c r="D540" t="s">
        <v>5039</v>
      </c>
      <c r="E540" s="210" t="s">
        <v>8349</v>
      </c>
      <c r="F540" t="s">
        <v>27</v>
      </c>
      <c r="G540" s="208" t="s">
        <v>8012</v>
      </c>
      <c r="H540" t="s">
        <v>8364</v>
      </c>
      <c r="I540" s="208" t="str">
        <f>IFERROR(VLOOKUP(Table[[#This Row],[Activity Details of Assistance]],WHAT!E:F,2,FALSE),"")</f>
        <v xml:space="preserve"># of door </v>
      </c>
      <c r="J540" s="208"/>
      <c r="K540">
        <v>89</v>
      </c>
      <c r="L540" t="s">
        <v>28</v>
      </c>
      <c r="M540" t="s">
        <v>13</v>
      </c>
      <c r="N540" t="s">
        <v>14</v>
      </c>
      <c r="O540" t="s">
        <v>309</v>
      </c>
      <c r="P540" t="s">
        <v>1606</v>
      </c>
      <c r="Q540" t="s">
        <v>4665</v>
      </c>
      <c r="R540" s="230">
        <v>44985</v>
      </c>
      <c r="S540" s="230">
        <v>44958</v>
      </c>
      <c r="T540" t="s">
        <v>8407</v>
      </c>
      <c r="U540" s="211"/>
      <c r="V540" s="211"/>
      <c r="W540" s="211"/>
      <c r="X540" s="211"/>
      <c r="Y540" s="212"/>
      <c r="Z540" t="s">
        <v>8367</v>
      </c>
      <c r="AA540" t="s">
        <v>8357</v>
      </c>
      <c r="AB540" s="187">
        <v>1777773726</v>
      </c>
      <c r="AC540" s="218" t="str">
        <f>_xlfn.IFNA(IF(Table[[#This Row],[Programme Partner]]&lt;&gt;Table[[#This Row],[Implementing Partner]],CONCATENATE(Table[[#This Row],[Programme Partner]],"-",Table[[#This Row],[Implementing Partner]]),Table[[#This Row],[Programme Partner]]),"")</f>
        <v>CARE</v>
      </c>
    </row>
    <row r="541" spans="1:29" ht="16.5" customHeight="1">
      <c r="A541" s="183">
        <v>539</v>
      </c>
      <c r="B541" s="207" t="s">
        <v>8385</v>
      </c>
      <c r="C541" t="s">
        <v>5039</v>
      </c>
      <c r="D541" t="s">
        <v>5039</v>
      </c>
      <c r="E541" s="210" t="s">
        <v>8349</v>
      </c>
      <c r="F541" t="s">
        <v>27</v>
      </c>
      <c r="G541" s="208" t="s">
        <v>8012</v>
      </c>
      <c r="H541" t="s">
        <v>8365</v>
      </c>
      <c r="I541" s="208" t="str">
        <f>IFERROR(VLOOKUP(Table[[#This Row],[Activity Details of Assistance]],WHAT!E:F,2,FALSE),"")</f>
        <v># of door</v>
      </c>
      <c r="J541" s="208"/>
      <c r="K541">
        <v>168</v>
      </c>
      <c r="L541" t="s">
        <v>28</v>
      </c>
      <c r="M541" t="s">
        <v>13</v>
      </c>
      <c r="N541" t="s">
        <v>14</v>
      </c>
      <c r="O541" t="s">
        <v>309</v>
      </c>
      <c r="P541" t="s">
        <v>1606</v>
      </c>
      <c r="Q541" t="s">
        <v>4665</v>
      </c>
      <c r="R541" s="230">
        <v>44985</v>
      </c>
      <c r="S541" s="230">
        <v>44958</v>
      </c>
      <c r="T541" t="s">
        <v>8407</v>
      </c>
      <c r="U541" s="211"/>
      <c r="V541" s="211"/>
      <c r="W541" s="211"/>
      <c r="X541" s="211"/>
      <c r="Y541" s="212"/>
      <c r="Z541" t="s">
        <v>8367</v>
      </c>
      <c r="AA541" t="s">
        <v>8357</v>
      </c>
      <c r="AB541" s="187">
        <v>1777773726</v>
      </c>
      <c r="AC541" s="218" t="str">
        <f>_xlfn.IFNA(IF(Table[[#This Row],[Programme Partner]]&lt;&gt;Table[[#This Row],[Implementing Partner]],CONCATENATE(Table[[#This Row],[Programme Partner]],"-",Table[[#This Row],[Implementing Partner]]),Table[[#This Row],[Programme Partner]]),"")</f>
        <v>CARE</v>
      </c>
    </row>
    <row r="542" spans="1:29" ht="16.5" customHeight="1">
      <c r="A542" s="183">
        <v>540</v>
      </c>
      <c r="B542" s="207" t="s">
        <v>8385</v>
      </c>
      <c r="C542" t="s">
        <v>5039</v>
      </c>
      <c r="D542" t="s">
        <v>5039</v>
      </c>
      <c r="E542" s="210" t="s">
        <v>8349</v>
      </c>
      <c r="F542" t="s">
        <v>27</v>
      </c>
      <c r="G542" t="s">
        <v>8013</v>
      </c>
      <c r="H542" t="s">
        <v>8286</v>
      </c>
      <c r="I542" s="208" t="str">
        <f>IFERROR(VLOOKUP(Table[[#This Row],[Activity Details of Assistance]],WHAT!E:F,2,FALSE),"")</f>
        <v># of HP sessions at community level</v>
      </c>
      <c r="J542" s="208"/>
      <c r="K542">
        <v>1842</v>
      </c>
      <c r="L542" t="s">
        <v>28</v>
      </c>
      <c r="M542" t="s">
        <v>13</v>
      </c>
      <c r="N542" t="s">
        <v>14</v>
      </c>
      <c r="O542" t="s">
        <v>309</v>
      </c>
      <c r="P542" t="s">
        <v>1606</v>
      </c>
      <c r="Q542" t="s">
        <v>4665</v>
      </c>
      <c r="R542" s="230">
        <v>44985</v>
      </c>
      <c r="S542" s="230">
        <v>44958</v>
      </c>
      <c r="T542" t="s">
        <v>8407</v>
      </c>
      <c r="U542" s="211"/>
      <c r="V542" s="211"/>
      <c r="W542" s="211"/>
      <c r="X542" s="211"/>
      <c r="Y542" s="212"/>
      <c r="Z542" t="s">
        <v>8367</v>
      </c>
      <c r="AA542" t="s">
        <v>8357</v>
      </c>
      <c r="AB542" s="187">
        <v>1777773726</v>
      </c>
      <c r="AC542" s="218" t="str">
        <f>_xlfn.IFNA(IF(Table[[#This Row],[Programme Partner]]&lt;&gt;Table[[#This Row],[Implementing Partner]],CONCATENATE(Table[[#This Row],[Programme Partner]],"-",Table[[#This Row],[Implementing Partner]]),Table[[#This Row],[Programme Partner]]),"")</f>
        <v>CARE</v>
      </c>
    </row>
    <row r="543" spans="1:29" ht="16.5" customHeight="1">
      <c r="A543" s="183">
        <v>541</v>
      </c>
      <c r="B543" s="207" t="s">
        <v>8385</v>
      </c>
      <c r="C543" t="s">
        <v>5039</v>
      </c>
      <c r="D543" t="s">
        <v>5039</v>
      </c>
      <c r="E543" s="210" t="s">
        <v>8349</v>
      </c>
      <c r="F543" t="s">
        <v>27</v>
      </c>
      <c r="G543" s="208" t="s">
        <v>8013</v>
      </c>
      <c r="H543" t="s">
        <v>8287</v>
      </c>
      <c r="I543" s="208" t="str">
        <f>IFERROR(VLOOKUP(Table[[#This Row],[Activity Details of Assistance]],WHAT!E:F,2,FALSE),"")</f>
        <v># of HP sessions at HH level</v>
      </c>
      <c r="J543" s="208"/>
      <c r="K543">
        <v>4558</v>
      </c>
      <c r="L543" t="s">
        <v>28</v>
      </c>
      <c r="M543" t="s">
        <v>13</v>
      </c>
      <c r="N543" t="s">
        <v>14</v>
      </c>
      <c r="O543" t="s">
        <v>309</v>
      </c>
      <c r="P543" t="s">
        <v>1606</v>
      </c>
      <c r="Q543" t="s">
        <v>4665</v>
      </c>
      <c r="R543" s="230">
        <v>44985</v>
      </c>
      <c r="S543" s="230">
        <v>44958</v>
      </c>
      <c r="T543" t="s">
        <v>8407</v>
      </c>
      <c r="U543" s="211"/>
      <c r="V543" s="211"/>
      <c r="W543" s="211"/>
      <c r="X543" s="211"/>
      <c r="Y543" s="212"/>
      <c r="Z543" t="s">
        <v>8367</v>
      </c>
      <c r="AA543" t="s">
        <v>8357</v>
      </c>
      <c r="AB543" s="187">
        <v>1777773726</v>
      </c>
      <c r="AC543" s="218" t="str">
        <f>_xlfn.IFNA(IF(Table[[#This Row],[Programme Partner]]&lt;&gt;Table[[#This Row],[Implementing Partner]],CONCATENATE(Table[[#This Row],[Programme Partner]],"-",Table[[#This Row],[Implementing Partner]]),Table[[#This Row],[Programme Partner]]),"")</f>
        <v>CARE</v>
      </c>
    </row>
    <row r="544" spans="1:29" ht="16.5" customHeight="1">
      <c r="A544" s="183">
        <v>542</v>
      </c>
      <c r="B544" s="207" t="s">
        <v>8385</v>
      </c>
      <c r="C544" t="s">
        <v>5039</v>
      </c>
      <c r="D544" t="s">
        <v>5039</v>
      </c>
      <c r="E544" s="210" t="s">
        <v>8349</v>
      </c>
      <c r="F544" t="s">
        <v>27</v>
      </c>
      <c r="G544" s="208" t="s">
        <v>8014</v>
      </c>
      <c r="H544" t="s">
        <v>8401</v>
      </c>
      <c r="I544" s="208" t="str">
        <f>IFERROR(VLOOKUP(Table[[#This Row],[Activity Details of Assistance]],WHAT!E:F,2,FALSE),"")</f>
        <v># of household</v>
      </c>
      <c r="J544" s="208"/>
      <c r="K544">
        <v>3970</v>
      </c>
      <c r="L544" t="s">
        <v>28</v>
      </c>
      <c r="M544" t="s">
        <v>13</v>
      </c>
      <c r="N544" t="s">
        <v>14</v>
      </c>
      <c r="O544" t="s">
        <v>309</v>
      </c>
      <c r="P544" t="s">
        <v>1606</v>
      </c>
      <c r="Q544" t="s">
        <v>4665</v>
      </c>
      <c r="R544" s="230">
        <v>44985</v>
      </c>
      <c r="S544" s="230">
        <v>44958</v>
      </c>
      <c r="T544" t="s">
        <v>8407</v>
      </c>
      <c r="U544" s="211"/>
      <c r="V544" s="211"/>
      <c r="W544" s="211"/>
      <c r="X544" s="211"/>
      <c r="Y544" s="212"/>
      <c r="Z544" t="s">
        <v>8367</v>
      </c>
      <c r="AA544" t="s">
        <v>8357</v>
      </c>
      <c r="AB544" s="187">
        <v>1777773726</v>
      </c>
      <c r="AC544" s="218" t="str">
        <f>_xlfn.IFNA(IF(Table[[#This Row],[Programme Partner]]&lt;&gt;Table[[#This Row],[Implementing Partner]],CONCATENATE(Table[[#This Row],[Programme Partner]],"-",Table[[#This Row],[Implementing Partner]]),Table[[#This Row],[Programme Partner]]),"")</f>
        <v>CARE</v>
      </c>
    </row>
    <row r="545" spans="1:29" ht="16.5" customHeight="1">
      <c r="A545" s="183">
        <v>543</v>
      </c>
      <c r="B545" s="207" t="s">
        <v>8385</v>
      </c>
      <c r="C545" t="s">
        <v>5039</v>
      </c>
      <c r="D545" t="s">
        <v>5039</v>
      </c>
      <c r="E545" s="210" t="s">
        <v>8349</v>
      </c>
      <c r="F545" t="s">
        <v>27</v>
      </c>
      <c r="G545" s="208" t="s">
        <v>8014</v>
      </c>
      <c r="H545" t="s">
        <v>8412</v>
      </c>
      <c r="I545" s="208" t="str">
        <f>IFERROR(VLOOKUP(Table[[#This Row],[Activity Details of Assistance]],WHAT!E:F,2,FALSE),"")</f>
        <v># of HH</v>
      </c>
      <c r="J545" s="208"/>
      <c r="K545">
        <v>588</v>
      </c>
      <c r="L545" t="s">
        <v>28</v>
      </c>
      <c r="M545" t="s">
        <v>13</v>
      </c>
      <c r="N545" t="s">
        <v>14</v>
      </c>
      <c r="O545" t="s">
        <v>309</v>
      </c>
      <c r="P545" t="s">
        <v>1606</v>
      </c>
      <c r="Q545" t="s">
        <v>4665</v>
      </c>
      <c r="R545" s="230">
        <v>44985</v>
      </c>
      <c r="S545" s="230">
        <v>44958</v>
      </c>
      <c r="T545" t="s">
        <v>8407</v>
      </c>
      <c r="U545" s="211"/>
      <c r="V545" s="211"/>
      <c r="W545" s="211"/>
      <c r="X545" s="211"/>
      <c r="Y545" s="212"/>
      <c r="Z545" t="s">
        <v>8367</v>
      </c>
      <c r="AA545" t="s">
        <v>8357</v>
      </c>
      <c r="AB545" s="187">
        <v>1777773726</v>
      </c>
      <c r="AC545" s="218" t="str">
        <f>_xlfn.IFNA(IF(Table[[#This Row],[Programme Partner]]&lt;&gt;Table[[#This Row],[Implementing Partner]],CONCATENATE(Table[[#This Row],[Programme Partner]],"-",Table[[#This Row],[Implementing Partner]]),Table[[#This Row],[Programme Partner]]),"")</f>
        <v>CARE</v>
      </c>
    </row>
    <row r="546" spans="1:29" ht="16.5" customHeight="1">
      <c r="A546" s="183">
        <v>544</v>
      </c>
      <c r="B546" s="207" t="s">
        <v>8385</v>
      </c>
      <c r="C546" t="s">
        <v>5039</v>
      </c>
      <c r="D546" t="s">
        <v>5039</v>
      </c>
      <c r="E546" s="210" t="s">
        <v>7014</v>
      </c>
      <c r="F546" t="s">
        <v>27</v>
      </c>
      <c r="G546" s="208" t="s">
        <v>8011</v>
      </c>
      <c r="H546" t="s">
        <v>8363</v>
      </c>
      <c r="I546" s="208" t="str">
        <f>IFERROR(VLOOKUP(Table[[#This Row],[Activity Details of Assistance]],WHAT!E:F,2,FALSE),"")</f>
        <v># of tube well</v>
      </c>
      <c r="J546" s="208"/>
      <c r="K546">
        <v>89</v>
      </c>
      <c r="L546" t="s">
        <v>28</v>
      </c>
      <c r="M546" t="s">
        <v>13</v>
      </c>
      <c r="N546" t="s">
        <v>14</v>
      </c>
      <c r="O546" t="s">
        <v>309</v>
      </c>
      <c r="P546" t="s">
        <v>1606</v>
      </c>
      <c r="Q546" t="s">
        <v>4662</v>
      </c>
      <c r="R546" s="230">
        <v>44985</v>
      </c>
      <c r="S546" s="230">
        <v>45078</v>
      </c>
      <c r="T546" t="s">
        <v>8407</v>
      </c>
      <c r="U546" s="211"/>
      <c r="V546" s="211"/>
      <c r="W546" s="211"/>
      <c r="X546" s="211"/>
      <c r="Y546" s="212"/>
      <c r="Z546" t="s">
        <v>8367</v>
      </c>
      <c r="AA546" t="s">
        <v>8357</v>
      </c>
      <c r="AB546" s="187">
        <v>1777773726</v>
      </c>
      <c r="AC546" s="218" t="str">
        <f>_xlfn.IFNA(IF(Table[[#This Row],[Programme Partner]]&lt;&gt;Table[[#This Row],[Implementing Partner]],CONCATENATE(Table[[#This Row],[Programme Partner]],"-",Table[[#This Row],[Implementing Partner]]),Table[[#This Row],[Programme Partner]]),"")</f>
        <v>CARE</v>
      </c>
    </row>
    <row r="547" spans="1:29" ht="16.5" customHeight="1">
      <c r="A547" s="183">
        <v>545</v>
      </c>
      <c r="B547" s="207" t="s">
        <v>8385</v>
      </c>
      <c r="C547" t="s">
        <v>5039</v>
      </c>
      <c r="D547" t="s">
        <v>5039</v>
      </c>
      <c r="E547" s="210" t="s">
        <v>7014</v>
      </c>
      <c r="F547" t="s">
        <v>27</v>
      </c>
      <c r="G547" s="208" t="s">
        <v>8012</v>
      </c>
      <c r="H547" t="s">
        <v>8364</v>
      </c>
      <c r="I547" s="208" t="str">
        <f>IFERROR(VLOOKUP(Table[[#This Row],[Activity Details of Assistance]],WHAT!E:F,2,FALSE),"")</f>
        <v xml:space="preserve"># of door </v>
      </c>
      <c r="J547" s="208"/>
      <c r="K547">
        <v>45</v>
      </c>
      <c r="L547" t="s">
        <v>28</v>
      </c>
      <c r="M547" t="s">
        <v>13</v>
      </c>
      <c r="N547" t="s">
        <v>14</v>
      </c>
      <c r="O547" t="s">
        <v>309</v>
      </c>
      <c r="P547" t="s">
        <v>1606</v>
      </c>
      <c r="Q547" t="s">
        <v>4662</v>
      </c>
      <c r="R547" s="230">
        <v>44985</v>
      </c>
      <c r="S547" s="230">
        <v>45078</v>
      </c>
      <c r="T547" t="s">
        <v>8407</v>
      </c>
      <c r="U547" s="211"/>
      <c r="V547" s="211"/>
      <c r="W547" s="211"/>
      <c r="X547" s="211"/>
      <c r="Y547" s="212"/>
      <c r="Z547" t="s">
        <v>8367</v>
      </c>
      <c r="AA547" t="s">
        <v>8357</v>
      </c>
      <c r="AB547" s="187">
        <v>1777773726</v>
      </c>
      <c r="AC547" s="218" t="str">
        <f>_xlfn.IFNA(IF(Table[[#This Row],[Programme Partner]]&lt;&gt;Table[[#This Row],[Implementing Partner]],CONCATENATE(Table[[#This Row],[Programme Partner]],"-",Table[[#This Row],[Implementing Partner]]),Table[[#This Row],[Programme Partner]]),"")</f>
        <v>CARE</v>
      </c>
    </row>
    <row r="548" spans="1:29" ht="16.5" customHeight="1">
      <c r="A548" s="183">
        <v>546</v>
      </c>
      <c r="B548" s="207" t="s">
        <v>8385</v>
      </c>
      <c r="C548" t="s">
        <v>5039</v>
      </c>
      <c r="D548" t="s">
        <v>5039</v>
      </c>
      <c r="E548" s="210" t="s">
        <v>7014</v>
      </c>
      <c r="F548" t="s">
        <v>27</v>
      </c>
      <c r="G548" s="208" t="s">
        <v>8012</v>
      </c>
      <c r="H548" t="s">
        <v>8365</v>
      </c>
      <c r="I548" s="208" t="str">
        <f>IFERROR(VLOOKUP(Table[[#This Row],[Activity Details of Assistance]],WHAT!E:F,2,FALSE),"")</f>
        <v># of door</v>
      </c>
      <c r="J548" s="208"/>
      <c r="K548">
        <v>150</v>
      </c>
      <c r="L548" t="s">
        <v>28</v>
      </c>
      <c r="M548" t="s">
        <v>13</v>
      </c>
      <c r="N548" t="s">
        <v>14</v>
      </c>
      <c r="O548" t="s">
        <v>309</v>
      </c>
      <c r="P548" t="s">
        <v>1606</v>
      </c>
      <c r="Q548" t="s">
        <v>4662</v>
      </c>
      <c r="R548" s="230">
        <v>44985</v>
      </c>
      <c r="S548" s="230">
        <v>45078</v>
      </c>
      <c r="T548" t="s">
        <v>8407</v>
      </c>
      <c r="U548" s="211"/>
      <c r="V548" s="211"/>
      <c r="W548" s="211"/>
      <c r="X548" s="211"/>
      <c r="Y548" s="212"/>
      <c r="Z548" t="s">
        <v>8367</v>
      </c>
      <c r="AA548" t="s">
        <v>8357</v>
      </c>
      <c r="AB548" s="187">
        <v>1777773726</v>
      </c>
      <c r="AC548" s="218" t="str">
        <f>_xlfn.IFNA(IF(Table[[#This Row],[Programme Partner]]&lt;&gt;Table[[#This Row],[Implementing Partner]],CONCATENATE(Table[[#This Row],[Programme Partner]],"-",Table[[#This Row],[Implementing Partner]]),Table[[#This Row],[Programme Partner]]),"")</f>
        <v>CARE</v>
      </c>
    </row>
    <row r="549" spans="1:29" ht="16.5" customHeight="1">
      <c r="A549" s="183">
        <v>547</v>
      </c>
      <c r="B549" s="207" t="s">
        <v>8385</v>
      </c>
      <c r="C549" t="s">
        <v>5039</v>
      </c>
      <c r="D549" t="s">
        <v>5039</v>
      </c>
      <c r="E549" s="210" t="s">
        <v>7014</v>
      </c>
      <c r="F549" t="s">
        <v>27</v>
      </c>
      <c r="G549" s="208" t="s">
        <v>8012</v>
      </c>
      <c r="H549" t="s">
        <v>8312</v>
      </c>
      <c r="I549" s="208" t="str">
        <f>IFERROR(VLOOKUP(Table[[#This Row],[Activity Details of Assistance]],WHAT!E:F,2,FALSE),"")</f>
        <v># of door</v>
      </c>
      <c r="J549" s="208"/>
      <c r="K549">
        <v>407</v>
      </c>
      <c r="L549" t="s">
        <v>28</v>
      </c>
      <c r="M549" t="s">
        <v>13</v>
      </c>
      <c r="N549" t="s">
        <v>14</v>
      </c>
      <c r="O549" t="s">
        <v>309</v>
      </c>
      <c r="P549" t="s">
        <v>1606</v>
      </c>
      <c r="Q549" t="s">
        <v>4662</v>
      </c>
      <c r="R549" s="230">
        <v>44985</v>
      </c>
      <c r="S549" s="230">
        <v>45078</v>
      </c>
      <c r="T549" t="s">
        <v>8407</v>
      </c>
      <c r="U549" s="211"/>
      <c r="V549" s="211"/>
      <c r="W549" s="211"/>
      <c r="X549" s="211"/>
      <c r="Y549" s="212"/>
      <c r="Z549" t="s">
        <v>8367</v>
      </c>
      <c r="AA549" t="s">
        <v>8357</v>
      </c>
      <c r="AB549" s="187">
        <v>1777773726</v>
      </c>
      <c r="AC549" s="218" t="str">
        <f>_xlfn.IFNA(IF(Table[[#This Row],[Programme Partner]]&lt;&gt;Table[[#This Row],[Implementing Partner]],CONCATENATE(Table[[#This Row],[Programme Partner]],"-",Table[[#This Row],[Implementing Partner]]),Table[[#This Row],[Programme Partner]]),"")</f>
        <v>CARE</v>
      </c>
    </row>
    <row r="550" spans="1:29" ht="16.5" customHeight="1">
      <c r="A550" s="183">
        <v>548</v>
      </c>
      <c r="B550" s="207" t="s">
        <v>8385</v>
      </c>
      <c r="C550" t="s">
        <v>5039</v>
      </c>
      <c r="D550" t="s">
        <v>5039</v>
      </c>
      <c r="E550" s="210" t="s">
        <v>7014</v>
      </c>
      <c r="F550" t="s">
        <v>27</v>
      </c>
      <c r="G550" s="208" t="s">
        <v>8011</v>
      </c>
      <c r="H550" t="s">
        <v>8363</v>
      </c>
      <c r="I550" s="208" t="str">
        <f>IFERROR(VLOOKUP(Table[[#This Row],[Activity Details of Assistance]],WHAT!E:F,2,FALSE),"")</f>
        <v># of tube well</v>
      </c>
      <c r="J550" s="208"/>
      <c r="K550">
        <v>43</v>
      </c>
      <c r="L550" t="s">
        <v>28</v>
      </c>
      <c r="M550" t="s">
        <v>13</v>
      </c>
      <c r="N550" t="s">
        <v>14</v>
      </c>
      <c r="O550" t="s">
        <v>309</v>
      </c>
      <c r="P550" t="s">
        <v>1606</v>
      </c>
      <c r="Q550" t="s">
        <v>4665</v>
      </c>
      <c r="R550" s="230">
        <v>44985</v>
      </c>
      <c r="S550" s="230">
        <v>45078</v>
      </c>
      <c r="T550" t="s">
        <v>8407</v>
      </c>
      <c r="U550" s="211"/>
      <c r="V550" s="211"/>
      <c r="W550" s="211"/>
      <c r="X550" s="211"/>
      <c r="Y550" s="212"/>
      <c r="Z550" t="s">
        <v>8367</v>
      </c>
      <c r="AA550" t="s">
        <v>8357</v>
      </c>
      <c r="AB550" s="187">
        <v>1777773726</v>
      </c>
      <c r="AC550" s="218" t="str">
        <f>_xlfn.IFNA(IF(Table[[#This Row],[Programme Partner]]&lt;&gt;Table[[#This Row],[Implementing Partner]],CONCATENATE(Table[[#This Row],[Programme Partner]],"-",Table[[#This Row],[Implementing Partner]]),Table[[#This Row],[Programme Partner]]),"")</f>
        <v>CARE</v>
      </c>
    </row>
    <row r="551" spans="1:29" ht="16.5" customHeight="1">
      <c r="A551" s="183">
        <v>549</v>
      </c>
      <c r="B551" s="207" t="s">
        <v>8385</v>
      </c>
      <c r="C551" t="s">
        <v>5039</v>
      </c>
      <c r="D551" t="s">
        <v>5039</v>
      </c>
      <c r="E551" s="210" t="s">
        <v>7014</v>
      </c>
      <c r="F551" t="s">
        <v>27</v>
      </c>
      <c r="G551" s="208" t="s">
        <v>8012</v>
      </c>
      <c r="H551" t="s">
        <v>8364</v>
      </c>
      <c r="I551" s="208" t="str">
        <f>IFERROR(VLOOKUP(Table[[#This Row],[Activity Details of Assistance]],WHAT!E:F,2,FALSE),"")</f>
        <v xml:space="preserve"># of door </v>
      </c>
      <c r="J551" s="208"/>
      <c r="K551">
        <v>21</v>
      </c>
      <c r="L551" t="s">
        <v>28</v>
      </c>
      <c r="M551" t="s">
        <v>13</v>
      </c>
      <c r="N551" t="s">
        <v>14</v>
      </c>
      <c r="O551" t="s">
        <v>309</v>
      </c>
      <c r="P551" t="s">
        <v>1606</v>
      </c>
      <c r="Q551" t="s">
        <v>4665</v>
      </c>
      <c r="R551" s="230">
        <v>44985</v>
      </c>
      <c r="S551" s="230">
        <v>45078</v>
      </c>
      <c r="T551" t="s">
        <v>8407</v>
      </c>
      <c r="U551" s="211"/>
      <c r="V551" s="211"/>
      <c r="W551" s="211"/>
      <c r="X551" s="211"/>
      <c r="Y551" s="212"/>
      <c r="Z551" t="s">
        <v>8367</v>
      </c>
      <c r="AA551" t="s">
        <v>8357</v>
      </c>
      <c r="AB551" s="187">
        <v>1777773726</v>
      </c>
      <c r="AC551" s="218" t="str">
        <f>_xlfn.IFNA(IF(Table[[#This Row],[Programme Partner]]&lt;&gt;Table[[#This Row],[Implementing Partner]],CONCATENATE(Table[[#This Row],[Programme Partner]],"-",Table[[#This Row],[Implementing Partner]]),Table[[#This Row],[Programme Partner]]),"")</f>
        <v>CARE</v>
      </c>
    </row>
    <row r="552" spans="1:29" ht="16.5" customHeight="1">
      <c r="A552" s="183">
        <v>550</v>
      </c>
      <c r="B552" s="207" t="s">
        <v>8385</v>
      </c>
      <c r="C552" t="s">
        <v>5039</v>
      </c>
      <c r="D552" t="s">
        <v>5039</v>
      </c>
      <c r="E552" s="210" t="s">
        <v>7014</v>
      </c>
      <c r="F552" t="s">
        <v>27</v>
      </c>
      <c r="G552" s="208" t="s">
        <v>8012</v>
      </c>
      <c r="H552" t="s">
        <v>8365</v>
      </c>
      <c r="I552" s="208" t="str">
        <f>IFERROR(VLOOKUP(Table[[#This Row],[Activity Details of Assistance]],WHAT!E:F,2,FALSE),"")</f>
        <v># of door</v>
      </c>
      <c r="J552" s="208"/>
      <c r="K552">
        <v>59</v>
      </c>
      <c r="L552" t="s">
        <v>28</v>
      </c>
      <c r="M552" t="s">
        <v>13</v>
      </c>
      <c r="N552" t="s">
        <v>14</v>
      </c>
      <c r="O552" t="s">
        <v>309</v>
      </c>
      <c r="P552" t="s">
        <v>1606</v>
      </c>
      <c r="Q552" t="s">
        <v>4665</v>
      </c>
      <c r="R552" s="230">
        <v>44985</v>
      </c>
      <c r="S552" s="230">
        <v>45078</v>
      </c>
      <c r="T552" t="s">
        <v>8407</v>
      </c>
      <c r="U552" s="211"/>
      <c r="V552" s="211"/>
      <c r="W552" s="211"/>
      <c r="X552" s="211"/>
      <c r="Y552" s="212"/>
      <c r="Z552" t="s">
        <v>8367</v>
      </c>
      <c r="AA552" t="s">
        <v>8357</v>
      </c>
      <c r="AB552" s="187">
        <v>1777773726</v>
      </c>
      <c r="AC552" s="218" t="str">
        <f>_xlfn.IFNA(IF(Table[[#This Row],[Programme Partner]]&lt;&gt;Table[[#This Row],[Implementing Partner]],CONCATENATE(Table[[#This Row],[Programme Partner]],"-",Table[[#This Row],[Implementing Partner]]),Table[[#This Row],[Programme Partner]]),"")</f>
        <v>CARE</v>
      </c>
    </row>
    <row r="553" spans="1:29" ht="16.5" customHeight="1">
      <c r="A553" s="183">
        <v>551</v>
      </c>
      <c r="B553" s="207" t="s">
        <v>8385</v>
      </c>
      <c r="C553" t="s">
        <v>5039</v>
      </c>
      <c r="D553" t="s">
        <v>5039</v>
      </c>
      <c r="E553" s="210" t="s">
        <v>7014</v>
      </c>
      <c r="F553" t="s">
        <v>27</v>
      </c>
      <c r="G553" s="208" t="s">
        <v>8012</v>
      </c>
      <c r="H553" t="s">
        <v>8312</v>
      </c>
      <c r="I553" s="208" t="str">
        <f>IFERROR(VLOOKUP(Table[[#This Row],[Activity Details of Assistance]],WHAT!E:F,2,FALSE),"")</f>
        <v># of door</v>
      </c>
      <c r="J553" s="208"/>
      <c r="K553">
        <v>120</v>
      </c>
      <c r="L553" t="s">
        <v>28</v>
      </c>
      <c r="M553" t="s">
        <v>13</v>
      </c>
      <c r="N553" t="s">
        <v>14</v>
      </c>
      <c r="O553" t="s">
        <v>309</v>
      </c>
      <c r="P553" t="s">
        <v>1606</v>
      </c>
      <c r="Q553" t="s">
        <v>4665</v>
      </c>
      <c r="R553" s="230">
        <v>44985</v>
      </c>
      <c r="S553" s="230">
        <v>45078</v>
      </c>
      <c r="T553" t="s">
        <v>8407</v>
      </c>
      <c r="U553" s="211"/>
      <c r="V553" s="211"/>
      <c r="W553" s="211"/>
      <c r="X553" s="211"/>
      <c r="Y553" s="212"/>
      <c r="Z553" t="s">
        <v>8367</v>
      </c>
      <c r="AA553" t="s">
        <v>8357</v>
      </c>
      <c r="AB553" s="187">
        <v>1777773726</v>
      </c>
      <c r="AC553" s="218" t="str">
        <f>_xlfn.IFNA(IF(Table[[#This Row],[Programme Partner]]&lt;&gt;Table[[#This Row],[Implementing Partner]],CONCATENATE(Table[[#This Row],[Programme Partner]],"-",Table[[#This Row],[Implementing Partner]]),Table[[#This Row],[Programme Partner]]),"")</f>
        <v>CARE</v>
      </c>
    </row>
    <row r="554" spans="1:29" ht="16.5" customHeight="1">
      <c r="A554" s="183">
        <v>552</v>
      </c>
      <c r="B554" s="207" t="s">
        <v>8385</v>
      </c>
      <c r="C554" s="208" t="s">
        <v>8350</v>
      </c>
      <c r="D554" s="209" t="s">
        <v>8350</v>
      </c>
      <c r="E554" s="210" t="s">
        <v>8308</v>
      </c>
      <c r="F554" t="s">
        <v>27</v>
      </c>
      <c r="G554" s="208" t="s">
        <v>8012</v>
      </c>
      <c r="H554" t="s">
        <v>8365</v>
      </c>
      <c r="I554" s="208" t="str">
        <f>IFERROR(VLOOKUP(Table[[#This Row],[Activity Details of Assistance]],WHAT!E:F,2,FALSE),"")</f>
        <v># of door</v>
      </c>
      <c r="J554" s="208"/>
      <c r="K554">
        <v>4</v>
      </c>
      <c r="L554" t="s">
        <v>28</v>
      </c>
      <c r="M554" t="s">
        <v>13</v>
      </c>
      <c r="N554" t="s">
        <v>14</v>
      </c>
      <c r="O554" t="s">
        <v>309</v>
      </c>
      <c r="P554" t="s">
        <v>1606</v>
      </c>
      <c r="Q554" t="s">
        <v>6386</v>
      </c>
      <c r="R554" s="230">
        <v>44985</v>
      </c>
      <c r="S554" s="230">
        <v>45078</v>
      </c>
      <c r="T554" t="s">
        <v>8407</v>
      </c>
      <c r="U554" s="211"/>
      <c r="V554" s="211"/>
      <c r="W554" s="211"/>
      <c r="X554" s="211"/>
      <c r="Y554" s="212"/>
      <c r="Z554" t="s">
        <v>8353</v>
      </c>
      <c r="AA554" t="s">
        <v>8452</v>
      </c>
      <c r="AB554" s="187">
        <v>1722524747</v>
      </c>
      <c r="AC554" s="218" t="str">
        <f>_xlfn.IFNA(IF(Table[[#This Row],[Programme Partner]]&lt;&gt;Table[[#This Row],[Implementing Partner]],CONCATENATE(Table[[#This Row],[Programme Partner]],"-",Table[[#This Row],[Implementing Partner]]),Table[[#This Row],[Programme Partner]]),"")</f>
        <v>CARITAS</v>
      </c>
    </row>
    <row r="555" spans="1:29" ht="16.5" customHeight="1">
      <c r="A555" s="183">
        <v>553</v>
      </c>
      <c r="B555" s="207" t="s">
        <v>8385</v>
      </c>
      <c r="C555" s="208" t="s">
        <v>8350</v>
      </c>
      <c r="D555" s="209" t="s">
        <v>8350</v>
      </c>
      <c r="E555" s="210" t="s">
        <v>8308</v>
      </c>
      <c r="F555" t="s">
        <v>27</v>
      </c>
      <c r="G555" t="s">
        <v>8013</v>
      </c>
      <c r="H555" t="s">
        <v>8286</v>
      </c>
      <c r="I555" s="208" t="str">
        <f>IFERROR(VLOOKUP(Table[[#This Row],[Activity Details of Assistance]],WHAT!E:F,2,FALSE),"")</f>
        <v># of HP sessions at community level</v>
      </c>
      <c r="J555" s="208"/>
      <c r="K555">
        <v>3</v>
      </c>
      <c r="L555" t="s">
        <v>28</v>
      </c>
      <c r="M555" t="s">
        <v>13</v>
      </c>
      <c r="N555" t="s">
        <v>14</v>
      </c>
      <c r="O555" t="s">
        <v>309</v>
      </c>
      <c r="P555" t="s">
        <v>1606</v>
      </c>
      <c r="Q555" t="s">
        <v>6386</v>
      </c>
      <c r="R555" s="230">
        <v>44985</v>
      </c>
      <c r="S555" s="230">
        <v>45078</v>
      </c>
      <c r="T555" t="s">
        <v>8407</v>
      </c>
      <c r="U555" s="211"/>
      <c r="V555" s="211"/>
      <c r="W555" s="211"/>
      <c r="X555" s="211"/>
      <c r="Y555" s="212"/>
      <c r="Z555" t="s">
        <v>8353</v>
      </c>
      <c r="AA555" t="s">
        <v>8452</v>
      </c>
      <c r="AB555" s="187">
        <v>1722524747</v>
      </c>
      <c r="AC555" s="218" t="str">
        <f>_xlfn.IFNA(IF(Table[[#This Row],[Programme Partner]]&lt;&gt;Table[[#This Row],[Implementing Partner]],CONCATENATE(Table[[#This Row],[Programme Partner]],"-",Table[[#This Row],[Implementing Partner]]),Table[[#This Row],[Programme Partner]]),"")</f>
        <v>CARITAS</v>
      </c>
    </row>
    <row r="556" spans="1:29" ht="16.5" customHeight="1">
      <c r="A556" s="183">
        <v>554</v>
      </c>
      <c r="B556" s="207" t="s">
        <v>8385</v>
      </c>
      <c r="C556" s="208" t="s">
        <v>8350</v>
      </c>
      <c r="D556" s="209" t="s">
        <v>8350</v>
      </c>
      <c r="E556" s="210" t="s">
        <v>8308</v>
      </c>
      <c r="F556" t="s">
        <v>27</v>
      </c>
      <c r="G556" s="208" t="s">
        <v>8013</v>
      </c>
      <c r="H556" t="s">
        <v>8287</v>
      </c>
      <c r="I556" s="208" t="str">
        <f>IFERROR(VLOOKUP(Table[[#This Row],[Activity Details of Assistance]],WHAT!E:F,2,FALSE),"")</f>
        <v># of HP sessions at HH level</v>
      </c>
      <c r="J556" s="208"/>
      <c r="K556">
        <v>28</v>
      </c>
      <c r="L556" t="s">
        <v>28</v>
      </c>
      <c r="M556" t="s">
        <v>13</v>
      </c>
      <c r="N556" t="s">
        <v>14</v>
      </c>
      <c r="O556" t="s">
        <v>309</v>
      </c>
      <c r="P556" t="s">
        <v>1606</v>
      </c>
      <c r="Q556" t="s">
        <v>6386</v>
      </c>
      <c r="R556" s="230">
        <v>44985</v>
      </c>
      <c r="S556" s="230">
        <v>45078</v>
      </c>
      <c r="T556" t="s">
        <v>8407</v>
      </c>
      <c r="U556" s="211"/>
      <c r="V556" s="211"/>
      <c r="W556" s="211"/>
      <c r="X556" s="211"/>
      <c r="Y556" s="212"/>
      <c r="Z556" t="s">
        <v>8353</v>
      </c>
      <c r="AA556" t="s">
        <v>8452</v>
      </c>
      <c r="AB556" s="187">
        <v>1722524747</v>
      </c>
      <c r="AC556" s="218" t="str">
        <f>_xlfn.IFNA(IF(Table[[#This Row],[Programme Partner]]&lt;&gt;Table[[#This Row],[Implementing Partner]],CONCATENATE(Table[[#This Row],[Programme Partner]],"-",Table[[#This Row],[Implementing Partner]]),Table[[#This Row],[Programme Partner]]),"")</f>
        <v>CARITAS</v>
      </c>
    </row>
    <row r="557" spans="1:29" ht="16.5" customHeight="1">
      <c r="A557" s="183">
        <v>555</v>
      </c>
      <c r="B557" s="207" t="s">
        <v>8385</v>
      </c>
      <c r="C557" s="208" t="s">
        <v>8350</v>
      </c>
      <c r="D557" s="209" t="s">
        <v>8350</v>
      </c>
      <c r="E557" s="210" t="s">
        <v>8308</v>
      </c>
      <c r="F557" t="s">
        <v>27</v>
      </c>
      <c r="G557" s="208" t="s">
        <v>8011</v>
      </c>
      <c r="H557" t="s">
        <v>8363</v>
      </c>
      <c r="I557" s="208" t="str">
        <f>IFERROR(VLOOKUP(Table[[#This Row],[Activity Details of Assistance]],WHAT!E:F,2,FALSE),"")</f>
        <v># of tube well</v>
      </c>
      <c r="J557" s="208"/>
      <c r="K557">
        <v>11</v>
      </c>
      <c r="L557" t="s">
        <v>28</v>
      </c>
      <c r="M557" t="s">
        <v>13</v>
      </c>
      <c r="N557" t="s">
        <v>14</v>
      </c>
      <c r="O557" t="s">
        <v>309</v>
      </c>
      <c r="P557" t="s">
        <v>1606</v>
      </c>
      <c r="Q557" t="s">
        <v>4668</v>
      </c>
      <c r="R557" s="230">
        <v>44985</v>
      </c>
      <c r="S557" s="230">
        <v>45078</v>
      </c>
      <c r="T557" t="s">
        <v>8407</v>
      </c>
      <c r="U557" s="211"/>
      <c r="V557" s="211"/>
      <c r="W557" s="211"/>
      <c r="X557" s="211"/>
      <c r="Y557" s="212"/>
      <c r="Z557" t="s">
        <v>8353</v>
      </c>
      <c r="AA557" t="s">
        <v>8452</v>
      </c>
      <c r="AB557" s="187">
        <v>1722524747</v>
      </c>
      <c r="AC557" s="218" t="str">
        <f>_xlfn.IFNA(IF(Table[[#This Row],[Programme Partner]]&lt;&gt;Table[[#This Row],[Implementing Partner]],CONCATENATE(Table[[#This Row],[Programme Partner]],"-",Table[[#This Row],[Implementing Partner]]),Table[[#This Row],[Programme Partner]]),"")</f>
        <v>CARITAS</v>
      </c>
    </row>
    <row r="558" spans="1:29" ht="16.5" customHeight="1">
      <c r="A558" s="183">
        <v>556</v>
      </c>
      <c r="B558" s="207" t="s">
        <v>8385</v>
      </c>
      <c r="C558" s="208" t="s">
        <v>8350</v>
      </c>
      <c r="D558" s="209" t="s">
        <v>8350</v>
      </c>
      <c r="E558" s="210" t="s">
        <v>8308</v>
      </c>
      <c r="F558" t="s">
        <v>27</v>
      </c>
      <c r="G558" s="208" t="s">
        <v>8012</v>
      </c>
      <c r="H558" t="s">
        <v>8364</v>
      </c>
      <c r="I558" s="208" t="str">
        <f>IFERROR(VLOOKUP(Table[[#This Row],[Activity Details of Assistance]],WHAT!E:F,2,FALSE),"")</f>
        <v xml:space="preserve"># of door </v>
      </c>
      <c r="J558" s="208"/>
      <c r="K558">
        <v>3</v>
      </c>
      <c r="L558" t="s">
        <v>28</v>
      </c>
      <c r="M558" t="s">
        <v>13</v>
      </c>
      <c r="N558" t="s">
        <v>14</v>
      </c>
      <c r="O558" t="s">
        <v>309</v>
      </c>
      <c r="P558" t="s">
        <v>1606</v>
      </c>
      <c r="Q558" t="s">
        <v>4668</v>
      </c>
      <c r="R558" s="230">
        <v>44985</v>
      </c>
      <c r="S558" s="230">
        <v>45078</v>
      </c>
      <c r="T558" t="s">
        <v>8407</v>
      </c>
      <c r="U558" s="211"/>
      <c r="V558" s="211"/>
      <c r="W558" s="211"/>
      <c r="X558" s="211"/>
      <c r="Y558" s="212"/>
      <c r="Z558" t="s">
        <v>8353</v>
      </c>
      <c r="AA558" t="s">
        <v>8452</v>
      </c>
      <c r="AB558" s="187">
        <v>1722524747</v>
      </c>
      <c r="AC558" s="218" t="str">
        <f>_xlfn.IFNA(IF(Table[[#This Row],[Programme Partner]]&lt;&gt;Table[[#This Row],[Implementing Partner]],CONCATENATE(Table[[#This Row],[Programme Partner]],"-",Table[[#This Row],[Implementing Partner]]),Table[[#This Row],[Programme Partner]]),"")</f>
        <v>CARITAS</v>
      </c>
    </row>
    <row r="559" spans="1:29" ht="16.5" customHeight="1">
      <c r="A559" s="183">
        <v>557</v>
      </c>
      <c r="B559" s="207" t="s">
        <v>8385</v>
      </c>
      <c r="C559" s="208" t="s">
        <v>8350</v>
      </c>
      <c r="D559" s="209" t="s">
        <v>8350</v>
      </c>
      <c r="E559" s="210" t="s">
        <v>8308</v>
      </c>
      <c r="F559" t="s">
        <v>27</v>
      </c>
      <c r="G559" s="208" t="s">
        <v>8012</v>
      </c>
      <c r="H559" t="s">
        <v>8365</v>
      </c>
      <c r="I559" s="208" t="str">
        <f>IFERROR(VLOOKUP(Table[[#This Row],[Activity Details of Assistance]],WHAT!E:F,2,FALSE),"")</f>
        <v># of door</v>
      </c>
      <c r="J559" s="208"/>
      <c r="K559">
        <v>4</v>
      </c>
      <c r="L559" t="s">
        <v>28</v>
      </c>
      <c r="M559" t="s">
        <v>13</v>
      </c>
      <c r="N559" t="s">
        <v>14</v>
      </c>
      <c r="O559" t="s">
        <v>309</v>
      </c>
      <c r="P559" t="s">
        <v>1606</v>
      </c>
      <c r="Q559" t="s">
        <v>4668</v>
      </c>
      <c r="R559" s="230">
        <v>44985</v>
      </c>
      <c r="S559" s="230">
        <v>45078</v>
      </c>
      <c r="T559" t="s">
        <v>8407</v>
      </c>
      <c r="U559" s="211"/>
      <c r="V559" s="211"/>
      <c r="W559" s="211"/>
      <c r="X559" s="211"/>
      <c r="Y559" s="212"/>
      <c r="Z559" t="s">
        <v>8353</v>
      </c>
      <c r="AA559" t="s">
        <v>8452</v>
      </c>
      <c r="AB559" s="187">
        <v>1722524747</v>
      </c>
      <c r="AC559" s="218" t="str">
        <f>_xlfn.IFNA(IF(Table[[#This Row],[Programme Partner]]&lt;&gt;Table[[#This Row],[Implementing Partner]],CONCATENATE(Table[[#This Row],[Programme Partner]],"-",Table[[#This Row],[Implementing Partner]]),Table[[#This Row],[Programme Partner]]),"")</f>
        <v>CARITAS</v>
      </c>
    </row>
    <row r="560" spans="1:29" ht="16.5" customHeight="1">
      <c r="A560" s="183">
        <v>558</v>
      </c>
      <c r="B560" s="207" t="s">
        <v>8385</v>
      </c>
      <c r="C560" s="208" t="s">
        <v>8350</v>
      </c>
      <c r="D560" s="209" t="s">
        <v>8350</v>
      </c>
      <c r="E560" s="210" t="s">
        <v>8308</v>
      </c>
      <c r="F560" t="s">
        <v>27</v>
      </c>
      <c r="G560" t="s">
        <v>8013</v>
      </c>
      <c r="H560" t="s">
        <v>8286</v>
      </c>
      <c r="I560" s="208" t="str">
        <f>IFERROR(VLOOKUP(Table[[#This Row],[Activity Details of Assistance]],WHAT!E:F,2,FALSE),"")</f>
        <v># of HP sessions at community level</v>
      </c>
      <c r="J560" s="208"/>
      <c r="K560">
        <v>40</v>
      </c>
      <c r="L560" t="s">
        <v>28</v>
      </c>
      <c r="M560" t="s">
        <v>13</v>
      </c>
      <c r="N560" t="s">
        <v>14</v>
      </c>
      <c r="O560" t="s">
        <v>309</v>
      </c>
      <c r="P560" t="s">
        <v>1606</v>
      </c>
      <c r="Q560" t="s">
        <v>4668</v>
      </c>
      <c r="R560" s="230">
        <v>44985</v>
      </c>
      <c r="S560" s="230">
        <v>45078</v>
      </c>
      <c r="T560" t="s">
        <v>8407</v>
      </c>
      <c r="U560" s="211"/>
      <c r="V560" s="211"/>
      <c r="W560" s="211"/>
      <c r="X560" s="211"/>
      <c r="Y560" s="212"/>
      <c r="Z560" t="s">
        <v>8353</v>
      </c>
      <c r="AA560" t="s">
        <v>8452</v>
      </c>
      <c r="AB560" s="187">
        <v>1722524747</v>
      </c>
      <c r="AC560" s="218" t="str">
        <f>_xlfn.IFNA(IF(Table[[#This Row],[Programme Partner]]&lt;&gt;Table[[#This Row],[Implementing Partner]],CONCATENATE(Table[[#This Row],[Programme Partner]],"-",Table[[#This Row],[Implementing Partner]]),Table[[#This Row],[Programme Partner]]),"")</f>
        <v>CARITAS</v>
      </c>
    </row>
    <row r="561" spans="1:29" ht="16.5" customHeight="1">
      <c r="A561" s="183">
        <v>559</v>
      </c>
      <c r="B561" s="207" t="s">
        <v>8385</v>
      </c>
      <c r="C561" s="208" t="s">
        <v>8350</v>
      </c>
      <c r="D561" s="209" t="s">
        <v>8350</v>
      </c>
      <c r="E561" s="210" t="s">
        <v>8308</v>
      </c>
      <c r="F561" t="s">
        <v>27</v>
      </c>
      <c r="G561" s="208" t="s">
        <v>8013</v>
      </c>
      <c r="H561" t="s">
        <v>8287</v>
      </c>
      <c r="I561" s="208" t="str">
        <f>IFERROR(VLOOKUP(Table[[#This Row],[Activity Details of Assistance]],WHAT!E:F,2,FALSE),"")</f>
        <v># of HP sessions at HH level</v>
      </c>
      <c r="J561" s="208"/>
      <c r="K561">
        <v>380</v>
      </c>
      <c r="L561" t="s">
        <v>28</v>
      </c>
      <c r="M561" t="s">
        <v>13</v>
      </c>
      <c r="N561" t="s">
        <v>14</v>
      </c>
      <c r="O561" t="s">
        <v>309</v>
      </c>
      <c r="P561" t="s">
        <v>1606</v>
      </c>
      <c r="Q561" t="s">
        <v>4668</v>
      </c>
      <c r="R561" s="230">
        <v>44985</v>
      </c>
      <c r="S561" s="230">
        <v>45078</v>
      </c>
      <c r="T561" t="s">
        <v>8407</v>
      </c>
      <c r="U561" s="211"/>
      <c r="V561" s="211"/>
      <c r="W561" s="211"/>
      <c r="X561" s="211"/>
      <c r="Y561" s="212"/>
      <c r="Z561" t="s">
        <v>8353</v>
      </c>
      <c r="AA561" t="s">
        <v>8452</v>
      </c>
      <c r="AB561" s="187">
        <v>1722524747</v>
      </c>
      <c r="AC561" s="218" t="str">
        <f>_xlfn.IFNA(IF(Table[[#This Row],[Programme Partner]]&lt;&gt;Table[[#This Row],[Implementing Partner]],CONCATENATE(Table[[#This Row],[Programme Partner]],"-",Table[[#This Row],[Implementing Partner]]),Table[[#This Row],[Programme Partner]]),"")</f>
        <v>CARITAS</v>
      </c>
    </row>
    <row r="562" spans="1:29" ht="16.5" customHeight="1">
      <c r="A562" s="183">
        <v>560</v>
      </c>
      <c r="B562" s="207" t="s">
        <v>8385</v>
      </c>
      <c r="C562" s="208" t="s">
        <v>8350</v>
      </c>
      <c r="D562" s="209" t="s">
        <v>8350</v>
      </c>
      <c r="E562" s="210" t="s">
        <v>8351</v>
      </c>
      <c r="F562" t="s">
        <v>27</v>
      </c>
      <c r="G562" s="208" t="s">
        <v>8011</v>
      </c>
      <c r="H562" t="s">
        <v>8363</v>
      </c>
      <c r="I562" s="208" t="str">
        <f>IFERROR(VLOOKUP(Table[[#This Row],[Activity Details of Assistance]],WHAT!E:F,2,FALSE),"")</f>
        <v># of tube well</v>
      </c>
      <c r="J562" s="208"/>
      <c r="K562">
        <v>17</v>
      </c>
      <c r="L562" t="s">
        <v>28</v>
      </c>
      <c r="M562" t="s">
        <v>13</v>
      </c>
      <c r="N562" t="s">
        <v>14</v>
      </c>
      <c r="O562" t="s">
        <v>309</v>
      </c>
      <c r="P562" t="s">
        <v>1606</v>
      </c>
      <c r="Q562" t="s">
        <v>6386</v>
      </c>
      <c r="R562" s="230">
        <v>44985</v>
      </c>
      <c r="S562" s="230">
        <v>45078</v>
      </c>
      <c r="T562" t="s">
        <v>8407</v>
      </c>
      <c r="U562" s="211"/>
      <c r="V562" s="211"/>
      <c r="W562" s="211"/>
      <c r="X562" s="211"/>
      <c r="Y562" s="212"/>
      <c r="Z562" t="s">
        <v>8353</v>
      </c>
      <c r="AA562" t="s">
        <v>8452</v>
      </c>
      <c r="AB562" s="187">
        <v>1722524747</v>
      </c>
      <c r="AC562" s="218" t="str">
        <f>_xlfn.IFNA(IF(Table[[#This Row],[Programme Partner]]&lt;&gt;Table[[#This Row],[Implementing Partner]],CONCATENATE(Table[[#This Row],[Programme Partner]],"-",Table[[#This Row],[Implementing Partner]]),Table[[#This Row],[Programme Partner]]),"")</f>
        <v>CARITAS</v>
      </c>
    </row>
    <row r="563" spans="1:29" ht="16.5" customHeight="1">
      <c r="A563" s="183">
        <v>561</v>
      </c>
      <c r="B563" s="207" t="s">
        <v>8385</v>
      </c>
      <c r="C563" s="208" t="s">
        <v>8350</v>
      </c>
      <c r="D563" s="209" t="s">
        <v>8350</v>
      </c>
      <c r="E563" s="210" t="s">
        <v>8351</v>
      </c>
      <c r="F563" t="s">
        <v>27</v>
      </c>
      <c r="G563" s="208" t="s">
        <v>8012</v>
      </c>
      <c r="H563" t="s">
        <v>8312</v>
      </c>
      <c r="I563" s="208" t="str">
        <f>IFERROR(VLOOKUP(Table[[#This Row],[Activity Details of Assistance]],WHAT!E:F,2,FALSE),"")</f>
        <v># of door</v>
      </c>
      <c r="J563" s="208"/>
      <c r="K563">
        <v>26</v>
      </c>
      <c r="L563" t="s">
        <v>28</v>
      </c>
      <c r="M563" t="s">
        <v>13</v>
      </c>
      <c r="N563" t="s">
        <v>14</v>
      </c>
      <c r="O563" t="s">
        <v>309</v>
      </c>
      <c r="P563" t="s">
        <v>1606</v>
      </c>
      <c r="Q563" t="s">
        <v>6386</v>
      </c>
      <c r="R563" s="230">
        <v>44985</v>
      </c>
      <c r="S563" s="230">
        <v>45078</v>
      </c>
      <c r="T563" t="s">
        <v>8407</v>
      </c>
      <c r="U563" s="211"/>
      <c r="V563" s="211"/>
      <c r="W563" s="211"/>
      <c r="X563" s="211"/>
      <c r="Y563" s="212"/>
      <c r="Z563" t="s">
        <v>8353</v>
      </c>
      <c r="AA563" t="s">
        <v>8452</v>
      </c>
      <c r="AB563" s="187">
        <v>1722524747</v>
      </c>
      <c r="AC563" s="218" t="str">
        <f>_xlfn.IFNA(IF(Table[[#This Row],[Programme Partner]]&lt;&gt;Table[[#This Row],[Implementing Partner]],CONCATENATE(Table[[#This Row],[Programme Partner]],"-",Table[[#This Row],[Implementing Partner]]),Table[[#This Row],[Programme Partner]]),"")</f>
        <v>CARITAS</v>
      </c>
    </row>
    <row r="564" spans="1:29" ht="16.5" customHeight="1">
      <c r="A564" s="183">
        <v>562</v>
      </c>
      <c r="B564" s="207" t="s">
        <v>8385</v>
      </c>
      <c r="C564" s="208" t="s">
        <v>8350</v>
      </c>
      <c r="D564" s="209" t="s">
        <v>8350</v>
      </c>
      <c r="E564" s="210" t="s">
        <v>8351</v>
      </c>
      <c r="F564" t="s">
        <v>27</v>
      </c>
      <c r="G564" t="s">
        <v>8013</v>
      </c>
      <c r="H564" t="s">
        <v>8286</v>
      </c>
      <c r="I564" s="208" t="str">
        <f>IFERROR(VLOOKUP(Table[[#This Row],[Activity Details of Assistance]],WHAT!E:F,2,FALSE),"")</f>
        <v># of HP sessions at community level</v>
      </c>
      <c r="J564" s="208"/>
      <c r="K564">
        <v>49</v>
      </c>
      <c r="L564" t="s">
        <v>28</v>
      </c>
      <c r="M564" t="s">
        <v>13</v>
      </c>
      <c r="N564" t="s">
        <v>14</v>
      </c>
      <c r="O564" t="s">
        <v>309</v>
      </c>
      <c r="P564" t="s">
        <v>1606</v>
      </c>
      <c r="Q564" t="s">
        <v>6386</v>
      </c>
      <c r="R564" s="230">
        <v>44985</v>
      </c>
      <c r="S564" s="230">
        <v>45078</v>
      </c>
      <c r="T564" t="s">
        <v>8407</v>
      </c>
      <c r="U564" s="211"/>
      <c r="V564" s="211"/>
      <c r="W564" s="211"/>
      <c r="X564" s="211"/>
      <c r="Y564" s="212"/>
      <c r="Z564" t="s">
        <v>8353</v>
      </c>
      <c r="AA564" t="s">
        <v>8452</v>
      </c>
      <c r="AB564" s="187">
        <v>1722524747</v>
      </c>
      <c r="AC564" s="218" t="str">
        <f>_xlfn.IFNA(IF(Table[[#This Row],[Programme Partner]]&lt;&gt;Table[[#This Row],[Implementing Partner]],CONCATENATE(Table[[#This Row],[Programme Partner]],"-",Table[[#This Row],[Implementing Partner]]),Table[[#This Row],[Programme Partner]]),"")</f>
        <v>CARITAS</v>
      </c>
    </row>
    <row r="565" spans="1:29" ht="16.5" customHeight="1">
      <c r="A565" s="183">
        <v>563</v>
      </c>
      <c r="B565" s="207" t="s">
        <v>8385</v>
      </c>
      <c r="C565" s="208" t="s">
        <v>8350</v>
      </c>
      <c r="D565" s="209" t="s">
        <v>8350</v>
      </c>
      <c r="E565" s="210" t="s">
        <v>8351</v>
      </c>
      <c r="F565" t="s">
        <v>27</v>
      </c>
      <c r="G565" s="208" t="s">
        <v>8013</v>
      </c>
      <c r="H565" t="s">
        <v>8287</v>
      </c>
      <c r="I565" s="208" t="str">
        <f>IFERROR(VLOOKUP(Table[[#This Row],[Activity Details of Assistance]],WHAT!E:F,2,FALSE),"")</f>
        <v># of HP sessions at HH level</v>
      </c>
      <c r="J565" s="208"/>
      <c r="K565">
        <v>425</v>
      </c>
      <c r="L565" t="s">
        <v>28</v>
      </c>
      <c r="M565" t="s">
        <v>13</v>
      </c>
      <c r="N565" t="s">
        <v>14</v>
      </c>
      <c r="O565" t="s">
        <v>309</v>
      </c>
      <c r="P565" t="s">
        <v>1606</v>
      </c>
      <c r="Q565" t="s">
        <v>6386</v>
      </c>
      <c r="R565" s="230">
        <v>44985</v>
      </c>
      <c r="S565" s="230">
        <v>45078</v>
      </c>
      <c r="T565" t="s">
        <v>8407</v>
      </c>
      <c r="U565" s="211"/>
      <c r="V565" s="211"/>
      <c r="W565" s="211"/>
      <c r="X565" s="211"/>
      <c r="Y565" s="212"/>
      <c r="Z565" t="s">
        <v>8353</v>
      </c>
      <c r="AA565" t="s">
        <v>8452</v>
      </c>
      <c r="AB565" s="187">
        <v>1722524747</v>
      </c>
      <c r="AC565" s="218" t="str">
        <f>_xlfn.IFNA(IF(Table[[#This Row],[Programme Partner]]&lt;&gt;Table[[#This Row],[Implementing Partner]],CONCATENATE(Table[[#This Row],[Programme Partner]],"-",Table[[#This Row],[Implementing Partner]]),Table[[#This Row],[Programme Partner]]),"")</f>
        <v>CARITAS</v>
      </c>
    </row>
    <row r="566" spans="1:29" ht="16.5" customHeight="1">
      <c r="A566" s="183">
        <v>564</v>
      </c>
      <c r="B566" s="207" t="s">
        <v>8385</v>
      </c>
      <c r="C566" s="208" t="s">
        <v>8350</v>
      </c>
      <c r="D566" s="209" t="s">
        <v>8350</v>
      </c>
      <c r="E566" s="210" t="s">
        <v>8351</v>
      </c>
      <c r="F566" t="s">
        <v>27</v>
      </c>
      <c r="G566" s="208" t="s">
        <v>8011</v>
      </c>
      <c r="H566" t="s">
        <v>8363</v>
      </c>
      <c r="I566" s="208" t="str">
        <f>IFERROR(VLOOKUP(Table[[#This Row],[Activity Details of Assistance]],WHAT!E:F,2,FALSE),"")</f>
        <v># of tube well</v>
      </c>
      <c r="J566" s="208"/>
      <c r="K566">
        <v>49</v>
      </c>
      <c r="L566" t="s">
        <v>28</v>
      </c>
      <c r="M566" t="s">
        <v>13</v>
      </c>
      <c r="N566" t="s">
        <v>14</v>
      </c>
      <c r="O566" t="s">
        <v>309</v>
      </c>
      <c r="P566" t="s">
        <v>1606</v>
      </c>
      <c r="Q566" t="s">
        <v>4668</v>
      </c>
      <c r="R566" s="230">
        <v>44985</v>
      </c>
      <c r="S566" s="230">
        <v>45078</v>
      </c>
      <c r="T566" t="s">
        <v>8407</v>
      </c>
      <c r="U566" s="211"/>
      <c r="V566" s="211"/>
      <c r="W566" s="211"/>
      <c r="X566" s="211"/>
      <c r="Y566" s="212"/>
      <c r="Z566" t="s">
        <v>8353</v>
      </c>
      <c r="AA566" t="s">
        <v>8452</v>
      </c>
      <c r="AB566" s="187">
        <v>1722524747</v>
      </c>
      <c r="AC566" s="218" t="str">
        <f>_xlfn.IFNA(IF(Table[[#This Row],[Programme Partner]]&lt;&gt;Table[[#This Row],[Implementing Partner]],CONCATENATE(Table[[#This Row],[Programme Partner]],"-",Table[[#This Row],[Implementing Partner]]),Table[[#This Row],[Programme Partner]]),"")</f>
        <v>CARITAS</v>
      </c>
    </row>
    <row r="567" spans="1:29" ht="16.5" customHeight="1">
      <c r="A567" s="183">
        <v>565</v>
      </c>
      <c r="B567" s="207" t="s">
        <v>8385</v>
      </c>
      <c r="C567" s="208" t="s">
        <v>8350</v>
      </c>
      <c r="D567" s="209" t="s">
        <v>8350</v>
      </c>
      <c r="E567" s="210" t="s">
        <v>8351</v>
      </c>
      <c r="F567" t="s">
        <v>27</v>
      </c>
      <c r="G567" s="208" t="s">
        <v>8012</v>
      </c>
      <c r="H567" t="s">
        <v>8364</v>
      </c>
      <c r="I567" s="208" t="str">
        <f>IFERROR(VLOOKUP(Table[[#This Row],[Activity Details of Assistance]],WHAT!E:F,2,FALSE),"")</f>
        <v xml:space="preserve"># of door </v>
      </c>
      <c r="J567" s="208"/>
      <c r="K567">
        <v>4</v>
      </c>
      <c r="L567" t="s">
        <v>28</v>
      </c>
      <c r="M567" t="s">
        <v>13</v>
      </c>
      <c r="N567" t="s">
        <v>14</v>
      </c>
      <c r="O567" t="s">
        <v>309</v>
      </c>
      <c r="P567" t="s">
        <v>1606</v>
      </c>
      <c r="Q567" t="s">
        <v>4668</v>
      </c>
      <c r="R567" s="230">
        <v>44985</v>
      </c>
      <c r="S567" s="230">
        <v>45078</v>
      </c>
      <c r="T567" t="s">
        <v>8407</v>
      </c>
      <c r="U567" s="211"/>
      <c r="V567" s="211"/>
      <c r="W567" s="211"/>
      <c r="X567" s="211"/>
      <c r="Y567" s="212"/>
      <c r="Z567" t="s">
        <v>8353</v>
      </c>
      <c r="AA567" t="s">
        <v>8452</v>
      </c>
      <c r="AB567" s="187">
        <v>1722524747</v>
      </c>
      <c r="AC567" s="218" t="str">
        <f>_xlfn.IFNA(IF(Table[[#This Row],[Programme Partner]]&lt;&gt;Table[[#This Row],[Implementing Partner]],CONCATENATE(Table[[#This Row],[Programme Partner]],"-",Table[[#This Row],[Implementing Partner]]),Table[[#This Row],[Programme Partner]]),"")</f>
        <v>CARITAS</v>
      </c>
    </row>
    <row r="568" spans="1:29" ht="16.5" customHeight="1">
      <c r="A568" s="183">
        <v>566</v>
      </c>
      <c r="B568" s="207" t="s">
        <v>8385</v>
      </c>
      <c r="C568" s="208" t="s">
        <v>8350</v>
      </c>
      <c r="D568" s="209" t="s">
        <v>8350</v>
      </c>
      <c r="E568" s="210" t="s">
        <v>8351</v>
      </c>
      <c r="F568" t="s">
        <v>27</v>
      </c>
      <c r="G568" s="208" t="s">
        <v>8012</v>
      </c>
      <c r="H568" t="s">
        <v>8365</v>
      </c>
      <c r="I568" s="208" t="str">
        <f>IFERROR(VLOOKUP(Table[[#This Row],[Activity Details of Assistance]],WHAT!E:F,2,FALSE),"")</f>
        <v># of door</v>
      </c>
      <c r="J568" s="208"/>
      <c r="K568">
        <v>22</v>
      </c>
      <c r="L568" t="s">
        <v>28</v>
      </c>
      <c r="M568" t="s">
        <v>13</v>
      </c>
      <c r="N568" t="s">
        <v>14</v>
      </c>
      <c r="O568" t="s">
        <v>309</v>
      </c>
      <c r="P568" t="s">
        <v>1606</v>
      </c>
      <c r="Q568" t="s">
        <v>4668</v>
      </c>
      <c r="R568" s="230">
        <v>44985</v>
      </c>
      <c r="S568" s="230">
        <v>45078</v>
      </c>
      <c r="T568" t="s">
        <v>8407</v>
      </c>
      <c r="U568" s="211"/>
      <c r="V568" s="211"/>
      <c r="W568" s="211"/>
      <c r="X568" s="211"/>
      <c r="Y568" s="212"/>
      <c r="Z568" t="s">
        <v>8353</v>
      </c>
      <c r="AA568" t="s">
        <v>8452</v>
      </c>
      <c r="AB568" s="187">
        <v>1722524747</v>
      </c>
      <c r="AC568" s="218" t="str">
        <f>_xlfn.IFNA(IF(Table[[#This Row],[Programme Partner]]&lt;&gt;Table[[#This Row],[Implementing Partner]],CONCATENATE(Table[[#This Row],[Programme Partner]],"-",Table[[#This Row],[Implementing Partner]]),Table[[#This Row],[Programme Partner]]),"")</f>
        <v>CARITAS</v>
      </c>
    </row>
    <row r="569" spans="1:29" ht="16.5" customHeight="1">
      <c r="A569" s="183">
        <v>567</v>
      </c>
      <c r="B569" s="207" t="s">
        <v>8385</v>
      </c>
      <c r="C569" s="208" t="s">
        <v>8350</v>
      </c>
      <c r="D569" s="209" t="s">
        <v>8350</v>
      </c>
      <c r="E569" s="210" t="s">
        <v>8351</v>
      </c>
      <c r="F569" t="s">
        <v>27</v>
      </c>
      <c r="G569" s="208" t="s">
        <v>8012</v>
      </c>
      <c r="H569" t="s">
        <v>8312</v>
      </c>
      <c r="I569" s="208" t="str">
        <f>IFERROR(VLOOKUP(Table[[#This Row],[Activity Details of Assistance]],WHAT!E:F,2,FALSE),"")</f>
        <v># of door</v>
      </c>
      <c r="J569" s="208"/>
      <c r="K569">
        <v>139</v>
      </c>
      <c r="L569" t="s">
        <v>28</v>
      </c>
      <c r="M569" t="s">
        <v>13</v>
      </c>
      <c r="N569" t="s">
        <v>14</v>
      </c>
      <c r="O569" t="s">
        <v>309</v>
      </c>
      <c r="P569" t="s">
        <v>1606</v>
      </c>
      <c r="Q569" t="s">
        <v>4668</v>
      </c>
      <c r="R569" s="230">
        <v>44985</v>
      </c>
      <c r="S569" s="230">
        <v>45078</v>
      </c>
      <c r="T569" t="s">
        <v>8407</v>
      </c>
      <c r="U569" s="211"/>
      <c r="V569" s="211"/>
      <c r="W569" s="211"/>
      <c r="X569" s="211"/>
      <c r="Y569" s="212"/>
      <c r="Z569" t="s">
        <v>8353</v>
      </c>
      <c r="AA569" t="s">
        <v>8452</v>
      </c>
      <c r="AB569" s="187">
        <v>1722524747</v>
      </c>
      <c r="AC569" s="218" t="str">
        <f>_xlfn.IFNA(IF(Table[[#This Row],[Programme Partner]]&lt;&gt;Table[[#This Row],[Implementing Partner]],CONCATENATE(Table[[#This Row],[Programme Partner]],"-",Table[[#This Row],[Implementing Partner]]),Table[[#This Row],[Programme Partner]]),"")</f>
        <v>CARITAS</v>
      </c>
    </row>
    <row r="570" spans="1:29" ht="16.5" customHeight="1">
      <c r="A570" s="183">
        <v>568</v>
      </c>
      <c r="B570" s="207" t="s">
        <v>8385</v>
      </c>
      <c r="C570" s="208" t="s">
        <v>8350</v>
      </c>
      <c r="D570" s="209" t="s">
        <v>8350</v>
      </c>
      <c r="E570" s="210" t="s">
        <v>8351</v>
      </c>
      <c r="F570" t="s">
        <v>27</v>
      </c>
      <c r="G570" t="s">
        <v>8013</v>
      </c>
      <c r="H570" t="s">
        <v>8286</v>
      </c>
      <c r="I570" s="208" t="str">
        <f>IFERROR(VLOOKUP(Table[[#This Row],[Activity Details of Assistance]],WHAT!E:F,2,FALSE),"")</f>
        <v># of HP sessions at community level</v>
      </c>
      <c r="J570" s="208"/>
      <c r="K570">
        <v>147</v>
      </c>
      <c r="L570" t="s">
        <v>28</v>
      </c>
      <c r="M570" t="s">
        <v>13</v>
      </c>
      <c r="N570" t="s">
        <v>14</v>
      </c>
      <c r="O570" t="s">
        <v>309</v>
      </c>
      <c r="P570" t="s">
        <v>1606</v>
      </c>
      <c r="Q570" t="s">
        <v>4668</v>
      </c>
      <c r="R570" s="230">
        <v>44985</v>
      </c>
      <c r="S570" s="230">
        <v>45078</v>
      </c>
      <c r="T570" t="s">
        <v>8407</v>
      </c>
      <c r="U570" s="211"/>
      <c r="V570" s="211"/>
      <c r="W570" s="211"/>
      <c r="X570" s="211"/>
      <c r="Y570" s="212"/>
      <c r="Z570" t="s">
        <v>8353</v>
      </c>
      <c r="AA570" t="s">
        <v>8452</v>
      </c>
      <c r="AB570" s="187">
        <v>1722524747</v>
      </c>
      <c r="AC570" s="218" t="str">
        <f>_xlfn.IFNA(IF(Table[[#This Row],[Programme Partner]]&lt;&gt;Table[[#This Row],[Implementing Partner]],CONCATENATE(Table[[#This Row],[Programme Partner]],"-",Table[[#This Row],[Implementing Partner]]),Table[[#This Row],[Programme Partner]]),"")</f>
        <v>CARITAS</v>
      </c>
    </row>
    <row r="571" spans="1:29" ht="16.5" customHeight="1">
      <c r="A571" s="183">
        <v>569</v>
      </c>
      <c r="B571" s="207" t="s">
        <v>8385</v>
      </c>
      <c r="C571" s="208" t="s">
        <v>8350</v>
      </c>
      <c r="D571" s="209" t="s">
        <v>8350</v>
      </c>
      <c r="E571" s="210" t="s">
        <v>8351</v>
      </c>
      <c r="F571" t="s">
        <v>27</v>
      </c>
      <c r="G571" s="208" t="s">
        <v>8013</v>
      </c>
      <c r="H571" t="s">
        <v>8287</v>
      </c>
      <c r="I571" s="208" t="str">
        <f>IFERROR(VLOOKUP(Table[[#This Row],[Activity Details of Assistance]],WHAT!E:F,2,FALSE),"")</f>
        <v># of HP sessions at HH level</v>
      </c>
      <c r="J571" s="208"/>
      <c r="K571">
        <v>1367</v>
      </c>
      <c r="L571" t="s">
        <v>28</v>
      </c>
      <c r="M571" t="s">
        <v>13</v>
      </c>
      <c r="N571" t="s">
        <v>14</v>
      </c>
      <c r="O571" t="s">
        <v>309</v>
      </c>
      <c r="P571" t="s">
        <v>1606</v>
      </c>
      <c r="Q571" t="s">
        <v>4668</v>
      </c>
      <c r="R571" s="230">
        <v>44985</v>
      </c>
      <c r="S571" s="230">
        <v>45078</v>
      </c>
      <c r="T571" t="s">
        <v>8407</v>
      </c>
      <c r="U571" s="211"/>
      <c r="V571" s="211"/>
      <c r="W571" s="211"/>
      <c r="X571" s="211"/>
      <c r="Y571" s="212"/>
      <c r="Z571" t="s">
        <v>8353</v>
      </c>
      <c r="AA571" t="s">
        <v>8452</v>
      </c>
      <c r="AB571" s="187">
        <v>1722524747</v>
      </c>
      <c r="AC571" s="218" t="str">
        <f>_xlfn.IFNA(IF(Table[[#This Row],[Programme Partner]]&lt;&gt;Table[[#This Row],[Implementing Partner]],CONCATENATE(Table[[#This Row],[Programme Partner]],"-",Table[[#This Row],[Implementing Partner]]),Table[[#This Row],[Programme Partner]]),"")</f>
        <v>CARITAS</v>
      </c>
    </row>
    <row r="572" spans="1:29" ht="16.5" customHeight="1">
      <c r="A572" s="183">
        <v>570</v>
      </c>
      <c r="B572" s="207" t="s">
        <v>8385</v>
      </c>
      <c r="C572" s="208" t="s">
        <v>5148</v>
      </c>
      <c r="D572" s="209" t="s">
        <v>5033</v>
      </c>
      <c r="E572" s="210" t="s">
        <v>5148</v>
      </c>
      <c r="F572" t="s">
        <v>27</v>
      </c>
      <c r="G572" s="208" t="s">
        <v>8011</v>
      </c>
      <c r="H572" t="s">
        <v>8363</v>
      </c>
      <c r="I572" s="208" t="str">
        <f>IFERROR(VLOOKUP(Table[[#This Row],[Activity Details of Assistance]],WHAT!E:F,2,FALSE),"")</f>
        <v># of tube well</v>
      </c>
      <c r="J572" s="208"/>
      <c r="K572">
        <v>169</v>
      </c>
      <c r="L572" t="s">
        <v>28</v>
      </c>
      <c r="M572" t="s">
        <v>13</v>
      </c>
      <c r="N572" t="s">
        <v>14</v>
      </c>
      <c r="O572" t="s">
        <v>309</v>
      </c>
      <c r="P572" t="s">
        <v>1606</v>
      </c>
      <c r="Q572" t="s">
        <v>17</v>
      </c>
      <c r="R572" s="230">
        <v>44985</v>
      </c>
      <c r="S572" s="230">
        <v>44986</v>
      </c>
      <c r="T572" t="s">
        <v>8407</v>
      </c>
      <c r="U572" s="211"/>
      <c r="V572" s="211"/>
      <c r="W572" s="211"/>
      <c r="X572" s="211"/>
      <c r="Y572" s="212"/>
      <c r="Z572" t="s">
        <v>8378</v>
      </c>
      <c r="AA572" t="s">
        <v>8379</v>
      </c>
      <c r="AB572" s="187">
        <v>1833301770</v>
      </c>
      <c r="AC572" s="218" t="str">
        <f>_xlfn.IFNA(IF(Table[[#This Row],[Programme Partner]]&lt;&gt;Table[[#This Row],[Implementing Partner]],CONCATENATE(Table[[#This Row],[Programme Partner]],"-",Table[[#This Row],[Implementing Partner]]),Table[[#This Row],[Programme Partner]]),"")</f>
        <v>IOM-BRAC</v>
      </c>
    </row>
    <row r="573" spans="1:29" ht="16.5" customHeight="1">
      <c r="A573" s="183">
        <v>571</v>
      </c>
      <c r="B573" s="207" t="s">
        <v>8385</v>
      </c>
      <c r="C573" s="208" t="s">
        <v>5148</v>
      </c>
      <c r="D573" s="209" t="s">
        <v>5033</v>
      </c>
      <c r="E573" s="210" t="s">
        <v>5148</v>
      </c>
      <c r="F573" t="s">
        <v>27</v>
      </c>
      <c r="G573" s="208" t="s">
        <v>8012</v>
      </c>
      <c r="H573" t="s">
        <v>8364</v>
      </c>
      <c r="I573" s="208" t="str">
        <f>IFERROR(VLOOKUP(Table[[#This Row],[Activity Details of Assistance]],WHAT!E:F,2,FALSE),"")</f>
        <v xml:space="preserve"># of door </v>
      </c>
      <c r="J573" s="208"/>
      <c r="K573">
        <v>51</v>
      </c>
      <c r="L573" t="s">
        <v>28</v>
      </c>
      <c r="M573" t="s">
        <v>13</v>
      </c>
      <c r="N573" t="s">
        <v>14</v>
      </c>
      <c r="O573" t="s">
        <v>309</v>
      </c>
      <c r="P573" t="s">
        <v>1606</v>
      </c>
      <c r="Q573" t="s">
        <v>17</v>
      </c>
      <c r="R573" s="230">
        <v>44985</v>
      </c>
      <c r="S573" s="230">
        <v>44986</v>
      </c>
      <c r="T573" t="s">
        <v>8407</v>
      </c>
      <c r="U573" s="211"/>
      <c r="V573" s="211"/>
      <c r="W573" s="211"/>
      <c r="X573" s="211"/>
      <c r="Y573" s="212"/>
      <c r="Z573" t="s">
        <v>8378</v>
      </c>
      <c r="AA573" t="s">
        <v>8379</v>
      </c>
      <c r="AB573" s="187">
        <v>1833301770</v>
      </c>
      <c r="AC573" s="218" t="str">
        <f>_xlfn.IFNA(IF(Table[[#This Row],[Programme Partner]]&lt;&gt;Table[[#This Row],[Implementing Partner]],CONCATENATE(Table[[#This Row],[Programme Partner]],"-",Table[[#This Row],[Implementing Partner]]),Table[[#This Row],[Programme Partner]]),"")</f>
        <v>IOM-BRAC</v>
      </c>
    </row>
    <row r="574" spans="1:29" ht="16.5" customHeight="1">
      <c r="A574" s="183">
        <v>572</v>
      </c>
      <c r="B574" s="207" t="s">
        <v>8385</v>
      </c>
      <c r="C574" s="208" t="s">
        <v>5148</v>
      </c>
      <c r="D574" s="209" t="s">
        <v>5033</v>
      </c>
      <c r="E574" s="210" t="s">
        <v>5148</v>
      </c>
      <c r="F574" t="s">
        <v>27</v>
      </c>
      <c r="G574" s="208" t="s">
        <v>8012</v>
      </c>
      <c r="H574" t="s">
        <v>8365</v>
      </c>
      <c r="I574" s="208" t="str">
        <f>IFERROR(VLOOKUP(Table[[#This Row],[Activity Details of Assistance]],WHAT!E:F,2,FALSE),"")</f>
        <v># of door</v>
      </c>
      <c r="J574" s="208"/>
      <c r="K574">
        <v>282</v>
      </c>
      <c r="L574" t="s">
        <v>28</v>
      </c>
      <c r="M574" t="s">
        <v>13</v>
      </c>
      <c r="N574" t="s">
        <v>14</v>
      </c>
      <c r="O574" t="s">
        <v>309</v>
      </c>
      <c r="P574" t="s">
        <v>1606</v>
      </c>
      <c r="Q574" t="s">
        <v>17</v>
      </c>
      <c r="R574" s="230">
        <v>44985</v>
      </c>
      <c r="S574" s="230">
        <v>44986</v>
      </c>
      <c r="T574" t="s">
        <v>8407</v>
      </c>
      <c r="U574" s="211"/>
      <c r="V574" s="211"/>
      <c r="W574" s="211"/>
      <c r="X574" s="211"/>
      <c r="Y574" s="212"/>
      <c r="Z574" t="s">
        <v>8378</v>
      </c>
      <c r="AA574" t="s">
        <v>8379</v>
      </c>
      <c r="AB574" s="187">
        <v>1833301770</v>
      </c>
      <c r="AC574" s="218" t="str">
        <f>_xlfn.IFNA(IF(Table[[#This Row],[Programme Partner]]&lt;&gt;Table[[#This Row],[Implementing Partner]],CONCATENATE(Table[[#This Row],[Programme Partner]],"-",Table[[#This Row],[Implementing Partner]]),Table[[#This Row],[Programme Partner]]),"")</f>
        <v>IOM-BRAC</v>
      </c>
    </row>
    <row r="575" spans="1:29" ht="16.5" customHeight="1">
      <c r="A575" s="183">
        <v>573</v>
      </c>
      <c r="B575" s="207" t="s">
        <v>8385</v>
      </c>
      <c r="C575" s="208" t="s">
        <v>5148</v>
      </c>
      <c r="D575" s="209" t="s">
        <v>5033</v>
      </c>
      <c r="E575" s="210" t="s">
        <v>5148</v>
      </c>
      <c r="F575" t="s">
        <v>27</v>
      </c>
      <c r="G575" s="208" t="s">
        <v>8012</v>
      </c>
      <c r="H575" t="s">
        <v>8312</v>
      </c>
      <c r="I575" s="208" t="str">
        <f>IFERROR(VLOOKUP(Table[[#This Row],[Activity Details of Assistance]],WHAT!E:F,2,FALSE),"")</f>
        <v># of door</v>
      </c>
      <c r="J575" s="208"/>
      <c r="K575">
        <v>387</v>
      </c>
      <c r="L575" t="s">
        <v>28</v>
      </c>
      <c r="M575" t="s">
        <v>13</v>
      </c>
      <c r="N575" t="s">
        <v>14</v>
      </c>
      <c r="O575" t="s">
        <v>309</v>
      </c>
      <c r="P575" t="s">
        <v>1606</v>
      </c>
      <c r="Q575" t="s">
        <v>17</v>
      </c>
      <c r="R575" s="230">
        <v>44985</v>
      </c>
      <c r="S575" s="230">
        <v>44986</v>
      </c>
      <c r="T575" t="s">
        <v>8407</v>
      </c>
      <c r="U575" s="211"/>
      <c r="V575" s="211"/>
      <c r="W575" s="211"/>
      <c r="X575" s="211"/>
      <c r="Y575" s="212"/>
      <c r="Z575" t="s">
        <v>8378</v>
      </c>
      <c r="AA575" t="s">
        <v>8379</v>
      </c>
      <c r="AB575" s="187">
        <v>1833301770</v>
      </c>
      <c r="AC575" s="218" t="str">
        <f>_xlfn.IFNA(IF(Table[[#This Row],[Programme Partner]]&lt;&gt;Table[[#This Row],[Implementing Partner]],CONCATENATE(Table[[#This Row],[Programme Partner]],"-",Table[[#This Row],[Implementing Partner]]),Table[[#This Row],[Programme Partner]]),"")</f>
        <v>IOM-BRAC</v>
      </c>
    </row>
    <row r="576" spans="1:29" ht="16.5" customHeight="1">
      <c r="A576" s="183">
        <v>574</v>
      </c>
      <c r="B576" s="207" t="s">
        <v>8385</v>
      </c>
      <c r="C576" s="208" t="s">
        <v>5148</v>
      </c>
      <c r="D576" s="209" t="s">
        <v>5033</v>
      </c>
      <c r="E576" s="210" t="s">
        <v>5148</v>
      </c>
      <c r="F576" t="s">
        <v>27</v>
      </c>
      <c r="G576" t="s">
        <v>8013</v>
      </c>
      <c r="H576" t="s">
        <v>8286</v>
      </c>
      <c r="I576" s="208" t="str">
        <f>IFERROR(VLOOKUP(Table[[#This Row],[Activity Details of Assistance]],WHAT!E:F,2,FALSE),"")</f>
        <v># of HP sessions at community level</v>
      </c>
      <c r="J576" s="208"/>
      <c r="K576">
        <v>58</v>
      </c>
      <c r="L576" t="s">
        <v>28</v>
      </c>
      <c r="M576" t="s">
        <v>13</v>
      </c>
      <c r="N576" t="s">
        <v>14</v>
      </c>
      <c r="O576" t="s">
        <v>309</v>
      </c>
      <c r="P576" t="s">
        <v>1606</v>
      </c>
      <c r="Q576" t="s">
        <v>17</v>
      </c>
      <c r="R576" s="230">
        <v>44985</v>
      </c>
      <c r="S576" s="230">
        <v>44986</v>
      </c>
      <c r="T576" t="s">
        <v>8407</v>
      </c>
      <c r="U576" s="211"/>
      <c r="V576" s="211"/>
      <c r="W576" s="211"/>
      <c r="X576" s="211"/>
      <c r="Y576" s="212"/>
      <c r="Z576" t="s">
        <v>8378</v>
      </c>
      <c r="AA576" t="s">
        <v>8379</v>
      </c>
      <c r="AB576" s="187">
        <v>1833301770</v>
      </c>
      <c r="AC576" s="218" t="str">
        <f>_xlfn.IFNA(IF(Table[[#This Row],[Programme Partner]]&lt;&gt;Table[[#This Row],[Implementing Partner]],CONCATENATE(Table[[#This Row],[Programme Partner]],"-",Table[[#This Row],[Implementing Partner]]),Table[[#This Row],[Programme Partner]]),"")</f>
        <v>IOM-BRAC</v>
      </c>
    </row>
    <row r="577" spans="1:29" ht="16.5" customHeight="1">
      <c r="A577" s="183">
        <v>575</v>
      </c>
      <c r="B577" s="207" t="s">
        <v>8385</v>
      </c>
      <c r="C577" s="208" t="s">
        <v>5148</v>
      </c>
      <c r="D577" s="209" t="s">
        <v>5033</v>
      </c>
      <c r="E577" s="210" t="s">
        <v>5148</v>
      </c>
      <c r="F577" t="s">
        <v>27</v>
      </c>
      <c r="G577" s="208" t="s">
        <v>8013</v>
      </c>
      <c r="H577" t="s">
        <v>8322</v>
      </c>
      <c r="I577" s="208" t="str">
        <f>IFERROR(VLOOKUP(Table[[#This Row],[Activity Details of Assistance]],WHAT!E:F,2,FALSE),"")</f>
        <v># of female in reproductive age</v>
      </c>
      <c r="J577" s="208"/>
      <c r="K577">
        <v>5100</v>
      </c>
      <c r="L577" t="s">
        <v>28</v>
      </c>
      <c r="M577" t="s">
        <v>13</v>
      </c>
      <c r="N577" t="s">
        <v>14</v>
      </c>
      <c r="O577" t="s">
        <v>309</v>
      </c>
      <c r="P577" t="s">
        <v>1606</v>
      </c>
      <c r="Q577" t="s">
        <v>17</v>
      </c>
      <c r="R577" s="230">
        <v>44985</v>
      </c>
      <c r="S577" s="230">
        <v>44986</v>
      </c>
      <c r="T577" t="s">
        <v>8407</v>
      </c>
      <c r="U577" s="211"/>
      <c r="V577" s="211"/>
      <c r="W577" s="211"/>
      <c r="X577" s="211"/>
      <c r="Y577" s="212"/>
      <c r="Z577" t="s">
        <v>8378</v>
      </c>
      <c r="AA577" t="s">
        <v>8379</v>
      </c>
      <c r="AB577" s="187">
        <v>1833301770</v>
      </c>
      <c r="AC577" s="218" t="str">
        <f>_xlfn.IFNA(IF(Table[[#This Row],[Programme Partner]]&lt;&gt;Table[[#This Row],[Implementing Partner]],CONCATENATE(Table[[#This Row],[Programme Partner]],"-",Table[[#This Row],[Implementing Partner]]),Table[[#This Row],[Programme Partner]]),"")</f>
        <v>IOM-BRAC</v>
      </c>
    </row>
    <row r="578" spans="1:29" ht="16.5" customHeight="1">
      <c r="A578" s="183">
        <v>576</v>
      </c>
      <c r="B578" s="207" t="s">
        <v>8385</v>
      </c>
      <c r="C578" s="208" t="s">
        <v>5148</v>
      </c>
      <c r="D578" s="209" t="s">
        <v>5033</v>
      </c>
      <c r="E578" s="210" t="s">
        <v>5148</v>
      </c>
      <c r="F578" t="s">
        <v>27</v>
      </c>
      <c r="G578" s="208" t="s">
        <v>8014</v>
      </c>
      <c r="H578" t="s">
        <v>8313</v>
      </c>
      <c r="I578" s="208" t="str">
        <f>IFERROR(VLOOKUP(Table[[#This Row],[Activity Details of Assistance]],WHAT!E:F,2,FALSE),"")</f>
        <v># of campaign per camp </v>
      </c>
      <c r="J578" s="208"/>
      <c r="K578">
        <v>1</v>
      </c>
      <c r="L578" t="s">
        <v>28</v>
      </c>
      <c r="M578" t="s">
        <v>13</v>
      </c>
      <c r="N578" t="s">
        <v>14</v>
      </c>
      <c r="O578" t="s">
        <v>309</v>
      </c>
      <c r="P578" t="s">
        <v>1606</v>
      </c>
      <c r="Q578" t="s">
        <v>17</v>
      </c>
      <c r="R578" s="230">
        <v>44985</v>
      </c>
      <c r="S578" s="230">
        <v>44986</v>
      </c>
      <c r="T578" t="s">
        <v>8407</v>
      </c>
      <c r="U578" s="211"/>
      <c r="V578" s="211"/>
      <c r="W578" s="211"/>
      <c r="X578" s="211"/>
      <c r="Y578" s="212"/>
      <c r="Z578" t="s">
        <v>8378</v>
      </c>
      <c r="AA578" t="s">
        <v>8379</v>
      </c>
      <c r="AB578" s="187">
        <v>1833301770</v>
      </c>
      <c r="AC578" s="218" t="str">
        <f>_xlfn.IFNA(IF(Table[[#This Row],[Programme Partner]]&lt;&gt;Table[[#This Row],[Implementing Partner]],CONCATENATE(Table[[#This Row],[Programme Partner]],"-",Table[[#This Row],[Implementing Partner]]),Table[[#This Row],[Programme Partner]]),"")</f>
        <v>IOM-BRAC</v>
      </c>
    </row>
    <row r="579" spans="1:29" ht="16.5" customHeight="1">
      <c r="A579" s="183">
        <v>577</v>
      </c>
      <c r="B579" s="207" t="s">
        <v>8385</v>
      </c>
      <c r="C579" s="208" t="s">
        <v>5148</v>
      </c>
      <c r="D579" s="209" t="s">
        <v>5033</v>
      </c>
      <c r="E579" s="210" t="s">
        <v>5148</v>
      </c>
      <c r="F579" t="s">
        <v>27</v>
      </c>
      <c r="G579" s="208" t="s">
        <v>8014</v>
      </c>
      <c r="H579" t="s">
        <v>8401</v>
      </c>
      <c r="I579" s="208" t="str">
        <f>IFERROR(VLOOKUP(Table[[#This Row],[Activity Details of Assistance]],WHAT!E:F,2,FALSE),"")</f>
        <v># of household</v>
      </c>
      <c r="J579" s="208"/>
      <c r="K579">
        <v>4672</v>
      </c>
      <c r="L579" t="s">
        <v>28</v>
      </c>
      <c r="M579" t="s">
        <v>13</v>
      </c>
      <c r="N579" t="s">
        <v>14</v>
      </c>
      <c r="O579" t="s">
        <v>309</v>
      </c>
      <c r="P579" t="s">
        <v>1606</v>
      </c>
      <c r="Q579" t="s">
        <v>17</v>
      </c>
      <c r="R579" s="230">
        <v>44985</v>
      </c>
      <c r="S579" s="230">
        <v>44986</v>
      </c>
      <c r="T579" t="s">
        <v>8407</v>
      </c>
      <c r="U579" s="211"/>
      <c r="V579" s="211"/>
      <c r="W579" s="211"/>
      <c r="X579" s="211"/>
      <c r="Y579" s="212"/>
      <c r="Z579" t="s">
        <v>8378</v>
      </c>
      <c r="AA579" t="s">
        <v>8379</v>
      </c>
      <c r="AB579" s="187">
        <v>1833301770</v>
      </c>
      <c r="AC579" s="218" t="str">
        <f>_xlfn.IFNA(IF(Table[[#This Row],[Programme Partner]]&lt;&gt;Table[[#This Row],[Implementing Partner]],CONCATENATE(Table[[#This Row],[Programme Partner]],"-",Table[[#This Row],[Implementing Partner]]),Table[[#This Row],[Programme Partner]]),"")</f>
        <v>IOM-BRAC</v>
      </c>
    </row>
    <row r="580" spans="1:29" ht="16.5" customHeight="1">
      <c r="A580" s="183">
        <v>578</v>
      </c>
      <c r="B580" s="207" t="s">
        <v>8385</v>
      </c>
      <c r="C580" s="208" t="s">
        <v>5234</v>
      </c>
      <c r="D580" s="209" t="s">
        <v>5234</v>
      </c>
      <c r="E580" s="210" t="s">
        <v>8410</v>
      </c>
      <c r="F580" t="s">
        <v>27</v>
      </c>
      <c r="G580" s="208" t="s">
        <v>8011</v>
      </c>
      <c r="H580" t="s">
        <v>8363</v>
      </c>
      <c r="I580" s="208" t="str">
        <f>IFERROR(VLOOKUP(Table[[#This Row],[Activity Details of Assistance]],WHAT!E:F,2,FALSE),"")</f>
        <v># of tube well</v>
      </c>
      <c r="J580" s="208"/>
      <c r="K580">
        <v>13</v>
      </c>
      <c r="L580" t="s">
        <v>28</v>
      </c>
      <c r="M580" t="s">
        <v>13</v>
      </c>
      <c r="N580" t="s">
        <v>14</v>
      </c>
      <c r="O580" t="s">
        <v>309</v>
      </c>
      <c r="P580" t="s">
        <v>1606</v>
      </c>
      <c r="Q580" t="s">
        <v>4668</v>
      </c>
      <c r="R580" s="230">
        <v>44985</v>
      </c>
      <c r="S580" s="230">
        <v>44958</v>
      </c>
      <c r="T580" t="s">
        <v>8407</v>
      </c>
      <c r="U580" s="211"/>
      <c r="V580" s="211"/>
      <c r="W580" s="211"/>
      <c r="X580" s="211"/>
      <c r="Y580" s="212"/>
      <c r="Z580" t="s">
        <v>8427</v>
      </c>
      <c r="AA580" t="s">
        <v>8428</v>
      </c>
      <c r="AB580" s="187">
        <v>1708521596</v>
      </c>
      <c r="AC580" s="218" t="str">
        <f>_xlfn.IFNA(IF(Table[[#This Row],[Programme Partner]]&lt;&gt;Table[[#This Row],[Implementing Partner]],CONCATENATE(Table[[#This Row],[Programme Partner]],"-",Table[[#This Row],[Implementing Partner]]),Table[[#This Row],[Programme Partner]]),"")</f>
        <v>SCI</v>
      </c>
    </row>
    <row r="581" spans="1:29" ht="16.5" customHeight="1">
      <c r="A581" s="183">
        <v>579</v>
      </c>
      <c r="B581" s="207" t="s">
        <v>8385</v>
      </c>
      <c r="C581" s="208" t="s">
        <v>5234</v>
      </c>
      <c r="D581" s="209" t="s">
        <v>5234</v>
      </c>
      <c r="E581" s="210" t="s">
        <v>8410</v>
      </c>
      <c r="F581" t="s">
        <v>27</v>
      </c>
      <c r="G581" s="208" t="s">
        <v>8012</v>
      </c>
      <c r="H581" t="s">
        <v>8364</v>
      </c>
      <c r="I581" s="208" t="str">
        <f>IFERROR(VLOOKUP(Table[[#This Row],[Activity Details of Assistance]],WHAT!E:F,2,FALSE),"")</f>
        <v xml:space="preserve"># of door </v>
      </c>
      <c r="J581" s="208"/>
      <c r="K581">
        <v>5</v>
      </c>
      <c r="L581" t="s">
        <v>28</v>
      </c>
      <c r="M581" t="s">
        <v>13</v>
      </c>
      <c r="N581" t="s">
        <v>14</v>
      </c>
      <c r="O581" t="s">
        <v>309</v>
      </c>
      <c r="P581" t="s">
        <v>1606</v>
      </c>
      <c r="Q581" t="s">
        <v>4668</v>
      </c>
      <c r="R581" s="230">
        <v>44985</v>
      </c>
      <c r="S581" s="230">
        <v>44958</v>
      </c>
      <c r="T581" t="s">
        <v>8407</v>
      </c>
      <c r="U581" s="211"/>
      <c r="V581" s="211"/>
      <c r="W581" s="211"/>
      <c r="X581" s="211"/>
      <c r="Y581" s="212"/>
      <c r="Z581" t="s">
        <v>8427</v>
      </c>
      <c r="AA581" t="s">
        <v>8428</v>
      </c>
      <c r="AB581" s="187">
        <v>1708521596</v>
      </c>
      <c r="AC581" s="218" t="str">
        <f>_xlfn.IFNA(IF(Table[[#This Row],[Programme Partner]]&lt;&gt;Table[[#This Row],[Implementing Partner]],CONCATENATE(Table[[#This Row],[Programme Partner]],"-",Table[[#This Row],[Implementing Partner]]),Table[[#This Row],[Programme Partner]]),"")</f>
        <v>SCI</v>
      </c>
    </row>
    <row r="582" spans="1:29" ht="16.5" customHeight="1">
      <c r="A582" s="183">
        <v>580</v>
      </c>
      <c r="B582" s="207" t="s">
        <v>8385</v>
      </c>
      <c r="C582" s="208" t="s">
        <v>5234</v>
      </c>
      <c r="D582" s="209" t="s">
        <v>5234</v>
      </c>
      <c r="E582" s="210" t="s">
        <v>8410</v>
      </c>
      <c r="F582" t="s">
        <v>27</v>
      </c>
      <c r="G582" s="208" t="s">
        <v>8012</v>
      </c>
      <c r="H582" t="s">
        <v>8365</v>
      </c>
      <c r="I582" s="208" t="str">
        <f>IFERROR(VLOOKUP(Table[[#This Row],[Activity Details of Assistance]],WHAT!E:F,2,FALSE),"")</f>
        <v># of door</v>
      </c>
      <c r="J582" s="208"/>
      <c r="K582">
        <v>5</v>
      </c>
      <c r="L582" t="s">
        <v>28</v>
      </c>
      <c r="M582" t="s">
        <v>13</v>
      </c>
      <c r="N582" t="s">
        <v>14</v>
      </c>
      <c r="O582" t="s">
        <v>309</v>
      </c>
      <c r="P582" t="s">
        <v>1606</v>
      </c>
      <c r="Q582" t="s">
        <v>4668</v>
      </c>
      <c r="R582" s="230">
        <v>44985</v>
      </c>
      <c r="S582" s="230">
        <v>44958</v>
      </c>
      <c r="T582" t="s">
        <v>8407</v>
      </c>
      <c r="U582" s="211"/>
      <c r="V582" s="211"/>
      <c r="W582" s="211"/>
      <c r="X582" s="211"/>
      <c r="Y582" s="212"/>
      <c r="Z582" t="s">
        <v>8427</v>
      </c>
      <c r="AA582" t="s">
        <v>8428</v>
      </c>
      <c r="AB582" s="187">
        <v>1708521596</v>
      </c>
      <c r="AC582" s="218" t="str">
        <f>_xlfn.IFNA(IF(Table[[#This Row],[Programme Partner]]&lt;&gt;Table[[#This Row],[Implementing Partner]],CONCATENATE(Table[[#This Row],[Programme Partner]],"-",Table[[#This Row],[Implementing Partner]]),Table[[#This Row],[Programme Partner]]),"")</f>
        <v>SCI</v>
      </c>
    </row>
    <row r="583" spans="1:29" ht="16.5" customHeight="1">
      <c r="A583" s="183">
        <v>581</v>
      </c>
      <c r="B583" s="207" t="s">
        <v>8385</v>
      </c>
      <c r="C583" s="208" t="s">
        <v>5234</v>
      </c>
      <c r="D583" s="209" t="s">
        <v>5234</v>
      </c>
      <c r="E583" s="210" t="s">
        <v>8410</v>
      </c>
      <c r="F583" t="s">
        <v>27</v>
      </c>
      <c r="G583" t="s">
        <v>8013</v>
      </c>
      <c r="H583" t="s">
        <v>8286</v>
      </c>
      <c r="I583" s="208" t="str">
        <f>IFERROR(VLOOKUP(Table[[#This Row],[Activity Details of Assistance]],WHAT!E:F,2,FALSE),"")</f>
        <v># of HP sessions at community level</v>
      </c>
      <c r="J583" s="208"/>
      <c r="K583">
        <v>18</v>
      </c>
      <c r="L583" t="s">
        <v>28</v>
      </c>
      <c r="M583" t="s">
        <v>13</v>
      </c>
      <c r="N583" t="s">
        <v>14</v>
      </c>
      <c r="O583" t="s">
        <v>309</v>
      </c>
      <c r="P583" t="s">
        <v>1606</v>
      </c>
      <c r="Q583" t="s">
        <v>4668</v>
      </c>
      <c r="R583" s="230">
        <v>44985</v>
      </c>
      <c r="S583" s="230">
        <v>44958</v>
      </c>
      <c r="T583" t="s">
        <v>8407</v>
      </c>
      <c r="U583" s="211"/>
      <c r="V583" s="211"/>
      <c r="W583" s="211"/>
      <c r="X583" s="211"/>
      <c r="Y583" s="212"/>
      <c r="Z583" t="s">
        <v>8427</v>
      </c>
      <c r="AA583" t="s">
        <v>8428</v>
      </c>
      <c r="AB583" s="187">
        <v>1708521596</v>
      </c>
      <c r="AC583" s="218" t="str">
        <f>_xlfn.IFNA(IF(Table[[#This Row],[Programme Partner]]&lt;&gt;Table[[#This Row],[Implementing Partner]],CONCATENATE(Table[[#This Row],[Programme Partner]],"-",Table[[#This Row],[Implementing Partner]]),Table[[#This Row],[Programme Partner]]),"")</f>
        <v>SCI</v>
      </c>
    </row>
    <row r="584" spans="1:29" ht="16.5" customHeight="1">
      <c r="A584" s="183">
        <v>582</v>
      </c>
      <c r="B584" s="207" t="s">
        <v>8385</v>
      </c>
      <c r="C584" s="208" t="s">
        <v>5234</v>
      </c>
      <c r="D584" s="209" t="s">
        <v>5234</v>
      </c>
      <c r="E584" s="210" t="s">
        <v>8410</v>
      </c>
      <c r="F584" t="s">
        <v>27</v>
      </c>
      <c r="G584" s="208" t="s">
        <v>8014</v>
      </c>
      <c r="H584" t="s">
        <v>8313</v>
      </c>
      <c r="I584" s="208" t="str">
        <f>IFERROR(VLOOKUP(Table[[#This Row],[Activity Details of Assistance]],WHAT!E:F,2,FALSE),"")</f>
        <v># of campaign per camp </v>
      </c>
      <c r="J584" s="208"/>
      <c r="K584">
        <v>2</v>
      </c>
      <c r="L584" t="s">
        <v>28</v>
      </c>
      <c r="M584" t="s">
        <v>13</v>
      </c>
      <c r="N584" t="s">
        <v>14</v>
      </c>
      <c r="O584" t="s">
        <v>309</v>
      </c>
      <c r="P584" t="s">
        <v>1606</v>
      </c>
      <c r="Q584" t="s">
        <v>4668</v>
      </c>
      <c r="R584" s="230">
        <v>44985</v>
      </c>
      <c r="S584" s="230">
        <v>44958</v>
      </c>
      <c r="T584" t="s">
        <v>8407</v>
      </c>
      <c r="U584" s="211"/>
      <c r="V584" s="211"/>
      <c r="W584" s="211"/>
      <c r="X584" s="211"/>
      <c r="Y584" s="212"/>
      <c r="Z584" t="s">
        <v>8427</v>
      </c>
      <c r="AA584" t="s">
        <v>8428</v>
      </c>
      <c r="AB584" s="187">
        <v>1708521596</v>
      </c>
      <c r="AC584" s="218" t="str">
        <f>_xlfn.IFNA(IF(Table[[#This Row],[Programme Partner]]&lt;&gt;Table[[#This Row],[Implementing Partner]],CONCATENATE(Table[[#This Row],[Programme Partner]],"-",Table[[#This Row],[Implementing Partner]]),Table[[#This Row],[Programme Partner]]),"")</f>
        <v>SCI</v>
      </c>
    </row>
    <row r="585" spans="1:29" ht="16.5" customHeight="1">
      <c r="A585" s="183">
        <v>583</v>
      </c>
      <c r="B585" s="207" t="s">
        <v>8385</v>
      </c>
      <c r="C585" s="208" t="s">
        <v>5234</v>
      </c>
      <c r="D585" s="209" t="s">
        <v>5234</v>
      </c>
      <c r="E585" s="210" t="s">
        <v>8410</v>
      </c>
      <c r="F585" t="s">
        <v>27</v>
      </c>
      <c r="G585" s="208" t="s">
        <v>8014</v>
      </c>
      <c r="H585" t="s">
        <v>8401</v>
      </c>
      <c r="I585" s="208" t="str">
        <f>IFERROR(VLOOKUP(Table[[#This Row],[Activity Details of Assistance]],WHAT!E:F,2,FALSE),"")</f>
        <v># of household</v>
      </c>
      <c r="J585" s="208"/>
      <c r="K585">
        <v>166</v>
      </c>
      <c r="L585" t="s">
        <v>28</v>
      </c>
      <c r="M585" t="s">
        <v>13</v>
      </c>
      <c r="N585" t="s">
        <v>14</v>
      </c>
      <c r="O585" t="s">
        <v>309</v>
      </c>
      <c r="P585" t="s">
        <v>1606</v>
      </c>
      <c r="Q585" t="s">
        <v>4668</v>
      </c>
      <c r="R585" s="230">
        <v>44985</v>
      </c>
      <c r="S585" s="230">
        <v>44958</v>
      </c>
      <c r="T585" t="s">
        <v>8407</v>
      </c>
      <c r="U585" s="211"/>
      <c r="V585" s="211"/>
      <c r="W585" s="211"/>
      <c r="X585" s="211"/>
      <c r="Y585" s="212"/>
      <c r="Z585" t="s">
        <v>8427</v>
      </c>
      <c r="AA585" t="s">
        <v>8428</v>
      </c>
      <c r="AB585" s="187">
        <v>1708521596</v>
      </c>
      <c r="AC585" s="218" t="str">
        <f>_xlfn.IFNA(IF(Table[[#This Row],[Programme Partner]]&lt;&gt;Table[[#This Row],[Implementing Partner]],CONCATENATE(Table[[#This Row],[Programme Partner]],"-",Table[[#This Row],[Implementing Partner]]),Table[[#This Row],[Programme Partner]]),"")</f>
        <v>SCI</v>
      </c>
    </row>
    <row r="586" spans="1:29" ht="16.5" customHeight="1">
      <c r="A586" s="183">
        <v>584</v>
      </c>
      <c r="B586" s="207" t="s">
        <v>8385</v>
      </c>
      <c r="C586" s="208" t="s">
        <v>5234</v>
      </c>
      <c r="D586" s="209" t="s">
        <v>5234</v>
      </c>
      <c r="E586" s="210" t="s">
        <v>8410</v>
      </c>
      <c r="F586" t="s">
        <v>27</v>
      </c>
      <c r="G586" s="208" t="s">
        <v>8014</v>
      </c>
      <c r="H586" t="s">
        <v>8412</v>
      </c>
      <c r="I586" s="208" t="str">
        <f>IFERROR(VLOOKUP(Table[[#This Row],[Activity Details of Assistance]],WHAT!E:F,2,FALSE),"")</f>
        <v># of HH</v>
      </c>
      <c r="J586" s="208"/>
      <c r="K586">
        <v>372</v>
      </c>
      <c r="L586" t="s">
        <v>28</v>
      </c>
      <c r="M586" t="s">
        <v>13</v>
      </c>
      <c r="N586" t="s">
        <v>14</v>
      </c>
      <c r="O586" t="s">
        <v>309</v>
      </c>
      <c r="P586" t="s">
        <v>1606</v>
      </c>
      <c r="Q586" t="s">
        <v>4668</v>
      </c>
      <c r="R586" s="230">
        <v>44985</v>
      </c>
      <c r="S586" s="230">
        <v>44958</v>
      </c>
      <c r="T586" t="s">
        <v>8407</v>
      </c>
      <c r="U586" s="211"/>
      <c r="V586" s="211"/>
      <c r="W586" s="211"/>
      <c r="X586" s="211"/>
      <c r="Y586" s="212"/>
      <c r="Z586" t="s">
        <v>8427</v>
      </c>
      <c r="AA586" t="s">
        <v>8428</v>
      </c>
      <c r="AB586" s="187">
        <v>1708521596</v>
      </c>
      <c r="AC586" s="218" t="str">
        <f>_xlfn.IFNA(IF(Table[[#This Row],[Programme Partner]]&lt;&gt;Table[[#This Row],[Implementing Partner]],CONCATENATE(Table[[#This Row],[Programme Partner]],"-",Table[[#This Row],[Implementing Partner]]),Table[[#This Row],[Programme Partner]]),"")</f>
        <v>SCI</v>
      </c>
    </row>
    <row r="587" spans="1:29" ht="16.5" customHeight="1">
      <c r="A587" s="183">
        <v>585</v>
      </c>
      <c r="B587" s="207" t="s">
        <v>8385</v>
      </c>
      <c r="C587" s="208" t="s">
        <v>5234</v>
      </c>
      <c r="D587" s="209" t="s">
        <v>5234</v>
      </c>
      <c r="E587" s="210" t="s">
        <v>8410</v>
      </c>
      <c r="F587" t="s">
        <v>27</v>
      </c>
      <c r="G587" s="208" t="s">
        <v>8011</v>
      </c>
      <c r="H587" t="s">
        <v>8363</v>
      </c>
      <c r="I587" s="208" t="str">
        <f>IFERROR(VLOOKUP(Table[[#This Row],[Activity Details of Assistance]],WHAT!E:F,2,FALSE),"")</f>
        <v># of tube well</v>
      </c>
      <c r="J587" s="208"/>
      <c r="K587">
        <v>9</v>
      </c>
      <c r="L587" t="s">
        <v>28</v>
      </c>
      <c r="M587" t="s">
        <v>13</v>
      </c>
      <c r="N587" t="s">
        <v>14</v>
      </c>
      <c r="O587" t="s">
        <v>309</v>
      </c>
      <c r="P587" t="s">
        <v>1606</v>
      </c>
      <c r="Q587" t="s">
        <v>4678</v>
      </c>
      <c r="R587" s="230">
        <v>44985</v>
      </c>
      <c r="S587" s="230">
        <v>44958</v>
      </c>
      <c r="T587" t="s">
        <v>8407</v>
      </c>
      <c r="U587" s="211"/>
      <c r="V587" s="211"/>
      <c r="W587" s="211"/>
      <c r="X587" s="211"/>
      <c r="Y587" s="212"/>
      <c r="Z587" t="s">
        <v>8427</v>
      </c>
      <c r="AA587" t="s">
        <v>8428</v>
      </c>
      <c r="AB587" s="187">
        <v>1708521596</v>
      </c>
      <c r="AC587" s="218" t="str">
        <f>_xlfn.IFNA(IF(Table[[#This Row],[Programme Partner]]&lt;&gt;Table[[#This Row],[Implementing Partner]],CONCATENATE(Table[[#This Row],[Programme Partner]],"-",Table[[#This Row],[Implementing Partner]]),Table[[#This Row],[Programme Partner]]),"")</f>
        <v>SCI</v>
      </c>
    </row>
    <row r="588" spans="1:29" ht="16.5" customHeight="1">
      <c r="A588" s="183">
        <v>586</v>
      </c>
      <c r="B588" s="207" t="s">
        <v>8385</v>
      </c>
      <c r="C588" s="208" t="s">
        <v>5234</v>
      </c>
      <c r="D588" s="209" t="s">
        <v>5234</v>
      </c>
      <c r="E588" s="210" t="s">
        <v>8410</v>
      </c>
      <c r="F588" t="s">
        <v>27</v>
      </c>
      <c r="G588" s="208" t="s">
        <v>8012</v>
      </c>
      <c r="H588" t="s">
        <v>8364</v>
      </c>
      <c r="I588" s="208" t="str">
        <f>IFERROR(VLOOKUP(Table[[#This Row],[Activity Details of Assistance]],WHAT!E:F,2,FALSE),"")</f>
        <v xml:space="preserve"># of door </v>
      </c>
      <c r="J588" s="208"/>
      <c r="K588">
        <v>2</v>
      </c>
      <c r="L588" t="s">
        <v>28</v>
      </c>
      <c r="M588" t="s">
        <v>13</v>
      </c>
      <c r="N588" t="s">
        <v>14</v>
      </c>
      <c r="O588" t="s">
        <v>309</v>
      </c>
      <c r="P588" t="s">
        <v>1606</v>
      </c>
      <c r="Q588" t="s">
        <v>4678</v>
      </c>
      <c r="R588" s="230">
        <v>44985</v>
      </c>
      <c r="S588" s="230">
        <v>44958</v>
      </c>
      <c r="T588" t="s">
        <v>8407</v>
      </c>
      <c r="U588" s="211"/>
      <c r="V588" s="211"/>
      <c r="W588" s="211"/>
      <c r="X588" s="211"/>
      <c r="Y588" s="212"/>
      <c r="Z588" t="s">
        <v>8427</v>
      </c>
      <c r="AA588" t="s">
        <v>8428</v>
      </c>
      <c r="AB588" s="187">
        <v>1708521596</v>
      </c>
      <c r="AC588" s="218" t="str">
        <f>_xlfn.IFNA(IF(Table[[#This Row],[Programme Partner]]&lt;&gt;Table[[#This Row],[Implementing Partner]],CONCATENATE(Table[[#This Row],[Programme Partner]],"-",Table[[#This Row],[Implementing Partner]]),Table[[#This Row],[Programme Partner]]),"")</f>
        <v>SCI</v>
      </c>
    </row>
    <row r="589" spans="1:29" ht="16.5" customHeight="1">
      <c r="A589" s="183">
        <v>587</v>
      </c>
      <c r="B589" s="207" t="s">
        <v>8385</v>
      </c>
      <c r="C589" s="208" t="s">
        <v>5234</v>
      </c>
      <c r="D589" s="209" t="s">
        <v>5234</v>
      </c>
      <c r="E589" s="210" t="s">
        <v>8410</v>
      </c>
      <c r="F589" t="s">
        <v>27</v>
      </c>
      <c r="G589" s="208" t="s">
        <v>8012</v>
      </c>
      <c r="H589" t="s">
        <v>8365</v>
      </c>
      <c r="I589" s="208" t="str">
        <f>IFERROR(VLOOKUP(Table[[#This Row],[Activity Details of Assistance]],WHAT!E:F,2,FALSE),"")</f>
        <v># of door</v>
      </c>
      <c r="J589" s="208"/>
      <c r="K589">
        <v>3</v>
      </c>
      <c r="L589" t="s">
        <v>28</v>
      </c>
      <c r="M589" t="s">
        <v>13</v>
      </c>
      <c r="N589" t="s">
        <v>14</v>
      </c>
      <c r="O589" t="s">
        <v>309</v>
      </c>
      <c r="P589" t="s">
        <v>1606</v>
      </c>
      <c r="Q589" t="s">
        <v>4678</v>
      </c>
      <c r="R589" s="230">
        <v>44985</v>
      </c>
      <c r="S589" s="230">
        <v>44958</v>
      </c>
      <c r="T589" t="s">
        <v>8407</v>
      </c>
      <c r="U589" s="211"/>
      <c r="V589" s="211"/>
      <c r="W589" s="211"/>
      <c r="X589" s="211"/>
      <c r="Y589" s="212"/>
      <c r="Z589" t="s">
        <v>8427</v>
      </c>
      <c r="AA589" t="s">
        <v>8428</v>
      </c>
      <c r="AB589" s="187">
        <v>1708521596</v>
      </c>
      <c r="AC589" s="218" t="str">
        <f>_xlfn.IFNA(IF(Table[[#This Row],[Programme Partner]]&lt;&gt;Table[[#This Row],[Implementing Partner]],CONCATENATE(Table[[#This Row],[Programme Partner]],"-",Table[[#This Row],[Implementing Partner]]),Table[[#This Row],[Programme Partner]]),"")</f>
        <v>SCI</v>
      </c>
    </row>
    <row r="590" spans="1:29" ht="16.5" customHeight="1">
      <c r="A590" s="183">
        <v>588</v>
      </c>
      <c r="B590" s="207" t="s">
        <v>8385</v>
      </c>
      <c r="C590" s="208" t="s">
        <v>5234</v>
      </c>
      <c r="D590" s="209" t="s">
        <v>5234</v>
      </c>
      <c r="E590" s="210" t="s">
        <v>8410</v>
      </c>
      <c r="F590" t="s">
        <v>27</v>
      </c>
      <c r="G590" t="s">
        <v>8013</v>
      </c>
      <c r="H590" t="s">
        <v>8286</v>
      </c>
      <c r="I590" s="208" t="str">
        <f>IFERROR(VLOOKUP(Table[[#This Row],[Activity Details of Assistance]],WHAT!E:F,2,FALSE),"")</f>
        <v># of HP sessions at community level</v>
      </c>
      <c r="J590" s="208"/>
      <c r="K590">
        <v>6</v>
      </c>
      <c r="L590" t="s">
        <v>28</v>
      </c>
      <c r="M590" t="s">
        <v>13</v>
      </c>
      <c r="N590" t="s">
        <v>14</v>
      </c>
      <c r="O590" t="s">
        <v>309</v>
      </c>
      <c r="P590" t="s">
        <v>1606</v>
      </c>
      <c r="Q590" t="s">
        <v>4678</v>
      </c>
      <c r="R590" s="230">
        <v>44985</v>
      </c>
      <c r="S590" s="230">
        <v>44958</v>
      </c>
      <c r="T590" t="s">
        <v>8407</v>
      </c>
      <c r="U590" s="211"/>
      <c r="V590" s="211"/>
      <c r="W590" s="211"/>
      <c r="X590" s="211"/>
      <c r="Y590" s="212"/>
      <c r="Z590" t="s">
        <v>8427</v>
      </c>
      <c r="AA590" t="s">
        <v>8428</v>
      </c>
      <c r="AB590" s="187">
        <v>1708521596</v>
      </c>
      <c r="AC590" s="218" t="str">
        <f>_xlfn.IFNA(IF(Table[[#This Row],[Programme Partner]]&lt;&gt;Table[[#This Row],[Implementing Partner]],CONCATENATE(Table[[#This Row],[Programme Partner]],"-",Table[[#This Row],[Implementing Partner]]),Table[[#This Row],[Programme Partner]]),"")</f>
        <v>SCI</v>
      </c>
    </row>
    <row r="591" spans="1:29" ht="16.5" customHeight="1">
      <c r="A591" s="183">
        <v>589</v>
      </c>
      <c r="B591" s="207" t="s">
        <v>8385</v>
      </c>
      <c r="C591" s="208" t="s">
        <v>5234</v>
      </c>
      <c r="D591" s="209" t="s">
        <v>5234</v>
      </c>
      <c r="E591" s="210" t="s">
        <v>8410</v>
      </c>
      <c r="F591" t="s">
        <v>27</v>
      </c>
      <c r="G591" s="208" t="s">
        <v>8014</v>
      </c>
      <c r="H591" t="s">
        <v>8313</v>
      </c>
      <c r="I591" s="208" t="str">
        <f>IFERROR(VLOOKUP(Table[[#This Row],[Activity Details of Assistance]],WHAT!E:F,2,FALSE),"")</f>
        <v># of campaign per camp </v>
      </c>
      <c r="J591" s="208"/>
      <c r="K591">
        <v>2</v>
      </c>
      <c r="L591" t="s">
        <v>28</v>
      </c>
      <c r="M591" t="s">
        <v>13</v>
      </c>
      <c r="N591" t="s">
        <v>14</v>
      </c>
      <c r="O591" t="s">
        <v>309</v>
      </c>
      <c r="P591" t="s">
        <v>1606</v>
      </c>
      <c r="Q591" t="s">
        <v>4678</v>
      </c>
      <c r="R591" s="230">
        <v>44985</v>
      </c>
      <c r="S591" s="230">
        <v>44958</v>
      </c>
      <c r="T591" t="s">
        <v>8407</v>
      </c>
      <c r="U591" s="211"/>
      <c r="V591" s="211"/>
      <c r="W591" s="211"/>
      <c r="X591" s="211"/>
      <c r="Y591" s="212"/>
      <c r="Z591" t="s">
        <v>8427</v>
      </c>
      <c r="AA591" t="s">
        <v>8428</v>
      </c>
      <c r="AB591" s="187">
        <v>1708521596</v>
      </c>
      <c r="AC591" s="218" t="str">
        <f>_xlfn.IFNA(IF(Table[[#This Row],[Programme Partner]]&lt;&gt;Table[[#This Row],[Implementing Partner]],CONCATENATE(Table[[#This Row],[Programme Partner]],"-",Table[[#This Row],[Implementing Partner]]),Table[[#This Row],[Programme Partner]]),"")</f>
        <v>SCI</v>
      </c>
    </row>
    <row r="592" spans="1:29" ht="16.5" customHeight="1">
      <c r="A592" s="183">
        <v>590</v>
      </c>
      <c r="B592" s="207" t="s">
        <v>8385</v>
      </c>
      <c r="C592" s="208" t="s">
        <v>5234</v>
      </c>
      <c r="D592" s="209" t="s">
        <v>5234</v>
      </c>
      <c r="E592" s="210" t="s">
        <v>8410</v>
      </c>
      <c r="F592" t="s">
        <v>27</v>
      </c>
      <c r="G592" s="208" t="s">
        <v>8014</v>
      </c>
      <c r="H592" t="s">
        <v>8401</v>
      </c>
      <c r="I592" s="208" t="str">
        <f>IFERROR(VLOOKUP(Table[[#This Row],[Activity Details of Assistance]],WHAT!E:F,2,FALSE),"")</f>
        <v># of household</v>
      </c>
      <c r="J592" s="208"/>
      <c r="K592">
        <v>573</v>
      </c>
      <c r="L592" t="s">
        <v>28</v>
      </c>
      <c r="M592" t="s">
        <v>13</v>
      </c>
      <c r="N592" t="s">
        <v>14</v>
      </c>
      <c r="O592" t="s">
        <v>309</v>
      </c>
      <c r="P592" t="s">
        <v>1606</v>
      </c>
      <c r="Q592" t="s">
        <v>4678</v>
      </c>
      <c r="R592" s="230">
        <v>44985</v>
      </c>
      <c r="S592" s="230">
        <v>44958</v>
      </c>
      <c r="T592" t="s">
        <v>8407</v>
      </c>
      <c r="U592" s="211"/>
      <c r="V592" s="211"/>
      <c r="W592" s="211"/>
      <c r="X592" s="211"/>
      <c r="Y592" s="212"/>
      <c r="Z592" t="s">
        <v>8427</v>
      </c>
      <c r="AA592" t="s">
        <v>8428</v>
      </c>
      <c r="AB592" s="187">
        <v>1708521596</v>
      </c>
      <c r="AC592" s="218" t="str">
        <f>_xlfn.IFNA(IF(Table[[#This Row],[Programme Partner]]&lt;&gt;Table[[#This Row],[Implementing Partner]],CONCATENATE(Table[[#This Row],[Programme Partner]],"-",Table[[#This Row],[Implementing Partner]]),Table[[#This Row],[Programme Partner]]),"")</f>
        <v>SCI</v>
      </c>
    </row>
    <row r="593" spans="1:29" ht="16.5" customHeight="1">
      <c r="A593" s="183">
        <v>591</v>
      </c>
      <c r="B593" s="207" t="s">
        <v>8385</v>
      </c>
      <c r="C593" s="208" t="s">
        <v>5234</v>
      </c>
      <c r="D593" s="209" t="s">
        <v>5234</v>
      </c>
      <c r="E593" s="210" t="s">
        <v>8410</v>
      </c>
      <c r="F593" t="s">
        <v>27</v>
      </c>
      <c r="G593" s="208" t="s">
        <v>8012</v>
      </c>
      <c r="H593" t="s">
        <v>8364</v>
      </c>
      <c r="I593" s="208" t="str">
        <f>IFERROR(VLOOKUP(Table[[#This Row],[Activity Details of Assistance]],WHAT!E:F,2,FALSE),"")</f>
        <v xml:space="preserve"># of door </v>
      </c>
      <c r="J593" s="208"/>
      <c r="K593">
        <v>6</v>
      </c>
      <c r="L593" t="s">
        <v>28</v>
      </c>
      <c r="M593" t="s">
        <v>13</v>
      </c>
      <c r="N593" t="s">
        <v>14</v>
      </c>
      <c r="O593" t="s">
        <v>307</v>
      </c>
      <c r="P593" t="s">
        <v>1599</v>
      </c>
      <c r="Q593" t="s">
        <v>4720</v>
      </c>
      <c r="R593" s="230">
        <v>44985</v>
      </c>
      <c r="S593" s="230">
        <v>44958</v>
      </c>
      <c r="T593" t="s">
        <v>8407</v>
      </c>
      <c r="U593" s="211"/>
      <c r="V593" s="211"/>
      <c r="W593" s="211"/>
      <c r="X593" s="211"/>
      <c r="Y593" s="212"/>
      <c r="Z593" t="s">
        <v>8427</v>
      </c>
      <c r="AA593" t="s">
        <v>8428</v>
      </c>
      <c r="AB593" s="187">
        <v>1708521596</v>
      </c>
      <c r="AC593" s="218" t="str">
        <f>_xlfn.IFNA(IF(Table[[#This Row],[Programme Partner]]&lt;&gt;Table[[#This Row],[Implementing Partner]],CONCATENATE(Table[[#This Row],[Programme Partner]],"-",Table[[#This Row],[Implementing Partner]]),Table[[#This Row],[Programme Partner]]),"")</f>
        <v>SCI</v>
      </c>
    </row>
    <row r="594" spans="1:29" ht="16.5" customHeight="1">
      <c r="A594" s="183">
        <v>592</v>
      </c>
      <c r="B594" s="207" t="s">
        <v>8385</v>
      </c>
      <c r="C594" s="208" t="s">
        <v>5234</v>
      </c>
      <c r="D594" s="209" t="s">
        <v>5234</v>
      </c>
      <c r="E594" s="210" t="s">
        <v>8410</v>
      </c>
      <c r="F594" t="s">
        <v>27</v>
      </c>
      <c r="G594" s="208" t="s">
        <v>8012</v>
      </c>
      <c r="H594" t="s">
        <v>8365</v>
      </c>
      <c r="I594" s="208" t="str">
        <f>IFERROR(VLOOKUP(Table[[#This Row],[Activity Details of Assistance]],WHAT!E:F,2,FALSE),"")</f>
        <v># of door</v>
      </c>
      <c r="J594" s="208"/>
      <c r="K594">
        <v>15</v>
      </c>
      <c r="L594" t="s">
        <v>28</v>
      </c>
      <c r="M594" t="s">
        <v>13</v>
      </c>
      <c r="N594" t="s">
        <v>14</v>
      </c>
      <c r="O594" t="s">
        <v>307</v>
      </c>
      <c r="P594" t="s">
        <v>1599</v>
      </c>
      <c r="Q594" t="s">
        <v>4720</v>
      </c>
      <c r="R594" s="230">
        <v>44985</v>
      </c>
      <c r="S594" s="230">
        <v>44958</v>
      </c>
      <c r="T594" t="s">
        <v>8407</v>
      </c>
      <c r="U594" s="211"/>
      <c r="V594" s="211"/>
      <c r="W594" s="211"/>
      <c r="X594" s="211"/>
      <c r="Y594" s="212"/>
      <c r="Z594" t="s">
        <v>8427</v>
      </c>
      <c r="AA594" t="s">
        <v>8428</v>
      </c>
      <c r="AB594" s="187">
        <v>1708521596</v>
      </c>
      <c r="AC594" s="218" t="str">
        <f>_xlfn.IFNA(IF(Table[[#This Row],[Programme Partner]]&lt;&gt;Table[[#This Row],[Implementing Partner]],CONCATENATE(Table[[#This Row],[Programme Partner]],"-",Table[[#This Row],[Implementing Partner]]),Table[[#This Row],[Programme Partner]]),"")</f>
        <v>SCI</v>
      </c>
    </row>
    <row r="595" spans="1:29" ht="16.5" customHeight="1">
      <c r="A595" s="183">
        <v>593</v>
      </c>
      <c r="B595" s="207" t="s">
        <v>8385</v>
      </c>
      <c r="C595" s="208" t="s">
        <v>5234</v>
      </c>
      <c r="D595" s="209" t="s">
        <v>5234</v>
      </c>
      <c r="E595" s="210" t="s">
        <v>8410</v>
      </c>
      <c r="F595" t="s">
        <v>27</v>
      </c>
      <c r="G595" s="208" t="s">
        <v>8012</v>
      </c>
      <c r="H595" t="s">
        <v>8312</v>
      </c>
      <c r="I595" s="208" t="str">
        <f>IFERROR(VLOOKUP(Table[[#This Row],[Activity Details of Assistance]],WHAT!E:F,2,FALSE),"")</f>
        <v># of door</v>
      </c>
      <c r="J595" s="208"/>
      <c r="K595">
        <v>16</v>
      </c>
      <c r="L595" t="s">
        <v>28</v>
      </c>
      <c r="M595" t="s">
        <v>13</v>
      </c>
      <c r="N595" t="s">
        <v>14</v>
      </c>
      <c r="O595" t="s">
        <v>307</v>
      </c>
      <c r="P595" t="s">
        <v>1599</v>
      </c>
      <c r="Q595" t="s">
        <v>4720</v>
      </c>
      <c r="R595" s="230">
        <v>44985</v>
      </c>
      <c r="S595" s="230">
        <v>44958</v>
      </c>
      <c r="T595" t="s">
        <v>8407</v>
      </c>
      <c r="U595" s="211"/>
      <c r="V595" s="211"/>
      <c r="W595" s="211"/>
      <c r="X595" s="211"/>
      <c r="Y595" s="212"/>
      <c r="Z595" t="s">
        <v>8427</v>
      </c>
      <c r="AA595" t="s">
        <v>8428</v>
      </c>
      <c r="AB595" s="187">
        <v>1708521596</v>
      </c>
      <c r="AC595" s="218" t="str">
        <f>_xlfn.IFNA(IF(Table[[#This Row],[Programme Partner]]&lt;&gt;Table[[#This Row],[Implementing Partner]],CONCATENATE(Table[[#This Row],[Programme Partner]],"-",Table[[#This Row],[Implementing Partner]]),Table[[#This Row],[Programme Partner]]),"")</f>
        <v>SCI</v>
      </c>
    </row>
    <row r="596" spans="1:29" ht="16.5" customHeight="1">
      <c r="A596" s="183">
        <v>594</v>
      </c>
      <c r="B596" s="207" t="s">
        <v>8385</v>
      </c>
      <c r="C596" s="208" t="s">
        <v>5234</v>
      </c>
      <c r="D596" s="209" t="s">
        <v>5234</v>
      </c>
      <c r="E596" s="210" t="s">
        <v>8410</v>
      </c>
      <c r="F596" t="s">
        <v>27</v>
      </c>
      <c r="G596" s="208" t="s">
        <v>8013</v>
      </c>
      <c r="H596" t="s">
        <v>8287</v>
      </c>
      <c r="I596" s="208" t="str">
        <f>IFERROR(VLOOKUP(Table[[#This Row],[Activity Details of Assistance]],WHAT!E:F,2,FALSE),"")</f>
        <v># of HP sessions at HH level</v>
      </c>
      <c r="J596" s="208"/>
      <c r="K596">
        <v>72</v>
      </c>
      <c r="L596" t="s">
        <v>28</v>
      </c>
      <c r="M596" t="s">
        <v>13</v>
      </c>
      <c r="N596" t="s">
        <v>14</v>
      </c>
      <c r="O596" t="s">
        <v>307</v>
      </c>
      <c r="P596" t="s">
        <v>1599</v>
      </c>
      <c r="Q596" t="s">
        <v>4720</v>
      </c>
      <c r="R596" s="230">
        <v>44985</v>
      </c>
      <c r="S596" s="230">
        <v>44958</v>
      </c>
      <c r="T596" t="s">
        <v>8407</v>
      </c>
      <c r="U596" s="211"/>
      <c r="V596" s="211"/>
      <c r="W596" s="211"/>
      <c r="X596" s="211"/>
      <c r="Y596" s="212"/>
      <c r="Z596" t="s">
        <v>8427</v>
      </c>
      <c r="AA596" t="s">
        <v>8428</v>
      </c>
      <c r="AB596" s="187">
        <v>1708521596</v>
      </c>
      <c r="AC596" s="218" t="str">
        <f>_xlfn.IFNA(IF(Table[[#This Row],[Programme Partner]]&lt;&gt;Table[[#This Row],[Implementing Partner]],CONCATENATE(Table[[#This Row],[Programme Partner]],"-",Table[[#This Row],[Implementing Partner]]),Table[[#This Row],[Programme Partner]]),"")</f>
        <v>SCI</v>
      </c>
    </row>
    <row r="597" spans="1:29" ht="16.5" customHeight="1">
      <c r="A597" s="183">
        <v>595</v>
      </c>
      <c r="B597" s="207" t="s">
        <v>8385</v>
      </c>
      <c r="C597" s="208" t="s">
        <v>5234</v>
      </c>
      <c r="D597" s="209" t="s">
        <v>5234</v>
      </c>
      <c r="E597" s="210" t="s">
        <v>8410</v>
      </c>
      <c r="F597" t="s">
        <v>27</v>
      </c>
      <c r="G597" s="208" t="s">
        <v>8014</v>
      </c>
      <c r="H597" t="s">
        <v>8313</v>
      </c>
      <c r="I597" s="208" t="str">
        <f>IFERROR(VLOOKUP(Table[[#This Row],[Activity Details of Assistance]],WHAT!E:F,2,FALSE),"")</f>
        <v># of campaign per camp </v>
      </c>
      <c r="J597" s="208"/>
      <c r="K597">
        <v>2</v>
      </c>
      <c r="L597" t="s">
        <v>28</v>
      </c>
      <c r="M597" t="s">
        <v>13</v>
      </c>
      <c r="N597" t="s">
        <v>14</v>
      </c>
      <c r="O597" t="s">
        <v>307</v>
      </c>
      <c r="P597" t="s">
        <v>1599</v>
      </c>
      <c r="Q597" t="s">
        <v>4720</v>
      </c>
      <c r="R597" s="230">
        <v>44985</v>
      </c>
      <c r="S597" s="230">
        <v>44958</v>
      </c>
      <c r="T597" t="s">
        <v>8407</v>
      </c>
      <c r="U597" s="211"/>
      <c r="V597" s="211"/>
      <c r="W597" s="211"/>
      <c r="X597" s="211"/>
      <c r="Y597" s="212"/>
      <c r="Z597" t="s">
        <v>8427</v>
      </c>
      <c r="AA597" t="s">
        <v>8428</v>
      </c>
      <c r="AB597" s="187">
        <v>1708521596</v>
      </c>
      <c r="AC597" s="218" t="str">
        <f>_xlfn.IFNA(IF(Table[[#This Row],[Programme Partner]]&lt;&gt;Table[[#This Row],[Implementing Partner]],CONCATENATE(Table[[#This Row],[Programme Partner]],"-",Table[[#This Row],[Implementing Partner]]),Table[[#This Row],[Programme Partner]]),"")</f>
        <v>SCI</v>
      </c>
    </row>
    <row r="598" spans="1:29" ht="16.5" customHeight="1">
      <c r="A598" s="183">
        <v>596</v>
      </c>
      <c r="B598" s="207" t="s">
        <v>8385</v>
      </c>
      <c r="C598" s="208" t="s">
        <v>5234</v>
      </c>
      <c r="D598" s="209" t="s">
        <v>5234</v>
      </c>
      <c r="E598" s="210" t="s">
        <v>8410</v>
      </c>
      <c r="F598" t="s">
        <v>27</v>
      </c>
      <c r="G598" s="208" t="s">
        <v>8014</v>
      </c>
      <c r="H598" t="s">
        <v>8401</v>
      </c>
      <c r="I598" s="208" t="str">
        <f>IFERROR(VLOOKUP(Table[[#This Row],[Activity Details of Assistance]],WHAT!E:F,2,FALSE),"")</f>
        <v># of household</v>
      </c>
      <c r="J598" s="208"/>
      <c r="K598">
        <v>609</v>
      </c>
      <c r="L598" t="s">
        <v>28</v>
      </c>
      <c r="M598" t="s">
        <v>13</v>
      </c>
      <c r="N598" t="s">
        <v>14</v>
      </c>
      <c r="O598" t="s">
        <v>307</v>
      </c>
      <c r="P598" t="s">
        <v>1599</v>
      </c>
      <c r="Q598" t="s">
        <v>4720</v>
      </c>
      <c r="R598" s="230">
        <v>44985</v>
      </c>
      <c r="S598" s="230">
        <v>44958</v>
      </c>
      <c r="T598" t="s">
        <v>8407</v>
      </c>
      <c r="U598" s="211"/>
      <c r="V598" s="211"/>
      <c r="W598" s="211"/>
      <c r="X598" s="211"/>
      <c r="Y598" s="212"/>
      <c r="Z598" t="s">
        <v>8427</v>
      </c>
      <c r="AA598" t="s">
        <v>8428</v>
      </c>
      <c r="AB598" s="187">
        <v>1708521596</v>
      </c>
      <c r="AC598" s="218" t="str">
        <f>_xlfn.IFNA(IF(Table[[#This Row],[Programme Partner]]&lt;&gt;Table[[#This Row],[Implementing Partner]],CONCATENATE(Table[[#This Row],[Programme Partner]],"-",Table[[#This Row],[Implementing Partner]]),Table[[#This Row],[Programme Partner]]),"")</f>
        <v>SCI</v>
      </c>
    </row>
    <row r="599" spans="1:29" ht="16.5" customHeight="1">
      <c r="A599" s="183">
        <v>597</v>
      </c>
      <c r="B599" s="207" t="s">
        <v>8385</v>
      </c>
      <c r="C599" s="208" t="s">
        <v>5234</v>
      </c>
      <c r="D599" s="209" t="s">
        <v>5234</v>
      </c>
      <c r="E599" s="210" t="s">
        <v>8410</v>
      </c>
      <c r="F599" t="s">
        <v>27</v>
      </c>
      <c r="G599" s="208" t="s">
        <v>8012</v>
      </c>
      <c r="H599" t="s">
        <v>8365</v>
      </c>
      <c r="I599" s="208" t="str">
        <f>IFERROR(VLOOKUP(Table[[#This Row],[Activity Details of Assistance]],WHAT!E:F,2,FALSE),"")</f>
        <v># of door</v>
      </c>
      <c r="J599" s="208"/>
      <c r="K599">
        <v>23</v>
      </c>
      <c r="L599" t="s">
        <v>28</v>
      </c>
      <c r="M599" t="s">
        <v>13</v>
      </c>
      <c r="N599" t="s">
        <v>14</v>
      </c>
      <c r="O599" t="s">
        <v>307</v>
      </c>
      <c r="P599" t="s">
        <v>1599</v>
      </c>
      <c r="Q599" t="s">
        <v>4726</v>
      </c>
      <c r="R599" s="230">
        <v>44985</v>
      </c>
      <c r="S599" s="230">
        <v>44958</v>
      </c>
      <c r="T599" t="s">
        <v>8407</v>
      </c>
      <c r="U599" s="211"/>
      <c r="V599" s="211"/>
      <c r="W599" s="211"/>
      <c r="X599" s="211"/>
      <c r="Y599" s="212"/>
      <c r="Z599" t="s">
        <v>8427</v>
      </c>
      <c r="AA599" t="s">
        <v>8428</v>
      </c>
      <c r="AB599" s="187">
        <v>1708521596</v>
      </c>
      <c r="AC599" s="218" t="str">
        <f>_xlfn.IFNA(IF(Table[[#This Row],[Programme Partner]]&lt;&gt;Table[[#This Row],[Implementing Partner]],CONCATENATE(Table[[#This Row],[Programme Partner]],"-",Table[[#This Row],[Implementing Partner]]),Table[[#This Row],[Programme Partner]]),"")</f>
        <v>SCI</v>
      </c>
    </row>
    <row r="600" spans="1:29" ht="16.5" customHeight="1">
      <c r="A600" s="183">
        <v>598</v>
      </c>
      <c r="B600" s="207" t="s">
        <v>8385</v>
      </c>
      <c r="C600" s="208" t="s">
        <v>5234</v>
      </c>
      <c r="D600" s="209" t="s">
        <v>5234</v>
      </c>
      <c r="E600" s="210" t="s">
        <v>8410</v>
      </c>
      <c r="F600" t="s">
        <v>27</v>
      </c>
      <c r="G600" s="208" t="s">
        <v>8012</v>
      </c>
      <c r="H600" t="s">
        <v>8312</v>
      </c>
      <c r="I600" s="208" t="str">
        <f>IFERROR(VLOOKUP(Table[[#This Row],[Activity Details of Assistance]],WHAT!E:F,2,FALSE),"")</f>
        <v># of door</v>
      </c>
      <c r="J600" s="208"/>
      <c r="K600">
        <v>68</v>
      </c>
      <c r="L600" t="s">
        <v>28</v>
      </c>
      <c r="M600" t="s">
        <v>13</v>
      </c>
      <c r="N600" t="s">
        <v>14</v>
      </c>
      <c r="O600" t="s">
        <v>307</v>
      </c>
      <c r="P600" t="s">
        <v>1599</v>
      </c>
      <c r="Q600" t="s">
        <v>4726</v>
      </c>
      <c r="R600" s="230">
        <v>44985</v>
      </c>
      <c r="S600" s="230">
        <v>44958</v>
      </c>
      <c r="T600" t="s">
        <v>8407</v>
      </c>
      <c r="U600" s="211"/>
      <c r="V600" s="211"/>
      <c r="W600" s="211"/>
      <c r="X600" s="211"/>
      <c r="Y600" s="212"/>
      <c r="Z600" t="s">
        <v>8427</v>
      </c>
      <c r="AA600" t="s">
        <v>8428</v>
      </c>
      <c r="AB600" s="187">
        <v>1708521596</v>
      </c>
      <c r="AC600" s="218" t="str">
        <f>_xlfn.IFNA(IF(Table[[#This Row],[Programme Partner]]&lt;&gt;Table[[#This Row],[Implementing Partner]],CONCATENATE(Table[[#This Row],[Programme Partner]],"-",Table[[#This Row],[Implementing Partner]]),Table[[#This Row],[Programme Partner]]),"")</f>
        <v>SCI</v>
      </c>
    </row>
    <row r="601" spans="1:29" ht="16.5" customHeight="1">
      <c r="A601" s="183">
        <v>599</v>
      </c>
      <c r="B601" s="207" t="s">
        <v>8385</v>
      </c>
      <c r="C601" s="208" t="s">
        <v>5234</v>
      </c>
      <c r="D601" s="209" t="s">
        <v>5234</v>
      </c>
      <c r="E601" s="210" t="s">
        <v>8410</v>
      </c>
      <c r="F601" t="s">
        <v>27</v>
      </c>
      <c r="G601" s="208" t="s">
        <v>8013</v>
      </c>
      <c r="H601" t="s">
        <v>8287</v>
      </c>
      <c r="I601" s="208" t="str">
        <f>IFERROR(VLOOKUP(Table[[#This Row],[Activity Details of Assistance]],WHAT!E:F,2,FALSE),"")</f>
        <v># of HP sessions at HH level</v>
      </c>
      <c r="J601" s="208"/>
      <c r="K601">
        <v>60</v>
      </c>
      <c r="L601" t="s">
        <v>28</v>
      </c>
      <c r="M601" t="s">
        <v>13</v>
      </c>
      <c r="N601" t="s">
        <v>14</v>
      </c>
      <c r="O601" t="s">
        <v>307</v>
      </c>
      <c r="P601" t="s">
        <v>1599</v>
      </c>
      <c r="Q601" t="s">
        <v>4726</v>
      </c>
      <c r="R601" s="230">
        <v>44985</v>
      </c>
      <c r="S601" s="230">
        <v>44958</v>
      </c>
      <c r="T601" t="s">
        <v>8407</v>
      </c>
      <c r="U601" s="211"/>
      <c r="V601" s="211"/>
      <c r="W601" s="211"/>
      <c r="X601" s="211"/>
      <c r="Y601" s="212"/>
      <c r="Z601" t="s">
        <v>8427</v>
      </c>
      <c r="AA601" t="s">
        <v>8428</v>
      </c>
      <c r="AB601" s="187">
        <v>1708521596</v>
      </c>
      <c r="AC601" s="218" t="str">
        <f>_xlfn.IFNA(IF(Table[[#This Row],[Programme Partner]]&lt;&gt;Table[[#This Row],[Implementing Partner]],CONCATENATE(Table[[#This Row],[Programme Partner]],"-",Table[[#This Row],[Implementing Partner]]),Table[[#This Row],[Programme Partner]]),"")</f>
        <v>SCI</v>
      </c>
    </row>
    <row r="602" spans="1:29" ht="16.5" customHeight="1">
      <c r="A602" s="183">
        <v>600</v>
      </c>
      <c r="B602" s="207" t="s">
        <v>8385</v>
      </c>
      <c r="C602" s="208" t="s">
        <v>5234</v>
      </c>
      <c r="D602" s="209" t="s">
        <v>5234</v>
      </c>
      <c r="E602" s="210" t="s">
        <v>8410</v>
      </c>
      <c r="F602" t="s">
        <v>27</v>
      </c>
      <c r="G602" s="208" t="s">
        <v>8014</v>
      </c>
      <c r="H602" t="s">
        <v>8313</v>
      </c>
      <c r="I602" s="208" t="str">
        <f>IFERROR(VLOOKUP(Table[[#This Row],[Activity Details of Assistance]],WHAT!E:F,2,FALSE),"")</f>
        <v># of campaign per camp </v>
      </c>
      <c r="J602" s="208"/>
      <c r="K602">
        <v>2</v>
      </c>
      <c r="L602" t="s">
        <v>28</v>
      </c>
      <c r="M602" t="s">
        <v>13</v>
      </c>
      <c r="N602" t="s">
        <v>14</v>
      </c>
      <c r="O602" t="s">
        <v>307</v>
      </c>
      <c r="P602" t="s">
        <v>1599</v>
      </c>
      <c r="Q602" t="s">
        <v>4726</v>
      </c>
      <c r="R602" s="230">
        <v>44985</v>
      </c>
      <c r="S602" s="230">
        <v>44958</v>
      </c>
      <c r="T602" t="s">
        <v>8407</v>
      </c>
      <c r="U602" s="211"/>
      <c r="V602" s="211"/>
      <c r="W602" s="211"/>
      <c r="X602" s="211"/>
      <c r="Y602" s="212"/>
      <c r="Z602" t="s">
        <v>8427</v>
      </c>
      <c r="AA602" t="s">
        <v>8428</v>
      </c>
      <c r="AB602" s="187">
        <v>1708521596</v>
      </c>
      <c r="AC602" s="218" t="str">
        <f>_xlfn.IFNA(IF(Table[[#This Row],[Programme Partner]]&lt;&gt;Table[[#This Row],[Implementing Partner]],CONCATENATE(Table[[#This Row],[Programme Partner]],"-",Table[[#This Row],[Implementing Partner]]),Table[[#This Row],[Programme Partner]]),"")</f>
        <v>SCI</v>
      </c>
    </row>
    <row r="603" spans="1:29" ht="16.5" customHeight="1">
      <c r="A603" s="183">
        <v>601</v>
      </c>
      <c r="B603" s="207" t="s">
        <v>8385</v>
      </c>
      <c r="C603" s="208" t="s">
        <v>5234</v>
      </c>
      <c r="D603" s="209" t="s">
        <v>5234</v>
      </c>
      <c r="E603" s="210" t="s">
        <v>8410</v>
      </c>
      <c r="F603" t="s">
        <v>27</v>
      </c>
      <c r="G603" s="208" t="s">
        <v>8014</v>
      </c>
      <c r="H603" t="s">
        <v>8401</v>
      </c>
      <c r="I603" s="208" t="str">
        <f>IFERROR(VLOOKUP(Table[[#This Row],[Activity Details of Assistance]],WHAT!E:F,2,FALSE),"")</f>
        <v># of household</v>
      </c>
      <c r="J603" s="208"/>
      <c r="K603">
        <v>663</v>
      </c>
      <c r="L603" t="s">
        <v>28</v>
      </c>
      <c r="M603" t="s">
        <v>13</v>
      </c>
      <c r="N603" t="s">
        <v>14</v>
      </c>
      <c r="O603" t="s">
        <v>307</v>
      </c>
      <c r="P603" t="s">
        <v>1599</v>
      </c>
      <c r="Q603" t="s">
        <v>4726</v>
      </c>
      <c r="R603" s="230">
        <v>44985</v>
      </c>
      <c r="S603" s="230">
        <v>44958</v>
      </c>
      <c r="T603" t="s">
        <v>8407</v>
      </c>
      <c r="U603" s="211"/>
      <c r="V603" s="211"/>
      <c r="W603" s="211"/>
      <c r="X603" s="211"/>
      <c r="Y603" s="212"/>
      <c r="Z603" t="s">
        <v>8427</v>
      </c>
      <c r="AA603" t="s">
        <v>8428</v>
      </c>
      <c r="AB603" s="187">
        <v>1708521596</v>
      </c>
      <c r="AC603" s="218" t="str">
        <f>_xlfn.IFNA(IF(Table[[#This Row],[Programme Partner]]&lt;&gt;Table[[#This Row],[Implementing Partner]],CONCATENATE(Table[[#This Row],[Programme Partner]],"-",Table[[#This Row],[Implementing Partner]]),Table[[#This Row],[Programme Partner]]),"")</f>
        <v>SCI</v>
      </c>
    </row>
    <row r="604" spans="1:29" ht="16.5" customHeight="1">
      <c r="A604" s="183">
        <v>602</v>
      </c>
      <c r="B604" s="207" t="s">
        <v>8385</v>
      </c>
      <c r="C604" s="208" t="s">
        <v>5234</v>
      </c>
      <c r="D604" s="209" t="s">
        <v>5234</v>
      </c>
      <c r="E604" s="210" t="s">
        <v>8410</v>
      </c>
      <c r="F604" t="s">
        <v>27</v>
      </c>
      <c r="G604" s="208" t="s">
        <v>8014</v>
      </c>
      <c r="H604" t="s">
        <v>8412</v>
      </c>
      <c r="I604" s="208" t="str">
        <f>IFERROR(VLOOKUP(Table[[#This Row],[Activity Details of Assistance]],WHAT!E:F,2,FALSE),"")</f>
        <v># of HH</v>
      </c>
      <c r="J604" s="208"/>
      <c r="K604">
        <v>430</v>
      </c>
      <c r="L604" t="s">
        <v>28</v>
      </c>
      <c r="M604" t="s">
        <v>13</v>
      </c>
      <c r="N604" t="s">
        <v>14</v>
      </c>
      <c r="O604" t="s">
        <v>307</v>
      </c>
      <c r="P604" t="s">
        <v>1599</v>
      </c>
      <c r="Q604" t="s">
        <v>4726</v>
      </c>
      <c r="R604" s="230">
        <v>44985</v>
      </c>
      <c r="S604" s="230">
        <v>44958</v>
      </c>
      <c r="T604" t="s">
        <v>8407</v>
      </c>
      <c r="U604" s="211"/>
      <c r="V604" s="211"/>
      <c r="W604" s="211"/>
      <c r="X604" s="211"/>
      <c r="Y604" s="212"/>
      <c r="Z604" t="s">
        <v>8427</v>
      </c>
      <c r="AA604" t="s">
        <v>8428</v>
      </c>
      <c r="AB604" s="187">
        <v>1708521596</v>
      </c>
      <c r="AC604" s="218" t="str">
        <f>_xlfn.IFNA(IF(Table[[#This Row],[Programme Partner]]&lt;&gt;Table[[#This Row],[Implementing Partner]],CONCATENATE(Table[[#This Row],[Programme Partner]],"-",Table[[#This Row],[Implementing Partner]]),Table[[#This Row],[Programme Partner]]),"")</f>
        <v>SCI</v>
      </c>
    </row>
    <row r="605" spans="1:29" ht="16.5" customHeight="1">
      <c r="A605" s="183">
        <v>603</v>
      </c>
      <c r="B605" s="207" t="s">
        <v>8385</v>
      </c>
      <c r="C605" s="208" t="s">
        <v>5275</v>
      </c>
      <c r="D605" s="209" t="s">
        <v>5184</v>
      </c>
      <c r="E605" s="210" t="s">
        <v>5275</v>
      </c>
      <c r="F605" t="s">
        <v>27</v>
      </c>
      <c r="G605" s="208" t="s">
        <v>8011</v>
      </c>
      <c r="H605" t="s">
        <v>8363</v>
      </c>
      <c r="I605" s="208" t="str">
        <f>IFERROR(VLOOKUP(Table[[#This Row],[Activity Details of Assistance]],WHAT!E:F,2,FALSE),"")</f>
        <v># of tube well</v>
      </c>
      <c r="J605" s="208"/>
      <c r="K605">
        <v>164</v>
      </c>
      <c r="L605" t="s">
        <v>28</v>
      </c>
      <c r="M605" t="s">
        <v>13</v>
      </c>
      <c r="N605" t="s">
        <v>14</v>
      </c>
      <c r="O605" t="s">
        <v>309</v>
      </c>
      <c r="P605" t="s">
        <v>1606</v>
      </c>
      <c r="Q605" t="s">
        <v>6481</v>
      </c>
      <c r="R605" s="230">
        <v>44985</v>
      </c>
      <c r="S605" s="230">
        <v>45292</v>
      </c>
      <c r="T605" t="s">
        <v>8407</v>
      </c>
      <c r="U605" s="211"/>
      <c r="V605" s="211"/>
      <c r="W605" s="211"/>
      <c r="X605" s="211"/>
      <c r="Y605" s="212"/>
      <c r="Z605" t="s">
        <v>8429</v>
      </c>
      <c r="AA605" t="s">
        <v>8430</v>
      </c>
      <c r="AB605" s="187">
        <v>8801712003560</v>
      </c>
      <c r="AC605" s="218" t="str">
        <f>_xlfn.IFNA(IF(Table[[#This Row],[Programme Partner]]&lt;&gt;Table[[#This Row],[Implementing Partner]],CONCATENATE(Table[[#This Row],[Programme Partner]],"-",Table[[#This Row],[Implementing Partner]]),Table[[#This Row],[Programme Partner]]),"")</f>
        <v>UNICEF-NGOF</v>
      </c>
    </row>
    <row r="606" spans="1:29" ht="16.5" customHeight="1">
      <c r="A606" s="183">
        <v>604</v>
      </c>
      <c r="B606" s="207" t="s">
        <v>8385</v>
      </c>
      <c r="C606" s="208" t="s">
        <v>5275</v>
      </c>
      <c r="D606" s="209" t="s">
        <v>5184</v>
      </c>
      <c r="E606" s="210" t="s">
        <v>5275</v>
      </c>
      <c r="F606" t="s">
        <v>27</v>
      </c>
      <c r="G606" s="208" t="s">
        <v>8012</v>
      </c>
      <c r="H606" t="s">
        <v>8364</v>
      </c>
      <c r="I606" s="208" t="str">
        <f>IFERROR(VLOOKUP(Table[[#This Row],[Activity Details of Assistance]],WHAT!E:F,2,FALSE),"")</f>
        <v xml:space="preserve"># of door </v>
      </c>
      <c r="J606" s="208"/>
      <c r="K606">
        <v>33</v>
      </c>
      <c r="L606" t="s">
        <v>28</v>
      </c>
      <c r="M606" t="s">
        <v>13</v>
      </c>
      <c r="N606" t="s">
        <v>14</v>
      </c>
      <c r="O606" t="s">
        <v>309</v>
      </c>
      <c r="P606" t="s">
        <v>1606</v>
      </c>
      <c r="Q606" t="s">
        <v>6481</v>
      </c>
      <c r="R606" s="230">
        <v>44985</v>
      </c>
      <c r="S606" s="230">
        <v>45292</v>
      </c>
      <c r="T606" t="s">
        <v>8407</v>
      </c>
      <c r="U606" s="211"/>
      <c r="V606" s="211"/>
      <c r="W606" s="211"/>
      <c r="X606" s="211"/>
      <c r="Y606" s="212"/>
      <c r="Z606" t="s">
        <v>8429</v>
      </c>
      <c r="AA606" t="s">
        <v>8430</v>
      </c>
      <c r="AB606" s="187">
        <v>8801712003560</v>
      </c>
      <c r="AC606" s="218" t="str">
        <f>_xlfn.IFNA(IF(Table[[#This Row],[Programme Partner]]&lt;&gt;Table[[#This Row],[Implementing Partner]],CONCATENATE(Table[[#This Row],[Programme Partner]],"-",Table[[#This Row],[Implementing Partner]]),Table[[#This Row],[Programme Partner]]),"")</f>
        <v>UNICEF-NGOF</v>
      </c>
    </row>
    <row r="607" spans="1:29" ht="16.5" customHeight="1">
      <c r="A607" s="183">
        <v>605</v>
      </c>
      <c r="B607" s="207" t="s">
        <v>8385</v>
      </c>
      <c r="C607" s="208" t="s">
        <v>5275</v>
      </c>
      <c r="D607" s="209" t="s">
        <v>5184</v>
      </c>
      <c r="E607" s="210" t="s">
        <v>5275</v>
      </c>
      <c r="F607" t="s">
        <v>27</v>
      </c>
      <c r="G607" s="208" t="s">
        <v>8012</v>
      </c>
      <c r="H607" t="s">
        <v>8365</v>
      </c>
      <c r="I607" s="208" t="str">
        <f>IFERROR(VLOOKUP(Table[[#This Row],[Activity Details of Assistance]],WHAT!E:F,2,FALSE),"")</f>
        <v># of door</v>
      </c>
      <c r="J607" s="208"/>
      <c r="K607">
        <v>165</v>
      </c>
      <c r="L607" t="s">
        <v>28</v>
      </c>
      <c r="M607" t="s">
        <v>13</v>
      </c>
      <c r="N607" t="s">
        <v>14</v>
      </c>
      <c r="O607" t="s">
        <v>309</v>
      </c>
      <c r="P607" t="s">
        <v>1606</v>
      </c>
      <c r="Q607" t="s">
        <v>6481</v>
      </c>
      <c r="R607" s="230">
        <v>44985</v>
      </c>
      <c r="S607" s="230">
        <v>45292</v>
      </c>
      <c r="T607" t="s">
        <v>8407</v>
      </c>
      <c r="U607" s="211"/>
      <c r="V607" s="211"/>
      <c r="W607" s="211"/>
      <c r="X607" s="211"/>
      <c r="Y607" s="212"/>
      <c r="Z607" t="s">
        <v>8429</v>
      </c>
      <c r="AA607" t="s">
        <v>8430</v>
      </c>
      <c r="AB607" s="187">
        <v>8801712003560</v>
      </c>
      <c r="AC607" s="218" t="str">
        <f>_xlfn.IFNA(IF(Table[[#This Row],[Programme Partner]]&lt;&gt;Table[[#This Row],[Implementing Partner]],CONCATENATE(Table[[#This Row],[Programme Partner]],"-",Table[[#This Row],[Implementing Partner]]),Table[[#This Row],[Programme Partner]]),"")</f>
        <v>UNICEF-NGOF</v>
      </c>
    </row>
    <row r="608" spans="1:29" ht="16.5" customHeight="1">
      <c r="A608" s="183">
        <v>606</v>
      </c>
      <c r="B608" s="207" t="s">
        <v>8385</v>
      </c>
      <c r="C608" s="208" t="s">
        <v>5275</v>
      </c>
      <c r="D608" s="209" t="s">
        <v>5184</v>
      </c>
      <c r="E608" s="210" t="s">
        <v>5275</v>
      </c>
      <c r="F608" t="s">
        <v>27</v>
      </c>
      <c r="G608" s="208" t="s">
        <v>8012</v>
      </c>
      <c r="H608" t="s">
        <v>8312</v>
      </c>
      <c r="I608" s="208" t="str">
        <f>IFERROR(VLOOKUP(Table[[#This Row],[Activity Details of Assistance]],WHAT!E:F,2,FALSE),"")</f>
        <v># of door</v>
      </c>
      <c r="J608" s="208"/>
      <c r="K608">
        <v>631</v>
      </c>
      <c r="L608" t="s">
        <v>28</v>
      </c>
      <c r="M608" t="s">
        <v>13</v>
      </c>
      <c r="N608" t="s">
        <v>14</v>
      </c>
      <c r="O608" t="s">
        <v>309</v>
      </c>
      <c r="P608" t="s">
        <v>1606</v>
      </c>
      <c r="Q608" t="s">
        <v>6481</v>
      </c>
      <c r="R608" s="230">
        <v>44985</v>
      </c>
      <c r="S608" s="230">
        <v>45292</v>
      </c>
      <c r="T608" t="s">
        <v>8407</v>
      </c>
      <c r="U608" s="211"/>
      <c r="V608" s="211"/>
      <c r="W608" s="211"/>
      <c r="X608" s="211"/>
      <c r="Y608" s="212"/>
      <c r="Z608" t="s">
        <v>8429</v>
      </c>
      <c r="AA608" t="s">
        <v>8430</v>
      </c>
      <c r="AB608" s="187">
        <v>8801712003560</v>
      </c>
      <c r="AC608" s="218" t="str">
        <f>_xlfn.IFNA(IF(Table[[#This Row],[Programme Partner]]&lt;&gt;Table[[#This Row],[Implementing Partner]],CONCATENATE(Table[[#This Row],[Programme Partner]],"-",Table[[#This Row],[Implementing Partner]]),Table[[#This Row],[Programme Partner]]),"")</f>
        <v>UNICEF-NGOF</v>
      </c>
    </row>
    <row r="609" spans="1:29" ht="16.5" customHeight="1">
      <c r="A609" s="183">
        <v>607</v>
      </c>
      <c r="B609" s="207" t="s">
        <v>8385</v>
      </c>
      <c r="C609" s="208" t="s">
        <v>5275</v>
      </c>
      <c r="D609" s="209" t="s">
        <v>5184</v>
      </c>
      <c r="E609" s="210" t="s">
        <v>5275</v>
      </c>
      <c r="F609" t="s">
        <v>27</v>
      </c>
      <c r="G609" s="208" t="s">
        <v>8013</v>
      </c>
      <c r="H609" t="s">
        <v>8338</v>
      </c>
      <c r="I609" s="208" t="str">
        <f>IFERROR(VLOOKUP(Table[[#This Row],[Activity Details of Assistance]],WHAT!E:F,2,FALSE),"")</f>
        <v># of facilities</v>
      </c>
      <c r="J609" s="208"/>
      <c r="K609">
        <v>1510</v>
      </c>
      <c r="L609" t="s">
        <v>28</v>
      </c>
      <c r="M609" t="s">
        <v>13</v>
      </c>
      <c r="N609" t="s">
        <v>14</v>
      </c>
      <c r="O609" t="s">
        <v>309</v>
      </c>
      <c r="P609" t="s">
        <v>1606</v>
      </c>
      <c r="Q609" t="s">
        <v>6481</v>
      </c>
      <c r="R609" s="230">
        <v>44985</v>
      </c>
      <c r="S609" s="230">
        <v>45292</v>
      </c>
      <c r="T609" t="s">
        <v>8407</v>
      </c>
      <c r="U609" s="211"/>
      <c r="V609" s="211"/>
      <c r="W609" s="211"/>
      <c r="X609" s="211"/>
      <c r="Y609" s="212"/>
      <c r="Z609" t="s">
        <v>8429</v>
      </c>
      <c r="AA609" t="s">
        <v>8430</v>
      </c>
      <c r="AB609" s="187">
        <v>8801712003560</v>
      </c>
      <c r="AC609" s="218" t="str">
        <f>_xlfn.IFNA(IF(Table[[#This Row],[Programme Partner]]&lt;&gt;Table[[#This Row],[Implementing Partner]],CONCATENATE(Table[[#This Row],[Programme Partner]],"-",Table[[#This Row],[Implementing Partner]]),Table[[#This Row],[Programme Partner]]),"")</f>
        <v>UNICEF-NGOF</v>
      </c>
    </row>
    <row r="610" spans="1:29" ht="16.5" customHeight="1">
      <c r="A610" s="183">
        <v>608</v>
      </c>
      <c r="B610" s="207" t="s">
        <v>8385</v>
      </c>
      <c r="C610" s="208" t="s">
        <v>5275</v>
      </c>
      <c r="D610" s="209" t="s">
        <v>5184</v>
      </c>
      <c r="E610" s="210" t="s">
        <v>5275</v>
      </c>
      <c r="F610" t="s">
        <v>27</v>
      </c>
      <c r="G610" s="208" t="s">
        <v>8013</v>
      </c>
      <c r="H610" t="s">
        <v>8287</v>
      </c>
      <c r="I610" s="208" t="str">
        <f>IFERROR(VLOOKUP(Table[[#This Row],[Activity Details of Assistance]],WHAT!E:F,2,FALSE),"")</f>
        <v># of HP sessions at HH level</v>
      </c>
      <c r="J610" s="208"/>
      <c r="K610">
        <v>5314</v>
      </c>
      <c r="L610" t="s">
        <v>28</v>
      </c>
      <c r="M610" t="s">
        <v>13</v>
      </c>
      <c r="N610" t="s">
        <v>14</v>
      </c>
      <c r="O610" t="s">
        <v>309</v>
      </c>
      <c r="P610" t="s">
        <v>1606</v>
      </c>
      <c r="Q610" t="s">
        <v>6481</v>
      </c>
      <c r="R610" s="230">
        <v>44985</v>
      </c>
      <c r="S610" s="230">
        <v>45292</v>
      </c>
      <c r="T610" t="s">
        <v>8407</v>
      </c>
      <c r="U610" s="211"/>
      <c r="V610" s="211"/>
      <c r="W610" s="211"/>
      <c r="X610" s="211"/>
      <c r="Y610" s="212"/>
      <c r="Z610" t="s">
        <v>8429</v>
      </c>
      <c r="AA610" t="s">
        <v>8430</v>
      </c>
      <c r="AB610" s="187">
        <v>8801712003560</v>
      </c>
      <c r="AC610" s="218" t="str">
        <f>_xlfn.IFNA(IF(Table[[#This Row],[Programme Partner]]&lt;&gt;Table[[#This Row],[Implementing Partner]],CONCATENATE(Table[[#This Row],[Programme Partner]],"-",Table[[#This Row],[Implementing Partner]]),Table[[#This Row],[Programme Partner]]),"")</f>
        <v>UNICEF-NGOF</v>
      </c>
    </row>
    <row r="611" spans="1:29" ht="16.5" customHeight="1">
      <c r="A611" s="183">
        <v>609</v>
      </c>
      <c r="B611" s="207" t="s">
        <v>8385</v>
      </c>
      <c r="C611" s="208" t="s">
        <v>5275</v>
      </c>
      <c r="D611" s="209" t="s">
        <v>5184</v>
      </c>
      <c r="E611" s="210" t="s">
        <v>5275</v>
      </c>
      <c r="F611" t="s">
        <v>27</v>
      </c>
      <c r="G611" s="208" t="s">
        <v>8011</v>
      </c>
      <c r="H611" t="s">
        <v>8363</v>
      </c>
      <c r="I611" s="208" t="str">
        <f>IFERROR(VLOOKUP(Table[[#This Row],[Activity Details of Assistance]],WHAT!E:F,2,FALSE),"")</f>
        <v># of tube well</v>
      </c>
      <c r="J611" s="208"/>
      <c r="K611">
        <v>299</v>
      </c>
      <c r="L611" t="s">
        <v>28</v>
      </c>
      <c r="M611" t="s">
        <v>13</v>
      </c>
      <c r="N611" t="s">
        <v>14</v>
      </c>
      <c r="O611" t="s">
        <v>309</v>
      </c>
      <c r="P611" t="s">
        <v>1606</v>
      </c>
      <c r="Q611" t="s">
        <v>5887</v>
      </c>
      <c r="R611" s="230">
        <v>44985</v>
      </c>
      <c r="S611" s="230">
        <v>45292</v>
      </c>
      <c r="T611" t="s">
        <v>8407</v>
      </c>
      <c r="U611" s="211"/>
      <c r="V611" s="211"/>
      <c r="W611" s="211"/>
      <c r="X611" s="211"/>
      <c r="Y611" s="212"/>
      <c r="Z611" t="s">
        <v>8429</v>
      </c>
      <c r="AA611" t="s">
        <v>8430</v>
      </c>
      <c r="AB611" s="187">
        <v>8801712003560</v>
      </c>
      <c r="AC611" s="218" t="str">
        <f>_xlfn.IFNA(IF(Table[[#This Row],[Programme Partner]]&lt;&gt;Table[[#This Row],[Implementing Partner]],CONCATENATE(Table[[#This Row],[Programme Partner]],"-",Table[[#This Row],[Implementing Partner]]),Table[[#This Row],[Programme Partner]]),"")</f>
        <v>UNICEF-NGOF</v>
      </c>
    </row>
    <row r="612" spans="1:29" ht="16.5" customHeight="1">
      <c r="A612" s="183">
        <v>610</v>
      </c>
      <c r="B612" s="207" t="s">
        <v>8385</v>
      </c>
      <c r="C612" s="208" t="s">
        <v>5275</v>
      </c>
      <c r="D612" s="209" t="s">
        <v>5184</v>
      </c>
      <c r="E612" s="210" t="s">
        <v>5275</v>
      </c>
      <c r="F612" t="s">
        <v>27</v>
      </c>
      <c r="G612" s="208" t="s">
        <v>8012</v>
      </c>
      <c r="H612" t="s">
        <v>8364</v>
      </c>
      <c r="I612" s="208" t="str">
        <f>IFERROR(VLOOKUP(Table[[#This Row],[Activity Details of Assistance]],WHAT!E:F,2,FALSE),"")</f>
        <v xml:space="preserve"># of door </v>
      </c>
      <c r="J612" s="208"/>
      <c r="K612">
        <v>111</v>
      </c>
      <c r="L612" t="s">
        <v>28</v>
      </c>
      <c r="M612" t="s">
        <v>13</v>
      </c>
      <c r="N612" t="s">
        <v>14</v>
      </c>
      <c r="O612" t="s">
        <v>309</v>
      </c>
      <c r="P612" t="s">
        <v>1606</v>
      </c>
      <c r="Q612" t="s">
        <v>5887</v>
      </c>
      <c r="R612" s="230">
        <v>44985</v>
      </c>
      <c r="S612" s="230">
        <v>45292</v>
      </c>
      <c r="T612" t="s">
        <v>8407</v>
      </c>
      <c r="U612" s="211"/>
      <c r="V612" s="211"/>
      <c r="W612" s="211"/>
      <c r="X612" s="211"/>
      <c r="Y612" s="212"/>
      <c r="Z612" t="s">
        <v>8429</v>
      </c>
      <c r="AA612" t="s">
        <v>8430</v>
      </c>
      <c r="AB612" s="187">
        <v>8801712003560</v>
      </c>
      <c r="AC612" s="218" t="str">
        <f>_xlfn.IFNA(IF(Table[[#This Row],[Programme Partner]]&lt;&gt;Table[[#This Row],[Implementing Partner]],CONCATENATE(Table[[#This Row],[Programme Partner]],"-",Table[[#This Row],[Implementing Partner]]),Table[[#This Row],[Programme Partner]]),"")</f>
        <v>UNICEF-NGOF</v>
      </c>
    </row>
    <row r="613" spans="1:29" ht="16.5" customHeight="1">
      <c r="A613" s="183">
        <v>611</v>
      </c>
      <c r="B613" s="207" t="s">
        <v>8385</v>
      </c>
      <c r="C613" s="208" t="s">
        <v>5275</v>
      </c>
      <c r="D613" s="209" t="s">
        <v>5184</v>
      </c>
      <c r="E613" s="210" t="s">
        <v>5275</v>
      </c>
      <c r="F613" t="s">
        <v>27</v>
      </c>
      <c r="G613" s="208" t="s">
        <v>8012</v>
      </c>
      <c r="H613" t="s">
        <v>8365</v>
      </c>
      <c r="I613" s="208" t="str">
        <f>IFERROR(VLOOKUP(Table[[#This Row],[Activity Details of Assistance]],WHAT!E:F,2,FALSE),"")</f>
        <v># of door</v>
      </c>
      <c r="J613" s="208"/>
      <c r="K613">
        <v>299</v>
      </c>
      <c r="L613" t="s">
        <v>28</v>
      </c>
      <c r="M613" t="s">
        <v>13</v>
      </c>
      <c r="N613" t="s">
        <v>14</v>
      </c>
      <c r="O613" t="s">
        <v>309</v>
      </c>
      <c r="P613" t="s">
        <v>1606</v>
      </c>
      <c r="Q613" t="s">
        <v>5887</v>
      </c>
      <c r="R613" s="230">
        <v>44985</v>
      </c>
      <c r="S613" s="230">
        <v>45292</v>
      </c>
      <c r="T613" t="s">
        <v>8407</v>
      </c>
      <c r="U613" s="211"/>
      <c r="V613" s="211"/>
      <c r="W613" s="211"/>
      <c r="X613" s="211"/>
      <c r="Y613" s="212"/>
      <c r="Z613" t="s">
        <v>8429</v>
      </c>
      <c r="AA613" t="s">
        <v>8430</v>
      </c>
      <c r="AB613" s="187">
        <v>8801712003560</v>
      </c>
      <c r="AC613" s="218" t="str">
        <f>_xlfn.IFNA(IF(Table[[#This Row],[Programme Partner]]&lt;&gt;Table[[#This Row],[Implementing Partner]],CONCATENATE(Table[[#This Row],[Programme Partner]],"-",Table[[#This Row],[Implementing Partner]]),Table[[#This Row],[Programme Partner]]),"")</f>
        <v>UNICEF-NGOF</v>
      </c>
    </row>
    <row r="614" spans="1:29" ht="16.5" customHeight="1">
      <c r="A614" s="183">
        <v>612</v>
      </c>
      <c r="B614" s="207" t="s">
        <v>8385</v>
      </c>
      <c r="C614" s="208" t="s">
        <v>5275</v>
      </c>
      <c r="D614" s="209" t="s">
        <v>5184</v>
      </c>
      <c r="E614" s="210" t="s">
        <v>5275</v>
      </c>
      <c r="F614" t="s">
        <v>27</v>
      </c>
      <c r="G614" s="208" t="s">
        <v>8012</v>
      </c>
      <c r="H614" t="s">
        <v>8312</v>
      </c>
      <c r="I614" s="208" t="str">
        <f>IFERROR(VLOOKUP(Table[[#This Row],[Activity Details of Assistance]],WHAT!E:F,2,FALSE),"")</f>
        <v># of door</v>
      </c>
      <c r="J614" s="208"/>
      <c r="K614">
        <v>1291</v>
      </c>
      <c r="L614" t="s">
        <v>28</v>
      </c>
      <c r="M614" t="s">
        <v>13</v>
      </c>
      <c r="N614" t="s">
        <v>14</v>
      </c>
      <c r="O614" t="s">
        <v>309</v>
      </c>
      <c r="P614" t="s">
        <v>1606</v>
      </c>
      <c r="Q614" t="s">
        <v>5887</v>
      </c>
      <c r="R614" s="230">
        <v>44985</v>
      </c>
      <c r="S614" s="230">
        <v>45292</v>
      </c>
      <c r="T614" t="s">
        <v>8407</v>
      </c>
      <c r="U614" s="211"/>
      <c r="V614" s="211"/>
      <c r="W614" s="211"/>
      <c r="X614" s="211"/>
      <c r="Y614" s="212"/>
      <c r="Z614" t="s">
        <v>8429</v>
      </c>
      <c r="AA614" t="s">
        <v>8430</v>
      </c>
      <c r="AB614" s="187">
        <v>8801712003560</v>
      </c>
      <c r="AC614" s="218" t="str">
        <f>_xlfn.IFNA(IF(Table[[#This Row],[Programme Partner]]&lt;&gt;Table[[#This Row],[Implementing Partner]],CONCATENATE(Table[[#This Row],[Programme Partner]],"-",Table[[#This Row],[Implementing Partner]]),Table[[#This Row],[Programme Partner]]),"")</f>
        <v>UNICEF-NGOF</v>
      </c>
    </row>
    <row r="615" spans="1:29" ht="16.5" customHeight="1">
      <c r="A615" s="183">
        <v>613</v>
      </c>
      <c r="B615" s="207" t="s">
        <v>8385</v>
      </c>
      <c r="C615" s="208" t="s">
        <v>5275</v>
      </c>
      <c r="D615" s="209" t="s">
        <v>5184</v>
      </c>
      <c r="E615" s="210" t="s">
        <v>5275</v>
      </c>
      <c r="F615" t="s">
        <v>27</v>
      </c>
      <c r="G615" s="208" t="s">
        <v>8013</v>
      </c>
      <c r="H615" t="s">
        <v>8338</v>
      </c>
      <c r="I615" s="208" t="str">
        <f>IFERROR(VLOOKUP(Table[[#This Row],[Activity Details of Assistance]],WHAT!E:F,2,FALSE),"")</f>
        <v># of facilities</v>
      </c>
      <c r="J615" s="208"/>
      <c r="K615">
        <v>2430</v>
      </c>
      <c r="L615" t="s">
        <v>28</v>
      </c>
      <c r="M615" t="s">
        <v>13</v>
      </c>
      <c r="N615" t="s">
        <v>14</v>
      </c>
      <c r="O615" t="s">
        <v>309</v>
      </c>
      <c r="P615" t="s">
        <v>1606</v>
      </c>
      <c r="Q615" t="s">
        <v>5887</v>
      </c>
      <c r="R615" s="230">
        <v>44985</v>
      </c>
      <c r="S615" s="230">
        <v>45292</v>
      </c>
      <c r="T615" t="s">
        <v>8407</v>
      </c>
      <c r="U615" s="211"/>
      <c r="V615" s="211"/>
      <c r="W615" s="211"/>
      <c r="X615" s="211"/>
      <c r="Y615" s="212"/>
      <c r="Z615" t="s">
        <v>8429</v>
      </c>
      <c r="AA615" t="s">
        <v>8430</v>
      </c>
      <c r="AB615" s="187">
        <v>8801712003560</v>
      </c>
      <c r="AC615" s="218" t="str">
        <f>_xlfn.IFNA(IF(Table[[#This Row],[Programme Partner]]&lt;&gt;Table[[#This Row],[Implementing Partner]],CONCATENATE(Table[[#This Row],[Programme Partner]],"-",Table[[#This Row],[Implementing Partner]]),Table[[#This Row],[Programme Partner]]),"")</f>
        <v>UNICEF-NGOF</v>
      </c>
    </row>
    <row r="616" spans="1:29" ht="16.5" customHeight="1">
      <c r="A616" s="183">
        <v>614</v>
      </c>
      <c r="B616" s="207" t="s">
        <v>8385</v>
      </c>
      <c r="C616" s="208" t="s">
        <v>5275</v>
      </c>
      <c r="D616" s="209" t="s">
        <v>5184</v>
      </c>
      <c r="E616" s="210" t="s">
        <v>5275</v>
      </c>
      <c r="F616" t="s">
        <v>27</v>
      </c>
      <c r="G616" s="208" t="s">
        <v>8013</v>
      </c>
      <c r="H616" t="s">
        <v>8287</v>
      </c>
      <c r="I616" s="208" t="str">
        <f>IFERROR(VLOOKUP(Table[[#This Row],[Activity Details of Assistance]],WHAT!E:F,2,FALSE),"")</f>
        <v># of HP sessions at HH level</v>
      </c>
      <c r="J616" s="208"/>
      <c r="K616">
        <v>7452</v>
      </c>
      <c r="L616" t="s">
        <v>28</v>
      </c>
      <c r="M616" t="s">
        <v>13</v>
      </c>
      <c r="N616" t="s">
        <v>14</v>
      </c>
      <c r="O616" t="s">
        <v>309</v>
      </c>
      <c r="P616" t="s">
        <v>1606</v>
      </c>
      <c r="Q616" t="s">
        <v>5887</v>
      </c>
      <c r="R616" s="230">
        <v>44985</v>
      </c>
      <c r="S616" s="230">
        <v>45292</v>
      </c>
      <c r="T616" t="s">
        <v>8407</v>
      </c>
      <c r="U616" s="211"/>
      <c r="V616" s="211"/>
      <c r="W616" s="211"/>
      <c r="X616" s="211"/>
      <c r="Y616" s="212"/>
      <c r="Z616" t="s">
        <v>8429</v>
      </c>
      <c r="AA616" t="s">
        <v>8430</v>
      </c>
      <c r="AB616" s="187">
        <v>8801712003560</v>
      </c>
      <c r="AC616" s="218" t="str">
        <f>_xlfn.IFNA(IF(Table[[#This Row],[Programme Partner]]&lt;&gt;Table[[#This Row],[Implementing Partner]],CONCATENATE(Table[[#This Row],[Programme Partner]],"-",Table[[#This Row],[Implementing Partner]]),Table[[#This Row],[Programme Partner]]),"")</f>
        <v>UNICEF-NGOF</v>
      </c>
    </row>
    <row r="617" spans="1:29" ht="16.5" customHeight="1">
      <c r="A617" s="183">
        <v>615</v>
      </c>
      <c r="B617" s="207" t="s">
        <v>8385</v>
      </c>
      <c r="C617" s="208" t="s">
        <v>5275</v>
      </c>
      <c r="D617" s="209" t="s">
        <v>5184</v>
      </c>
      <c r="E617" s="210" t="s">
        <v>5275</v>
      </c>
      <c r="F617" t="s">
        <v>27</v>
      </c>
      <c r="G617" s="208" t="s">
        <v>8013</v>
      </c>
      <c r="H617" t="s">
        <v>8322</v>
      </c>
      <c r="I617" s="208" t="str">
        <f>IFERROR(VLOOKUP(Table[[#This Row],[Activity Details of Assistance]],WHAT!E:F,2,FALSE),"")</f>
        <v># of female in reproductive age</v>
      </c>
      <c r="J617" s="208"/>
      <c r="K617">
        <v>8744</v>
      </c>
      <c r="L617" t="s">
        <v>28</v>
      </c>
      <c r="M617" t="s">
        <v>13</v>
      </c>
      <c r="N617" t="s">
        <v>14</v>
      </c>
      <c r="O617" t="s">
        <v>309</v>
      </c>
      <c r="P617" t="s">
        <v>1606</v>
      </c>
      <c r="Q617" t="s">
        <v>5887</v>
      </c>
      <c r="R617" s="230">
        <v>44985</v>
      </c>
      <c r="S617" s="230">
        <v>45292</v>
      </c>
      <c r="T617" t="s">
        <v>8407</v>
      </c>
      <c r="U617" s="211"/>
      <c r="V617" s="211"/>
      <c r="W617" s="211"/>
      <c r="X617" s="211"/>
      <c r="Y617" s="212"/>
      <c r="Z617" t="s">
        <v>8429</v>
      </c>
      <c r="AA617" t="s">
        <v>8430</v>
      </c>
      <c r="AB617" s="187">
        <v>8801712003560</v>
      </c>
      <c r="AC617" s="218" t="str">
        <f>_xlfn.IFNA(IF(Table[[#This Row],[Programme Partner]]&lt;&gt;Table[[#This Row],[Implementing Partner]],CONCATENATE(Table[[#This Row],[Programme Partner]],"-",Table[[#This Row],[Implementing Partner]]),Table[[#This Row],[Programme Partner]]),"")</f>
        <v>UNICEF-NGOF</v>
      </c>
    </row>
    <row r="618" spans="1:29" ht="16.5" customHeight="1">
      <c r="A618" s="183">
        <v>616</v>
      </c>
      <c r="B618" s="207" t="s">
        <v>8385</v>
      </c>
      <c r="C618" s="208" t="s">
        <v>8306</v>
      </c>
      <c r="D618" s="209" t="s">
        <v>8306</v>
      </c>
      <c r="E618" t="s">
        <v>5058</v>
      </c>
      <c r="F618" t="s">
        <v>27</v>
      </c>
      <c r="G618" s="208" t="s">
        <v>8011</v>
      </c>
      <c r="H618" t="s">
        <v>8363</v>
      </c>
      <c r="I618" s="208" t="str">
        <f>IFERROR(VLOOKUP(Table[[#This Row],[Activity Details of Assistance]],WHAT!E:F,2,FALSE),"")</f>
        <v># of tube well</v>
      </c>
      <c r="J618" s="208"/>
      <c r="K618">
        <v>25</v>
      </c>
      <c r="L618" t="s">
        <v>28</v>
      </c>
      <c r="M618" t="s">
        <v>13</v>
      </c>
      <c r="N618" t="s">
        <v>14</v>
      </c>
      <c r="O618" t="s">
        <v>309</v>
      </c>
      <c r="P618" t="s">
        <v>1606</v>
      </c>
      <c r="Q618" t="s">
        <v>6478</v>
      </c>
      <c r="R618" s="230">
        <v>44985</v>
      </c>
      <c r="S618" s="230">
        <v>45078</v>
      </c>
      <c r="T618" t="s">
        <v>8407</v>
      </c>
      <c r="U618" s="211"/>
      <c r="V618" s="211"/>
      <c r="W618" s="211"/>
      <c r="X618" s="211"/>
      <c r="Y618" s="212"/>
      <c r="Z618" t="s">
        <v>8361</v>
      </c>
      <c r="AA618" t="s">
        <v>8362</v>
      </c>
      <c r="AB618" s="187">
        <v>1681597433</v>
      </c>
      <c r="AC618" s="218" t="str">
        <f>_xlfn.IFNA(IF(Table[[#This Row],[Programme Partner]]&lt;&gt;Table[[#This Row],[Implementing Partner]],CONCATENATE(Table[[#This Row],[Programme Partner]],"-",Table[[#This Row],[Implementing Partner]]),Table[[#This Row],[Programme Partner]]),"")</f>
        <v>GREEN HILL</v>
      </c>
    </row>
    <row r="619" spans="1:29" ht="16.5" customHeight="1">
      <c r="A619" s="183">
        <v>617</v>
      </c>
      <c r="B619" s="207" t="s">
        <v>8385</v>
      </c>
      <c r="C619" s="208" t="s">
        <v>8306</v>
      </c>
      <c r="D619" s="209" t="s">
        <v>8306</v>
      </c>
      <c r="E619" t="s">
        <v>5058</v>
      </c>
      <c r="F619" t="s">
        <v>27</v>
      </c>
      <c r="G619" s="208" t="s">
        <v>8012</v>
      </c>
      <c r="H619" t="s">
        <v>8364</v>
      </c>
      <c r="I619" s="208" t="str">
        <f>IFERROR(VLOOKUP(Table[[#This Row],[Activity Details of Assistance]],WHAT!E:F,2,FALSE),"")</f>
        <v xml:space="preserve"># of door </v>
      </c>
      <c r="J619" s="208"/>
      <c r="K619">
        <v>27</v>
      </c>
      <c r="L619" t="s">
        <v>28</v>
      </c>
      <c r="M619" t="s">
        <v>13</v>
      </c>
      <c r="N619" t="s">
        <v>14</v>
      </c>
      <c r="O619" t="s">
        <v>309</v>
      </c>
      <c r="P619" t="s">
        <v>1606</v>
      </c>
      <c r="Q619" t="s">
        <v>6478</v>
      </c>
      <c r="R619" s="230">
        <v>44985</v>
      </c>
      <c r="S619" s="230">
        <v>45078</v>
      </c>
      <c r="T619" t="s">
        <v>8407</v>
      </c>
      <c r="U619" s="211"/>
      <c r="V619" s="211"/>
      <c r="W619" s="211"/>
      <c r="X619" s="211"/>
      <c r="Y619" s="212"/>
      <c r="Z619" t="s">
        <v>8361</v>
      </c>
      <c r="AA619" t="s">
        <v>8362</v>
      </c>
      <c r="AB619" s="187">
        <v>1681597433</v>
      </c>
      <c r="AC619" s="218" t="str">
        <f>_xlfn.IFNA(IF(Table[[#This Row],[Programme Partner]]&lt;&gt;Table[[#This Row],[Implementing Partner]],CONCATENATE(Table[[#This Row],[Programme Partner]],"-",Table[[#This Row],[Implementing Partner]]),Table[[#This Row],[Programme Partner]]),"")</f>
        <v>GREEN HILL</v>
      </c>
    </row>
    <row r="620" spans="1:29" ht="16.5" customHeight="1">
      <c r="A620" s="183">
        <v>618</v>
      </c>
      <c r="B620" s="207" t="s">
        <v>8385</v>
      </c>
      <c r="C620" s="208" t="s">
        <v>8306</v>
      </c>
      <c r="D620" s="209" t="s">
        <v>8306</v>
      </c>
      <c r="E620" t="s">
        <v>5058</v>
      </c>
      <c r="F620" t="s">
        <v>27</v>
      </c>
      <c r="G620" s="208" t="s">
        <v>8012</v>
      </c>
      <c r="H620" t="s">
        <v>8365</v>
      </c>
      <c r="I620" s="208" t="str">
        <f>IFERROR(VLOOKUP(Table[[#This Row],[Activity Details of Assistance]],WHAT!E:F,2,FALSE),"")</f>
        <v># of door</v>
      </c>
      <c r="J620" s="208"/>
      <c r="K620">
        <v>29</v>
      </c>
      <c r="L620" t="s">
        <v>28</v>
      </c>
      <c r="M620" t="s">
        <v>13</v>
      </c>
      <c r="N620" t="s">
        <v>14</v>
      </c>
      <c r="O620" t="s">
        <v>309</v>
      </c>
      <c r="P620" t="s">
        <v>1606</v>
      </c>
      <c r="Q620" t="s">
        <v>6478</v>
      </c>
      <c r="R620" s="230">
        <v>44985</v>
      </c>
      <c r="S620" s="230">
        <v>45078</v>
      </c>
      <c r="T620" t="s">
        <v>8407</v>
      </c>
      <c r="U620" s="211"/>
      <c r="V620" s="211"/>
      <c r="W620" s="211"/>
      <c r="X620" s="211"/>
      <c r="Y620" s="212"/>
      <c r="Z620" t="s">
        <v>8361</v>
      </c>
      <c r="AA620" t="s">
        <v>8362</v>
      </c>
      <c r="AB620" s="187">
        <v>1681597433</v>
      </c>
      <c r="AC620" s="218" t="str">
        <f>_xlfn.IFNA(IF(Table[[#This Row],[Programme Partner]]&lt;&gt;Table[[#This Row],[Implementing Partner]],CONCATENATE(Table[[#This Row],[Programme Partner]],"-",Table[[#This Row],[Implementing Partner]]),Table[[#This Row],[Programme Partner]]),"")</f>
        <v>GREEN HILL</v>
      </c>
    </row>
    <row r="621" spans="1:29" ht="16.5" customHeight="1">
      <c r="A621" s="183">
        <v>619</v>
      </c>
      <c r="B621" s="207" t="s">
        <v>8385</v>
      </c>
      <c r="C621" s="208" t="s">
        <v>8306</v>
      </c>
      <c r="D621" s="209" t="s">
        <v>8306</v>
      </c>
      <c r="E621" t="s">
        <v>5058</v>
      </c>
      <c r="F621" t="s">
        <v>27</v>
      </c>
      <c r="G621" s="208" t="s">
        <v>8013</v>
      </c>
      <c r="H621" t="s">
        <v>8338</v>
      </c>
      <c r="I621" s="208" t="str">
        <f>IFERROR(VLOOKUP(Table[[#This Row],[Activity Details of Assistance]],WHAT!E:F,2,FALSE),"")</f>
        <v># of facilities</v>
      </c>
      <c r="J621" s="208"/>
      <c r="K621">
        <v>580</v>
      </c>
      <c r="L621" t="s">
        <v>28</v>
      </c>
      <c r="M621" t="s">
        <v>13</v>
      </c>
      <c r="N621" t="s">
        <v>14</v>
      </c>
      <c r="O621" t="s">
        <v>309</v>
      </c>
      <c r="P621" t="s">
        <v>1606</v>
      </c>
      <c r="Q621" t="s">
        <v>6478</v>
      </c>
      <c r="R621" s="230">
        <v>44985</v>
      </c>
      <c r="S621" s="230">
        <v>45078</v>
      </c>
      <c r="T621" t="s">
        <v>8407</v>
      </c>
      <c r="U621" s="211"/>
      <c r="V621" s="211"/>
      <c r="W621" s="211"/>
      <c r="X621" s="211"/>
      <c r="Y621" s="212"/>
      <c r="Z621" t="s">
        <v>8361</v>
      </c>
      <c r="AA621" t="s">
        <v>8362</v>
      </c>
      <c r="AB621" s="187">
        <v>1681597433</v>
      </c>
      <c r="AC621" s="218" t="str">
        <f>_xlfn.IFNA(IF(Table[[#This Row],[Programme Partner]]&lt;&gt;Table[[#This Row],[Implementing Partner]],CONCATENATE(Table[[#This Row],[Programme Partner]],"-",Table[[#This Row],[Implementing Partner]]),Table[[#This Row],[Programme Partner]]),"")</f>
        <v>GREEN HILL</v>
      </c>
    </row>
    <row r="622" spans="1:29" ht="16.5" customHeight="1">
      <c r="A622" s="183">
        <v>620</v>
      </c>
      <c r="B622" s="207" t="s">
        <v>8385</v>
      </c>
      <c r="C622" s="208" t="s">
        <v>8306</v>
      </c>
      <c r="D622" s="209" t="s">
        <v>8306</v>
      </c>
      <c r="E622" t="s">
        <v>5058</v>
      </c>
      <c r="F622" t="s">
        <v>27</v>
      </c>
      <c r="G622" t="s">
        <v>8013</v>
      </c>
      <c r="H622" t="s">
        <v>8286</v>
      </c>
      <c r="I622" s="208" t="str">
        <f>IFERROR(VLOOKUP(Table[[#This Row],[Activity Details of Assistance]],WHAT!E:F,2,FALSE),"")</f>
        <v># of HP sessions at community level</v>
      </c>
      <c r="J622" s="208"/>
      <c r="K622">
        <v>80</v>
      </c>
      <c r="L622" t="s">
        <v>28</v>
      </c>
      <c r="M622" t="s">
        <v>13</v>
      </c>
      <c r="N622" t="s">
        <v>14</v>
      </c>
      <c r="O622" t="s">
        <v>309</v>
      </c>
      <c r="P622" t="s">
        <v>1606</v>
      </c>
      <c r="Q622" t="s">
        <v>6478</v>
      </c>
      <c r="R622" s="230">
        <v>44985</v>
      </c>
      <c r="S622" s="230">
        <v>45078</v>
      </c>
      <c r="T622" t="s">
        <v>8407</v>
      </c>
      <c r="U622" s="211"/>
      <c r="V622" s="211"/>
      <c r="W622" s="211"/>
      <c r="X622" s="211"/>
      <c r="Y622" s="212"/>
      <c r="Z622" t="s">
        <v>8361</v>
      </c>
      <c r="AA622" t="s">
        <v>8362</v>
      </c>
      <c r="AB622" s="187">
        <v>1681597433</v>
      </c>
      <c r="AC622" s="218" t="str">
        <f>_xlfn.IFNA(IF(Table[[#This Row],[Programme Partner]]&lt;&gt;Table[[#This Row],[Implementing Partner]],CONCATENATE(Table[[#This Row],[Programme Partner]],"-",Table[[#This Row],[Implementing Partner]]),Table[[#This Row],[Programme Partner]]),"")</f>
        <v>GREEN HILL</v>
      </c>
    </row>
    <row r="623" spans="1:29" ht="16.5" customHeight="1">
      <c r="A623" s="183">
        <v>621</v>
      </c>
      <c r="B623" s="207" t="s">
        <v>8385</v>
      </c>
      <c r="C623" s="208" t="s">
        <v>8306</v>
      </c>
      <c r="D623" s="209" t="s">
        <v>8306</v>
      </c>
      <c r="E623" t="s">
        <v>5058</v>
      </c>
      <c r="F623" t="s">
        <v>27</v>
      </c>
      <c r="G623" s="208" t="s">
        <v>8013</v>
      </c>
      <c r="H623" t="s">
        <v>8287</v>
      </c>
      <c r="I623" s="208" t="str">
        <f>IFERROR(VLOOKUP(Table[[#This Row],[Activity Details of Assistance]],WHAT!E:F,2,FALSE),"")</f>
        <v># of HP sessions at HH level</v>
      </c>
      <c r="J623" s="208"/>
      <c r="K623">
        <v>165</v>
      </c>
      <c r="L623" t="s">
        <v>28</v>
      </c>
      <c r="M623" t="s">
        <v>13</v>
      </c>
      <c r="N623" t="s">
        <v>14</v>
      </c>
      <c r="O623" t="s">
        <v>309</v>
      </c>
      <c r="P623" t="s">
        <v>1606</v>
      </c>
      <c r="Q623" t="s">
        <v>6478</v>
      </c>
      <c r="R623" s="230">
        <v>44985</v>
      </c>
      <c r="S623" s="230">
        <v>45078</v>
      </c>
      <c r="T623" t="s">
        <v>8407</v>
      </c>
      <c r="U623" s="211"/>
      <c r="V623" s="211"/>
      <c r="W623" s="211"/>
      <c r="X623" s="211"/>
      <c r="Y623" s="212"/>
      <c r="Z623" t="s">
        <v>8361</v>
      </c>
      <c r="AA623" t="s">
        <v>8362</v>
      </c>
      <c r="AB623" s="187">
        <v>1681597433</v>
      </c>
      <c r="AC623" s="218" t="str">
        <f>_xlfn.IFNA(IF(Table[[#This Row],[Programme Partner]]&lt;&gt;Table[[#This Row],[Implementing Partner]],CONCATENATE(Table[[#This Row],[Programme Partner]],"-",Table[[#This Row],[Implementing Partner]]),Table[[#This Row],[Programme Partner]]),"")</f>
        <v>GREEN HILL</v>
      </c>
    </row>
    <row r="624" spans="1:29" ht="16.5" customHeight="1">
      <c r="A624" s="183">
        <v>622</v>
      </c>
      <c r="B624" s="207" t="s">
        <v>8385</v>
      </c>
      <c r="C624" s="208" t="s">
        <v>8306</v>
      </c>
      <c r="D624" s="209" t="s">
        <v>8306</v>
      </c>
      <c r="E624" t="s">
        <v>5058</v>
      </c>
      <c r="F624" t="s">
        <v>27</v>
      </c>
      <c r="G624" s="208" t="s">
        <v>8011</v>
      </c>
      <c r="H624" t="s">
        <v>8363</v>
      </c>
      <c r="I624" s="208" t="str">
        <f>IFERROR(VLOOKUP(Table[[#This Row],[Activity Details of Assistance]],WHAT!E:F,2,FALSE),"")</f>
        <v># of tube well</v>
      </c>
      <c r="J624" s="208"/>
      <c r="K624">
        <v>36</v>
      </c>
      <c r="L624" t="s">
        <v>28</v>
      </c>
      <c r="M624" t="s">
        <v>13</v>
      </c>
      <c r="N624" t="s">
        <v>14</v>
      </c>
      <c r="O624" t="s">
        <v>309</v>
      </c>
      <c r="P624" t="s">
        <v>1606</v>
      </c>
      <c r="Q624" t="s">
        <v>6386</v>
      </c>
      <c r="R624" s="230">
        <v>44985</v>
      </c>
      <c r="S624" s="230">
        <v>45078</v>
      </c>
      <c r="T624" t="s">
        <v>8407</v>
      </c>
      <c r="U624" s="211"/>
      <c r="V624" s="211"/>
      <c r="W624" s="211"/>
      <c r="X624" s="211"/>
      <c r="Y624" s="212"/>
      <c r="Z624" t="s">
        <v>8361</v>
      </c>
      <c r="AA624" t="s">
        <v>8362</v>
      </c>
      <c r="AB624" s="187">
        <v>1681597433</v>
      </c>
      <c r="AC624" s="218" t="str">
        <f>_xlfn.IFNA(IF(Table[[#This Row],[Programme Partner]]&lt;&gt;Table[[#This Row],[Implementing Partner]],CONCATENATE(Table[[#This Row],[Programme Partner]],"-",Table[[#This Row],[Implementing Partner]]),Table[[#This Row],[Programme Partner]]),"")</f>
        <v>GREEN HILL</v>
      </c>
    </row>
    <row r="625" spans="1:29" ht="16.5" customHeight="1">
      <c r="A625" s="183">
        <v>623</v>
      </c>
      <c r="B625" s="207" t="s">
        <v>8385</v>
      </c>
      <c r="C625" s="208" t="s">
        <v>8306</v>
      </c>
      <c r="D625" s="209" t="s">
        <v>8306</v>
      </c>
      <c r="E625" t="s">
        <v>5058</v>
      </c>
      <c r="F625" t="s">
        <v>27</v>
      </c>
      <c r="G625" s="208" t="s">
        <v>8011</v>
      </c>
      <c r="H625" t="s">
        <v>8413</v>
      </c>
      <c r="I625" s="208" t="str">
        <f>IFERROR(VLOOKUP(Table[[#This Row],[Activity Details of Assistance]],WHAT!E:F,2,FALSE),"")</f>
        <v># of tapstand</v>
      </c>
      <c r="J625" s="208"/>
      <c r="K625">
        <v>4</v>
      </c>
      <c r="L625" t="s">
        <v>28</v>
      </c>
      <c r="M625" t="s">
        <v>13</v>
      </c>
      <c r="N625" t="s">
        <v>14</v>
      </c>
      <c r="O625" t="s">
        <v>309</v>
      </c>
      <c r="P625" t="s">
        <v>1606</v>
      </c>
      <c r="Q625" t="s">
        <v>6386</v>
      </c>
      <c r="R625" s="230">
        <v>44985</v>
      </c>
      <c r="S625" s="230">
        <v>45078</v>
      </c>
      <c r="T625" t="s">
        <v>8407</v>
      </c>
      <c r="U625" s="211"/>
      <c r="V625" s="211"/>
      <c r="W625" s="211"/>
      <c r="X625" s="211"/>
      <c r="Y625" s="212"/>
      <c r="Z625" t="s">
        <v>8361</v>
      </c>
      <c r="AA625" t="s">
        <v>8362</v>
      </c>
      <c r="AB625" s="187">
        <v>1681597433</v>
      </c>
      <c r="AC625" s="218" t="str">
        <f>_xlfn.IFNA(IF(Table[[#This Row],[Programme Partner]]&lt;&gt;Table[[#This Row],[Implementing Partner]],CONCATENATE(Table[[#This Row],[Programme Partner]],"-",Table[[#This Row],[Implementing Partner]]),Table[[#This Row],[Programme Partner]]),"")</f>
        <v>GREEN HILL</v>
      </c>
    </row>
    <row r="626" spans="1:29" ht="16.5" customHeight="1">
      <c r="A626" s="183">
        <v>624</v>
      </c>
      <c r="B626" s="207" t="s">
        <v>8385</v>
      </c>
      <c r="C626" s="208" t="s">
        <v>8306</v>
      </c>
      <c r="D626" s="209" t="s">
        <v>8306</v>
      </c>
      <c r="E626" t="s">
        <v>5058</v>
      </c>
      <c r="F626" t="s">
        <v>27</v>
      </c>
      <c r="G626" s="208" t="s">
        <v>8012</v>
      </c>
      <c r="H626" t="s">
        <v>8364</v>
      </c>
      <c r="I626" s="208" t="str">
        <f>IFERROR(VLOOKUP(Table[[#This Row],[Activity Details of Assistance]],WHAT!E:F,2,FALSE),"")</f>
        <v xml:space="preserve"># of door </v>
      </c>
      <c r="J626" s="208"/>
      <c r="K626">
        <v>15</v>
      </c>
      <c r="L626" t="s">
        <v>28</v>
      </c>
      <c r="M626" t="s">
        <v>13</v>
      </c>
      <c r="N626" t="s">
        <v>14</v>
      </c>
      <c r="O626" t="s">
        <v>309</v>
      </c>
      <c r="P626" t="s">
        <v>1606</v>
      </c>
      <c r="Q626" t="s">
        <v>6386</v>
      </c>
      <c r="R626" s="230">
        <v>44985</v>
      </c>
      <c r="S626" s="230">
        <v>45078</v>
      </c>
      <c r="T626" t="s">
        <v>8407</v>
      </c>
      <c r="U626" s="211"/>
      <c r="V626" s="211"/>
      <c r="W626" s="211"/>
      <c r="X626" s="211"/>
      <c r="Y626" s="212"/>
      <c r="Z626" t="s">
        <v>8361</v>
      </c>
      <c r="AA626" t="s">
        <v>8362</v>
      </c>
      <c r="AB626" s="187">
        <v>1681597433</v>
      </c>
      <c r="AC626" s="218" t="str">
        <f>_xlfn.IFNA(IF(Table[[#This Row],[Programme Partner]]&lt;&gt;Table[[#This Row],[Implementing Partner]],CONCATENATE(Table[[#This Row],[Programme Partner]],"-",Table[[#This Row],[Implementing Partner]]),Table[[#This Row],[Programme Partner]]),"")</f>
        <v>GREEN HILL</v>
      </c>
    </row>
    <row r="627" spans="1:29" ht="16.5" customHeight="1">
      <c r="A627" s="183">
        <v>625</v>
      </c>
      <c r="B627" s="207" t="s">
        <v>8385</v>
      </c>
      <c r="C627" s="208" t="s">
        <v>8306</v>
      </c>
      <c r="D627" s="209" t="s">
        <v>8306</v>
      </c>
      <c r="E627" t="s">
        <v>5058</v>
      </c>
      <c r="F627" t="s">
        <v>27</v>
      </c>
      <c r="G627" s="208" t="s">
        <v>8012</v>
      </c>
      <c r="H627" t="s">
        <v>8365</v>
      </c>
      <c r="I627" s="208" t="str">
        <f>IFERROR(VLOOKUP(Table[[#This Row],[Activity Details of Assistance]],WHAT!E:F,2,FALSE),"")</f>
        <v># of door</v>
      </c>
      <c r="J627" s="208"/>
      <c r="K627">
        <v>30</v>
      </c>
      <c r="L627" t="s">
        <v>28</v>
      </c>
      <c r="M627" t="s">
        <v>13</v>
      </c>
      <c r="N627" t="s">
        <v>14</v>
      </c>
      <c r="O627" t="s">
        <v>309</v>
      </c>
      <c r="P627" t="s">
        <v>1606</v>
      </c>
      <c r="Q627" t="s">
        <v>6386</v>
      </c>
      <c r="R627" s="230">
        <v>44985</v>
      </c>
      <c r="S627" s="230">
        <v>45078</v>
      </c>
      <c r="T627" t="s">
        <v>8407</v>
      </c>
      <c r="U627" s="211"/>
      <c r="V627" s="211"/>
      <c r="W627" s="211"/>
      <c r="X627" s="211"/>
      <c r="Y627" s="212"/>
      <c r="Z627" t="s">
        <v>8361</v>
      </c>
      <c r="AA627" t="s">
        <v>8362</v>
      </c>
      <c r="AB627" s="187">
        <v>1681597433</v>
      </c>
      <c r="AC627" s="218" t="str">
        <f>_xlfn.IFNA(IF(Table[[#This Row],[Programme Partner]]&lt;&gt;Table[[#This Row],[Implementing Partner]],CONCATENATE(Table[[#This Row],[Programme Partner]],"-",Table[[#This Row],[Implementing Partner]]),Table[[#This Row],[Programme Partner]]),"")</f>
        <v>GREEN HILL</v>
      </c>
    </row>
    <row r="628" spans="1:29" ht="16.5" customHeight="1">
      <c r="A628" s="183">
        <v>626</v>
      </c>
      <c r="B628" s="207" t="s">
        <v>8385</v>
      </c>
      <c r="C628" s="208" t="s">
        <v>8306</v>
      </c>
      <c r="D628" s="209" t="s">
        <v>8306</v>
      </c>
      <c r="E628" t="s">
        <v>5058</v>
      </c>
      <c r="F628" t="s">
        <v>27</v>
      </c>
      <c r="G628" s="208" t="s">
        <v>8013</v>
      </c>
      <c r="H628" t="s">
        <v>8338</v>
      </c>
      <c r="I628" s="208" t="str">
        <f>IFERROR(VLOOKUP(Table[[#This Row],[Activity Details of Assistance]],WHAT!E:F,2,FALSE),"")</f>
        <v># of facilities</v>
      </c>
      <c r="J628" s="208"/>
      <c r="K628">
        <v>970</v>
      </c>
      <c r="L628" t="s">
        <v>28</v>
      </c>
      <c r="M628" t="s">
        <v>13</v>
      </c>
      <c r="N628" t="s">
        <v>14</v>
      </c>
      <c r="O628" t="s">
        <v>309</v>
      </c>
      <c r="P628" t="s">
        <v>1606</v>
      </c>
      <c r="Q628" t="s">
        <v>6386</v>
      </c>
      <c r="R628" s="230">
        <v>44985</v>
      </c>
      <c r="S628" s="230">
        <v>45078</v>
      </c>
      <c r="T628" t="s">
        <v>8407</v>
      </c>
      <c r="U628" s="211"/>
      <c r="V628" s="211"/>
      <c r="W628" s="211"/>
      <c r="X628" s="211"/>
      <c r="Y628" s="212"/>
      <c r="Z628" t="s">
        <v>8361</v>
      </c>
      <c r="AA628" t="s">
        <v>8362</v>
      </c>
      <c r="AB628" s="187">
        <v>1681597433</v>
      </c>
      <c r="AC628" s="218" t="str">
        <f>_xlfn.IFNA(IF(Table[[#This Row],[Programme Partner]]&lt;&gt;Table[[#This Row],[Implementing Partner]],CONCATENATE(Table[[#This Row],[Programme Partner]],"-",Table[[#This Row],[Implementing Partner]]),Table[[#This Row],[Programme Partner]]),"")</f>
        <v>GREEN HILL</v>
      </c>
    </row>
    <row r="629" spans="1:29" ht="16.5" customHeight="1">
      <c r="A629" s="183">
        <v>627</v>
      </c>
      <c r="B629" s="207" t="s">
        <v>8385</v>
      </c>
      <c r="C629" s="208" t="s">
        <v>8306</v>
      </c>
      <c r="D629" s="209" t="s">
        <v>8306</v>
      </c>
      <c r="E629" t="s">
        <v>5058</v>
      </c>
      <c r="F629" t="s">
        <v>27</v>
      </c>
      <c r="G629" t="s">
        <v>8013</v>
      </c>
      <c r="H629" t="s">
        <v>8286</v>
      </c>
      <c r="I629" s="208" t="str">
        <f>IFERROR(VLOOKUP(Table[[#This Row],[Activity Details of Assistance]],WHAT!E:F,2,FALSE),"")</f>
        <v># of HP sessions at community level</v>
      </c>
      <c r="J629" s="208"/>
      <c r="K629">
        <v>65</v>
      </c>
      <c r="L629" t="s">
        <v>28</v>
      </c>
      <c r="M629" t="s">
        <v>13</v>
      </c>
      <c r="N629" t="s">
        <v>14</v>
      </c>
      <c r="O629" t="s">
        <v>309</v>
      </c>
      <c r="P629" t="s">
        <v>1606</v>
      </c>
      <c r="Q629" t="s">
        <v>6386</v>
      </c>
      <c r="R629" s="230">
        <v>44985</v>
      </c>
      <c r="S629" s="230">
        <v>45078</v>
      </c>
      <c r="T629" t="s">
        <v>8407</v>
      </c>
      <c r="U629" s="211"/>
      <c r="V629" s="211"/>
      <c r="W629" s="211"/>
      <c r="X629" s="211"/>
      <c r="Y629" s="212"/>
      <c r="Z629" t="s">
        <v>8361</v>
      </c>
      <c r="AA629" t="s">
        <v>8362</v>
      </c>
      <c r="AB629" s="187">
        <v>1681597433</v>
      </c>
      <c r="AC629" s="218" t="str">
        <f>_xlfn.IFNA(IF(Table[[#This Row],[Programme Partner]]&lt;&gt;Table[[#This Row],[Implementing Partner]],CONCATENATE(Table[[#This Row],[Programme Partner]],"-",Table[[#This Row],[Implementing Partner]]),Table[[#This Row],[Programme Partner]]),"")</f>
        <v>GREEN HILL</v>
      </c>
    </row>
    <row r="630" spans="1:29" ht="16.5" customHeight="1">
      <c r="A630" s="183">
        <v>628</v>
      </c>
      <c r="B630" s="207" t="s">
        <v>8385</v>
      </c>
      <c r="C630" s="208" t="s">
        <v>8306</v>
      </c>
      <c r="D630" s="209" t="s">
        <v>8306</v>
      </c>
      <c r="E630" t="s">
        <v>5058</v>
      </c>
      <c r="F630" t="s">
        <v>27</v>
      </c>
      <c r="G630" s="208" t="s">
        <v>8013</v>
      </c>
      <c r="H630" t="s">
        <v>8287</v>
      </c>
      <c r="I630" s="208" t="str">
        <f>IFERROR(VLOOKUP(Table[[#This Row],[Activity Details of Assistance]],WHAT!E:F,2,FALSE),"")</f>
        <v># of HP sessions at HH level</v>
      </c>
      <c r="J630" s="208"/>
      <c r="K630">
        <v>80</v>
      </c>
      <c r="L630" t="s">
        <v>28</v>
      </c>
      <c r="M630" t="s">
        <v>13</v>
      </c>
      <c r="N630" t="s">
        <v>14</v>
      </c>
      <c r="O630" t="s">
        <v>309</v>
      </c>
      <c r="P630" t="s">
        <v>1606</v>
      </c>
      <c r="Q630" t="s">
        <v>6386</v>
      </c>
      <c r="R630" s="230">
        <v>44985</v>
      </c>
      <c r="S630" s="230">
        <v>45078</v>
      </c>
      <c r="T630" t="s">
        <v>8407</v>
      </c>
      <c r="U630" s="211"/>
      <c r="V630" s="211"/>
      <c r="W630" s="211"/>
      <c r="X630" s="211"/>
      <c r="Y630" s="212"/>
      <c r="Z630" t="s">
        <v>8361</v>
      </c>
      <c r="AA630" t="s">
        <v>8362</v>
      </c>
      <c r="AB630" s="187">
        <v>1681597433</v>
      </c>
      <c r="AC630" s="218" t="str">
        <f>_xlfn.IFNA(IF(Table[[#This Row],[Programme Partner]]&lt;&gt;Table[[#This Row],[Implementing Partner]],CONCATENATE(Table[[#This Row],[Programme Partner]],"-",Table[[#This Row],[Implementing Partner]]),Table[[#This Row],[Programme Partner]]),"")</f>
        <v>GREEN HILL</v>
      </c>
    </row>
    <row r="631" spans="1:29" ht="16.5" customHeight="1">
      <c r="A631" s="183">
        <v>629</v>
      </c>
      <c r="B631" s="207" t="s">
        <v>8385</v>
      </c>
      <c r="C631" s="208" t="s">
        <v>8306</v>
      </c>
      <c r="D631" s="209" t="s">
        <v>8306</v>
      </c>
      <c r="E631" t="s">
        <v>5058</v>
      </c>
      <c r="F631" t="s">
        <v>27</v>
      </c>
      <c r="G631" s="208" t="s">
        <v>8011</v>
      </c>
      <c r="H631" t="s">
        <v>8363</v>
      </c>
      <c r="I631" s="208" t="str">
        <f>IFERROR(VLOOKUP(Table[[#This Row],[Activity Details of Assistance]],WHAT!E:F,2,FALSE),"")</f>
        <v># of tube well</v>
      </c>
      <c r="J631" s="208"/>
      <c r="K631">
        <v>18</v>
      </c>
      <c r="L631" t="s">
        <v>28</v>
      </c>
      <c r="M631" t="s">
        <v>13</v>
      </c>
      <c r="N631" t="s">
        <v>14</v>
      </c>
      <c r="O631" t="s">
        <v>309</v>
      </c>
      <c r="P631" t="s">
        <v>1606</v>
      </c>
      <c r="Q631" t="s">
        <v>4668</v>
      </c>
      <c r="R631" s="230">
        <v>44985</v>
      </c>
      <c r="S631" s="230">
        <v>45078</v>
      </c>
      <c r="T631" t="s">
        <v>8407</v>
      </c>
      <c r="U631" s="211"/>
      <c r="V631" s="211"/>
      <c r="W631" s="211"/>
      <c r="X631" s="211"/>
      <c r="Y631" s="212"/>
      <c r="Z631" t="s">
        <v>8361</v>
      </c>
      <c r="AA631" t="s">
        <v>8362</v>
      </c>
      <c r="AB631" s="187">
        <v>1681597433</v>
      </c>
      <c r="AC631" s="218" t="str">
        <f>_xlfn.IFNA(IF(Table[[#This Row],[Programme Partner]]&lt;&gt;Table[[#This Row],[Implementing Partner]],CONCATENATE(Table[[#This Row],[Programme Partner]],"-",Table[[#This Row],[Implementing Partner]]),Table[[#This Row],[Programme Partner]]),"")</f>
        <v>GREEN HILL</v>
      </c>
    </row>
    <row r="632" spans="1:29" ht="16.5" customHeight="1">
      <c r="A632" s="183">
        <v>630</v>
      </c>
      <c r="B632" s="207" t="s">
        <v>8385</v>
      </c>
      <c r="C632" s="208" t="s">
        <v>8306</v>
      </c>
      <c r="D632" s="209" t="s">
        <v>8306</v>
      </c>
      <c r="E632" t="s">
        <v>5058</v>
      </c>
      <c r="F632" t="s">
        <v>27</v>
      </c>
      <c r="G632" s="208" t="s">
        <v>8012</v>
      </c>
      <c r="H632" t="s">
        <v>8364</v>
      </c>
      <c r="I632" s="208" t="str">
        <f>IFERROR(VLOOKUP(Table[[#This Row],[Activity Details of Assistance]],WHAT!E:F,2,FALSE),"")</f>
        <v xml:space="preserve"># of door </v>
      </c>
      <c r="J632" s="208"/>
      <c r="K632">
        <v>11</v>
      </c>
      <c r="L632" t="s">
        <v>28</v>
      </c>
      <c r="M632" t="s">
        <v>13</v>
      </c>
      <c r="N632" t="s">
        <v>14</v>
      </c>
      <c r="O632" t="s">
        <v>309</v>
      </c>
      <c r="P632" t="s">
        <v>1606</v>
      </c>
      <c r="Q632" t="s">
        <v>4668</v>
      </c>
      <c r="R632" s="230">
        <v>44985</v>
      </c>
      <c r="S632" s="230">
        <v>45078</v>
      </c>
      <c r="T632" t="s">
        <v>8407</v>
      </c>
      <c r="U632" s="211"/>
      <c r="V632" s="211"/>
      <c r="W632" s="211"/>
      <c r="X632" s="211"/>
      <c r="Y632" s="212"/>
      <c r="Z632" t="s">
        <v>8361</v>
      </c>
      <c r="AA632" t="s">
        <v>8362</v>
      </c>
      <c r="AB632" s="187">
        <v>1681597433</v>
      </c>
      <c r="AC632" s="218" t="str">
        <f>_xlfn.IFNA(IF(Table[[#This Row],[Programme Partner]]&lt;&gt;Table[[#This Row],[Implementing Partner]],CONCATENATE(Table[[#This Row],[Programme Partner]],"-",Table[[#This Row],[Implementing Partner]]),Table[[#This Row],[Programme Partner]]),"")</f>
        <v>GREEN HILL</v>
      </c>
    </row>
    <row r="633" spans="1:29" ht="16.5" customHeight="1">
      <c r="A633" s="183">
        <v>631</v>
      </c>
      <c r="B633" s="207" t="s">
        <v>8385</v>
      </c>
      <c r="C633" s="208" t="s">
        <v>8306</v>
      </c>
      <c r="D633" s="209" t="s">
        <v>8306</v>
      </c>
      <c r="E633" t="s">
        <v>5058</v>
      </c>
      <c r="F633" t="s">
        <v>27</v>
      </c>
      <c r="G633" s="208" t="s">
        <v>8012</v>
      </c>
      <c r="H633" t="s">
        <v>8365</v>
      </c>
      <c r="I633" s="208" t="str">
        <f>IFERROR(VLOOKUP(Table[[#This Row],[Activity Details of Assistance]],WHAT!E:F,2,FALSE),"")</f>
        <v># of door</v>
      </c>
      <c r="J633" s="208"/>
      <c r="K633">
        <v>8</v>
      </c>
      <c r="L633" t="s">
        <v>28</v>
      </c>
      <c r="M633" t="s">
        <v>13</v>
      </c>
      <c r="N633" t="s">
        <v>14</v>
      </c>
      <c r="O633" t="s">
        <v>309</v>
      </c>
      <c r="P633" t="s">
        <v>1606</v>
      </c>
      <c r="Q633" t="s">
        <v>4668</v>
      </c>
      <c r="R633" s="230">
        <v>44985</v>
      </c>
      <c r="S633" s="230">
        <v>45078</v>
      </c>
      <c r="T633" t="s">
        <v>8407</v>
      </c>
      <c r="U633" s="211"/>
      <c r="V633" s="211"/>
      <c r="W633" s="211"/>
      <c r="X633" s="211"/>
      <c r="Y633" s="212"/>
      <c r="Z633" t="s">
        <v>8361</v>
      </c>
      <c r="AA633" t="s">
        <v>8362</v>
      </c>
      <c r="AB633" s="187">
        <v>1681597433</v>
      </c>
      <c r="AC633" s="218" t="str">
        <f>_xlfn.IFNA(IF(Table[[#This Row],[Programme Partner]]&lt;&gt;Table[[#This Row],[Implementing Partner]],CONCATENATE(Table[[#This Row],[Programme Partner]],"-",Table[[#This Row],[Implementing Partner]]),Table[[#This Row],[Programme Partner]]),"")</f>
        <v>GREEN HILL</v>
      </c>
    </row>
    <row r="634" spans="1:29" ht="16.5" customHeight="1">
      <c r="A634" s="183">
        <v>632</v>
      </c>
      <c r="B634" s="207" t="s">
        <v>8385</v>
      </c>
      <c r="C634" s="208" t="s">
        <v>8306</v>
      </c>
      <c r="D634" s="209" t="s">
        <v>8306</v>
      </c>
      <c r="E634" t="s">
        <v>5058</v>
      </c>
      <c r="F634" t="s">
        <v>27</v>
      </c>
      <c r="G634" s="208" t="s">
        <v>8012</v>
      </c>
      <c r="H634" t="s">
        <v>8312</v>
      </c>
      <c r="I634" s="208" t="str">
        <f>IFERROR(VLOOKUP(Table[[#This Row],[Activity Details of Assistance]],WHAT!E:F,2,FALSE),"")</f>
        <v># of door</v>
      </c>
      <c r="J634" s="208"/>
      <c r="K634">
        <v>24</v>
      </c>
      <c r="L634" t="s">
        <v>28</v>
      </c>
      <c r="M634" t="s">
        <v>13</v>
      </c>
      <c r="N634" t="s">
        <v>14</v>
      </c>
      <c r="O634" t="s">
        <v>309</v>
      </c>
      <c r="P634" t="s">
        <v>1606</v>
      </c>
      <c r="Q634" t="s">
        <v>4668</v>
      </c>
      <c r="R634" s="230">
        <v>44985</v>
      </c>
      <c r="S634" s="230">
        <v>45078</v>
      </c>
      <c r="T634" t="s">
        <v>8407</v>
      </c>
      <c r="U634" s="211"/>
      <c r="V634" s="211"/>
      <c r="W634" s="211"/>
      <c r="X634" s="211"/>
      <c r="Y634" s="212"/>
      <c r="Z634" t="s">
        <v>8361</v>
      </c>
      <c r="AA634" t="s">
        <v>8362</v>
      </c>
      <c r="AB634" s="187">
        <v>1681597433</v>
      </c>
      <c r="AC634" s="218" t="str">
        <f>_xlfn.IFNA(IF(Table[[#This Row],[Programme Partner]]&lt;&gt;Table[[#This Row],[Implementing Partner]],CONCATENATE(Table[[#This Row],[Programme Partner]],"-",Table[[#This Row],[Implementing Partner]]),Table[[#This Row],[Programme Partner]]),"")</f>
        <v>GREEN HILL</v>
      </c>
    </row>
    <row r="635" spans="1:29" ht="16.5" customHeight="1">
      <c r="A635" s="183">
        <v>633</v>
      </c>
      <c r="B635" s="207" t="s">
        <v>8385</v>
      </c>
      <c r="C635" s="208" t="s">
        <v>8306</v>
      </c>
      <c r="D635" s="209" t="s">
        <v>8306</v>
      </c>
      <c r="E635" t="s">
        <v>5058</v>
      </c>
      <c r="F635" t="s">
        <v>27</v>
      </c>
      <c r="G635" s="208" t="s">
        <v>8013</v>
      </c>
      <c r="H635" t="s">
        <v>8338</v>
      </c>
      <c r="I635" s="208" t="str">
        <f>IFERROR(VLOOKUP(Table[[#This Row],[Activity Details of Assistance]],WHAT!E:F,2,FALSE),"")</f>
        <v># of facilities</v>
      </c>
      <c r="J635" s="208"/>
      <c r="K635">
        <v>560</v>
      </c>
      <c r="L635" t="s">
        <v>28</v>
      </c>
      <c r="M635" t="s">
        <v>13</v>
      </c>
      <c r="N635" t="s">
        <v>14</v>
      </c>
      <c r="O635" t="s">
        <v>309</v>
      </c>
      <c r="P635" t="s">
        <v>1606</v>
      </c>
      <c r="Q635" t="s">
        <v>4668</v>
      </c>
      <c r="R635" s="230">
        <v>44985</v>
      </c>
      <c r="S635" s="230">
        <v>45078</v>
      </c>
      <c r="T635" t="s">
        <v>8407</v>
      </c>
      <c r="U635" s="211"/>
      <c r="V635" s="211"/>
      <c r="W635" s="211"/>
      <c r="X635" s="211"/>
      <c r="Y635" s="212"/>
      <c r="Z635" t="s">
        <v>8361</v>
      </c>
      <c r="AA635" t="s">
        <v>8362</v>
      </c>
      <c r="AB635" s="187">
        <v>1681597433</v>
      </c>
      <c r="AC635" s="218" t="str">
        <f>_xlfn.IFNA(IF(Table[[#This Row],[Programme Partner]]&lt;&gt;Table[[#This Row],[Implementing Partner]],CONCATENATE(Table[[#This Row],[Programme Partner]],"-",Table[[#This Row],[Implementing Partner]]),Table[[#This Row],[Programme Partner]]),"")</f>
        <v>GREEN HILL</v>
      </c>
    </row>
    <row r="636" spans="1:29" ht="16.5" customHeight="1">
      <c r="A636" s="183">
        <v>634</v>
      </c>
      <c r="B636" s="207" t="s">
        <v>8385</v>
      </c>
      <c r="C636" s="208" t="s">
        <v>8306</v>
      </c>
      <c r="D636" s="209" t="s">
        <v>8306</v>
      </c>
      <c r="E636" t="s">
        <v>5058</v>
      </c>
      <c r="F636" t="s">
        <v>27</v>
      </c>
      <c r="G636" t="s">
        <v>8013</v>
      </c>
      <c r="H636" t="s">
        <v>8286</v>
      </c>
      <c r="I636" s="208" t="str">
        <f>IFERROR(VLOOKUP(Table[[#This Row],[Activity Details of Assistance]],WHAT!E:F,2,FALSE),"")</f>
        <v># of HP sessions at community level</v>
      </c>
      <c r="J636" s="208"/>
      <c r="K636">
        <v>35</v>
      </c>
      <c r="L636" t="s">
        <v>28</v>
      </c>
      <c r="M636" t="s">
        <v>13</v>
      </c>
      <c r="N636" t="s">
        <v>14</v>
      </c>
      <c r="O636" t="s">
        <v>309</v>
      </c>
      <c r="P636" t="s">
        <v>1606</v>
      </c>
      <c r="Q636" t="s">
        <v>4668</v>
      </c>
      <c r="R636" s="230">
        <v>44985</v>
      </c>
      <c r="S636" s="230">
        <v>45078</v>
      </c>
      <c r="T636" t="s">
        <v>8407</v>
      </c>
      <c r="U636" s="211"/>
      <c r="V636" s="211"/>
      <c r="W636" s="211"/>
      <c r="X636" s="211"/>
      <c r="Y636" s="212"/>
      <c r="Z636" t="s">
        <v>8361</v>
      </c>
      <c r="AA636" t="s">
        <v>8362</v>
      </c>
      <c r="AB636" s="187">
        <v>1681597433</v>
      </c>
      <c r="AC636" s="218" t="str">
        <f>_xlfn.IFNA(IF(Table[[#This Row],[Programme Partner]]&lt;&gt;Table[[#This Row],[Implementing Partner]],CONCATENATE(Table[[#This Row],[Programme Partner]],"-",Table[[#This Row],[Implementing Partner]]),Table[[#This Row],[Programme Partner]]),"")</f>
        <v>GREEN HILL</v>
      </c>
    </row>
    <row r="637" spans="1:29" ht="16.5" customHeight="1">
      <c r="A637" s="183">
        <v>635</v>
      </c>
      <c r="B637" s="207" t="s">
        <v>8385</v>
      </c>
      <c r="C637" s="208" t="s">
        <v>8306</v>
      </c>
      <c r="D637" s="209" t="s">
        <v>8306</v>
      </c>
      <c r="E637" t="s">
        <v>5058</v>
      </c>
      <c r="F637" t="s">
        <v>27</v>
      </c>
      <c r="G637" s="208" t="s">
        <v>8013</v>
      </c>
      <c r="H637" t="s">
        <v>8287</v>
      </c>
      <c r="I637" s="208" t="str">
        <f>IFERROR(VLOOKUP(Table[[#This Row],[Activity Details of Assistance]],WHAT!E:F,2,FALSE),"")</f>
        <v># of HP sessions at HH level</v>
      </c>
      <c r="J637" s="208"/>
      <c r="K637">
        <v>80</v>
      </c>
      <c r="L637" t="s">
        <v>28</v>
      </c>
      <c r="M637" t="s">
        <v>13</v>
      </c>
      <c r="N637" t="s">
        <v>14</v>
      </c>
      <c r="O637" t="s">
        <v>309</v>
      </c>
      <c r="P637" t="s">
        <v>1606</v>
      </c>
      <c r="Q637" t="s">
        <v>4668</v>
      </c>
      <c r="R637" s="230">
        <v>44985</v>
      </c>
      <c r="S637" s="230">
        <v>45078</v>
      </c>
      <c r="T637" t="s">
        <v>8407</v>
      </c>
      <c r="U637" s="211"/>
      <c r="V637" s="211"/>
      <c r="W637" s="211"/>
      <c r="X637" s="211"/>
      <c r="Y637" s="212"/>
      <c r="Z637" t="s">
        <v>8361</v>
      </c>
      <c r="AA637" t="s">
        <v>8362</v>
      </c>
      <c r="AB637" s="187">
        <v>1681597433</v>
      </c>
      <c r="AC637" s="218" t="str">
        <f>_xlfn.IFNA(IF(Table[[#This Row],[Programme Partner]]&lt;&gt;Table[[#This Row],[Implementing Partner]],CONCATENATE(Table[[#This Row],[Programme Partner]],"-",Table[[#This Row],[Implementing Partner]]),Table[[#This Row],[Programme Partner]]),"")</f>
        <v>GREEN HILL</v>
      </c>
    </row>
    <row r="638" spans="1:29" ht="16.5" customHeight="1">
      <c r="A638" s="183">
        <v>636</v>
      </c>
      <c r="B638" s="207" t="s">
        <v>8384</v>
      </c>
      <c r="C638" s="208" t="s">
        <v>5143</v>
      </c>
      <c r="D638" s="209" t="s">
        <v>5024</v>
      </c>
      <c r="E638" s="210" t="s">
        <v>5143</v>
      </c>
      <c r="F638" t="s">
        <v>27</v>
      </c>
      <c r="G638" t="s">
        <v>8013</v>
      </c>
      <c r="H638" t="s">
        <v>8286</v>
      </c>
      <c r="I638" s="208" t="str">
        <f>IFERROR(VLOOKUP(Table[[#This Row],[Activity Details of Assistance]],WHAT!E:F,2,FALSE),"")</f>
        <v># of HP sessions at community level</v>
      </c>
      <c r="J638" s="208"/>
      <c r="K638">
        <v>1110</v>
      </c>
      <c r="L638" t="s">
        <v>28</v>
      </c>
      <c r="M638" t="s">
        <v>13</v>
      </c>
      <c r="N638" t="s">
        <v>14</v>
      </c>
      <c r="O638" t="s">
        <v>309</v>
      </c>
      <c r="P638" t="s">
        <v>1606</v>
      </c>
      <c r="Q638" t="s">
        <v>20</v>
      </c>
      <c r="R638" s="230">
        <v>44985</v>
      </c>
      <c r="S638" s="230">
        <v>45261</v>
      </c>
      <c r="T638" t="s">
        <v>8407</v>
      </c>
      <c r="U638" s="211"/>
      <c r="V638" s="211"/>
      <c r="W638" s="211"/>
      <c r="X638" s="211"/>
      <c r="Y638" s="212"/>
      <c r="Z638" t="s">
        <v>8298</v>
      </c>
      <c r="AA638" t="s">
        <v>8299</v>
      </c>
      <c r="AB638" s="187">
        <v>1628407101</v>
      </c>
      <c r="AC638" s="218" t="str">
        <f>_xlfn.IFNA(IF(Table[[#This Row],[Programme Partner]]&lt;&gt;Table[[#This Row],[Implementing Partner]],CONCATENATE(Table[[#This Row],[Programme Partner]],"-",Table[[#This Row],[Implementing Partner]]),Table[[#This Row],[Programme Partner]]),"")</f>
        <v>IFRC-BDRCS</v>
      </c>
    </row>
    <row r="639" spans="1:29" ht="16.5" customHeight="1">
      <c r="A639" s="183">
        <v>637</v>
      </c>
      <c r="B639" s="207" t="s">
        <v>8384</v>
      </c>
      <c r="C639" s="208" t="s">
        <v>5143</v>
      </c>
      <c r="D639" s="209" t="s">
        <v>5024</v>
      </c>
      <c r="E639" s="210" t="s">
        <v>5143</v>
      </c>
      <c r="F639" t="s">
        <v>27</v>
      </c>
      <c r="G639" s="208" t="s">
        <v>8011</v>
      </c>
      <c r="H639" t="s">
        <v>8363</v>
      </c>
      <c r="I639" s="208" t="str">
        <f>IFERROR(VLOOKUP(Table[[#This Row],[Activity Details of Assistance]],WHAT!E:F,2,FALSE),"")</f>
        <v># of tube well</v>
      </c>
      <c r="J639" s="208"/>
      <c r="K639">
        <v>167</v>
      </c>
      <c r="L639" t="s">
        <v>28</v>
      </c>
      <c r="M639" t="s">
        <v>13</v>
      </c>
      <c r="N639" t="s">
        <v>14</v>
      </c>
      <c r="O639" t="s">
        <v>309</v>
      </c>
      <c r="P639" t="s">
        <v>1606</v>
      </c>
      <c r="Q639" t="s">
        <v>4672</v>
      </c>
      <c r="R639" s="230">
        <v>44985</v>
      </c>
      <c r="S639" s="230">
        <v>45261</v>
      </c>
      <c r="T639" t="s">
        <v>8407</v>
      </c>
      <c r="U639" s="211"/>
      <c r="V639" s="211"/>
      <c r="W639" s="211"/>
      <c r="X639" s="211"/>
      <c r="Y639" s="212"/>
      <c r="Z639" t="s">
        <v>8298</v>
      </c>
      <c r="AA639" t="s">
        <v>8299</v>
      </c>
      <c r="AB639" s="187">
        <v>1628407101</v>
      </c>
      <c r="AC639" s="218" t="str">
        <f>_xlfn.IFNA(IF(Table[[#This Row],[Programme Partner]]&lt;&gt;Table[[#This Row],[Implementing Partner]],CONCATENATE(Table[[#This Row],[Programme Partner]],"-",Table[[#This Row],[Implementing Partner]]),Table[[#This Row],[Programme Partner]]),"")</f>
        <v>IFRC-BDRCS</v>
      </c>
    </row>
    <row r="640" spans="1:29" ht="16.5" customHeight="1">
      <c r="A640" s="183">
        <v>638</v>
      </c>
      <c r="B640" s="207" t="s">
        <v>8384</v>
      </c>
      <c r="C640" s="208" t="s">
        <v>5143</v>
      </c>
      <c r="D640" s="209" t="s">
        <v>5024</v>
      </c>
      <c r="E640" s="210" t="s">
        <v>5143</v>
      </c>
      <c r="F640" t="s">
        <v>27</v>
      </c>
      <c r="G640" s="208" t="s">
        <v>8012</v>
      </c>
      <c r="H640" t="s">
        <v>8364</v>
      </c>
      <c r="I640" s="208" t="str">
        <f>IFERROR(VLOOKUP(Table[[#This Row],[Activity Details of Assistance]],WHAT!E:F,2,FALSE),"")</f>
        <v xml:space="preserve"># of door </v>
      </c>
      <c r="J640" s="208"/>
      <c r="K640">
        <v>16</v>
      </c>
      <c r="L640" t="s">
        <v>28</v>
      </c>
      <c r="M640" t="s">
        <v>13</v>
      </c>
      <c r="N640" t="s">
        <v>14</v>
      </c>
      <c r="O640" t="s">
        <v>309</v>
      </c>
      <c r="P640" t="s">
        <v>1606</v>
      </c>
      <c r="Q640" t="s">
        <v>4672</v>
      </c>
      <c r="R640" s="230">
        <v>44985</v>
      </c>
      <c r="S640" s="230">
        <v>45261</v>
      </c>
      <c r="T640" t="s">
        <v>8407</v>
      </c>
      <c r="U640" s="211"/>
      <c r="V640" s="211"/>
      <c r="W640" s="211"/>
      <c r="X640" s="211"/>
      <c r="Y640" s="212"/>
      <c r="Z640" t="s">
        <v>8298</v>
      </c>
      <c r="AA640" t="s">
        <v>8299</v>
      </c>
      <c r="AB640" s="187">
        <v>1628407101</v>
      </c>
      <c r="AC640" s="218" t="str">
        <f>_xlfn.IFNA(IF(Table[[#This Row],[Programme Partner]]&lt;&gt;Table[[#This Row],[Implementing Partner]],CONCATENATE(Table[[#This Row],[Programme Partner]],"-",Table[[#This Row],[Implementing Partner]]),Table[[#This Row],[Programme Partner]]),"")</f>
        <v>IFRC-BDRCS</v>
      </c>
    </row>
    <row r="641" spans="1:29" ht="16.5" customHeight="1">
      <c r="A641" s="183">
        <v>639</v>
      </c>
      <c r="B641" s="207" t="s">
        <v>8384</v>
      </c>
      <c r="C641" s="208" t="s">
        <v>5143</v>
      </c>
      <c r="D641" s="209" t="s">
        <v>5024</v>
      </c>
      <c r="E641" s="210" t="s">
        <v>5143</v>
      </c>
      <c r="F641" t="s">
        <v>27</v>
      </c>
      <c r="G641" s="208" t="s">
        <v>8012</v>
      </c>
      <c r="H641" t="s">
        <v>8365</v>
      </c>
      <c r="I641" s="208" t="str">
        <f>IFERROR(VLOOKUP(Table[[#This Row],[Activity Details of Assistance]],WHAT!E:F,2,FALSE),"")</f>
        <v># of door</v>
      </c>
      <c r="J641" s="208"/>
      <c r="K641">
        <v>39</v>
      </c>
      <c r="L641" t="s">
        <v>28</v>
      </c>
      <c r="M641" t="s">
        <v>13</v>
      </c>
      <c r="N641" t="s">
        <v>14</v>
      </c>
      <c r="O641" t="s">
        <v>309</v>
      </c>
      <c r="P641" t="s">
        <v>1606</v>
      </c>
      <c r="Q641" t="s">
        <v>4672</v>
      </c>
      <c r="R641" s="230">
        <v>44985</v>
      </c>
      <c r="S641" s="230">
        <v>45261</v>
      </c>
      <c r="T641" t="s">
        <v>8407</v>
      </c>
      <c r="U641" s="211"/>
      <c r="V641" s="211"/>
      <c r="W641" s="211"/>
      <c r="X641" s="211"/>
      <c r="Y641" s="212"/>
      <c r="Z641" t="s">
        <v>8298</v>
      </c>
      <c r="AA641" t="s">
        <v>8299</v>
      </c>
      <c r="AB641" s="187">
        <v>1628407101</v>
      </c>
      <c r="AC641" s="218" t="str">
        <f>_xlfn.IFNA(IF(Table[[#This Row],[Programme Partner]]&lt;&gt;Table[[#This Row],[Implementing Partner]],CONCATENATE(Table[[#This Row],[Programme Partner]],"-",Table[[#This Row],[Implementing Partner]]),Table[[#This Row],[Programme Partner]]),"")</f>
        <v>IFRC-BDRCS</v>
      </c>
    </row>
    <row r="642" spans="1:29" ht="16.5" customHeight="1">
      <c r="A642" s="183">
        <v>640</v>
      </c>
      <c r="B642" s="207" t="s">
        <v>8384</v>
      </c>
      <c r="C642" s="208" t="s">
        <v>5143</v>
      </c>
      <c r="D642" s="209" t="s">
        <v>5024</v>
      </c>
      <c r="E642" s="210" t="s">
        <v>5143</v>
      </c>
      <c r="F642" t="s">
        <v>27</v>
      </c>
      <c r="G642" s="208" t="s">
        <v>8012</v>
      </c>
      <c r="H642" t="s">
        <v>8312</v>
      </c>
      <c r="I642" s="208" t="str">
        <f>IFERROR(VLOOKUP(Table[[#This Row],[Activity Details of Assistance]],WHAT!E:F,2,FALSE),"")</f>
        <v># of door</v>
      </c>
      <c r="J642" s="208"/>
      <c r="K642">
        <v>106</v>
      </c>
      <c r="L642" t="s">
        <v>28</v>
      </c>
      <c r="M642" t="s">
        <v>13</v>
      </c>
      <c r="N642" t="s">
        <v>14</v>
      </c>
      <c r="O642" t="s">
        <v>309</v>
      </c>
      <c r="P642" t="s">
        <v>1606</v>
      </c>
      <c r="Q642" t="s">
        <v>4672</v>
      </c>
      <c r="R642" s="230">
        <v>44985</v>
      </c>
      <c r="S642" s="230">
        <v>45261</v>
      </c>
      <c r="T642" t="s">
        <v>8407</v>
      </c>
      <c r="U642" s="211"/>
      <c r="V642" s="211"/>
      <c r="W642" s="211"/>
      <c r="X642" s="211"/>
      <c r="Y642" s="212"/>
      <c r="Z642" t="s">
        <v>8298</v>
      </c>
      <c r="AA642" t="s">
        <v>8299</v>
      </c>
      <c r="AB642" s="187">
        <v>1628407101</v>
      </c>
      <c r="AC642" s="218" t="str">
        <f>_xlfn.IFNA(IF(Table[[#This Row],[Programme Partner]]&lt;&gt;Table[[#This Row],[Implementing Partner]],CONCATENATE(Table[[#This Row],[Programme Partner]],"-",Table[[#This Row],[Implementing Partner]]),Table[[#This Row],[Programme Partner]]),"")</f>
        <v>IFRC-BDRCS</v>
      </c>
    </row>
    <row r="643" spans="1:29" ht="16.5" customHeight="1">
      <c r="A643" s="183">
        <v>641</v>
      </c>
      <c r="B643" s="207" t="s">
        <v>8384</v>
      </c>
      <c r="C643" s="208" t="s">
        <v>5143</v>
      </c>
      <c r="D643" s="209" t="s">
        <v>5024</v>
      </c>
      <c r="E643" s="210" t="s">
        <v>5143</v>
      </c>
      <c r="F643" t="s">
        <v>27</v>
      </c>
      <c r="G643" t="s">
        <v>8013</v>
      </c>
      <c r="H643" t="s">
        <v>8286</v>
      </c>
      <c r="I643" s="208" t="str">
        <f>IFERROR(VLOOKUP(Table[[#This Row],[Activity Details of Assistance]],WHAT!E:F,2,FALSE),"")</f>
        <v># of HP sessions at community level</v>
      </c>
      <c r="J643" s="208"/>
      <c r="K643">
        <v>577</v>
      </c>
      <c r="L643" t="s">
        <v>28</v>
      </c>
      <c r="M643" t="s">
        <v>13</v>
      </c>
      <c r="N643" t="s">
        <v>14</v>
      </c>
      <c r="O643" t="s">
        <v>309</v>
      </c>
      <c r="P643" t="s">
        <v>1606</v>
      </c>
      <c r="Q643" t="s">
        <v>4672</v>
      </c>
      <c r="R643" s="230">
        <v>44985</v>
      </c>
      <c r="S643" s="230">
        <v>45261</v>
      </c>
      <c r="T643" t="s">
        <v>8407</v>
      </c>
      <c r="U643" s="211"/>
      <c r="V643" s="211"/>
      <c r="W643" s="211"/>
      <c r="X643" s="211"/>
      <c r="Y643" s="212"/>
      <c r="Z643" t="s">
        <v>8298</v>
      </c>
      <c r="AA643" t="s">
        <v>8299</v>
      </c>
      <c r="AB643" s="187">
        <v>1628407101</v>
      </c>
      <c r="AC643" s="218" t="str">
        <f>_xlfn.IFNA(IF(Table[[#This Row],[Programme Partner]]&lt;&gt;Table[[#This Row],[Implementing Partner]],CONCATENATE(Table[[#This Row],[Programme Partner]],"-",Table[[#This Row],[Implementing Partner]]),Table[[#This Row],[Programme Partner]]),"")</f>
        <v>IFRC-BDRCS</v>
      </c>
    </row>
    <row r="644" spans="1:29" ht="16.5" customHeight="1">
      <c r="A644" s="183">
        <v>642</v>
      </c>
      <c r="B644" s="207" t="s">
        <v>8384</v>
      </c>
      <c r="C644" s="12" t="s">
        <v>8453</v>
      </c>
      <c r="D644" s="209" t="s">
        <v>5024</v>
      </c>
      <c r="E644" t="s">
        <v>6314</v>
      </c>
      <c r="F644" t="s">
        <v>27</v>
      </c>
      <c r="G644" s="208" t="s">
        <v>8011</v>
      </c>
      <c r="H644" t="s">
        <v>8363</v>
      </c>
      <c r="I644" s="208" t="str">
        <f>IFERROR(VLOOKUP(Table[[#This Row],[Activity Details of Assistance]],WHAT!E:F,2,FALSE),"")</f>
        <v># of tube well</v>
      </c>
      <c r="J644" s="208"/>
      <c r="K644">
        <v>3</v>
      </c>
      <c r="L644" t="s">
        <v>28</v>
      </c>
      <c r="M644" t="s">
        <v>13</v>
      </c>
      <c r="N644" t="s">
        <v>14</v>
      </c>
      <c r="O644" t="s">
        <v>309</v>
      </c>
      <c r="P644" t="s">
        <v>1606</v>
      </c>
      <c r="Q644" t="s">
        <v>4654</v>
      </c>
      <c r="R644" s="230">
        <v>44985</v>
      </c>
      <c r="S644" s="230">
        <v>45261</v>
      </c>
      <c r="T644" t="s">
        <v>8407</v>
      </c>
      <c r="U644" s="211"/>
      <c r="V644" s="211"/>
      <c r="W644" s="211"/>
      <c r="X644" s="211"/>
      <c r="Y644" s="212"/>
      <c r="Z644" t="s">
        <v>8298</v>
      </c>
      <c r="AA644" t="s">
        <v>8299</v>
      </c>
      <c r="AB644" s="187">
        <v>1628407101</v>
      </c>
      <c r="AC644" s="218" t="str">
        <f>_xlfn.IFNA(IF(Table[[#This Row],[Programme Partner]]&lt;&gt;Table[[#This Row],[Implementing Partner]],CONCATENATE(Table[[#This Row],[Programme Partner]],"-",Table[[#This Row],[Implementing Partner]]),Table[[#This Row],[Programme Partner]]),"")</f>
        <v>SWEDISH RC-BDRCS</v>
      </c>
    </row>
    <row r="645" spans="1:29" ht="16.5" customHeight="1">
      <c r="A645" s="183">
        <v>643</v>
      </c>
      <c r="B645" s="207" t="s">
        <v>8385</v>
      </c>
      <c r="C645" s="208" t="s">
        <v>5300</v>
      </c>
      <c r="D645" s="209" t="s">
        <v>5300</v>
      </c>
      <c r="E645" s="210" t="s">
        <v>5275</v>
      </c>
      <c r="F645" t="s">
        <v>27</v>
      </c>
      <c r="G645" s="208" t="s">
        <v>8011</v>
      </c>
      <c r="H645" t="s">
        <v>8363</v>
      </c>
      <c r="I645" s="208" t="str">
        <f>IFERROR(VLOOKUP(Table[[#This Row],[Activity Details of Assistance]],WHAT!E:F,2,FALSE),"")</f>
        <v># of tube well</v>
      </c>
      <c r="J645" s="208"/>
      <c r="K645">
        <v>268</v>
      </c>
      <c r="L645" t="s">
        <v>28</v>
      </c>
      <c r="M645" t="s">
        <v>13</v>
      </c>
      <c r="N645" t="s">
        <v>14</v>
      </c>
      <c r="O645" t="s">
        <v>309</v>
      </c>
      <c r="P645" t="s">
        <v>1606</v>
      </c>
      <c r="Q645" t="s">
        <v>6475</v>
      </c>
      <c r="R645" s="230">
        <v>44985</v>
      </c>
      <c r="S645" s="230">
        <v>44958</v>
      </c>
      <c r="T645" t="s">
        <v>8407</v>
      </c>
      <c r="U645" s="211"/>
      <c r="V645" s="211"/>
      <c r="W645" s="211"/>
      <c r="X645" s="211"/>
      <c r="Y645" s="212"/>
      <c r="Z645" t="s">
        <v>8431</v>
      </c>
      <c r="AA645" t="s">
        <v>8432</v>
      </c>
      <c r="AB645" s="187">
        <v>1675677157</v>
      </c>
      <c r="AC645" s="218" t="str">
        <f>_xlfn.IFNA(IF(Table[[#This Row],[Programme Partner]]&lt;&gt;Table[[#This Row],[Implementing Partner]],CONCATENATE(Table[[#This Row],[Programme Partner]],"-",Table[[#This Row],[Implementing Partner]]),Table[[#This Row],[Programme Partner]]),"")</f>
        <v>WVI</v>
      </c>
    </row>
    <row r="646" spans="1:29" ht="16.5" customHeight="1">
      <c r="A646" s="183">
        <v>644</v>
      </c>
      <c r="B646" s="207" t="s">
        <v>8385</v>
      </c>
      <c r="C646" s="208" t="s">
        <v>5300</v>
      </c>
      <c r="D646" s="209" t="s">
        <v>5300</v>
      </c>
      <c r="E646" s="210" t="s">
        <v>5275</v>
      </c>
      <c r="F646" t="s">
        <v>27</v>
      </c>
      <c r="G646" s="208" t="s">
        <v>8012</v>
      </c>
      <c r="H646" t="s">
        <v>8364</v>
      </c>
      <c r="I646" s="208" t="str">
        <f>IFERROR(VLOOKUP(Table[[#This Row],[Activity Details of Assistance]],WHAT!E:F,2,FALSE),"")</f>
        <v xml:space="preserve"># of door </v>
      </c>
      <c r="J646" s="208"/>
      <c r="K646">
        <v>88</v>
      </c>
      <c r="L646" t="s">
        <v>28</v>
      </c>
      <c r="M646" t="s">
        <v>13</v>
      </c>
      <c r="N646" t="s">
        <v>14</v>
      </c>
      <c r="O646" t="s">
        <v>309</v>
      </c>
      <c r="P646" t="s">
        <v>1606</v>
      </c>
      <c r="Q646" t="s">
        <v>6475</v>
      </c>
      <c r="R646" s="230">
        <v>44985</v>
      </c>
      <c r="S646" s="230">
        <v>44958</v>
      </c>
      <c r="T646" t="s">
        <v>8407</v>
      </c>
      <c r="U646" s="211"/>
      <c r="V646" s="211"/>
      <c r="W646" s="211"/>
      <c r="X646" s="211"/>
      <c r="Y646" s="212"/>
      <c r="Z646" t="s">
        <v>8431</v>
      </c>
      <c r="AA646" t="s">
        <v>8432</v>
      </c>
      <c r="AB646" s="187">
        <v>1675677157</v>
      </c>
      <c r="AC646" s="218" t="str">
        <f>_xlfn.IFNA(IF(Table[[#This Row],[Programme Partner]]&lt;&gt;Table[[#This Row],[Implementing Partner]],CONCATENATE(Table[[#This Row],[Programme Partner]],"-",Table[[#This Row],[Implementing Partner]]),Table[[#This Row],[Programme Partner]]),"")</f>
        <v>WVI</v>
      </c>
    </row>
    <row r="647" spans="1:29" ht="16.5" customHeight="1">
      <c r="A647" s="183">
        <v>645</v>
      </c>
      <c r="B647" s="207" t="s">
        <v>8385</v>
      </c>
      <c r="C647" s="208" t="s">
        <v>5300</v>
      </c>
      <c r="D647" s="209" t="s">
        <v>5300</v>
      </c>
      <c r="E647" s="210" t="s">
        <v>5275</v>
      </c>
      <c r="F647" t="s">
        <v>27</v>
      </c>
      <c r="G647" s="208" t="s">
        <v>8012</v>
      </c>
      <c r="H647" t="s">
        <v>8365</v>
      </c>
      <c r="I647" s="208" t="str">
        <f>IFERROR(VLOOKUP(Table[[#This Row],[Activity Details of Assistance]],WHAT!E:F,2,FALSE),"")</f>
        <v># of door</v>
      </c>
      <c r="J647" s="208"/>
      <c r="K647">
        <v>159</v>
      </c>
      <c r="L647" t="s">
        <v>28</v>
      </c>
      <c r="M647" t="s">
        <v>13</v>
      </c>
      <c r="N647" t="s">
        <v>14</v>
      </c>
      <c r="O647" t="s">
        <v>309</v>
      </c>
      <c r="P647" t="s">
        <v>1606</v>
      </c>
      <c r="Q647" t="s">
        <v>6475</v>
      </c>
      <c r="R647" s="230">
        <v>44985</v>
      </c>
      <c r="S647" s="230">
        <v>44958</v>
      </c>
      <c r="T647" t="s">
        <v>8407</v>
      </c>
      <c r="U647" s="211"/>
      <c r="V647" s="211"/>
      <c r="W647" s="211"/>
      <c r="X647" s="211"/>
      <c r="Y647" s="212"/>
      <c r="Z647" t="s">
        <v>8431</v>
      </c>
      <c r="AA647" t="s">
        <v>8432</v>
      </c>
      <c r="AB647" s="187">
        <v>1675677157</v>
      </c>
      <c r="AC647" s="218" t="str">
        <f>_xlfn.IFNA(IF(Table[[#This Row],[Programme Partner]]&lt;&gt;Table[[#This Row],[Implementing Partner]],CONCATENATE(Table[[#This Row],[Programme Partner]],"-",Table[[#This Row],[Implementing Partner]]),Table[[#This Row],[Programme Partner]]),"")</f>
        <v>WVI</v>
      </c>
    </row>
    <row r="648" spans="1:29" ht="16.5" customHeight="1">
      <c r="A648" s="183">
        <v>646</v>
      </c>
      <c r="B648" s="207" t="s">
        <v>8385</v>
      </c>
      <c r="C648" s="208" t="s">
        <v>5300</v>
      </c>
      <c r="D648" s="209" t="s">
        <v>5300</v>
      </c>
      <c r="E648" s="210" t="s">
        <v>5275</v>
      </c>
      <c r="F648" t="s">
        <v>27</v>
      </c>
      <c r="G648" s="208" t="s">
        <v>8012</v>
      </c>
      <c r="H648" t="s">
        <v>8312</v>
      </c>
      <c r="I648" s="208" t="str">
        <f>IFERROR(VLOOKUP(Table[[#This Row],[Activity Details of Assistance]],WHAT!E:F,2,FALSE),"")</f>
        <v># of door</v>
      </c>
      <c r="J648" s="208"/>
      <c r="K648">
        <v>611</v>
      </c>
      <c r="L648" t="s">
        <v>28</v>
      </c>
      <c r="M648" t="s">
        <v>13</v>
      </c>
      <c r="N648" t="s">
        <v>14</v>
      </c>
      <c r="O648" t="s">
        <v>309</v>
      </c>
      <c r="P648" t="s">
        <v>1606</v>
      </c>
      <c r="Q648" t="s">
        <v>6475</v>
      </c>
      <c r="R648" s="230">
        <v>44985</v>
      </c>
      <c r="S648" s="230">
        <v>44958</v>
      </c>
      <c r="T648" t="s">
        <v>8407</v>
      </c>
      <c r="U648" s="211"/>
      <c r="V648" s="211"/>
      <c r="W648" s="211"/>
      <c r="X648" s="211"/>
      <c r="Y648" s="212"/>
      <c r="Z648" t="s">
        <v>8431</v>
      </c>
      <c r="AA648" t="s">
        <v>8432</v>
      </c>
      <c r="AB648" s="187">
        <v>1675677157</v>
      </c>
      <c r="AC648" s="218" t="str">
        <f>_xlfn.IFNA(IF(Table[[#This Row],[Programme Partner]]&lt;&gt;Table[[#This Row],[Implementing Partner]],CONCATENATE(Table[[#This Row],[Programme Partner]],"-",Table[[#This Row],[Implementing Partner]]),Table[[#This Row],[Programme Partner]]),"")</f>
        <v>WVI</v>
      </c>
    </row>
    <row r="649" spans="1:29" ht="16.5" customHeight="1">
      <c r="A649" s="183">
        <v>647</v>
      </c>
      <c r="B649" s="207" t="s">
        <v>8385</v>
      </c>
      <c r="C649" s="208" t="s">
        <v>5300</v>
      </c>
      <c r="D649" s="209" t="s">
        <v>5300</v>
      </c>
      <c r="E649" s="210" t="s">
        <v>5275</v>
      </c>
      <c r="F649" t="s">
        <v>27</v>
      </c>
      <c r="G649" t="s">
        <v>8013</v>
      </c>
      <c r="H649" t="s">
        <v>8286</v>
      </c>
      <c r="I649" s="208" t="str">
        <f>IFERROR(VLOOKUP(Table[[#This Row],[Activity Details of Assistance]],WHAT!E:F,2,FALSE),"")</f>
        <v># of HP sessions at community level</v>
      </c>
      <c r="J649" s="208"/>
      <c r="K649">
        <v>1634</v>
      </c>
      <c r="L649" t="s">
        <v>28</v>
      </c>
      <c r="M649" t="s">
        <v>13</v>
      </c>
      <c r="N649" t="s">
        <v>14</v>
      </c>
      <c r="O649" t="s">
        <v>309</v>
      </c>
      <c r="P649" t="s">
        <v>1606</v>
      </c>
      <c r="Q649" t="s">
        <v>6475</v>
      </c>
      <c r="R649" s="230">
        <v>44985</v>
      </c>
      <c r="S649" s="230">
        <v>44958</v>
      </c>
      <c r="T649" t="s">
        <v>8407</v>
      </c>
      <c r="U649" s="211"/>
      <c r="V649" s="211"/>
      <c r="W649" s="211"/>
      <c r="X649" s="211"/>
      <c r="Y649" s="212"/>
      <c r="Z649" t="s">
        <v>8431</v>
      </c>
      <c r="AA649" t="s">
        <v>8432</v>
      </c>
      <c r="AB649" s="187">
        <v>1675677157</v>
      </c>
      <c r="AC649" s="218" t="str">
        <f>_xlfn.IFNA(IF(Table[[#This Row],[Programme Partner]]&lt;&gt;Table[[#This Row],[Implementing Partner]],CONCATENATE(Table[[#This Row],[Programme Partner]],"-",Table[[#This Row],[Implementing Partner]]),Table[[#This Row],[Programme Partner]]),"")</f>
        <v>WVI</v>
      </c>
    </row>
    <row r="650" spans="1:29" ht="16.5" customHeight="1">
      <c r="A650" s="183">
        <v>648</v>
      </c>
      <c r="B650" s="207" t="s">
        <v>8385</v>
      </c>
      <c r="C650" s="208" t="s">
        <v>5300</v>
      </c>
      <c r="D650" s="209" t="s">
        <v>5300</v>
      </c>
      <c r="E650" s="210" t="s">
        <v>5275</v>
      </c>
      <c r="F650" t="s">
        <v>27</v>
      </c>
      <c r="G650" s="208" t="s">
        <v>8013</v>
      </c>
      <c r="H650" t="s">
        <v>8287</v>
      </c>
      <c r="I650" s="208" t="str">
        <f>IFERROR(VLOOKUP(Table[[#This Row],[Activity Details of Assistance]],WHAT!E:F,2,FALSE),"")</f>
        <v># of HP sessions at HH level</v>
      </c>
      <c r="J650" s="208"/>
      <c r="K650">
        <v>456</v>
      </c>
      <c r="L650" t="s">
        <v>28</v>
      </c>
      <c r="M650" t="s">
        <v>13</v>
      </c>
      <c r="N650" t="s">
        <v>14</v>
      </c>
      <c r="O650" t="s">
        <v>309</v>
      </c>
      <c r="P650" t="s">
        <v>1606</v>
      </c>
      <c r="Q650" t="s">
        <v>6475</v>
      </c>
      <c r="R650" s="230">
        <v>44985</v>
      </c>
      <c r="S650" s="230">
        <v>44958</v>
      </c>
      <c r="T650" t="s">
        <v>8407</v>
      </c>
      <c r="U650" s="211"/>
      <c r="V650" s="211"/>
      <c r="W650" s="211"/>
      <c r="X650" s="211"/>
      <c r="Y650" s="212"/>
      <c r="Z650" t="s">
        <v>8431</v>
      </c>
      <c r="AA650" t="s">
        <v>8432</v>
      </c>
      <c r="AB650" s="187">
        <v>1675677157</v>
      </c>
      <c r="AC650" s="218" t="str">
        <f>_xlfn.IFNA(IF(Table[[#This Row],[Programme Partner]]&lt;&gt;Table[[#This Row],[Implementing Partner]],CONCATENATE(Table[[#This Row],[Programme Partner]],"-",Table[[#This Row],[Implementing Partner]]),Table[[#This Row],[Programme Partner]]),"")</f>
        <v>WVI</v>
      </c>
    </row>
    <row r="651" spans="1:29" ht="16.5" customHeight="1">
      <c r="A651" s="183">
        <v>649</v>
      </c>
      <c r="B651" s="207" t="s">
        <v>8385</v>
      </c>
      <c r="C651" s="208" t="s">
        <v>5300</v>
      </c>
      <c r="D651" s="209" t="s">
        <v>5300</v>
      </c>
      <c r="E651" s="210" t="s">
        <v>5275</v>
      </c>
      <c r="F651" t="s">
        <v>27</v>
      </c>
      <c r="G651" t="s">
        <v>8013</v>
      </c>
      <c r="H651" t="s">
        <v>8327</v>
      </c>
      <c r="I651" s="208" t="str">
        <f>IFERROR(VLOOKUP(Table[[#This Row],[Activity Details of Assistance]],WHAT!E:F,2,FALSE),"")</f>
        <v># of HP sessions at institution level</v>
      </c>
      <c r="J651" s="208"/>
      <c r="K651">
        <v>45</v>
      </c>
      <c r="L651" t="s">
        <v>28</v>
      </c>
      <c r="M651" t="s">
        <v>13</v>
      </c>
      <c r="N651" t="s">
        <v>14</v>
      </c>
      <c r="O651" t="s">
        <v>309</v>
      </c>
      <c r="P651" t="s">
        <v>1606</v>
      </c>
      <c r="Q651" t="s">
        <v>6475</v>
      </c>
      <c r="R651" s="230">
        <v>44985</v>
      </c>
      <c r="S651" s="230">
        <v>44958</v>
      </c>
      <c r="T651" t="s">
        <v>8407</v>
      </c>
      <c r="U651" s="211"/>
      <c r="V651" s="211"/>
      <c r="W651" s="211"/>
      <c r="X651" s="211"/>
      <c r="Y651" s="212"/>
      <c r="Z651" t="s">
        <v>8431</v>
      </c>
      <c r="AA651" t="s">
        <v>8432</v>
      </c>
      <c r="AB651" s="187">
        <v>1675677157</v>
      </c>
      <c r="AC651" s="218" t="str">
        <f>_xlfn.IFNA(IF(Table[[#This Row],[Programme Partner]]&lt;&gt;Table[[#This Row],[Implementing Partner]],CONCATENATE(Table[[#This Row],[Programme Partner]],"-",Table[[#This Row],[Implementing Partner]]),Table[[#This Row],[Programme Partner]]),"")</f>
        <v>WVI</v>
      </c>
    </row>
    <row r="652" spans="1:29" ht="16.5" customHeight="1">
      <c r="A652" s="183">
        <v>650</v>
      </c>
      <c r="B652" s="207" t="s">
        <v>8385</v>
      </c>
      <c r="C652" s="208" t="s">
        <v>5300</v>
      </c>
      <c r="D652" s="209" t="s">
        <v>5300</v>
      </c>
      <c r="E652" s="210" t="s">
        <v>5275</v>
      </c>
      <c r="F652" t="s">
        <v>27</v>
      </c>
      <c r="G652" s="208" t="s">
        <v>8014</v>
      </c>
      <c r="H652" t="s">
        <v>8414</v>
      </c>
      <c r="I652" s="208" t="str">
        <f>IFERROR(VLOOKUP(Table[[#This Row],[Activity Details of Assistance]],WHAT!E:F,2,FALSE),"")</f>
        <v># of 80L/120L bin</v>
      </c>
      <c r="J652" s="208"/>
      <c r="K652">
        <v>386</v>
      </c>
      <c r="L652" t="s">
        <v>28</v>
      </c>
      <c r="M652" t="s">
        <v>13</v>
      </c>
      <c r="N652" t="s">
        <v>14</v>
      </c>
      <c r="O652" t="s">
        <v>309</v>
      </c>
      <c r="P652" t="s">
        <v>1606</v>
      </c>
      <c r="Q652" t="s">
        <v>6475</v>
      </c>
      <c r="R652" s="230">
        <v>44985</v>
      </c>
      <c r="S652" s="230">
        <v>44958</v>
      </c>
      <c r="T652" t="s">
        <v>8407</v>
      </c>
      <c r="U652" s="211"/>
      <c r="V652" s="211"/>
      <c r="W652" s="211"/>
      <c r="X652" s="211"/>
      <c r="Y652" s="212"/>
      <c r="Z652" t="s">
        <v>8431</v>
      </c>
      <c r="AA652" t="s">
        <v>8432</v>
      </c>
      <c r="AB652" s="187">
        <v>1675677157</v>
      </c>
      <c r="AC652" s="218" t="str">
        <f>_xlfn.IFNA(IF(Table[[#This Row],[Programme Partner]]&lt;&gt;Table[[#This Row],[Implementing Partner]],CONCATENATE(Table[[#This Row],[Programme Partner]],"-",Table[[#This Row],[Implementing Partner]]),Table[[#This Row],[Programme Partner]]),"")</f>
        <v>WVI</v>
      </c>
    </row>
    <row r="653" spans="1:29" ht="16.5" customHeight="1">
      <c r="A653" s="183">
        <v>651</v>
      </c>
      <c r="B653" s="207" t="s">
        <v>8385</v>
      </c>
      <c r="C653" s="208" t="s">
        <v>5273</v>
      </c>
      <c r="D653" s="209" t="s">
        <v>5033</v>
      </c>
      <c r="E653" s="210" t="s">
        <v>5273</v>
      </c>
      <c r="F653" t="s">
        <v>27</v>
      </c>
      <c r="G653" s="208" t="s">
        <v>8011</v>
      </c>
      <c r="H653" t="s">
        <v>8363</v>
      </c>
      <c r="I653" s="208" t="str">
        <f>IFERROR(VLOOKUP(Table[[#This Row],[Activity Details of Assistance]],WHAT!E:F,2,FALSE),"")</f>
        <v># of tube well</v>
      </c>
      <c r="J653" s="208"/>
      <c r="K653">
        <v>97</v>
      </c>
      <c r="L653" t="s">
        <v>28</v>
      </c>
      <c r="M653" t="s">
        <v>13</v>
      </c>
      <c r="N653" t="s">
        <v>14</v>
      </c>
      <c r="O653" t="s">
        <v>309</v>
      </c>
      <c r="P653" t="s">
        <v>1606</v>
      </c>
      <c r="Q653" t="s">
        <v>6477</v>
      </c>
      <c r="R653" s="230">
        <v>44985</v>
      </c>
      <c r="S653" s="230">
        <v>45261</v>
      </c>
      <c r="T653" t="s">
        <v>8407</v>
      </c>
      <c r="U653" s="211"/>
      <c r="V653" s="211"/>
      <c r="W653" s="211"/>
      <c r="X653" s="211"/>
      <c r="Y653" s="212"/>
      <c r="Z653" t="s">
        <v>8375</v>
      </c>
      <c r="AA653" t="s">
        <v>8376</v>
      </c>
      <c r="AB653" s="187">
        <v>1847456121</v>
      </c>
      <c r="AC653" s="218" t="str">
        <f>_xlfn.IFNA(IF(Table[[#This Row],[Programme Partner]]&lt;&gt;Table[[#This Row],[Implementing Partner]],CONCATENATE(Table[[#This Row],[Programme Partner]],"-",Table[[#This Row],[Implementing Partner]]),Table[[#This Row],[Programme Partner]]),"")</f>
        <v>UNHCR-BRAC</v>
      </c>
    </row>
    <row r="654" spans="1:29" ht="16.5" customHeight="1">
      <c r="A654" s="183">
        <v>652</v>
      </c>
      <c r="B654" s="207" t="s">
        <v>8385</v>
      </c>
      <c r="C654" s="208" t="s">
        <v>5273</v>
      </c>
      <c r="D654" s="209" t="s">
        <v>5033</v>
      </c>
      <c r="E654" s="210" t="s">
        <v>5273</v>
      </c>
      <c r="F654" t="s">
        <v>27</v>
      </c>
      <c r="G654" s="208" t="s">
        <v>8012</v>
      </c>
      <c r="H654" t="s">
        <v>8364</v>
      </c>
      <c r="I654" s="208" t="str">
        <f>IFERROR(VLOOKUP(Table[[#This Row],[Activity Details of Assistance]],WHAT!E:F,2,FALSE),"")</f>
        <v xml:space="preserve"># of door </v>
      </c>
      <c r="J654" s="208"/>
      <c r="K654">
        <v>5</v>
      </c>
      <c r="L654" t="s">
        <v>28</v>
      </c>
      <c r="M654" t="s">
        <v>13</v>
      </c>
      <c r="N654" t="s">
        <v>14</v>
      </c>
      <c r="O654" t="s">
        <v>309</v>
      </c>
      <c r="P654" t="s">
        <v>1606</v>
      </c>
      <c r="Q654" t="s">
        <v>6477</v>
      </c>
      <c r="R654" s="230">
        <v>44985</v>
      </c>
      <c r="S654" s="230">
        <v>45261</v>
      </c>
      <c r="T654" t="s">
        <v>8407</v>
      </c>
      <c r="U654" s="211"/>
      <c r="V654" s="211"/>
      <c r="W654" s="211"/>
      <c r="X654" s="211"/>
      <c r="Y654" s="212"/>
      <c r="Z654" t="s">
        <v>8375</v>
      </c>
      <c r="AA654" t="s">
        <v>8376</v>
      </c>
      <c r="AB654" s="187">
        <v>1847456121</v>
      </c>
      <c r="AC654" s="218" t="str">
        <f>_xlfn.IFNA(IF(Table[[#This Row],[Programme Partner]]&lt;&gt;Table[[#This Row],[Implementing Partner]],CONCATENATE(Table[[#This Row],[Programme Partner]],"-",Table[[#This Row],[Implementing Partner]]),Table[[#This Row],[Programme Partner]]),"")</f>
        <v>UNHCR-BRAC</v>
      </c>
    </row>
    <row r="655" spans="1:29" ht="16.5" customHeight="1">
      <c r="A655" s="183">
        <v>653</v>
      </c>
      <c r="B655" s="207" t="s">
        <v>8385</v>
      </c>
      <c r="C655" s="208" t="s">
        <v>5273</v>
      </c>
      <c r="D655" s="209" t="s">
        <v>5033</v>
      </c>
      <c r="E655" s="210" t="s">
        <v>5273</v>
      </c>
      <c r="F655" t="s">
        <v>27</v>
      </c>
      <c r="G655" s="208" t="s">
        <v>8012</v>
      </c>
      <c r="H655" t="s">
        <v>8365</v>
      </c>
      <c r="I655" s="208" t="str">
        <f>IFERROR(VLOOKUP(Table[[#This Row],[Activity Details of Assistance]],WHAT!E:F,2,FALSE),"")</f>
        <v># of door</v>
      </c>
      <c r="J655" s="208"/>
      <c r="K655">
        <v>20</v>
      </c>
      <c r="L655" t="s">
        <v>28</v>
      </c>
      <c r="M655" t="s">
        <v>13</v>
      </c>
      <c r="N655" t="s">
        <v>14</v>
      </c>
      <c r="O655" t="s">
        <v>309</v>
      </c>
      <c r="P655" t="s">
        <v>1606</v>
      </c>
      <c r="Q655" t="s">
        <v>6477</v>
      </c>
      <c r="R655" s="230">
        <v>44985</v>
      </c>
      <c r="S655" s="230">
        <v>45261</v>
      </c>
      <c r="T655" t="s">
        <v>8407</v>
      </c>
      <c r="U655" s="211"/>
      <c r="V655" s="211"/>
      <c r="W655" s="211"/>
      <c r="X655" s="211"/>
      <c r="Y655" s="212"/>
      <c r="Z655" t="s">
        <v>8375</v>
      </c>
      <c r="AA655" t="s">
        <v>8376</v>
      </c>
      <c r="AB655" s="187">
        <v>1847456121</v>
      </c>
      <c r="AC655" s="218" t="str">
        <f>_xlfn.IFNA(IF(Table[[#This Row],[Programme Partner]]&lt;&gt;Table[[#This Row],[Implementing Partner]],CONCATENATE(Table[[#This Row],[Programme Partner]],"-",Table[[#This Row],[Implementing Partner]]),Table[[#This Row],[Programme Partner]]),"")</f>
        <v>UNHCR-BRAC</v>
      </c>
    </row>
    <row r="656" spans="1:29" ht="16.5" customHeight="1">
      <c r="A656" s="183">
        <v>654</v>
      </c>
      <c r="B656" s="207" t="s">
        <v>8385</v>
      </c>
      <c r="C656" s="208" t="s">
        <v>5273</v>
      </c>
      <c r="D656" s="209" t="s">
        <v>5033</v>
      </c>
      <c r="E656" s="210" t="s">
        <v>5273</v>
      </c>
      <c r="F656" t="s">
        <v>27</v>
      </c>
      <c r="G656" s="208" t="s">
        <v>8012</v>
      </c>
      <c r="H656" t="s">
        <v>8312</v>
      </c>
      <c r="I656" s="208" t="str">
        <f>IFERROR(VLOOKUP(Table[[#This Row],[Activity Details of Assistance]],WHAT!E:F,2,FALSE),"")</f>
        <v># of door</v>
      </c>
      <c r="J656" s="208"/>
      <c r="K656">
        <v>265</v>
      </c>
      <c r="L656" t="s">
        <v>28</v>
      </c>
      <c r="M656" t="s">
        <v>13</v>
      </c>
      <c r="N656" t="s">
        <v>14</v>
      </c>
      <c r="O656" t="s">
        <v>309</v>
      </c>
      <c r="P656" t="s">
        <v>1606</v>
      </c>
      <c r="Q656" t="s">
        <v>6477</v>
      </c>
      <c r="R656" s="230">
        <v>44985</v>
      </c>
      <c r="S656" s="230">
        <v>45261</v>
      </c>
      <c r="T656" t="s">
        <v>8407</v>
      </c>
      <c r="U656" s="211"/>
      <c r="V656" s="211"/>
      <c r="W656" s="211"/>
      <c r="X656" s="211"/>
      <c r="Y656" s="212"/>
      <c r="Z656" t="s">
        <v>8375</v>
      </c>
      <c r="AA656" t="s">
        <v>8376</v>
      </c>
      <c r="AB656" s="187">
        <v>1847456121</v>
      </c>
      <c r="AC656" s="218" t="str">
        <f>_xlfn.IFNA(IF(Table[[#This Row],[Programme Partner]]&lt;&gt;Table[[#This Row],[Implementing Partner]],CONCATENATE(Table[[#This Row],[Programme Partner]],"-",Table[[#This Row],[Implementing Partner]]),Table[[#This Row],[Programme Partner]]),"")</f>
        <v>UNHCR-BRAC</v>
      </c>
    </row>
    <row r="657" spans="1:29" ht="16.5" customHeight="1">
      <c r="A657" s="183">
        <v>655</v>
      </c>
      <c r="B657" s="207" t="s">
        <v>8385</v>
      </c>
      <c r="C657" s="208" t="s">
        <v>5273</v>
      </c>
      <c r="D657" s="209" t="s">
        <v>5033</v>
      </c>
      <c r="E657" s="210" t="s">
        <v>5273</v>
      </c>
      <c r="F657" t="s">
        <v>27</v>
      </c>
      <c r="G657" t="s">
        <v>8013</v>
      </c>
      <c r="H657" t="s">
        <v>8286</v>
      </c>
      <c r="I657" s="208" t="str">
        <f>IFERROR(VLOOKUP(Table[[#This Row],[Activity Details of Assistance]],WHAT!E:F,2,FALSE),"")</f>
        <v># of HP sessions at community level</v>
      </c>
      <c r="J657" s="208"/>
      <c r="K657">
        <v>4</v>
      </c>
      <c r="L657" t="s">
        <v>28</v>
      </c>
      <c r="M657" t="s">
        <v>13</v>
      </c>
      <c r="N657" t="s">
        <v>14</v>
      </c>
      <c r="O657" t="s">
        <v>309</v>
      </c>
      <c r="P657" t="s">
        <v>1606</v>
      </c>
      <c r="Q657" t="s">
        <v>6477</v>
      </c>
      <c r="R657" s="230">
        <v>44985</v>
      </c>
      <c r="S657" s="230">
        <v>45261</v>
      </c>
      <c r="T657" t="s">
        <v>8407</v>
      </c>
      <c r="U657" s="211"/>
      <c r="V657" s="211"/>
      <c r="W657" s="211"/>
      <c r="X657" s="211"/>
      <c r="Y657" s="212"/>
      <c r="Z657" t="s">
        <v>8375</v>
      </c>
      <c r="AA657" t="s">
        <v>8376</v>
      </c>
      <c r="AB657" s="187">
        <v>1847456121</v>
      </c>
      <c r="AC657" s="218" t="str">
        <f>_xlfn.IFNA(IF(Table[[#This Row],[Programme Partner]]&lt;&gt;Table[[#This Row],[Implementing Partner]],CONCATENATE(Table[[#This Row],[Programme Partner]],"-",Table[[#This Row],[Implementing Partner]]),Table[[#This Row],[Programme Partner]]),"")</f>
        <v>UNHCR-BRAC</v>
      </c>
    </row>
    <row r="658" spans="1:29" ht="16.5" customHeight="1">
      <c r="A658" s="183">
        <v>656</v>
      </c>
      <c r="B658" s="207" t="s">
        <v>8385</v>
      </c>
      <c r="C658" s="208" t="s">
        <v>5273</v>
      </c>
      <c r="D658" s="209" t="s">
        <v>5033</v>
      </c>
      <c r="E658" s="210" t="s">
        <v>5273</v>
      </c>
      <c r="F658" t="s">
        <v>27</v>
      </c>
      <c r="G658" s="208" t="s">
        <v>8013</v>
      </c>
      <c r="H658" t="s">
        <v>8287</v>
      </c>
      <c r="I658" s="208" t="str">
        <f>IFERROR(VLOOKUP(Table[[#This Row],[Activity Details of Assistance]],WHAT!E:F,2,FALSE),"")</f>
        <v># of HP sessions at HH level</v>
      </c>
      <c r="J658" s="208"/>
      <c r="K658">
        <v>2951</v>
      </c>
      <c r="L658" t="s">
        <v>28</v>
      </c>
      <c r="M658" t="s">
        <v>13</v>
      </c>
      <c r="N658" t="s">
        <v>14</v>
      </c>
      <c r="O658" t="s">
        <v>309</v>
      </c>
      <c r="P658" t="s">
        <v>1606</v>
      </c>
      <c r="Q658" t="s">
        <v>6477</v>
      </c>
      <c r="R658" s="230">
        <v>44985</v>
      </c>
      <c r="S658" s="230">
        <v>45261</v>
      </c>
      <c r="T658" t="s">
        <v>8407</v>
      </c>
      <c r="U658" s="211"/>
      <c r="V658" s="211"/>
      <c r="W658" s="211"/>
      <c r="X658" s="211"/>
      <c r="Y658" s="212"/>
      <c r="Z658" t="s">
        <v>8375</v>
      </c>
      <c r="AA658" t="s">
        <v>8376</v>
      </c>
      <c r="AB658" s="187">
        <v>1847456121</v>
      </c>
      <c r="AC658" s="218" t="str">
        <f>_xlfn.IFNA(IF(Table[[#This Row],[Programme Partner]]&lt;&gt;Table[[#This Row],[Implementing Partner]],CONCATENATE(Table[[#This Row],[Programme Partner]],"-",Table[[#This Row],[Implementing Partner]]),Table[[#This Row],[Programme Partner]]),"")</f>
        <v>UNHCR-BRAC</v>
      </c>
    </row>
    <row r="659" spans="1:29" ht="16.5" customHeight="1">
      <c r="A659" s="183">
        <v>657</v>
      </c>
      <c r="B659" s="207" t="s">
        <v>8385</v>
      </c>
      <c r="C659" s="208" t="s">
        <v>5273</v>
      </c>
      <c r="D659" s="209" t="s">
        <v>5033</v>
      </c>
      <c r="E659" s="210" t="s">
        <v>5273</v>
      </c>
      <c r="F659" t="s">
        <v>27</v>
      </c>
      <c r="G659" s="208" t="s">
        <v>8014</v>
      </c>
      <c r="H659" t="s">
        <v>8313</v>
      </c>
      <c r="I659" s="208" t="str">
        <f>IFERROR(VLOOKUP(Table[[#This Row],[Activity Details of Assistance]],WHAT!E:F,2,FALSE),"")</f>
        <v># of campaign per camp </v>
      </c>
      <c r="J659" s="208"/>
      <c r="K659">
        <v>1</v>
      </c>
      <c r="L659" t="s">
        <v>28</v>
      </c>
      <c r="M659" t="s">
        <v>13</v>
      </c>
      <c r="N659" t="s">
        <v>14</v>
      </c>
      <c r="O659" t="s">
        <v>309</v>
      </c>
      <c r="P659" t="s">
        <v>1606</v>
      </c>
      <c r="Q659" t="s">
        <v>6477</v>
      </c>
      <c r="R659" s="230">
        <v>44985</v>
      </c>
      <c r="S659" s="230">
        <v>45261</v>
      </c>
      <c r="T659" t="s">
        <v>8407</v>
      </c>
      <c r="U659" s="211"/>
      <c r="V659" s="211"/>
      <c r="W659" s="211"/>
      <c r="X659" s="211"/>
      <c r="Y659" s="212"/>
      <c r="Z659" t="s">
        <v>8375</v>
      </c>
      <c r="AA659" t="s">
        <v>8376</v>
      </c>
      <c r="AB659" s="187">
        <v>1847456121</v>
      </c>
      <c r="AC659" s="218" t="str">
        <f>_xlfn.IFNA(IF(Table[[#This Row],[Programme Partner]]&lt;&gt;Table[[#This Row],[Implementing Partner]],CONCATENATE(Table[[#This Row],[Programme Partner]],"-",Table[[#This Row],[Implementing Partner]]),Table[[#This Row],[Programme Partner]]),"")</f>
        <v>UNHCR-BRAC</v>
      </c>
    </row>
    <row r="660" spans="1:29" ht="16.5" customHeight="1">
      <c r="A660" s="183">
        <v>658</v>
      </c>
      <c r="B660" s="207" t="s">
        <v>8385</v>
      </c>
      <c r="C660" s="208" t="s">
        <v>5273</v>
      </c>
      <c r="D660" s="209" t="s">
        <v>5033</v>
      </c>
      <c r="E660" s="210" t="s">
        <v>5273</v>
      </c>
      <c r="F660" t="s">
        <v>27</v>
      </c>
      <c r="G660" s="208" t="s">
        <v>8014</v>
      </c>
      <c r="H660" t="s">
        <v>8412</v>
      </c>
      <c r="I660" s="208" t="str">
        <f>IFERROR(VLOOKUP(Table[[#This Row],[Activity Details of Assistance]],WHAT!E:F,2,FALSE),"")</f>
        <v># of HH</v>
      </c>
      <c r="J660" s="208"/>
      <c r="K660">
        <v>4044</v>
      </c>
      <c r="L660" t="s">
        <v>28</v>
      </c>
      <c r="M660" t="s">
        <v>13</v>
      </c>
      <c r="N660" t="s">
        <v>14</v>
      </c>
      <c r="O660" t="s">
        <v>309</v>
      </c>
      <c r="P660" t="s">
        <v>1606</v>
      </c>
      <c r="Q660" t="s">
        <v>6477</v>
      </c>
      <c r="R660" s="230">
        <v>44985</v>
      </c>
      <c r="S660" s="230">
        <v>45261</v>
      </c>
      <c r="T660" t="s">
        <v>8407</v>
      </c>
      <c r="U660" s="211"/>
      <c r="V660" s="211"/>
      <c r="W660" s="211"/>
      <c r="X660" s="211"/>
      <c r="Y660" s="212"/>
      <c r="Z660" t="s">
        <v>8375</v>
      </c>
      <c r="AA660" t="s">
        <v>8376</v>
      </c>
      <c r="AB660" s="187">
        <v>1847456121</v>
      </c>
      <c r="AC660" s="218" t="str">
        <f>_xlfn.IFNA(IF(Table[[#This Row],[Programme Partner]]&lt;&gt;Table[[#This Row],[Implementing Partner]],CONCATENATE(Table[[#This Row],[Programme Partner]],"-",Table[[#This Row],[Implementing Partner]]),Table[[#This Row],[Programme Partner]]),"")</f>
        <v>UNHCR-BRAC</v>
      </c>
    </row>
    <row r="661" spans="1:29" ht="16.5" customHeight="1">
      <c r="A661" s="183">
        <v>659</v>
      </c>
      <c r="B661" s="207" t="s">
        <v>8385</v>
      </c>
      <c r="C661" s="208" t="s">
        <v>5273</v>
      </c>
      <c r="D661" s="209" t="s">
        <v>5033</v>
      </c>
      <c r="E661" s="210" t="s">
        <v>5273</v>
      </c>
      <c r="F661" t="s">
        <v>27</v>
      </c>
      <c r="G661" s="208" t="s">
        <v>8011</v>
      </c>
      <c r="H661" t="s">
        <v>8363</v>
      </c>
      <c r="I661" s="208" t="str">
        <f>IFERROR(VLOOKUP(Table[[#This Row],[Activity Details of Assistance]],WHAT!E:F,2,FALSE),"")</f>
        <v># of tube well</v>
      </c>
      <c r="J661" s="208"/>
      <c r="K661">
        <v>63</v>
      </c>
      <c r="L661" t="s">
        <v>28</v>
      </c>
      <c r="M661" t="s">
        <v>13</v>
      </c>
      <c r="N661" t="s">
        <v>14</v>
      </c>
      <c r="O661" t="s">
        <v>309</v>
      </c>
      <c r="P661" t="s">
        <v>1606</v>
      </c>
      <c r="Q661" t="s">
        <v>6478</v>
      </c>
      <c r="R661" s="230">
        <v>44985</v>
      </c>
      <c r="S661" s="230">
        <v>45261</v>
      </c>
      <c r="T661" t="s">
        <v>8407</v>
      </c>
      <c r="U661" s="211"/>
      <c r="V661" s="211"/>
      <c r="W661" s="211"/>
      <c r="X661" s="211"/>
      <c r="Y661" s="212"/>
      <c r="Z661" t="s">
        <v>8375</v>
      </c>
      <c r="AA661" t="s">
        <v>8376</v>
      </c>
      <c r="AB661" s="187">
        <v>1847456121</v>
      </c>
      <c r="AC661" s="218" t="str">
        <f>_xlfn.IFNA(IF(Table[[#This Row],[Programme Partner]]&lt;&gt;Table[[#This Row],[Implementing Partner]],CONCATENATE(Table[[#This Row],[Programme Partner]],"-",Table[[#This Row],[Implementing Partner]]),Table[[#This Row],[Programme Partner]]),"")</f>
        <v>UNHCR-BRAC</v>
      </c>
    </row>
    <row r="662" spans="1:29" ht="16.5" customHeight="1">
      <c r="A662" s="183">
        <v>660</v>
      </c>
      <c r="B662" s="207" t="s">
        <v>8385</v>
      </c>
      <c r="C662" s="208" t="s">
        <v>5273</v>
      </c>
      <c r="D662" s="209" t="s">
        <v>5033</v>
      </c>
      <c r="E662" s="210" t="s">
        <v>5273</v>
      </c>
      <c r="F662" t="s">
        <v>27</v>
      </c>
      <c r="G662" s="208" t="s">
        <v>8012</v>
      </c>
      <c r="H662" t="s">
        <v>8364</v>
      </c>
      <c r="I662" s="208" t="str">
        <f>IFERROR(VLOOKUP(Table[[#This Row],[Activity Details of Assistance]],WHAT!E:F,2,FALSE),"")</f>
        <v xml:space="preserve"># of door </v>
      </c>
      <c r="J662" s="208"/>
      <c r="K662">
        <v>28</v>
      </c>
      <c r="L662" t="s">
        <v>28</v>
      </c>
      <c r="M662" t="s">
        <v>13</v>
      </c>
      <c r="N662" t="s">
        <v>14</v>
      </c>
      <c r="O662" t="s">
        <v>309</v>
      </c>
      <c r="P662" t="s">
        <v>1606</v>
      </c>
      <c r="Q662" t="s">
        <v>6478</v>
      </c>
      <c r="R662" s="230">
        <v>44985</v>
      </c>
      <c r="S662" s="230">
        <v>45261</v>
      </c>
      <c r="T662" t="s">
        <v>8407</v>
      </c>
      <c r="U662" s="211"/>
      <c r="V662" s="211"/>
      <c r="W662" s="211"/>
      <c r="X662" s="211"/>
      <c r="Y662" s="212"/>
      <c r="Z662" t="s">
        <v>8375</v>
      </c>
      <c r="AA662" t="s">
        <v>8376</v>
      </c>
      <c r="AB662" s="187">
        <v>1847456121</v>
      </c>
      <c r="AC662" s="218" t="str">
        <f>_xlfn.IFNA(IF(Table[[#This Row],[Programme Partner]]&lt;&gt;Table[[#This Row],[Implementing Partner]],CONCATENATE(Table[[#This Row],[Programme Partner]],"-",Table[[#This Row],[Implementing Partner]]),Table[[#This Row],[Programme Partner]]),"")</f>
        <v>UNHCR-BRAC</v>
      </c>
    </row>
    <row r="663" spans="1:29" ht="16.5" customHeight="1">
      <c r="A663" s="183">
        <v>661</v>
      </c>
      <c r="B663" s="207" t="s">
        <v>8385</v>
      </c>
      <c r="C663" s="208" t="s">
        <v>5273</v>
      </c>
      <c r="D663" s="209" t="s">
        <v>5033</v>
      </c>
      <c r="E663" s="210" t="s">
        <v>5273</v>
      </c>
      <c r="F663" t="s">
        <v>27</v>
      </c>
      <c r="G663" s="208" t="s">
        <v>8012</v>
      </c>
      <c r="H663" t="s">
        <v>8365</v>
      </c>
      <c r="I663" s="208" t="str">
        <f>IFERROR(VLOOKUP(Table[[#This Row],[Activity Details of Assistance]],WHAT!E:F,2,FALSE),"")</f>
        <v># of door</v>
      </c>
      <c r="J663" s="208"/>
      <c r="K663">
        <v>137</v>
      </c>
      <c r="L663" t="s">
        <v>28</v>
      </c>
      <c r="M663" t="s">
        <v>13</v>
      </c>
      <c r="N663" t="s">
        <v>14</v>
      </c>
      <c r="O663" t="s">
        <v>309</v>
      </c>
      <c r="P663" t="s">
        <v>1606</v>
      </c>
      <c r="Q663" t="s">
        <v>6478</v>
      </c>
      <c r="R663" s="230">
        <v>44985</v>
      </c>
      <c r="S663" s="230">
        <v>45261</v>
      </c>
      <c r="T663" t="s">
        <v>8407</v>
      </c>
      <c r="U663" s="211"/>
      <c r="V663" s="211"/>
      <c r="W663" s="211"/>
      <c r="X663" s="211"/>
      <c r="Y663" s="212"/>
      <c r="Z663" t="s">
        <v>8375</v>
      </c>
      <c r="AA663" t="s">
        <v>8376</v>
      </c>
      <c r="AB663" s="187">
        <v>1847456121</v>
      </c>
      <c r="AC663" s="218" t="str">
        <f>_xlfn.IFNA(IF(Table[[#This Row],[Programme Partner]]&lt;&gt;Table[[#This Row],[Implementing Partner]],CONCATENATE(Table[[#This Row],[Programme Partner]],"-",Table[[#This Row],[Implementing Partner]]),Table[[#This Row],[Programme Partner]]),"")</f>
        <v>UNHCR-BRAC</v>
      </c>
    </row>
    <row r="664" spans="1:29" ht="16.5" customHeight="1">
      <c r="A664" s="183">
        <v>662</v>
      </c>
      <c r="B664" s="207" t="s">
        <v>8385</v>
      </c>
      <c r="C664" s="208" t="s">
        <v>5273</v>
      </c>
      <c r="D664" s="209" t="s">
        <v>5033</v>
      </c>
      <c r="E664" s="210" t="s">
        <v>5273</v>
      </c>
      <c r="F664" t="s">
        <v>27</v>
      </c>
      <c r="G664" s="208" t="s">
        <v>8012</v>
      </c>
      <c r="H664" t="s">
        <v>8312</v>
      </c>
      <c r="I664" s="208" t="str">
        <f>IFERROR(VLOOKUP(Table[[#This Row],[Activity Details of Assistance]],WHAT!E:F,2,FALSE),"")</f>
        <v># of door</v>
      </c>
      <c r="J664" s="208"/>
      <c r="K664">
        <v>322</v>
      </c>
      <c r="L664" t="s">
        <v>28</v>
      </c>
      <c r="M664" t="s">
        <v>13</v>
      </c>
      <c r="N664" t="s">
        <v>14</v>
      </c>
      <c r="O664" t="s">
        <v>309</v>
      </c>
      <c r="P664" t="s">
        <v>1606</v>
      </c>
      <c r="Q664" t="s">
        <v>6478</v>
      </c>
      <c r="R664" s="230">
        <v>44985</v>
      </c>
      <c r="S664" s="230">
        <v>45261</v>
      </c>
      <c r="T664" t="s">
        <v>8407</v>
      </c>
      <c r="U664" s="211"/>
      <c r="V664" s="211"/>
      <c r="W664" s="211"/>
      <c r="X664" s="211"/>
      <c r="Y664" s="212"/>
      <c r="Z664" t="s">
        <v>8375</v>
      </c>
      <c r="AA664" t="s">
        <v>8376</v>
      </c>
      <c r="AB664" s="187">
        <v>1847456121</v>
      </c>
      <c r="AC664" s="218" t="str">
        <f>_xlfn.IFNA(IF(Table[[#This Row],[Programme Partner]]&lt;&gt;Table[[#This Row],[Implementing Partner]],CONCATENATE(Table[[#This Row],[Programme Partner]],"-",Table[[#This Row],[Implementing Partner]]),Table[[#This Row],[Programme Partner]]),"")</f>
        <v>UNHCR-BRAC</v>
      </c>
    </row>
    <row r="665" spans="1:29" ht="16.5" customHeight="1">
      <c r="A665" s="183">
        <v>663</v>
      </c>
      <c r="B665" s="207" t="s">
        <v>8385</v>
      </c>
      <c r="C665" s="208" t="s">
        <v>5273</v>
      </c>
      <c r="D665" s="209" t="s">
        <v>5033</v>
      </c>
      <c r="E665" s="210" t="s">
        <v>5273</v>
      </c>
      <c r="F665" t="s">
        <v>27</v>
      </c>
      <c r="G665" t="s">
        <v>8013</v>
      </c>
      <c r="H665" t="s">
        <v>8286</v>
      </c>
      <c r="I665" s="208" t="str">
        <f>IFERROR(VLOOKUP(Table[[#This Row],[Activity Details of Assistance]],WHAT!E:F,2,FALSE),"")</f>
        <v># of HP sessions at community level</v>
      </c>
      <c r="J665" s="208"/>
      <c r="K665">
        <v>6</v>
      </c>
      <c r="L665" t="s">
        <v>28</v>
      </c>
      <c r="M665" t="s">
        <v>13</v>
      </c>
      <c r="N665" t="s">
        <v>14</v>
      </c>
      <c r="O665" t="s">
        <v>309</v>
      </c>
      <c r="P665" t="s">
        <v>1606</v>
      </c>
      <c r="Q665" t="s">
        <v>6478</v>
      </c>
      <c r="R665" s="230">
        <v>44985</v>
      </c>
      <c r="S665" s="230">
        <v>45261</v>
      </c>
      <c r="T665" t="s">
        <v>8407</v>
      </c>
      <c r="U665" s="211"/>
      <c r="V665" s="211"/>
      <c r="W665" s="211"/>
      <c r="X665" s="211"/>
      <c r="Y665" s="212"/>
      <c r="Z665" t="s">
        <v>8375</v>
      </c>
      <c r="AA665" t="s">
        <v>8376</v>
      </c>
      <c r="AB665" s="187">
        <v>1847456121</v>
      </c>
      <c r="AC665" s="218" t="str">
        <f>_xlfn.IFNA(IF(Table[[#This Row],[Programme Partner]]&lt;&gt;Table[[#This Row],[Implementing Partner]],CONCATENATE(Table[[#This Row],[Programme Partner]],"-",Table[[#This Row],[Implementing Partner]]),Table[[#This Row],[Programme Partner]]),"")</f>
        <v>UNHCR-BRAC</v>
      </c>
    </row>
    <row r="666" spans="1:29" ht="16.5" customHeight="1">
      <c r="A666" s="183">
        <v>664</v>
      </c>
      <c r="B666" s="207" t="s">
        <v>8385</v>
      </c>
      <c r="C666" s="208" t="s">
        <v>5273</v>
      </c>
      <c r="D666" s="209" t="s">
        <v>5033</v>
      </c>
      <c r="E666" s="210" t="s">
        <v>5273</v>
      </c>
      <c r="F666" t="s">
        <v>27</v>
      </c>
      <c r="G666" s="208" t="s">
        <v>8013</v>
      </c>
      <c r="H666" t="s">
        <v>8287</v>
      </c>
      <c r="I666" s="208" t="str">
        <f>IFERROR(VLOOKUP(Table[[#This Row],[Activity Details of Assistance]],WHAT!E:F,2,FALSE),"")</f>
        <v># of HP sessions at HH level</v>
      </c>
      <c r="J666" s="208"/>
      <c r="K666">
        <v>4719</v>
      </c>
      <c r="L666" t="s">
        <v>28</v>
      </c>
      <c r="M666" t="s">
        <v>13</v>
      </c>
      <c r="N666" t="s">
        <v>14</v>
      </c>
      <c r="O666" t="s">
        <v>309</v>
      </c>
      <c r="P666" t="s">
        <v>1606</v>
      </c>
      <c r="Q666" t="s">
        <v>6478</v>
      </c>
      <c r="R666" s="230">
        <v>44985</v>
      </c>
      <c r="S666" s="230">
        <v>45261</v>
      </c>
      <c r="T666" t="s">
        <v>8407</v>
      </c>
      <c r="U666" s="211"/>
      <c r="V666" s="211"/>
      <c r="W666" s="211"/>
      <c r="X666" s="211"/>
      <c r="Y666" s="212"/>
      <c r="Z666" t="s">
        <v>8375</v>
      </c>
      <c r="AA666" t="s">
        <v>8376</v>
      </c>
      <c r="AB666" s="187">
        <v>1847456121</v>
      </c>
      <c r="AC666" s="218" t="str">
        <f>_xlfn.IFNA(IF(Table[[#This Row],[Programme Partner]]&lt;&gt;Table[[#This Row],[Implementing Partner]],CONCATENATE(Table[[#This Row],[Programme Partner]],"-",Table[[#This Row],[Implementing Partner]]),Table[[#This Row],[Programme Partner]]),"")</f>
        <v>UNHCR-BRAC</v>
      </c>
    </row>
    <row r="667" spans="1:29" ht="16.5" customHeight="1">
      <c r="A667" s="183">
        <v>665</v>
      </c>
      <c r="B667" s="207" t="s">
        <v>8385</v>
      </c>
      <c r="C667" s="208" t="s">
        <v>5273</v>
      </c>
      <c r="D667" s="209" t="s">
        <v>5033</v>
      </c>
      <c r="E667" s="210" t="s">
        <v>5273</v>
      </c>
      <c r="F667" t="s">
        <v>27</v>
      </c>
      <c r="G667" s="208" t="s">
        <v>8014</v>
      </c>
      <c r="H667" t="s">
        <v>8313</v>
      </c>
      <c r="I667" s="208" t="str">
        <f>IFERROR(VLOOKUP(Table[[#This Row],[Activity Details of Assistance]],WHAT!E:F,2,FALSE),"")</f>
        <v># of campaign per camp </v>
      </c>
      <c r="J667" s="208"/>
      <c r="K667">
        <v>1</v>
      </c>
      <c r="L667" t="s">
        <v>28</v>
      </c>
      <c r="M667" t="s">
        <v>13</v>
      </c>
      <c r="N667" t="s">
        <v>14</v>
      </c>
      <c r="O667" t="s">
        <v>309</v>
      </c>
      <c r="P667" t="s">
        <v>1606</v>
      </c>
      <c r="Q667" t="s">
        <v>6478</v>
      </c>
      <c r="R667" s="230">
        <v>44985</v>
      </c>
      <c r="S667" s="230">
        <v>45261</v>
      </c>
      <c r="T667" t="s">
        <v>8407</v>
      </c>
      <c r="U667" s="211"/>
      <c r="V667" s="211"/>
      <c r="W667" s="211"/>
      <c r="X667" s="211"/>
      <c r="Y667" s="212"/>
      <c r="Z667" t="s">
        <v>8375</v>
      </c>
      <c r="AA667" t="s">
        <v>8376</v>
      </c>
      <c r="AB667" s="187">
        <v>1847456121</v>
      </c>
      <c r="AC667" s="218" t="str">
        <f>_xlfn.IFNA(IF(Table[[#This Row],[Programme Partner]]&lt;&gt;Table[[#This Row],[Implementing Partner]],CONCATENATE(Table[[#This Row],[Programme Partner]],"-",Table[[#This Row],[Implementing Partner]]),Table[[#This Row],[Programme Partner]]),"")</f>
        <v>UNHCR-BRAC</v>
      </c>
    </row>
    <row r="668" spans="1:29" ht="16.5" customHeight="1">
      <c r="A668" s="183">
        <v>666</v>
      </c>
      <c r="B668" s="207" t="s">
        <v>8385</v>
      </c>
      <c r="C668" s="208" t="s">
        <v>5273</v>
      </c>
      <c r="D668" s="209" t="s">
        <v>5033</v>
      </c>
      <c r="E668" s="210" t="s">
        <v>5273</v>
      </c>
      <c r="F668" t="s">
        <v>27</v>
      </c>
      <c r="G668" s="208" t="s">
        <v>8014</v>
      </c>
      <c r="H668" t="s">
        <v>8412</v>
      </c>
      <c r="I668" s="208" t="str">
        <f>IFERROR(VLOOKUP(Table[[#This Row],[Activity Details of Assistance]],WHAT!E:F,2,FALSE),"")</f>
        <v># of HH</v>
      </c>
      <c r="J668" s="208"/>
      <c r="K668">
        <v>5673</v>
      </c>
      <c r="L668" t="s">
        <v>28</v>
      </c>
      <c r="M668" t="s">
        <v>13</v>
      </c>
      <c r="N668" t="s">
        <v>14</v>
      </c>
      <c r="O668" t="s">
        <v>309</v>
      </c>
      <c r="P668" t="s">
        <v>1606</v>
      </c>
      <c r="Q668" t="s">
        <v>6478</v>
      </c>
      <c r="R668" s="230">
        <v>44985</v>
      </c>
      <c r="S668" s="230">
        <v>45261</v>
      </c>
      <c r="T668" t="s">
        <v>8407</v>
      </c>
      <c r="U668" s="211"/>
      <c r="V668" s="211"/>
      <c r="W668" s="211"/>
      <c r="X668" s="211"/>
      <c r="Y668" s="212"/>
      <c r="Z668" t="s">
        <v>8375</v>
      </c>
      <c r="AA668" t="s">
        <v>8376</v>
      </c>
      <c r="AB668" s="187">
        <v>1847456121</v>
      </c>
      <c r="AC668" s="218" t="str">
        <f>_xlfn.IFNA(IF(Table[[#This Row],[Programme Partner]]&lt;&gt;Table[[#This Row],[Implementing Partner]],CONCATENATE(Table[[#This Row],[Programme Partner]],"-",Table[[#This Row],[Implementing Partner]]),Table[[#This Row],[Programme Partner]]),"")</f>
        <v>UNHCR-BRAC</v>
      </c>
    </row>
    <row r="669" spans="1:29" ht="16.5" customHeight="1">
      <c r="A669" s="183">
        <v>667</v>
      </c>
      <c r="B669" s="207" t="s">
        <v>8385</v>
      </c>
      <c r="C669" s="208" t="s">
        <v>5273</v>
      </c>
      <c r="D669" s="209" t="s">
        <v>5033</v>
      </c>
      <c r="E669" s="210" t="s">
        <v>5273</v>
      </c>
      <c r="F669" t="s">
        <v>27</v>
      </c>
      <c r="G669" s="208" t="s">
        <v>8011</v>
      </c>
      <c r="H669" t="s">
        <v>8363</v>
      </c>
      <c r="I669" s="208" t="str">
        <f>IFERROR(VLOOKUP(Table[[#This Row],[Activity Details of Assistance]],WHAT!E:F,2,FALSE),"")</f>
        <v># of tube well</v>
      </c>
      <c r="J669" s="208"/>
      <c r="K669">
        <v>143</v>
      </c>
      <c r="L669" t="s">
        <v>28</v>
      </c>
      <c r="M669" t="s">
        <v>13</v>
      </c>
      <c r="N669" t="s">
        <v>14</v>
      </c>
      <c r="O669" t="s">
        <v>309</v>
      </c>
      <c r="P669" t="s">
        <v>1606</v>
      </c>
      <c r="Q669" t="s">
        <v>6397</v>
      </c>
      <c r="R669" s="230">
        <v>44985</v>
      </c>
      <c r="S669" s="230">
        <v>45261</v>
      </c>
      <c r="T669" t="s">
        <v>8407</v>
      </c>
      <c r="U669" s="211"/>
      <c r="V669" s="211"/>
      <c r="W669" s="211"/>
      <c r="X669" s="211"/>
      <c r="Y669" s="212"/>
      <c r="Z669" t="s">
        <v>8375</v>
      </c>
      <c r="AA669" t="s">
        <v>8376</v>
      </c>
      <c r="AB669" s="187">
        <v>1847456121</v>
      </c>
      <c r="AC669" s="218" t="str">
        <f>_xlfn.IFNA(IF(Table[[#This Row],[Programme Partner]]&lt;&gt;Table[[#This Row],[Implementing Partner]],CONCATENATE(Table[[#This Row],[Programme Partner]],"-",Table[[#This Row],[Implementing Partner]]),Table[[#This Row],[Programme Partner]]),"")</f>
        <v>UNHCR-BRAC</v>
      </c>
    </row>
    <row r="670" spans="1:29" ht="16.5" customHeight="1">
      <c r="A670" s="183">
        <v>668</v>
      </c>
      <c r="B670" s="207" t="s">
        <v>8385</v>
      </c>
      <c r="C670" s="208" t="s">
        <v>5273</v>
      </c>
      <c r="D670" s="209" t="s">
        <v>5033</v>
      </c>
      <c r="E670" s="210" t="s">
        <v>5273</v>
      </c>
      <c r="F670" t="s">
        <v>27</v>
      </c>
      <c r="G670" s="208" t="s">
        <v>8012</v>
      </c>
      <c r="H670" t="s">
        <v>8364</v>
      </c>
      <c r="I670" s="208" t="str">
        <f>IFERROR(VLOOKUP(Table[[#This Row],[Activity Details of Assistance]],WHAT!E:F,2,FALSE),"")</f>
        <v xml:space="preserve"># of door </v>
      </c>
      <c r="J670" s="208"/>
      <c r="K670">
        <v>25</v>
      </c>
      <c r="L670" t="s">
        <v>28</v>
      </c>
      <c r="M670" t="s">
        <v>13</v>
      </c>
      <c r="N670" t="s">
        <v>14</v>
      </c>
      <c r="O670" t="s">
        <v>309</v>
      </c>
      <c r="P670" t="s">
        <v>1606</v>
      </c>
      <c r="Q670" t="s">
        <v>6397</v>
      </c>
      <c r="R670" s="230">
        <v>44985</v>
      </c>
      <c r="S670" s="230">
        <v>45261</v>
      </c>
      <c r="T670" t="s">
        <v>8407</v>
      </c>
      <c r="U670" s="211"/>
      <c r="V670" s="211"/>
      <c r="W670" s="211"/>
      <c r="X670" s="211"/>
      <c r="Y670" s="212"/>
      <c r="Z670" t="s">
        <v>8375</v>
      </c>
      <c r="AA670" t="s">
        <v>8376</v>
      </c>
      <c r="AB670" s="187">
        <v>1847456121</v>
      </c>
      <c r="AC670" s="218" t="str">
        <f>_xlfn.IFNA(IF(Table[[#This Row],[Programme Partner]]&lt;&gt;Table[[#This Row],[Implementing Partner]],CONCATENATE(Table[[#This Row],[Programme Partner]],"-",Table[[#This Row],[Implementing Partner]]),Table[[#This Row],[Programme Partner]]),"")</f>
        <v>UNHCR-BRAC</v>
      </c>
    </row>
    <row r="671" spans="1:29" ht="16.5" customHeight="1">
      <c r="A671" s="183">
        <v>669</v>
      </c>
      <c r="B671" s="207" t="s">
        <v>8385</v>
      </c>
      <c r="C671" s="208" t="s">
        <v>5273</v>
      </c>
      <c r="D671" s="209" t="s">
        <v>5033</v>
      </c>
      <c r="E671" s="210" t="s">
        <v>5273</v>
      </c>
      <c r="F671" t="s">
        <v>27</v>
      </c>
      <c r="G671" s="208" t="s">
        <v>8012</v>
      </c>
      <c r="H671" t="s">
        <v>8365</v>
      </c>
      <c r="I671" s="208" t="str">
        <f>IFERROR(VLOOKUP(Table[[#This Row],[Activity Details of Assistance]],WHAT!E:F,2,FALSE),"")</f>
        <v># of door</v>
      </c>
      <c r="J671" s="208"/>
      <c r="K671">
        <v>109</v>
      </c>
      <c r="L671" t="s">
        <v>28</v>
      </c>
      <c r="M671" t="s">
        <v>13</v>
      </c>
      <c r="N671" t="s">
        <v>14</v>
      </c>
      <c r="O671" t="s">
        <v>309</v>
      </c>
      <c r="P671" t="s">
        <v>1606</v>
      </c>
      <c r="Q671" t="s">
        <v>6397</v>
      </c>
      <c r="R671" s="230">
        <v>44985</v>
      </c>
      <c r="S671" s="230">
        <v>45261</v>
      </c>
      <c r="T671" t="s">
        <v>8407</v>
      </c>
      <c r="U671" s="211"/>
      <c r="V671" s="211"/>
      <c r="W671" s="211"/>
      <c r="X671" s="211"/>
      <c r="Y671" s="212"/>
      <c r="Z671" t="s">
        <v>8375</v>
      </c>
      <c r="AA671" t="s">
        <v>8376</v>
      </c>
      <c r="AB671" s="187">
        <v>1847456121</v>
      </c>
      <c r="AC671" s="218" t="str">
        <f>_xlfn.IFNA(IF(Table[[#This Row],[Programme Partner]]&lt;&gt;Table[[#This Row],[Implementing Partner]],CONCATENATE(Table[[#This Row],[Programme Partner]],"-",Table[[#This Row],[Implementing Partner]]),Table[[#This Row],[Programme Partner]]),"")</f>
        <v>UNHCR-BRAC</v>
      </c>
    </row>
    <row r="672" spans="1:29" ht="16.5" customHeight="1">
      <c r="A672" s="183">
        <v>670</v>
      </c>
      <c r="B672" s="207" t="s">
        <v>8385</v>
      </c>
      <c r="C672" s="208" t="s">
        <v>5273</v>
      </c>
      <c r="D672" s="209" t="s">
        <v>5033</v>
      </c>
      <c r="E672" s="210" t="s">
        <v>5273</v>
      </c>
      <c r="F672" t="s">
        <v>27</v>
      </c>
      <c r="G672" s="208" t="s">
        <v>8012</v>
      </c>
      <c r="H672" t="s">
        <v>8312</v>
      </c>
      <c r="I672" s="208" t="str">
        <f>IFERROR(VLOOKUP(Table[[#This Row],[Activity Details of Assistance]],WHAT!E:F,2,FALSE),"")</f>
        <v># of door</v>
      </c>
      <c r="J672" s="208"/>
      <c r="K672">
        <v>245</v>
      </c>
      <c r="L672" t="s">
        <v>28</v>
      </c>
      <c r="M672" t="s">
        <v>13</v>
      </c>
      <c r="N672" t="s">
        <v>14</v>
      </c>
      <c r="O672" t="s">
        <v>309</v>
      </c>
      <c r="P672" t="s">
        <v>1606</v>
      </c>
      <c r="Q672" t="s">
        <v>6397</v>
      </c>
      <c r="R672" s="230">
        <v>44985</v>
      </c>
      <c r="S672" s="230">
        <v>45261</v>
      </c>
      <c r="T672" t="s">
        <v>8407</v>
      </c>
      <c r="U672" s="211"/>
      <c r="V672" s="211"/>
      <c r="W672" s="211"/>
      <c r="X672" s="211"/>
      <c r="Y672" s="212"/>
      <c r="Z672" t="s">
        <v>8375</v>
      </c>
      <c r="AA672" t="s">
        <v>8376</v>
      </c>
      <c r="AB672" s="187">
        <v>1847456121</v>
      </c>
      <c r="AC672" s="218" t="str">
        <f>_xlfn.IFNA(IF(Table[[#This Row],[Programme Partner]]&lt;&gt;Table[[#This Row],[Implementing Partner]],CONCATENATE(Table[[#This Row],[Programme Partner]],"-",Table[[#This Row],[Implementing Partner]]),Table[[#This Row],[Programme Partner]]),"")</f>
        <v>UNHCR-BRAC</v>
      </c>
    </row>
    <row r="673" spans="1:29" ht="16.5" customHeight="1">
      <c r="A673" s="183">
        <v>671</v>
      </c>
      <c r="B673" s="207" t="s">
        <v>8385</v>
      </c>
      <c r="C673" s="208" t="s">
        <v>5273</v>
      </c>
      <c r="D673" s="209" t="s">
        <v>5033</v>
      </c>
      <c r="E673" s="210" t="s">
        <v>5273</v>
      </c>
      <c r="F673" t="s">
        <v>27</v>
      </c>
      <c r="G673" t="s">
        <v>8013</v>
      </c>
      <c r="H673" t="s">
        <v>8286</v>
      </c>
      <c r="I673" s="208" t="str">
        <f>IFERROR(VLOOKUP(Table[[#This Row],[Activity Details of Assistance]],WHAT!E:F,2,FALSE),"")</f>
        <v># of HP sessions at community level</v>
      </c>
      <c r="J673" s="208"/>
      <c r="K673">
        <v>1</v>
      </c>
      <c r="L673" t="s">
        <v>28</v>
      </c>
      <c r="M673" t="s">
        <v>13</v>
      </c>
      <c r="N673" t="s">
        <v>14</v>
      </c>
      <c r="O673" t="s">
        <v>309</v>
      </c>
      <c r="P673" t="s">
        <v>1606</v>
      </c>
      <c r="Q673" t="s">
        <v>6397</v>
      </c>
      <c r="R673" s="230">
        <v>44985</v>
      </c>
      <c r="S673" s="230">
        <v>45261</v>
      </c>
      <c r="T673" t="s">
        <v>8407</v>
      </c>
      <c r="U673" s="211"/>
      <c r="V673" s="211"/>
      <c r="W673" s="211"/>
      <c r="X673" s="211"/>
      <c r="Y673" s="212"/>
      <c r="Z673" t="s">
        <v>8375</v>
      </c>
      <c r="AA673" t="s">
        <v>8376</v>
      </c>
      <c r="AB673" s="187">
        <v>1847456121</v>
      </c>
      <c r="AC673" s="218" t="str">
        <f>_xlfn.IFNA(IF(Table[[#This Row],[Programme Partner]]&lt;&gt;Table[[#This Row],[Implementing Partner]],CONCATENATE(Table[[#This Row],[Programme Partner]],"-",Table[[#This Row],[Implementing Partner]]),Table[[#This Row],[Programme Partner]]),"")</f>
        <v>UNHCR-BRAC</v>
      </c>
    </row>
    <row r="674" spans="1:29" ht="16.5" customHeight="1">
      <c r="A674" s="183">
        <v>672</v>
      </c>
      <c r="B674" s="207" t="s">
        <v>8385</v>
      </c>
      <c r="C674" s="208" t="s">
        <v>5273</v>
      </c>
      <c r="D674" s="209" t="s">
        <v>5033</v>
      </c>
      <c r="E674" s="210" t="s">
        <v>5273</v>
      </c>
      <c r="F674" t="s">
        <v>27</v>
      </c>
      <c r="G674" s="208" t="s">
        <v>8013</v>
      </c>
      <c r="H674" t="s">
        <v>8287</v>
      </c>
      <c r="I674" s="208" t="str">
        <f>IFERROR(VLOOKUP(Table[[#This Row],[Activity Details of Assistance]],WHAT!E:F,2,FALSE),"")</f>
        <v># of HP sessions at HH level</v>
      </c>
      <c r="J674" s="208"/>
      <c r="K674">
        <v>2919</v>
      </c>
      <c r="L674" t="s">
        <v>28</v>
      </c>
      <c r="M674" t="s">
        <v>13</v>
      </c>
      <c r="N674" t="s">
        <v>14</v>
      </c>
      <c r="O674" t="s">
        <v>309</v>
      </c>
      <c r="P674" t="s">
        <v>1606</v>
      </c>
      <c r="Q674" t="s">
        <v>6397</v>
      </c>
      <c r="R674" s="230">
        <v>44985</v>
      </c>
      <c r="S674" s="230">
        <v>45261</v>
      </c>
      <c r="T674" t="s">
        <v>8407</v>
      </c>
      <c r="U674" s="211"/>
      <c r="V674" s="211"/>
      <c r="W674" s="211"/>
      <c r="X674" s="211"/>
      <c r="Y674" s="212"/>
      <c r="Z674" t="s">
        <v>8375</v>
      </c>
      <c r="AA674" t="s">
        <v>8376</v>
      </c>
      <c r="AB674" s="187">
        <v>1847456121</v>
      </c>
      <c r="AC674" s="218" t="str">
        <f>_xlfn.IFNA(IF(Table[[#This Row],[Programme Partner]]&lt;&gt;Table[[#This Row],[Implementing Partner]],CONCATENATE(Table[[#This Row],[Programme Partner]],"-",Table[[#This Row],[Implementing Partner]]),Table[[#This Row],[Programme Partner]]),"")</f>
        <v>UNHCR-BRAC</v>
      </c>
    </row>
    <row r="675" spans="1:29" ht="16.5" customHeight="1">
      <c r="A675" s="183">
        <v>673</v>
      </c>
      <c r="B675" s="207" t="s">
        <v>8385</v>
      </c>
      <c r="C675" s="208" t="s">
        <v>5273</v>
      </c>
      <c r="D675" s="209" t="s">
        <v>5033</v>
      </c>
      <c r="E675" s="210" t="s">
        <v>5273</v>
      </c>
      <c r="F675" t="s">
        <v>27</v>
      </c>
      <c r="G675" s="208" t="s">
        <v>8014</v>
      </c>
      <c r="H675" t="s">
        <v>8313</v>
      </c>
      <c r="I675" s="208" t="str">
        <f>IFERROR(VLOOKUP(Table[[#This Row],[Activity Details of Assistance]],WHAT!E:F,2,FALSE),"")</f>
        <v># of campaign per camp </v>
      </c>
      <c r="J675" s="208"/>
      <c r="K675">
        <v>1</v>
      </c>
      <c r="L675" t="s">
        <v>28</v>
      </c>
      <c r="M675" t="s">
        <v>13</v>
      </c>
      <c r="N675" t="s">
        <v>14</v>
      </c>
      <c r="O675" t="s">
        <v>309</v>
      </c>
      <c r="P675" t="s">
        <v>1606</v>
      </c>
      <c r="Q675" t="s">
        <v>6397</v>
      </c>
      <c r="R675" s="230">
        <v>44985</v>
      </c>
      <c r="S675" s="230">
        <v>45261</v>
      </c>
      <c r="T675" t="s">
        <v>8407</v>
      </c>
      <c r="U675" s="211"/>
      <c r="V675" s="211"/>
      <c r="W675" s="211"/>
      <c r="X675" s="211"/>
      <c r="Y675" s="212"/>
      <c r="Z675" t="s">
        <v>8375</v>
      </c>
      <c r="AA675" t="s">
        <v>8376</v>
      </c>
      <c r="AB675" s="187">
        <v>1847456121</v>
      </c>
      <c r="AC675" s="218" t="str">
        <f>_xlfn.IFNA(IF(Table[[#This Row],[Programme Partner]]&lt;&gt;Table[[#This Row],[Implementing Partner]],CONCATENATE(Table[[#This Row],[Programme Partner]],"-",Table[[#This Row],[Implementing Partner]]),Table[[#This Row],[Programme Partner]]),"")</f>
        <v>UNHCR-BRAC</v>
      </c>
    </row>
    <row r="676" spans="1:29" ht="16.5" customHeight="1">
      <c r="A676" s="183">
        <v>674</v>
      </c>
      <c r="B676" s="207" t="s">
        <v>8385</v>
      </c>
      <c r="C676" s="208" t="s">
        <v>5273</v>
      </c>
      <c r="D676" s="209" t="s">
        <v>5033</v>
      </c>
      <c r="E676" s="210" t="s">
        <v>5273</v>
      </c>
      <c r="F676" t="s">
        <v>27</v>
      </c>
      <c r="G676" s="208" t="s">
        <v>8014</v>
      </c>
      <c r="H676" t="s">
        <v>8412</v>
      </c>
      <c r="I676" s="208" t="str">
        <f>IFERROR(VLOOKUP(Table[[#This Row],[Activity Details of Assistance]],WHAT!E:F,2,FALSE),"")</f>
        <v># of HH</v>
      </c>
      <c r="J676" s="208"/>
      <c r="K676">
        <v>4595</v>
      </c>
      <c r="L676" t="s">
        <v>28</v>
      </c>
      <c r="M676" t="s">
        <v>13</v>
      </c>
      <c r="N676" t="s">
        <v>14</v>
      </c>
      <c r="O676" t="s">
        <v>309</v>
      </c>
      <c r="P676" t="s">
        <v>1606</v>
      </c>
      <c r="Q676" t="s">
        <v>6397</v>
      </c>
      <c r="R676" s="230">
        <v>44985</v>
      </c>
      <c r="S676" s="230">
        <v>45261</v>
      </c>
      <c r="T676" t="s">
        <v>8407</v>
      </c>
      <c r="U676" s="211"/>
      <c r="V676" s="211"/>
      <c r="W676" s="211"/>
      <c r="X676" s="211"/>
      <c r="Y676" s="212"/>
      <c r="Z676" t="s">
        <v>8375</v>
      </c>
      <c r="AA676" t="s">
        <v>8376</v>
      </c>
      <c r="AB676" s="187">
        <v>1847456121</v>
      </c>
      <c r="AC676" s="218" t="str">
        <f>_xlfn.IFNA(IF(Table[[#This Row],[Programme Partner]]&lt;&gt;Table[[#This Row],[Implementing Partner]],CONCATENATE(Table[[#This Row],[Programme Partner]],"-",Table[[#This Row],[Implementing Partner]]),Table[[#This Row],[Programme Partner]]),"")</f>
        <v>UNHCR-BRAC</v>
      </c>
    </row>
    <row r="677" spans="1:29" ht="16.5" customHeight="1">
      <c r="A677" s="183">
        <v>675</v>
      </c>
      <c r="B677" s="207" t="s">
        <v>8385</v>
      </c>
      <c r="C677" s="208" t="s">
        <v>5273</v>
      </c>
      <c r="D677" s="209" t="s">
        <v>5033</v>
      </c>
      <c r="E677" s="210" t="s">
        <v>5273</v>
      </c>
      <c r="F677" t="s">
        <v>27</v>
      </c>
      <c r="G677" s="208" t="s">
        <v>8011</v>
      </c>
      <c r="H677" t="s">
        <v>8363</v>
      </c>
      <c r="I677" s="208" t="str">
        <f>IFERROR(VLOOKUP(Table[[#This Row],[Activity Details of Assistance]],WHAT!E:F,2,FALSE),"")</f>
        <v># of tube well</v>
      </c>
      <c r="J677" s="208"/>
      <c r="K677">
        <v>185</v>
      </c>
      <c r="L677" t="s">
        <v>28</v>
      </c>
      <c r="M677" t="s">
        <v>13</v>
      </c>
      <c r="N677" t="s">
        <v>14</v>
      </c>
      <c r="O677" t="s">
        <v>309</v>
      </c>
      <c r="P677" t="s">
        <v>1606</v>
      </c>
      <c r="Q677" t="s">
        <v>6385</v>
      </c>
      <c r="R677" s="230">
        <v>44985</v>
      </c>
      <c r="S677" s="230">
        <v>45261</v>
      </c>
      <c r="T677" t="s">
        <v>8407</v>
      </c>
      <c r="U677" s="211"/>
      <c r="V677" s="211"/>
      <c r="W677" s="211"/>
      <c r="X677" s="211"/>
      <c r="Y677" s="212"/>
      <c r="Z677" t="s">
        <v>8375</v>
      </c>
      <c r="AA677" t="s">
        <v>8376</v>
      </c>
      <c r="AB677" s="187">
        <v>1847456121</v>
      </c>
      <c r="AC677" s="218" t="str">
        <f>_xlfn.IFNA(IF(Table[[#This Row],[Programme Partner]]&lt;&gt;Table[[#This Row],[Implementing Partner]],CONCATENATE(Table[[#This Row],[Programme Partner]],"-",Table[[#This Row],[Implementing Partner]]),Table[[#This Row],[Programme Partner]]),"")</f>
        <v>UNHCR-BRAC</v>
      </c>
    </row>
    <row r="678" spans="1:29" ht="16.5" customHeight="1">
      <c r="A678" s="183">
        <v>676</v>
      </c>
      <c r="B678" s="207" t="s">
        <v>8385</v>
      </c>
      <c r="C678" s="208" t="s">
        <v>5273</v>
      </c>
      <c r="D678" s="209" t="s">
        <v>5033</v>
      </c>
      <c r="E678" s="210" t="s">
        <v>5273</v>
      </c>
      <c r="F678" t="s">
        <v>27</v>
      </c>
      <c r="G678" s="208" t="s">
        <v>8012</v>
      </c>
      <c r="H678" t="s">
        <v>8364</v>
      </c>
      <c r="I678" s="208" t="str">
        <f>IFERROR(VLOOKUP(Table[[#This Row],[Activity Details of Assistance]],WHAT!E:F,2,FALSE),"")</f>
        <v xml:space="preserve"># of door </v>
      </c>
      <c r="J678" s="208"/>
      <c r="K678">
        <v>24</v>
      </c>
      <c r="L678" t="s">
        <v>28</v>
      </c>
      <c r="M678" t="s">
        <v>13</v>
      </c>
      <c r="N678" t="s">
        <v>14</v>
      </c>
      <c r="O678" t="s">
        <v>309</v>
      </c>
      <c r="P678" t="s">
        <v>1606</v>
      </c>
      <c r="Q678" t="s">
        <v>6385</v>
      </c>
      <c r="R678" s="230">
        <v>44985</v>
      </c>
      <c r="S678" s="230">
        <v>45261</v>
      </c>
      <c r="T678" t="s">
        <v>8407</v>
      </c>
      <c r="U678" s="211"/>
      <c r="V678" s="211"/>
      <c r="W678" s="211"/>
      <c r="X678" s="211"/>
      <c r="Y678" s="212"/>
      <c r="Z678" t="s">
        <v>8375</v>
      </c>
      <c r="AA678" t="s">
        <v>8376</v>
      </c>
      <c r="AB678" s="187">
        <v>1847456121</v>
      </c>
      <c r="AC678" s="218" t="str">
        <f>_xlfn.IFNA(IF(Table[[#This Row],[Programme Partner]]&lt;&gt;Table[[#This Row],[Implementing Partner]],CONCATENATE(Table[[#This Row],[Programme Partner]],"-",Table[[#This Row],[Implementing Partner]]),Table[[#This Row],[Programme Partner]]),"")</f>
        <v>UNHCR-BRAC</v>
      </c>
    </row>
    <row r="679" spans="1:29" ht="16.5" customHeight="1">
      <c r="A679" s="183">
        <v>677</v>
      </c>
      <c r="B679" s="207" t="s">
        <v>8385</v>
      </c>
      <c r="C679" s="208" t="s">
        <v>5273</v>
      </c>
      <c r="D679" s="209" t="s">
        <v>5033</v>
      </c>
      <c r="E679" s="210" t="s">
        <v>5273</v>
      </c>
      <c r="F679" t="s">
        <v>27</v>
      </c>
      <c r="G679" s="208" t="s">
        <v>8012</v>
      </c>
      <c r="H679" t="s">
        <v>8365</v>
      </c>
      <c r="I679" s="208" t="str">
        <f>IFERROR(VLOOKUP(Table[[#This Row],[Activity Details of Assistance]],WHAT!E:F,2,FALSE),"")</f>
        <v># of door</v>
      </c>
      <c r="J679" s="208"/>
      <c r="K679">
        <v>144</v>
      </c>
      <c r="L679" t="s">
        <v>28</v>
      </c>
      <c r="M679" t="s">
        <v>13</v>
      </c>
      <c r="N679" t="s">
        <v>14</v>
      </c>
      <c r="O679" t="s">
        <v>309</v>
      </c>
      <c r="P679" t="s">
        <v>1606</v>
      </c>
      <c r="Q679" t="s">
        <v>6385</v>
      </c>
      <c r="R679" s="230">
        <v>44985</v>
      </c>
      <c r="S679" s="230">
        <v>45261</v>
      </c>
      <c r="T679" t="s">
        <v>8407</v>
      </c>
      <c r="U679" s="211"/>
      <c r="V679" s="211"/>
      <c r="W679" s="211"/>
      <c r="X679" s="211"/>
      <c r="Y679" s="212"/>
      <c r="Z679" t="s">
        <v>8375</v>
      </c>
      <c r="AA679" t="s">
        <v>8376</v>
      </c>
      <c r="AB679" s="187">
        <v>1847456121</v>
      </c>
      <c r="AC679" s="218" t="str">
        <f>_xlfn.IFNA(IF(Table[[#This Row],[Programme Partner]]&lt;&gt;Table[[#This Row],[Implementing Partner]],CONCATENATE(Table[[#This Row],[Programme Partner]],"-",Table[[#This Row],[Implementing Partner]]),Table[[#This Row],[Programme Partner]]),"")</f>
        <v>UNHCR-BRAC</v>
      </c>
    </row>
    <row r="680" spans="1:29" ht="16.5" customHeight="1">
      <c r="A680" s="183">
        <v>678</v>
      </c>
      <c r="B680" s="207" t="s">
        <v>8385</v>
      </c>
      <c r="C680" s="208" t="s">
        <v>5273</v>
      </c>
      <c r="D680" s="209" t="s">
        <v>5033</v>
      </c>
      <c r="E680" s="210" t="s">
        <v>5273</v>
      </c>
      <c r="F680" t="s">
        <v>27</v>
      </c>
      <c r="G680" s="208" t="s">
        <v>8012</v>
      </c>
      <c r="H680" t="s">
        <v>8312</v>
      </c>
      <c r="I680" s="208" t="str">
        <f>IFERROR(VLOOKUP(Table[[#This Row],[Activity Details of Assistance]],WHAT!E:F,2,FALSE),"")</f>
        <v># of door</v>
      </c>
      <c r="J680" s="208"/>
      <c r="K680">
        <v>494</v>
      </c>
      <c r="L680" t="s">
        <v>28</v>
      </c>
      <c r="M680" t="s">
        <v>13</v>
      </c>
      <c r="N680" t="s">
        <v>14</v>
      </c>
      <c r="O680" t="s">
        <v>309</v>
      </c>
      <c r="P680" t="s">
        <v>1606</v>
      </c>
      <c r="Q680" t="s">
        <v>6385</v>
      </c>
      <c r="R680" s="230">
        <v>44985</v>
      </c>
      <c r="S680" s="230">
        <v>45261</v>
      </c>
      <c r="T680" t="s">
        <v>8407</v>
      </c>
      <c r="U680" s="211"/>
      <c r="V680" s="211"/>
      <c r="W680" s="211"/>
      <c r="X680" s="211"/>
      <c r="Y680" s="212"/>
      <c r="Z680" t="s">
        <v>8375</v>
      </c>
      <c r="AA680" t="s">
        <v>8376</v>
      </c>
      <c r="AB680" s="187">
        <v>1847456121</v>
      </c>
      <c r="AC680" s="218" t="str">
        <f>_xlfn.IFNA(IF(Table[[#This Row],[Programme Partner]]&lt;&gt;Table[[#This Row],[Implementing Partner]],CONCATENATE(Table[[#This Row],[Programme Partner]],"-",Table[[#This Row],[Implementing Partner]]),Table[[#This Row],[Programme Partner]]),"")</f>
        <v>UNHCR-BRAC</v>
      </c>
    </row>
    <row r="681" spans="1:29" ht="16.5" customHeight="1">
      <c r="A681" s="183">
        <v>679</v>
      </c>
      <c r="B681" s="207" t="s">
        <v>8385</v>
      </c>
      <c r="C681" s="208" t="s">
        <v>5273</v>
      </c>
      <c r="D681" s="209" t="s">
        <v>5033</v>
      </c>
      <c r="E681" s="210" t="s">
        <v>5273</v>
      </c>
      <c r="F681" t="s">
        <v>27</v>
      </c>
      <c r="G681" t="s">
        <v>8013</v>
      </c>
      <c r="H681" t="s">
        <v>8286</v>
      </c>
      <c r="I681" s="208" t="str">
        <f>IFERROR(VLOOKUP(Table[[#This Row],[Activity Details of Assistance]],WHAT!E:F,2,FALSE),"")</f>
        <v># of HP sessions at community level</v>
      </c>
      <c r="J681" s="208"/>
      <c r="K681">
        <v>8</v>
      </c>
      <c r="L681" t="s">
        <v>28</v>
      </c>
      <c r="M681" t="s">
        <v>13</v>
      </c>
      <c r="N681" t="s">
        <v>14</v>
      </c>
      <c r="O681" t="s">
        <v>309</v>
      </c>
      <c r="P681" t="s">
        <v>1606</v>
      </c>
      <c r="Q681" t="s">
        <v>6385</v>
      </c>
      <c r="R681" s="230">
        <v>44985</v>
      </c>
      <c r="S681" s="230">
        <v>45261</v>
      </c>
      <c r="T681" t="s">
        <v>8407</v>
      </c>
      <c r="U681" s="211"/>
      <c r="V681" s="211"/>
      <c r="W681" s="211"/>
      <c r="X681" s="211"/>
      <c r="Y681" s="212"/>
      <c r="Z681" t="s">
        <v>8375</v>
      </c>
      <c r="AA681" t="s">
        <v>8376</v>
      </c>
      <c r="AB681" s="187">
        <v>1847456121</v>
      </c>
      <c r="AC681" s="218" t="str">
        <f>_xlfn.IFNA(IF(Table[[#This Row],[Programme Partner]]&lt;&gt;Table[[#This Row],[Implementing Partner]],CONCATENATE(Table[[#This Row],[Programme Partner]],"-",Table[[#This Row],[Implementing Partner]]),Table[[#This Row],[Programme Partner]]),"")</f>
        <v>UNHCR-BRAC</v>
      </c>
    </row>
    <row r="682" spans="1:29" ht="16.5" customHeight="1">
      <c r="A682" s="183">
        <v>680</v>
      </c>
      <c r="B682" s="207" t="s">
        <v>8385</v>
      </c>
      <c r="C682" s="208" t="s">
        <v>5273</v>
      </c>
      <c r="D682" s="209" t="s">
        <v>5033</v>
      </c>
      <c r="E682" s="210" t="s">
        <v>5273</v>
      </c>
      <c r="F682" t="s">
        <v>27</v>
      </c>
      <c r="G682" s="208" t="s">
        <v>8013</v>
      </c>
      <c r="H682" t="s">
        <v>8287</v>
      </c>
      <c r="I682" s="208" t="str">
        <f>IFERROR(VLOOKUP(Table[[#This Row],[Activity Details of Assistance]],WHAT!E:F,2,FALSE),"")</f>
        <v># of HP sessions at HH level</v>
      </c>
      <c r="J682" s="208"/>
      <c r="K682">
        <v>7123</v>
      </c>
      <c r="L682" t="s">
        <v>28</v>
      </c>
      <c r="M682" t="s">
        <v>13</v>
      </c>
      <c r="N682" t="s">
        <v>14</v>
      </c>
      <c r="O682" t="s">
        <v>309</v>
      </c>
      <c r="P682" t="s">
        <v>1606</v>
      </c>
      <c r="Q682" t="s">
        <v>6385</v>
      </c>
      <c r="R682" s="230">
        <v>44985</v>
      </c>
      <c r="S682" s="230">
        <v>45261</v>
      </c>
      <c r="T682" t="s">
        <v>8407</v>
      </c>
      <c r="U682" s="211"/>
      <c r="V682" s="211"/>
      <c r="W682" s="211"/>
      <c r="X682" s="211"/>
      <c r="Y682" s="212"/>
      <c r="Z682" t="s">
        <v>8375</v>
      </c>
      <c r="AA682" t="s">
        <v>8376</v>
      </c>
      <c r="AB682" s="187">
        <v>1847456121</v>
      </c>
      <c r="AC682" s="218" t="str">
        <f>_xlfn.IFNA(IF(Table[[#This Row],[Programme Partner]]&lt;&gt;Table[[#This Row],[Implementing Partner]],CONCATENATE(Table[[#This Row],[Programme Partner]],"-",Table[[#This Row],[Implementing Partner]]),Table[[#This Row],[Programme Partner]]),"")</f>
        <v>UNHCR-BRAC</v>
      </c>
    </row>
    <row r="683" spans="1:29" ht="16.5" customHeight="1">
      <c r="A683" s="183">
        <v>681</v>
      </c>
      <c r="B683" s="207" t="s">
        <v>8385</v>
      </c>
      <c r="C683" s="208" t="s">
        <v>5273</v>
      </c>
      <c r="D683" s="209" t="s">
        <v>5033</v>
      </c>
      <c r="E683" s="210" t="s">
        <v>5273</v>
      </c>
      <c r="F683" t="s">
        <v>27</v>
      </c>
      <c r="G683" s="208" t="s">
        <v>8014</v>
      </c>
      <c r="H683" t="s">
        <v>8313</v>
      </c>
      <c r="I683" s="208" t="str">
        <f>IFERROR(VLOOKUP(Table[[#This Row],[Activity Details of Assistance]],WHAT!E:F,2,FALSE),"")</f>
        <v># of campaign per camp </v>
      </c>
      <c r="J683" s="208"/>
      <c r="K683">
        <v>1</v>
      </c>
      <c r="L683" t="s">
        <v>28</v>
      </c>
      <c r="M683" t="s">
        <v>13</v>
      </c>
      <c r="N683" t="s">
        <v>14</v>
      </c>
      <c r="O683" t="s">
        <v>309</v>
      </c>
      <c r="P683" t="s">
        <v>1606</v>
      </c>
      <c r="Q683" t="s">
        <v>6385</v>
      </c>
      <c r="R683" s="230">
        <v>44985</v>
      </c>
      <c r="S683" s="230">
        <v>45261</v>
      </c>
      <c r="T683" t="s">
        <v>8407</v>
      </c>
      <c r="U683" s="211"/>
      <c r="V683" s="211"/>
      <c r="W683" s="211"/>
      <c r="X683" s="211"/>
      <c r="Y683" s="212"/>
      <c r="Z683" t="s">
        <v>8375</v>
      </c>
      <c r="AA683" t="s">
        <v>8376</v>
      </c>
      <c r="AB683" s="187">
        <v>1847456121</v>
      </c>
      <c r="AC683" s="218" t="str">
        <f>_xlfn.IFNA(IF(Table[[#This Row],[Programme Partner]]&lt;&gt;Table[[#This Row],[Implementing Partner]],CONCATENATE(Table[[#This Row],[Programme Partner]],"-",Table[[#This Row],[Implementing Partner]]),Table[[#This Row],[Programme Partner]]),"")</f>
        <v>UNHCR-BRAC</v>
      </c>
    </row>
    <row r="684" spans="1:29" ht="16.5" customHeight="1">
      <c r="A684" s="183">
        <v>682</v>
      </c>
      <c r="B684" s="207" t="s">
        <v>8385</v>
      </c>
      <c r="C684" s="208" t="s">
        <v>5273</v>
      </c>
      <c r="D684" s="209" t="s">
        <v>5033</v>
      </c>
      <c r="E684" s="210" t="s">
        <v>5273</v>
      </c>
      <c r="F684" t="s">
        <v>27</v>
      </c>
      <c r="G684" s="208" t="s">
        <v>8014</v>
      </c>
      <c r="H684" t="s">
        <v>8412</v>
      </c>
      <c r="I684" s="208" t="str">
        <f>IFERROR(VLOOKUP(Table[[#This Row],[Activity Details of Assistance]],WHAT!E:F,2,FALSE),"")</f>
        <v># of HH</v>
      </c>
      <c r="J684" s="208"/>
      <c r="K684">
        <v>7954</v>
      </c>
      <c r="L684" t="s">
        <v>28</v>
      </c>
      <c r="M684" t="s">
        <v>13</v>
      </c>
      <c r="N684" t="s">
        <v>14</v>
      </c>
      <c r="O684" t="s">
        <v>309</v>
      </c>
      <c r="P684" t="s">
        <v>1606</v>
      </c>
      <c r="Q684" t="s">
        <v>6385</v>
      </c>
      <c r="R684" s="230">
        <v>44985</v>
      </c>
      <c r="S684" s="230">
        <v>45261</v>
      </c>
      <c r="T684" t="s">
        <v>8407</v>
      </c>
      <c r="U684" s="211"/>
      <c r="V684" s="211"/>
      <c r="W684" s="211"/>
      <c r="X684" s="211"/>
      <c r="Y684" s="212"/>
      <c r="Z684" t="s">
        <v>8375</v>
      </c>
      <c r="AA684" t="s">
        <v>8376</v>
      </c>
      <c r="AB684" s="187">
        <v>1847456121</v>
      </c>
      <c r="AC684" s="218" t="str">
        <f>_xlfn.IFNA(IF(Table[[#This Row],[Programme Partner]]&lt;&gt;Table[[#This Row],[Implementing Partner]],CONCATENATE(Table[[#This Row],[Programme Partner]],"-",Table[[#This Row],[Implementing Partner]]),Table[[#This Row],[Programme Partner]]),"")</f>
        <v>UNHCR-BRAC</v>
      </c>
    </row>
    <row r="685" spans="1:29" ht="16.5" customHeight="1">
      <c r="A685" s="183">
        <v>683</v>
      </c>
      <c r="B685" s="207" t="s">
        <v>8385</v>
      </c>
      <c r="C685" s="208" t="s">
        <v>5273</v>
      </c>
      <c r="D685" s="209" t="s">
        <v>5033</v>
      </c>
      <c r="E685" s="210" t="s">
        <v>5273</v>
      </c>
      <c r="F685" t="s">
        <v>27</v>
      </c>
      <c r="G685" s="208" t="s">
        <v>8011</v>
      </c>
      <c r="H685" t="s">
        <v>8363</v>
      </c>
      <c r="I685" s="208" t="str">
        <f>IFERROR(VLOOKUP(Table[[#This Row],[Activity Details of Assistance]],WHAT!E:F,2,FALSE),"")</f>
        <v># of tube well</v>
      </c>
      <c r="J685" s="208"/>
      <c r="K685">
        <v>19</v>
      </c>
      <c r="L685" t="s">
        <v>28</v>
      </c>
      <c r="M685" t="s">
        <v>13</v>
      </c>
      <c r="N685" t="s">
        <v>14</v>
      </c>
      <c r="O685" t="s">
        <v>309</v>
      </c>
      <c r="P685" t="s">
        <v>1606</v>
      </c>
      <c r="Q685" t="s">
        <v>6656</v>
      </c>
      <c r="R685" s="230">
        <v>44985</v>
      </c>
      <c r="S685" s="230">
        <v>45261</v>
      </c>
      <c r="T685" t="s">
        <v>8407</v>
      </c>
      <c r="U685" s="211"/>
      <c r="V685" s="211"/>
      <c r="W685" s="211"/>
      <c r="X685" s="211"/>
      <c r="Y685" s="212"/>
      <c r="Z685" t="s">
        <v>8375</v>
      </c>
      <c r="AA685" t="s">
        <v>8376</v>
      </c>
      <c r="AB685" s="187">
        <v>1847456121</v>
      </c>
      <c r="AC685" s="218" t="str">
        <f>_xlfn.IFNA(IF(Table[[#This Row],[Programme Partner]]&lt;&gt;Table[[#This Row],[Implementing Partner]],CONCATENATE(Table[[#This Row],[Programme Partner]],"-",Table[[#This Row],[Implementing Partner]]),Table[[#This Row],[Programme Partner]]),"")</f>
        <v>UNHCR-BRAC</v>
      </c>
    </row>
    <row r="686" spans="1:29" ht="16.5" customHeight="1">
      <c r="A686" s="183">
        <v>684</v>
      </c>
      <c r="B686" s="207" t="s">
        <v>8385</v>
      </c>
      <c r="C686" s="208" t="s">
        <v>5273</v>
      </c>
      <c r="D686" s="209" t="s">
        <v>5033</v>
      </c>
      <c r="E686" s="210" t="s">
        <v>5273</v>
      </c>
      <c r="F686" t="s">
        <v>27</v>
      </c>
      <c r="G686" s="208" t="s">
        <v>8012</v>
      </c>
      <c r="H686" t="s">
        <v>8364</v>
      </c>
      <c r="I686" s="208" t="str">
        <f>IFERROR(VLOOKUP(Table[[#This Row],[Activity Details of Assistance]],WHAT!E:F,2,FALSE),"")</f>
        <v xml:space="preserve"># of door </v>
      </c>
      <c r="J686" s="208"/>
      <c r="K686">
        <v>51</v>
      </c>
      <c r="L686" t="s">
        <v>28</v>
      </c>
      <c r="M686" t="s">
        <v>13</v>
      </c>
      <c r="N686" t="s">
        <v>14</v>
      </c>
      <c r="O686" t="s">
        <v>309</v>
      </c>
      <c r="P686" t="s">
        <v>1606</v>
      </c>
      <c r="Q686" t="s">
        <v>6656</v>
      </c>
      <c r="R686" s="230">
        <v>44985</v>
      </c>
      <c r="S686" s="230">
        <v>45261</v>
      </c>
      <c r="T686" t="s">
        <v>8407</v>
      </c>
      <c r="U686" s="211"/>
      <c r="V686" s="211"/>
      <c r="W686" s="211"/>
      <c r="X686" s="211"/>
      <c r="Y686" s="212"/>
      <c r="Z686" t="s">
        <v>8375</v>
      </c>
      <c r="AA686" t="s">
        <v>8376</v>
      </c>
      <c r="AB686" s="187">
        <v>1847456121</v>
      </c>
      <c r="AC686" s="218" t="str">
        <f>_xlfn.IFNA(IF(Table[[#This Row],[Programme Partner]]&lt;&gt;Table[[#This Row],[Implementing Partner]],CONCATENATE(Table[[#This Row],[Programme Partner]],"-",Table[[#This Row],[Implementing Partner]]),Table[[#This Row],[Programme Partner]]),"")</f>
        <v>UNHCR-BRAC</v>
      </c>
    </row>
    <row r="687" spans="1:29" ht="16.5" customHeight="1">
      <c r="A687" s="183">
        <v>685</v>
      </c>
      <c r="B687" s="207" t="s">
        <v>8385</v>
      </c>
      <c r="C687" s="208" t="s">
        <v>5273</v>
      </c>
      <c r="D687" s="209" t="s">
        <v>5033</v>
      </c>
      <c r="E687" s="210" t="s">
        <v>5273</v>
      </c>
      <c r="F687" t="s">
        <v>27</v>
      </c>
      <c r="G687" s="208" t="s">
        <v>8012</v>
      </c>
      <c r="H687" t="s">
        <v>8365</v>
      </c>
      <c r="I687" s="208" t="str">
        <f>IFERROR(VLOOKUP(Table[[#This Row],[Activity Details of Assistance]],WHAT!E:F,2,FALSE),"")</f>
        <v># of door</v>
      </c>
      <c r="J687" s="208"/>
      <c r="K687">
        <v>64</v>
      </c>
      <c r="L687" t="s">
        <v>28</v>
      </c>
      <c r="M687" t="s">
        <v>13</v>
      </c>
      <c r="N687" t="s">
        <v>14</v>
      </c>
      <c r="O687" t="s">
        <v>309</v>
      </c>
      <c r="P687" t="s">
        <v>1606</v>
      </c>
      <c r="Q687" t="s">
        <v>6656</v>
      </c>
      <c r="R687" s="230">
        <v>44985</v>
      </c>
      <c r="S687" s="230">
        <v>45261</v>
      </c>
      <c r="T687" t="s">
        <v>8407</v>
      </c>
      <c r="U687" s="211"/>
      <c r="V687" s="211"/>
      <c r="W687" s="211"/>
      <c r="X687" s="211"/>
      <c r="Y687" s="212"/>
      <c r="Z687" t="s">
        <v>8375</v>
      </c>
      <c r="AA687" t="s">
        <v>8376</v>
      </c>
      <c r="AB687" s="187">
        <v>1847456121</v>
      </c>
      <c r="AC687" s="218" t="str">
        <f>_xlfn.IFNA(IF(Table[[#This Row],[Programme Partner]]&lt;&gt;Table[[#This Row],[Implementing Partner]],CONCATENATE(Table[[#This Row],[Programme Partner]],"-",Table[[#This Row],[Implementing Partner]]),Table[[#This Row],[Programme Partner]]),"")</f>
        <v>UNHCR-BRAC</v>
      </c>
    </row>
    <row r="688" spans="1:29" ht="16.5" customHeight="1">
      <c r="A688" s="183">
        <v>686</v>
      </c>
      <c r="B688" s="207" t="s">
        <v>8385</v>
      </c>
      <c r="C688" s="208" t="s">
        <v>5273</v>
      </c>
      <c r="D688" s="209" t="s">
        <v>5033</v>
      </c>
      <c r="E688" s="210" t="s">
        <v>5273</v>
      </c>
      <c r="F688" t="s">
        <v>27</v>
      </c>
      <c r="G688" s="208" t="s">
        <v>8012</v>
      </c>
      <c r="H688" t="s">
        <v>8312</v>
      </c>
      <c r="I688" s="208" t="str">
        <f>IFERROR(VLOOKUP(Table[[#This Row],[Activity Details of Assistance]],WHAT!E:F,2,FALSE),"")</f>
        <v># of door</v>
      </c>
      <c r="J688" s="208"/>
      <c r="K688">
        <v>129</v>
      </c>
      <c r="L688" t="s">
        <v>28</v>
      </c>
      <c r="M688" t="s">
        <v>13</v>
      </c>
      <c r="N688" t="s">
        <v>14</v>
      </c>
      <c r="O688" t="s">
        <v>309</v>
      </c>
      <c r="P688" t="s">
        <v>1606</v>
      </c>
      <c r="Q688" t="s">
        <v>6656</v>
      </c>
      <c r="R688" s="230">
        <v>44985</v>
      </c>
      <c r="S688" s="230">
        <v>45261</v>
      </c>
      <c r="T688" t="s">
        <v>8407</v>
      </c>
      <c r="U688" s="211"/>
      <c r="V688" s="211"/>
      <c r="W688" s="211"/>
      <c r="X688" s="211"/>
      <c r="Y688" s="212"/>
      <c r="Z688" t="s">
        <v>8375</v>
      </c>
      <c r="AA688" t="s">
        <v>8376</v>
      </c>
      <c r="AB688" s="187">
        <v>1847456121</v>
      </c>
      <c r="AC688" s="218" t="str">
        <f>_xlfn.IFNA(IF(Table[[#This Row],[Programme Partner]]&lt;&gt;Table[[#This Row],[Implementing Partner]],CONCATENATE(Table[[#This Row],[Programme Partner]],"-",Table[[#This Row],[Implementing Partner]]),Table[[#This Row],[Programme Partner]]),"")</f>
        <v>UNHCR-BRAC</v>
      </c>
    </row>
    <row r="689" spans="1:35" ht="16.5" customHeight="1">
      <c r="A689" s="183">
        <v>687</v>
      </c>
      <c r="B689" s="207" t="s">
        <v>8385</v>
      </c>
      <c r="C689" s="208" t="s">
        <v>5273</v>
      </c>
      <c r="D689" s="209" t="s">
        <v>5033</v>
      </c>
      <c r="E689" s="210" t="s">
        <v>5273</v>
      </c>
      <c r="F689" t="s">
        <v>27</v>
      </c>
      <c r="G689" t="s">
        <v>8013</v>
      </c>
      <c r="H689" t="s">
        <v>8286</v>
      </c>
      <c r="I689" s="208" t="str">
        <f>IFERROR(VLOOKUP(Table[[#This Row],[Activity Details of Assistance]],WHAT!E:F,2,FALSE),"")</f>
        <v># of HP sessions at community level</v>
      </c>
      <c r="J689" s="208"/>
      <c r="K689">
        <v>1</v>
      </c>
      <c r="L689" t="s">
        <v>28</v>
      </c>
      <c r="M689" t="s">
        <v>13</v>
      </c>
      <c r="N689" t="s">
        <v>14</v>
      </c>
      <c r="O689" t="s">
        <v>309</v>
      </c>
      <c r="P689" t="s">
        <v>1606</v>
      </c>
      <c r="Q689" t="s">
        <v>6656</v>
      </c>
      <c r="R689" s="230">
        <v>44985</v>
      </c>
      <c r="S689" s="230">
        <v>45261</v>
      </c>
      <c r="T689" t="s">
        <v>8407</v>
      </c>
      <c r="U689" s="211"/>
      <c r="V689" s="211"/>
      <c r="W689" s="211"/>
      <c r="X689" s="211"/>
      <c r="Y689" s="212"/>
      <c r="Z689" t="s">
        <v>8375</v>
      </c>
      <c r="AA689" t="s">
        <v>8376</v>
      </c>
      <c r="AB689" s="187">
        <v>1847456121</v>
      </c>
      <c r="AC689" s="218" t="str">
        <f>_xlfn.IFNA(IF(Table[[#This Row],[Programme Partner]]&lt;&gt;Table[[#This Row],[Implementing Partner]],CONCATENATE(Table[[#This Row],[Programme Partner]],"-",Table[[#This Row],[Implementing Partner]]),Table[[#This Row],[Programme Partner]]),"")</f>
        <v>UNHCR-BRAC</v>
      </c>
    </row>
    <row r="690" spans="1:35" ht="16.5" customHeight="1">
      <c r="A690" s="183">
        <v>688</v>
      </c>
      <c r="B690" s="207" t="s">
        <v>8385</v>
      </c>
      <c r="C690" s="208" t="s">
        <v>5273</v>
      </c>
      <c r="D690" s="209" t="s">
        <v>5033</v>
      </c>
      <c r="E690" s="210" t="s">
        <v>5273</v>
      </c>
      <c r="F690" t="s">
        <v>27</v>
      </c>
      <c r="G690" s="208" t="s">
        <v>8013</v>
      </c>
      <c r="H690" t="s">
        <v>8287</v>
      </c>
      <c r="I690" s="208" t="str">
        <f>IFERROR(VLOOKUP(Table[[#This Row],[Activity Details of Assistance]],WHAT!E:F,2,FALSE),"")</f>
        <v># of HP sessions at HH level</v>
      </c>
      <c r="J690" s="208"/>
      <c r="K690">
        <v>1215</v>
      </c>
      <c r="L690" t="s">
        <v>28</v>
      </c>
      <c r="M690" t="s">
        <v>13</v>
      </c>
      <c r="N690" t="s">
        <v>14</v>
      </c>
      <c r="O690" t="s">
        <v>309</v>
      </c>
      <c r="P690" t="s">
        <v>1606</v>
      </c>
      <c r="Q690" t="s">
        <v>6656</v>
      </c>
      <c r="R690" s="230">
        <v>44985</v>
      </c>
      <c r="S690" s="230">
        <v>45261</v>
      </c>
      <c r="T690" t="s">
        <v>8407</v>
      </c>
      <c r="U690" s="211"/>
      <c r="V690" s="211"/>
      <c r="W690" s="211"/>
      <c r="X690" s="211"/>
      <c r="Y690" s="212"/>
      <c r="Z690" t="s">
        <v>8375</v>
      </c>
      <c r="AA690" t="s">
        <v>8376</v>
      </c>
      <c r="AB690" s="187">
        <v>1847456121</v>
      </c>
      <c r="AC690" s="218" t="str">
        <f>_xlfn.IFNA(IF(Table[[#This Row],[Programme Partner]]&lt;&gt;Table[[#This Row],[Implementing Partner]],CONCATENATE(Table[[#This Row],[Programme Partner]],"-",Table[[#This Row],[Implementing Partner]]),Table[[#This Row],[Programme Partner]]),"")</f>
        <v>UNHCR-BRAC</v>
      </c>
    </row>
    <row r="691" spans="1:35" ht="16.5" customHeight="1">
      <c r="A691" s="183">
        <v>689</v>
      </c>
      <c r="B691" s="207" t="s">
        <v>8385</v>
      </c>
      <c r="C691" s="208" t="s">
        <v>5273</v>
      </c>
      <c r="D691" s="209" t="s">
        <v>5033</v>
      </c>
      <c r="E691" s="210" t="s">
        <v>5273</v>
      </c>
      <c r="F691" t="s">
        <v>27</v>
      </c>
      <c r="G691" s="208" t="s">
        <v>8014</v>
      </c>
      <c r="H691" t="s">
        <v>8313</v>
      </c>
      <c r="I691" s="208" t="str">
        <f>IFERROR(VLOOKUP(Table[[#This Row],[Activity Details of Assistance]],WHAT!E:F,2,FALSE),"")</f>
        <v># of campaign per camp </v>
      </c>
      <c r="J691" s="208"/>
      <c r="K691">
        <v>1</v>
      </c>
      <c r="L691" t="s">
        <v>28</v>
      </c>
      <c r="M691" t="s">
        <v>13</v>
      </c>
      <c r="N691" t="s">
        <v>14</v>
      </c>
      <c r="O691" t="s">
        <v>309</v>
      </c>
      <c r="P691" t="s">
        <v>1606</v>
      </c>
      <c r="Q691" t="s">
        <v>6656</v>
      </c>
      <c r="R691" s="230">
        <v>44985</v>
      </c>
      <c r="S691" s="230">
        <v>45261</v>
      </c>
      <c r="T691" t="s">
        <v>8407</v>
      </c>
      <c r="U691" s="211"/>
      <c r="V691" s="211"/>
      <c r="W691" s="211"/>
      <c r="X691" s="211"/>
      <c r="Y691" s="212"/>
      <c r="Z691" t="s">
        <v>8375</v>
      </c>
      <c r="AA691" t="s">
        <v>8376</v>
      </c>
      <c r="AB691" s="187">
        <v>1847456121</v>
      </c>
      <c r="AC691" s="218" t="str">
        <f>_xlfn.IFNA(IF(Table[[#This Row],[Programme Partner]]&lt;&gt;Table[[#This Row],[Implementing Partner]],CONCATENATE(Table[[#This Row],[Programme Partner]],"-",Table[[#This Row],[Implementing Partner]]),Table[[#This Row],[Programme Partner]]),"")</f>
        <v>UNHCR-BRAC</v>
      </c>
    </row>
    <row r="692" spans="1:35" ht="16.5" customHeight="1">
      <c r="A692" s="183">
        <v>690</v>
      </c>
      <c r="B692" s="207" t="s">
        <v>8385</v>
      </c>
      <c r="C692" s="208" t="s">
        <v>5273</v>
      </c>
      <c r="D692" s="209" t="s">
        <v>5033</v>
      </c>
      <c r="E692" s="210" t="s">
        <v>5273</v>
      </c>
      <c r="F692" t="s">
        <v>27</v>
      </c>
      <c r="G692" s="208" t="s">
        <v>8014</v>
      </c>
      <c r="H692" t="s">
        <v>8412</v>
      </c>
      <c r="I692" s="208" t="str">
        <f>IFERROR(VLOOKUP(Table[[#This Row],[Activity Details of Assistance]],WHAT!E:F,2,FALSE),"")</f>
        <v># of HH</v>
      </c>
      <c r="J692" s="208"/>
      <c r="K692">
        <v>1946</v>
      </c>
      <c r="L692" t="s">
        <v>28</v>
      </c>
      <c r="M692" t="s">
        <v>13</v>
      </c>
      <c r="N692" t="s">
        <v>14</v>
      </c>
      <c r="O692" t="s">
        <v>309</v>
      </c>
      <c r="P692" t="s">
        <v>1606</v>
      </c>
      <c r="Q692" t="s">
        <v>6656</v>
      </c>
      <c r="R692" s="230">
        <v>44985</v>
      </c>
      <c r="S692" s="230">
        <v>45261</v>
      </c>
      <c r="T692" t="s">
        <v>8407</v>
      </c>
      <c r="U692" s="211"/>
      <c r="V692" s="211"/>
      <c r="W692" s="211"/>
      <c r="X692" s="211"/>
      <c r="Y692" s="212"/>
      <c r="Z692" t="s">
        <v>8375</v>
      </c>
      <c r="AA692" t="s">
        <v>8376</v>
      </c>
      <c r="AB692" s="187">
        <v>1847456121</v>
      </c>
      <c r="AC692" s="218" t="str">
        <f>_xlfn.IFNA(IF(Table[[#This Row],[Programme Partner]]&lt;&gt;Table[[#This Row],[Implementing Partner]],CONCATENATE(Table[[#This Row],[Programme Partner]],"-",Table[[#This Row],[Implementing Partner]]),Table[[#This Row],[Programme Partner]]),"")</f>
        <v>UNHCR-BRAC</v>
      </c>
    </row>
    <row r="693" spans="1:35" ht="16.5" customHeight="1">
      <c r="A693" s="183">
        <v>691</v>
      </c>
      <c r="B693" s="207" t="s">
        <v>8385</v>
      </c>
      <c r="C693" s="208" t="s">
        <v>5273</v>
      </c>
      <c r="D693" s="209" t="s">
        <v>5033</v>
      </c>
      <c r="E693" s="210" t="s">
        <v>5273</v>
      </c>
      <c r="F693" t="s">
        <v>27</v>
      </c>
      <c r="G693" s="208" t="s">
        <v>8011</v>
      </c>
      <c r="H693" t="s">
        <v>8363</v>
      </c>
      <c r="I693" s="208" t="str">
        <f>IFERROR(VLOOKUP(Table[[#This Row],[Activity Details of Assistance]],WHAT!E:F,2,FALSE),"")</f>
        <v># of tube well</v>
      </c>
      <c r="J693" s="208"/>
      <c r="K693">
        <v>76</v>
      </c>
      <c r="L693" t="s">
        <v>28</v>
      </c>
      <c r="M693" t="s">
        <v>13</v>
      </c>
      <c r="N693" t="s">
        <v>14</v>
      </c>
      <c r="O693" t="s">
        <v>307</v>
      </c>
      <c r="P693" t="s">
        <v>1603</v>
      </c>
      <c r="Q693" t="s">
        <v>4682</v>
      </c>
      <c r="R693" s="230">
        <v>44985</v>
      </c>
      <c r="S693" s="230">
        <v>45261</v>
      </c>
      <c r="T693" t="s">
        <v>8407</v>
      </c>
      <c r="U693" s="211"/>
      <c r="V693" s="211"/>
      <c r="W693" s="211"/>
      <c r="X693" s="211"/>
      <c r="Y693" s="212"/>
      <c r="Z693" t="s">
        <v>8375</v>
      </c>
      <c r="AA693" t="s">
        <v>8376</v>
      </c>
      <c r="AB693" s="187">
        <v>1847456121</v>
      </c>
      <c r="AC693" s="218" t="str">
        <f>_xlfn.IFNA(IF(Table[[#This Row],[Programme Partner]]&lt;&gt;Table[[#This Row],[Implementing Partner]],CONCATENATE(Table[[#This Row],[Programme Partner]],"-",Table[[#This Row],[Implementing Partner]]),Table[[#This Row],[Programme Partner]]),"")</f>
        <v>UNHCR-BRAC</v>
      </c>
    </row>
    <row r="694" spans="1:35" ht="16.5" customHeight="1">
      <c r="A694" s="183">
        <v>692</v>
      </c>
      <c r="B694" s="207" t="s">
        <v>8385</v>
      </c>
      <c r="C694" s="208" t="s">
        <v>5273</v>
      </c>
      <c r="D694" s="209" t="s">
        <v>5033</v>
      </c>
      <c r="E694" s="210" t="s">
        <v>5273</v>
      </c>
      <c r="F694" t="s">
        <v>27</v>
      </c>
      <c r="G694" s="208" t="s">
        <v>8012</v>
      </c>
      <c r="H694" t="s">
        <v>8364</v>
      </c>
      <c r="I694" s="208" t="str">
        <f>IFERROR(VLOOKUP(Table[[#This Row],[Activity Details of Assistance]],WHAT!E:F,2,FALSE),"")</f>
        <v xml:space="preserve"># of door </v>
      </c>
      <c r="J694" s="208"/>
      <c r="K694">
        <v>33</v>
      </c>
      <c r="L694" t="s">
        <v>28</v>
      </c>
      <c r="M694" t="s">
        <v>13</v>
      </c>
      <c r="N694" t="s">
        <v>14</v>
      </c>
      <c r="O694" t="s">
        <v>307</v>
      </c>
      <c r="P694" t="s">
        <v>1603</v>
      </c>
      <c r="Q694" t="s">
        <v>4682</v>
      </c>
      <c r="R694" s="230">
        <v>44985</v>
      </c>
      <c r="S694" s="230">
        <v>45261</v>
      </c>
      <c r="T694" t="s">
        <v>8407</v>
      </c>
      <c r="U694" s="211"/>
      <c r="V694" s="211"/>
      <c r="W694" s="211"/>
      <c r="X694" s="211"/>
      <c r="Y694" s="212"/>
      <c r="Z694" t="s">
        <v>8375</v>
      </c>
      <c r="AA694" t="s">
        <v>8376</v>
      </c>
      <c r="AB694" s="187">
        <v>1847456121</v>
      </c>
      <c r="AC694" s="218" t="str">
        <f>_xlfn.IFNA(IF(Table[[#This Row],[Programme Partner]]&lt;&gt;Table[[#This Row],[Implementing Partner]],CONCATENATE(Table[[#This Row],[Programme Partner]],"-",Table[[#This Row],[Implementing Partner]]),Table[[#This Row],[Programme Partner]]),"")</f>
        <v>UNHCR-BRAC</v>
      </c>
    </row>
    <row r="695" spans="1:35" ht="16.5" customHeight="1">
      <c r="A695" s="183">
        <v>693</v>
      </c>
      <c r="B695" s="207" t="s">
        <v>8385</v>
      </c>
      <c r="C695" s="208" t="s">
        <v>5273</v>
      </c>
      <c r="D695" s="209" t="s">
        <v>5033</v>
      </c>
      <c r="E695" s="210" t="s">
        <v>5273</v>
      </c>
      <c r="F695" t="s">
        <v>27</v>
      </c>
      <c r="G695" s="208" t="s">
        <v>8012</v>
      </c>
      <c r="H695" t="s">
        <v>8365</v>
      </c>
      <c r="I695" s="208" t="str">
        <f>IFERROR(VLOOKUP(Table[[#This Row],[Activity Details of Assistance]],WHAT!E:F,2,FALSE),"")</f>
        <v># of door</v>
      </c>
      <c r="J695" s="208"/>
      <c r="K695">
        <v>86</v>
      </c>
      <c r="L695" t="s">
        <v>28</v>
      </c>
      <c r="M695" t="s">
        <v>13</v>
      </c>
      <c r="N695" t="s">
        <v>14</v>
      </c>
      <c r="O695" t="s">
        <v>307</v>
      </c>
      <c r="P695" t="s">
        <v>1603</v>
      </c>
      <c r="Q695" t="s">
        <v>4682</v>
      </c>
      <c r="R695" s="230">
        <v>44985</v>
      </c>
      <c r="S695" s="230">
        <v>45261</v>
      </c>
      <c r="T695" t="s">
        <v>8407</v>
      </c>
      <c r="U695" s="211"/>
      <c r="V695" s="211"/>
      <c r="W695" s="211"/>
      <c r="X695" s="211"/>
      <c r="Y695" s="212"/>
      <c r="Z695" t="s">
        <v>8375</v>
      </c>
      <c r="AA695" t="s">
        <v>8376</v>
      </c>
      <c r="AB695" s="187">
        <v>1847456121</v>
      </c>
      <c r="AC695" s="218" t="str">
        <f>_xlfn.IFNA(IF(Table[[#This Row],[Programme Partner]]&lt;&gt;Table[[#This Row],[Implementing Partner]],CONCATENATE(Table[[#This Row],[Programme Partner]],"-",Table[[#This Row],[Implementing Partner]]),Table[[#This Row],[Programme Partner]]),"")</f>
        <v>UNHCR-BRAC</v>
      </c>
    </row>
    <row r="696" spans="1:35" ht="16.5" customHeight="1">
      <c r="A696" s="183">
        <v>694</v>
      </c>
      <c r="B696" s="207" t="s">
        <v>8385</v>
      </c>
      <c r="C696" s="208" t="s">
        <v>5273</v>
      </c>
      <c r="D696" s="209" t="s">
        <v>5033</v>
      </c>
      <c r="E696" s="210" t="s">
        <v>5273</v>
      </c>
      <c r="F696" t="s">
        <v>27</v>
      </c>
      <c r="G696" s="208" t="s">
        <v>8012</v>
      </c>
      <c r="H696" t="s">
        <v>8312</v>
      </c>
      <c r="I696" s="208" t="str">
        <f>IFERROR(VLOOKUP(Table[[#This Row],[Activity Details of Assistance]],WHAT!E:F,2,FALSE),"")</f>
        <v># of door</v>
      </c>
      <c r="J696" s="208"/>
      <c r="K696">
        <v>141</v>
      </c>
      <c r="L696" t="s">
        <v>28</v>
      </c>
      <c r="M696" t="s">
        <v>13</v>
      </c>
      <c r="N696" t="s">
        <v>14</v>
      </c>
      <c r="O696" t="s">
        <v>307</v>
      </c>
      <c r="P696" t="s">
        <v>1603</v>
      </c>
      <c r="Q696" t="s">
        <v>4682</v>
      </c>
      <c r="R696" s="230">
        <v>44985</v>
      </c>
      <c r="S696" s="230">
        <v>45261</v>
      </c>
      <c r="T696" t="s">
        <v>8407</v>
      </c>
      <c r="U696" s="211"/>
      <c r="V696" s="211"/>
      <c r="W696" s="211"/>
      <c r="X696" s="211"/>
      <c r="Y696" s="212"/>
      <c r="Z696" t="s">
        <v>8375</v>
      </c>
      <c r="AA696" t="s">
        <v>8376</v>
      </c>
      <c r="AB696" s="187">
        <v>1847456121</v>
      </c>
      <c r="AC696" s="218" t="str">
        <f>_xlfn.IFNA(IF(Table[[#This Row],[Programme Partner]]&lt;&gt;Table[[#This Row],[Implementing Partner]],CONCATENATE(Table[[#This Row],[Programme Partner]],"-",Table[[#This Row],[Implementing Partner]]),Table[[#This Row],[Programme Partner]]),"")</f>
        <v>UNHCR-BRAC</v>
      </c>
    </row>
    <row r="697" spans="1:35" ht="16.5" customHeight="1">
      <c r="A697" s="183">
        <v>695</v>
      </c>
      <c r="B697" s="207" t="s">
        <v>8385</v>
      </c>
      <c r="C697" s="208" t="s">
        <v>5273</v>
      </c>
      <c r="D697" s="209" t="s">
        <v>5033</v>
      </c>
      <c r="E697" s="210" t="s">
        <v>5273</v>
      </c>
      <c r="F697" t="s">
        <v>27</v>
      </c>
      <c r="G697" t="s">
        <v>8013</v>
      </c>
      <c r="H697" t="s">
        <v>8286</v>
      </c>
      <c r="I697" s="208" t="str">
        <f>IFERROR(VLOOKUP(Table[[#This Row],[Activity Details of Assistance]],WHAT!E:F,2,FALSE),"")</f>
        <v># of HP sessions at community level</v>
      </c>
      <c r="J697" s="208"/>
      <c r="K697">
        <v>1</v>
      </c>
      <c r="L697" t="s">
        <v>28</v>
      </c>
      <c r="M697" t="s">
        <v>13</v>
      </c>
      <c r="N697" t="s">
        <v>14</v>
      </c>
      <c r="O697" t="s">
        <v>307</v>
      </c>
      <c r="P697" t="s">
        <v>1603</v>
      </c>
      <c r="Q697" t="s">
        <v>4682</v>
      </c>
      <c r="R697" s="230">
        <v>44985</v>
      </c>
      <c r="S697" s="230">
        <v>45261</v>
      </c>
      <c r="T697" t="s">
        <v>8407</v>
      </c>
      <c r="U697" s="211"/>
      <c r="V697" s="211"/>
      <c r="W697" s="211"/>
      <c r="X697" s="211"/>
      <c r="Y697" s="212"/>
      <c r="Z697" t="s">
        <v>8375</v>
      </c>
      <c r="AA697" t="s">
        <v>8376</v>
      </c>
      <c r="AB697" s="187">
        <v>1847456121</v>
      </c>
      <c r="AC697" s="218" t="str">
        <f>_xlfn.IFNA(IF(Table[[#This Row],[Programme Partner]]&lt;&gt;Table[[#This Row],[Implementing Partner]],CONCATENATE(Table[[#This Row],[Programme Partner]],"-",Table[[#This Row],[Implementing Partner]]),Table[[#This Row],[Programme Partner]]),"")</f>
        <v>UNHCR-BRAC</v>
      </c>
    </row>
    <row r="698" spans="1:35" ht="16.5" customHeight="1">
      <c r="A698" s="183">
        <v>696</v>
      </c>
      <c r="B698" s="207" t="s">
        <v>8385</v>
      </c>
      <c r="C698" s="208" t="s">
        <v>5273</v>
      </c>
      <c r="D698" s="209" t="s">
        <v>5033</v>
      </c>
      <c r="E698" s="210" t="s">
        <v>5273</v>
      </c>
      <c r="F698" t="s">
        <v>27</v>
      </c>
      <c r="G698" s="208" t="s">
        <v>8013</v>
      </c>
      <c r="H698" t="s">
        <v>8287</v>
      </c>
      <c r="I698" s="208" t="str">
        <f>IFERROR(VLOOKUP(Table[[#This Row],[Activity Details of Assistance]],WHAT!E:F,2,FALSE),"")</f>
        <v># of HP sessions at HH level</v>
      </c>
      <c r="J698" s="208"/>
      <c r="K698">
        <v>2993</v>
      </c>
      <c r="L698" t="s">
        <v>28</v>
      </c>
      <c r="M698" t="s">
        <v>13</v>
      </c>
      <c r="N698" t="s">
        <v>14</v>
      </c>
      <c r="O698" t="s">
        <v>307</v>
      </c>
      <c r="P698" t="s">
        <v>1603</v>
      </c>
      <c r="Q698" t="s">
        <v>4682</v>
      </c>
      <c r="R698" s="230">
        <v>44985</v>
      </c>
      <c r="S698" s="230">
        <v>45261</v>
      </c>
      <c r="T698" t="s">
        <v>8407</v>
      </c>
      <c r="U698" s="211"/>
      <c r="V698" s="211"/>
      <c r="W698" s="211"/>
      <c r="X698" s="211"/>
      <c r="Y698" s="212"/>
      <c r="Z698" t="s">
        <v>8375</v>
      </c>
      <c r="AA698" t="s">
        <v>8376</v>
      </c>
      <c r="AB698" s="187">
        <v>1847456121</v>
      </c>
      <c r="AC698" s="218" t="str">
        <f>_xlfn.IFNA(IF(Table[[#This Row],[Programme Partner]]&lt;&gt;Table[[#This Row],[Implementing Partner]],CONCATENATE(Table[[#This Row],[Programme Partner]],"-",Table[[#This Row],[Implementing Partner]]),Table[[#This Row],[Programme Partner]]),"")</f>
        <v>UNHCR-BRAC</v>
      </c>
    </row>
    <row r="699" spans="1:35" ht="16.5" customHeight="1">
      <c r="A699" s="183">
        <v>697</v>
      </c>
      <c r="B699" s="207" t="s">
        <v>8385</v>
      </c>
      <c r="C699" s="208" t="s">
        <v>5273</v>
      </c>
      <c r="D699" s="209" t="s">
        <v>5033</v>
      </c>
      <c r="E699" s="210" t="s">
        <v>5273</v>
      </c>
      <c r="F699" t="s">
        <v>27</v>
      </c>
      <c r="G699" s="208" t="s">
        <v>8014</v>
      </c>
      <c r="H699" t="s">
        <v>8313</v>
      </c>
      <c r="I699" s="208" t="str">
        <f>IFERROR(VLOOKUP(Table[[#This Row],[Activity Details of Assistance]],WHAT!E:F,2,FALSE),"")</f>
        <v># of campaign per camp </v>
      </c>
      <c r="J699" s="208"/>
      <c r="K699">
        <v>1</v>
      </c>
      <c r="L699" t="s">
        <v>28</v>
      </c>
      <c r="M699" t="s">
        <v>13</v>
      </c>
      <c r="N699" t="s">
        <v>14</v>
      </c>
      <c r="O699" t="s">
        <v>307</v>
      </c>
      <c r="P699" t="s">
        <v>1603</v>
      </c>
      <c r="Q699" t="s">
        <v>4682</v>
      </c>
      <c r="R699" s="230">
        <v>44985</v>
      </c>
      <c r="S699" s="230">
        <v>45261</v>
      </c>
      <c r="T699" t="s">
        <v>8407</v>
      </c>
      <c r="U699" s="211"/>
      <c r="V699" s="211"/>
      <c r="W699" s="211"/>
      <c r="X699" s="211"/>
      <c r="Y699" s="212"/>
      <c r="Z699" t="s">
        <v>8375</v>
      </c>
      <c r="AA699" t="s">
        <v>8376</v>
      </c>
      <c r="AB699" s="187">
        <v>1847456121</v>
      </c>
      <c r="AC699" s="218" t="str">
        <f>_xlfn.IFNA(IF(Table[[#This Row],[Programme Partner]]&lt;&gt;Table[[#This Row],[Implementing Partner]],CONCATENATE(Table[[#This Row],[Programme Partner]],"-",Table[[#This Row],[Implementing Partner]]),Table[[#This Row],[Programme Partner]]),"")</f>
        <v>UNHCR-BRAC</v>
      </c>
    </row>
    <row r="700" spans="1:35" ht="16.5" customHeight="1">
      <c r="A700" s="183">
        <v>698</v>
      </c>
      <c r="B700" s="213" t="s">
        <v>8385</v>
      </c>
      <c r="C700" s="214" t="s">
        <v>5273</v>
      </c>
      <c r="D700" s="215" t="s">
        <v>5033</v>
      </c>
      <c r="E700" s="216" t="s">
        <v>5273</v>
      </c>
      <c r="F700" t="s">
        <v>27</v>
      </c>
      <c r="G700" s="208" t="s">
        <v>8014</v>
      </c>
      <c r="H700" t="s">
        <v>8412</v>
      </c>
      <c r="I700" s="214" t="str">
        <f>IFERROR(VLOOKUP(Table[[#This Row],[Activity Details of Assistance]],WHAT!E:F,2,FALSE),"")</f>
        <v># of HH</v>
      </c>
      <c r="J700" s="214"/>
      <c r="K700">
        <v>3627</v>
      </c>
      <c r="L700" t="s">
        <v>28</v>
      </c>
      <c r="M700" t="s">
        <v>13</v>
      </c>
      <c r="N700" t="s">
        <v>14</v>
      </c>
      <c r="O700" t="s">
        <v>307</v>
      </c>
      <c r="P700" t="s">
        <v>1603</v>
      </c>
      <c r="Q700" t="s">
        <v>4682</v>
      </c>
      <c r="R700" s="230">
        <v>44985</v>
      </c>
      <c r="S700" s="230">
        <v>45261</v>
      </c>
      <c r="T700" t="s">
        <v>8407</v>
      </c>
      <c r="U700" s="217"/>
      <c r="V700" s="217"/>
      <c r="W700" s="217"/>
      <c r="X700" s="217"/>
      <c r="Y700" s="212"/>
      <c r="Z700" t="s">
        <v>8375</v>
      </c>
      <c r="AA700" t="s">
        <v>8376</v>
      </c>
      <c r="AB700" s="187">
        <v>1847456121</v>
      </c>
      <c r="AC700" s="218" t="str">
        <f>_xlfn.IFNA(IF(Table[[#This Row],[Programme Partner]]&lt;&gt;Table[[#This Row],[Implementing Partner]],CONCATENATE(Table[[#This Row],[Programme Partner]],"-",Table[[#This Row],[Implementing Partner]]),Table[[#This Row],[Programme Partner]]),"")</f>
        <v>UNHCR-BRAC</v>
      </c>
    </row>
    <row r="701" spans="1:35" s="76" customFormat="1" ht="16.5" customHeight="1">
      <c r="A701" s="183">
        <v>699</v>
      </c>
      <c r="B701" s="243" t="s">
        <v>8385</v>
      </c>
      <c r="C701" s="244" t="s">
        <v>5148</v>
      </c>
      <c r="D701" s="245" t="s">
        <v>5238</v>
      </c>
      <c r="E701" t="s">
        <v>8296</v>
      </c>
      <c r="F701" t="s">
        <v>27</v>
      </c>
      <c r="G701" s="244" t="s">
        <v>8013</v>
      </c>
      <c r="H701" t="s">
        <v>8286</v>
      </c>
      <c r="I701" s="244" t="str">
        <f>IFERROR(VLOOKUP(Table[[#This Row],[Activity Details of Assistance]],WHAT!E:F,2,FALSE),"")</f>
        <v># of HP sessions at community level</v>
      </c>
      <c r="J701" s="244"/>
      <c r="K701">
        <v>57</v>
      </c>
      <c r="L701" t="s">
        <v>28</v>
      </c>
      <c r="M701" t="s">
        <v>13</v>
      </c>
      <c r="N701" t="s">
        <v>14</v>
      </c>
      <c r="O701" t="s">
        <v>309</v>
      </c>
      <c r="P701" t="s">
        <v>1607</v>
      </c>
      <c r="Q701" t="s">
        <v>8210</v>
      </c>
      <c r="R701" s="230">
        <v>45016</v>
      </c>
      <c r="S701" s="230">
        <v>44986</v>
      </c>
      <c r="T701" t="s">
        <v>8366</v>
      </c>
      <c r="U701" s="246"/>
      <c r="V701" s="246"/>
      <c r="W701" s="246"/>
      <c r="X701" s="246"/>
      <c r="Y701" s="247"/>
      <c r="Z701" t="s">
        <v>8302</v>
      </c>
      <c r="AA701" t="s">
        <v>8303</v>
      </c>
      <c r="AB701" s="187">
        <v>1840742077</v>
      </c>
      <c r="AC701" s="248" t="str">
        <f>_xlfn.IFNA(IF(Table[[#This Row],[Programme Partner]]&lt;&gt;Table[[#This Row],[Implementing Partner]],CONCATENATE(Table[[#This Row],[Programme Partner]],"-",Table[[#This Row],[Implementing Partner]]),Table[[#This Row],[Programme Partner]]),"")</f>
        <v>IOM-SHED</v>
      </c>
      <c r="AD701" s="225"/>
      <c r="AE701" s="226"/>
      <c r="AF701" s="226"/>
      <c r="AG701" s="227"/>
      <c r="AH701" s="228"/>
      <c r="AI701" s="228"/>
    </row>
    <row r="702" spans="1:35" ht="16.5" customHeight="1">
      <c r="A702" s="183">
        <v>700</v>
      </c>
      <c r="B702" s="234" t="s">
        <v>8385</v>
      </c>
      <c r="C702" s="235" t="s">
        <v>5148</v>
      </c>
      <c r="D702" s="236" t="s">
        <v>5238</v>
      </c>
      <c r="E702" t="s">
        <v>8296</v>
      </c>
      <c r="F702" t="s">
        <v>27</v>
      </c>
      <c r="G702" s="235" t="s">
        <v>8013</v>
      </c>
      <c r="H702" t="s">
        <v>8286</v>
      </c>
      <c r="I702" s="235" t="str">
        <f>IFERROR(VLOOKUP(Table[[#This Row],[Activity Details of Assistance]],WHAT!E:F,2,FALSE),"")</f>
        <v># of HP sessions at community level</v>
      </c>
      <c r="J702" s="235"/>
      <c r="K702">
        <v>54</v>
      </c>
      <c r="L702" t="s">
        <v>28</v>
      </c>
      <c r="M702" t="s">
        <v>13</v>
      </c>
      <c r="N702" t="s">
        <v>14</v>
      </c>
      <c r="O702" t="s">
        <v>309</v>
      </c>
      <c r="P702" t="s">
        <v>1606</v>
      </c>
      <c r="Q702" t="s">
        <v>8207</v>
      </c>
      <c r="R702" s="230">
        <v>45016</v>
      </c>
      <c r="S702" s="230">
        <v>44986</v>
      </c>
      <c r="T702" t="s">
        <v>8366</v>
      </c>
      <c r="U702" s="238"/>
      <c r="V702" s="238"/>
      <c r="W702" s="238"/>
      <c r="X702" s="238"/>
      <c r="Y702" s="239"/>
      <c r="Z702" t="s">
        <v>8302</v>
      </c>
      <c r="AA702" t="s">
        <v>8303</v>
      </c>
      <c r="AB702" s="187">
        <v>1840742077</v>
      </c>
      <c r="AC702" s="242" t="str">
        <f>_xlfn.IFNA(IF(Table[[#This Row],[Programme Partner]]&lt;&gt;Table[[#This Row],[Implementing Partner]],CONCATENATE(Table[[#This Row],[Programme Partner]],"-",Table[[#This Row],[Implementing Partner]]),Table[[#This Row],[Programme Partner]]),"")</f>
        <v>IOM-SHED</v>
      </c>
    </row>
    <row r="703" spans="1:35" ht="16.5" customHeight="1">
      <c r="A703" s="183">
        <v>701</v>
      </c>
      <c r="B703" s="234" t="s">
        <v>8384</v>
      </c>
      <c r="C703" s="235" t="s">
        <v>5035</v>
      </c>
      <c r="D703" s="236" t="s">
        <v>5087</v>
      </c>
      <c r="E703" t="s">
        <v>8307</v>
      </c>
      <c r="F703" t="s">
        <v>27</v>
      </c>
      <c r="G703" s="235" t="s">
        <v>8012</v>
      </c>
      <c r="H703" t="s">
        <v>8365</v>
      </c>
      <c r="I703" s="235" t="str">
        <f>IFERROR(VLOOKUP(Table[[#This Row],[Activity Details of Assistance]],WHAT!E:F,2,FALSE),"")</f>
        <v># of door</v>
      </c>
      <c r="J703" s="235"/>
      <c r="K703">
        <v>15</v>
      </c>
      <c r="L703" t="s">
        <v>28</v>
      </c>
      <c r="M703" t="s">
        <v>13</v>
      </c>
      <c r="N703" t="s">
        <v>14</v>
      </c>
      <c r="O703" t="s">
        <v>305</v>
      </c>
      <c r="P703" t="s">
        <v>1589</v>
      </c>
      <c r="Q703" t="s">
        <v>8257</v>
      </c>
      <c r="R703" s="230">
        <v>45016</v>
      </c>
      <c r="S703" s="230">
        <v>45078</v>
      </c>
      <c r="T703" t="s">
        <v>8436</v>
      </c>
      <c r="U703" s="238"/>
      <c r="V703" s="238"/>
      <c r="W703" s="238"/>
      <c r="X703" s="238"/>
      <c r="Y703" s="239"/>
      <c r="Z703" t="s">
        <v>8331</v>
      </c>
      <c r="AA703" t="s">
        <v>8332</v>
      </c>
      <c r="AB703" s="187">
        <v>1826201879</v>
      </c>
      <c r="AC703" s="242" t="str">
        <f>_xlfn.IFNA(IF(Table[[#This Row],[Programme Partner]]&lt;&gt;Table[[#This Row],[Implementing Partner]],CONCATENATE(Table[[#This Row],[Programme Partner]],"-",Table[[#This Row],[Implementing Partner]]),Table[[#This Row],[Programme Partner]]),"")</f>
        <v>CA-DSK</v>
      </c>
    </row>
    <row r="704" spans="1:35" ht="16.5" customHeight="1">
      <c r="A704" s="183">
        <v>702</v>
      </c>
      <c r="B704" s="234" t="s">
        <v>8385</v>
      </c>
      <c r="C704" s="235" t="s">
        <v>5033</v>
      </c>
      <c r="D704" s="236" t="s">
        <v>5033</v>
      </c>
      <c r="E704" s="237" t="s">
        <v>8445</v>
      </c>
      <c r="F704" t="s">
        <v>27</v>
      </c>
      <c r="G704" s="235" t="s">
        <v>8011</v>
      </c>
      <c r="H704" t="s">
        <v>8413</v>
      </c>
      <c r="I704" s="235" t="str">
        <f>IFERROR(VLOOKUP(Table[[#This Row],[Activity Details of Assistance]],WHAT!E:F,2,FALSE),"")</f>
        <v># of tapstand</v>
      </c>
      <c r="J704" s="235"/>
      <c r="K704">
        <v>6</v>
      </c>
      <c r="L704" t="s">
        <v>28</v>
      </c>
      <c r="M704" t="s">
        <v>13</v>
      </c>
      <c r="N704" t="s">
        <v>14</v>
      </c>
      <c r="O704" t="s">
        <v>309</v>
      </c>
      <c r="P704" t="s">
        <v>1607</v>
      </c>
      <c r="Q704" t="s">
        <v>8210</v>
      </c>
      <c r="R704" s="230">
        <v>44957</v>
      </c>
      <c r="S704" s="230">
        <v>44986</v>
      </c>
      <c r="T704" t="s">
        <v>8366</v>
      </c>
      <c r="U704" s="238"/>
      <c r="V704" s="238"/>
      <c r="W704" s="238"/>
      <c r="X704" s="238"/>
      <c r="Y704" s="239"/>
      <c r="Z704" t="s">
        <v>8439</v>
      </c>
      <c r="AA704" t="s">
        <v>8442</v>
      </c>
      <c r="AB704" s="187">
        <v>1847455736</v>
      </c>
      <c r="AC704" s="242" t="str">
        <f>_xlfn.IFNA(IF(Table[[#This Row],[Programme Partner]]&lt;&gt;Table[[#This Row],[Implementing Partner]],CONCATENATE(Table[[#This Row],[Programme Partner]],"-",Table[[#This Row],[Implementing Partner]]),Table[[#This Row],[Programme Partner]]),"")</f>
        <v>BRAC</v>
      </c>
    </row>
    <row r="705" spans="1:29" ht="16.5" customHeight="1">
      <c r="A705" s="183">
        <v>703</v>
      </c>
      <c r="B705" s="234" t="s">
        <v>8385</v>
      </c>
      <c r="C705" s="235" t="s">
        <v>5033</v>
      </c>
      <c r="D705" s="236" t="s">
        <v>5033</v>
      </c>
      <c r="E705" s="237" t="s">
        <v>8445</v>
      </c>
      <c r="F705" t="s">
        <v>27</v>
      </c>
      <c r="G705" s="235" t="s">
        <v>8012</v>
      </c>
      <c r="H705" t="s">
        <v>8365</v>
      </c>
      <c r="I705" s="235" t="str">
        <f>IFERROR(VLOOKUP(Table[[#This Row],[Activity Details of Assistance]],WHAT!E:F,2,FALSE),"")</f>
        <v># of door</v>
      </c>
      <c r="J705" s="235"/>
      <c r="K705">
        <v>1</v>
      </c>
      <c r="L705" t="s">
        <v>28</v>
      </c>
      <c r="M705" t="s">
        <v>13</v>
      </c>
      <c r="N705" t="s">
        <v>14</v>
      </c>
      <c r="O705" t="s">
        <v>309</v>
      </c>
      <c r="P705" t="s">
        <v>1607</v>
      </c>
      <c r="Q705" t="s">
        <v>8210</v>
      </c>
      <c r="R705" s="230">
        <v>44957</v>
      </c>
      <c r="S705" s="230">
        <v>44986</v>
      </c>
      <c r="T705" t="s">
        <v>8366</v>
      </c>
      <c r="U705" s="238"/>
      <c r="V705" s="238"/>
      <c r="W705" s="238"/>
      <c r="X705" s="238"/>
      <c r="Y705" s="239"/>
      <c r="Z705" t="s">
        <v>8439</v>
      </c>
      <c r="AA705" t="s">
        <v>8442</v>
      </c>
      <c r="AB705" s="187">
        <v>1847455736</v>
      </c>
      <c r="AC705" s="242" t="str">
        <f>_xlfn.IFNA(IF(Table[[#This Row],[Programme Partner]]&lt;&gt;Table[[#This Row],[Implementing Partner]],CONCATENATE(Table[[#This Row],[Programme Partner]],"-",Table[[#This Row],[Implementing Partner]]),Table[[#This Row],[Programme Partner]]),"")</f>
        <v>BRAC</v>
      </c>
    </row>
    <row r="706" spans="1:29" ht="16.5" customHeight="1">
      <c r="A706" s="183">
        <v>704</v>
      </c>
      <c r="B706" s="234" t="s">
        <v>8385</v>
      </c>
      <c r="C706" s="235" t="s">
        <v>5033</v>
      </c>
      <c r="D706" s="236" t="s">
        <v>5033</v>
      </c>
      <c r="E706" s="237" t="s">
        <v>8445</v>
      </c>
      <c r="F706" t="s">
        <v>27</v>
      </c>
      <c r="G706" s="235" t="s">
        <v>8013</v>
      </c>
      <c r="H706" t="s">
        <v>8286</v>
      </c>
      <c r="I706" s="235" t="str">
        <f>IFERROR(VLOOKUP(Table[[#This Row],[Activity Details of Assistance]],WHAT!E:F,2,FALSE),"")</f>
        <v># of HP sessions at community level</v>
      </c>
      <c r="J706" s="235"/>
      <c r="K706">
        <v>14</v>
      </c>
      <c r="L706" t="s">
        <v>28</v>
      </c>
      <c r="M706" t="s">
        <v>13</v>
      </c>
      <c r="N706" t="s">
        <v>14</v>
      </c>
      <c r="O706" t="s">
        <v>309</v>
      </c>
      <c r="P706" t="s">
        <v>1607</v>
      </c>
      <c r="Q706" t="s">
        <v>8210</v>
      </c>
      <c r="R706" s="230">
        <v>44957</v>
      </c>
      <c r="S706" s="230">
        <v>44986</v>
      </c>
      <c r="T706" t="s">
        <v>8366</v>
      </c>
      <c r="U706" s="238"/>
      <c r="V706" s="238"/>
      <c r="W706" s="238"/>
      <c r="X706" s="238"/>
      <c r="Y706" s="239"/>
      <c r="Z706" t="s">
        <v>8439</v>
      </c>
      <c r="AA706" t="s">
        <v>8442</v>
      </c>
      <c r="AB706" s="187">
        <v>1847455736</v>
      </c>
      <c r="AC706" s="242" t="str">
        <f>_xlfn.IFNA(IF(Table[[#This Row],[Programme Partner]]&lt;&gt;Table[[#This Row],[Implementing Partner]],CONCATENATE(Table[[#This Row],[Programme Partner]],"-",Table[[#This Row],[Implementing Partner]]),Table[[#This Row],[Programme Partner]]),"")</f>
        <v>BRAC</v>
      </c>
    </row>
    <row r="707" spans="1:29" ht="16.5" customHeight="1">
      <c r="A707" s="183">
        <v>705</v>
      </c>
      <c r="B707" s="234" t="s">
        <v>8385</v>
      </c>
      <c r="C707" s="235" t="s">
        <v>8306</v>
      </c>
      <c r="D707" s="236" t="s">
        <v>8306</v>
      </c>
      <c r="E707" t="s">
        <v>5058</v>
      </c>
      <c r="F707" t="s">
        <v>27</v>
      </c>
      <c r="G707" s="235" t="s">
        <v>8013</v>
      </c>
      <c r="H707" t="s">
        <v>8286</v>
      </c>
      <c r="I707" s="235" t="str">
        <f>IFERROR(VLOOKUP(Table[[#This Row],[Activity Details of Assistance]],WHAT!E:F,2,FALSE),"")</f>
        <v># of HP sessions at community level</v>
      </c>
      <c r="J707" s="235"/>
      <c r="K707">
        <v>40</v>
      </c>
      <c r="L707" t="s">
        <v>28</v>
      </c>
      <c r="M707" t="s">
        <v>13</v>
      </c>
      <c r="N707" t="s">
        <v>14</v>
      </c>
      <c r="O707" t="s">
        <v>4732</v>
      </c>
      <c r="P707" t="s">
        <v>1563</v>
      </c>
      <c r="Q707" t="s">
        <v>8226</v>
      </c>
      <c r="R707" s="230">
        <v>44985</v>
      </c>
      <c r="S707" s="230">
        <v>45078</v>
      </c>
      <c r="T707" t="s">
        <v>8436</v>
      </c>
      <c r="U707" s="238"/>
      <c r="V707" s="238"/>
      <c r="W707" s="238"/>
      <c r="X707" s="238"/>
      <c r="Y707" s="239"/>
      <c r="Z707" t="s">
        <v>8361</v>
      </c>
      <c r="AA707" t="s">
        <v>8362</v>
      </c>
      <c r="AB707" s="187">
        <v>1681597433</v>
      </c>
      <c r="AC707" s="242" t="str">
        <f>_xlfn.IFNA(IF(Table[[#This Row],[Programme Partner]]&lt;&gt;Table[[#This Row],[Implementing Partner]],CONCATENATE(Table[[#This Row],[Programme Partner]],"-",Table[[#This Row],[Implementing Partner]]),Table[[#This Row],[Programme Partner]]),"")</f>
        <v>GREEN HILL</v>
      </c>
    </row>
    <row r="708" spans="1:29" ht="16.5" customHeight="1">
      <c r="A708" s="183">
        <v>706</v>
      </c>
      <c r="B708" s="234" t="s">
        <v>8385</v>
      </c>
      <c r="C708" s="235" t="s">
        <v>5273</v>
      </c>
      <c r="D708" s="236" t="s">
        <v>5184</v>
      </c>
      <c r="E708" s="237" t="s">
        <v>5273</v>
      </c>
      <c r="F708" t="s">
        <v>27</v>
      </c>
      <c r="G708" s="235" t="s">
        <v>8011</v>
      </c>
      <c r="H708" t="s">
        <v>8363</v>
      </c>
      <c r="I708" s="235" t="str">
        <f>IFERROR(VLOOKUP(Table[[#This Row],[Activity Details of Assistance]],WHAT!E:F,2,FALSE),"")</f>
        <v># of tube well</v>
      </c>
      <c r="J708" s="235"/>
      <c r="K708">
        <v>132</v>
      </c>
      <c r="L708" t="s">
        <v>28</v>
      </c>
      <c r="M708" t="s">
        <v>13</v>
      </c>
      <c r="N708" t="s">
        <v>14</v>
      </c>
      <c r="O708" t="s">
        <v>309</v>
      </c>
      <c r="P708" t="s">
        <v>1606</v>
      </c>
      <c r="Q708" t="s">
        <v>6386</v>
      </c>
      <c r="R708" s="230">
        <v>44985</v>
      </c>
      <c r="S708" s="230">
        <v>45261</v>
      </c>
      <c r="T708" t="s">
        <v>8407</v>
      </c>
      <c r="U708" s="238"/>
      <c r="V708" s="238"/>
      <c r="W708" s="238"/>
      <c r="X708" s="238"/>
      <c r="Y708" s="239"/>
      <c r="Z708" t="s">
        <v>8393</v>
      </c>
      <c r="AA708" t="s">
        <v>8399</v>
      </c>
      <c r="AB708" s="187">
        <v>1521483424</v>
      </c>
      <c r="AC708" s="242" t="str">
        <f>_xlfn.IFNA(IF(Table[[#This Row],[Programme Partner]]&lt;&gt;Table[[#This Row],[Implementing Partner]],CONCATENATE(Table[[#This Row],[Programme Partner]],"-",Table[[#This Row],[Implementing Partner]]),Table[[#This Row],[Programme Partner]]),"")</f>
        <v>UNHCR-NGOF</v>
      </c>
    </row>
    <row r="709" spans="1:29" ht="16.5" customHeight="1">
      <c r="A709" s="183">
        <v>707</v>
      </c>
      <c r="B709" s="234" t="s">
        <v>8385</v>
      </c>
      <c r="C709" s="235" t="s">
        <v>5273</v>
      </c>
      <c r="D709" s="236" t="s">
        <v>5184</v>
      </c>
      <c r="E709" s="237" t="s">
        <v>5273</v>
      </c>
      <c r="F709" t="s">
        <v>27</v>
      </c>
      <c r="G709" s="235" t="s">
        <v>8012</v>
      </c>
      <c r="H709" t="s">
        <v>8364</v>
      </c>
      <c r="I709" s="235" t="str">
        <f>IFERROR(VLOOKUP(Table[[#This Row],[Activity Details of Assistance]],WHAT!E:F,2,FALSE),"")</f>
        <v xml:space="preserve"># of door </v>
      </c>
      <c r="J709" s="235"/>
      <c r="K709">
        <v>91</v>
      </c>
      <c r="L709" t="s">
        <v>28</v>
      </c>
      <c r="M709" t="s">
        <v>13</v>
      </c>
      <c r="N709" t="s">
        <v>14</v>
      </c>
      <c r="O709" t="s">
        <v>309</v>
      </c>
      <c r="P709" t="s">
        <v>1606</v>
      </c>
      <c r="Q709" t="s">
        <v>6386</v>
      </c>
      <c r="R709" s="230">
        <v>44985</v>
      </c>
      <c r="S709" s="230">
        <v>45261</v>
      </c>
      <c r="T709" t="s">
        <v>8407</v>
      </c>
      <c r="U709" s="238"/>
      <c r="V709" s="238"/>
      <c r="W709" s="238"/>
      <c r="X709" s="238"/>
      <c r="Y709" s="239"/>
      <c r="Z709" t="s">
        <v>8393</v>
      </c>
      <c r="AA709" t="s">
        <v>8399</v>
      </c>
      <c r="AB709" s="187">
        <v>1521483424</v>
      </c>
      <c r="AC709" s="242" t="str">
        <f>_xlfn.IFNA(IF(Table[[#This Row],[Programme Partner]]&lt;&gt;Table[[#This Row],[Implementing Partner]],CONCATENATE(Table[[#This Row],[Programme Partner]],"-",Table[[#This Row],[Implementing Partner]]),Table[[#This Row],[Programme Partner]]),"")</f>
        <v>UNHCR-NGOF</v>
      </c>
    </row>
    <row r="710" spans="1:29" ht="16.5" customHeight="1">
      <c r="A710" s="183">
        <v>708</v>
      </c>
      <c r="B710" s="234" t="s">
        <v>8385</v>
      </c>
      <c r="C710" s="235" t="s">
        <v>5273</v>
      </c>
      <c r="D710" s="236" t="s">
        <v>5184</v>
      </c>
      <c r="E710" s="237" t="s">
        <v>5273</v>
      </c>
      <c r="F710" t="s">
        <v>27</v>
      </c>
      <c r="G710" s="235" t="s">
        <v>8012</v>
      </c>
      <c r="H710" t="s">
        <v>8365</v>
      </c>
      <c r="I710" s="235" t="str">
        <f>IFERROR(VLOOKUP(Table[[#This Row],[Activity Details of Assistance]],WHAT!E:F,2,FALSE),"")</f>
        <v># of door</v>
      </c>
      <c r="J710" s="235"/>
      <c r="K710">
        <v>437</v>
      </c>
      <c r="L710" t="s">
        <v>28</v>
      </c>
      <c r="M710" t="s">
        <v>13</v>
      </c>
      <c r="N710" t="s">
        <v>14</v>
      </c>
      <c r="O710" t="s">
        <v>309</v>
      </c>
      <c r="P710" t="s">
        <v>1606</v>
      </c>
      <c r="Q710" t="s">
        <v>6386</v>
      </c>
      <c r="R710" s="230">
        <v>44985</v>
      </c>
      <c r="S710" s="230">
        <v>45261</v>
      </c>
      <c r="T710" t="s">
        <v>8407</v>
      </c>
      <c r="U710" s="238"/>
      <c r="V710" s="238"/>
      <c r="W710" s="238"/>
      <c r="X710" s="238"/>
      <c r="Y710" s="239"/>
      <c r="Z710" t="s">
        <v>8393</v>
      </c>
      <c r="AA710" t="s">
        <v>8399</v>
      </c>
      <c r="AB710" s="187">
        <v>1521483424</v>
      </c>
      <c r="AC710" s="242" t="str">
        <f>_xlfn.IFNA(IF(Table[[#This Row],[Programme Partner]]&lt;&gt;Table[[#This Row],[Implementing Partner]],CONCATENATE(Table[[#This Row],[Programme Partner]],"-",Table[[#This Row],[Implementing Partner]]),Table[[#This Row],[Programme Partner]]),"")</f>
        <v>UNHCR-NGOF</v>
      </c>
    </row>
    <row r="711" spans="1:29" ht="16.5" customHeight="1">
      <c r="A711" s="183">
        <v>709</v>
      </c>
      <c r="B711" s="234" t="s">
        <v>8385</v>
      </c>
      <c r="C711" s="235" t="s">
        <v>5273</v>
      </c>
      <c r="D711" s="236" t="s">
        <v>5184</v>
      </c>
      <c r="E711" s="237" t="s">
        <v>5273</v>
      </c>
      <c r="F711" t="s">
        <v>27</v>
      </c>
      <c r="G711" s="235" t="s">
        <v>8012</v>
      </c>
      <c r="H711" t="s">
        <v>8312</v>
      </c>
      <c r="I711" s="235" t="str">
        <f>IFERROR(VLOOKUP(Table[[#This Row],[Activity Details of Assistance]],WHAT!E:F,2,FALSE),"")</f>
        <v># of door</v>
      </c>
      <c r="J711" s="235"/>
      <c r="K711">
        <v>300</v>
      </c>
      <c r="L711" t="s">
        <v>28</v>
      </c>
      <c r="M711" t="s">
        <v>13</v>
      </c>
      <c r="N711" t="s">
        <v>14</v>
      </c>
      <c r="O711" t="s">
        <v>309</v>
      </c>
      <c r="P711" t="s">
        <v>1606</v>
      </c>
      <c r="Q711" t="s">
        <v>6386</v>
      </c>
      <c r="R711" s="230">
        <v>44985</v>
      </c>
      <c r="S711" s="230">
        <v>45261</v>
      </c>
      <c r="T711" t="s">
        <v>8407</v>
      </c>
      <c r="U711" s="238"/>
      <c r="V711" s="238"/>
      <c r="W711" s="238"/>
      <c r="X711" s="238"/>
      <c r="Y711" s="239"/>
      <c r="Z711" t="s">
        <v>8393</v>
      </c>
      <c r="AA711" t="s">
        <v>8399</v>
      </c>
      <c r="AB711" s="187">
        <v>1521483424</v>
      </c>
      <c r="AC711" s="242" t="str">
        <f>_xlfn.IFNA(IF(Table[[#This Row],[Programme Partner]]&lt;&gt;Table[[#This Row],[Implementing Partner]],CONCATENATE(Table[[#This Row],[Programme Partner]],"-",Table[[#This Row],[Implementing Partner]]),Table[[#This Row],[Programme Partner]]),"")</f>
        <v>UNHCR-NGOF</v>
      </c>
    </row>
    <row r="712" spans="1:29" ht="16.5" customHeight="1">
      <c r="A712" s="183">
        <v>710</v>
      </c>
      <c r="B712" s="234" t="s">
        <v>8385</v>
      </c>
      <c r="C712" s="235" t="s">
        <v>5273</v>
      </c>
      <c r="D712" s="236" t="s">
        <v>5184</v>
      </c>
      <c r="E712" s="237" t="s">
        <v>5273</v>
      </c>
      <c r="F712" t="s">
        <v>27</v>
      </c>
      <c r="G712" s="235" t="s">
        <v>8013</v>
      </c>
      <c r="H712" t="s">
        <v>8338</v>
      </c>
      <c r="I712" s="235" t="str">
        <f>IFERROR(VLOOKUP(Table[[#This Row],[Activity Details of Assistance]],WHAT!E:F,2,FALSE),"")</f>
        <v># of facilities</v>
      </c>
      <c r="J712" s="235"/>
      <c r="K712">
        <v>270</v>
      </c>
      <c r="L712" t="s">
        <v>28</v>
      </c>
      <c r="M712" t="s">
        <v>13</v>
      </c>
      <c r="N712" t="s">
        <v>14</v>
      </c>
      <c r="O712" t="s">
        <v>309</v>
      </c>
      <c r="P712" t="s">
        <v>1606</v>
      </c>
      <c r="Q712" t="s">
        <v>6386</v>
      </c>
      <c r="R712" s="230">
        <v>44985</v>
      </c>
      <c r="S712" s="230">
        <v>45261</v>
      </c>
      <c r="T712" t="s">
        <v>8407</v>
      </c>
      <c r="U712" s="238"/>
      <c r="V712" s="238"/>
      <c r="W712" s="238"/>
      <c r="X712" s="238"/>
      <c r="Y712" s="239"/>
      <c r="Z712" t="s">
        <v>8393</v>
      </c>
      <c r="AA712" t="s">
        <v>8399</v>
      </c>
      <c r="AB712" s="187">
        <v>1521483424</v>
      </c>
      <c r="AC712" s="242" t="str">
        <f>_xlfn.IFNA(IF(Table[[#This Row],[Programme Partner]]&lt;&gt;Table[[#This Row],[Implementing Partner]],CONCATENATE(Table[[#This Row],[Programme Partner]],"-",Table[[#This Row],[Implementing Partner]]),Table[[#This Row],[Programme Partner]]),"")</f>
        <v>UNHCR-NGOF</v>
      </c>
    </row>
    <row r="713" spans="1:29" ht="16.5" customHeight="1">
      <c r="A713" s="183">
        <v>711</v>
      </c>
      <c r="B713" s="234" t="s">
        <v>8385</v>
      </c>
      <c r="C713" s="235" t="s">
        <v>5273</v>
      </c>
      <c r="D713" s="236" t="s">
        <v>5184</v>
      </c>
      <c r="E713" s="237" t="s">
        <v>5273</v>
      </c>
      <c r="F713" t="s">
        <v>27</v>
      </c>
      <c r="G713" s="235" t="s">
        <v>8013</v>
      </c>
      <c r="H713" t="s">
        <v>8286</v>
      </c>
      <c r="I713" s="235" t="str">
        <f>IFERROR(VLOOKUP(Table[[#This Row],[Activity Details of Assistance]],WHAT!E:F,2,FALSE),"")</f>
        <v># of HP sessions at community level</v>
      </c>
      <c r="J713" s="235"/>
      <c r="K713">
        <v>60</v>
      </c>
      <c r="L713" t="s">
        <v>28</v>
      </c>
      <c r="M713" t="s">
        <v>13</v>
      </c>
      <c r="N713" t="s">
        <v>14</v>
      </c>
      <c r="O713" t="s">
        <v>309</v>
      </c>
      <c r="P713" t="s">
        <v>1606</v>
      </c>
      <c r="Q713" t="s">
        <v>6386</v>
      </c>
      <c r="R713" s="230">
        <v>44985</v>
      </c>
      <c r="S713" s="230">
        <v>45261</v>
      </c>
      <c r="T713" t="s">
        <v>8407</v>
      </c>
      <c r="U713" s="238"/>
      <c r="V713" s="238"/>
      <c r="W713" s="238"/>
      <c r="X713" s="238"/>
      <c r="Y713" s="239"/>
      <c r="Z713" t="s">
        <v>8393</v>
      </c>
      <c r="AA713" t="s">
        <v>8399</v>
      </c>
      <c r="AB713" s="187">
        <v>1521483424</v>
      </c>
      <c r="AC713" s="242" t="str">
        <f>_xlfn.IFNA(IF(Table[[#This Row],[Programme Partner]]&lt;&gt;Table[[#This Row],[Implementing Partner]],CONCATENATE(Table[[#This Row],[Programme Partner]],"-",Table[[#This Row],[Implementing Partner]]),Table[[#This Row],[Programme Partner]]),"")</f>
        <v>UNHCR-NGOF</v>
      </c>
    </row>
    <row r="714" spans="1:29" ht="16.5" customHeight="1">
      <c r="A714" s="183">
        <v>712</v>
      </c>
      <c r="B714" s="234" t="s">
        <v>8385</v>
      </c>
      <c r="C714" s="235" t="s">
        <v>5273</v>
      </c>
      <c r="D714" s="236" t="s">
        <v>5184</v>
      </c>
      <c r="E714" s="237" t="s">
        <v>5273</v>
      </c>
      <c r="F714" t="s">
        <v>27</v>
      </c>
      <c r="G714" s="235" t="s">
        <v>8013</v>
      </c>
      <c r="H714" t="s">
        <v>8287</v>
      </c>
      <c r="I714" s="235" t="str">
        <f>IFERROR(VLOOKUP(Table[[#This Row],[Activity Details of Assistance]],WHAT!E:F,2,FALSE),"")</f>
        <v># of HP sessions at HH level</v>
      </c>
      <c r="J714" s="235"/>
      <c r="K714">
        <v>3430</v>
      </c>
      <c r="L714" t="s">
        <v>28</v>
      </c>
      <c r="M714" t="s">
        <v>13</v>
      </c>
      <c r="N714" t="s">
        <v>14</v>
      </c>
      <c r="O714" t="s">
        <v>309</v>
      </c>
      <c r="P714" t="s">
        <v>1606</v>
      </c>
      <c r="Q714" t="s">
        <v>6386</v>
      </c>
      <c r="R714" s="230">
        <v>44985</v>
      </c>
      <c r="S714" s="230">
        <v>45261</v>
      </c>
      <c r="T714" t="s">
        <v>8407</v>
      </c>
      <c r="U714" s="238"/>
      <c r="V714" s="238"/>
      <c r="W714" s="238"/>
      <c r="X714" s="238"/>
      <c r="Y714" s="239"/>
      <c r="Z714" t="s">
        <v>8393</v>
      </c>
      <c r="AA714" t="s">
        <v>8399</v>
      </c>
      <c r="AB714" s="187">
        <v>1521483424</v>
      </c>
      <c r="AC714" s="242" t="str">
        <f>_xlfn.IFNA(IF(Table[[#This Row],[Programme Partner]]&lt;&gt;Table[[#This Row],[Implementing Partner]],CONCATENATE(Table[[#This Row],[Programme Partner]],"-",Table[[#This Row],[Implementing Partner]]),Table[[#This Row],[Programme Partner]]),"")</f>
        <v>UNHCR-NGOF</v>
      </c>
    </row>
    <row r="715" spans="1:29" ht="16.5" customHeight="1">
      <c r="A715" s="183">
        <v>713</v>
      </c>
      <c r="B715" s="234" t="s">
        <v>8385</v>
      </c>
      <c r="C715" s="235" t="s">
        <v>5273</v>
      </c>
      <c r="D715" s="236" t="s">
        <v>5184</v>
      </c>
      <c r="E715" s="237" t="s">
        <v>5273</v>
      </c>
      <c r="F715" t="s">
        <v>27</v>
      </c>
      <c r="G715" s="235" t="s">
        <v>8013</v>
      </c>
      <c r="H715" t="s">
        <v>8327</v>
      </c>
      <c r="I715" s="235" t="str">
        <f>IFERROR(VLOOKUP(Table[[#This Row],[Activity Details of Assistance]],WHAT!E:F,2,FALSE),"")</f>
        <v># of HP sessions at institution level</v>
      </c>
      <c r="J715" s="235"/>
      <c r="K715">
        <v>5</v>
      </c>
      <c r="L715" t="s">
        <v>28</v>
      </c>
      <c r="M715" t="s">
        <v>13</v>
      </c>
      <c r="N715" t="s">
        <v>14</v>
      </c>
      <c r="O715" t="s">
        <v>309</v>
      </c>
      <c r="P715" t="s">
        <v>1606</v>
      </c>
      <c r="Q715" t="s">
        <v>6386</v>
      </c>
      <c r="R715" s="230">
        <v>44985</v>
      </c>
      <c r="S715" s="230">
        <v>45261</v>
      </c>
      <c r="T715" t="s">
        <v>8407</v>
      </c>
      <c r="U715" s="238"/>
      <c r="V715" s="238"/>
      <c r="W715" s="238"/>
      <c r="X715" s="238"/>
      <c r="Y715" s="239"/>
      <c r="Z715" t="s">
        <v>8393</v>
      </c>
      <c r="AA715" t="s">
        <v>8399</v>
      </c>
      <c r="AB715" s="187">
        <v>1521483424</v>
      </c>
      <c r="AC715" s="242" t="str">
        <f>_xlfn.IFNA(IF(Table[[#This Row],[Programme Partner]]&lt;&gt;Table[[#This Row],[Implementing Partner]],CONCATENATE(Table[[#This Row],[Programme Partner]],"-",Table[[#This Row],[Implementing Partner]]),Table[[#This Row],[Programme Partner]]),"")</f>
        <v>UNHCR-NGOF</v>
      </c>
    </row>
    <row r="716" spans="1:29" ht="16.5" customHeight="1">
      <c r="A716" s="183">
        <v>714</v>
      </c>
      <c r="B716" s="234" t="s">
        <v>8385</v>
      </c>
      <c r="C716" s="235" t="s">
        <v>5273</v>
      </c>
      <c r="D716" s="236" t="s">
        <v>5184</v>
      </c>
      <c r="E716" s="237" t="s">
        <v>5273</v>
      </c>
      <c r="F716" t="s">
        <v>27</v>
      </c>
      <c r="G716" s="235" t="s">
        <v>8013</v>
      </c>
      <c r="H716" t="s">
        <v>8435</v>
      </c>
      <c r="I716" s="235" t="str">
        <f>IFERROR(VLOOKUP(Table[[#This Row],[Activity Details of Assistance]],WHAT!E:F,2,FALSE),"")</f>
        <v># of household</v>
      </c>
      <c r="J716" s="235"/>
      <c r="K716">
        <v>790</v>
      </c>
      <c r="L716" t="s">
        <v>28</v>
      </c>
      <c r="M716" t="s">
        <v>13</v>
      </c>
      <c r="N716" t="s">
        <v>14</v>
      </c>
      <c r="O716" t="s">
        <v>309</v>
      </c>
      <c r="P716" t="s">
        <v>1606</v>
      </c>
      <c r="Q716" t="s">
        <v>6386</v>
      </c>
      <c r="R716" s="230">
        <v>44985</v>
      </c>
      <c r="S716" s="230">
        <v>45261</v>
      </c>
      <c r="T716" t="s">
        <v>8407</v>
      </c>
      <c r="U716" s="238"/>
      <c r="V716" s="238"/>
      <c r="W716" s="238"/>
      <c r="X716" s="238"/>
      <c r="Y716" s="239"/>
      <c r="Z716" t="s">
        <v>8393</v>
      </c>
      <c r="AA716" t="s">
        <v>8399</v>
      </c>
      <c r="AB716" s="187">
        <v>1521483424</v>
      </c>
      <c r="AC716" s="242" t="str">
        <f>_xlfn.IFNA(IF(Table[[#This Row],[Programme Partner]]&lt;&gt;Table[[#This Row],[Implementing Partner]],CONCATENATE(Table[[#This Row],[Programme Partner]],"-",Table[[#This Row],[Implementing Partner]]),Table[[#This Row],[Programme Partner]]),"")</f>
        <v>UNHCR-NGOF</v>
      </c>
    </row>
    <row r="717" spans="1:29" ht="16.5" customHeight="1">
      <c r="A717" s="183">
        <v>715</v>
      </c>
      <c r="B717" s="234" t="s">
        <v>8385</v>
      </c>
      <c r="C717" s="235" t="s">
        <v>5273</v>
      </c>
      <c r="D717" s="236" t="s">
        <v>5184</v>
      </c>
      <c r="E717" s="237" t="s">
        <v>5273</v>
      </c>
      <c r="F717" t="s">
        <v>27</v>
      </c>
      <c r="G717" s="235" t="s">
        <v>8014</v>
      </c>
      <c r="H717" t="s">
        <v>8412</v>
      </c>
      <c r="I717" s="235" t="str">
        <f>IFERROR(VLOOKUP(Table[[#This Row],[Activity Details of Assistance]],WHAT!E:F,2,FALSE),"")</f>
        <v># of HH</v>
      </c>
      <c r="J717" s="235"/>
      <c r="K717">
        <v>7332</v>
      </c>
      <c r="L717" t="s">
        <v>28</v>
      </c>
      <c r="M717" t="s">
        <v>13</v>
      </c>
      <c r="N717" t="s">
        <v>14</v>
      </c>
      <c r="O717" t="s">
        <v>309</v>
      </c>
      <c r="P717" t="s">
        <v>1606</v>
      </c>
      <c r="Q717" t="s">
        <v>6386</v>
      </c>
      <c r="R717" s="230">
        <v>44985</v>
      </c>
      <c r="S717" s="230">
        <v>45261</v>
      </c>
      <c r="T717" t="s">
        <v>8407</v>
      </c>
      <c r="U717" s="238"/>
      <c r="V717" s="238"/>
      <c r="W717" s="238"/>
      <c r="X717" s="238"/>
      <c r="Y717" s="239"/>
      <c r="Z717" t="s">
        <v>8393</v>
      </c>
      <c r="AA717" t="s">
        <v>8399</v>
      </c>
      <c r="AB717" s="187">
        <v>1521483424</v>
      </c>
      <c r="AC717" s="242" t="str">
        <f>_xlfn.IFNA(IF(Table[[#This Row],[Programme Partner]]&lt;&gt;Table[[#This Row],[Implementing Partner]],CONCATENATE(Table[[#This Row],[Programme Partner]],"-",Table[[#This Row],[Implementing Partner]]),Table[[#This Row],[Programme Partner]]),"")</f>
        <v>UNHCR-NGOF</v>
      </c>
    </row>
    <row r="718" spans="1:29" ht="16.5" customHeight="1">
      <c r="A718" s="183">
        <v>716</v>
      </c>
      <c r="B718" s="234" t="s">
        <v>8385</v>
      </c>
      <c r="C718" s="235" t="s">
        <v>5273</v>
      </c>
      <c r="D718" s="236" t="s">
        <v>5184</v>
      </c>
      <c r="E718" s="237" t="s">
        <v>5273</v>
      </c>
      <c r="F718" t="s">
        <v>27</v>
      </c>
      <c r="G718" s="235" t="s">
        <v>8011</v>
      </c>
      <c r="H718" t="s">
        <v>8363</v>
      </c>
      <c r="I718" s="235" t="str">
        <f>IFERROR(VLOOKUP(Table[[#This Row],[Activity Details of Assistance]],WHAT!E:F,2,FALSE),"")</f>
        <v># of tube well</v>
      </c>
      <c r="J718" s="235"/>
      <c r="K718">
        <v>85</v>
      </c>
      <c r="L718" t="s">
        <v>28</v>
      </c>
      <c r="M718" t="s">
        <v>13</v>
      </c>
      <c r="N718" t="s">
        <v>14</v>
      </c>
      <c r="O718" t="s">
        <v>309</v>
      </c>
      <c r="P718" t="s">
        <v>1606</v>
      </c>
      <c r="Q718" t="s">
        <v>6480</v>
      </c>
      <c r="R718" s="230">
        <v>44985</v>
      </c>
      <c r="S718" s="230">
        <v>45261</v>
      </c>
      <c r="T718" t="s">
        <v>8407</v>
      </c>
      <c r="U718" s="238"/>
      <c r="V718" s="238"/>
      <c r="W718" s="238"/>
      <c r="X718" s="238"/>
      <c r="Y718" s="239"/>
      <c r="Z718" t="s">
        <v>8393</v>
      </c>
      <c r="AA718" t="s">
        <v>8399</v>
      </c>
      <c r="AB718" s="187">
        <v>1521483424</v>
      </c>
      <c r="AC718" s="242" t="str">
        <f>_xlfn.IFNA(IF(Table[[#This Row],[Programme Partner]]&lt;&gt;Table[[#This Row],[Implementing Partner]],CONCATENATE(Table[[#This Row],[Programme Partner]],"-",Table[[#This Row],[Implementing Partner]]),Table[[#This Row],[Programme Partner]]),"")</f>
        <v>UNHCR-NGOF</v>
      </c>
    </row>
    <row r="719" spans="1:29" ht="16.5" customHeight="1">
      <c r="A719" s="183">
        <v>717</v>
      </c>
      <c r="B719" s="234" t="s">
        <v>8385</v>
      </c>
      <c r="C719" s="235" t="s">
        <v>5273</v>
      </c>
      <c r="D719" s="236" t="s">
        <v>5184</v>
      </c>
      <c r="E719" s="237" t="s">
        <v>5273</v>
      </c>
      <c r="F719" t="s">
        <v>27</v>
      </c>
      <c r="G719" s="235" t="s">
        <v>8012</v>
      </c>
      <c r="H719" t="s">
        <v>8364</v>
      </c>
      <c r="I719" s="235" t="str">
        <f>IFERROR(VLOOKUP(Table[[#This Row],[Activity Details of Assistance]],WHAT!E:F,2,FALSE),"")</f>
        <v xml:space="preserve"># of door </v>
      </c>
      <c r="J719" s="235"/>
      <c r="K719">
        <v>58</v>
      </c>
      <c r="L719" t="s">
        <v>28</v>
      </c>
      <c r="M719" t="s">
        <v>13</v>
      </c>
      <c r="N719" t="s">
        <v>14</v>
      </c>
      <c r="O719" t="s">
        <v>309</v>
      </c>
      <c r="P719" t="s">
        <v>1606</v>
      </c>
      <c r="Q719" t="s">
        <v>6480</v>
      </c>
      <c r="R719" s="230">
        <v>44985</v>
      </c>
      <c r="S719" s="230">
        <v>45261</v>
      </c>
      <c r="T719" t="s">
        <v>8407</v>
      </c>
      <c r="U719" s="238"/>
      <c r="V719" s="238"/>
      <c r="W719" s="238"/>
      <c r="X719" s="238"/>
      <c r="Y719" s="239"/>
      <c r="Z719" t="s">
        <v>8393</v>
      </c>
      <c r="AA719" t="s">
        <v>8399</v>
      </c>
      <c r="AB719" s="187">
        <v>1521483424</v>
      </c>
      <c r="AC719" s="242" t="str">
        <f>_xlfn.IFNA(IF(Table[[#This Row],[Programme Partner]]&lt;&gt;Table[[#This Row],[Implementing Partner]],CONCATENATE(Table[[#This Row],[Programme Partner]],"-",Table[[#This Row],[Implementing Partner]]),Table[[#This Row],[Programme Partner]]),"")</f>
        <v>UNHCR-NGOF</v>
      </c>
    </row>
    <row r="720" spans="1:29" ht="16.5" customHeight="1">
      <c r="A720" s="183">
        <v>718</v>
      </c>
      <c r="B720" s="234" t="s">
        <v>8385</v>
      </c>
      <c r="C720" s="235" t="s">
        <v>5273</v>
      </c>
      <c r="D720" s="236" t="s">
        <v>5184</v>
      </c>
      <c r="E720" s="237" t="s">
        <v>5273</v>
      </c>
      <c r="F720" t="s">
        <v>27</v>
      </c>
      <c r="G720" s="235" t="s">
        <v>8012</v>
      </c>
      <c r="H720" t="s">
        <v>8365</v>
      </c>
      <c r="I720" s="235" t="str">
        <f>IFERROR(VLOOKUP(Table[[#This Row],[Activity Details of Assistance]],WHAT!E:F,2,FALSE),"")</f>
        <v># of door</v>
      </c>
      <c r="J720" s="235"/>
      <c r="K720">
        <v>243</v>
      </c>
      <c r="L720" t="s">
        <v>28</v>
      </c>
      <c r="M720" t="s">
        <v>13</v>
      </c>
      <c r="N720" t="s">
        <v>14</v>
      </c>
      <c r="O720" t="s">
        <v>309</v>
      </c>
      <c r="P720" t="s">
        <v>1606</v>
      </c>
      <c r="Q720" t="s">
        <v>6480</v>
      </c>
      <c r="R720" s="230">
        <v>44985</v>
      </c>
      <c r="S720" s="230">
        <v>45261</v>
      </c>
      <c r="T720" t="s">
        <v>8407</v>
      </c>
      <c r="U720" s="238"/>
      <c r="V720" s="238"/>
      <c r="W720" s="238"/>
      <c r="X720" s="238"/>
      <c r="Y720" s="239"/>
      <c r="Z720" t="s">
        <v>8393</v>
      </c>
      <c r="AA720" t="s">
        <v>8399</v>
      </c>
      <c r="AB720" s="187">
        <v>1521483424</v>
      </c>
      <c r="AC720" s="242" t="str">
        <f>_xlfn.IFNA(IF(Table[[#This Row],[Programme Partner]]&lt;&gt;Table[[#This Row],[Implementing Partner]],CONCATENATE(Table[[#This Row],[Programme Partner]],"-",Table[[#This Row],[Implementing Partner]]),Table[[#This Row],[Programme Partner]]),"")</f>
        <v>UNHCR-NGOF</v>
      </c>
    </row>
    <row r="721" spans="1:29" ht="16.5" customHeight="1">
      <c r="A721" s="183">
        <v>719</v>
      </c>
      <c r="B721" s="234" t="s">
        <v>8385</v>
      </c>
      <c r="C721" s="235" t="s">
        <v>5273</v>
      </c>
      <c r="D721" s="236" t="s">
        <v>5184</v>
      </c>
      <c r="E721" s="237" t="s">
        <v>5273</v>
      </c>
      <c r="F721" t="s">
        <v>27</v>
      </c>
      <c r="G721" s="235" t="s">
        <v>8012</v>
      </c>
      <c r="H721" t="s">
        <v>8312</v>
      </c>
      <c r="I721" s="235" t="str">
        <f>IFERROR(VLOOKUP(Table[[#This Row],[Activity Details of Assistance]],WHAT!E:F,2,FALSE),"")</f>
        <v># of door</v>
      </c>
      <c r="J721" s="235"/>
      <c r="K721">
        <v>276</v>
      </c>
      <c r="L721" t="s">
        <v>28</v>
      </c>
      <c r="M721" t="s">
        <v>13</v>
      </c>
      <c r="N721" t="s">
        <v>14</v>
      </c>
      <c r="O721" t="s">
        <v>309</v>
      </c>
      <c r="P721" t="s">
        <v>1606</v>
      </c>
      <c r="Q721" t="s">
        <v>6480</v>
      </c>
      <c r="R721" s="230">
        <v>44985</v>
      </c>
      <c r="S721" s="230">
        <v>45261</v>
      </c>
      <c r="T721" t="s">
        <v>8407</v>
      </c>
      <c r="U721" s="238"/>
      <c r="V721" s="238"/>
      <c r="W721" s="238"/>
      <c r="X721" s="238"/>
      <c r="Y721" s="239"/>
      <c r="Z721" t="s">
        <v>8393</v>
      </c>
      <c r="AA721" t="s">
        <v>8399</v>
      </c>
      <c r="AB721" s="187">
        <v>1521483424</v>
      </c>
      <c r="AC721" s="242" t="str">
        <f>_xlfn.IFNA(IF(Table[[#This Row],[Programme Partner]]&lt;&gt;Table[[#This Row],[Implementing Partner]],CONCATENATE(Table[[#This Row],[Programme Partner]],"-",Table[[#This Row],[Implementing Partner]]),Table[[#This Row],[Programme Partner]]),"")</f>
        <v>UNHCR-NGOF</v>
      </c>
    </row>
    <row r="722" spans="1:29" ht="16.5" customHeight="1">
      <c r="A722" s="183">
        <v>720</v>
      </c>
      <c r="B722" s="234" t="s">
        <v>8385</v>
      </c>
      <c r="C722" s="235" t="s">
        <v>5273</v>
      </c>
      <c r="D722" s="236" t="s">
        <v>5184</v>
      </c>
      <c r="E722" s="237" t="s">
        <v>5273</v>
      </c>
      <c r="F722" t="s">
        <v>27</v>
      </c>
      <c r="G722" s="235" t="s">
        <v>8013</v>
      </c>
      <c r="H722" t="s">
        <v>8338</v>
      </c>
      <c r="I722" s="235" t="str">
        <f>IFERROR(VLOOKUP(Table[[#This Row],[Activity Details of Assistance]],WHAT!E:F,2,FALSE),"")</f>
        <v># of facilities</v>
      </c>
      <c r="J722" s="235"/>
      <c r="K722">
        <v>465</v>
      </c>
      <c r="L722" t="s">
        <v>28</v>
      </c>
      <c r="M722" t="s">
        <v>13</v>
      </c>
      <c r="N722" t="s">
        <v>14</v>
      </c>
      <c r="O722" t="s">
        <v>309</v>
      </c>
      <c r="P722" t="s">
        <v>1606</v>
      </c>
      <c r="Q722" t="s">
        <v>6480</v>
      </c>
      <c r="R722" s="230">
        <v>44985</v>
      </c>
      <c r="S722" s="230">
        <v>45261</v>
      </c>
      <c r="T722" t="s">
        <v>8407</v>
      </c>
      <c r="U722" s="238"/>
      <c r="V722" s="238"/>
      <c r="W722" s="238"/>
      <c r="X722" s="238"/>
      <c r="Y722" s="239"/>
      <c r="Z722" t="s">
        <v>8393</v>
      </c>
      <c r="AA722" t="s">
        <v>8399</v>
      </c>
      <c r="AB722" s="187">
        <v>1521483424</v>
      </c>
      <c r="AC722" s="242" t="str">
        <f>_xlfn.IFNA(IF(Table[[#This Row],[Programme Partner]]&lt;&gt;Table[[#This Row],[Implementing Partner]],CONCATENATE(Table[[#This Row],[Programme Partner]],"-",Table[[#This Row],[Implementing Partner]]),Table[[#This Row],[Programme Partner]]),"")</f>
        <v>UNHCR-NGOF</v>
      </c>
    </row>
    <row r="723" spans="1:29" ht="16.5" customHeight="1">
      <c r="A723" s="183">
        <v>721</v>
      </c>
      <c r="B723" s="234" t="s">
        <v>8385</v>
      </c>
      <c r="C723" s="235" t="s">
        <v>5273</v>
      </c>
      <c r="D723" s="236" t="s">
        <v>5184</v>
      </c>
      <c r="E723" s="237" t="s">
        <v>5273</v>
      </c>
      <c r="F723" t="s">
        <v>27</v>
      </c>
      <c r="G723" s="235" t="s">
        <v>8013</v>
      </c>
      <c r="H723" t="s">
        <v>8286</v>
      </c>
      <c r="I723" s="235" t="str">
        <f>IFERROR(VLOOKUP(Table[[#This Row],[Activity Details of Assistance]],WHAT!E:F,2,FALSE),"")</f>
        <v># of HP sessions at community level</v>
      </c>
      <c r="J723" s="235"/>
      <c r="K723">
        <v>60</v>
      </c>
      <c r="L723" t="s">
        <v>28</v>
      </c>
      <c r="M723" t="s">
        <v>13</v>
      </c>
      <c r="N723" t="s">
        <v>14</v>
      </c>
      <c r="O723" t="s">
        <v>309</v>
      </c>
      <c r="P723" t="s">
        <v>1606</v>
      </c>
      <c r="Q723" t="s">
        <v>6480</v>
      </c>
      <c r="R723" s="230">
        <v>44985</v>
      </c>
      <c r="S723" s="230">
        <v>45261</v>
      </c>
      <c r="T723" t="s">
        <v>8407</v>
      </c>
      <c r="U723" s="238"/>
      <c r="V723" s="238"/>
      <c r="W723" s="238"/>
      <c r="X723" s="238"/>
      <c r="Y723" s="239"/>
      <c r="Z723" t="s">
        <v>8393</v>
      </c>
      <c r="AA723" t="s">
        <v>8399</v>
      </c>
      <c r="AB723" s="187">
        <v>1521483424</v>
      </c>
      <c r="AC723" s="242" t="str">
        <f>_xlfn.IFNA(IF(Table[[#This Row],[Programme Partner]]&lt;&gt;Table[[#This Row],[Implementing Partner]],CONCATENATE(Table[[#This Row],[Programme Partner]],"-",Table[[#This Row],[Implementing Partner]]),Table[[#This Row],[Programme Partner]]),"")</f>
        <v>UNHCR-NGOF</v>
      </c>
    </row>
    <row r="724" spans="1:29" ht="16.5" customHeight="1">
      <c r="A724" s="183">
        <v>722</v>
      </c>
      <c r="B724" s="234" t="s">
        <v>8385</v>
      </c>
      <c r="C724" s="235" t="s">
        <v>5273</v>
      </c>
      <c r="D724" s="236" t="s">
        <v>5184</v>
      </c>
      <c r="E724" s="237" t="s">
        <v>5273</v>
      </c>
      <c r="F724" t="s">
        <v>27</v>
      </c>
      <c r="G724" s="235" t="s">
        <v>8013</v>
      </c>
      <c r="H724" t="s">
        <v>8287</v>
      </c>
      <c r="I724" s="235" t="str">
        <f>IFERROR(VLOOKUP(Table[[#This Row],[Activity Details of Assistance]],WHAT!E:F,2,FALSE),"")</f>
        <v># of HP sessions at HH level</v>
      </c>
      <c r="J724" s="235"/>
      <c r="K724">
        <v>3461</v>
      </c>
      <c r="L724" t="s">
        <v>28</v>
      </c>
      <c r="M724" t="s">
        <v>13</v>
      </c>
      <c r="N724" t="s">
        <v>14</v>
      </c>
      <c r="O724" t="s">
        <v>309</v>
      </c>
      <c r="P724" t="s">
        <v>1606</v>
      </c>
      <c r="Q724" t="s">
        <v>6480</v>
      </c>
      <c r="R724" s="230">
        <v>44985</v>
      </c>
      <c r="S724" s="230">
        <v>45261</v>
      </c>
      <c r="T724" t="s">
        <v>8407</v>
      </c>
      <c r="U724" s="238"/>
      <c r="V724" s="238"/>
      <c r="W724" s="238"/>
      <c r="X724" s="238"/>
      <c r="Y724" s="239"/>
      <c r="Z724" t="s">
        <v>8393</v>
      </c>
      <c r="AA724" t="s">
        <v>8399</v>
      </c>
      <c r="AB724" s="187">
        <v>1521483424</v>
      </c>
      <c r="AC724" s="242" t="str">
        <f>_xlfn.IFNA(IF(Table[[#This Row],[Programme Partner]]&lt;&gt;Table[[#This Row],[Implementing Partner]],CONCATENATE(Table[[#This Row],[Programme Partner]],"-",Table[[#This Row],[Implementing Partner]]),Table[[#This Row],[Programme Partner]]),"")</f>
        <v>UNHCR-NGOF</v>
      </c>
    </row>
    <row r="725" spans="1:29" ht="16.5" customHeight="1">
      <c r="A725" s="183">
        <v>723</v>
      </c>
      <c r="B725" s="234" t="s">
        <v>8385</v>
      </c>
      <c r="C725" s="235" t="s">
        <v>5273</v>
      </c>
      <c r="D725" s="236" t="s">
        <v>5184</v>
      </c>
      <c r="E725" s="237" t="s">
        <v>5273</v>
      </c>
      <c r="F725" t="s">
        <v>27</v>
      </c>
      <c r="G725" s="235" t="s">
        <v>8013</v>
      </c>
      <c r="H725" t="s">
        <v>8327</v>
      </c>
      <c r="I725" s="235" t="str">
        <f>IFERROR(VLOOKUP(Table[[#This Row],[Activity Details of Assistance]],WHAT!E:F,2,FALSE),"")</f>
        <v># of HP sessions at institution level</v>
      </c>
      <c r="J725" s="235"/>
      <c r="K725">
        <v>5</v>
      </c>
      <c r="L725" t="s">
        <v>28</v>
      </c>
      <c r="M725" t="s">
        <v>13</v>
      </c>
      <c r="N725" t="s">
        <v>14</v>
      </c>
      <c r="O725" t="s">
        <v>309</v>
      </c>
      <c r="P725" t="s">
        <v>1606</v>
      </c>
      <c r="Q725" t="s">
        <v>6480</v>
      </c>
      <c r="R725" s="230">
        <v>44985</v>
      </c>
      <c r="S725" s="230">
        <v>45261</v>
      </c>
      <c r="T725" t="s">
        <v>8407</v>
      </c>
      <c r="U725" s="238"/>
      <c r="V725" s="238"/>
      <c r="W725" s="238"/>
      <c r="X725" s="238"/>
      <c r="Y725" s="239"/>
      <c r="Z725" t="s">
        <v>8393</v>
      </c>
      <c r="AA725" t="s">
        <v>8399</v>
      </c>
      <c r="AB725" s="187">
        <v>1521483424</v>
      </c>
      <c r="AC725" s="242" t="str">
        <f>_xlfn.IFNA(IF(Table[[#This Row],[Programme Partner]]&lt;&gt;Table[[#This Row],[Implementing Partner]],CONCATENATE(Table[[#This Row],[Programme Partner]],"-",Table[[#This Row],[Implementing Partner]]),Table[[#This Row],[Programme Partner]]),"")</f>
        <v>UNHCR-NGOF</v>
      </c>
    </row>
    <row r="726" spans="1:29" ht="16.5" customHeight="1">
      <c r="A726" s="183">
        <v>724</v>
      </c>
      <c r="B726" s="234" t="s">
        <v>8385</v>
      </c>
      <c r="C726" s="235" t="s">
        <v>5273</v>
      </c>
      <c r="D726" s="236" t="s">
        <v>5184</v>
      </c>
      <c r="E726" s="237" t="s">
        <v>5273</v>
      </c>
      <c r="F726" t="s">
        <v>27</v>
      </c>
      <c r="G726" s="235" t="s">
        <v>8013</v>
      </c>
      <c r="H726" t="s">
        <v>8435</v>
      </c>
      <c r="I726" s="235" t="str">
        <f>IFERROR(VLOOKUP(Table[[#This Row],[Activity Details of Assistance]],WHAT!E:F,2,FALSE),"")</f>
        <v># of household</v>
      </c>
      <c r="J726" s="235"/>
      <c r="K726">
        <v>1111</v>
      </c>
      <c r="L726" t="s">
        <v>28</v>
      </c>
      <c r="M726" t="s">
        <v>13</v>
      </c>
      <c r="N726" t="s">
        <v>14</v>
      </c>
      <c r="O726" t="s">
        <v>309</v>
      </c>
      <c r="P726" t="s">
        <v>1606</v>
      </c>
      <c r="Q726" t="s">
        <v>6480</v>
      </c>
      <c r="R726" s="230">
        <v>44985</v>
      </c>
      <c r="S726" s="230">
        <v>45261</v>
      </c>
      <c r="T726" t="s">
        <v>8407</v>
      </c>
      <c r="U726" s="238"/>
      <c r="V726" s="238"/>
      <c r="W726" s="238"/>
      <c r="X726" s="238"/>
      <c r="Y726" s="239"/>
      <c r="Z726" t="s">
        <v>8393</v>
      </c>
      <c r="AA726" t="s">
        <v>8399</v>
      </c>
      <c r="AB726" s="187">
        <v>1521483424</v>
      </c>
      <c r="AC726" s="242" t="str">
        <f>_xlfn.IFNA(IF(Table[[#This Row],[Programme Partner]]&lt;&gt;Table[[#This Row],[Implementing Partner]],CONCATENATE(Table[[#This Row],[Programme Partner]],"-",Table[[#This Row],[Implementing Partner]]),Table[[#This Row],[Programme Partner]]),"")</f>
        <v>UNHCR-NGOF</v>
      </c>
    </row>
    <row r="727" spans="1:29" ht="16.5" customHeight="1">
      <c r="A727" s="183">
        <v>725</v>
      </c>
      <c r="B727" s="234" t="s">
        <v>8385</v>
      </c>
      <c r="C727" s="235" t="s">
        <v>5273</v>
      </c>
      <c r="D727" s="236" t="s">
        <v>5184</v>
      </c>
      <c r="E727" s="237" t="s">
        <v>5273</v>
      </c>
      <c r="F727" t="s">
        <v>27</v>
      </c>
      <c r="G727" s="235" t="s">
        <v>8014</v>
      </c>
      <c r="H727" t="s">
        <v>8412</v>
      </c>
      <c r="I727" s="235" t="str">
        <f>IFERROR(VLOOKUP(Table[[#This Row],[Activity Details of Assistance]],WHAT!E:F,2,FALSE),"")</f>
        <v># of HH</v>
      </c>
      <c r="J727" s="235"/>
      <c r="K727">
        <v>5647</v>
      </c>
      <c r="L727" t="s">
        <v>28</v>
      </c>
      <c r="M727" t="s">
        <v>13</v>
      </c>
      <c r="N727" t="s">
        <v>14</v>
      </c>
      <c r="O727" t="s">
        <v>309</v>
      </c>
      <c r="P727" t="s">
        <v>1606</v>
      </c>
      <c r="Q727" t="s">
        <v>6480</v>
      </c>
      <c r="R727" s="230">
        <v>44985</v>
      </c>
      <c r="S727" s="230">
        <v>45261</v>
      </c>
      <c r="T727" t="s">
        <v>8407</v>
      </c>
      <c r="U727" s="238"/>
      <c r="V727" s="238"/>
      <c r="W727" s="238"/>
      <c r="X727" s="238"/>
      <c r="Y727" s="239"/>
      <c r="Z727" t="s">
        <v>8393</v>
      </c>
      <c r="AA727" t="s">
        <v>8399</v>
      </c>
      <c r="AB727" s="187">
        <v>1521483424</v>
      </c>
      <c r="AC727" s="242" t="str">
        <f>_xlfn.IFNA(IF(Table[[#This Row],[Programme Partner]]&lt;&gt;Table[[#This Row],[Implementing Partner]],CONCATENATE(Table[[#This Row],[Programme Partner]],"-",Table[[#This Row],[Implementing Partner]]),Table[[#This Row],[Programme Partner]]),"")</f>
        <v>UNHCR-NGOF</v>
      </c>
    </row>
    <row r="728" spans="1:29" ht="16.5" customHeight="1">
      <c r="A728" s="183">
        <v>726</v>
      </c>
      <c r="B728" s="234" t="s">
        <v>8385</v>
      </c>
      <c r="C728" s="235" t="s">
        <v>5273</v>
      </c>
      <c r="D728" s="236" t="s">
        <v>5184</v>
      </c>
      <c r="E728" s="237" t="s">
        <v>5273</v>
      </c>
      <c r="F728" t="s">
        <v>27</v>
      </c>
      <c r="G728" s="235" t="s">
        <v>8011</v>
      </c>
      <c r="H728" t="s">
        <v>8363</v>
      </c>
      <c r="I728" s="235" t="str">
        <f>IFERROR(VLOOKUP(Table[[#This Row],[Activity Details of Assistance]],WHAT!E:F,2,FALSE),"")</f>
        <v># of tube well</v>
      </c>
      <c r="J728" s="235"/>
      <c r="K728">
        <v>2</v>
      </c>
      <c r="L728" t="s">
        <v>28</v>
      </c>
      <c r="M728" t="s">
        <v>13</v>
      </c>
      <c r="N728" t="s">
        <v>14</v>
      </c>
      <c r="O728" t="s">
        <v>309</v>
      </c>
      <c r="P728" t="s">
        <v>1607</v>
      </c>
      <c r="Q728" t="s">
        <v>4710</v>
      </c>
      <c r="R728" s="230">
        <v>44985</v>
      </c>
      <c r="S728" s="230">
        <v>45261</v>
      </c>
      <c r="T728" t="s">
        <v>8407</v>
      </c>
      <c r="U728" s="238"/>
      <c r="V728" s="238"/>
      <c r="W728" s="238"/>
      <c r="X728" s="238"/>
      <c r="Y728" s="239"/>
      <c r="Z728" t="s">
        <v>8393</v>
      </c>
      <c r="AA728" t="s">
        <v>8399</v>
      </c>
      <c r="AB728" s="187">
        <v>1521483424</v>
      </c>
      <c r="AC728" s="242" t="str">
        <f>_xlfn.IFNA(IF(Table[[#This Row],[Programme Partner]]&lt;&gt;Table[[#This Row],[Implementing Partner]],CONCATENATE(Table[[#This Row],[Programme Partner]],"-",Table[[#This Row],[Implementing Partner]]),Table[[#This Row],[Programme Partner]]),"")</f>
        <v>UNHCR-NGOF</v>
      </c>
    </row>
    <row r="729" spans="1:29" ht="16.5" customHeight="1">
      <c r="A729" s="183">
        <v>727</v>
      </c>
      <c r="B729" s="234" t="s">
        <v>8385</v>
      </c>
      <c r="C729" s="235" t="s">
        <v>5273</v>
      </c>
      <c r="D729" s="236" t="s">
        <v>5184</v>
      </c>
      <c r="E729" s="237" t="s">
        <v>5273</v>
      </c>
      <c r="F729" t="s">
        <v>27</v>
      </c>
      <c r="G729" s="235" t="s">
        <v>8012</v>
      </c>
      <c r="H729" t="s">
        <v>8364</v>
      </c>
      <c r="I729" s="235" t="str">
        <f>IFERROR(VLOOKUP(Table[[#This Row],[Activity Details of Assistance]],WHAT!E:F,2,FALSE),"")</f>
        <v xml:space="preserve"># of door </v>
      </c>
      <c r="J729" s="235"/>
      <c r="K729">
        <v>57</v>
      </c>
      <c r="L729" t="s">
        <v>28</v>
      </c>
      <c r="M729" t="s">
        <v>13</v>
      </c>
      <c r="N729" t="s">
        <v>14</v>
      </c>
      <c r="O729" t="s">
        <v>309</v>
      </c>
      <c r="P729" t="s">
        <v>1607</v>
      </c>
      <c r="Q729" t="s">
        <v>4710</v>
      </c>
      <c r="R729" s="230">
        <v>44985</v>
      </c>
      <c r="S729" s="230">
        <v>45261</v>
      </c>
      <c r="T729" t="s">
        <v>8407</v>
      </c>
      <c r="U729" s="238"/>
      <c r="V729" s="238"/>
      <c r="W729" s="238"/>
      <c r="X729" s="238"/>
      <c r="Y729" s="239"/>
      <c r="Z729" t="s">
        <v>8393</v>
      </c>
      <c r="AA729" t="s">
        <v>8399</v>
      </c>
      <c r="AB729" s="187">
        <v>1521483424</v>
      </c>
      <c r="AC729" s="242" t="str">
        <f>_xlfn.IFNA(IF(Table[[#This Row],[Programme Partner]]&lt;&gt;Table[[#This Row],[Implementing Partner]],CONCATENATE(Table[[#This Row],[Programme Partner]],"-",Table[[#This Row],[Implementing Partner]]),Table[[#This Row],[Programme Partner]]),"")</f>
        <v>UNHCR-NGOF</v>
      </c>
    </row>
    <row r="730" spans="1:29" ht="16.5" customHeight="1">
      <c r="A730" s="183">
        <v>728</v>
      </c>
      <c r="B730" s="234" t="s">
        <v>8385</v>
      </c>
      <c r="C730" s="235" t="s">
        <v>5273</v>
      </c>
      <c r="D730" s="236" t="s">
        <v>5184</v>
      </c>
      <c r="E730" s="237" t="s">
        <v>5273</v>
      </c>
      <c r="F730" t="s">
        <v>27</v>
      </c>
      <c r="G730" s="235" t="s">
        <v>8012</v>
      </c>
      <c r="H730" t="s">
        <v>8365</v>
      </c>
      <c r="I730" s="235" t="str">
        <f>IFERROR(VLOOKUP(Table[[#This Row],[Activity Details of Assistance]],WHAT!E:F,2,FALSE),"")</f>
        <v># of door</v>
      </c>
      <c r="J730" s="235"/>
      <c r="K730">
        <v>332</v>
      </c>
      <c r="L730" t="s">
        <v>28</v>
      </c>
      <c r="M730" t="s">
        <v>13</v>
      </c>
      <c r="N730" t="s">
        <v>14</v>
      </c>
      <c r="O730" t="s">
        <v>309</v>
      </c>
      <c r="P730" t="s">
        <v>1607</v>
      </c>
      <c r="Q730" t="s">
        <v>4710</v>
      </c>
      <c r="R730" s="230">
        <v>44985</v>
      </c>
      <c r="S730" s="230">
        <v>45261</v>
      </c>
      <c r="T730" t="s">
        <v>8407</v>
      </c>
      <c r="U730" s="238"/>
      <c r="V730" s="238"/>
      <c r="W730" s="238"/>
      <c r="X730" s="238"/>
      <c r="Y730" s="239"/>
      <c r="Z730" t="s">
        <v>8393</v>
      </c>
      <c r="AA730" t="s">
        <v>8399</v>
      </c>
      <c r="AB730" s="187">
        <v>1521483424</v>
      </c>
      <c r="AC730" s="242" t="str">
        <f>_xlfn.IFNA(IF(Table[[#This Row],[Programme Partner]]&lt;&gt;Table[[#This Row],[Implementing Partner]],CONCATENATE(Table[[#This Row],[Programme Partner]],"-",Table[[#This Row],[Implementing Partner]]),Table[[#This Row],[Programme Partner]]),"")</f>
        <v>UNHCR-NGOF</v>
      </c>
    </row>
    <row r="731" spans="1:29" ht="16.5" customHeight="1">
      <c r="A731" s="183">
        <v>729</v>
      </c>
      <c r="B731" s="234" t="s">
        <v>8385</v>
      </c>
      <c r="C731" s="235" t="s">
        <v>5273</v>
      </c>
      <c r="D731" s="236" t="s">
        <v>5184</v>
      </c>
      <c r="E731" s="237" t="s">
        <v>5273</v>
      </c>
      <c r="F731" t="s">
        <v>27</v>
      </c>
      <c r="G731" s="235" t="s">
        <v>8012</v>
      </c>
      <c r="H731" t="s">
        <v>8312</v>
      </c>
      <c r="I731" s="235" t="str">
        <f>IFERROR(VLOOKUP(Table[[#This Row],[Activity Details of Assistance]],WHAT!E:F,2,FALSE),"")</f>
        <v># of door</v>
      </c>
      <c r="J731" s="235"/>
      <c r="K731">
        <v>386</v>
      </c>
      <c r="L731" t="s">
        <v>28</v>
      </c>
      <c r="M731" t="s">
        <v>13</v>
      </c>
      <c r="N731" t="s">
        <v>14</v>
      </c>
      <c r="O731" t="s">
        <v>309</v>
      </c>
      <c r="P731" t="s">
        <v>1607</v>
      </c>
      <c r="Q731" t="s">
        <v>4710</v>
      </c>
      <c r="R731" s="230">
        <v>44985</v>
      </c>
      <c r="S731" s="230">
        <v>45261</v>
      </c>
      <c r="T731" t="s">
        <v>8407</v>
      </c>
      <c r="U731" s="238"/>
      <c r="V731" s="238"/>
      <c r="W731" s="238"/>
      <c r="X731" s="238"/>
      <c r="Y731" s="239"/>
      <c r="Z731" t="s">
        <v>8393</v>
      </c>
      <c r="AA731" t="s">
        <v>8399</v>
      </c>
      <c r="AB731" s="187">
        <v>1521483424</v>
      </c>
      <c r="AC731" s="242" t="str">
        <f>_xlfn.IFNA(IF(Table[[#This Row],[Programme Partner]]&lt;&gt;Table[[#This Row],[Implementing Partner]],CONCATENATE(Table[[#This Row],[Programme Partner]],"-",Table[[#This Row],[Implementing Partner]]),Table[[#This Row],[Programme Partner]]),"")</f>
        <v>UNHCR-NGOF</v>
      </c>
    </row>
    <row r="732" spans="1:29" ht="16.5" customHeight="1">
      <c r="A732" s="183">
        <v>730</v>
      </c>
      <c r="B732" s="234" t="s">
        <v>8385</v>
      </c>
      <c r="C732" s="235" t="s">
        <v>5273</v>
      </c>
      <c r="D732" s="236" t="s">
        <v>5184</v>
      </c>
      <c r="E732" s="237" t="s">
        <v>5273</v>
      </c>
      <c r="F732" t="s">
        <v>27</v>
      </c>
      <c r="G732" s="235" t="s">
        <v>8013</v>
      </c>
      <c r="H732" t="s">
        <v>8338</v>
      </c>
      <c r="I732" s="235" t="str">
        <f>IFERROR(VLOOKUP(Table[[#This Row],[Activity Details of Assistance]],WHAT!E:F,2,FALSE),"")</f>
        <v># of facilities</v>
      </c>
      <c r="J732" s="235"/>
      <c r="K732">
        <v>1051</v>
      </c>
      <c r="L732" t="s">
        <v>28</v>
      </c>
      <c r="M732" t="s">
        <v>13</v>
      </c>
      <c r="N732" t="s">
        <v>14</v>
      </c>
      <c r="O732" t="s">
        <v>309</v>
      </c>
      <c r="P732" t="s">
        <v>1607</v>
      </c>
      <c r="Q732" t="s">
        <v>4710</v>
      </c>
      <c r="R732" s="230">
        <v>44985</v>
      </c>
      <c r="S732" s="230">
        <v>45261</v>
      </c>
      <c r="T732" t="s">
        <v>8407</v>
      </c>
      <c r="U732" s="238"/>
      <c r="V732" s="238"/>
      <c r="W732" s="238"/>
      <c r="X732" s="238"/>
      <c r="Y732" s="239"/>
      <c r="Z732" t="s">
        <v>8393</v>
      </c>
      <c r="AA732" t="s">
        <v>8399</v>
      </c>
      <c r="AB732" s="187">
        <v>1521483424</v>
      </c>
      <c r="AC732" s="242" t="str">
        <f>_xlfn.IFNA(IF(Table[[#This Row],[Programme Partner]]&lt;&gt;Table[[#This Row],[Implementing Partner]],CONCATENATE(Table[[#This Row],[Programme Partner]],"-",Table[[#This Row],[Implementing Partner]]),Table[[#This Row],[Programme Partner]]),"")</f>
        <v>UNHCR-NGOF</v>
      </c>
    </row>
    <row r="733" spans="1:29" ht="16.5" customHeight="1">
      <c r="A733" s="183">
        <v>731</v>
      </c>
      <c r="B733" s="234" t="s">
        <v>8385</v>
      </c>
      <c r="C733" s="235" t="s">
        <v>5273</v>
      </c>
      <c r="D733" s="236" t="s">
        <v>5184</v>
      </c>
      <c r="E733" s="237" t="s">
        <v>5273</v>
      </c>
      <c r="F733" t="s">
        <v>27</v>
      </c>
      <c r="G733" s="235" t="s">
        <v>8013</v>
      </c>
      <c r="H733" t="s">
        <v>8286</v>
      </c>
      <c r="I733" s="235" t="str">
        <f>IFERROR(VLOOKUP(Table[[#This Row],[Activity Details of Assistance]],WHAT!E:F,2,FALSE),"")</f>
        <v># of HP sessions at community level</v>
      </c>
      <c r="J733" s="235"/>
      <c r="K733">
        <v>96</v>
      </c>
      <c r="L733" t="s">
        <v>28</v>
      </c>
      <c r="M733" t="s">
        <v>13</v>
      </c>
      <c r="N733" t="s">
        <v>14</v>
      </c>
      <c r="O733" t="s">
        <v>309</v>
      </c>
      <c r="P733" t="s">
        <v>1607</v>
      </c>
      <c r="Q733" t="s">
        <v>4710</v>
      </c>
      <c r="R733" s="230">
        <v>44985</v>
      </c>
      <c r="S733" s="230">
        <v>45261</v>
      </c>
      <c r="T733" t="s">
        <v>8407</v>
      </c>
      <c r="U733" s="238"/>
      <c r="V733" s="238"/>
      <c r="W733" s="238"/>
      <c r="X733" s="238"/>
      <c r="Y733" s="239"/>
      <c r="Z733" t="s">
        <v>8393</v>
      </c>
      <c r="AA733" t="s">
        <v>8399</v>
      </c>
      <c r="AB733" s="187">
        <v>1521483424</v>
      </c>
      <c r="AC733" s="242" t="str">
        <f>_xlfn.IFNA(IF(Table[[#This Row],[Programme Partner]]&lt;&gt;Table[[#This Row],[Implementing Partner]],CONCATENATE(Table[[#This Row],[Programme Partner]],"-",Table[[#This Row],[Implementing Partner]]),Table[[#This Row],[Programme Partner]]),"")</f>
        <v>UNHCR-NGOF</v>
      </c>
    </row>
    <row r="734" spans="1:29" ht="16.5" customHeight="1">
      <c r="A734" s="183">
        <v>732</v>
      </c>
      <c r="B734" s="234" t="s">
        <v>8385</v>
      </c>
      <c r="C734" s="235" t="s">
        <v>5273</v>
      </c>
      <c r="D734" s="236" t="s">
        <v>5184</v>
      </c>
      <c r="E734" s="237" t="s">
        <v>5273</v>
      </c>
      <c r="F734" t="s">
        <v>27</v>
      </c>
      <c r="G734" s="235" t="s">
        <v>8013</v>
      </c>
      <c r="H734" t="s">
        <v>8287</v>
      </c>
      <c r="I734" s="235" t="str">
        <f>IFERROR(VLOOKUP(Table[[#This Row],[Activity Details of Assistance]],WHAT!E:F,2,FALSE),"")</f>
        <v># of HP sessions at HH level</v>
      </c>
      <c r="J734" s="235"/>
      <c r="K734">
        <v>2092</v>
      </c>
      <c r="L734" t="s">
        <v>28</v>
      </c>
      <c r="M734" t="s">
        <v>13</v>
      </c>
      <c r="N734" t="s">
        <v>14</v>
      </c>
      <c r="O734" t="s">
        <v>309</v>
      </c>
      <c r="P734" t="s">
        <v>1607</v>
      </c>
      <c r="Q734" t="s">
        <v>4710</v>
      </c>
      <c r="R734" s="230">
        <v>44985</v>
      </c>
      <c r="S734" s="230">
        <v>45261</v>
      </c>
      <c r="T734" t="s">
        <v>8407</v>
      </c>
      <c r="U734" s="238"/>
      <c r="V734" s="238"/>
      <c r="W734" s="238"/>
      <c r="X734" s="238"/>
      <c r="Y734" s="239"/>
      <c r="Z734" t="s">
        <v>8393</v>
      </c>
      <c r="AA734" t="s">
        <v>8399</v>
      </c>
      <c r="AB734" s="187">
        <v>1521483424</v>
      </c>
      <c r="AC734" s="242" t="str">
        <f>_xlfn.IFNA(IF(Table[[#This Row],[Programme Partner]]&lt;&gt;Table[[#This Row],[Implementing Partner]],CONCATENATE(Table[[#This Row],[Programme Partner]],"-",Table[[#This Row],[Implementing Partner]]),Table[[#This Row],[Programme Partner]]),"")</f>
        <v>UNHCR-NGOF</v>
      </c>
    </row>
    <row r="735" spans="1:29" ht="16.5" customHeight="1">
      <c r="A735" s="183">
        <v>733</v>
      </c>
      <c r="B735" s="234" t="s">
        <v>8385</v>
      </c>
      <c r="C735" s="235" t="s">
        <v>5273</v>
      </c>
      <c r="D735" s="236" t="s">
        <v>5184</v>
      </c>
      <c r="E735" s="237" t="s">
        <v>5273</v>
      </c>
      <c r="F735" t="s">
        <v>27</v>
      </c>
      <c r="G735" s="235" t="s">
        <v>8013</v>
      </c>
      <c r="H735" t="s">
        <v>8327</v>
      </c>
      <c r="I735" s="235" t="str">
        <f>IFERROR(VLOOKUP(Table[[#This Row],[Activity Details of Assistance]],WHAT!E:F,2,FALSE),"")</f>
        <v># of HP sessions at institution level</v>
      </c>
      <c r="J735" s="235"/>
      <c r="K735">
        <v>8</v>
      </c>
      <c r="L735" t="s">
        <v>28</v>
      </c>
      <c r="M735" t="s">
        <v>13</v>
      </c>
      <c r="N735" t="s">
        <v>14</v>
      </c>
      <c r="O735" t="s">
        <v>309</v>
      </c>
      <c r="P735" t="s">
        <v>1607</v>
      </c>
      <c r="Q735" t="s">
        <v>4710</v>
      </c>
      <c r="R735" s="230">
        <v>44985</v>
      </c>
      <c r="S735" s="230">
        <v>45261</v>
      </c>
      <c r="T735" t="s">
        <v>8407</v>
      </c>
      <c r="U735" s="238"/>
      <c r="V735" s="238"/>
      <c r="W735" s="238"/>
      <c r="X735" s="238"/>
      <c r="Y735" s="239"/>
      <c r="Z735" t="s">
        <v>8393</v>
      </c>
      <c r="AA735" t="s">
        <v>8399</v>
      </c>
      <c r="AB735" s="187">
        <v>1521483424</v>
      </c>
      <c r="AC735" s="242" t="str">
        <f>_xlfn.IFNA(IF(Table[[#This Row],[Programme Partner]]&lt;&gt;Table[[#This Row],[Implementing Partner]],CONCATENATE(Table[[#This Row],[Programme Partner]],"-",Table[[#This Row],[Implementing Partner]]),Table[[#This Row],[Programme Partner]]),"")</f>
        <v>UNHCR-NGOF</v>
      </c>
    </row>
    <row r="736" spans="1:29" ht="16.5" customHeight="1">
      <c r="A736" s="183">
        <v>734</v>
      </c>
      <c r="B736" s="234" t="s">
        <v>8385</v>
      </c>
      <c r="C736" s="235" t="s">
        <v>5273</v>
      </c>
      <c r="D736" s="236" t="s">
        <v>5184</v>
      </c>
      <c r="E736" s="237" t="s">
        <v>5273</v>
      </c>
      <c r="F736" t="s">
        <v>27</v>
      </c>
      <c r="G736" s="235" t="s">
        <v>8013</v>
      </c>
      <c r="H736" t="s">
        <v>8435</v>
      </c>
      <c r="I736" s="235" t="str">
        <f>IFERROR(VLOOKUP(Table[[#This Row],[Activity Details of Assistance]],WHAT!E:F,2,FALSE),"")</f>
        <v># of household</v>
      </c>
      <c r="J736" s="235"/>
      <c r="K736">
        <v>615</v>
      </c>
      <c r="L736" t="s">
        <v>28</v>
      </c>
      <c r="M736" t="s">
        <v>13</v>
      </c>
      <c r="N736" t="s">
        <v>14</v>
      </c>
      <c r="O736" t="s">
        <v>309</v>
      </c>
      <c r="P736" t="s">
        <v>1607</v>
      </c>
      <c r="Q736" t="s">
        <v>4710</v>
      </c>
      <c r="R736" s="230">
        <v>44985</v>
      </c>
      <c r="S736" s="230">
        <v>45261</v>
      </c>
      <c r="T736" t="s">
        <v>8407</v>
      </c>
      <c r="U736" s="238"/>
      <c r="V736" s="238"/>
      <c r="W736" s="238"/>
      <c r="X736" s="238"/>
      <c r="Y736" s="239"/>
      <c r="Z736" t="s">
        <v>8393</v>
      </c>
      <c r="AA736" t="s">
        <v>8399</v>
      </c>
      <c r="AB736" s="187">
        <v>1521483424</v>
      </c>
      <c r="AC736" s="242" t="str">
        <f>_xlfn.IFNA(IF(Table[[#This Row],[Programme Partner]]&lt;&gt;Table[[#This Row],[Implementing Partner]],CONCATENATE(Table[[#This Row],[Programme Partner]],"-",Table[[#This Row],[Implementing Partner]]),Table[[#This Row],[Programme Partner]]),"")</f>
        <v>UNHCR-NGOF</v>
      </c>
    </row>
    <row r="737" spans="1:29" ht="16.5" customHeight="1">
      <c r="A737" s="183">
        <v>735</v>
      </c>
      <c r="B737" s="234" t="s">
        <v>8385</v>
      </c>
      <c r="C737" s="235" t="s">
        <v>5273</v>
      </c>
      <c r="D737" s="236" t="s">
        <v>5184</v>
      </c>
      <c r="E737" s="237" t="s">
        <v>5273</v>
      </c>
      <c r="F737" t="s">
        <v>27</v>
      </c>
      <c r="G737" s="235" t="s">
        <v>8014</v>
      </c>
      <c r="H737" t="s">
        <v>8412</v>
      </c>
      <c r="I737" s="235" t="str">
        <f>IFERROR(VLOOKUP(Table[[#This Row],[Activity Details of Assistance]],WHAT!E:F,2,FALSE),"")</f>
        <v># of HH</v>
      </c>
      <c r="J737" s="235"/>
      <c r="K737">
        <v>4754</v>
      </c>
      <c r="L737" t="s">
        <v>28</v>
      </c>
      <c r="M737" t="s">
        <v>13</v>
      </c>
      <c r="N737" t="s">
        <v>14</v>
      </c>
      <c r="O737" t="s">
        <v>309</v>
      </c>
      <c r="P737" t="s">
        <v>1607</v>
      </c>
      <c r="Q737" t="s">
        <v>4710</v>
      </c>
      <c r="R737" s="230">
        <v>44985</v>
      </c>
      <c r="S737" s="230">
        <v>45261</v>
      </c>
      <c r="T737" t="s">
        <v>8407</v>
      </c>
      <c r="U737" s="238"/>
      <c r="V737" s="238"/>
      <c r="W737" s="238"/>
      <c r="X737" s="238"/>
      <c r="Y737" s="239"/>
      <c r="Z737" t="s">
        <v>8393</v>
      </c>
      <c r="AA737" t="s">
        <v>8399</v>
      </c>
      <c r="AB737" s="187">
        <v>1521483424</v>
      </c>
      <c r="AC737" s="242" t="str">
        <f>_xlfn.IFNA(IF(Table[[#This Row],[Programme Partner]]&lt;&gt;Table[[#This Row],[Implementing Partner]],CONCATENATE(Table[[#This Row],[Programme Partner]],"-",Table[[#This Row],[Implementing Partner]]),Table[[#This Row],[Programme Partner]]),"")</f>
        <v>UNHCR-NGOF</v>
      </c>
    </row>
    <row r="738" spans="1:29" ht="16.5" customHeight="1">
      <c r="A738" s="183">
        <v>736</v>
      </c>
      <c r="B738" s="234" t="s">
        <v>8385</v>
      </c>
      <c r="C738" s="235" t="s">
        <v>5273</v>
      </c>
      <c r="D738" s="236" t="s">
        <v>5184</v>
      </c>
      <c r="E738" s="237" t="s">
        <v>5273</v>
      </c>
      <c r="F738" t="s">
        <v>27</v>
      </c>
      <c r="G738" s="235" t="s">
        <v>8012</v>
      </c>
      <c r="H738" t="s">
        <v>8364</v>
      </c>
      <c r="I738" s="235" t="str">
        <f>IFERROR(VLOOKUP(Table[[#This Row],[Activity Details of Assistance]],WHAT!E:F,2,FALSE),"")</f>
        <v xml:space="preserve"># of door </v>
      </c>
      <c r="J738" s="235"/>
      <c r="K738">
        <v>99</v>
      </c>
      <c r="L738" t="s">
        <v>28</v>
      </c>
      <c r="M738" t="s">
        <v>13</v>
      </c>
      <c r="N738" t="s">
        <v>14</v>
      </c>
      <c r="O738" t="s">
        <v>307</v>
      </c>
      <c r="P738" t="s">
        <v>1599</v>
      </c>
      <c r="Q738" t="s">
        <v>4723</v>
      </c>
      <c r="R738" s="230">
        <v>44985</v>
      </c>
      <c r="S738" s="230">
        <v>45261</v>
      </c>
      <c r="T738" t="s">
        <v>8407</v>
      </c>
      <c r="U738" s="238"/>
      <c r="V738" s="238"/>
      <c r="W738" s="238"/>
      <c r="X738" s="238"/>
      <c r="Y738" s="239"/>
      <c r="Z738" t="s">
        <v>8393</v>
      </c>
      <c r="AA738" t="s">
        <v>8399</v>
      </c>
      <c r="AB738" s="187">
        <v>1521483424</v>
      </c>
      <c r="AC738" s="242" t="str">
        <f>_xlfn.IFNA(IF(Table[[#This Row],[Programme Partner]]&lt;&gt;Table[[#This Row],[Implementing Partner]],CONCATENATE(Table[[#This Row],[Programme Partner]],"-",Table[[#This Row],[Implementing Partner]]),Table[[#This Row],[Programme Partner]]),"")</f>
        <v>UNHCR-NGOF</v>
      </c>
    </row>
    <row r="739" spans="1:29" ht="16.5" customHeight="1">
      <c r="A739" s="183">
        <v>737</v>
      </c>
      <c r="B739" s="234" t="s">
        <v>8385</v>
      </c>
      <c r="C739" s="235" t="s">
        <v>5273</v>
      </c>
      <c r="D739" s="236" t="s">
        <v>5184</v>
      </c>
      <c r="E739" s="237" t="s">
        <v>5273</v>
      </c>
      <c r="F739" t="s">
        <v>27</v>
      </c>
      <c r="G739" s="235" t="s">
        <v>8012</v>
      </c>
      <c r="H739" t="s">
        <v>8365</v>
      </c>
      <c r="I739" s="235" t="str">
        <f>IFERROR(VLOOKUP(Table[[#This Row],[Activity Details of Assistance]],WHAT!E:F,2,FALSE),"")</f>
        <v># of door</v>
      </c>
      <c r="J739" s="235"/>
      <c r="K739">
        <v>348</v>
      </c>
      <c r="L739" t="s">
        <v>28</v>
      </c>
      <c r="M739" t="s">
        <v>13</v>
      </c>
      <c r="N739" t="s">
        <v>14</v>
      </c>
      <c r="O739" t="s">
        <v>307</v>
      </c>
      <c r="P739" t="s">
        <v>1599</v>
      </c>
      <c r="Q739" t="s">
        <v>4723</v>
      </c>
      <c r="R739" s="230">
        <v>44985</v>
      </c>
      <c r="S739" s="230">
        <v>45261</v>
      </c>
      <c r="T739" t="s">
        <v>8407</v>
      </c>
      <c r="U739" s="238"/>
      <c r="V739" s="238"/>
      <c r="W739" s="238"/>
      <c r="X739" s="238"/>
      <c r="Y739" s="239"/>
      <c r="Z739" t="s">
        <v>8393</v>
      </c>
      <c r="AA739" t="s">
        <v>8399</v>
      </c>
      <c r="AB739" s="187">
        <v>1521483424</v>
      </c>
      <c r="AC739" s="242" t="str">
        <f>_xlfn.IFNA(IF(Table[[#This Row],[Programme Partner]]&lt;&gt;Table[[#This Row],[Implementing Partner]],CONCATENATE(Table[[#This Row],[Programme Partner]],"-",Table[[#This Row],[Implementing Partner]]),Table[[#This Row],[Programme Partner]]),"")</f>
        <v>UNHCR-NGOF</v>
      </c>
    </row>
    <row r="740" spans="1:29" ht="16.5" customHeight="1">
      <c r="A740" s="183">
        <v>738</v>
      </c>
      <c r="B740" s="234" t="s">
        <v>8385</v>
      </c>
      <c r="C740" s="235" t="s">
        <v>5273</v>
      </c>
      <c r="D740" s="236" t="s">
        <v>5184</v>
      </c>
      <c r="E740" s="237" t="s">
        <v>5273</v>
      </c>
      <c r="F740" t="s">
        <v>27</v>
      </c>
      <c r="G740" s="235" t="s">
        <v>8012</v>
      </c>
      <c r="H740" t="s">
        <v>8312</v>
      </c>
      <c r="I740" s="235" t="str">
        <f>IFERROR(VLOOKUP(Table[[#This Row],[Activity Details of Assistance]],WHAT!E:F,2,FALSE),"")</f>
        <v># of door</v>
      </c>
      <c r="J740" s="235"/>
      <c r="K740">
        <v>282</v>
      </c>
      <c r="L740" t="s">
        <v>28</v>
      </c>
      <c r="M740" t="s">
        <v>13</v>
      </c>
      <c r="N740" t="s">
        <v>14</v>
      </c>
      <c r="O740" t="s">
        <v>307</v>
      </c>
      <c r="P740" t="s">
        <v>1599</v>
      </c>
      <c r="Q740" t="s">
        <v>4723</v>
      </c>
      <c r="R740" s="230">
        <v>44985</v>
      </c>
      <c r="S740" s="230">
        <v>45261</v>
      </c>
      <c r="T740" t="s">
        <v>8407</v>
      </c>
      <c r="U740" s="238"/>
      <c r="V740" s="238"/>
      <c r="W740" s="238"/>
      <c r="X740" s="238"/>
      <c r="Y740" s="239"/>
      <c r="Z740" t="s">
        <v>8393</v>
      </c>
      <c r="AA740" t="s">
        <v>8399</v>
      </c>
      <c r="AB740" s="187">
        <v>1521483424</v>
      </c>
      <c r="AC740" s="242" t="str">
        <f>_xlfn.IFNA(IF(Table[[#This Row],[Programme Partner]]&lt;&gt;Table[[#This Row],[Implementing Partner]],CONCATENATE(Table[[#This Row],[Programme Partner]],"-",Table[[#This Row],[Implementing Partner]]),Table[[#This Row],[Programme Partner]]),"")</f>
        <v>UNHCR-NGOF</v>
      </c>
    </row>
    <row r="741" spans="1:29" ht="16.5" customHeight="1">
      <c r="A741" s="183">
        <v>739</v>
      </c>
      <c r="B741" s="234" t="s">
        <v>8385</v>
      </c>
      <c r="C741" s="235" t="s">
        <v>5273</v>
      </c>
      <c r="D741" s="236" t="s">
        <v>5184</v>
      </c>
      <c r="E741" s="237" t="s">
        <v>5273</v>
      </c>
      <c r="F741" t="s">
        <v>27</v>
      </c>
      <c r="G741" s="235" t="s">
        <v>8013</v>
      </c>
      <c r="H741" t="s">
        <v>8338</v>
      </c>
      <c r="I741" s="235" t="str">
        <f>IFERROR(VLOOKUP(Table[[#This Row],[Activity Details of Assistance]],WHAT!E:F,2,FALSE),"")</f>
        <v># of facilities</v>
      </c>
      <c r="J741" s="235"/>
      <c r="K741">
        <v>6433</v>
      </c>
      <c r="L741" t="s">
        <v>28</v>
      </c>
      <c r="M741" t="s">
        <v>13</v>
      </c>
      <c r="N741" t="s">
        <v>14</v>
      </c>
      <c r="O741" t="s">
        <v>307</v>
      </c>
      <c r="P741" t="s">
        <v>1599</v>
      </c>
      <c r="Q741" t="s">
        <v>4723</v>
      </c>
      <c r="R741" s="230">
        <v>44985</v>
      </c>
      <c r="S741" s="230">
        <v>45261</v>
      </c>
      <c r="T741" t="s">
        <v>8407</v>
      </c>
      <c r="U741" s="238"/>
      <c r="V741" s="238"/>
      <c r="W741" s="238"/>
      <c r="X741" s="238"/>
      <c r="Y741" s="239"/>
      <c r="Z741" t="s">
        <v>8393</v>
      </c>
      <c r="AA741" t="s">
        <v>8399</v>
      </c>
      <c r="AB741" s="187">
        <v>1521483424</v>
      </c>
      <c r="AC741" s="242" t="str">
        <f>_xlfn.IFNA(IF(Table[[#This Row],[Programme Partner]]&lt;&gt;Table[[#This Row],[Implementing Partner]],CONCATENATE(Table[[#This Row],[Programme Partner]],"-",Table[[#This Row],[Implementing Partner]]),Table[[#This Row],[Programme Partner]]),"")</f>
        <v>UNHCR-NGOF</v>
      </c>
    </row>
    <row r="742" spans="1:29" ht="16.5" customHeight="1">
      <c r="A742" s="183">
        <v>740</v>
      </c>
      <c r="B742" s="234" t="s">
        <v>8385</v>
      </c>
      <c r="C742" s="235" t="s">
        <v>5273</v>
      </c>
      <c r="D742" s="236" t="s">
        <v>5184</v>
      </c>
      <c r="E742" s="237" t="s">
        <v>5273</v>
      </c>
      <c r="F742" t="s">
        <v>27</v>
      </c>
      <c r="G742" s="235" t="s">
        <v>8013</v>
      </c>
      <c r="H742" t="s">
        <v>8286</v>
      </c>
      <c r="I742" s="235" t="str">
        <f>IFERROR(VLOOKUP(Table[[#This Row],[Activity Details of Assistance]],WHAT!E:F,2,FALSE),"")</f>
        <v># of HP sessions at community level</v>
      </c>
      <c r="J742" s="235"/>
      <c r="K742">
        <v>88</v>
      </c>
      <c r="L742" t="s">
        <v>28</v>
      </c>
      <c r="M742" t="s">
        <v>13</v>
      </c>
      <c r="N742" t="s">
        <v>14</v>
      </c>
      <c r="O742" t="s">
        <v>307</v>
      </c>
      <c r="P742" t="s">
        <v>1599</v>
      </c>
      <c r="Q742" t="s">
        <v>4723</v>
      </c>
      <c r="R742" s="230">
        <v>44985</v>
      </c>
      <c r="S742" s="230">
        <v>45261</v>
      </c>
      <c r="T742" t="s">
        <v>8407</v>
      </c>
      <c r="U742" s="238"/>
      <c r="V742" s="238"/>
      <c r="W742" s="238"/>
      <c r="X742" s="238"/>
      <c r="Y742" s="239"/>
      <c r="Z742" t="s">
        <v>8393</v>
      </c>
      <c r="AA742" t="s">
        <v>8399</v>
      </c>
      <c r="AB742" s="187">
        <v>1521483424</v>
      </c>
      <c r="AC742" s="242" t="str">
        <f>_xlfn.IFNA(IF(Table[[#This Row],[Programme Partner]]&lt;&gt;Table[[#This Row],[Implementing Partner]],CONCATENATE(Table[[#This Row],[Programme Partner]],"-",Table[[#This Row],[Implementing Partner]]),Table[[#This Row],[Programme Partner]]),"")</f>
        <v>UNHCR-NGOF</v>
      </c>
    </row>
    <row r="743" spans="1:29" ht="16.5" customHeight="1">
      <c r="A743" s="183">
        <v>741</v>
      </c>
      <c r="B743" s="234" t="s">
        <v>8385</v>
      </c>
      <c r="C743" s="235" t="s">
        <v>5273</v>
      </c>
      <c r="D743" s="236" t="s">
        <v>5184</v>
      </c>
      <c r="E743" s="237" t="s">
        <v>5273</v>
      </c>
      <c r="F743" t="s">
        <v>27</v>
      </c>
      <c r="G743" s="235" t="s">
        <v>8013</v>
      </c>
      <c r="H743" t="s">
        <v>8287</v>
      </c>
      <c r="I743" s="235" t="str">
        <f>IFERROR(VLOOKUP(Table[[#This Row],[Activity Details of Assistance]],WHAT!E:F,2,FALSE),"")</f>
        <v># of HP sessions at HH level</v>
      </c>
      <c r="J743" s="235"/>
      <c r="K743">
        <v>4699</v>
      </c>
      <c r="L743" t="s">
        <v>28</v>
      </c>
      <c r="M743" t="s">
        <v>13</v>
      </c>
      <c r="N743" t="s">
        <v>14</v>
      </c>
      <c r="O743" t="s">
        <v>307</v>
      </c>
      <c r="P743" t="s">
        <v>1599</v>
      </c>
      <c r="Q743" t="s">
        <v>4723</v>
      </c>
      <c r="R743" s="230">
        <v>44985</v>
      </c>
      <c r="S743" s="230">
        <v>45261</v>
      </c>
      <c r="T743" t="s">
        <v>8407</v>
      </c>
      <c r="U743" s="238"/>
      <c r="V743" s="238"/>
      <c r="W743" s="238"/>
      <c r="X743" s="238"/>
      <c r="Y743" s="239"/>
      <c r="Z743" t="s">
        <v>8393</v>
      </c>
      <c r="AA743" t="s">
        <v>8399</v>
      </c>
      <c r="AB743" s="187">
        <v>1521483424</v>
      </c>
      <c r="AC743" s="242" t="str">
        <f>_xlfn.IFNA(IF(Table[[#This Row],[Programme Partner]]&lt;&gt;Table[[#This Row],[Implementing Partner]],CONCATENATE(Table[[#This Row],[Programme Partner]],"-",Table[[#This Row],[Implementing Partner]]),Table[[#This Row],[Programme Partner]]),"")</f>
        <v>UNHCR-NGOF</v>
      </c>
    </row>
    <row r="744" spans="1:29" ht="16.5" customHeight="1">
      <c r="A744" s="183">
        <v>742</v>
      </c>
      <c r="B744" s="234" t="s">
        <v>8385</v>
      </c>
      <c r="C744" s="235" t="s">
        <v>5273</v>
      </c>
      <c r="D744" s="236" t="s">
        <v>5184</v>
      </c>
      <c r="E744" s="237" t="s">
        <v>5273</v>
      </c>
      <c r="F744" t="s">
        <v>27</v>
      </c>
      <c r="G744" s="235" t="s">
        <v>8013</v>
      </c>
      <c r="H744" t="s">
        <v>8327</v>
      </c>
      <c r="I744" s="235" t="str">
        <f>IFERROR(VLOOKUP(Table[[#This Row],[Activity Details of Assistance]],WHAT!E:F,2,FALSE),"")</f>
        <v># of HP sessions at institution level</v>
      </c>
      <c r="J744" s="235"/>
      <c r="K744">
        <v>8</v>
      </c>
      <c r="L744" t="s">
        <v>28</v>
      </c>
      <c r="M744" t="s">
        <v>13</v>
      </c>
      <c r="N744" t="s">
        <v>14</v>
      </c>
      <c r="O744" t="s">
        <v>307</v>
      </c>
      <c r="P744" t="s">
        <v>1599</v>
      </c>
      <c r="Q744" t="s">
        <v>4723</v>
      </c>
      <c r="R744" s="230">
        <v>44985</v>
      </c>
      <c r="S744" s="230">
        <v>45261</v>
      </c>
      <c r="T744" t="s">
        <v>8407</v>
      </c>
      <c r="U744" s="238"/>
      <c r="V744" s="238"/>
      <c r="W744" s="238"/>
      <c r="X744" s="238"/>
      <c r="Y744" s="239"/>
      <c r="Z744" t="s">
        <v>8393</v>
      </c>
      <c r="AA744" t="s">
        <v>8399</v>
      </c>
      <c r="AB744" s="187">
        <v>1521483424</v>
      </c>
      <c r="AC744" s="242" t="str">
        <f>_xlfn.IFNA(IF(Table[[#This Row],[Programme Partner]]&lt;&gt;Table[[#This Row],[Implementing Partner]],CONCATENATE(Table[[#This Row],[Programme Partner]],"-",Table[[#This Row],[Implementing Partner]]),Table[[#This Row],[Programme Partner]]),"")</f>
        <v>UNHCR-NGOF</v>
      </c>
    </row>
    <row r="745" spans="1:29" ht="16.5" customHeight="1">
      <c r="A745" s="183">
        <v>743</v>
      </c>
      <c r="B745" s="234" t="s">
        <v>8385</v>
      </c>
      <c r="C745" s="235" t="s">
        <v>5273</v>
      </c>
      <c r="D745" s="236" t="s">
        <v>5184</v>
      </c>
      <c r="E745" s="237" t="s">
        <v>5273</v>
      </c>
      <c r="F745" t="s">
        <v>27</v>
      </c>
      <c r="G745" s="235" t="s">
        <v>8013</v>
      </c>
      <c r="H745" t="s">
        <v>8435</v>
      </c>
      <c r="I745" s="235" t="str">
        <f>IFERROR(VLOOKUP(Table[[#This Row],[Activity Details of Assistance]],WHAT!E:F,2,FALSE),"")</f>
        <v># of household</v>
      </c>
      <c r="J745" s="235"/>
      <c r="K745">
        <v>836</v>
      </c>
      <c r="L745" t="s">
        <v>28</v>
      </c>
      <c r="M745" t="s">
        <v>13</v>
      </c>
      <c r="N745" t="s">
        <v>14</v>
      </c>
      <c r="O745" t="s">
        <v>307</v>
      </c>
      <c r="P745" t="s">
        <v>1599</v>
      </c>
      <c r="Q745" t="s">
        <v>4723</v>
      </c>
      <c r="R745" s="230">
        <v>44985</v>
      </c>
      <c r="S745" s="230">
        <v>45261</v>
      </c>
      <c r="T745" t="s">
        <v>8407</v>
      </c>
      <c r="U745" s="238"/>
      <c r="V745" s="238"/>
      <c r="W745" s="238"/>
      <c r="X745" s="238"/>
      <c r="Y745" s="239"/>
      <c r="Z745" t="s">
        <v>8393</v>
      </c>
      <c r="AA745" t="s">
        <v>8399</v>
      </c>
      <c r="AB745" s="187">
        <v>1521483424</v>
      </c>
      <c r="AC745" s="242" t="str">
        <f>_xlfn.IFNA(IF(Table[[#This Row],[Programme Partner]]&lt;&gt;Table[[#This Row],[Implementing Partner]],CONCATENATE(Table[[#This Row],[Programme Partner]],"-",Table[[#This Row],[Implementing Partner]]),Table[[#This Row],[Programme Partner]]),"")</f>
        <v>UNHCR-NGOF</v>
      </c>
    </row>
    <row r="746" spans="1:29" ht="16.5" customHeight="1">
      <c r="A746" s="183">
        <v>744</v>
      </c>
      <c r="B746" s="234" t="s">
        <v>8385</v>
      </c>
      <c r="C746" s="235" t="s">
        <v>5273</v>
      </c>
      <c r="D746" s="236" t="s">
        <v>5184</v>
      </c>
      <c r="E746" s="237" t="s">
        <v>5273</v>
      </c>
      <c r="F746" t="s">
        <v>27</v>
      </c>
      <c r="G746" s="235" t="s">
        <v>8014</v>
      </c>
      <c r="H746" t="s">
        <v>8412</v>
      </c>
      <c r="I746" s="235" t="str">
        <f>IFERROR(VLOOKUP(Table[[#This Row],[Activity Details of Assistance]],WHAT!E:F,2,FALSE),"")</f>
        <v># of HH</v>
      </c>
      <c r="J746" s="235"/>
      <c r="K746">
        <v>8998</v>
      </c>
      <c r="L746" t="s">
        <v>28</v>
      </c>
      <c r="M746" t="s">
        <v>13</v>
      </c>
      <c r="N746" t="s">
        <v>14</v>
      </c>
      <c r="O746" t="s">
        <v>307</v>
      </c>
      <c r="P746" t="s">
        <v>1599</v>
      </c>
      <c r="Q746" t="s">
        <v>4723</v>
      </c>
      <c r="R746" s="230">
        <v>44985</v>
      </c>
      <c r="S746" s="230">
        <v>45261</v>
      </c>
      <c r="T746" t="s">
        <v>8407</v>
      </c>
      <c r="U746" s="238"/>
      <c r="V746" s="238"/>
      <c r="W746" s="238"/>
      <c r="X746" s="238"/>
      <c r="Y746" s="239"/>
      <c r="Z746" t="s">
        <v>8393</v>
      </c>
      <c r="AA746" t="s">
        <v>8399</v>
      </c>
      <c r="AB746" s="187">
        <v>1521483424</v>
      </c>
      <c r="AC746" s="242" t="str">
        <f>_xlfn.IFNA(IF(Table[[#This Row],[Programme Partner]]&lt;&gt;Table[[#This Row],[Implementing Partner]],CONCATENATE(Table[[#This Row],[Programme Partner]],"-",Table[[#This Row],[Implementing Partner]]),Table[[#This Row],[Programme Partner]]),"")</f>
        <v>UNHCR-NGOF</v>
      </c>
    </row>
    <row r="747" spans="1:29" ht="16.5" customHeight="1">
      <c r="A747" s="183">
        <v>745</v>
      </c>
      <c r="B747" s="234" t="s">
        <v>8385</v>
      </c>
      <c r="C747" s="235" t="s">
        <v>5273</v>
      </c>
      <c r="D747" s="236" t="s">
        <v>5184</v>
      </c>
      <c r="E747" s="237" t="s">
        <v>5273</v>
      </c>
      <c r="F747" t="s">
        <v>27</v>
      </c>
      <c r="G747" s="235" t="s">
        <v>8012</v>
      </c>
      <c r="H747" t="s">
        <v>8364</v>
      </c>
      <c r="I747" s="235" t="str">
        <f>IFERROR(VLOOKUP(Table[[#This Row],[Activity Details of Assistance]],WHAT!E:F,2,FALSE),"")</f>
        <v xml:space="preserve"># of door </v>
      </c>
      <c r="J747" s="235"/>
      <c r="K747">
        <v>21</v>
      </c>
      <c r="L747" t="s">
        <v>28</v>
      </c>
      <c r="M747" t="s">
        <v>13</v>
      </c>
      <c r="N747" t="s">
        <v>14</v>
      </c>
      <c r="O747" t="s">
        <v>307</v>
      </c>
      <c r="P747" t="s">
        <v>1599</v>
      </c>
      <c r="Q747" t="s">
        <v>5697</v>
      </c>
      <c r="R747" s="230">
        <v>44985</v>
      </c>
      <c r="S747" s="230">
        <v>45261</v>
      </c>
      <c r="T747" t="s">
        <v>8407</v>
      </c>
      <c r="U747" s="238"/>
      <c r="V747" s="238"/>
      <c r="W747" s="238"/>
      <c r="X747" s="238"/>
      <c r="Y747" s="239"/>
      <c r="Z747" t="s">
        <v>8393</v>
      </c>
      <c r="AA747" t="s">
        <v>8399</v>
      </c>
      <c r="AB747" s="187">
        <v>1521483424</v>
      </c>
      <c r="AC747" s="242" t="str">
        <f>_xlfn.IFNA(IF(Table[[#This Row],[Programme Partner]]&lt;&gt;Table[[#This Row],[Implementing Partner]],CONCATENATE(Table[[#This Row],[Programme Partner]],"-",Table[[#This Row],[Implementing Partner]]),Table[[#This Row],[Programme Partner]]),"")</f>
        <v>UNHCR-NGOF</v>
      </c>
    </row>
    <row r="748" spans="1:29" ht="16.5" customHeight="1">
      <c r="A748" s="183">
        <v>746</v>
      </c>
      <c r="B748" s="234" t="s">
        <v>8385</v>
      </c>
      <c r="C748" s="235" t="s">
        <v>5273</v>
      </c>
      <c r="D748" s="236" t="s">
        <v>5184</v>
      </c>
      <c r="E748" s="237" t="s">
        <v>5273</v>
      </c>
      <c r="F748" t="s">
        <v>27</v>
      </c>
      <c r="G748" s="235" t="s">
        <v>8012</v>
      </c>
      <c r="H748" t="s">
        <v>8365</v>
      </c>
      <c r="I748" s="235" t="str">
        <f>IFERROR(VLOOKUP(Table[[#This Row],[Activity Details of Assistance]],WHAT!E:F,2,FALSE),"")</f>
        <v># of door</v>
      </c>
      <c r="J748" s="235"/>
      <c r="K748">
        <v>175</v>
      </c>
      <c r="L748" t="s">
        <v>28</v>
      </c>
      <c r="M748" t="s">
        <v>13</v>
      </c>
      <c r="N748" t="s">
        <v>14</v>
      </c>
      <c r="O748" t="s">
        <v>307</v>
      </c>
      <c r="P748" t="s">
        <v>1599</v>
      </c>
      <c r="Q748" t="s">
        <v>5697</v>
      </c>
      <c r="R748" s="230">
        <v>44985</v>
      </c>
      <c r="S748" s="230">
        <v>45261</v>
      </c>
      <c r="T748" t="s">
        <v>8407</v>
      </c>
      <c r="U748" s="238"/>
      <c r="V748" s="238"/>
      <c r="W748" s="238"/>
      <c r="X748" s="238"/>
      <c r="Y748" s="239"/>
      <c r="Z748" t="s">
        <v>8393</v>
      </c>
      <c r="AA748" t="s">
        <v>8399</v>
      </c>
      <c r="AB748" s="187">
        <v>1521483424</v>
      </c>
      <c r="AC748" s="242" t="str">
        <f>_xlfn.IFNA(IF(Table[[#This Row],[Programme Partner]]&lt;&gt;Table[[#This Row],[Implementing Partner]],CONCATENATE(Table[[#This Row],[Programme Partner]],"-",Table[[#This Row],[Implementing Partner]]),Table[[#This Row],[Programme Partner]]),"")</f>
        <v>UNHCR-NGOF</v>
      </c>
    </row>
    <row r="749" spans="1:29" ht="16.5" customHeight="1">
      <c r="A749" s="183">
        <v>747</v>
      </c>
      <c r="B749" s="234" t="s">
        <v>8385</v>
      </c>
      <c r="C749" s="235" t="s">
        <v>5273</v>
      </c>
      <c r="D749" s="236" t="s">
        <v>5184</v>
      </c>
      <c r="E749" s="237" t="s">
        <v>5273</v>
      </c>
      <c r="F749" t="s">
        <v>27</v>
      </c>
      <c r="G749" s="235" t="s">
        <v>8012</v>
      </c>
      <c r="H749" t="s">
        <v>8312</v>
      </c>
      <c r="I749" s="235" t="str">
        <f>IFERROR(VLOOKUP(Table[[#This Row],[Activity Details of Assistance]],WHAT!E:F,2,FALSE),"")</f>
        <v># of door</v>
      </c>
      <c r="J749" s="235"/>
      <c r="K749">
        <v>279</v>
      </c>
      <c r="L749" t="s">
        <v>28</v>
      </c>
      <c r="M749" t="s">
        <v>13</v>
      </c>
      <c r="N749" t="s">
        <v>14</v>
      </c>
      <c r="O749" t="s">
        <v>307</v>
      </c>
      <c r="P749" t="s">
        <v>1599</v>
      </c>
      <c r="Q749" t="s">
        <v>5697</v>
      </c>
      <c r="R749" s="230">
        <v>44985</v>
      </c>
      <c r="S749" s="230">
        <v>45261</v>
      </c>
      <c r="T749" t="s">
        <v>8407</v>
      </c>
      <c r="U749" s="238"/>
      <c r="V749" s="238"/>
      <c r="W749" s="238"/>
      <c r="X749" s="238"/>
      <c r="Y749" s="239"/>
      <c r="Z749" t="s">
        <v>8393</v>
      </c>
      <c r="AA749" t="s">
        <v>8399</v>
      </c>
      <c r="AB749" s="187">
        <v>1521483424</v>
      </c>
      <c r="AC749" s="242" t="str">
        <f>_xlfn.IFNA(IF(Table[[#This Row],[Programme Partner]]&lt;&gt;Table[[#This Row],[Implementing Partner]],CONCATENATE(Table[[#This Row],[Programme Partner]],"-",Table[[#This Row],[Implementing Partner]]),Table[[#This Row],[Programme Partner]]),"")</f>
        <v>UNHCR-NGOF</v>
      </c>
    </row>
    <row r="750" spans="1:29" ht="16.5" customHeight="1">
      <c r="A750" s="183">
        <v>748</v>
      </c>
      <c r="B750" s="234" t="s">
        <v>8385</v>
      </c>
      <c r="C750" s="235" t="s">
        <v>5273</v>
      </c>
      <c r="D750" s="236" t="s">
        <v>5184</v>
      </c>
      <c r="E750" s="237" t="s">
        <v>5273</v>
      </c>
      <c r="F750" t="s">
        <v>27</v>
      </c>
      <c r="G750" s="235" t="s">
        <v>8013</v>
      </c>
      <c r="H750" t="s">
        <v>8338</v>
      </c>
      <c r="I750" s="235" t="str">
        <f>IFERROR(VLOOKUP(Table[[#This Row],[Activity Details of Assistance]],WHAT!E:F,2,FALSE),"")</f>
        <v># of facilities</v>
      </c>
      <c r="J750" s="235"/>
      <c r="K750">
        <v>2003</v>
      </c>
      <c r="L750" t="s">
        <v>28</v>
      </c>
      <c r="M750" t="s">
        <v>13</v>
      </c>
      <c r="N750" t="s">
        <v>14</v>
      </c>
      <c r="O750" t="s">
        <v>307</v>
      </c>
      <c r="P750" t="s">
        <v>1599</v>
      </c>
      <c r="Q750" t="s">
        <v>5697</v>
      </c>
      <c r="R750" s="230">
        <v>44985</v>
      </c>
      <c r="S750" s="230">
        <v>45261</v>
      </c>
      <c r="T750" t="s">
        <v>8407</v>
      </c>
      <c r="U750" s="238"/>
      <c r="V750" s="238"/>
      <c r="W750" s="238"/>
      <c r="X750" s="238"/>
      <c r="Y750" s="239"/>
      <c r="Z750" t="s">
        <v>8393</v>
      </c>
      <c r="AA750" t="s">
        <v>8399</v>
      </c>
      <c r="AB750" s="187">
        <v>1521483424</v>
      </c>
      <c r="AC750" s="242" t="str">
        <f>_xlfn.IFNA(IF(Table[[#This Row],[Programme Partner]]&lt;&gt;Table[[#This Row],[Implementing Partner]],CONCATENATE(Table[[#This Row],[Programme Partner]],"-",Table[[#This Row],[Implementing Partner]]),Table[[#This Row],[Programme Partner]]),"")</f>
        <v>UNHCR-NGOF</v>
      </c>
    </row>
    <row r="751" spans="1:29" ht="16.5" customHeight="1">
      <c r="A751" s="183">
        <v>749</v>
      </c>
      <c r="B751" s="234" t="s">
        <v>8385</v>
      </c>
      <c r="C751" s="235" t="s">
        <v>5273</v>
      </c>
      <c r="D751" s="236" t="s">
        <v>5184</v>
      </c>
      <c r="E751" s="237" t="s">
        <v>5273</v>
      </c>
      <c r="F751" t="s">
        <v>27</v>
      </c>
      <c r="G751" s="235" t="s">
        <v>8013</v>
      </c>
      <c r="H751" t="s">
        <v>8286</v>
      </c>
      <c r="I751" s="235" t="str">
        <f>IFERROR(VLOOKUP(Table[[#This Row],[Activity Details of Assistance]],WHAT!E:F,2,FALSE),"")</f>
        <v># of HP sessions at community level</v>
      </c>
      <c r="J751" s="235"/>
      <c r="K751">
        <v>116</v>
      </c>
      <c r="L751" t="s">
        <v>28</v>
      </c>
      <c r="M751" t="s">
        <v>13</v>
      </c>
      <c r="N751" t="s">
        <v>14</v>
      </c>
      <c r="O751" t="s">
        <v>307</v>
      </c>
      <c r="P751" t="s">
        <v>1599</v>
      </c>
      <c r="Q751" t="s">
        <v>5697</v>
      </c>
      <c r="R751" s="230">
        <v>44985</v>
      </c>
      <c r="S751" s="230">
        <v>45261</v>
      </c>
      <c r="T751" t="s">
        <v>8407</v>
      </c>
      <c r="U751" s="238"/>
      <c r="V751" s="238"/>
      <c r="W751" s="238"/>
      <c r="X751" s="238"/>
      <c r="Y751" s="239"/>
      <c r="Z751" t="s">
        <v>8393</v>
      </c>
      <c r="AA751" t="s">
        <v>8399</v>
      </c>
      <c r="AB751" s="187">
        <v>1521483424</v>
      </c>
      <c r="AC751" s="242" t="str">
        <f>_xlfn.IFNA(IF(Table[[#This Row],[Programme Partner]]&lt;&gt;Table[[#This Row],[Implementing Partner]],CONCATENATE(Table[[#This Row],[Programme Partner]],"-",Table[[#This Row],[Implementing Partner]]),Table[[#This Row],[Programme Partner]]),"")</f>
        <v>UNHCR-NGOF</v>
      </c>
    </row>
    <row r="752" spans="1:29" ht="16.5" customHeight="1">
      <c r="A752" s="183">
        <v>750</v>
      </c>
      <c r="B752" s="234" t="s">
        <v>8385</v>
      </c>
      <c r="C752" s="235" t="s">
        <v>5273</v>
      </c>
      <c r="D752" s="236" t="s">
        <v>5184</v>
      </c>
      <c r="E752" s="237" t="s">
        <v>5273</v>
      </c>
      <c r="F752" t="s">
        <v>27</v>
      </c>
      <c r="G752" s="235" t="s">
        <v>8013</v>
      </c>
      <c r="H752" t="s">
        <v>8287</v>
      </c>
      <c r="I752" s="235" t="str">
        <f>IFERROR(VLOOKUP(Table[[#This Row],[Activity Details of Assistance]],WHAT!E:F,2,FALSE),"")</f>
        <v># of HP sessions at HH level</v>
      </c>
      <c r="J752" s="235"/>
      <c r="K752">
        <v>2696</v>
      </c>
      <c r="L752" t="s">
        <v>28</v>
      </c>
      <c r="M752" t="s">
        <v>13</v>
      </c>
      <c r="N752" t="s">
        <v>14</v>
      </c>
      <c r="O752" t="s">
        <v>307</v>
      </c>
      <c r="P752" t="s">
        <v>1599</v>
      </c>
      <c r="Q752" t="s">
        <v>5697</v>
      </c>
      <c r="R752" s="230">
        <v>44985</v>
      </c>
      <c r="S752" s="230">
        <v>45261</v>
      </c>
      <c r="T752" t="s">
        <v>8407</v>
      </c>
      <c r="U752" s="238"/>
      <c r="V752" s="238"/>
      <c r="W752" s="238"/>
      <c r="X752" s="238"/>
      <c r="Y752" s="239"/>
      <c r="Z752" t="s">
        <v>8393</v>
      </c>
      <c r="AA752" t="s">
        <v>8399</v>
      </c>
      <c r="AB752" s="187">
        <v>1521483424</v>
      </c>
      <c r="AC752" s="242" t="str">
        <f>_xlfn.IFNA(IF(Table[[#This Row],[Programme Partner]]&lt;&gt;Table[[#This Row],[Implementing Partner]],CONCATENATE(Table[[#This Row],[Programme Partner]],"-",Table[[#This Row],[Implementing Partner]]),Table[[#This Row],[Programme Partner]]),"")</f>
        <v>UNHCR-NGOF</v>
      </c>
    </row>
    <row r="753" spans="1:29" ht="16.5" customHeight="1">
      <c r="A753" s="183">
        <v>751</v>
      </c>
      <c r="B753" s="234" t="s">
        <v>8385</v>
      </c>
      <c r="C753" s="235" t="s">
        <v>5273</v>
      </c>
      <c r="D753" s="236" t="s">
        <v>5184</v>
      </c>
      <c r="E753" s="237" t="s">
        <v>5273</v>
      </c>
      <c r="F753" t="s">
        <v>27</v>
      </c>
      <c r="G753" s="235" t="s">
        <v>8013</v>
      </c>
      <c r="H753" t="s">
        <v>8327</v>
      </c>
      <c r="I753" s="235" t="str">
        <f>IFERROR(VLOOKUP(Table[[#This Row],[Activity Details of Assistance]],WHAT!E:F,2,FALSE),"")</f>
        <v># of HP sessions at institution level</v>
      </c>
      <c r="J753" s="235"/>
      <c r="K753">
        <v>9</v>
      </c>
      <c r="L753" t="s">
        <v>28</v>
      </c>
      <c r="M753" t="s">
        <v>13</v>
      </c>
      <c r="N753" t="s">
        <v>14</v>
      </c>
      <c r="O753" t="s">
        <v>307</v>
      </c>
      <c r="P753" t="s">
        <v>1599</v>
      </c>
      <c r="Q753" t="s">
        <v>5697</v>
      </c>
      <c r="R753" s="230">
        <v>44985</v>
      </c>
      <c r="S753" s="230">
        <v>45261</v>
      </c>
      <c r="T753" t="s">
        <v>8407</v>
      </c>
      <c r="U753" s="238"/>
      <c r="V753" s="238"/>
      <c r="W753" s="238"/>
      <c r="X753" s="238"/>
      <c r="Y753" s="239"/>
      <c r="Z753" t="s">
        <v>8393</v>
      </c>
      <c r="AA753" t="s">
        <v>8399</v>
      </c>
      <c r="AB753" s="187">
        <v>1521483424</v>
      </c>
      <c r="AC753" s="242" t="str">
        <f>_xlfn.IFNA(IF(Table[[#This Row],[Programme Partner]]&lt;&gt;Table[[#This Row],[Implementing Partner]],CONCATENATE(Table[[#This Row],[Programme Partner]],"-",Table[[#This Row],[Implementing Partner]]),Table[[#This Row],[Programme Partner]]),"")</f>
        <v>UNHCR-NGOF</v>
      </c>
    </row>
    <row r="754" spans="1:29" ht="16.5" customHeight="1">
      <c r="A754" s="183">
        <v>752</v>
      </c>
      <c r="B754" s="234" t="s">
        <v>8385</v>
      </c>
      <c r="C754" s="235" t="s">
        <v>5273</v>
      </c>
      <c r="D754" s="236" t="s">
        <v>5184</v>
      </c>
      <c r="E754" s="237" t="s">
        <v>5273</v>
      </c>
      <c r="F754" t="s">
        <v>27</v>
      </c>
      <c r="G754" s="235" t="s">
        <v>8013</v>
      </c>
      <c r="H754" t="s">
        <v>8435</v>
      </c>
      <c r="I754" s="235" t="str">
        <f>IFERROR(VLOOKUP(Table[[#This Row],[Activity Details of Assistance]],WHAT!E:F,2,FALSE),"")</f>
        <v># of household</v>
      </c>
      <c r="J754" s="235"/>
      <c r="K754">
        <v>331</v>
      </c>
      <c r="L754" t="s">
        <v>28</v>
      </c>
      <c r="M754" t="s">
        <v>13</v>
      </c>
      <c r="N754" t="s">
        <v>14</v>
      </c>
      <c r="O754" t="s">
        <v>307</v>
      </c>
      <c r="P754" t="s">
        <v>1599</v>
      </c>
      <c r="Q754" t="s">
        <v>5697</v>
      </c>
      <c r="R754" s="230">
        <v>44985</v>
      </c>
      <c r="S754" s="230">
        <v>45261</v>
      </c>
      <c r="T754" t="s">
        <v>8407</v>
      </c>
      <c r="U754" s="238"/>
      <c r="V754" s="238"/>
      <c r="W754" s="238"/>
      <c r="X754" s="238"/>
      <c r="Y754" s="239"/>
      <c r="Z754" t="s">
        <v>8393</v>
      </c>
      <c r="AA754" t="s">
        <v>8399</v>
      </c>
      <c r="AB754" s="187">
        <v>1521483424</v>
      </c>
      <c r="AC754" s="242" t="str">
        <f>_xlfn.IFNA(IF(Table[[#This Row],[Programme Partner]]&lt;&gt;Table[[#This Row],[Implementing Partner]],CONCATENATE(Table[[#This Row],[Programme Partner]],"-",Table[[#This Row],[Implementing Partner]]),Table[[#This Row],[Programme Partner]]),"")</f>
        <v>UNHCR-NGOF</v>
      </c>
    </row>
    <row r="755" spans="1:29" ht="16.5" customHeight="1">
      <c r="A755" s="183">
        <v>753</v>
      </c>
      <c r="B755" s="234" t="s">
        <v>8385</v>
      </c>
      <c r="C755" s="235" t="s">
        <v>5273</v>
      </c>
      <c r="D755" s="236" t="s">
        <v>5184</v>
      </c>
      <c r="E755" s="237" t="s">
        <v>5273</v>
      </c>
      <c r="F755" t="s">
        <v>27</v>
      </c>
      <c r="G755" s="235" t="s">
        <v>8014</v>
      </c>
      <c r="H755" t="s">
        <v>8313</v>
      </c>
      <c r="I755" s="235" t="str">
        <f>IFERROR(VLOOKUP(Table[[#This Row],[Activity Details of Assistance]],WHAT!E:F,2,FALSE),"")</f>
        <v># of campaign per camp </v>
      </c>
      <c r="J755" s="235"/>
      <c r="K755">
        <v>7</v>
      </c>
      <c r="L755" t="s">
        <v>28</v>
      </c>
      <c r="M755" t="s">
        <v>13</v>
      </c>
      <c r="N755" t="s">
        <v>14</v>
      </c>
      <c r="O755" t="s">
        <v>307</v>
      </c>
      <c r="P755" t="s">
        <v>1599</v>
      </c>
      <c r="Q755" t="s">
        <v>5697</v>
      </c>
      <c r="R755" s="230">
        <v>44985</v>
      </c>
      <c r="S755" s="230">
        <v>45261</v>
      </c>
      <c r="T755" t="s">
        <v>8407</v>
      </c>
      <c r="U755" s="238"/>
      <c r="V755" s="238"/>
      <c r="W755" s="238"/>
      <c r="X755" s="238"/>
      <c r="Y755" s="239"/>
      <c r="Z755" t="s">
        <v>8393</v>
      </c>
      <c r="AA755" t="s">
        <v>8399</v>
      </c>
      <c r="AB755" s="187">
        <v>1521483424</v>
      </c>
      <c r="AC755" s="242" t="str">
        <f>_xlfn.IFNA(IF(Table[[#This Row],[Programme Partner]]&lt;&gt;Table[[#This Row],[Implementing Partner]],CONCATENATE(Table[[#This Row],[Programme Partner]],"-",Table[[#This Row],[Implementing Partner]]),Table[[#This Row],[Programme Partner]]),"")</f>
        <v>UNHCR-NGOF</v>
      </c>
    </row>
    <row r="756" spans="1:29" ht="16.5" customHeight="1">
      <c r="A756" s="183">
        <v>754</v>
      </c>
      <c r="B756" s="234" t="s">
        <v>8385</v>
      </c>
      <c r="C756" s="235" t="s">
        <v>5273</v>
      </c>
      <c r="D756" s="236" t="s">
        <v>5184</v>
      </c>
      <c r="E756" s="237" t="s">
        <v>5273</v>
      </c>
      <c r="F756" t="s">
        <v>27</v>
      </c>
      <c r="G756" s="235" t="s">
        <v>8014</v>
      </c>
      <c r="H756" t="s">
        <v>8412</v>
      </c>
      <c r="I756" s="235" t="str">
        <f>IFERROR(VLOOKUP(Table[[#This Row],[Activity Details of Assistance]],WHAT!E:F,2,FALSE),"")</f>
        <v># of HH</v>
      </c>
      <c r="J756" s="235"/>
      <c r="K756">
        <v>4260</v>
      </c>
      <c r="L756" t="s">
        <v>28</v>
      </c>
      <c r="M756" t="s">
        <v>13</v>
      </c>
      <c r="N756" t="s">
        <v>14</v>
      </c>
      <c r="O756" t="s">
        <v>307</v>
      </c>
      <c r="P756" t="s">
        <v>1599</v>
      </c>
      <c r="Q756" t="s">
        <v>5697</v>
      </c>
      <c r="R756" s="230">
        <v>44985</v>
      </c>
      <c r="S756" s="230">
        <v>45261</v>
      </c>
      <c r="T756" t="s">
        <v>8407</v>
      </c>
      <c r="U756" s="238"/>
      <c r="V756" s="238"/>
      <c r="W756" s="238"/>
      <c r="X756" s="238"/>
      <c r="Y756" s="239"/>
      <c r="Z756" t="s">
        <v>8393</v>
      </c>
      <c r="AA756" t="s">
        <v>8399</v>
      </c>
      <c r="AB756" s="187">
        <v>1521483424</v>
      </c>
      <c r="AC756" s="242" t="str">
        <f>_xlfn.IFNA(IF(Table[[#This Row],[Programme Partner]]&lt;&gt;Table[[#This Row],[Implementing Partner]],CONCATENATE(Table[[#This Row],[Programme Partner]],"-",Table[[#This Row],[Implementing Partner]]),Table[[#This Row],[Programme Partner]]),"")</f>
        <v>UNHCR-NGOF</v>
      </c>
    </row>
    <row r="757" spans="1:29" ht="16.5" customHeight="1">
      <c r="A757" s="183">
        <v>755</v>
      </c>
      <c r="B757" s="234" t="s">
        <v>8385</v>
      </c>
      <c r="C757" s="235" t="s">
        <v>5148</v>
      </c>
      <c r="D757" s="236" t="s">
        <v>5238</v>
      </c>
      <c r="E757" t="s">
        <v>8296</v>
      </c>
      <c r="F757" t="s">
        <v>27</v>
      </c>
      <c r="G757" s="235" t="s">
        <v>8011</v>
      </c>
      <c r="H757" t="s">
        <v>8363</v>
      </c>
      <c r="I757" s="235" t="str">
        <f>IFERROR(VLOOKUP(Table[[#This Row],[Activity Details of Assistance]],WHAT!E:F,2,FALSE),"")</f>
        <v># of tube well</v>
      </c>
      <c r="J757" s="235"/>
      <c r="K757">
        <v>216</v>
      </c>
      <c r="L757" t="s">
        <v>28</v>
      </c>
      <c r="M757" t="s">
        <v>13</v>
      </c>
      <c r="N757" t="s">
        <v>14</v>
      </c>
      <c r="O757" t="s">
        <v>309</v>
      </c>
      <c r="P757" t="s">
        <v>1606</v>
      </c>
      <c r="Q757" t="s">
        <v>4656</v>
      </c>
      <c r="R757" s="230">
        <v>45016</v>
      </c>
      <c r="S757" s="230">
        <v>45170</v>
      </c>
      <c r="T757" t="s">
        <v>8407</v>
      </c>
      <c r="U757" s="238"/>
      <c r="V757" s="238"/>
      <c r="W757" s="238"/>
      <c r="X757" s="238"/>
      <c r="Y757" s="239"/>
      <c r="Z757" t="s">
        <v>8302</v>
      </c>
      <c r="AA757" t="s">
        <v>8303</v>
      </c>
      <c r="AB757" s="187">
        <v>1840742077</v>
      </c>
      <c r="AC757" s="242" t="str">
        <f>_xlfn.IFNA(IF(Table[[#This Row],[Programme Partner]]&lt;&gt;Table[[#This Row],[Implementing Partner]],CONCATENATE(Table[[#This Row],[Programme Partner]],"-",Table[[#This Row],[Implementing Partner]]),Table[[#This Row],[Programme Partner]]),"")</f>
        <v>IOM-SHED</v>
      </c>
    </row>
    <row r="758" spans="1:29" ht="16.5" customHeight="1">
      <c r="A758" s="183">
        <v>756</v>
      </c>
      <c r="B758" s="234" t="s">
        <v>8385</v>
      </c>
      <c r="C758" s="235" t="s">
        <v>5148</v>
      </c>
      <c r="D758" s="236" t="s">
        <v>5238</v>
      </c>
      <c r="E758" t="s">
        <v>8296</v>
      </c>
      <c r="F758" t="s">
        <v>27</v>
      </c>
      <c r="G758" s="235" t="s">
        <v>8012</v>
      </c>
      <c r="H758" t="s">
        <v>8364</v>
      </c>
      <c r="I758" s="235" t="str">
        <f>IFERROR(VLOOKUP(Table[[#This Row],[Activity Details of Assistance]],WHAT!E:F,2,FALSE),"")</f>
        <v xml:space="preserve"># of door </v>
      </c>
      <c r="J758" s="235"/>
      <c r="K758">
        <v>53</v>
      </c>
      <c r="L758" t="s">
        <v>28</v>
      </c>
      <c r="M758" t="s">
        <v>13</v>
      </c>
      <c r="N758" t="s">
        <v>14</v>
      </c>
      <c r="O758" t="s">
        <v>309</v>
      </c>
      <c r="P758" t="s">
        <v>1606</v>
      </c>
      <c r="Q758" t="s">
        <v>4656</v>
      </c>
      <c r="R758" s="230">
        <v>45016</v>
      </c>
      <c r="S758" s="230">
        <v>45170</v>
      </c>
      <c r="T758" t="s">
        <v>8407</v>
      </c>
      <c r="U758" s="238"/>
      <c r="V758" s="238"/>
      <c r="W758" s="238"/>
      <c r="X758" s="238"/>
      <c r="Y758" s="239"/>
      <c r="Z758" t="s">
        <v>8302</v>
      </c>
      <c r="AA758" t="s">
        <v>8303</v>
      </c>
      <c r="AB758" s="187">
        <v>1840742077</v>
      </c>
      <c r="AC758" s="242" t="str">
        <f>_xlfn.IFNA(IF(Table[[#This Row],[Programme Partner]]&lt;&gt;Table[[#This Row],[Implementing Partner]],CONCATENATE(Table[[#This Row],[Programme Partner]],"-",Table[[#This Row],[Implementing Partner]]),Table[[#This Row],[Programme Partner]]),"")</f>
        <v>IOM-SHED</v>
      </c>
    </row>
    <row r="759" spans="1:29" ht="16.5" customHeight="1">
      <c r="A759" s="183">
        <v>757</v>
      </c>
      <c r="B759" s="234" t="s">
        <v>8385</v>
      </c>
      <c r="C759" s="235" t="s">
        <v>5148</v>
      </c>
      <c r="D759" s="236" t="s">
        <v>5238</v>
      </c>
      <c r="E759" t="s">
        <v>8296</v>
      </c>
      <c r="F759" t="s">
        <v>27</v>
      </c>
      <c r="G759" s="235" t="s">
        <v>8012</v>
      </c>
      <c r="H759" t="s">
        <v>8365</v>
      </c>
      <c r="I759" s="235" t="str">
        <f>IFERROR(VLOOKUP(Table[[#This Row],[Activity Details of Assistance]],WHAT!E:F,2,FALSE),"")</f>
        <v># of door</v>
      </c>
      <c r="J759" s="235"/>
      <c r="K759">
        <v>163</v>
      </c>
      <c r="L759" t="s">
        <v>28</v>
      </c>
      <c r="M759" t="s">
        <v>13</v>
      </c>
      <c r="N759" t="s">
        <v>14</v>
      </c>
      <c r="O759" t="s">
        <v>309</v>
      </c>
      <c r="P759" t="s">
        <v>1606</v>
      </c>
      <c r="Q759" t="s">
        <v>4656</v>
      </c>
      <c r="R759" s="230">
        <v>45016</v>
      </c>
      <c r="S759" s="230">
        <v>45170</v>
      </c>
      <c r="T759" t="s">
        <v>8407</v>
      </c>
      <c r="U759" s="238"/>
      <c r="V759" s="238"/>
      <c r="W759" s="238"/>
      <c r="X759" s="238"/>
      <c r="Y759" s="239"/>
      <c r="Z759" t="s">
        <v>8302</v>
      </c>
      <c r="AA759" t="s">
        <v>8303</v>
      </c>
      <c r="AB759" s="187">
        <v>1840742077</v>
      </c>
      <c r="AC759" s="242" t="str">
        <f>_xlfn.IFNA(IF(Table[[#This Row],[Programme Partner]]&lt;&gt;Table[[#This Row],[Implementing Partner]],CONCATENATE(Table[[#This Row],[Programme Partner]],"-",Table[[#This Row],[Implementing Partner]]),Table[[#This Row],[Programme Partner]]),"")</f>
        <v>IOM-SHED</v>
      </c>
    </row>
    <row r="760" spans="1:29" ht="16.5" customHeight="1">
      <c r="A760" s="183">
        <v>758</v>
      </c>
      <c r="B760" s="234" t="s">
        <v>8385</v>
      </c>
      <c r="C760" s="235" t="s">
        <v>5148</v>
      </c>
      <c r="D760" s="236" t="s">
        <v>5238</v>
      </c>
      <c r="E760" t="s">
        <v>8296</v>
      </c>
      <c r="F760" t="s">
        <v>27</v>
      </c>
      <c r="G760" s="235" t="s">
        <v>8012</v>
      </c>
      <c r="H760" t="s">
        <v>8312</v>
      </c>
      <c r="I760" s="235" t="str">
        <f>IFERROR(VLOOKUP(Table[[#This Row],[Activity Details of Assistance]],WHAT!E:F,2,FALSE),"")</f>
        <v># of door</v>
      </c>
      <c r="J760" s="235"/>
      <c r="K760">
        <v>301</v>
      </c>
      <c r="L760" t="s">
        <v>28</v>
      </c>
      <c r="M760" t="s">
        <v>13</v>
      </c>
      <c r="N760" t="s">
        <v>14</v>
      </c>
      <c r="O760" t="s">
        <v>309</v>
      </c>
      <c r="P760" t="s">
        <v>1606</v>
      </c>
      <c r="Q760" t="s">
        <v>4656</v>
      </c>
      <c r="R760" s="230">
        <v>45016</v>
      </c>
      <c r="S760" s="230">
        <v>45170</v>
      </c>
      <c r="T760" t="s">
        <v>8407</v>
      </c>
      <c r="U760" s="238"/>
      <c r="V760" s="238"/>
      <c r="W760" s="238"/>
      <c r="X760" s="238"/>
      <c r="Y760" s="239"/>
      <c r="Z760" t="s">
        <v>8302</v>
      </c>
      <c r="AA760" t="s">
        <v>8303</v>
      </c>
      <c r="AB760" s="187">
        <v>1840742077</v>
      </c>
      <c r="AC760" s="242" t="str">
        <f>_xlfn.IFNA(IF(Table[[#This Row],[Programme Partner]]&lt;&gt;Table[[#This Row],[Implementing Partner]],CONCATENATE(Table[[#This Row],[Programme Partner]],"-",Table[[#This Row],[Implementing Partner]]),Table[[#This Row],[Programme Partner]]),"")</f>
        <v>IOM-SHED</v>
      </c>
    </row>
    <row r="761" spans="1:29" ht="16.5" customHeight="1">
      <c r="A761" s="183">
        <v>759</v>
      </c>
      <c r="B761" s="234" t="s">
        <v>8385</v>
      </c>
      <c r="C761" s="235" t="s">
        <v>5148</v>
      </c>
      <c r="D761" s="236" t="s">
        <v>5238</v>
      </c>
      <c r="E761" t="s">
        <v>8296</v>
      </c>
      <c r="F761" t="s">
        <v>27</v>
      </c>
      <c r="G761" s="235" t="s">
        <v>8013</v>
      </c>
      <c r="H761" t="s">
        <v>8322</v>
      </c>
      <c r="I761" s="235" t="str">
        <f>IFERROR(VLOOKUP(Table[[#This Row],[Activity Details of Assistance]],WHAT!E:F,2,FALSE),"")</f>
        <v># of female in reproductive age</v>
      </c>
      <c r="J761" s="235"/>
      <c r="K761">
        <v>467</v>
      </c>
      <c r="L761" t="s">
        <v>28</v>
      </c>
      <c r="M761" t="s">
        <v>13</v>
      </c>
      <c r="N761" t="s">
        <v>14</v>
      </c>
      <c r="O761" t="s">
        <v>309</v>
      </c>
      <c r="P761" t="s">
        <v>1606</v>
      </c>
      <c r="Q761" t="s">
        <v>4656</v>
      </c>
      <c r="R761" s="230">
        <v>45016</v>
      </c>
      <c r="S761" s="230">
        <v>45170</v>
      </c>
      <c r="T761" t="s">
        <v>8407</v>
      </c>
      <c r="U761" s="238"/>
      <c r="V761" s="238"/>
      <c r="W761" s="238"/>
      <c r="X761" s="238"/>
      <c r="Y761" s="239"/>
      <c r="Z761" t="s">
        <v>8302</v>
      </c>
      <c r="AA761" t="s">
        <v>8303</v>
      </c>
      <c r="AB761" s="187">
        <v>1840742077</v>
      </c>
      <c r="AC761" s="242" t="str">
        <f>_xlfn.IFNA(IF(Table[[#This Row],[Programme Partner]]&lt;&gt;Table[[#This Row],[Implementing Partner]],CONCATENATE(Table[[#This Row],[Programme Partner]],"-",Table[[#This Row],[Implementing Partner]]),Table[[#This Row],[Programme Partner]]),"")</f>
        <v>IOM-SHED</v>
      </c>
    </row>
    <row r="762" spans="1:29" ht="16.5" customHeight="1">
      <c r="A762" s="183">
        <v>760</v>
      </c>
      <c r="B762" s="234" t="s">
        <v>8385</v>
      </c>
      <c r="C762" s="235" t="s">
        <v>5148</v>
      </c>
      <c r="D762" s="236" t="s">
        <v>5238</v>
      </c>
      <c r="E762" t="s">
        <v>8296</v>
      </c>
      <c r="F762" t="s">
        <v>27</v>
      </c>
      <c r="G762" s="235" t="s">
        <v>8014</v>
      </c>
      <c r="H762" t="s">
        <v>8313</v>
      </c>
      <c r="I762" s="235" t="str">
        <f>IFERROR(VLOOKUP(Table[[#This Row],[Activity Details of Assistance]],WHAT!E:F,2,FALSE),"")</f>
        <v># of campaign per camp </v>
      </c>
      <c r="J762" s="235"/>
      <c r="K762">
        <v>21</v>
      </c>
      <c r="L762" t="s">
        <v>28</v>
      </c>
      <c r="M762" t="s">
        <v>13</v>
      </c>
      <c r="N762" t="s">
        <v>14</v>
      </c>
      <c r="O762" t="s">
        <v>309</v>
      </c>
      <c r="P762" t="s">
        <v>1606</v>
      </c>
      <c r="Q762" t="s">
        <v>4656</v>
      </c>
      <c r="R762" s="230">
        <v>45016</v>
      </c>
      <c r="S762" s="230">
        <v>45170</v>
      </c>
      <c r="T762" t="s">
        <v>8407</v>
      </c>
      <c r="U762" s="238"/>
      <c r="V762" s="238"/>
      <c r="W762" s="238"/>
      <c r="X762" s="238"/>
      <c r="Y762" s="239"/>
      <c r="Z762" t="s">
        <v>8302</v>
      </c>
      <c r="AA762" t="s">
        <v>8303</v>
      </c>
      <c r="AB762" s="187">
        <v>1840742077</v>
      </c>
      <c r="AC762" s="242" t="str">
        <f>_xlfn.IFNA(IF(Table[[#This Row],[Programme Partner]]&lt;&gt;Table[[#This Row],[Implementing Partner]],CONCATENATE(Table[[#This Row],[Programme Partner]],"-",Table[[#This Row],[Implementing Partner]]),Table[[#This Row],[Programme Partner]]),"")</f>
        <v>IOM-SHED</v>
      </c>
    </row>
    <row r="763" spans="1:29" ht="16.5" customHeight="1">
      <c r="A763" s="183">
        <v>761</v>
      </c>
      <c r="B763" s="234" t="s">
        <v>8385</v>
      </c>
      <c r="C763" s="235" t="s">
        <v>5148</v>
      </c>
      <c r="D763" s="236" t="s">
        <v>5238</v>
      </c>
      <c r="E763" t="s">
        <v>8296</v>
      </c>
      <c r="F763" t="s">
        <v>27</v>
      </c>
      <c r="G763" s="235" t="s">
        <v>8014</v>
      </c>
      <c r="H763" t="s">
        <v>8401</v>
      </c>
      <c r="I763" s="235" t="str">
        <f>IFERROR(VLOOKUP(Table[[#This Row],[Activity Details of Assistance]],WHAT!E:F,2,FALSE),"")</f>
        <v># of household</v>
      </c>
      <c r="J763" s="235"/>
      <c r="K763">
        <v>4765</v>
      </c>
      <c r="L763" t="s">
        <v>28</v>
      </c>
      <c r="M763" t="s">
        <v>13</v>
      </c>
      <c r="N763" t="s">
        <v>14</v>
      </c>
      <c r="O763" t="s">
        <v>309</v>
      </c>
      <c r="P763" t="s">
        <v>1606</v>
      </c>
      <c r="Q763" t="s">
        <v>4656</v>
      </c>
      <c r="R763" s="230">
        <v>45016</v>
      </c>
      <c r="S763" s="230">
        <v>45170</v>
      </c>
      <c r="T763" t="s">
        <v>8407</v>
      </c>
      <c r="U763" s="238"/>
      <c r="V763" s="238"/>
      <c r="W763" s="238"/>
      <c r="X763" s="238"/>
      <c r="Y763" s="239"/>
      <c r="Z763" t="s">
        <v>8302</v>
      </c>
      <c r="AA763" t="s">
        <v>8303</v>
      </c>
      <c r="AB763" s="187">
        <v>1840742077</v>
      </c>
      <c r="AC763" s="242" t="str">
        <f>_xlfn.IFNA(IF(Table[[#This Row],[Programme Partner]]&lt;&gt;Table[[#This Row],[Implementing Partner]],CONCATENATE(Table[[#This Row],[Programme Partner]],"-",Table[[#This Row],[Implementing Partner]]),Table[[#This Row],[Programme Partner]]),"")</f>
        <v>IOM-SHED</v>
      </c>
    </row>
    <row r="764" spans="1:29" ht="16.5" customHeight="1">
      <c r="A764" s="183">
        <v>762</v>
      </c>
      <c r="B764" s="234" t="s">
        <v>8385</v>
      </c>
      <c r="C764" s="235" t="s">
        <v>5148</v>
      </c>
      <c r="D764" s="236" t="s">
        <v>5238</v>
      </c>
      <c r="E764" s="237" t="s">
        <v>8437</v>
      </c>
      <c r="F764" t="s">
        <v>27</v>
      </c>
      <c r="G764" s="235" t="s">
        <v>8011</v>
      </c>
      <c r="H764" t="s">
        <v>8363</v>
      </c>
      <c r="I764" s="235" t="str">
        <f>IFERROR(VLOOKUP(Table[[#This Row],[Activity Details of Assistance]],WHAT!E:F,2,FALSE),"")</f>
        <v># of tube well</v>
      </c>
      <c r="J764" s="235"/>
      <c r="K764">
        <v>45</v>
      </c>
      <c r="L764" t="s">
        <v>28</v>
      </c>
      <c r="M764" t="s">
        <v>13</v>
      </c>
      <c r="N764" t="s">
        <v>14</v>
      </c>
      <c r="O764" t="s">
        <v>309</v>
      </c>
      <c r="P764" t="s">
        <v>1606</v>
      </c>
      <c r="Q764" t="s">
        <v>4678</v>
      </c>
      <c r="R764" s="230">
        <v>45016</v>
      </c>
      <c r="S764" s="230">
        <v>45261</v>
      </c>
      <c r="T764" t="s">
        <v>8407</v>
      </c>
      <c r="U764" s="238"/>
      <c r="V764" s="238"/>
      <c r="W764" s="238"/>
      <c r="X764" s="238"/>
      <c r="Y764" s="239"/>
      <c r="Z764" t="s">
        <v>8302</v>
      </c>
      <c r="AA764" t="s">
        <v>8303</v>
      </c>
      <c r="AB764" s="187">
        <v>1840742077</v>
      </c>
      <c r="AC764" s="242" t="str">
        <f>_xlfn.IFNA(IF(Table[[#This Row],[Programme Partner]]&lt;&gt;Table[[#This Row],[Implementing Partner]],CONCATENATE(Table[[#This Row],[Programme Partner]],"-",Table[[#This Row],[Implementing Partner]]),Table[[#This Row],[Programme Partner]]),"")</f>
        <v>IOM-SHED</v>
      </c>
    </row>
    <row r="765" spans="1:29" ht="16.5" customHeight="1">
      <c r="A765" s="183">
        <v>763</v>
      </c>
      <c r="B765" s="234" t="s">
        <v>8385</v>
      </c>
      <c r="C765" s="235" t="s">
        <v>5148</v>
      </c>
      <c r="D765" s="236" t="s">
        <v>5238</v>
      </c>
      <c r="E765" s="237" t="s">
        <v>8437</v>
      </c>
      <c r="F765" t="s">
        <v>27</v>
      </c>
      <c r="G765" s="235" t="s">
        <v>8012</v>
      </c>
      <c r="H765" t="s">
        <v>8364</v>
      </c>
      <c r="I765" s="235" t="str">
        <f>IFERROR(VLOOKUP(Table[[#This Row],[Activity Details of Assistance]],WHAT!E:F,2,FALSE),"")</f>
        <v xml:space="preserve"># of door </v>
      </c>
      <c r="J765" s="235"/>
      <c r="K765">
        <v>23</v>
      </c>
      <c r="L765" t="s">
        <v>28</v>
      </c>
      <c r="M765" t="s">
        <v>13</v>
      </c>
      <c r="N765" t="s">
        <v>14</v>
      </c>
      <c r="O765" t="s">
        <v>309</v>
      </c>
      <c r="P765" t="s">
        <v>1606</v>
      </c>
      <c r="Q765" t="s">
        <v>4678</v>
      </c>
      <c r="R765" s="230">
        <v>45016</v>
      </c>
      <c r="S765" s="230">
        <v>45261</v>
      </c>
      <c r="T765" t="s">
        <v>8407</v>
      </c>
      <c r="U765" s="238"/>
      <c r="V765" s="238"/>
      <c r="W765" s="238"/>
      <c r="X765" s="238"/>
      <c r="Y765" s="239"/>
      <c r="Z765" t="s">
        <v>8302</v>
      </c>
      <c r="AA765" t="s">
        <v>8303</v>
      </c>
      <c r="AB765" s="187">
        <v>1840742077</v>
      </c>
      <c r="AC765" s="242" t="str">
        <f>_xlfn.IFNA(IF(Table[[#This Row],[Programme Partner]]&lt;&gt;Table[[#This Row],[Implementing Partner]],CONCATENATE(Table[[#This Row],[Programme Partner]],"-",Table[[#This Row],[Implementing Partner]]),Table[[#This Row],[Programme Partner]]),"")</f>
        <v>IOM-SHED</v>
      </c>
    </row>
    <row r="766" spans="1:29" ht="16.5" customHeight="1">
      <c r="A766" s="183">
        <v>764</v>
      </c>
      <c r="B766" s="234" t="s">
        <v>8385</v>
      </c>
      <c r="C766" s="235" t="s">
        <v>5148</v>
      </c>
      <c r="D766" s="236" t="s">
        <v>5238</v>
      </c>
      <c r="E766" s="237" t="s">
        <v>8437</v>
      </c>
      <c r="F766" t="s">
        <v>27</v>
      </c>
      <c r="G766" s="235" t="s">
        <v>8012</v>
      </c>
      <c r="H766" t="s">
        <v>8365</v>
      </c>
      <c r="I766" s="235" t="str">
        <f>IFERROR(VLOOKUP(Table[[#This Row],[Activity Details of Assistance]],WHAT!E:F,2,FALSE),"")</f>
        <v># of door</v>
      </c>
      <c r="J766" s="235"/>
      <c r="K766">
        <v>27</v>
      </c>
      <c r="L766" t="s">
        <v>28</v>
      </c>
      <c r="M766" t="s">
        <v>13</v>
      </c>
      <c r="N766" t="s">
        <v>14</v>
      </c>
      <c r="O766" t="s">
        <v>309</v>
      </c>
      <c r="P766" t="s">
        <v>1606</v>
      </c>
      <c r="Q766" t="s">
        <v>4678</v>
      </c>
      <c r="R766" s="230">
        <v>45016</v>
      </c>
      <c r="S766" s="230">
        <v>45261</v>
      </c>
      <c r="T766" t="s">
        <v>8407</v>
      </c>
      <c r="U766" s="238"/>
      <c r="V766" s="238"/>
      <c r="W766" s="238"/>
      <c r="X766" s="238"/>
      <c r="Y766" s="239"/>
      <c r="Z766" t="s">
        <v>8302</v>
      </c>
      <c r="AA766" t="s">
        <v>8303</v>
      </c>
      <c r="AB766" s="187">
        <v>1840742077</v>
      </c>
      <c r="AC766" s="242" t="str">
        <f>_xlfn.IFNA(IF(Table[[#This Row],[Programme Partner]]&lt;&gt;Table[[#This Row],[Implementing Partner]],CONCATENATE(Table[[#This Row],[Programme Partner]],"-",Table[[#This Row],[Implementing Partner]]),Table[[#This Row],[Programme Partner]]),"")</f>
        <v>IOM-SHED</v>
      </c>
    </row>
    <row r="767" spans="1:29" ht="16.5" customHeight="1">
      <c r="A767" s="183">
        <v>765</v>
      </c>
      <c r="B767" s="234" t="s">
        <v>8385</v>
      </c>
      <c r="C767" s="235" t="s">
        <v>5148</v>
      </c>
      <c r="D767" s="236" t="s">
        <v>5238</v>
      </c>
      <c r="E767" s="237" t="s">
        <v>8437</v>
      </c>
      <c r="F767" t="s">
        <v>27</v>
      </c>
      <c r="G767" s="235" t="s">
        <v>8012</v>
      </c>
      <c r="H767" t="s">
        <v>8312</v>
      </c>
      <c r="I767" s="235" t="str">
        <f>IFERROR(VLOOKUP(Table[[#This Row],[Activity Details of Assistance]],WHAT!E:F,2,FALSE),"")</f>
        <v># of door</v>
      </c>
      <c r="J767" s="235"/>
      <c r="K767">
        <v>19</v>
      </c>
      <c r="L767" t="s">
        <v>28</v>
      </c>
      <c r="M767" t="s">
        <v>13</v>
      </c>
      <c r="N767" t="s">
        <v>14</v>
      </c>
      <c r="O767" t="s">
        <v>309</v>
      </c>
      <c r="P767" t="s">
        <v>1606</v>
      </c>
      <c r="Q767" t="s">
        <v>4678</v>
      </c>
      <c r="R767" s="230">
        <v>45016</v>
      </c>
      <c r="S767" s="230">
        <v>45261</v>
      </c>
      <c r="T767" t="s">
        <v>8407</v>
      </c>
      <c r="U767" s="238"/>
      <c r="V767" s="238"/>
      <c r="W767" s="238"/>
      <c r="X767" s="238"/>
      <c r="Y767" s="239"/>
      <c r="Z767" t="s">
        <v>8302</v>
      </c>
      <c r="AA767" t="s">
        <v>8303</v>
      </c>
      <c r="AB767" s="187">
        <v>1840742077</v>
      </c>
      <c r="AC767" s="242" t="str">
        <f>_xlfn.IFNA(IF(Table[[#This Row],[Programme Partner]]&lt;&gt;Table[[#This Row],[Implementing Partner]],CONCATENATE(Table[[#This Row],[Programme Partner]],"-",Table[[#This Row],[Implementing Partner]]),Table[[#This Row],[Programme Partner]]),"")</f>
        <v>IOM-SHED</v>
      </c>
    </row>
    <row r="768" spans="1:29" ht="16.5" customHeight="1">
      <c r="A768" s="183">
        <v>766</v>
      </c>
      <c r="B768" s="234" t="s">
        <v>8385</v>
      </c>
      <c r="C768" s="235" t="s">
        <v>5148</v>
      </c>
      <c r="D768" s="236" t="s">
        <v>5238</v>
      </c>
      <c r="E768" s="237" t="s">
        <v>8437</v>
      </c>
      <c r="F768" t="s">
        <v>27</v>
      </c>
      <c r="G768" s="235" t="s">
        <v>8013</v>
      </c>
      <c r="H768" t="s">
        <v>8322</v>
      </c>
      <c r="I768" s="235" t="str">
        <f>IFERROR(VLOOKUP(Table[[#This Row],[Activity Details of Assistance]],WHAT!E:F,2,FALSE),"")</f>
        <v># of female in reproductive age</v>
      </c>
      <c r="J768" s="235"/>
      <c r="K768">
        <v>257</v>
      </c>
      <c r="L768" t="s">
        <v>28</v>
      </c>
      <c r="M768" t="s">
        <v>13</v>
      </c>
      <c r="N768" t="s">
        <v>14</v>
      </c>
      <c r="O768" t="s">
        <v>309</v>
      </c>
      <c r="P768" t="s">
        <v>1606</v>
      </c>
      <c r="Q768" t="s">
        <v>4678</v>
      </c>
      <c r="R768" s="230">
        <v>45016</v>
      </c>
      <c r="S768" s="230">
        <v>45261</v>
      </c>
      <c r="T768" t="s">
        <v>8407</v>
      </c>
      <c r="U768" s="238"/>
      <c r="V768" s="238"/>
      <c r="W768" s="238"/>
      <c r="X768" s="238"/>
      <c r="Y768" s="239"/>
      <c r="Z768" t="s">
        <v>8302</v>
      </c>
      <c r="AA768" t="s">
        <v>8303</v>
      </c>
      <c r="AB768" s="187">
        <v>1840742077</v>
      </c>
      <c r="AC768" s="242" t="str">
        <f>_xlfn.IFNA(IF(Table[[#This Row],[Programme Partner]]&lt;&gt;Table[[#This Row],[Implementing Partner]],CONCATENATE(Table[[#This Row],[Programme Partner]],"-",Table[[#This Row],[Implementing Partner]]),Table[[#This Row],[Programme Partner]]),"")</f>
        <v>IOM-SHED</v>
      </c>
    </row>
    <row r="769" spans="1:29" ht="16.5" customHeight="1">
      <c r="A769" s="183">
        <v>767</v>
      </c>
      <c r="B769" s="234" t="s">
        <v>8385</v>
      </c>
      <c r="C769" s="235" t="s">
        <v>5148</v>
      </c>
      <c r="D769" s="236" t="s">
        <v>5238</v>
      </c>
      <c r="E769" s="237" t="s">
        <v>8437</v>
      </c>
      <c r="F769" t="s">
        <v>27</v>
      </c>
      <c r="G769" s="235" t="s">
        <v>8014</v>
      </c>
      <c r="H769" t="s">
        <v>8313</v>
      </c>
      <c r="I769" s="235" t="str">
        <f>IFERROR(VLOOKUP(Table[[#This Row],[Activity Details of Assistance]],WHAT!E:F,2,FALSE),"")</f>
        <v># of campaign per camp </v>
      </c>
      <c r="J769" s="235"/>
      <c r="K769">
        <v>4</v>
      </c>
      <c r="L769" t="s">
        <v>28</v>
      </c>
      <c r="M769" t="s">
        <v>13</v>
      </c>
      <c r="N769" t="s">
        <v>14</v>
      </c>
      <c r="O769" t="s">
        <v>309</v>
      </c>
      <c r="P769" t="s">
        <v>1606</v>
      </c>
      <c r="Q769" t="s">
        <v>4678</v>
      </c>
      <c r="R769" s="230">
        <v>45016</v>
      </c>
      <c r="S769" s="230">
        <v>45261</v>
      </c>
      <c r="T769" t="s">
        <v>8407</v>
      </c>
      <c r="U769" s="238"/>
      <c r="V769" s="238"/>
      <c r="W769" s="238"/>
      <c r="X769" s="238"/>
      <c r="Y769" s="239"/>
      <c r="Z769" t="s">
        <v>8302</v>
      </c>
      <c r="AA769" t="s">
        <v>8303</v>
      </c>
      <c r="AB769" s="187">
        <v>1840742077</v>
      </c>
      <c r="AC769" s="242" t="str">
        <f>_xlfn.IFNA(IF(Table[[#This Row],[Programme Partner]]&lt;&gt;Table[[#This Row],[Implementing Partner]],CONCATENATE(Table[[#This Row],[Programme Partner]],"-",Table[[#This Row],[Implementing Partner]]),Table[[#This Row],[Programme Partner]]),"")</f>
        <v>IOM-SHED</v>
      </c>
    </row>
    <row r="770" spans="1:29" ht="16.5" customHeight="1">
      <c r="A770" s="183">
        <v>768</v>
      </c>
      <c r="B770" s="234" t="s">
        <v>8385</v>
      </c>
      <c r="C770" s="235" t="s">
        <v>5148</v>
      </c>
      <c r="D770" s="236" t="s">
        <v>5238</v>
      </c>
      <c r="E770" s="237" t="s">
        <v>8437</v>
      </c>
      <c r="F770" t="s">
        <v>27</v>
      </c>
      <c r="G770" s="235" t="s">
        <v>8014</v>
      </c>
      <c r="H770" t="s">
        <v>8401</v>
      </c>
      <c r="I770" s="235" t="str">
        <f>IFERROR(VLOOKUP(Table[[#This Row],[Activity Details of Assistance]],WHAT!E:F,2,FALSE),"")</f>
        <v># of household</v>
      </c>
      <c r="J770" s="235"/>
      <c r="K770">
        <v>1161</v>
      </c>
      <c r="L770" t="s">
        <v>28</v>
      </c>
      <c r="M770" t="s">
        <v>13</v>
      </c>
      <c r="N770" t="s">
        <v>14</v>
      </c>
      <c r="O770" t="s">
        <v>309</v>
      </c>
      <c r="P770" t="s">
        <v>1606</v>
      </c>
      <c r="Q770" t="s">
        <v>4678</v>
      </c>
      <c r="R770" s="230">
        <v>45016</v>
      </c>
      <c r="S770" s="230">
        <v>45261</v>
      </c>
      <c r="T770" t="s">
        <v>8407</v>
      </c>
      <c r="U770" s="238"/>
      <c r="V770" s="238"/>
      <c r="W770" s="238"/>
      <c r="X770" s="238"/>
      <c r="Y770" s="239"/>
      <c r="Z770" t="s">
        <v>8302</v>
      </c>
      <c r="AA770" t="s">
        <v>8303</v>
      </c>
      <c r="AB770" s="187">
        <v>1840742077</v>
      </c>
      <c r="AC770" s="242" t="str">
        <f>_xlfn.IFNA(IF(Table[[#This Row],[Programme Partner]]&lt;&gt;Table[[#This Row],[Implementing Partner]],CONCATENATE(Table[[#This Row],[Programme Partner]],"-",Table[[#This Row],[Implementing Partner]]),Table[[#This Row],[Programme Partner]]),"")</f>
        <v>IOM-SHED</v>
      </c>
    </row>
    <row r="771" spans="1:29" ht="16.5" customHeight="1">
      <c r="A771" s="183">
        <v>769</v>
      </c>
      <c r="B771" s="234" t="s">
        <v>8385</v>
      </c>
      <c r="C771" s="235" t="s">
        <v>5148</v>
      </c>
      <c r="D771" s="236" t="s">
        <v>5238</v>
      </c>
      <c r="E771" s="237" t="s">
        <v>8437</v>
      </c>
      <c r="F771" t="s">
        <v>27</v>
      </c>
      <c r="G771" s="235" t="s">
        <v>8011</v>
      </c>
      <c r="H771" t="s">
        <v>8363</v>
      </c>
      <c r="I771" s="235" t="str">
        <f>IFERROR(VLOOKUP(Table[[#This Row],[Activity Details of Assistance]],WHAT!E:F,2,FALSE),"")</f>
        <v># of tube well</v>
      </c>
      <c r="J771" s="235"/>
      <c r="K771">
        <v>44</v>
      </c>
      <c r="L771" t="s">
        <v>28</v>
      </c>
      <c r="M771" t="s">
        <v>13</v>
      </c>
      <c r="N771" t="s">
        <v>14</v>
      </c>
      <c r="O771" t="s">
        <v>309</v>
      </c>
      <c r="P771" t="s">
        <v>1606</v>
      </c>
      <c r="Q771" t="s">
        <v>4680</v>
      </c>
      <c r="R771" s="230">
        <v>45016</v>
      </c>
      <c r="S771" s="230">
        <v>45261</v>
      </c>
      <c r="T771" t="s">
        <v>8407</v>
      </c>
      <c r="U771" s="238"/>
      <c r="V771" s="238"/>
      <c r="W771" s="238"/>
      <c r="X771" s="238"/>
      <c r="Y771" s="239"/>
      <c r="Z771" t="s">
        <v>8302</v>
      </c>
      <c r="AA771" t="s">
        <v>8303</v>
      </c>
      <c r="AB771" s="187">
        <v>1840742077</v>
      </c>
      <c r="AC771" s="242" t="str">
        <f>_xlfn.IFNA(IF(Table[[#This Row],[Programme Partner]]&lt;&gt;Table[[#This Row],[Implementing Partner]],CONCATENATE(Table[[#This Row],[Programme Partner]],"-",Table[[#This Row],[Implementing Partner]]),Table[[#This Row],[Programme Partner]]),"")</f>
        <v>IOM-SHED</v>
      </c>
    </row>
    <row r="772" spans="1:29" ht="16.5" customHeight="1">
      <c r="A772" s="183">
        <v>770</v>
      </c>
      <c r="B772" s="234" t="s">
        <v>8385</v>
      </c>
      <c r="C772" s="235" t="s">
        <v>5148</v>
      </c>
      <c r="D772" s="236" t="s">
        <v>5238</v>
      </c>
      <c r="E772" s="237" t="s">
        <v>8437</v>
      </c>
      <c r="F772" t="s">
        <v>27</v>
      </c>
      <c r="G772" s="235" t="s">
        <v>8012</v>
      </c>
      <c r="H772" t="s">
        <v>8364</v>
      </c>
      <c r="I772" s="235" t="str">
        <f>IFERROR(VLOOKUP(Table[[#This Row],[Activity Details of Assistance]],WHAT!E:F,2,FALSE),"")</f>
        <v xml:space="preserve"># of door </v>
      </c>
      <c r="J772" s="235"/>
      <c r="K772">
        <v>17</v>
      </c>
      <c r="L772" t="s">
        <v>28</v>
      </c>
      <c r="M772" t="s">
        <v>13</v>
      </c>
      <c r="N772" t="s">
        <v>14</v>
      </c>
      <c r="O772" t="s">
        <v>309</v>
      </c>
      <c r="P772" t="s">
        <v>1606</v>
      </c>
      <c r="Q772" t="s">
        <v>4680</v>
      </c>
      <c r="R772" s="230">
        <v>45016</v>
      </c>
      <c r="S772" s="230">
        <v>45261</v>
      </c>
      <c r="T772" t="s">
        <v>8407</v>
      </c>
      <c r="U772" s="238"/>
      <c r="V772" s="238"/>
      <c r="W772" s="238"/>
      <c r="X772" s="238"/>
      <c r="Y772" s="239"/>
      <c r="Z772" t="s">
        <v>8302</v>
      </c>
      <c r="AA772" t="s">
        <v>8303</v>
      </c>
      <c r="AB772" s="187">
        <v>1840742077</v>
      </c>
      <c r="AC772" s="242" t="str">
        <f>_xlfn.IFNA(IF(Table[[#This Row],[Programme Partner]]&lt;&gt;Table[[#This Row],[Implementing Partner]],CONCATENATE(Table[[#This Row],[Programme Partner]],"-",Table[[#This Row],[Implementing Partner]]),Table[[#This Row],[Programme Partner]]),"")</f>
        <v>IOM-SHED</v>
      </c>
    </row>
    <row r="773" spans="1:29" ht="16.5" customHeight="1">
      <c r="A773" s="183">
        <v>771</v>
      </c>
      <c r="B773" s="234" t="s">
        <v>8385</v>
      </c>
      <c r="C773" s="235" t="s">
        <v>5148</v>
      </c>
      <c r="D773" s="236" t="s">
        <v>5238</v>
      </c>
      <c r="E773" s="237" t="s">
        <v>8437</v>
      </c>
      <c r="F773" t="s">
        <v>27</v>
      </c>
      <c r="G773" s="235" t="s">
        <v>8012</v>
      </c>
      <c r="H773" t="s">
        <v>8365</v>
      </c>
      <c r="I773" s="235" t="str">
        <f>IFERROR(VLOOKUP(Table[[#This Row],[Activity Details of Assistance]],WHAT!E:F,2,FALSE),"")</f>
        <v># of door</v>
      </c>
      <c r="J773" s="235"/>
      <c r="K773">
        <v>66</v>
      </c>
      <c r="L773" t="s">
        <v>28</v>
      </c>
      <c r="M773" t="s">
        <v>13</v>
      </c>
      <c r="N773" t="s">
        <v>14</v>
      </c>
      <c r="O773" t="s">
        <v>309</v>
      </c>
      <c r="P773" t="s">
        <v>1606</v>
      </c>
      <c r="Q773" t="s">
        <v>4680</v>
      </c>
      <c r="R773" s="230">
        <v>45016</v>
      </c>
      <c r="S773" s="230">
        <v>45261</v>
      </c>
      <c r="T773" t="s">
        <v>8407</v>
      </c>
      <c r="U773" s="238"/>
      <c r="V773" s="238"/>
      <c r="W773" s="238"/>
      <c r="X773" s="238"/>
      <c r="Y773" s="239"/>
      <c r="Z773" t="s">
        <v>8302</v>
      </c>
      <c r="AA773" t="s">
        <v>8303</v>
      </c>
      <c r="AB773" s="187">
        <v>1840742077</v>
      </c>
      <c r="AC773" s="242" t="str">
        <f>_xlfn.IFNA(IF(Table[[#This Row],[Programme Partner]]&lt;&gt;Table[[#This Row],[Implementing Partner]],CONCATENATE(Table[[#This Row],[Programme Partner]],"-",Table[[#This Row],[Implementing Partner]]),Table[[#This Row],[Programme Partner]]),"")</f>
        <v>IOM-SHED</v>
      </c>
    </row>
    <row r="774" spans="1:29" ht="16.5" customHeight="1">
      <c r="A774" s="183">
        <v>772</v>
      </c>
      <c r="B774" s="234" t="s">
        <v>8385</v>
      </c>
      <c r="C774" s="235" t="s">
        <v>5148</v>
      </c>
      <c r="D774" s="236" t="s">
        <v>5238</v>
      </c>
      <c r="E774" s="237" t="s">
        <v>8437</v>
      </c>
      <c r="F774" t="s">
        <v>27</v>
      </c>
      <c r="G774" s="235" t="s">
        <v>8012</v>
      </c>
      <c r="H774" t="s">
        <v>8312</v>
      </c>
      <c r="I774" s="235" t="str">
        <f>IFERROR(VLOOKUP(Table[[#This Row],[Activity Details of Assistance]],WHAT!E:F,2,FALSE),"")</f>
        <v># of door</v>
      </c>
      <c r="J774" s="235"/>
      <c r="K774">
        <v>84</v>
      </c>
      <c r="L774" t="s">
        <v>28</v>
      </c>
      <c r="M774" t="s">
        <v>13</v>
      </c>
      <c r="N774" t="s">
        <v>14</v>
      </c>
      <c r="O774" t="s">
        <v>309</v>
      </c>
      <c r="P774" t="s">
        <v>1606</v>
      </c>
      <c r="Q774" t="s">
        <v>4680</v>
      </c>
      <c r="R774" s="230">
        <v>45016</v>
      </c>
      <c r="S774" s="230">
        <v>45261</v>
      </c>
      <c r="T774" t="s">
        <v>8407</v>
      </c>
      <c r="U774" s="238"/>
      <c r="V774" s="238"/>
      <c r="W774" s="238"/>
      <c r="X774" s="238"/>
      <c r="Y774" s="239"/>
      <c r="Z774" t="s">
        <v>8302</v>
      </c>
      <c r="AA774" t="s">
        <v>8303</v>
      </c>
      <c r="AB774" s="187">
        <v>1840742077</v>
      </c>
      <c r="AC774" s="242" t="str">
        <f>_xlfn.IFNA(IF(Table[[#This Row],[Programme Partner]]&lt;&gt;Table[[#This Row],[Implementing Partner]],CONCATENATE(Table[[#This Row],[Programme Partner]],"-",Table[[#This Row],[Implementing Partner]]),Table[[#This Row],[Programme Partner]]),"")</f>
        <v>IOM-SHED</v>
      </c>
    </row>
    <row r="775" spans="1:29" ht="16.5" customHeight="1">
      <c r="A775" s="183">
        <v>773</v>
      </c>
      <c r="B775" s="234" t="s">
        <v>8385</v>
      </c>
      <c r="C775" s="235" t="s">
        <v>5148</v>
      </c>
      <c r="D775" s="236" t="s">
        <v>5238</v>
      </c>
      <c r="E775" s="237" t="s">
        <v>8437</v>
      </c>
      <c r="F775" t="s">
        <v>27</v>
      </c>
      <c r="G775" s="235" t="s">
        <v>8013</v>
      </c>
      <c r="H775" t="s">
        <v>8322</v>
      </c>
      <c r="I775" s="235" t="str">
        <f>IFERROR(VLOOKUP(Table[[#This Row],[Activity Details of Assistance]],WHAT!E:F,2,FALSE),"")</f>
        <v># of female in reproductive age</v>
      </c>
      <c r="J775" s="235"/>
      <c r="K775">
        <v>578</v>
      </c>
      <c r="L775" t="s">
        <v>28</v>
      </c>
      <c r="M775" t="s">
        <v>13</v>
      </c>
      <c r="N775" t="s">
        <v>14</v>
      </c>
      <c r="O775" t="s">
        <v>309</v>
      </c>
      <c r="P775" t="s">
        <v>1606</v>
      </c>
      <c r="Q775" t="s">
        <v>4680</v>
      </c>
      <c r="R775" s="230">
        <v>45016</v>
      </c>
      <c r="S775" s="230">
        <v>45261</v>
      </c>
      <c r="T775" t="s">
        <v>8407</v>
      </c>
      <c r="U775" s="238"/>
      <c r="V775" s="238"/>
      <c r="W775" s="238"/>
      <c r="X775" s="238"/>
      <c r="Y775" s="239"/>
      <c r="Z775" t="s">
        <v>8302</v>
      </c>
      <c r="AA775" t="s">
        <v>8303</v>
      </c>
      <c r="AB775" s="187">
        <v>1840742077</v>
      </c>
      <c r="AC775" s="242" t="str">
        <f>_xlfn.IFNA(IF(Table[[#This Row],[Programme Partner]]&lt;&gt;Table[[#This Row],[Implementing Partner]],CONCATENATE(Table[[#This Row],[Programme Partner]],"-",Table[[#This Row],[Implementing Partner]]),Table[[#This Row],[Programme Partner]]),"")</f>
        <v>IOM-SHED</v>
      </c>
    </row>
    <row r="776" spans="1:29" ht="16.5" customHeight="1">
      <c r="A776" s="183">
        <v>774</v>
      </c>
      <c r="B776" s="234" t="s">
        <v>8385</v>
      </c>
      <c r="C776" s="235" t="s">
        <v>5148</v>
      </c>
      <c r="D776" s="236" t="s">
        <v>5238</v>
      </c>
      <c r="E776" s="237" t="s">
        <v>8437</v>
      </c>
      <c r="F776" t="s">
        <v>27</v>
      </c>
      <c r="G776" s="235" t="s">
        <v>8014</v>
      </c>
      <c r="H776" t="s">
        <v>8313</v>
      </c>
      <c r="I776" s="235" t="str">
        <f>IFERROR(VLOOKUP(Table[[#This Row],[Activity Details of Assistance]],WHAT!E:F,2,FALSE),"")</f>
        <v># of campaign per camp </v>
      </c>
      <c r="J776" s="235"/>
      <c r="K776">
        <v>7</v>
      </c>
      <c r="L776" t="s">
        <v>28</v>
      </c>
      <c r="M776" t="s">
        <v>13</v>
      </c>
      <c r="N776" t="s">
        <v>14</v>
      </c>
      <c r="O776" t="s">
        <v>309</v>
      </c>
      <c r="P776" t="s">
        <v>1606</v>
      </c>
      <c r="Q776" t="s">
        <v>4680</v>
      </c>
      <c r="R776" s="230">
        <v>45016</v>
      </c>
      <c r="S776" s="230">
        <v>45261</v>
      </c>
      <c r="T776" t="s">
        <v>8407</v>
      </c>
      <c r="U776" s="238"/>
      <c r="V776" s="238"/>
      <c r="W776" s="238"/>
      <c r="X776" s="238"/>
      <c r="Y776" s="239"/>
      <c r="Z776" t="s">
        <v>8302</v>
      </c>
      <c r="AA776" t="s">
        <v>8303</v>
      </c>
      <c r="AB776" s="187">
        <v>1840742077</v>
      </c>
      <c r="AC776" s="242" t="str">
        <f>_xlfn.IFNA(IF(Table[[#This Row],[Programme Partner]]&lt;&gt;Table[[#This Row],[Implementing Partner]],CONCATENATE(Table[[#This Row],[Programme Partner]],"-",Table[[#This Row],[Implementing Partner]]),Table[[#This Row],[Programme Partner]]),"")</f>
        <v>IOM-SHED</v>
      </c>
    </row>
    <row r="777" spans="1:29" ht="16.5" customHeight="1">
      <c r="A777" s="183">
        <v>775</v>
      </c>
      <c r="B777" s="234" t="s">
        <v>8385</v>
      </c>
      <c r="C777" s="235" t="s">
        <v>5148</v>
      </c>
      <c r="D777" s="236" t="s">
        <v>5238</v>
      </c>
      <c r="E777" s="237" t="s">
        <v>8437</v>
      </c>
      <c r="F777" t="s">
        <v>27</v>
      </c>
      <c r="G777" s="235" t="s">
        <v>8014</v>
      </c>
      <c r="H777" t="s">
        <v>8401</v>
      </c>
      <c r="I777" s="235" t="str">
        <f>IFERROR(VLOOKUP(Table[[#This Row],[Activity Details of Assistance]],WHAT!E:F,2,FALSE),"")</f>
        <v># of household</v>
      </c>
      <c r="J777" s="235"/>
      <c r="K777">
        <v>2359</v>
      </c>
      <c r="L777" t="s">
        <v>28</v>
      </c>
      <c r="M777" t="s">
        <v>13</v>
      </c>
      <c r="N777" t="s">
        <v>14</v>
      </c>
      <c r="O777" t="s">
        <v>309</v>
      </c>
      <c r="P777" t="s">
        <v>1606</v>
      </c>
      <c r="Q777" t="s">
        <v>4680</v>
      </c>
      <c r="R777" s="230">
        <v>45016</v>
      </c>
      <c r="S777" s="230">
        <v>45261</v>
      </c>
      <c r="T777" t="s">
        <v>8407</v>
      </c>
      <c r="U777" s="238"/>
      <c r="V777" s="238"/>
      <c r="W777" s="238"/>
      <c r="X777" s="238"/>
      <c r="Y777" s="239"/>
      <c r="Z777" t="s">
        <v>8302</v>
      </c>
      <c r="AA777" t="s">
        <v>8303</v>
      </c>
      <c r="AB777" s="187">
        <v>1840742077</v>
      </c>
      <c r="AC777" s="242" t="str">
        <f>_xlfn.IFNA(IF(Table[[#This Row],[Programme Partner]]&lt;&gt;Table[[#This Row],[Implementing Partner]],CONCATENATE(Table[[#This Row],[Programme Partner]],"-",Table[[#This Row],[Implementing Partner]]),Table[[#This Row],[Programme Partner]]),"")</f>
        <v>IOM-SHED</v>
      </c>
    </row>
    <row r="778" spans="1:29" ht="16.5" customHeight="1">
      <c r="A778" s="183">
        <v>776</v>
      </c>
      <c r="B778" s="234" t="s">
        <v>8385</v>
      </c>
      <c r="C778" s="235" t="s">
        <v>8295</v>
      </c>
      <c r="D778" s="236" t="s">
        <v>8295</v>
      </c>
      <c r="E778" t="s">
        <v>8455</v>
      </c>
      <c r="F778" t="s">
        <v>27</v>
      </c>
      <c r="G778" s="235" t="s">
        <v>8012</v>
      </c>
      <c r="H778" t="s">
        <v>8318</v>
      </c>
      <c r="I778" s="235" t="str">
        <f>IFERROR(VLOOKUP(Table[[#This Row],[Activity Details of Assistance]],WHAT!E:F,2,FALSE),"")</f>
        <v># of door</v>
      </c>
      <c r="J778" s="235"/>
      <c r="K778">
        <v>29</v>
      </c>
      <c r="L778" t="s">
        <v>28</v>
      </c>
      <c r="M778" t="s">
        <v>13</v>
      </c>
      <c r="N778" t="s">
        <v>14</v>
      </c>
      <c r="O778" t="s">
        <v>307</v>
      </c>
      <c r="P778" t="s">
        <v>1599</v>
      </c>
      <c r="Q778" t="s">
        <v>4723</v>
      </c>
      <c r="R778" s="230">
        <v>45016</v>
      </c>
      <c r="S778" s="230">
        <v>45139</v>
      </c>
      <c r="T778" t="s">
        <v>8407</v>
      </c>
      <c r="U778" s="238"/>
      <c r="V778" s="238"/>
      <c r="W778" s="238"/>
      <c r="X778" s="238"/>
      <c r="Y778" s="239"/>
      <c r="Z778" t="s">
        <v>8300</v>
      </c>
      <c r="AA778" t="s">
        <v>8301</v>
      </c>
      <c r="AB778" s="187">
        <v>1712651648</v>
      </c>
      <c r="AC778" s="242" t="str">
        <f>_xlfn.IFNA(IF(Table[[#This Row],[Programme Partner]]&lt;&gt;Table[[#This Row],[Implementing Partner]],CONCATENATE(Table[[#This Row],[Programme Partner]],"-",Table[[#This Row],[Implementing Partner]]),Table[[#This Row],[Programme Partner]]),"")</f>
        <v>TDH</v>
      </c>
    </row>
    <row r="779" spans="1:29" ht="16.5" customHeight="1">
      <c r="A779" s="183">
        <v>777</v>
      </c>
      <c r="B779" s="234" t="s">
        <v>8385</v>
      </c>
      <c r="C779" s="235" t="s">
        <v>8295</v>
      </c>
      <c r="D779" s="236" t="s">
        <v>8295</v>
      </c>
      <c r="E779" t="s">
        <v>8455</v>
      </c>
      <c r="F779" t="s">
        <v>27</v>
      </c>
      <c r="G779" s="235" t="s">
        <v>8012</v>
      </c>
      <c r="H779" t="s">
        <v>8364</v>
      </c>
      <c r="I779" s="235" t="str">
        <f>IFERROR(VLOOKUP(Table[[#This Row],[Activity Details of Assistance]],WHAT!E:F,2,FALSE),"")</f>
        <v xml:space="preserve"># of door </v>
      </c>
      <c r="J779" s="235"/>
      <c r="K779">
        <v>42</v>
      </c>
      <c r="L779" t="s">
        <v>28</v>
      </c>
      <c r="M779" t="s">
        <v>13</v>
      </c>
      <c r="N779" t="s">
        <v>14</v>
      </c>
      <c r="O779" t="s">
        <v>307</v>
      </c>
      <c r="P779" t="s">
        <v>1599</v>
      </c>
      <c r="Q779" t="s">
        <v>4723</v>
      </c>
      <c r="R779" s="230">
        <v>45016</v>
      </c>
      <c r="S779" s="230">
        <v>45139</v>
      </c>
      <c r="T779" t="s">
        <v>8407</v>
      </c>
      <c r="U779" s="238"/>
      <c r="V779" s="238"/>
      <c r="W779" s="238"/>
      <c r="X779" s="238"/>
      <c r="Y779" s="239"/>
      <c r="Z779" t="s">
        <v>8300</v>
      </c>
      <c r="AA779" t="s">
        <v>8301</v>
      </c>
      <c r="AB779" s="187">
        <v>1712651648</v>
      </c>
      <c r="AC779" s="242" t="str">
        <f>_xlfn.IFNA(IF(Table[[#This Row],[Programme Partner]]&lt;&gt;Table[[#This Row],[Implementing Partner]],CONCATENATE(Table[[#This Row],[Programme Partner]],"-",Table[[#This Row],[Implementing Partner]]),Table[[#This Row],[Programme Partner]]),"")</f>
        <v>TDH</v>
      </c>
    </row>
    <row r="780" spans="1:29" ht="16.5" customHeight="1">
      <c r="A780" s="183">
        <v>778</v>
      </c>
      <c r="B780" s="234" t="s">
        <v>8385</v>
      </c>
      <c r="C780" s="235" t="s">
        <v>8295</v>
      </c>
      <c r="D780" s="236" t="s">
        <v>8295</v>
      </c>
      <c r="E780" t="s">
        <v>8455</v>
      </c>
      <c r="F780" t="s">
        <v>27</v>
      </c>
      <c r="G780" s="235" t="s">
        <v>8012</v>
      </c>
      <c r="H780" t="s">
        <v>8403</v>
      </c>
      <c r="I780" s="235" t="str">
        <f>IFERROR(VLOOKUP(Table[[#This Row],[Activity Details of Assistance]],WHAT!E:F,2,FALSE),"")</f>
        <v># of door</v>
      </c>
      <c r="J780" s="235"/>
      <c r="K780">
        <v>24</v>
      </c>
      <c r="L780" t="s">
        <v>28</v>
      </c>
      <c r="M780" t="s">
        <v>13</v>
      </c>
      <c r="N780" t="s">
        <v>14</v>
      </c>
      <c r="O780" t="s">
        <v>307</v>
      </c>
      <c r="P780" t="s">
        <v>1599</v>
      </c>
      <c r="Q780" t="s">
        <v>4723</v>
      </c>
      <c r="R780" s="230">
        <v>45016</v>
      </c>
      <c r="S780" s="230">
        <v>45139</v>
      </c>
      <c r="T780" t="s">
        <v>8407</v>
      </c>
      <c r="U780" s="238"/>
      <c r="V780" s="238"/>
      <c r="W780" s="238"/>
      <c r="X780" s="238"/>
      <c r="Y780" s="239"/>
      <c r="Z780" t="s">
        <v>8300</v>
      </c>
      <c r="AA780" t="s">
        <v>8301</v>
      </c>
      <c r="AB780" s="187">
        <v>1712651648</v>
      </c>
      <c r="AC780" s="242" t="str">
        <f>_xlfn.IFNA(IF(Table[[#This Row],[Programme Partner]]&lt;&gt;Table[[#This Row],[Implementing Partner]],CONCATENATE(Table[[#This Row],[Programme Partner]],"-",Table[[#This Row],[Implementing Partner]]),Table[[#This Row],[Programme Partner]]),"")</f>
        <v>TDH</v>
      </c>
    </row>
    <row r="781" spans="1:29" ht="16.5" customHeight="1">
      <c r="A781" s="183">
        <v>779</v>
      </c>
      <c r="B781" s="234" t="s">
        <v>8385</v>
      </c>
      <c r="C781" s="235" t="s">
        <v>8295</v>
      </c>
      <c r="D781" s="236" t="s">
        <v>8295</v>
      </c>
      <c r="E781" t="s">
        <v>8455</v>
      </c>
      <c r="F781" t="s">
        <v>27</v>
      </c>
      <c r="G781" s="235" t="s">
        <v>8012</v>
      </c>
      <c r="H781" t="s">
        <v>8365</v>
      </c>
      <c r="I781" s="235" t="str">
        <f>IFERROR(VLOOKUP(Table[[#This Row],[Activity Details of Assistance]],WHAT!E:F,2,FALSE),"")</f>
        <v># of door</v>
      </c>
      <c r="J781" s="235"/>
      <c r="K781">
        <v>43</v>
      </c>
      <c r="L781" t="s">
        <v>28</v>
      </c>
      <c r="M781" t="s">
        <v>13</v>
      </c>
      <c r="N781" t="s">
        <v>14</v>
      </c>
      <c r="O781" t="s">
        <v>307</v>
      </c>
      <c r="P781" t="s">
        <v>1599</v>
      </c>
      <c r="Q781" t="s">
        <v>4723</v>
      </c>
      <c r="R781" s="230">
        <v>45016</v>
      </c>
      <c r="S781" s="230">
        <v>45139</v>
      </c>
      <c r="T781" t="s">
        <v>8407</v>
      </c>
      <c r="U781" s="238"/>
      <c r="V781" s="238"/>
      <c r="W781" s="238"/>
      <c r="X781" s="238"/>
      <c r="Y781" s="239"/>
      <c r="Z781" t="s">
        <v>8300</v>
      </c>
      <c r="AA781" t="s">
        <v>8301</v>
      </c>
      <c r="AB781" s="187">
        <v>1712651648</v>
      </c>
      <c r="AC781" s="242" t="str">
        <f>_xlfn.IFNA(IF(Table[[#This Row],[Programme Partner]]&lt;&gt;Table[[#This Row],[Implementing Partner]],CONCATENATE(Table[[#This Row],[Programme Partner]],"-",Table[[#This Row],[Implementing Partner]]),Table[[#This Row],[Programme Partner]]),"")</f>
        <v>TDH</v>
      </c>
    </row>
    <row r="782" spans="1:29" ht="16.5" customHeight="1">
      <c r="A782" s="183">
        <v>780</v>
      </c>
      <c r="B782" s="234" t="s">
        <v>8385</v>
      </c>
      <c r="C782" s="235" t="s">
        <v>8295</v>
      </c>
      <c r="D782" s="236" t="s">
        <v>8295</v>
      </c>
      <c r="E782" t="s">
        <v>8455</v>
      </c>
      <c r="F782" t="s">
        <v>27</v>
      </c>
      <c r="G782" s="235" t="s">
        <v>8012</v>
      </c>
      <c r="H782" t="s">
        <v>8312</v>
      </c>
      <c r="I782" s="235" t="str">
        <f>IFERROR(VLOOKUP(Table[[#This Row],[Activity Details of Assistance]],WHAT!E:F,2,FALSE),"")</f>
        <v># of door</v>
      </c>
      <c r="J782" s="235"/>
      <c r="K782">
        <v>97</v>
      </c>
      <c r="L782" t="s">
        <v>28</v>
      </c>
      <c r="M782" t="s">
        <v>13</v>
      </c>
      <c r="N782" t="s">
        <v>14</v>
      </c>
      <c r="O782" t="s">
        <v>307</v>
      </c>
      <c r="P782" t="s">
        <v>1599</v>
      </c>
      <c r="Q782" t="s">
        <v>4723</v>
      </c>
      <c r="R782" s="230">
        <v>45016</v>
      </c>
      <c r="S782" s="230">
        <v>45139</v>
      </c>
      <c r="T782" t="s">
        <v>8407</v>
      </c>
      <c r="U782" s="238"/>
      <c r="V782" s="238"/>
      <c r="W782" s="238"/>
      <c r="X782" s="238"/>
      <c r="Y782" s="239"/>
      <c r="Z782" t="s">
        <v>8300</v>
      </c>
      <c r="AA782" t="s">
        <v>8301</v>
      </c>
      <c r="AB782" s="187">
        <v>1712651648</v>
      </c>
      <c r="AC782" s="242" t="str">
        <f>_xlfn.IFNA(IF(Table[[#This Row],[Programme Partner]]&lt;&gt;Table[[#This Row],[Implementing Partner]],CONCATENATE(Table[[#This Row],[Programme Partner]],"-",Table[[#This Row],[Implementing Partner]]),Table[[#This Row],[Programme Partner]]),"")</f>
        <v>TDH</v>
      </c>
    </row>
    <row r="783" spans="1:29" ht="16.5" customHeight="1">
      <c r="A783" s="183">
        <v>781</v>
      </c>
      <c r="B783" s="234" t="s">
        <v>8385</v>
      </c>
      <c r="C783" s="235" t="s">
        <v>8295</v>
      </c>
      <c r="D783" s="236" t="s">
        <v>8295</v>
      </c>
      <c r="E783" t="s">
        <v>8455</v>
      </c>
      <c r="F783" t="s">
        <v>27</v>
      </c>
      <c r="G783" s="235" t="s">
        <v>8013</v>
      </c>
      <c r="H783" t="s">
        <v>8338</v>
      </c>
      <c r="I783" s="235" t="str">
        <f>IFERROR(VLOOKUP(Table[[#This Row],[Activity Details of Assistance]],WHAT!E:F,2,FALSE),"")</f>
        <v># of facilities</v>
      </c>
      <c r="J783" s="235"/>
      <c r="K783">
        <v>80</v>
      </c>
      <c r="L783" t="s">
        <v>28</v>
      </c>
      <c r="M783" t="s">
        <v>13</v>
      </c>
      <c r="N783" t="s">
        <v>14</v>
      </c>
      <c r="O783" t="s">
        <v>307</v>
      </c>
      <c r="P783" t="s">
        <v>1599</v>
      </c>
      <c r="Q783" t="s">
        <v>4723</v>
      </c>
      <c r="R783" s="230">
        <v>45016</v>
      </c>
      <c r="S783" s="230">
        <v>45139</v>
      </c>
      <c r="T783" t="s">
        <v>8407</v>
      </c>
      <c r="U783" s="238"/>
      <c r="V783" s="238"/>
      <c r="W783" s="238"/>
      <c r="X783" s="238"/>
      <c r="Y783" s="239"/>
      <c r="Z783" t="s">
        <v>8300</v>
      </c>
      <c r="AA783" t="s">
        <v>8301</v>
      </c>
      <c r="AB783" s="187">
        <v>1712651648</v>
      </c>
      <c r="AC783" s="242" t="str">
        <f>_xlfn.IFNA(IF(Table[[#This Row],[Programme Partner]]&lt;&gt;Table[[#This Row],[Implementing Partner]],CONCATENATE(Table[[#This Row],[Programme Partner]],"-",Table[[#This Row],[Implementing Partner]]),Table[[#This Row],[Programme Partner]]),"")</f>
        <v>TDH</v>
      </c>
    </row>
    <row r="784" spans="1:29" ht="16.5" customHeight="1">
      <c r="A784" s="183">
        <v>782</v>
      </c>
      <c r="B784" s="234" t="s">
        <v>8385</v>
      </c>
      <c r="C784" s="235" t="s">
        <v>8295</v>
      </c>
      <c r="D784" s="236" t="s">
        <v>8295</v>
      </c>
      <c r="E784" t="s">
        <v>8455</v>
      </c>
      <c r="F784" t="s">
        <v>27</v>
      </c>
      <c r="G784" s="235" t="s">
        <v>8013</v>
      </c>
      <c r="H784" t="s">
        <v>8287</v>
      </c>
      <c r="I784" s="235" t="str">
        <f>IFERROR(VLOOKUP(Table[[#This Row],[Activity Details of Assistance]],WHAT!E:F,2,FALSE),"")</f>
        <v># of HP sessions at HH level</v>
      </c>
      <c r="J784" s="235"/>
      <c r="K784">
        <v>291</v>
      </c>
      <c r="L784" t="s">
        <v>28</v>
      </c>
      <c r="M784" t="s">
        <v>13</v>
      </c>
      <c r="N784" t="s">
        <v>14</v>
      </c>
      <c r="O784" t="s">
        <v>307</v>
      </c>
      <c r="P784" t="s">
        <v>1599</v>
      </c>
      <c r="Q784" t="s">
        <v>4723</v>
      </c>
      <c r="R784" s="230">
        <v>45016</v>
      </c>
      <c r="S784" s="230">
        <v>45139</v>
      </c>
      <c r="T784" t="s">
        <v>8407</v>
      </c>
      <c r="U784" s="238"/>
      <c r="V784" s="238"/>
      <c r="W784" s="238"/>
      <c r="X784" s="238"/>
      <c r="Y784" s="239"/>
      <c r="Z784" t="s">
        <v>8300</v>
      </c>
      <c r="AA784" t="s">
        <v>8301</v>
      </c>
      <c r="AB784" s="187">
        <v>1712651648</v>
      </c>
      <c r="AC784" s="242" t="str">
        <f>_xlfn.IFNA(IF(Table[[#This Row],[Programme Partner]]&lt;&gt;Table[[#This Row],[Implementing Partner]],CONCATENATE(Table[[#This Row],[Programme Partner]],"-",Table[[#This Row],[Implementing Partner]]),Table[[#This Row],[Programme Partner]]),"")</f>
        <v>TDH</v>
      </c>
    </row>
    <row r="785" spans="1:29" ht="16.5" customHeight="1">
      <c r="A785" s="183">
        <v>783</v>
      </c>
      <c r="B785" s="234" t="s">
        <v>8385</v>
      </c>
      <c r="C785" s="235" t="s">
        <v>8295</v>
      </c>
      <c r="D785" s="236" t="s">
        <v>8295</v>
      </c>
      <c r="E785" t="s">
        <v>8455</v>
      </c>
      <c r="F785" t="s">
        <v>27</v>
      </c>
      <c r="G785" s="235" t="s">
        <v>8013</v>
      </c>
      <c r="H785" t="s">
        <v>8322</v>
      </c>
      <c r="I785" s="235" t="str">
        <f>IFERROR(VLOOKUP(Table[[#This Row],[Activity Details of Assistance]],WHAT!E:F,2,FALSE),"")</f>
        <v># of female in reproductive age</v>
      </c>
      <c r="J785" s="235"/>
      <c r="K785">
        <v>400</v>
      </c>
      <c r="L785" t="s">
        <v>28</v>
      </c>
      <c r="M785" t="s">
        <v>13</v>
      </c>
      <c r="N785" t="s">
        <v>14</v>
      </c>
      <c r="O785" t="s">
        <v>307</v>
      </c>
      <c r="P785" t="s">
        <v>1599</v>
      </c>
      <c r="Q785" t="s">
        <v>4723</v>
      </c>
      <c r="R785" s="230">
        <v>45016</v>
      </c>
      <c r="S785" s="230">
        <v>45139</v>
      </c>
      <c r="T785" t="s">
        <v>8407</v>
      </c>
      <c r="U785" s="238"/>
      <c r="V785" s="238"/>
      <c r="W785" s="238"/>
      <c r="X785" s="238"/>
      <c r="Y785" s="239"/>
      <c r="Z785" t="s">
        <v>8300</v>
      </c>
      <c r="AA785" t="s">
        <v>8301</v>
      </c>
      <c r="AB785" s="187">
        <v>1712651648</v>
      </c>
      <c r="AC785" s="242" t="str">
        <f>_xlfn.IFNA(IF(Table[[#This Row],[Programme Partner]]&lt;&gt;Table[[#This Row],[Implementing Partner]],CONCATENATE(Table[[#This Row],[Programme Partner]],"-",Table[[#This Row],[Implementing Partner]]),Table[[#This Row],[Programme Partner]]),"")</f>
        <v>TDH</v>
      </c>
    </row>
    <row r="786" spans="1:29" ht="16.5" customHeight="1">
      <c r="A786" s="183">
        <v>784</v>
      </c>
      <c r="B786" s="234" t="s">
        <v>8385</v>
      </c>
      <c r="C786" s="235" t="s">
        <v>8295</v>
      </c>
      <c r="D786" s="236" t="s">
        <v>8295</v>
      </c>
      <c r="E786" t="s">
        <v>8455</v>
      </c>
      <c r="F786" t="s">
        <v>27</v>
      </c>
      <c r="G786" s="235" t="s">
        <v>8013</v>
      </c>
      <c r="H786" t="s">
        <v>8435</v>
      </c>
      <c r="I786" s="235" t="str">
        <f>IFERROR(VLOOKUP(Table[[#This Row],[Activity Details of Assistance]],WHAT!E:F,2,FALSE),"")</f>
        <v># of household</v>
      </c>
      <c r="J786" s="235"/>
      <c r="K786">
        <v>800</v>
      </c>
      <c r="L786" t="s">
        <v>28</v>
      </c>
      <c r="M786" t="s">
        <v>13</v>
      </c>
      <c r="N786" t="s">
        <v>14</v>
      </c>
      <c r="O786" t="s">
        <v>307</v>
      </c>
      <c r="P786" t="s">
        <v>1599</v>
      </c>
      <c r="Q786" t="s">
        <v>4723</v>
      </c>
      <c r="R786" s="230">
        <v>45016</v>
      </c>
      <c r="S786" s="230">
        <v>45139</v>
      </c>
      <c r="T786" t="s">
        <v>8407</v>
      </c>
      <c r="U786" s="238"/>
      <c r="V786" s="238"/>
      <c r="W786" s="238"/>
      <c r="X786" s="238"/>
      <c r="Y786" s="239"/>
      <c r="Z786" t="s">
        <v>8300</v>
      </c>
      <c r="AA786" t="s">
        <v>8301</v>
      </c>
      <c r="AB786" s="187">
        <v>1712651648</v>
      </c>
      <c r="AC786" s="242" t="str">
        <f>_xlfn.IFNA(IF(Table[[#This Row],[Programme Partner]]&lt;&gt;Table[[#This Row],[Implementing Partner]],CONCATENATE(Table[[#This Row],[Programme Partner]],"-",Table[[#This Row],[Implementing Partner]]),Table[[#This Row],[Programme Partner]]),"")</f>
        <v>TDH</v>
      </c>
    </row>
    <row r="787" spans="1:29" ht="16.5" customHeight="1">
      <c r="A787" s="183">
        <v>785</v>
      </c>
      <c r="B787" s="234" t="s">
        <v>8385</v>
      </c>
      <c r="C787" s="235" t="s">
        <v>8295</v>
      </c>
      <c r="D787" s="236" t="s">
        <v>8295</v>
      </c>
      <c r="E787" t="s">
        <v>8455</v>
      </c>
      <c r="F787" t="s">
        <v>27</v>
      </c>
      <c r="G787" s="235" t="s">
        <v>8014</v>
      </c>
      <c r="H787" t="s">
        <v>8313</v>
      </c>
      <c r="I787" s="235" t="str">
        <f>IFERROR(VLOOKUP(Table[[#This Row],[Activity Details of Assistance]],WHAT!E:F,2,FALSE),"")</f>
        <v># of campaign per camp </v>
      </c>
      <c r="J787" s="235"/>
      <c r="K787">
        <v>1</v>
      </c>
      <c r="L787" t="s">
        <v>28</v>
      </c>
      <c r="M787" t="s">
        <v>13</v>
      </c>
      <c r="N787" t="s">
        <v>14</v>
      </c>
      <c r="O787" t="s">
        <v>307</v>
      </c>
      <c r="P787" t="s">
        <v>1599</v>
      </c>
      <c r="Q787" t="s">
        <v>4723</v>
      </c>
      <c r="R787" s="230">
        <v>45016</v>
      </c>
      <c r="S787" s="230">
        <v>45139</v>
      </c>
      <c r="T787" t="s">
        <v>8407</v>
      </c>
      <c r="U787" s="238"/>
      <c r="V787" s="238"/>
      <c r="W787" s="238"/>
      <c r="X787" s="238"/>
      <c r="Y787" s="239"/>
      <c r="Z787" t="s">
        <v>8300</v>
      </c>
      <c r="AA787" t="s">
        <v>8301</v>
      </c>
      <c r="AB787" s="187">
        <v>1712651648</v>
      </c>
      <c r="AC787" s="242" t="str">
        <f>_xlfn.IFNA(IF(Table[[#This Row],[Programme Partner]]&lt;&gt;Table[[#This Row],[Implementing Partner]],CONCATENATE(Table[[#This Row],[Programme Partner]],"-",Table[[#This Row],[Implementing Partner]]),Table[[#This Row],[Programme Partner]]),"")</f>
        <v>TDH</v>
      </c>
    </row>
    <row r="788" spans="1:29" ht="16.5" customHeight="1">
      <c r="A788" s="183">
        <v>786</v>
      </c>
      <c r="B788" s="234" t="s">
        <v>8385</v>
      </c>
      <c r="C788" s="235" t="s">
        <v>8295</v>
      </c>
      <c r="D788" s="236" t="s">
        <v>8295</v>
      </c>
      <c r="E788" t="s">
        <v>8455</v>
      </c>
      <c r="F788" t="s">
        <v>27</v>
      </c>
      <c r="G788" s="235" t="s">
        <v>8014</v>
      </c>
      <c r="H788" t="s">
        <v>8412</v>
      </c>
      <c r="I788" s="235" t="str">
        <f>IFERROR(VLOOKUP(Table[[#This Row],[Activity Details of Assistance]],WHAT!E:F,2,FALSE),"")</f>
        <v># of HH</v>
      </c>
      <c r="J788" s="235"/>
      <c r="K788">
        <v>1660</v>
      </c>
      <c r="L788" t="s">
        <v>28</v>
      </c>
      <c r="M788" t="s">
        <v>13</v>
      </c>
      <c r="N788" t="s">
        <v>14</v>
      </c>
      <c r="O788" t="s">
        <v>307</v>
      </c>
      <c r="P788" t="s">
        <v>1599</v>
      </c>
      <c r="Q788" t="s">
        <v>4723</v>
      </c>
      <c r="R788" s="230">
        <v>45016</v>
      </c>
      <c r="S788" s="230">
        <v>45139</v>
      </c>
      <c r="T788" t="s">
        <v>8407</v>
      </c>
      <c r="U788" s="238"/>
      <c r="V788" s="238"/>
      <c r="W788" s="238"/>
      <c r="X788" s="238"/>
      <c r="Y788" s="239"/>
      <c r="Z788" t="s">
        <v>8300</v>
      </c>
      <c r="AA788" t="s">
        <v>8301</v>
      </c>
      <c r="AB788" s="187">
        <v>1712651648</v>
      </c>
      <c r="AC788" s="242" t="str">
        <f>_xlfn.IFNA(IF(Table[[#This Row],[Programme Partner]]&lt;&gt;Table[[#This Row],[Implementing Partner]],CONCATENATE(Table[[#This Row],[Programme Partner]],"-",Table[[#This Row],[Implementing Partner]]),Table[[#This Row],[Programme Partner]]),"")</f>
        <v>TDH</v>
      </c>
    </row>
    <row r="789" spans="1:29" ht="16.5" customHeight="1">
      <c r="A789" s="183">
        <v>787</v>
      </c>
      <c r="B789" s="234" t="s">
        <v>8385</v>
      </c>
      <c r="C789" s="235" t="s">
        <v>8295</v>
      </c>
      <c r="D789" s="236" t="s">
        <v>8295</v>
      </c>
      <c r="E789" t="s">
        <v>8455</v>
      </c>
      <c r="F789" t="s">
        <v>27</v>
      </c>
      <c r="G789" s="235" t="s">
        <v>8012</v>
      </c>
      <c r="H789" t="s">
        <v>8312</v>
      </c>
      <c r="I789" s="235" t="str">
        <f>IFERROR(VLOOKUP(Table[[#This Row],[Activity Details of Assistance]],WHAT!E:F,2,FALSE),"")</f>
        <v># of door</v>
      </c>
      <c r="J789" s="235"/>
      <c r="K789">
        <v>27</v>
      </c>
      <c r="L789" t="s">
        <v>28</v>
      </c>
      <c r="M789" t="s">
        <v>13</v>
      </c>
      <c r="N789" t="s">
        <v>14</v>
      </c>
      <c r="O789" t="s">
        <v>307</v>
      </c>
      <c r="P789" t="s">
        <v>1599</v>
      </c>
      <c r="Q789" t="s">
        <v>4726</v>
      </c>
      <c r="R789" s="230">
        <v>45016</v>
      </c>
      <c r="S789" s="230">
        <v>45139</v>
      </c>
      <c r="T789" t="s">
        <v>8407</v>
      </c>
      <c r="U789" s="238"/>
      <c r="V789" s="238"/>
      <c r="W789" s="238"/>
      <c r="X789" s="238"/>
      <c r="Y789" s="239"/>
      <c r="Z789" t="s">
        <v>8300</v>
      </c>
      <c r="AA789" t="s">
        <v>8301</v>
      </c>
      <c r="AB789" s="187">
        <v>1712651648</v>
      </c>
      <c r="AC789" s="242" t="str">
        <f>_xlfn.IFNA(IF(Table[[#This Row],[Programme Partner]]&lt;&gt;Table[[#This Row],[Implementing Partner]],CONCATENATE(Table[[#This Row],[Programme Partner]],"-",Table[[#This Row],[Implementing Partner]]),Table[[#This Row],[Programme Partner]]),"")</f>
        <v>TDH</v>
      </c>
    </row>
    <row r="790" spans="1:29" ht="16.5" customHeight="1">
      <c r="A790" s="183">
        <v>788</v>
      </c>
      <c r="B790" s="234" t="s">
        <v>8385</v>
      </c>
      <c r="C790" s="235" t="s">
        <v>8295</v>
      </c>
      <c r="D790" s="236" t="s">
        <v>8295</v>
      </c>
      <c r="E790" t="s">
        <v>8455</v>
      </c>
      <c r="F790" t="s">
        <v>27</v>
      </c>
      <c r="G790" s="235" t="s">
        <v>8013</v>
      </c>
      <c r="H790" t="s">
        <v>8338</v>
      </c>
      <c r="I790" s="235" t="str">
        <f>IFERROR(VLOOKUP(Table[[#This Row],[Activity Details of Assistance]],WHAT!E:F,2,FALSE),"")</f>
        <v># of facilities</v>
      </c>
      <c r="J790" s="235"/>
      <c r="K790">
        <v>27</v>
      </c>
      <c r="L790" t="s">
        <v>28</v>
      </c>
      <c r="M790" t="s">
        <v>13</v>
      </c>
      <c r="N790" t="s">
        <v>14</v>
      </c>
      <c r="O790" t="s">
        <v>307</v>
      </c>
      <c r="P790" t="s">
        <v>1599</v>
      </c>
      <c r="Q790" t="s">
        <v>4726</v>
      </c>
      <c r="R790" s="230">
        <v>45016</v>
      </c>
      <c r="S790" s="230">
        <v>45139</v>
      </c>
      <c r="T790" t="s">
        <v>8407</v>
      </c>
      <c r="U790" s="238"/>
      <c r="V790" s="238"/>
      <c r="W790" s="238"/>
      <c r="X790" s="238"/>
      <c r="Y790" s="239"/>
      <c r="Z790" t="s">
        <v>8300</v>
      </c>
      <c r="AA790" t="s">
        <v>8301</v>
      </c>
      <c r="AB790" s="187">
        <v>1712651648</v>
      </c>
      <c r="AC790" s="242" t="str">
        <f>_xlfn.IFNA(IF(Table[[#This Row],[Programme Partner]]&lt;&gt;Table[[#This Row],[Implementing Partner]],CONCATENATE(Table[[#This Row],[Programme Partner]],"-",Table[[#This Row],[Implementing Partner]]),Table[[#This Row],[Programme Partner]]),"")</f>
        <v>TDH</v>
      </c>
    </row>
    <row r="791" spans="1:29" ht="16.5" customHeight="1">
      <c r="A791" s="183">
        <v>789</v>
      </c>
      <c r="B791" s="234" t="s">
        <v>8385</v>
      </c>
      <c r="C791" s="235" t="s">
        <v>5148</v>
      </c>
      <c r="D791" s="236" t="s">
        <v>5033</v>
      </c>
      <c r="E791" s="237" t="s">
        <v>5148</v>
      </c>
      <c r="F791" t="s">
        <v>27</v>
      </c>
      <c r="G791" s="235" t="s">
        <v>8011</v>
      </c>
      <c r="H791" t="s">
        <v>8363</v>
      </c>
      <c r="I791" s="235" t="str">
        <f>IFERROR(VLOOKUP(Table[[#This Row],[Activity Details of Assistance]],WHAT!E:F,2,FALSE),"")</f>
        <v># of tube well</v>
      </c>
      <c r="J791" s="235"/>
      <c r="K791">
        <v>330</v>
      </c>
      <c r="L791" t="s">
        <v>28</v>
      </c>
      <c r="M791" t="s">
        <v>13</v>
      </c>
      <c r="N791" t="s">
        <v>14</v>
      </c>
      <c r="O791" t="s">
        <v>309</v>
      </c>
      <c r="P791" t="s">
        <v>1606</v>
      </c>
      <c r="Q791" t="s">
        <v>17</v>
      </c>
      <c r="R791" s="230">
        <v>45016</v>
      </c>
      <c r="S791" s="230">
        <v>44986</v>
      </c>
      <c r="T791" t="s">
        <v>8407</v>
      </c>
      <c r="U791" s="238"/>
      <c r="V791" s="238"/>
      <c r="W791" s="238"/>
      <c r="X791" s="238"/>
      <c r="Y791" s="239"/>
      <c r="Z791" t="s">
        <v>8378</v>
      </c>
      <c r="AA791" t="s">
        <v>8379</v>
      </c>
      <c r="AB791" s="187">
        <v>1833301770</v>
      </c>
      <c r="AC791" s="242" t="str">
        <f>_xlfn.IFNA(IF(Table[[#This Row],[Programme Partner]]&lt;&gt;Table[[#This Row],[Implementing Partner]],CONCATENATE(Table[[#This Row],[Programme Partner]],"-",Table[[#This Row],[Implementing Partner]]),Table[[#This Row],[Programme Partner]]),"")</f>
        <v>IOM-BRAC</v>
      </c>
    </row>
    <row r="792" spans="1:29" ht="16.5" customHeight="1">
      <c r="A792" s="183">
        <v>790</v>
      </c>
      <c r="B792" s="234" t="s">
        <v>8385</v>
      </c>
      <c r="C792" s="235" t="s">
        <v>5148</v>
      </c>
      <c r="D792" s="236" t="s">
        <v>5033</v>
      </c>
      <c r="E792" s="237" t="s">
        <v>5148</v>
      </c>
      <c r="F792" t="s">
        <v>27</v>
      </c>
      <c r="G792" s="235" t="s">
        <v>8012</v>
      </c>
      <c r="H792" t="s">
        <v>8364</v>
      </c>
      <c r="I792" s="235" t="str">
        <f>IFERROR(VLOOKUP(Table[[#This Row],[Activity Details of Assistance]],WHAT!E:F,2,FALSE),"")</f>
        <v xml:space="preserve"># of door </v>
      </c>
      <c r="J792" s="235"/>
      <c r="K792">
        <v>101</v>
      </c>
      <c r="L792" t="s">
        <v>28</v>
      </c>
      <c r="M792" t="s">
        <v>13</v>
      </c>
      <c r="N792" t="s">
        <v>14</v>
      </c>
      <c r="O792" t="s">
        <v>309</v>
      </c>
      <c r="P792" t="s">
        <v>1606</v>
      </c>
      <c r="Q792" t="s">
        <v>17</v>
      </c>
      <c r="R792" s="230">
        <v>45016</v>
      </c>
      <c r="S792" s="230">
        <v>44986</v>
      </c>
      <c r="T792" t="s">
        <v>8407</v>
      </c>
      <c r="U792" s="238"/>
      <c r="V792" s="238"/>
      <c r="W792" s="238"/>
      <c r="X792" s="238"/>
      <c r="Y792" s="239"/>
      <c r="Z792" t="s">
        <v>8378</v>
      </c>
      <c r="AA792" t="s">
        <v>8379</v>
      </c>
      <c r="AB792" s="187">
        <v>1833301770</v>
      </c>
      <c r="AC792" s="242" t="str">
        <f>_xlfn.IFNA(IF(Table[[#This Row],[Programme Partner]]&lt;&gt;Table[[#This Row],[Implementing Partner]],CONCATENATE(Table[[#This Row],[Programme Partner]],"-",Table[[#This Row],[Implementing Partner]]),Table[[#This Row],[Programme Partner]]),"")</f>
        <v>IOM-BRAC</v>
      </c>
    </row>
    <row r="793" spans="1:29" ht="16.5" customHeight="1">
      <c r="A793" s="183">
        <v>791</v>
      </c>
      <c r="B793" s="234" t="s">
        <v>8385</v>
      </c>
      <c r="C793" s="235" t="s">
        <v>5148</v>
      </c>
      <c r="D793" s="236" t="s">
        <v>5033</v>
      </c>
      <c r="E793" s="237" t="s">
        <v>5148</v>
      </c>
      <c r="F793" t="s">
        <v>27</v>
      </c>
      <c r="G793" s="235" t="s">
        <v>8012</v>
      </c>
      <c r="H793" t="s">
        <v>8365</v>
      </c>
      <c r="I793" s="235" t="str">
        <f>IFERROR(VLOOKUP(Table[[#This Row],[Activity Details of Assistance]],WHAT!E:F,2,FALSE),"")</f>
        <v># of door</v>
      </c>
      <c r="J793" s="235"/>
      <c r="K793">
        <v>308</v>
      </c>
      <c r="L793" t="s">
        <v>28</v>
      </c>
      <c r="M793" t="s">
        <v>13</v>
      </c>
      <c r="N793" t="s">
        <v>14</v>
      </c>
      <c r="O793" t="s">
        <v>309</v>
      </c>
      <c r="P793" t="s">
        <v>1606</v>
      </c>
      <c r="Q793" t="s">
        <v>17</v>
      </c>
      <c r="R793" s="230">
        <v>45016</v>
      </c>
      <c r="S793" s="230">
        <v>44986</v>
      </c>
      <c r="T793" t="s">
        <v>8407</v>
      </c>
      <c r="U793" s="238"/>
      <c r="V793" s="238"/>
      <c r="W793" s="238"/>
      <c r="X793" s="238"/>
      <c r="Y793" s="239"/>
      <c r="Z793" t="s">
        <v>8378</v>
      </c>
      <c r="AA793" t="s">
        <v>8379</v>
      </c>
      <c r="AB793" s="187">
        <v>1833301770</v>
      </c>
      <c r="AC793" s="242" t="str">
        <f>_xlfn.IFNA(IF(Table[[#This Row],[Programme Partner]]&lt;&gt;Table[[#This Row],[Implementing Partner]],CONCATENATE(Table[[#This Row],[Programme Partner]],"-",Table[[#This Row],[Implementing Partner]]),Table[[#This Row],[Programme Partner]]),"")</f>
        <v>IOM-BRAC</v>
      </c>
    </row>
    <row r="794" spans="1:29" ht="16.5" customHeight="1">
      <c r="A794" s="183">
        <v>792</v>
      </c>
      <c r="B794" s="234" t="s">
        <v>8385</v>
      </c>
      <c r="C794" s="235" t="s">
        <v>5148</v>
      </c>
      <c r="D794" s="236" t="s">
        <v>5033</v>
      </c>
      <c r="E794" s="237" t="s">
        <v>5148</v>
      </c>
      <c r="F794" t="s">
        <v>27</v>
      </c>
      <c r="G794" s="235" t="s">
        <v>8012</v>
      </c>
      <c r="H794" t="s">
        <v>8312</v>
      </c>
      <c r="I794" s="235" t="str">
        <f>IFERROR(VLOOKUP(Table[[#This Row],[Activity Details of Assistance]],WHAT!E:F,2,FALSE),"")</f>
        <v># of door</v>
      </c>
      <c r="J794" s="235"/>
      <c r="K794">
        <v>443</v>
      </c>
      <c r="L794" t="s">
        <v>28</v>
      </c>
      <c r="M794" t="s">
        <v>13</v>
      </c>
      <c r="N794" t="s">
        <v>14</v>
      </c>
      <c r="O794" t="s">
        <v>309</v>
      </c>
      <c r="P794" t="s">
        <v>1606</v>
      </c>
      <c r="Q794" t="s">
        <v>17</v>
      </c>
      <c r="R794" s="230">
        <v>45016</v>
      </c>
      <c r="S794" s="230">
        <v>44986</v>
      </c>
      <c r="T794" t="s">
        <v>8407</v>
      </c>
      <c r="U794" s="238"/>
      <c r="V794" s="238"/>
      <c r="W794" s="238"/>
      <c r="X794" s="238"/>
      <c r="Y794" s="239"/>
      <c r="Z794" t="s">
        <v>8378</v>
      </c>
      <c r="AA794" t="s">
        <v>8379</v>
      </c>
      <c r="AB794" s="187">
        <v>1833301770</v>
      </c>
      <c r="AC794" s="242" t="str">
        <f>_xlfn.IFNA(IF(Table[[#This Row],[Programme Partner]]&lt;&gt;Table[[#This Row],[Implementing Partner]],CONCATENATE(Table[[#This Row],[Programme Partner]],"-",Table[[#This Row],[Implementing Partner]]),Table[[#This Row],[Programme Partner]]),"")</f>
        <v>IOM-BRAC</v>
      </c>
    </row>
    <row r="795" spans="1:29" ht="16.5" customHeight="1">
      <c r="A795" s="183">
        <v>793</v>
      </c>
      <c r="B795" s="234" t="s">
        <v>8385</v>
      </c>
      <c r="C795" s="235" t="s">
        <v>5148</v>
      </c>
      <c r="D795" s="236" t="s">
        <v>5033</v>
      </c>
      <c r="E795" s="237" t="s">
        <v>5148</v>
      </c>
      <c r="F795" t="s">
        <v>27</v>
      </c>
      <c r="G795" s="235" t="s">
        <v>8013</v>
      </c>
      <c r="H795" t="s">
        <v>8287</v>
      </c>
      <c r="I795" s="235" t="str">
        <f>IFERROR(VLOOKUP(Table[[#This Row],[Activity Details of Assistance]],WHAT!E:F,2,FALSE),"")</f>
        <v># of HP sessions at HH level</v>
      </c>
      <c r="J795" s="235"/>
      <c r="K795">
        <v>320</v>
      </c>
      <c r="L795" t="s">
        <v>28</v>
      </c>
      <c r="M795" t="s">
        <v>13</v>
      </c>
      <c r="N795" t="s">
        <v>14</v>
      </c>
      <c r="O795" t="s">
        <v>309</v>
      </c>
      <c r="P795" t="s">
        <v>1606</v>
      </c>
      <c r="Q795" t="s">
        <v>17</v>
      </c>
      <c r="R795" s="230">
        <v>45016</v>
      </c>
      <c r="S795" s="230">
        <v>44986</v>
      </c>
      <c r="T795" t="s">
        <v>8407</v>
      </c>
      <c r="U795" s="238"/>
      <c r="V795" s="238"/>
      <c r="W795" s="238"/>
      <c r="X795" s="238"/>
      <c r="Y795" s="239"/>
      <c r="Z795" t="s">
        <v>8378</v>
      </c>
      <c r="AA795" t="s">
        <v>8379</v>
      </c>
      <c r="AB795" s="187">
        <v>1833301770</v>
      </c>
      <c r="AC795" s="242" t="str">
        <f>_xlfn.IFNA(IF(Table[[#This Row],[Programme Partner]]&lt;&gt;Table[[#This Row],[Implementing Partner]],CONCATENATE(Table[[#This Row],[Programme Partner]],"-",Table[[#This Row],[Implementing Partner]]),Table[[#This Row],[Programme Partner]]),"")</f>
        <v>IOM-BRAC</v>
      </c>
    </row>
    <row r="796" spans="1:29" ht="16.5" customHeight="1">
      <c r="A796" s="183">
        <v>794</v>
      </c>
      <c r="B796" s="234" t="s">
        <v>8385</v>
      </c>
      <c r="C796" s="235" t="s">
        <v>5148</v>
      </c>
      <c r="D796" s="236" t="s">
        <v>5033</v>
      </c>
      <c r="E796" s="237" t="s">
        <v>5148</v>
      </c>
      <c r="F796" t="s">
        <v>27</v>
      </c>
      <c r="G796" s="235" t="s">
        <v>8013</v>
      </c>
      <c r="H796" t="s">
        <v>8322</v>
      </c>
      <c r="I796" s="235" t="str">
        <f>IFERROR(VLOOKUP(Table[[#This Row],[Activity Details of Assistance]],WHAT!E:F,2,FALSE),"")</f>
        <v># of female in reproductive age</v>
      </c>
      <c r="J796" s="235"/>
      <c r="K796">
        <v>483</v>
      </c>
      <c r="L796" t="s">
        <v>28</v>
      </c>
      <c r="M796" t="s">
        <v>13</v>
      </c>
      <c r="N796" t="s">
        <v>14</v>
      </c>
      <c r="O796" t="s">
        <v>309</v>
      </c>
      <c r="P796" t="s">
        <v>1606</v>
      </c>
      <c r="Q796" t="s">
        <v>17</v>
      </c>
      <c r="R796" s="230">
        <v>45016</v>
      </c>
      <c r="S796" s="230">
        <v>44986</v>
      </c>
      <c r="T796" t="s">
        <v>8407</v>
      </c>
      <c r="U796" s="238"/>
      <c r="V796" s="238"/>
      <c r="W796" s="238"/>
      <c r="X796" s="238"/>
      <c r="Y796" s="239"/>
      <c r="Z796" t="s">
        <v>8378</v>
      </c>
      <c r="AA796" t="s">
        <v>8379</v>
      </c>
      <c r="AB796" s="187">
        <v>1833301770</v>
      </c>
      <c r="AC796" s="242" t="str">
        <f>_xlfn.IFNA(IF(Table[[#This Row],[Programme Partner]]&lt;&gt;Table[[#This Row],[Implementing Partner]],CONCATENATE(Table[[#This Row],[Programme Partner]],"-",Table[[#This Row],[Implementing Partner]]),Table[[#This Row],[Programme Partner]]),"")</f>
        <v>IOM-BRAC</v>
      </c>
    </row>
    <row r="797" spans="1:29" ht="16.5" customHeight="1">
      <c r="A797" s="183">
        <v>795</v>
      </c>
      <c r="B797" s="234" t="s">
        <v>8385</v>
      </c>
      <c r="C797" s="235" t="s">
        <v>5148</v>
      </c>
      <c r="D797" s="236" t="s">
        <v>5033</v>
      </c>
      <c r="E797" s="237" t="s">
        <v>5148</v>
      </c>
      <c r="F797" t="s">
        <v>27</v>
      </c>
      <c r="G797" s="235" t="s">
        <v>8014</v>
      </c>
      <c r="H797" t="s">
        <v>8313</v>
      </c>
      <c r="I797" s="235" t="str">
        <f>IFERROR(VLOOKUP(Table[[#This Row],[Activity Details of Assistance]],WHAT!E:F,2,FALSE),"")</f>
        <v># of campaign per camp </v>
      </c>
      <c r="J797" s="235"/>
      <c r="K797">
        <v>1</v>
      </c>
      <c r="L797" t="s">
        <v>28</v>
      </c>
      <c r="M797" t="s">
        <v>13</v>
      </c>
      <c r="N797" t="s">
        <v>14</v>
      </c>
      <c r="O797" t="s">
        <v>309</v>
      </c>
      <c r="P797" t="s">
        <v>1606</v>
      </c>
      <c r="Q797" t="s">
        <v>17</v>
      </c>
      <c r="R797" s="230">
        <v>45016</v>
      </c>
      <c r="S797" s="230">
        <v>44986</v>
      </c>
      <c r="T797" t="s">
        <v>8407</v>
      </c>
      <c r="U797" s="238"/>
      <c r="V797" s="238"/>
      <c r="W797" s="238"/>
      <c r="X797" s="238"/>
      <c r="Y797" s="239"/>
      <c r="Z797" t="s">
        <v>8378</v>
      </c>
      <c r="AA797" t="s">
        <v>8379</v>
      </c>
      <c r="AB797" s="187">
        <v>1833301770</v>
      </c>
      <c r="AC797" s="242" t="str">
        <f>_xlfn.IFNA(IF(Table[[#This Row],[Programme Partner]]&lt;&gt;Table[[#This Row],[Implementing Partner]],CONCATENATE(Table[[#This Row],[Programme Partner]],"-",Table[[#This Row],[Implementing Partner]]),Table[[#This Row],[Programme Partner]]),"")</f>
        <v>IOM-BRAC</v>
      </c>
    </row>
    <row r="798" spans="1:29" ht="16.5" customHeight="1">
      <c r="A798" s="183">
        <v>796</v>
      </c>
      <c r="B798" s="234" t="s">
        <v>8385</v>
      </c>
      <c r="C798" s="235" t="s">
        <v>8350</v>
      </c>
      <c r="D798" s="236" t="s">
        <v>8350</v>
      </c>
      <c r="E798" s="237" t="s">
        <v>8308</v>
      </c>
      <c r="F798" t="s">
        <v>27</v>
      </c>
      <c r="G798" s="235" t="s">
        <v>8011</v>
      </c>
      <c r="H798" t="s">
        <v>8363</v>
      </c>
      <c r="I798" s="235" t="str">
        <f>IFERROR(VLOOKUP(Table[[#This Row],[Activity Details of Assistance]],WHAT!E:F,2,FALSE),"")</f>
        <v># of tube well</v>
      </c>
      <c r="J798" s="235"/>
      <c r="K798">
        <v>4</v>
      </c>
      <c r="L798" t="s">
        <v>28</v>
      </c>
      <c r="M798" t="s">
        <v>13</v>
      </c>
      <c r="N798" t="s">
        <v>14</v>
      </c>
      <c r="O798" t="s">
        <v>309</v>
      </c>
      <c r="P798" t="s">
        <v>1606</v>
      </c>
      <c r="Q798" t="s">
        <v>6386</v>
      </c>
      <c r="R798" s="230">
        <v>45016</v>
      </c>
      <c r="S798" s="230">
        <v>45078</v>
      </c>
      <c r="T798" t="s">
        <v>8407</v>
      </c>
      <c r="U798" s="238"/>
      <c r="V798" s="238"/>
      <c r="W798" s="238"/>
      <c r="X798" s="238"/>
      <c r="Y798" s="239"/>
      <c r="Z798" t="s">
        <v>8353</v>
      </c>
      <c r="AA798" t="s">
        <v>8452</v>
      </c>
      <c r="AB798" s="187">
        <v>1722524747</v>
      </c>
      <c r="AC798" s="242" t="str">
        <f>_xlfn.IFNA(IF(Table[[#This Row],[Programme Partner]]&lt;&gt;Table[[#This Row],[Implementing Partner]],CONCATENATE(Table[[#This Row],[Programme Partner]],"-",Table[[#This Row],[Implementing Partner]]),Table[[#This Row],[Programme Partner]]),"")</f>
        <v>CARITAS</v>
      </c>
    </row>
    <row r="799" spans="1:29" ht="16.5" customHeight="1">
      <c r="A799" s="183">
        <v>797</v>
      </c>
      <c r="B799" s="234" t="s">
        <v>8385</v>
      </c>
      <c r="C799" s="235" t="s">
        <v>8350</v>
      </c>
      <c r="D799" s="236" t="s">
        <v>8350</v>
      </c>
      <c r="E799" s="237" t="s">
        <v>8308</v>
      </c>
      <c r="F799" t="s">
        <v>27</v>
      </c>
      <c r="G799" s="235" t="s">
        <v>8013</v>
      </c>
      <c r="H799" t="s">
        <v>8286</v>
      </c>
      <c r="I799" s="235" t="str">
        <f>IFERROR(VLOOKUP(Table[[#This Row],[Activity Details of Assistance]],WHAT!E:F,2,FALSE),"")</f>
        <v># of HP sessions at community level</v>
      </c>
      <c r="J799" s="235"/>
      <c r="K799">
        <v>25</v>
      </c>
      <c r="L799" t="s">
        <v>28</v>
      </c>
      <c r="M799" t="s">
        <v>13</v>
      </c>
      <c r="N799" t="s">
        <v>14</v>
      </c>
      <c r="O799" t="s">
        <v>309</v>
      </c>
      <c r="P799" t="s">
        <v>1606</v>
      </c>
      <c r="Q799" t="s">
        <v>6386</v>
      </c>
      <c r="R799" s="230">
        <v>45016</v>
      </c>
      <c r="S799" s="230">
        <v>45078</v>
      </c>
      <c r="T799" t="s">
        <v>8407</v>
      </c>
      <c r="U799" s="238"/>
      <c r="V799" s="238"/>
      <c r="W799" s="238"/>
      <c r="X799" s="238"/>
      <c r="Y799" s="239"/>
      <c r="Z799" t="s">
        <v>8353</v>
      </c>
      <c r="AA799" t="s">
        <v>8452</v>
      </c>
      <c r="AB799" s="187">
        <v>1722524747</v>
      </c>
      <c r="AC799" s="242" t="str">
        <f>_xlfn.IFNA(IF(Table[[#This Row],[Programme Partner]]&lt;&gt;Table[[#This Row],[Implementing Partner]],CONCATENATE(Table[[#This Row],[Programme Partner]],"-",Table[[#This Row],[Implementing Partner]]),Table[[#This Row],[Programme Partner]]),"")</f>
        <v>CARITAS</v>
      </c>
    </row>
    <row r="800" spans="1:29" ht="16.5" customHeight="1">
      <c r="A800" s="183">
        <v>798</v>
      </c>
      <c r="B800" s="234" t="s">
        <v>8385</v>
      </c>
      <c r="C800" s="235" t="s">
        <v>8350</v>
      </c>
      <c r="D800" s="236" t="s">
        <v>8350</v>
      </c>
      <c r="E800" s="237" t="s">
        <v>8308</v>
      </c>
      <c r="F800" t="s">
        <v>27</v>
      </c>
      <c r="G800" s="235" t="s">
        <v>8013</v>
      </c>
      <c r="H800" t="s">
        <v>8287</v>
      </c>
      <c r="I800" s="235" t="str">
        <f>IFERROR(VLOOKUP(Table[[#This Row],[Activity Details of Assistance]],WHAT!E:F,2,FALSE),"")</f>
        <v># of HP sessions at HH level</v>
      </c>
      <c r="J800" s="235"/>
      <c r="K800">
        <v>300</v>
      </c>
      <c r="L800" t="s">
        <v>28</v>
      </c>
      <c r="M800" t="s">
        <v>13</v>
      </c>
      <c r="N800" t="s">
        <v>14</v>
      </c>
      <c r="O800" t="s">
        <v>309</v>
      </c>
      <c r="P800" t="s">
        <v>1606</v>
      </c>
      <c r="Q800" t="s">
        <v>6386</v>
      </c>
      <c r="R800" s="230">
        <v>45016</v>
      </c>
      <c r="S800" s="230">
        <v>45078</v>
      </c>
      <c r="T800" t="s">
        <v>8407</v>
      </c>
      <c r="U800" s="238"/>
      <c r="V800" s="238"/>
      <c r="W800" s="238"/>
      <c r="X800" s="238"/>
      <c r="Y800" s="239"/>
      <c r="Z800" t="s">
        <v>8353</v>
      </c>
      <c r="AA800" t="s">
        <v>8452</v>
      </c>
      <c r="AB800" s="187">
        <v>1722524747</v>
      </c>
      <c r="AC800" s="242" t="str">
        <f>_xlfn.IFNA(IF(Table[[#This Row],[Programme Partner]]&lt;&gt;Table[[#This Row],[Implementing Partner]],CONCATENATE(Table[[#This Row],[Programme Partner]],"-",Table[[#This Row],[Implementing Partner]]),Table[[#This Row],[Programme Partner]]),"")</f>
        <v>CARITAS</v>
      </c>
    </row>
    <row r="801" spans="1:29" ht="16.5" customHeight="1">
      <c r="A801" s="183">
        <v>799</v>
      </c>
      <c r="B801" s="234" t="s">
        <v>8385</v>
      </c>
      <c r="C801" s="235" t="s">
        <v>5275</v>
      </c>
      <c r="D801" s="236" t="s">
        <v>5087</v>
      </c>
      <c r="E801" s="237" t="s">
        <v>5275</v>
      </c>
      <c r="F801" t="s">
        <v>27</v>
      </c>
      <c r="G801" s="235" t="s">
        <v>8012</v>
      </c>
      <c r="H801" t="s">
        <v>8364</v>
      </c>
      <c r="I801" s="235" t="str">
        <f>IFERROR(VLOOKUP(Table[[#This Row],[Activity Details of Assistance]],WHAT!E:F,2,FALSE),"")</f>
        <v xml:space="preserve"># of door </v>
      </c>
      <c r="J801" s="235"/>
      <c r="K801">
        <v>35</v>
      </c>
      <c r="L801" t="s">
        <v>28</v>
      </c>
      <c r="M801" t="s">
        <v>13</v>
      </c>
      <c r="N801" t="s">
        <v>14</v>
      </c>
      <c r="O801" t="s">
        <v>307</v>
      </c>
      <c r="P801" t="s">
        <v>1603</v>
      </c>
      <c r="Q801" t="s">
        <v>4685</v>
      </c>
      <c r="R801" s="230">
        <v>45016</v>
      </c>
      <c r="S801" s="230">
        <v>45323</v>
      </c>
      <c r="T801" t="s">
        <v>8407</v>
      </c>
      <c r="U801" s="238"/>
      <c r="V801" s="238"/>
      <c r="W801" s="238"/>
      <c r="X801" s="238"/>
      <c r="Y801" s="239"/>
      <c r="Z801" t="s">
        <v>8304</v>
      </c>
      <c r="AA801" t="s">
        <v>8305</v>
      </c>
      <c r="AB801" s="187">
        <v>1718551768</v>
      </c>
      <c r="AC801" s="242" t="str">
        <f>_xlfn.IFNA(IF(Table[[#This Row],[Programme Partner]]&lt;&gt;Table[[#This Row],[Implementing Partner]],CONCATENATE(Table[[#This Row],[Programme Partner]],"-",Table[[#This Row],[Implementing Partner]]),Table[[#This Row],[Programme Partner]]),"")</f>
        <v>UNICEF-DSK</v>
      </c>
    </row>
    <row r="802" spans="1:29" ht="16.5" customHeight="1">
      <c r="A802" s="183">
        <v>800</v>
      </c>
      <c r="B802" s="234" t="s">
        <v>8385</v>
      </c>
      <c r="C802" s="235" t="s">
        <v>5275</v>
      </c>
      <c r="D802" s="236" t="s">
        <v>5087</v>
      </c>
      <c r="E802" s="237" t="s">
        <v>5275</v>
      </c>
      <c r="F802" t="s">
        <v>27</v>
      </c>
      <c r="G802" s="235" t="s">
        <v>8012</v>
      </c>
      <c r="H802" t="s">
        <v>8365</v>
      </c>
      <c r="I802" s="235" t="str">
        <f>IFERROR(VLOOKUP(Table[[#This Row],[Activity Details of Assistance]],WHAT!E:F,2,FALSE),"")</f>
        <v># of door</v>
      </c>
      <c r="J802" s="235"/>
      <c r="K802">
        <v>137</v>
      </c>
      <c r="L802" t="s">
        <v>28</v>
      </c>
      <c r="M802" t="s">
        <v>13</v>
      </c>
      <c r="N802" t="s">
        <v>14</v>
      </c>
      <c r="O802" t="s">
        <v>307</v>
      </c>
      <c r="P802" t="s">
        <v>1603</v>
      </c>
      <c r="Q802" t="s">
        <v>4685</v>
      </c>
      <c r="R802" s="230">
        <v>45016</v>
      </c>
      <c r="S802" s="230">
        <v>45323</v>
      </c>
      <c r="T802" t="s">
        <v>8407</v>
      </c>
      <c r="U802" s="238"/>
      <c r="V802" s="238"/>
      <c r="W802" s="238"/>
      <c r="X802" s="238"/>
      <c r="Y802" s="239"/>
      <c r="Z802" t="s">
        <v>8304</v>
      </c>
      <c r="AA802" t="s">
        <v>8305</v>
      </c>
      <c r="AB802" s="187">
        <v>1718551768</v>
      </c>
      <c r="AC802" s="242" t="str">
        <f>_xlfn.IFNA(IF(Table[[#This Row],[Programme Partner]]&lt;&gt;Table[[#This Row],[Implementing Partner]],CONCATENATE(Table[[#This Row],[Programme Partner]],"-",Table[[#This Row],[Implementing Partner]]),Table[[#This Row],[Programme Partner]]),"")</f>
        <v>UNICEF-DSK</v>
      </c>
    </row>
    <row r="803" spans="1:29" ht="16.5" customHeight="1">
      <c r="A803" s="183">
        <v>801</v>
      </c>
      <c r="B803" s="234" t="s">
        <v>8385</v>
      </c>
      <c r="C803" s="235" t="s">
        <v>5275</v>
      </c>
      <c r="D803" s="236" t="s">
        <v>5087</v>
      </c>
      <c r="E803" s="237" t="s">
        <v>5275</v>
      </c>
      <c r="F803" t="s">
        <v>27</v>
      </c>
      <c r="G803" s="235" t="s">
        <v>8012</v>
      </c>
      <c r="H803" t="s">
        <v>8312</v>
      </c>
      <c r="I803" s="235" t="str">
        <f>IFERROR(VLOOKUP(Table[[#This Row],[Activity Details of Assistance]],WHAT!E:F,2,FALSE),"")</f>
        <v># of door</v>
      </c>
      <c r="J803" s="235"/>
      <c r="K803">
        <v>352</v>
      </c>
      <c r="L803" t="s">
        <v>28</v>
      </c>
      <c r="M803" t="s">
        <v>13</v>
      </c>
      <c r="N803" t="s">
        <v>14</v>
      </c>
      <c r="O803" t="s">
        <v>307</v>
      </c>
      <c r="P803" t="s">
        <v>1603</v>
      </c>
      <c r="Q803" t="s">
        <v>4685</v>
      </c>
      <c r="R803" s="230">
        <v>45016</v>
      </c>
      <c r="S803" s="230">
        <v>45323</v>
      </c>
      <c r="T803" t="s">
        <v>8407</v>
      </c>
      <c r="U803" s="238"/>
      <c r="V803" s="238"/>
      <c r="W803" s="238"/>
      <c r="X803" s="238"/>
      <c r="Y803" s="239"/>
      <c r="Z803" t="s">
        <v>8304</v>
      </c>
      <c r="AA803" t="s">
        <v>8305</v>
      </c>
      <c r="AB803" s="187">
        <v>1718551768</v>
      </c>
      <c r="AC803" s="242" t="str">
        <f>_xlfn.IFNA(IF(Table[[#This Row],[Programme Partner]]&lt;&gt;Table[[#This Row],[Implementing Partner]],CONCATENATE(Table[[#This Row],[Programme Partner]],"-",Table[[#This Row],[Implementing Partner]]),Table[[#This Row],[Programme Partner]]),"")</f>
        <v>UNICEF-DSK</v>
      </c>
    </row>
    <row r="804" spans="1:29" ht="16.5" customHeight="1">
      <c r="A804" s="183">
        <v>802</v>
      </c>
      <c r="B804" s="234" t="s">
        <v>8385</v>
      </c>
      <c r="C804" s="235" t="s">
        <v>5275</v>
      </c>
      <c r="D804" s="236" t="s">
        <v>5087</v>
      </c>
      <c r="E804" s="237" t="s">
        <v>5275</v>
      </c>
      <c r="F804" t="s">
        <v>27</v>
      </c>
      <c r="G804" s="235" t="s">
        <v>8013</v>
      </c>
      <c r="H804" t="s">
        <v>8286</v>
      </c>
      <c r="I804" s="235" t="str">
        <f>IFERROR(VLOOKUP(Table[[#This Row],[Activity Details of Assistance]],WHAT!E:F,2,FALSE),"")</f>
        <v># of HP sessions at community level</v>
      </c>
      <c r="J804" s="235"/>
      <c r="K804">
        <v>85</v>
      </c>
      <c r="L804" t="s">
        <v>28</v>
      </c>
      <c r="M804" t="s">
        <v>13</v>
      </c>
      <c r="N804" t="s">
        <v>14</v>
      </c>
      <c r="O804" t="s">
        <v>307</v>
      </c>
      <c r="P804" t="s">
        <v>1603</v>
      </c>
      <c r="Q804" t="s">
        <v>4685</v>
      </c>
      <c r="R804" s="230">
        <v>45016</v>
      </c>
      <c r="S804" s="230">
        <v>45323</v>
      </c>
      <c r="T804" t="s">
        <v>8407</v>
      </c>
      <c r="U804" s="238"/>
      <c r="V804" s="238"/>
      <c r="W804" s="238"/>
      <c r="X804" s="238"/>
      <c r="Y804" s="239"/>
      <c r="Z804" t="s">
        <v>8304</v>
      </c>
      <c r="AA804" t="s">
        <v>8305</v>
      </c>
      <c r="AB804" s="187">
        <v>1718551768</v>
      </c>
      <c r="AC804" s="242" t="str">
        <f>_xlfn.IFNA(IF(Table[[#This Row],[Programme Partner]]&lt;&gt;Table[[#This Row],[Implementing Partner]],CONCATENATE(Table[[#This Row],[Programme Partner]],"-",Table[[#This Row],[Implementing Partner]]),Table[[#This Row],[Programme Partner]]),"")</f>
        <v>UNICEF-DSK</v>
      </c>
    </row>
    <row r="805" spans="1:29" ht="16.5" customHeight="1">
      <c r="A805" s="183">
        <v>803</v>
      </c>
      <c r="B805" s="234" t="s">
        <v>8385</v>
      </c>
      <c r="C805" s="235" t="s">
        <v>5275</v>
      </c>
      <c r="D805" s="236" t="s">
        <v>5087</v>
      </c>
      <c r="E805" s="237" t="s">
        <v>5275</v>
      </c>
      <c r="F805" t="s">
        <v>27</v>
      </c>
      <c r="G805" s="235" t="s">
        <v>8013</v>
      </c>
      <c r="H805" t="s">
        <v>8287</v>
      </c>
      <c r="I805" s="235" t="str">
        <f>IFERROR(VLOOKUP(Table[[#This Row],[Activity Details of Assistance]],WHAT!E:F,2,FALSE),"")</f>
        <v># of HP sessions at HH level</v>
      </c>
      <c r="J805" s="235"/>
      <c r="K805">
        <v>1050</v>
      </c>
      <c r="L805" t="s">
        <v>28</v>
      </c>
      <c r="M805" t="s">
        <v>13</v>
      </c>
      <c r="N805" t="s">
        <v>14</v>
      </c>
      <c r="O805" t="s">
        <v>307</v>
      </c>
      <c r="P805" t="s">
        <v>1603</v>
      </c>
      <c r="Q805" t="s">
        <v>4685</v>
      </c>
      <c r="R805" s="230">
        <v>45016</v>
      </c>
      <c r="S805" s="230">
        <v>45323</v>
      </c>
      <c r="T805" t="s">
        <v>8407</v>
      </c>
      <c r="U805" s="238"/>
      <c r="V805" s="238"/>
      <c r="W805" s="238"/>
      <c r="X805" s="238"/>
      <c r="Y805" s="239"/>
      <c r="Z805" t="s">
        <v>8304</v>
      </c>
      <c r="AA805" t="s">
        <v>8305</v>
      </c>
      <c r="AB805" s="187">
        <v>1718551768</v>
      </c>
      <c r="AC805" s="242" t="str">
        <f>_xlfn.IFNA(IF(Table[[#This Row],[Programme Partner]]&lt;&gt;Table[[#This Row],[Implementing Partner]],CONCATENATE(Table[[#This Row],[Programme Partner]],"-",Table[[#This Row],[Implementing Partner]]),Table[[#This Row],[Programme Partner]]),"")</f>
        <v>UNICEF-DSK</v>
      </c>
    </row>
    <row r="806" spans="1:29" ht="16.5" customHeight="1">
      <c r="A806" s="183">
        <v>804</v>
      </c>
      <c r="B806" s="234" t="s">
        <v>8385</v>
      </c>
      <c r="C806" s="235" t="s">
        <v>5275</v>
      </c>
      <c r="D806" s="236" t="s">
        <v>5087</v>
      </c>
      <c r="E806" s="237" t="s">
        <v>5275</v>
      </c>
      <c r="F806" t="s">
        <v>27</v>
      </c>
      <c r="G806" s="235" t="s">
        <v>8013</v>
      </c>
      <c r="H806" t="s">
        <v>8327</v>
      </c>
      <c r="I806" s="235" t="str">
        <f>IFERROR(VLOOKUP(Table[[#This Row],[Activity Details of Assistance]],WHAT!E:F,2,FALSE),"")</f>
        <v># of HP sessions at institution level</v>
      </c>
      <c r="J806" s="235"/>
      <c r="K806">
        <v>65</v>
      </c>
      <c r="L806" t="s">
        <v>28</v>
      </c>
      <c r="M806" t="s">
        <v>13</v>
      </c>
      <c r="N806" t="s">
        <v>14</v>
      </c>
      <c r="O806" t="s">
        <v>307</v>
      </c>
      <c r="P806" t="s">
        <v>1603</v>
      </c>
      <c r="Q806" t="s">
        <v>4685</v>
      </c>
      <c r="R806" s="230">
        <v>45016</v>
      </c>
      <c r="S806" s="230">
        <v>45323</v>
      </c>
      <c r="T806" t="s">
        <v>8407</v>
      </c>
      <c r="U806" s="238"/>
      <c r="V806" s="238"/>
      <c r="W806" s="238"/>
      <c r="X806" s="238"/>
      <c r="Y806" s="239"/>
      <c r="Z806" t="s">
        <v>8304</v>
      </c>
      <c r="AA806" t="s">
        <v>8305</v>
      </c>
      <c r="AB806" s="187">
        <v>1718551768</v>
      </c>
      <c r="AC806" s="242" t="str">
        <f>_xlfn.IFNA(IF(Table[[#This Row],[Programme Partner]]&lt;&gt;Table[[#This Row],[Implementing Partner]],CONCATENATE(Table[[#This Row],[Programme Partner]],"-",Table[[#This Row],[Implementing Partner]]),Table[[#This Row],[Programme Partner]]),"")</f>
        <v>UNICEF-DSK</v>
      </c>
    </row>
    <row r="807" spans="1:29" ht="16.5" customHeight="1">
      <c r="A807" s="183">
        <v>805</v>
      </c>
      <c r="B807" s="234" t="s">
        <v>8385</v>
      </c>
      <c r="C807" s="235" t="s">
        <v>5275</v>
      </c>
      <c r="D807" s="236" t="s">
        <v>5087</v>
      </c>
      <c r="E807" s="237" t="s">
        <v>5275</v>
      </c>
      <c r="F807" t="s">
        <v>27</v>
      </c>
      <c r="G807" s="235" t="s">
        <v>8014</v>
      </c>
      <c r="H807" t="s">
        <v>8401</v>
      </c>
      <c r="I807" s="235" t="str">
        <f>IFERROR(VLOOKUP(Table[[#This Row],[Activity Details of Assistance]],WHAT!E:F,2,FALSE),"")</f>
        <v># of household</v>
      </c>
      <c r="J807" s="235"/>
      <c r="K807">
        <v>3449</v>
      </c>
      <c r="L807" t="s">
        <v>28</v>
      </c>
      <c r="M807" t="s">
        <v>13</v>
      </c>
      <c r="N807" t="s">
        <v>14</v>
      </c>
      <c r="O807" t="s">
        <v>307</v>
      </c>
      <c r="P807" t="s">
        <v>1603</v>
      </c>
      <c r="Q807" t="s">
        <v>4685</v>
      </c>
      <c r="R807" s="230">
        <v>45016</v>
      </c>
      <c r="S807" s="230">
        <v>45323</v>
      </c>
      <c r="T807" t="s">
        <v>8407</v>
      </c>
      <c r="U807" s="238"/>
      <c r="V807" s="238"/>
      <c r="W807" s="238"/>
      <c r="X807" s="238"/>
      <c r="Y807" s="239"/>
      <c r="Z807" t="s">
        <v>8304</v>
      </c>
      <c r="AA807" t="s">
        <v>8305</v>
      </c>
      <c r="AB807" s="187">
        <v>1718551768</v>
      </c>
      <c r="AC807" s="242" t="str">
        <f>_xlfn.IFNA(IF(Table[[#This Row],[Programme Partner]]&lt;&gt;Table[[#This Row],[Implementing Partner]],CONCATENATE(Table[[#This Row],[Programme Partner]],"-",Table[[#This Row],[Implementing Partner]]),Table[[#This Row],[Programme Partner]]),"")</f>
        <v>UNICEF-DSK</v>
      </c>
    </row>
    <row r="808" spans="1:29" ht="16.5" customHeight="1">
      <c r="A808" s="183">
        <v>806</v>
      </c>
      <c r="B808" s="234" t="s">
        <v>8385</v>
      </c>
      <c r="C808" s="235" t="s">
        <v>8348</v>
      </c>
      <c r="D808" s="236" t="s">
        <v>5087</v>
      </c>
      <c r="E808" s="237" t="s">
        <v>8348</v>
      </c>
      <c r="F808" t="s">
        <v>27</v>
      </c>
      <c r="G808" s="235" t="s">
        <v>8012</v>
      </c>
      <c r="H808" t="s">
        <v>8364</v>
      </c>
      <c r="I808" s="235" t="str">
        <f>IFERROR(VLOOKUP(Table[[#This Row],[Activity Details of Assistance]],WHAT!E:F,2,FALSE),"")</f>
        <v xml:space="preserve"># of door </v>
      </c>
      <c r="J808" s="235"/>
      <c r="K808">
        <v>11</v>
      </c>
      <c r="L808" t="s">
        <v>28</v>
      </c>
      <c r="M808" t="s">
        <v>13</v>
      </c>
      <c r="N808" t="s">
        <v>14</v>
      </c>
      <c r="O808" t="s">
        <v>307</v>
      </c>
      <c r="P808" t="s">
        <v>1603</v>
      </c>
      <c r="Q808" t="s">
        <v>4685</v>
      </c>
      <c r="R808" s="230">
        <v>45016</v>
      </c>
      <c r="S808" s="230">
        <v>45078</v>
      </c>
      <c r="T808" t="s">
        <v>8407</v>
      </c>
      <c r="U808" s="238"/>
      <c r="V808" s="238"/>
      <c r="W808" s="238"/>
      <c r="X808" s="238"/>
      <c r="Y808" s="239"/>
      <c r="Z808" t="s">
        <v>8304</v>
      </c>
      <c r="AA808" t="s">
        <v>8305</v>
      </c>
      <c r="AB808" s="187">
        <v>1718551768</v>
      </c>
      <c r="AC808" s="242" t="str">
        <f>_xlfn.IFNA(IF(Table[[#This Row],[Programme Partner]]&lt;&gt;Table[[#This Row],[Implementing Partner]],CONCATENATE(Table[[#This Row],[Programme Partner]],"-",Table[[#This Row],[Implementing Partner]]),Table[[#This Row],[Programme Partner]]),"")</f>
        <v>OXFAM-DSK</v>
      </c>
    </row>
    <row r="809" spans="1:29" ht="16.5" customHeight="1">
      <c r="A809" s="183">
        <v>807</v>
      </c>
      <c r="B809" s="234" t="s">
        <v>8385</v>
      </c>
      <c r="C809" s="235" t="s">
        <v>8348</v>
      </c>
      <c r="D809" s="236" t="s">
        <v>5087</v>
      </c>
      <c r="E809" s="237" t="s">
        <v>8348</v>
      </c>
      <c r="F809" t="s">
        <v>27</v>
      </c>
      <c r="G809" s="235" t="s">
        <v>8012</v>
      </c>
      <c r="H809" t="s">
        <v>8365</v>
      </c>
      <c r="I809" s="235" t="str">
        <f>IFERROR(VLOOKUP(Table[[#This Row],[Activity Details of Assistance]],WHAT!E:F,2,FALSE),"")</f>
        <v># of door</v>
      </c>
      <c r="J809" s="235"/>
      <c r="K809">
        <v>42</v>
      </c>
      <c r="L809" t="s">
        <v>28</v>
      </c>
      <c r="M809" t="s">
        <v>13</v>
      </c>
      <c r="N809" t="s">
        <v>14</v>
      </c>
      <c r="O809" t="s">
        <v>307</v>
      </c>
      <c r="P809" t="s">
        <v>1603</v>
      </c>
      <c r="Q809" t="s">
        <v>4685</v>
      </c>
      <c r="R809" s="230">
        <v>45016</v>
      </c>
      <c r="S809" s="230">
        <v>45078</v>
      </c>
      <c r="T809" t="s">
        <v>8407</v>
      </c>
      <c r="U809" s="238"/>
      <c r="V809" s="238"/>
      <c r="W809" s="238"/>
      <c r="X809" s="238"/>
      <c r="Y809" s="239"/>
      <c r="Z809" t="s">
        <v>8304</v>
      </c>
      <c r="AA809" t="s">
        <v>8305</v>
      </c>
      <c r="AB809" s="187">
        <v>1718551768</v>
      </c>
      <c r="AC809" s="242" t="str">
        <f>_xlfn.IFNA(IF(Table[[#This Row],[Programme Partner]]&lt;&gt;Table[[#This Row],[Implementing Partner]],CONCATENATE(Table[[#This Row],[Programme Partner]],"-",Table[[#This Row],[Implementing Partner]]),Table[[#This Row],[Programme Partner]]),"")</f>
        <v>OXFAM-DSK</v>
      </c>
    </row>
    <row r="810" spans="1:29" ht="16.5" customHeight="1">
      <c r="A810" s="183">
        <v>808</v>
      </c>
      <c r="B810" s="234" t="s">
        <v>8385</v>
      </c>
      <c r="C810" s="235" t="s">
        <v>8348</v>
      </c>
      <c r="D810" s="236" t="s">
        <v>5087</v>
      </c>
      <c r="E810" s="237" t="s">
        <v>8348</v>
      </c>
      <c r="F810" t="s">
        <v>27</v>
      </c>
      <c r="G810" s="235" t="s">
        <v>8012</v>
      </c>
      <c r="H810" t="s">
        <v>8312</v>
      </c>
      <c r="I810" s="235" t="str">
        <f>IFERROR(VLOOKUP(Table[[#This Row],[Activity Details of Assistance]],WHAT!E:F,2,FALSE),"")</f>
        <v># of door</v>
      </c>
      <c r="J810" s="235"/>
      <c r="K810">
        <v>110</v>
      </c>
      <c r="L810" t="s">
        <v>28</v>
      </c>
      <c r="M810" t="s">
        <v>13</v>
      </c>
      <c r="N810" t="s">
        <v>14</v>
      </c>
      <c r="O810" t="s">
        <v>307</v>
      </c>
      <c r="P810" t="s">
        <v>1603</v>
      </c>
      <c r="Q810" t="s">
        <v>4685</v>
      </c>
      <c r="R810" s="230">
        <v>45016</v>
      </c>
      <c r="S810" s="230">
        <v>45078</v>
      </c>
      <c r="T810" t="s">
        <v>8407</v>
      </c>
      <c r="U810" s="238"/>
      <c r="V810" s="238"/>
      <c r="W810" s="238"/>
      <c r="X810" s="238"/>
      <c r="Y810" s="239"/>
      <c r="Z810" t="s">
        <v>8304</v>
      </c>
      <c r="AA810" t="s">
        <v>8305</v>
      </c>
      <c r="AB810" s="187">
        <v>1718551768</v>
      </c>
      <c r="AC810" s="242" t="str">
        <f>_xlfn.IFNA(IF(Table[[#This Row],[Programme Partner]]&lt;&gt;Table[[#This Row],[Implementing Partner]],CONCATENATE(Table[[#This Row],[Programme Partner]],"-",Table[[#This Row],[Implementing Partner]]),Table[[#This Row],[Programme Partner]]),"")</f>
        <v>OXFAM-DSK</v>
      </c>
    </row>
    <row r="811" spans="1:29" ht="16.5" customHeight="1">
      <c r="A811" s="183">
        <v>809</v>
      </c>
      <c r="B811" s="234" t="s">
        <v>8385</v>
      </c>
      <c r="C811" s="235" t="s">
        <v>8348</v>
      </c>
      <c r="D811" s="236" t="s">
        <v>5087</v>
      </c>
      <c r="E811" s="237" t="s">
        <v>8348</v>
      </c>
      <c r="F811" t="s">
        <v>27</v>
      </c>
      <c r="G811" s="235" t="s">
        <v>8013</v>
      </c>
      <c r="H811" t="s">
        <v>8286</v>
      </c>
      <c r="I811" s="235" t="str">
        <f>IFERROR(VLOOKUP(Table[[#This Row],[Activity Details of Assistance]],WHAT!E:F,2,FALSE),"")</f>
        <v># of HP sessions at community level</v>
      </c>
      <c r="J811" s="235"/>
      <c r="K811">
        <v>26</v>
      </c>
      <c r="L811" t="s">
        <v>28</v>
      </c>
      <c r="M811" t="s">
        <v>13</v>
      </c>
      <c r="N811" t="s">
        <v>14</v>
      </c>
      <c r="O811" t="s">
        <v>307</v>
      </c>
      <c r="P811" t="s">
        <v>1603</v>
      </c>
      <c r="Q811" t="s">
        <v>4685</v>
      </c>
      <c r="R811" s="230">
        <v>45016</v>
      </c>
      <c r="S811" s="230">
        <v>45078</v>
      </c>
      <c r="T811" t="s">
        <v>8407</v>
      </c>
      <c r="U811" s="238"/>
      <c r="V811" s="238"/>
      <c r="W811" s="238"/>
      <c r="X811" s="238"/>
      <c r="Y811" s="239"/>
      <c r="Z811" t="s">
        <v>8304</v>
      </c>
      <c r="AA811" t="s">
        <v>8305</v>
      </c>
      <c r="AB811" s="187">
        <v>1718551768</v>
      </c>
      <c r="AC811" s="242" t="str">
        <f>_xlfn.IFNA(IF(Table[[#This Row],[Programme Partner]]&lt;&gt;Table[[#This Row],[Implementing Partner]],CONCATENATE(Table[[#This Row],[Programme Partner]],"-",Table[[#This Row],[Implementing Partner]]),Table[[#This Row],[Programme Partner]]),"")</f>
        <v>OXFAM-DSK</v>
      </c>
    </row>
    <row r="812" spans="1:29" ht="16.5" customHeight="1">
      <c r="A812" s="183">
        <v>810</v>
      </c>
      <c r="B812" s="234" t="s">
        <v>8385</v>
      </c>
      <c r="C812" s="235" t="s">
        <v>8348</v>
      </c>
      <c r="D812" s="236" t="s">
        <v>5087</v>
      </c>
      <c r="E812" s="237" t="s">
        <v>8348</v>
      </c>
      <c r="F812" t="s">
        <v>27</v>
      </c>
      <c r="G812" s="235" t="s">
        <v>8013</v>
      </c>
      <c r="H812" t="s">
        <v>8287</v>
      </c>
      <c r="I812" s="235" t="str">
        <f>IFERROR(VLOOKUP(Table[[#This Row],[Activity Details of Assistance]],WHAT!E:F,2,FALSE),"")</f>
        <v># of HP sessions at HH level</v>
      </c>
      <c r="J812" s="235"/>
      <c r="K812">
        <v>250</v>
      </c>
      <c r="L812" t="s">
        <v>28</v>
      </c>
      <c r="M812" t="s">
        <v>13</v>
      </c>
      <c r="N812" t="s">
        <v>14</v>
      </c>
      <c r="O812" t="s">
        <v>307</v>
      </c>
      <c r="P812" t="s">
        <v>1603</v>
      </c>
      <c r="Q812" t="s">
        <v>4685</v>
      </c>
      <c r="R812" s="230">
        <v>45016</v>
      </c>
      <c r="S812" s="230">
        <v>45078</v>
      </c>
      <c r="T812" t="s">
        <v>8407</v>
      </c>
      <c r="U812" s="238"/>
      <c r="V812" s="238"/>
      <c r="W812" s="238"/>
      <c r="X812" s="238"/>
      <c r="Y812" s="239"/>
      <c r="Z812" t="s">
        <v>8304</v>
      </c>
      <c r="AA812" t="s">
        <v>8305</v>
      </c>
      <c r="AB812" s="187">
        <v>1718551768</v>
      </c>
      <c r="AC812" s="242" t="str">
        <f>_xlfn.IFNA(IF(Table[[#This Row],[Programme Partner]]&lt;&gt;Table[[#This Row],[Implementing Partner]],CONCATENATE(Table[[#This Row],[Programme Partner]],"-",Table[[#This Row],[Implementing Partner]]),Table[[#This Row],[Programme Partner]]),"")</f>
        <v>OXFAM-DSK</v>
      </c>
    </row>
    <row r="813" spans="1:29" ht="16.5" customHeight="1">
      <c r="A813" s="183">
        <v>811</v>
      </c>
      <c r="B813" s="234" t="s">
        <v>8385</v>
      </c>
      <c r="C813" s="235" t="s">
        <v>8348</v>
      </c>
      <c r="D813" s="236" t="s">
        <v>5087</v>
      </c>
      <c r="E813" s="237" t="s">
        <v>8348</v>
      </c>
      <c r="F813" t="s">
        <v>27</v>
      </c>
      <c r="G813" s="235" t="s">
        <v>8013</v>
      </c>
      <c r="H813" t="s">
        <v>8327</v>
      </c>
      <c r="I813" s="235" t="str">
        <f>IFERROR(VLOOKUP(Table[[#This Row],[Activity Details of Assistance]],WHAT!E:F,2,FALSE),"")</f>
        <v># of HP sessions at institution level</v>
      </c>
      <c r="J813" s="235"/>
      <c r="K813">
        <v>20</v>
      </c>
      <c r="L813" t="s">
        <v>28</v>
      </c>
      <c r="M813" t="s">
        <v>13</v>
      </c>
      <c r="N813" t="s">
        <v>14</v>
      </c>
      <c r="O813" t="s">
        <v>307</v>
      </c>
      <c r="P813" t="s">
        <v>1603</v>
      </c>
      <c r="Q813" t="s">
        <v>4685</v>
      </c>
      <c r="R813" s="230">
        <v>45016</v>
      </c>
      <c r="S813" s="230">
        <v>45078</v>
      </c>
      <c r="T813" t="s">
        <v>8407</v>
      </c>
      <c r="U813" s="238"/>
      <c r="V813" s="238"/>
      <c r="W813" s="238"/>
      <c r="X813" s="238"/>
      <c r="Y813" s="239"/>
      <c r="Z813" t="s">
        <v>8304</v>
      </c>
      <c r="AA813" t="s">
        <v>8305</v>
      </c>
      <c r="AB813" s="187">
        <v>1718551768</v>
      </c>
      <c r="AC813" s="242" t="str">
        <f>_xlfn.IFNA(IF(Table[[#This Row],[Programme Partner]]&lt;&gt;Table[[#This Row],[Implementing Partner]],CONCATENATE(Table[[#This Row],[Programme Partner]],"-",Table[[#This Row],[Implementing Partner]]),Table[[#This Row],[Programme Partner]]),"")</f>
        <v>OXFAM-DSK</v>
      </c>
    </row>
    <row r="814" spans="1:29" ht="16.5" customHeight="1">
      <c r="A814" s="183">
        <v>812</v>
      </c>
      <c r="B814" s="234" t="s">
        <v>8385</v>
      </c>
      <c r="C814" s="235" t="s">
        <v>8348</v>
      </c>
      <c r="D814" s="236" t="s">
        <v>5087</v>
      </c>
      <c r="E814" s="237" t="s">
        <v>8348</v>
      </c>
      <c r="F814" t="s">
        <v>27</v>
      </c>
      <c r="G814" s="235" t="s">
        <v>8014</v>
      </c>
      <c r="H814" t="s">
        <v>8401</v>
      </c>
      <c r="I814" s="235" t="str">
        <f>IFERROR(VLOOKUP(Table[[#This Row],[Activity Details of Assistance]],WHAT!E:F,2,FALSE),"")</f>
        <v># of household</v>
      </c>
      <c r="J814" s="235"/>
      <c r="K814">
        <v>1019</v>
      </c>
      <c r="L814" t="s">
        <v>28</v>
      </c>
      <c r="M814" t="s">
        <v>13</v>
      </c>
      <c r="N814" t="s">
        <v>14</v>
      </c>
      <c r="O814" t="s">
        <v>307</v>
      </c>
      <c r="P814" t="s">
        <v>1603</v>
      </c>
      <c r="Q814" t="s">
        <v>4685</v>
      </c>
      <c r="R814" s="230">
        <v>45016</v>
      </c>
      <c r="S814" s="230">
        <v>45078</v>
      </c>
      <c r="T814" t="s">
        <v>8407</v>
      </c>
      <c r="U814" s="238"/>
      <c r="V814" s="238"/>
      <c r="W814" s="238"/>
      <c r="X814" s="238"/>
      <c r="Y814" s="239"/>
      <c r="Z814" t="s">
        <v>8304</v>
      </c>
      <c r="AA814" t="s">
        <v>8305</v>
      </c>
      <c r="AB814" s="187">
        <v>1718551768</v>
      </c>
      <c r="AC814" s="242" t="str">
        <f>_xlfn.IFNA(IF(Table[[#This Row],[Programme Partner]]&lt;&gt;Table[[#This Row],[Implementing Partner]],CONCATENATE(Table[[#This Row],[Programme Partner]],"-",Table[[#This Row],[Implementing Partner]]),Table[[#This Row],[Programme Partner]]),"")</f>
        <v>OXFAM-DSK</v>
      </c>
    </row>
    <row r="815" spans="1:29" ht="16.5" customHeight="1">
      <c r="A815" s="183">
        <v>813</v>
      </c>
      <c r="B815" s="234" t="s">
        <v>8385</v>
      </c>
      <c r="C815" s="235" t="s">
        <v>8350</v>
      </c>
      <c r="D815" s="236" t="s">
        <v>8350</v>
      </c>
      <c r="E815" s="237" t="s">
        <v>8308</v>
      </c>
      <c r="F815" t="s">
        <v>27</v>
      </c>
      <c r="G815" s="235" t="s">
        <v>8011</v>
      </c>
      <c r="H815" t="s">
        <v>8363</v>
      </c>
      <c r="I815" s="235" t="str">
        <f>IFERROR(VLOOKUP(Table[[#This Row],[Activity Details of Assistance]],WHAT!E:F,2,FALSE),"")</f>
        <v># of tube well</v>
      </c>
      <c r="J815" s="235"/>
      <c r="K815">
        <v>8</v>
      </c>
      <c r="L815" t="s">
        <v>28</v>
      </c>
      <c r="M815" t="s">
        <v>13</v>
      </c>
      <c r="N815" t="s">
        <v>14</v>
      </c>
      <c r="O815" t="s">
        <v>309</v>
      </c>
      <c r="P815" t="s">
        <v>1606</v>
      </c>
      <c r="Q815" t="s">
        <v>4668</v>
      </c>
      <c r="R815" s="230">
        <v>45016</v>
      </c>
      <c r="S815" s="230">
        <v>45078</v>
      </c>
      <c r="T815" t="s">
        <v>8407</v>
      </c>
      <c r="U815" s="238"/>
      <c r="V815" s="238"/>
      <c r="W815" s="238"/>
      <c r="X815" s="238"/>
      <c r="Y815" s="239"/>
      <c r="Z815" t="s">
        <v>8353</v>
      </c>
      <c r="AA815" t="s">
        <v>8452</v>
      </c>
      <c r="AB815" s="187">
        <v>1722524747</v>
      </c>
      <c r="AC815" s="242" t="str">
        <f>_xlfn.IFNA(IF(Table[[#This Row],[Programme Partner]]&lt;&gt;Table[[#This Row],[Implementing Partner]],CONCATENATE(Table[[#This Row],[Programme Partner]],"-",Table[[#This Row],[Implementing Partner]]),Table[[#This Row],[Programme Partner]]),"")</f>
        <v>CARITAS</v>
      </c>
    </row>
    <row r="816" spans="1:29" ht="16.5" customHeight="1">
      <c r="A816" s="183">
        <v>814</v>
      </c>
      <c r="B816" s="234" t="s">
        <v>8385</v>
      </c>
      <c r="C816" s="235" t="s">
        <v>8350</v>
      </c>
      <c r="D816" s="236" t="s">
        <v>8350</v>
      </c>
      <c r="E816" s="237" t="s">
        <v>8308</v>
      </c>
      <c r="F816" t="s">
        <v>27</v>
      </c>
      <c r="G816" s="235" t="s">
        <v>8012</v>
      </c>
      <c r="H816" t="s">
        <v>8364</v>
      </c>
      <c r="I816" s="235" t="str">
        <f>IFERROR(VLOOKUP(Table[[#This Row],[Activity Details of Assistance]],WHAT!E:F,2,FALSE),"")</f>
        <v xml:space="preserve"># of door </v>
      </c>
      <c r="J816" s="235"/>
      <c r="K816">
        <v>4</v>
      </c>
      <c r="L816" t="s">
        <v>28</v>
      </c>
      <c r="M816" t="s">
        <v>13</v>
      </c>
      <c r="N816" t="s">
        <v>14</v>
      </c>
      <c r="O816" t="s">
        <v>309</v>
      </c>
      <c r="P816" t="s">
        <v>1606</v>
      </c>
      <c r="Q816" t="s">
        <v>4668</v>
      </c>
      <c r="R816" s="230">
        <v>45016</v>
      </c>
      <c r="S816" s="230">
        <v>45078</v>
      </c>
      <c r="T816" t="s">
        <v>8407</v>
      </c>
      <c r="U816" s="238"/>
      <c r="V816" s="238"/>
      <c r="W816" s="238"/>
      <c r="X816" s="238"/>
      <c r="Y816" s="239"/>
      <c r="Z816" t="s">
        <v>8353</v>
      </c>
      <c r="AA816" t="s">
        <v>8452</v>
      </c>
      <c r="AB816" s="187">
        <v>1722524747</v>
      </c>
      <c r="AC816" s="242" t="str">
        <f>_xlfn.IFNA(IF(Table[[#This Row],[Programme Partner]]&lt;&gt;Table[[#This Row],[Implementing Partner]],CONCATENATE(Table[[#This Row],[Programme Partner]],"-",Table[[#This Row],[Implementing Partner]]),Table[[#This Row],[Programme Partner]]),"")</f>
        <v>CARITAS</v>
      </c>
    </row>
    <row r="817" spans="1:29" ht="16.5" customHeight="1">
      <c r="A817" s="183">
        <v>815</v>
      </c>
      <c r="B817" s="234" t="s">
        <v>8385</v>
      </c>
      <c r="C817" s="235" t="s">
        <v>8350</v>
      </c>
      <c r="D817" s="236" t="s">
        <v>8350</v>
      </c>
      <c r="E817" s="237" t="s">
        <v>8308</v>
      </c>
      <c r="F817" t="s">
        <v>27</v>
      </c>
      <c r="G817" s="235" t="s">
        <v>8012</v>
      </c>
      <c r="H817" t="s">
        <v>8365</v>
      </c>
      <c r="I817" s="235" t="str">
        <f>IFERROR(VLOOKUP(Table[[#This Row],[Activity Details of Assistance]],WHAT!E:F,2,FALSE),"")</f>
        <v># of door</v>
      </c>
      <c r="J817" s="235"/>
      <c r="K817">
        <v>18</v>
      </c>
      <c r="L817" t="s">
        <v>28</v>
      </c>
      <c r="M817" t="s">
        <v>13</v>
      </c>
      <c r="N817" t="s">
        <v>14</v>
      </c>
      <c r="O817" t="s">
        <v>309</v>
      </c>
      <c r="P817" t="s">
        <v>1606</v>
      </c>
      <c r="Q817" t="s">
        <v>4668</v>
      </c>
      <c r="R817" s="230">
        <v>45016</v>
      </c>
      <c r="S817" s="230">
        <v>45078</v>
      </c>
      <c r="T817" t="s">
        <v>8407</v>
      </c>
      <c r="U817" s="238"/>
      <c r="V817" s="238"/>
      <c r="W817" s="238"/>
      <c r="X817" s="238"/>
      <c r="Y817" s="239"/>
      <c r="Z817" t="s">
        <v>8353</v>
      </c>
      <c r="AA817" t="s">
        <v>8452</v>
      </c>
      <c r="AB817" s="187">
        <v>1722524747</v>
      </c>
      <c r="AC817" s="242" t="str">
        <f>_xlfn.IFNA(IF(Table[[#This Row],[Programme Partner]]&lt;&gt;Table[[#This Row],[Implementing Partner]],CONCATENATE(Table[[#This Row],[Programme Partner]],"-",Table[[#This Row],[Implementing Partner]]),Table[[#This Row],[Programme Partner]]),"")</f>
        <v>CARITAS</v>
      </c>
    </row>
    <row r="818" spans="1:29" ht="16.5" customHeight="1">
      <c r="A818" s="183">
        <v>816</v>
      </c>
      <c r="B818" s="234" t="s">
        <v>8385</v>
      </c>
      <c r="C818" s="235" t="s">
        <v>8350</v>
      </c>
      <c r="D818" s="236" t="s">
        <v>8350</v>
      </c>
      <c r="E818" s="237" t="s">
        <v>8308</v>
      </c>
      <c r="F818" t="s">
        <v>27</v>
      </c>
      <c r="G818" s="235" t="s">
        <v>8012</v>
      </c>
      <c r="H818" t="s">
        <v>8312</v>
      </c>
      <c r="I818" s="235" t="str">
        <f>IFERROR(VLOOKUP(Table[[#This Row],[Activity Details of Assistance]],WHAT!E:F,2,FALSE),"")</f>
        <v># of door</v>
      </c>
      <c r="J818" s="235"/>
      <c r="K818">
        <v>10</v>
      </c>
      <c r="L818" t="s">
        <v>28</v>
      </c>
      <c r="M818" t="s">
        <v>13</v>
      </c>
      <c r="N818" t="s">
        <v>14</v>
      </c>
      <c r="O818" t="s">
        <v>309</v>
      </c>
      <c r="P818" t="s">
        <v>1606</v>
      </c>
      <c r="Q818" t="s">
        <v>4668</v>
      </c>
      <c r="R818" s="230">
        <v>45016</v>
      </c>
      <c r="S818" s="230">
        <v>45078</v>
      </c>
      <c r="T818" t="s">
        <v>8407</v>
      </c>
      <c r="U818" s="238"/>
      <c r="V818" s="238"/>
      <c r="W818" s="238"/>
      <c r="X818" s="238"/>
      <c r="Y818" s="239"/>
      <c r="Z818" t="s">
        <v>8353</v>
      </c>
      <c r="AA818" t="s">
        <v>8452</v>
      </c>
      <c r="AB818" s="187">
        <v>1722524747</v>
      </c>
      <c r="AC818" s="242" t="str">
        <f>_xlfn.IFNA(IF(Table[[#This Row],[Programme Partner]]&lt;&gt;Table[[#This Row],[Implementing Partner]],CONCATENATE(Table[[#This Row],[Programme Partner]],"-",Table[[#This Row],[Implementing Partner]]),Table[[#This Row],[Programme Partner]]),"")</f>
        <v>CARITAS</v>
      </c>
    </row>
    <row r="819" spans="1:29" ht="16.5" customHeight="1">
      <c r="A819" s="183">
        <v>817</v>
      </c>
      <c r="B819" s="234" t="s">
        <v>8385</v>
      </c>
      <c r="C819" s="235" t="s">
        <v>8350</v>
      </c>
      <c r="D819" s="236" t="s">
        <v>8350</v>
      </c>
      <c r="E819" s="237" t="s">
        <v>8308</v>
      </c>
      <c r="F819" t="s">
        <v>27</v>
      </c>
      <c r="G819" s="235" t="s">
        <v>8013</v>
      </c>
      <c r="H819" t="s">
        <v>8286</v>
      </c>
      <c r="I819" s="235" t="str">
        <f>IFERROR(VLOOKUP(Table[[#This Row],[Activity Details of Assistance]],WHAT!E:F,2,FALSE),"")</f>
        <v># of HP sessions at community level</v>
      </c>
      <c r="J819" s="235"/>
      <c r="K819">
        <v>53</v>
      </c>
      <c r="L819" t="s">
        <v>28</v>
      </c>
      <c r="M819" t="s">
        <v>13</v>
      </c>
      <c r="N819" t="s">
        <v>14</v>
      </c>
      <c r="O819" t="s">
        <v>309</v>
      </c>
      <c r="P819" t="s">
        <v>1606</v>
      </c>
      <c r="Q819" t="s">
        <v>4668</v>
      </c>
      <c r="R819" s="230">
        <v>45016</v>
      </c>
      <c r="S819" s="230">
        <v>45078</v>
      </c>
      <c r="T819" t="s">
        <v>8407</v>
      </c>
      <c r="U819" s="238"/>
      <c r="V819" s="238"/>
      <c r="W819" s="238"/>
      <c r="X819" s="238"/>
      <c r="Y819" s="239"/>
      <c r="Z819" t="s">
        <v>8353</v>
      </c>
      <c r="AA819" t="s">
        <v>8452</v>
      </c>
      <c r="AB819" s="187">
        <v>1722524747</v>
      </c>
      <c r="AC819" s="242" t="str">
        <f>_xlfn.IFNA(IF(Table[[#This Row],[Programme Partner]]&lt;&gt;Table[[#This Row],[Implementing Partner]],CONCATENATE(Table[[#This Row],[Programme Partner]],"-",Table[[#This Row],[Implementing Partner]]),Table[[#This Row],[Programme Partner]]),"")</f>
        <v>CARITAS</v>
      </c>
    </row>
    <row r="820" spans="1:29" ht="16.5" customHeight="1">
      <c r="A820" s="183">
        <v>818</v>
      </c>
      <c r="B820" s="234" t="s">
        <v>8385</v>
      </c>
      <c r="C820" s="235" t="s">
        <v>8350</v>
      </c>
      <c r="D820" s="236" t="s">
        <v>8350</v>
      </c>
      <c r="E820" s="237" t="s">
        <v>8308</v>
      </c>
      <c r="F820" t="s">
        <v>27</v>
      </c>
      <c r="G820" s="235" t="s">
        <v>8013</v>
      </c>
      <c r="H820" t="s">
        <v>8287</v>
      </c>
      <c r="I820" s="235" t="str">
        <f>IFERROR(VLOOKUP(Table[[#This Row],[Activity Details of Assistance]],WHAT!E:F,2,FALSE),"")</f>
        <v># of HP sessions at HH level</v>
      </c>
      <c r="J820" s="235"/>
      <c r="K820">
        <v>600</v>
      </c>
      <c r="L820" t="s">
        <v>28</v>
      </c>
      <c r="M820" t="s">
        <v>13</v>
      </c>
      <c r="N820" t="s">
        <v>14</v>
      </c>
      <c r="O820" t="s">
        <v>309</v>
      </c>
      <c r="P820" t="s">
        <v>1606</v>
      </c>
      <c r="Q820" t="s">
        <v>4668</v>
      </c>
      <c r="R820" s="230">
        <v>45016</v>
      </c>
      <c r="S820" s="230">
        <v>45078</v>
      </c>
      <c r="T820" t="s">
        <v>8407</v>
      </c>
      <c r="U820" s="238"/>
      <c r="V820" s="238"/>
      <c r="W820" s="238"/>
      <c r="X820" s="238"/>
      <c r="Y820" s="239"/>
      <c r="Z820" t="s">
        <v>8353</v>
      </c>
      <c r="AA820" t="s">
        <v>8452</v>
      </c>
      <c r="AB820" s="187">
        <v>1722524747</v>
      </c>
      <c r="AC820" s="242" t="str">
        <f>_xlfn.IFNA(IF(Table[[#This Row],[Programme Partner]]&lt;&gt;Table[[#This Row],[Implementing Partner]],CONCATENATE(Table[[#This Row],[Programme Partner]],"-",Table[[#This Row],[Implementing Partner]]),Table[[#This Row],[Programme Partner]]),"")</f>
        <v>CARITAS</v>
      </c>
    </row>
    <row r="821" spans="1:29" ht="16.5" customHeight="1">
      <c r="A821" s="183">
        <v>819</v>
      </c>
      <c r="B821" s="234" t="s">
        <v>8385</v>
      </c>
      <c r="C821" s="235" t="s">
        <v>8350</v>
      </c>
      <c r="D821" s="236" t="s">
        <v>8350</v>
      </c>
      <c r="E821" s="237" t="s">
        <v>8308</v>
      </c>
      <c r="F821" t="s">
        <v>27</v>
      </c>
      <c r="G821" s="235" t="s">
        <v>8014</v>
      </c>
      <c r="H821" t="s">
        <v>8412</v>
      </c>
      <c r="I821" s="235" t="str">
        <f>IFERROR(VLOOKUP(Table[[#This Row],[Activity Details of Assistance]],WHAT!E:F,2,FALSE),"")</f>
        <v># of HH</v>
      </c>
      <c r="J821" s="235"/>
      <c r="K821">
        <v>45</v>
      </c>
      <c r="L821" t="s">
        <v>28</v>
      </c>
      <c r="M821" t="s">
        <v>13</v>
      </c>
      <c r="N821" t="s">
        <v>14</v>
      </c>
      <c r="O821" t="s">
        <v>309</v>
      </c>
      <c r="P821" t="s">
        <v>1606</v>
      </c>
      <c r="Q821" t="s">
        <v>4668</v>
      </c>
      <c r="R821" s="230">
        <v>45016</v>
      </c>
      <c r="S821" s="230">
        <v>45078</v>
      </c>
      <c r="T821" t="s">
        <v>8407</v>
      </c>
      <c r="U821" s="238"/>
      <c r="V821" s="238"/>
      <c r="W821" s="238"/>
      <c r="X821" s="238"/>
      <c r="Y821" s="239"/>
      <c r="Z821" t="s">
        <v>8353</v>
      </c>
      <c r="AA821" t="s">
        <v>8452</v>
      </c>
      <c r="AB821" s="187">
        <v>1722524747</v>
      </c>
      <c r="AC821" s="242" t="str">
        <f>_xlfn.IFNA(IF(Table[[#This Row],[Programme Partner]]&lt;&gt;Table[[#This Row],[Implementing Partner]],CONCATENATE(Table[[#This Row],[Programme Partner]],"-",Table[[#This Row],[Implementing Partner]]),Table[[#This Row],[Programme Partner]]),"")</f>
        <v>CARITAS</v>
      </c>
    </row>
    <row r="822" spans="1:29" ht="16.5" customHeight="1">
      <c r="A822" s="183">
        <v>820</v>
      </c>
      <c r="B822" s="234" t="s">
        <v>8385</v>
      </c>
      <c r="C822" s="235" t="s">
        <v>8350</v>
      </c>
      <c r="D822" s="236" t="s">
        <v>8350</v>
      </c>
      <c r="E822" s="237" t="s">
        <v>8351</v>
      </c>
      <c r="F822" t="s">
        <v>27</v>
      </c>
      <c r="G822" s="235" t="s">
        <v>8011</v>
      </c>
      <c r="H822" t="s">
        <v>8363</v>
      </c>
      <c r="I822" s="235" t="str">
        <f>IFERROR(VLOOKUP(Table[[#This Row],[Activity Details of Assistance]],WHAT!E:F,2,FALSE),"")</f>
        <v># of tube well</v>
      </c>
      <c r="J822" s="235"/>
      <c r="K822">
        <v>36</v>
      </c>
      <c r="L822" t="s">
        <v>28</v>
      </c>
      <c r="M822" t="s">
        <v>13</v>
      </c>
      <c r="N822" t="s">
        <v>14</v>
      </c>
      <c r="O822" t="s">
        <v>309</v>
      </c>
      <c r="P822" t="s">
        <v>1606</v>
      </c>
      <c r="Q822" t="s">
        <v>6386</v>
      </c>
      <c r="R822" s="230">
        <v>45016</v>
      </c>
      <c r="S822" s="230">
        <v>45078</v>
      </c>
      <c r="T822" t="s">
        <v>8407</v>
      </c>
      <c r="U822" s="238"/>
      <c r="V822" s="238"/>
      <c r="W822" s="238"/>
      <c r="X822" s="238"/>
      <c r="Y822" s="239"/>
      <c r="Z822" t="s">
        <v>8353</v>
      </c>
      <c r="AA822" t="s">
        <v>8452</v>
      </c>
      <c r="AB822" s="187">
        <v>1722524747</v>
      </c>
      <c r="AC822" s="242" t="str">
        <f>_xlfn.IFNA(IF(Table[[#This Row],[Programme Partner]]&lt;&gt;Table[[#This Row],[Implementing Partner]],CONCATENATE(Table[[#This Row],[Programme Partner]],"-",Table[[#This Row],[Implementing Partner]]),Table[[#This Row],[Programme Partner]]),"")</f>
        <v>CARITAS</v>
      </c>
    </row>
    <row r="823" spans="1:29" ht="16.5" customHeight="1">
      <c r="A823" s="183">
        <v>821</v>
      </c>
      <c r="B823" s="234" t="s">
        <v>8385</v>
      </c>
      <c r="C823" s="235" t="s">
        <v>8350</v>
      </c>
      <c r="D823" s="236" t="s">
        <v>8350</v>
      </c>
      <c r="E823" s="237" t="s">
        <v>8351</v>
      </c>
      <c r="F823" t="s">
        <v>27</v>
      </c>
      <c r="G823" s="235" t="s">
        <v>8012</v>
      </c>
      <c r="H823" t="s">
        <v>8364</v>
      </c>
      <c r="I823" s="235" t="str">
        <f>IFERROR(VLOOKUP(Table[[#This Row],[Activity Details of Assistance]],WHAT!E:F,2,FALSE),"")</f>
        <v xml:space="preserve"># of door </v>
      </c>
      <c r="J823" s="235"/>
      <c r="K823">
        <v>3</v>
      </c>
      <c r="L823" t="s">
        <v>28</v>
      </c>
      <c r="M823" t="s">
        <v>13</v>
      </c>
      <c r="N823" t="s">
        <v>14</v>
      </c>
      <c r="O823" t="s">
        <v>309</v>
      </c>
      <c r="P823" t="s">
        <v>1606</v>
      </c>
      <c r="Q823" t="s">
        <v>6386</v>
      </c>
      <c r="R823" s="230">
        <v>45016</v>
      </c>
      <c r="S823" s="230">
        <v>45078</v>
      </c>
      <c r="T823" t="s">
        <v>8407</v>
      </c>
      <c r="U823" s="238"/>
      <c r="V823" s="238"/>
      <c r="W823" s="238"/>
      <c r="X823" s="238"/>
      <c r="Y823" s="239"/>
      <c r="Z823" t="s">
        <v>8353</v>
      </c>
      <c r="AA823" t="s">
        <v>8452</v>
      </c>
      <c r="AB823" s="187">
        <v>1722524747</v>
      </c>
      <c r="AC823" s="242" t="str">
        <f>_xlfn.IFNA(IF(Table[[#This Row],[Programme Partner]]&lt;&gt;Table[[#This Row],[Implementing Partner]],CONCATENATE(Table[[#This Row],[Programme Partner]],"-",Table[[#This Row],[Implementing Partner]]),Table[[#This Row],[Programme Partner]]),"")</f>
        <v>CARITAS</v>
      </c>
    </row>
    <row r="824" spans="1:29" ht="16.5" customHeight="1">
      <c r="A824" s="183">
        <v>822</v>
      </c>
      <c r="B824" s="234" t="s">
        <v>8385</v>
      </c>
      <c r="C824" s="235" t="s">
        <v>8350</v>
      </c>
      <c r="D824" s="236" t="s">
        <v>8350</v>
      </c>
      <c r="E824" s="237" t="s">
        <v>8351</v>
      </c>
      <c r="F824" t="s">
        <v>27</v>
      </c>
      <c r="G824" s="235" t="s">
        <v>8012</v>
      </c>
      <c r="H824" t="s">
        <v>8365</v>
      </c>
      <c r="I824" s="235" t="str">
        <f>IFERROR(VLOOKUP(Table[[#This Row],[Activity Details of Assistance]],WHAT!E:F,2,FALSE),"")</f>
        <v># of door</v>
      </c>
      <c r="J824" s="235"/>
      <c r="K824">
        <v>18</v>
      </c>
      <c r="L824" t="s">
        <v>28</v>
      </c>
      <c r="M824" t="s">
        <v>13</v>
      </c>
      <c r="N824" t="s">
        <v>14</v>
      </c>
      <c r="O824" t="s">
        <v>309</v>
      </c>
      <c r="P824" t="s">
        <v>1606</v>
      </c>
      <c r="Q824" t="s">
        <v>6386</v>
      </c>
      <c r="R824" s="230">
        <v>45016</v>
      </c>
      <c r="S824" s="230">
        <v>45078</v>
      </c>
      <c r="T824" t="s">
        <v>8407</v>
      </c>
      <c r="U824" s="238"/>
      <c r="V824" s="238"/>
      <c r="W824" s="238"/>
      <c r="X824" s="238"/>
      <c r="Y824" s="239"/>
      <c r="Z824" t="s">
        <v>8353</v>
      </c>
      <c r="AA824" t="s">
        <v>8452</v>
      </c>
      <c r="AB824" s="187">
        <v>1722524747</v>
      </c>
      <c r="AC824" s="242" t="str">
        <f>_xlfn.IFNA(IF(Table[[#This Row],[Programme Partner]]&lt;&gt;Table[[#This Row],[Implementing Partner]],CONCATENATE(Table[[#This Row],[Programme Partner]],"-",Table[[#This Row],[Implementing Partner]]),Table[[#This Row],[Programme Partner]]),"")</f>
        <v>CARITAS</v>
      </c>
    </row>
    <row r="825" spans="1:29" ht="16.5" customHeight="1">
      <c r="A825" s="183">
        <v>823</v>
      </c>
      <c r="B825" s="234" t="s">
        <v>8385</v>
      </c>
      <c r="C825" s="235" t="s">
        <v>8350</v>
      </c>
      <c r="D825" s="236" t="s">
        <v>8350</v>
      </c>
      <c r="E825" s="237" t="s">
        <v>8351</v>
      </c>
      <c r="F825" t="s">
        <v>27</v>
      </c>
      <c r="G825" s="235" t="s">
        <v>8012</v>
      </c>
      <c r="H825" t="s">
        <v>8312</v>
      </c>
      <c r="I825" s="235" t="str">
        <f>IFERROR(VLOOKUP(Table[[#This Row],[Activity Details of Assistance]],WHAT!E:F,2,FALSE),"")</f>
        <v># of door</v>
      </c>
      <c r="J825" s="235"/>
      <c r="K825">
        <v>41</v>
      </c>
      <c r="L825" t="s">
        <v>28</v>
      </c>
      <c r="M825" t="s">
        <v>13</v>
      </c>
      <c r="N825" t="s">
        <v>14</v>
      </c>
      <c r="O825" t="s">
        <v>309</v>
      </c>
      <c r="P825" t="s">
        <v>1606</v>
      </c>
      <c r="Q825" t="s">
        <v>6386</v>
      </c>
      <c r="R825" s="230">
        <v>45016</v>
      </c>
      <c r="S825" s="230">
        <v>45078</v>
      </c>
      <c r="T825" t="s">
        <v>8407</v>
      </c>
      <c r="U825" s="238"/>
      <c r="V825" s="238"/>
      <c r="W825" s="238"/>
      <c r="X825" s="238"/>
      <c r="Y825" s="239"/>
      <c r="Z825" t="s">
        <v>8353</v>
      </c>
      <c r="AA825" t="s">
        <v>8452</v>
      </c>
      <c r="AB825" s="187">
        <v>1722524747</v>
      </c>
      <c r="AC825" s="242" t="str">
        <f>_xlfn.IFNA(IF(Table[[#This Row],[Programme Partner]]&lt;&gt;Table[[#This Row],[Implementing Partner]],CONCATENATE(Table[[#This Row],[Programme Partner]],"-",Table[[#This Row],[Implementing Partner]]),Table[[#This Row],[Programme Partner]]),"")</f>
        <v>CARITAS</v>
      </c>
    </row>
    <row r="826" spans="1:29" ht="16.5" customHeight="1">
      <c r="A826" s="183">
        <v>824</v>
      </c>
      <c r="B826" s="234" t="s">
        <v>8385</v>
      </c>
      <c r="C826" s="235" t="s">
        <v>8350</v>
      </c>
      <c r="D826" s="236" t="s">
        <v>8350</v>
      </c>
      <c r="E826" s="237" t="s">
        <v>8351</v>
      </c>
      <c r="F826" t="s">
        <v>27</v>
      </c>
      <c r="G826" s="235" t="s">
        <v>8013</v>
      </c>
      <c r="H826" t="s">
        <v>8286</v>
      </c>
      <c r="I826" s="235" t="str">
        <f>IFERROR(VLOOKUP(Table[[#This Row],[Activity Details of Assistance]],WHAT!E:F,2,FALSE),"")</f>
        <v># of HP sessions at community level</v>
      </c>
      <c r="J826" s="235"/>
      <c r="K826">
        <v>92</v>
      </c>
      <c r="L826" t="s">
        <v>28</v>
      </c>
      <c r="M826" t="s">
        <v>13</v>
      </c>
      <c r="N826" t="s">
        <v>14</v>
      </c>
      <c r="O826" t="s">
        <v>309</v>
      </c>
      <c r="P826" t="s">
        <v>1606</v>
      </c>
      <c r="Q826" t="s">
        <v>6386</v>
      </c>
      <c r="R826" s="230">
        <v>45016</v>
      </c>
      <c r="S826" s="230">
        <v>45078</v>
      </c>
      <c r="T826" t="s">
        <v>8407</v>
      </c>
      <c r="U826" s="238"/>
      <c r="V826" s="238"/>
      <c r="W826" s="238"/>
      <c r="X826" s="238"/>
      <c r="Y826" s="239"/>
      <c r="Z826" t="s">
        <v>8353</v>
      </c>
      <c r="AA826" t="s">
        <v>8452</v>
      </c>
      <c r="AB826" s="187">
        <v>1722524747</v>
      </c>
      <c r="AC826" s="242" t="str">
        <f>_xlfn.IFNA(IF(Table[[#This Row],[Programme Partner]]&lt;&gt;Table[[#This Row],[Implementing Partner]],CONCATENATE(Table[[#This Row],[Programme Partner]],"-",Table[[#This Row],[Implementing Partner]]),Table[[#This Row],[Programme Partner]]),"")</f>
        <v>CARITAS</v>
      </c>
    </row>
    <row r="827" spans="1:29" ht="16.5" customHeight="1">
      <c r="A827" s="183">
        <v>825</v>
      </c>
      <c r="B827" s="234" t="s">
        <v>8385</v>
      </c>
      <c r="C827" s="235" t="s">
        <v>8350</v>
      </c>
      <c r="D827" s="236" t="s">
        <v>8350</v>
      </c>
      <c r="E827" s="237" t="s">
        <v>8351</v>
      </c>
      <c r="F827" t="s">
        <v>27</v>
      </c>
      <c r="G827" s="235" t="s">
        <v>8013</v>
      </c>
      <c r="H827" t="s">
        <v>8287</v>
      </c>
      <c r="I827" s="235" t="str">
        <f>IFERROR(VLOOKUP(Table[[#This Row],[Activity Details of Assistance]],WHAT!E:F,2,FALSE),"")</f>
        <v># of HP sessions at HH level</v>
      </c>
      <c r="J827" s="235"/>
      <c r="K827">
        <v>600</v>
      </c>
      <c r="L827" t="s">
        <v>28</v>
      </c>
      <c r="M827" t="s">
        <v>13</v>
      </c>
      <c r="N827" t="s">
        <v>14</v>
      </c>
      <c r="O827" t="s">
        <v>309</v>
      </c>
      <c r="P827" t="s">
        <v>1606</v>
      </c>
      <c r="Q827" t="s">
        <v>6386</v>
      </c>
      <c r="R827" s="230">
        <v>45016</v>
      </c>
      <c r="S827" s="230">
        <v>45078</v>
      </c>
      <c r="T827" t="s">
        <v>8407</v>
      </c>
      <c r="U827" s="238"/>
      <c r="V827" s="238"/>
      <c r="W827" s="238"/>
      <c r="X827" s="238"/>
      <c r="Y827" s="239"/>
      <c r="Z827" t="s">
        <v>8353</v>
      </c>
      <c r="AA827" t="s">
        <v>8452</v>
      </c>
      <c r="AB827" s="187">
        <v>1722524747</v>
      </c>
      <c r="AC827" s="242" t="str">
        <f>_xlfn.IFNA(IF(Table[[#This Row],[Programme Partner]]&lt;&gt;Table[[#This Row],[Implementing Partner]],CONCATENATE(Table[[#This Row],[Programme Partner]],"-",Table[[#This Row],[Implementing Partner]]),Table[[#This Row],[Programme Partner]]),"")</f>
        <v>CARITAS</v>
      </c>
    </row>
    <row r="828" spans="1:29" ht="16.5" customHeight="1">
      <c r="A828" s="183">
        <v>826</v>
      </c>
      <c r="B828" s="234" t="s">
        <v>8385</v>
      </c>
      <c r="C828" s="235" t="s">
        <v>8350</v>
      </c>
      <c r="D828" s="236" t="s">
        <v>8350</v>
      </c>
      <c r="E828" s="237" t="s">
        <v>8351</v>
      </c>
      <c r="F828" t="s">
        <v>27</v>
      </c>
      <c r="G828" s="235" t="s">
        <v>8014</v>
      </c>
      <c r="H828" t="s">
        <v>8412</v>
      </c>
      <c r="I828" s="235" t="str">
        <f>IFERROR(VLOOKUP(Table[[#This Row],[Activity Details of Assistance]],WHAT!E:F,2,FALSE),"")</f>
        <v># of HH</v>
      </c>
      <c r="J828" s="235"/>
      <c r="K828">
        <v>58</v>
      </c>
      <c r="L828" t="s">
        <v>28</v>
      </c>
      <c r="M828" t="s">
        <v>13</v>
      </c>
      <c r="N828" t="s">
        <v>14</v>
      </c>
      <c r="O828" t="s">
        <v>309</v>
      </c>
      <c r="P828" t="s">
        <v>1606</v>
      </c>
      <c r="Q828" t="s">
        <v>6386</v>
      </c>
      <c r="R828" s="230">
        <v>45016</v>
      </c>
      <c r="S828" s="230">
        <v>45078</v>
      </c>
      <c r="T828" t="s">
        <v>8407</v>
      </c>
      <c r="U828" s="238"/>
      <c r="V828" s="238"/>
      <c r="W828" s="238"/>
      <c r="X828" s="238"/>
      <c r="Y828" s="239"/>
      <c r="Z828" t="s">
        <v>8353</v>
      </c>
      <c r="AA828" t="s">
        <v>8452</v>
      </c>
      <c r="AB828" s="187">
        <v>1722524747</v>
      </c>
      <c r="AC828" s="242" t="str">
        <f>_xlfn.IFNA(IF(Table[[#This Row],[Programme Partner]]&lt;&gt;Table[[#This Row],[Implementing Partner]],CONCATENATE(Table[[#This Row],[Programme Partner]],"-",Table[[#This Row],[Implementing Partner]]),Table[[#This Row],[Programme Partner]]),"")</f>
        <v>CARITAS</v>
      </c>
    </row>
    <row r="829" spans="1:29" ht="16.5" customHeight="1">
      <c r="A829" s="183">
        <v>827</v>
      </c>
      <c r="B829" s="234" t="s">
        <v>8385</v>
      </c>
      <c r="C829" s="235" t="s">
        <v>5234</v>
      </c>
      <c r="D829" s="236" t="s">
        <v>5234</v>
      </c>
      <c r="E829" s="237" t="s">
        <v>5234</v>
      </c>
      <c r="F829" t="s">
        <v>27</v>
      </c>
      <c r="G829" s="235" t="s">
        <v>8011</v>
      </c>
      <c r="H829" t="s">
        <v>8363</v>
      </c>
      <c r="I829" s="235" t="str">
        <f>IFERROR(VLOOKUP(Table[[#This Row],[Activity Details of Assistance]],WHAT!E:F,2,FALSE),"")</f>
        <v># of tube well</v>
      </c>
      <c r="J829" s="235"/>
      <c r="K829">
        <v>15</v>
      </c>
      <c r="L829" t="s">
        <v>28</v>
      </c>
      <c r="M829" t="s">
        <v>13</v>
      </c>
      <c r="N829" t="s">
        <v>14</v>
      </c>
      <c r="O829" t="s">
        <v>309</v>
      </c>
      <c r="P829" t="s">
        <v>1606</v>
      </c>
      <c r="Q829" t="s">
        <v>4668</v>
      </c>
      <c r="R829" s="230">
        <v>45016</v>
      </c>
      <c r="S829" s="230">
        <v>45261</v>
      </c>
      <c r="T829" t="s">
        <v>8407</v>
      </c>
      <c r="U829" s="238"/>
      <c r="V829" s="238"/>
      <c r="W829" s="238"/>
      <c r="X829" s="238"/>
      <c r="Y829" s="239"/>
      <c r="Z829" t="s">
        <v>8427</v>
      </c>
      <c r="AA829" t="s">
        <v>8428</v>
      </c>
      <c r="AB829" s="187">
        <v>1708521596</v>
      </c>
      <c r="AC829" s="242" t="str">
        <f>_xlfn.IFNA(IF(Table[[#This Row],[Programme Partner]]&lt;&gt;Table[[#This Row],[Implementing Partner]],CONCATENATE(Table[[#This Row],[Programme Partner]],"-",Table[[#This Row],[Implementing Partner]]),Table[[#This Row],[Programme Partner]]),"")</f>
        <v>SCI</v>
      </c>
    </row>
    <row r="830" spans="1:29" ht="16.5" customHeight="1">
      <c r="A830" s="183">
        <v>828</v>
      </c>
      <c r="B830" s="234" t="s">
        <v>8385</v>
      </c>
      <c r="C830" s="235" t="s">
        <v>5234</v>
      </c>
      <c r="D830" s="236" t="s">
        <v>5234</v>
      </c>
      <c r="E830" s="237" t="s">
        <v>5234</v>
      </c>
      <c r="F830" t="s">
        <v>27</v>
      </c>
      <c r="G830" s="235" t="s">
        <v>8012</v>
      </c>
      <c r="H830" t="s">
        <v>8364</v>
      </c>
      <c r="I830" s="235" t="str">
        <f>IFERROR(VLOOKUP(Table[[#This Row],[Activity Details of Assistance]],WHAT!E:F,2,FALSE),"")</f>
        <v xml:space="preserve"># of door </v>
      </c>
      <c r="J830" s="235"/>
      <c r="K830">
        <v>11</v>
      </c>
      <c r="L830" t="s">
        <v>28</v>
      </c>
      <c r="M830" t="s">
        <v>13</v>
      </c>
      <c r="N830" t="s">
        <v>14</v>
      </c>
      <c r="O830" t="s">
        <v>309</v>
      </c>
      <c r="P830" t="s">
        <v>1606</v>
      </c>
      <c r="Q830" t="s">
        <v>4668</v>
      </c>
      <c r="R830" s="230">
        <v>45016</v>
      </c>
      <c r="S830" s="230">
        <v>45261</v>
      </c>
      <c r="T830" t="s">
        <v>8407</v>
      </c>
      <c r="U830" s="238"/>
      <c r="V830" s="238"/>
      <c r="W830" s="238"/>
      <c r="X830" s="238"/>
      <c r="Y830" s="239"/>
      <c r="Z830" t="s">
        <v>8427</v>
      </c>
      <c r="AA830" t="s">
        <v>8428</v>
      </c>
      <c r="AB830" s="187">
        <v>1708521596</v>
      </c>
      <c r="AC830" s="242" t="str">
        <f>_xlfn.IFNA(IF(Table[[#This Row],[Programme Partner]]&lt;&gt;Table[[#This Row],[Implementing Partner]],CONCATENATE(Table[[#This Row],[Programme Partner]],"-",Table[[#This Row],[Implementing Partner]]),Table[[#This Row],[Programme Partner]]),"")</f>
        <v>SCI</v>
      </c>
    </row>
    <row r="831" spans="1:29" ht="16.5" customHeight="1">
      <c r="A831" s="183">
        <v>829</v>
      </c>
      <c r="B831" s="234" t="s">
        <v>8385</v>
      </c>
      <c r="C831" s="235" t="s">
        <v>5234</v>
      </c>
      <c r="D831" s="236" t="s">
        <v>5234</v>
      </c>
      <c r="E831" s="237" t="s">
        <v>5234</v>
      </c>
      <c r="F831" t="s">
        <v>27</v>
      </c>
      <c r="G831" s="235" t="s">
        <v>8012</v>
      </c>
      <c r="H831" t="s">
        <v>8365</v>
      </c>
      <c r="I831" s="235" t="str">
        <f>IFERROR(VLOOKUP(Table[[#This Row],[Activity Details of Assistance]],WHAT!E:F,2,FALSE),"")</f>
        <v># of door</v>
      </c>
      <c r="J831" s="235"/>
      <c r="K831">
        <v>19</v>
      </c>
      <c r="L831" t="s">
        <v>28</v>
      </c>
      <c r="M831" t="s">
        <v>13</v>
      </c>
      <c r="N831" t="s">
        <v>14</v>
      </c>
      <c r="O831" t="s">
        <v>309</v>
      </c>
      <c r="P831" t="s">
        <v>1606</v>
      </c>
      <c r="Q831" t="s">
        <v>4668</v>
      </c>
      <c r="R831" s="230">
        <v>45016</v>
      </c>
      <c r="S831" s="230">
        <v>45261</v>
      </c>
      <c r="T831" t="s">
        <v>8407</v>
      </c>
      <c r="U831" s="238"/>
      <c r="V831" s="238"/>
      <c r="W831" s="238"/>
      <c r="X831" s="238"/>
      <c r="Y831" s="239"/>
      <c r="Z831" t="s">
        <v>8427</v>
      </c>
      <c r="AA831" t="s">
        <v>8428</v>
      </c>
      <c r="AB831" s="187">
        <v>1708521596</v>
      </c>
      <c r="AC831" s="242" t="str">
        <f>_xlfn.IFNA(IF(Table[[#This Row],[Programme Partner]]&lt;&gt;Table[[#This Row],[Implementing Partner]],CONCATENATE(Table[[#This Row],[Programme Partner]],"-",Table[[#This Row],[Implementing Partner]]),Table[[#This Row],[Programme Partner]]),"")</f>
        <v>SCI</v>
      </c>
    </row>
    <row r="832" spans="1:29" ht="16.5" customHeight="1">
      <c r="A832" s="183">
        <v>830</v>
      </c>
      <c r="B832" s="234" t="s">
        <v>8385</v>
      </c>
      <c r="C832" s="235" t="s">
        <v>5234</v>
      </c>
      <c r="D832" s="236" t="s">
        <v>5234</v>
      </c>
      <c r="E832" s="237" t="s">
        <v>5234</v>
      </c>
      <c r="F832" t="s">
        <v>27</v>
      </c>
      <c r="G832" s="235" t="s">
        <v>8012</v>
      </c>
      <c r="H832" t="s">
        <v>8312</v>
      </c>
      <c r="I832" s="235" t="str">
        <f>IFERROR(VLOOKUP(Table[[#This Row],[Activity Details of Assistance]],WHAT!E:F,2,FALSE),"")</f>
        <v># of door</v>
      </c>
      <c r="J832" s="235"/>
      <c r="K832">
        <v>31</v>
      </c>
      <c r="L832" t="s">
        <v>28</v>
      </c>
      <c r="M832" t="s">
        <v>13</v>
      </c>
      <c r="N832" t="s">
        <v>14</v>
      </c>
      <c r="O832" t="s">
        <v>309</v>
      </c>
      <c r="P832" t="s">
        <v>1606</v>
      </c>
      <c r="Q832" t="s">
        <v>4668</v>
      </c>
      <c r="R832" s="230">
        <v>45016</v>
      </c>
      <c r="S832" s="230">
        <v>45261</v>
      </c>
      <c r="T832" t="s">
        <v>8407</v>
      </c>
      <c r="U832" s="238"/>
      <c r="V832" s="238"/>
      <c r="W832" s="238"/>
      <c r="X832" s="238"/>
      <c r="Y832" s="239"/>
      <c r="Z832" t="s">
        <v>8427</v>
      </c>
      <c r="AA832" t="s">
        <v>8428</v>
      </c>
      <c r="AB832" s="187">
        <v>1708521596</v>
      </c>
      <c r="AC832" s="242" t="str">
        <f>_xlfn.IFNA(IF(Table[[#This Row],[Programme Partner]]&lt;&gt;Table[[#This Row],[Implementing Partner]],CONCATENATE(Table[[#This Row],[Programme Partner]],"-",Table[[#This Row],[Implementing Partner]]),Table[[#This Row],[Programme Partner]]),"")</f>
        <v>SCI</v>
      </c>
    </row>
    <row r="833" spans="1:29" ht="16.5" customHeight="1">
      <c r="A833" s="183">
        <v>831</v>
      </c>
      <c r="B833" s="234" t="s">
        <v>8385</v>
      </c>
      <c r="C833" s="235" t="s">
        <v>5234</v>
      </c>
      <c r="D833" s="236" t="s">
        <v>5234</v>
      </c>
      <c r="E833" s="237" t="s">
        <v>5234</v>
      </c>
      <c r="F833" t="s">
        <v>27</v>
      </c>
      <c r="G833" s="235" t="s">
        <v>8013</v>
      </c>
      <c r="H833" t="s">
        <v>8286</v>
      </c>
      <c r="I833" s="235" t="str">
        <f>IFERROR(VLOOKUP(Table[[#This Row],[Activity Details of Assistance]],WHAT!E:F,2,FALSE),"")</f>
        <v># of HP sessions at community level</v>
      </c>
      <c r="J833" s="235"/>
      <c r="K833">
        <v>25</v>
      </c>
      <c r="L833" t="s">
        <v>28</v>
      </c>
      <c r="M833" t="s">
        <v>13</v>
      </c>
      <c r="N833" t="s">
        <v>14</v>
      </c>
      <c r="O833" t="s">
        <v>309</v>
      </c>
      <c r="P833" t="s">
        <v>1606</v>
      </c>
      <c r="Q833" t="s">
        <v>4668</v>
      </c>
      <c r="R833" s="230">
        <v>45016</v>
      </c>
      <c r="S833" s="230">
        <v>45261</v>
      </c>
      <c r="T833" t="s">
        <v>8407</v>
      </c>
      <c r="U833" s="238"/>
      <c r="V833" s="238"/>
      <c r="W833" s="238"/>
      <c r="X833" s="238"/>
      <c r="Y833" s="239"/>
      <c r="Z833" t="s">
        <v>8427</v>
      </c>
      <c r="AA833" t="s">
        <v>8428</v>
      </c>
      <c r="AB833" s="187">
        <v>1708521596</v>
      </c>
      <c r="AC833" s="242" t="str">
        <f>_xlfn.IFNA(IF(Table[[#This Row],[Programme Partner]]&lt;&gt;Table[[#This Row],[Implementing Partner]],CONCATENATE(Table[[#This Row],[Programme Partner]],"-",Table[[#This Row],[Implementing Partner]]),Table[[#This Row],[Programme Partner]]),"")</f>
        <v>SCI</v>
      </c>
    </row>
    <row r="834" spans="1:29" ht="16.5" customHeight="1">
      <c r="A834" s="183">
        <v>832</v>
      </c>
      <c r="B834" s="234" t="s">
        <v>8385</v>
      </c>
      <c r="C834" s="235" t="s">
        <v>5234</v>
      </c>
      <c r="D834" s="236" t="s">
        <v>5234</v>
      </c>
      <c r="E834" s="237" t="s">
        <v>5234</v>
      </c>
      <c r="F834" t="s">
        <v>27</v>
      </c>
      <c r="G834" s="235" t="s">
        <v>8014</v>
      </c>
      <c r="H834" t="s">
        <v>8313</v>
      </c>
      <c r="I834" s="235" t="str">
        <f>IFERROR(VLOOKUP(Table[[#This Row],[Activity Details of Assistance]],WHAT!E:F,2,FALSE),"")</f>
        <v># of campaign per camp </v>
      </c>
      <c r="J834" s="235"/>
      <c r="K834">
        <v>2</v>
      </c>
      <c r="L834" t="s">
        <v>28</v>
      </c>
      <c r="M834" t="s">
        <v>13</v>
      </c>
      <c r="N834" t="s">
        <v>14</v>
      </c>
      <c r="O834" t="s">
        <v>309</v>
      </c>
      <c r="P834" t="s">
        <v>1606</v>
      </c>
      <c r="Q834" t="s">
        <v>4668</v>
      </c>
      <c r="R834" s="230">
        <v>45016</v>
      </c>
      <c r="S834" s="230">
        <v>45261</v>
      </c>
      <c r="T834" t="s">
        <v>8407</v>
      </c>
      <c r="U834" s="238"/>
      <c r="V834" s="238"/>
      <c r="W834" s="238"/>
      <c r="X834" s="238"/>
      <c r="Y834" s="239"/>
      <c r="Z834" t="s">
        <v>8427</v>
      </c>
      <c r="AA834" t="s">
        <v>8428</v>
      </c>
      <c r="AB834" s="187">
        <v>1708521596</v>
      </c>
      <c r="AC834" s="242" t="str">
        <f>_xlfn.IFNA(IF(Table[[#This Row],[Programme Partner]]&lt;&gt;Table[[#This Row],[Implementing Partner]],CONCATENATE(Table[[#This Row],[Programme Partner]],"-",Table[[#This Row],[Implementing Partner]]),Table[[#This Row],[Programme Partner]]),"")</f>
        <v>SCI</v>
      </c>
    </row>
    <row r="835" spans="1:29" ht="16.5" customHeight="1">
      <c r="A835" s="183">
        <v>833</v>
      </c>
      <c r="B835" s="234" t="s">
        <v>8385</v>
      </c>
      <c r="C835" s="235" t="s">
        <v>5234</v>
      </c>
      <c r="D835" s="236" t="s">
        <v>5234</v>
      </c>
      <c r="E835" s="237" t="s">
        <v>5234</v>
      </c>
      <c r="F835" t="s">
        <v>27</v>
      </c>
      <c r="G835" s="235" t="s">
        <v>8014</v>
      </c>
      <c r="H835" t="s">
        <v>8401</v>
      </c>
      <c r="I835" s="235" t="str">
        <f>IFERROR(VLOOKUP(Table[[#This Row],[Activity Details of Assistance]],WHAT!E:F,2,FALSE),"")</f>
        <v># of household</v>
      </c>
      <c r="J835" s="235"/>
      <c r="K835">
        <v>79</v>
      </c>
      <c r="L835" t="s">
        <v>28</v>
      </c>
      <c r="M835" t="s">
        <v>13</v>
      </c>
      <c r="N835" t="s">
        <v>14</v>
      </c>
      <c r="O835" t="s">
        <v>309</v>
      </c>
      <c r="P835" t="s">
        <v>1606</v>
      </c>
      <c r="Q835" t="s">
        <v>4668</v>
      </c>
      <c r="R835" s="230">
        <v>45016</v>
      </c>
      <c r="S835" s="230">
        <v>45261</v>
      </c>
      <c r="T835" t="s">
        <v>8407</v>
      </c>
      <c r="U835" s="238"/>
      <c r="V835" s="238"/>
      <c r="W835" s="238"/>
      <c r="X835" s="238"/>
      <c r="Y835" s="239"/>
      <c r="Z835" t="s">
        <v>8427</v>
      </c>
      <c r="AA835" t="s">
        <v>8428</v>
      </c>
      <c r="AB835" s="187">
        <v>1708521596</v>
      </c>
      <c r="AC835" s="242" t="str">
        <f>_xlfn.IFNA(IF(Table[[#This Row],[Programme Partner]]&lt;&gt;Table[[#This Row],[Implementing Partner]],CONCATENATE(Table[[#This Row],[Programme Partner]],"-",Table[[#This Row],[Implementing Partner]]),Table[[#This Row],[Programme Partner]]),"")</f>
        <v>SCI</v>
      </c>
    </row>
    <row r="836" spans="1:29" ht="16.5" customHeight="1">
      <c r="A836" s="183">
        <v>834</v>
      </c>
      <c r="B836" s="234" t="s">
        <v>8385</v>
      </c>
      <c r="C836" s="235" t="s">
        <v>5234</v>
      </c>
      <c r="D836" s="236" t="s">
        <v>5234</v>
      </c>
      <c r="E836" s="237" t="s">
        <v>5234</v>
      </c>
      <c r="F836" t="s">
        <v>27</v>
      </c>
      <c r="G836" s="235" t="s">
        <v>8014</v>
      </c>
      <c r="H836" t="s">
        <v>8412</v>
      </c>
      <c r="I836" s="235" t="str">
        <f>IFERROR(VLOOKUP(Table[[#This Row],[Activity Details of Assistance]],WHAT!E:F,2,FALSE),"")</f>
        <v># of HH</v>
      </c>
      <c r="J836" s="235"/>
      <c r="K836">
        <v>459</v>
      </c>
      <c r="L836" t="s">
        <v>28</v>
      </c>
      <c r="M836" t="s">
        <v>13</v>
      </c>
      <c r="N836" t="s">
        <v>14</v>
      </c>
      <c r="O836" t="s">
        <v>309</v>
      </c>
      <c r="P836" t="s">
        <v>1606</v>
      </c>
      <c r="Q836" t="s">
        <v>4668</v>
      </c>
      <c r="R836" s="230">
        <v>45016</v>
      </c>
      <c r="S836" s="230">
        <v>45261</v>
      </c>
      <c r="T836" t="s">
        <v>8407</v>
      </c>
      <c r="U836" s="238"/>
      <c r="V836" s="238"/>
      <c r="W836" s="238"/>
      <c r="X836" s="238"/>
      <c r="Y836" s="239"/>
      <c r="Z836" t="s">
        <v>8427</v>
      </c>
      <c r="AA836" t="s">
        <v>8428</v>
      </c>
      <c r="AB836" s="187">
        <v>1708521596</v>
      </c>
      <c r="AC836" s="242" t="str">
        <f>_xlfn.IFNA(IF(Table[[#This Row],[Programme Partner]]&lt;&gt;Table[[#This Row],[Implementing Partner]],CONCATENATE(Table[[#This Row],[Programme Partner]],"-",Table[[#This Row],[Implementing Partner]]),Table[[#This Row],[Programme Partner]]),"")</f>
        <v>SCI</v>
      </c>
    </row>
    <row r="837" spans="1:29" ht="16.5" customHeight="1">
      <c r="A837" s="183">
        <v>835</v>
      </c>
      <c r="B837" s="234" t="s">
        <v>8385</v>
      </c>
      <c r="C837" s="235" t="s">
        <v>8350</v>
      </c>
      <c r="D837" s="236" t="s">
        <v>8350</v>
      </c>
      <c r="E837" s="237" t="s">
        <v>8351</v>
      </c>
      <c r="F837" t="s">
        <v>27</v>
      </c>
      <c r="G837" s="235" t="s">
        <v>8011</v>
      </c>
      <c r="H837" t="s">
        <v>8363</v>
      </c>
      <c r="I837" s="235" t="str">
        <f>IFERROR(VLOOKUP(Table[[#This Row],[Activity Details of Assistance]],WHAT!E:F,2,FALSE),"")</f>
        <v># of tube well</v>
      </c>
      <c r="J837" s="235"/>
      <c r="K837">
        <v>64</v>
      </c>
      <c r="L837" t="s">
        <v>28</v>
      </c>
      <c r="M837" t="s">
        <v>13</v>
      </c>
      <c r="N837" t="s">
        <v>14</v>
      </c>
      <c r="O837" t="s">
        <v>309</v>
      </c>
      <c r="P837" t="s">
        <v>1606</v>
      </c>
      <c r="Q837" t="s">
        <v>4668</v>
      </c>
      <c r="R837" s="230">
        <v>45016</v>
      </c>
      <c r="S837" s="230">
        <v>45078</v>
      </c>
      <c r="T837" t="s">
        <v>8407</v>
      </c>
      <c r="U837" s="238"/>
      <c r="V837" s="238"/>
      <c r="W837" s="238"/>
      <c r="X837" s="238"/>
      <c r="Y837" s="239"/>
      <c r="Z837" t="s">
        <v>8353</v>
      </c>
      <c r="AA837" t="s">
        <v>8452</v>
      </c>
      <c r="AB837" s="187">
        <v>1722524747</v>
      </c>
      <c r="AC837" s="242" t="str">
        <f>_xlfn.IFNA(IF(Table[[#This Row],[Programme Partner]]&lt;&gt;Table[[#This Row],[Implementing Partner]],CONCATENATE(Table[[#This Row],[Programme Partner]],"-",Table[[#This Row],[Implementing Partner]]),Table[[#This Row],[Programme Partner]]),"")</f>
        <v>CARITAS</v>
      </c>
    </row>
    <row r="838" spans="1:29" ht="16.5" customHeight="1">
      <c r="A838" s="183">
        <v>836</v>
      </c>
      <c r="B838" s="234" t="s">
        <v>8385</v>
      </c>
      <c r="C838" s="235" t="s">
        <v>8350</v>
      </c>
      <c r="D838" s="236" t="s">
        <v>8350</v>
      </c>
      <c r="E838" s="237" t="s">
        <v>8351</v>
      </c>
      <c r="F838" t="s">
        <v>27</v>
      </c>
      <c r="G838" s="235" t="s">
        <v>8012</v>
      </c>
      <c r="H838" t="s">
        <v>8365</v>
      </c>
      <c r="I838" s="235" t="str">
        <f>IFERROR(VLOOKUP(Table[[#This Row],[Activity Details of Assistance]],WHAT!E:F,2,FALSE),"")</f>
        <v># of door</v>
      </c>
      <c r="J838" s="235"/>
      <c r="K838">
        <v>32</v>
      </c>
      <c r="L838" t="s">
        <v>28</v>
      </c>
      <c r="M838" t="s">
        <v>13</v>
      </c>
      <c r="N838" t="s">
        <v>14</v>
      </c>
      <c r="O838" t="s">
        <v>309</v>
      </c>
      <c r="P838" t="s">
        <v>1606</v>
      </c>
      <c r="Q838" t="s">
        <v>4668</v>
      </c>
      <c r="R838" s="230">
        <v>45016</v>
      </c>
      <c r="S838" s="230">
        <v>45078</v>
      </c>
      <c r="T838" t="s">
        <v>8407</v>
      </c>
      <c r="U838" s="238"/>
      <c r="V838" s="238"/>
      <c r="W838" s="238"/>
      <c r="X838" s="238"/>
      <c r="Y838" s="239"/>
      <c r="Z838" t="s">
        <v>8353</v>
      </c>
      <c r="AA838" t="s">
        <v>8452</v>
      </c>
      <c r="AB838" s="187">
        <v>1722524747</v>
      </c>
      <c r="AC838" s="242" t="str">
        <f>_xlfn.IFNA(IF(Table[[#This Row],[Programme Partner]]&lt;&gt;Table[[#This Row],[Implementing Partner]],CONCATENATE(Table[[#This Row],[Programme Partner]],"-",Table[[#This Row],[Implementing Partner]]),Table[[#This Row],[Programme Partner]]),"")</f>
        <v>CARITAS</v>
      </c>
    </row>
    <row r="839" spans="1:29" ht="16.5" customHeight="1">
      <c r="A839" s="183">
        <v>837</v>
      </c>
      <c r="B839" s="234" t="s">
        <v>8385</v>
      </c>
      <c r="C839" s="235" t="s">
        <v>8350</v>
      </c>
      <c r="D839" s="236" t="s">
        <v>8350</v>
      </c>
      <c r="E839" s="237" t="s">
        <v>8351</v>
      </c>
      <c r="F839" t="s">
        <v>27</v>
      </c>
      <c r="G839" s="235" t="s">
        <v>8012</v>
      </c>
      <c r="H839" t="s">
        <v>8312</v>
      </c>
      <c r="I839" s="235" t="str">
        <f>IFERROR(VLOOKUP(Table[[#This Row],[Activity Details of Assistance]],WHAT!E:F,2,FALSE),"")</f>
        <v># of door</v>
      </c>
      <c r="J839" s="235"/>
      <c r="K839">
        <v>90</v>
      </c>
      <c r="L839" t="s">
        <v>28</v>
      </c>
      <c r="M839" t="s">
        <v>13</v>
      </c>
      <c r="N839" t="s">
        <v>14</v>
      </c>
      <c r="O839" t="s">
        <v>309</v>
      </c>
      <c r="P839" t="s">
        <v>1606</v>
      </c>
      <c r="Q839" t="s">
        <v>4668</v>
      </c>
      <c r="R839" s="230">
        <v>45016</v>
      </c>
      <c r="S839" s="230">
        <v>45078</v>
      </c>
      <c r="T839" t="s">
        <v>8407</v>
      </c>
      <c r="U839" s="238"/>
      <c r="V839" s="238"/>
      <c r="W839" s="238"/>
      <c r="X839" s="238"/>
      <c r="Y839" s="239"/>
      <c r="Z839" t="s">
        <v>8353</v>
      </c>
      <c r="AA839" t="s">
        <v>8452</v>
      </c>
      <c r="AB839" s="187">
        <v>1722524747</v>
      </c>
      <c r="AC839" s="242" t="str">
        <f>_xlfn.IFNA(IF(Table[[#This Row],[Programme Partner]]&lt;&gt;Table[[#This Row],[Implementing Partner]],CONCATENATE(Table[[#This Row],[Programme Partner]],"-",Table[[#This Row],[Implementing Partner]]),Table[[#This Row],[Programme Partner]]),"")</f>
        <v>CARITAS</v>
      </c>
    </row>
    <row r="840" spans="1:29" ht="16.5" customHeight="1">
      <c r="A840" s="183">
        <v>838</v>
      </c>
      <c r="B840" s="234" t="s">
        <v>8385</v>
      </c>
      <c r="C840" s="235" t="s">
        <v>8350</v>
      </c>
      <c r="D840" s="236" t="s">
        <v>8350</v>
      </c>
      <c r="E840" s="237" t="s">
        <v>8351</v>
      </c>
      <c r="F840" t="s">
        <v>27</v>
      </c>
      <c r="G840" s="235" t="s">
        <v>8013</v>
      </c>
      <c r="H840" t="s">
        <v>8286</v>
      </c>
      <c r="I840" s="235" t="str">
        <f>IFERROR(VLOOKUP(Table[[#This Row],[Activity Details of Assistance]],WHAT!E:F,2,FALSE),"")</f>
        <v># of HP sessions at community level</v>
      </c>
      <c r="J840" s="235"/>
      <c r="K840">
        <v>215</v>
      </c>
      <c r="L840" t="s">
        <v>28</v>
      </c>
      <c r="M840" t="s">
        <v>13</v>
      </c>
      <c r="N840" t="s">
        <v>14</v>
      </c>
      <c r="O840" t="s">
        <v>309</v>
      </c>
      <c r="P840" t="s">
        <v>1606</v>
      </c>
      <c r="Q840" t="s">
        <v>4668</v>
      </c>
      <c r="R840" s="230">
        <v>45016</v>
      </c>
      <c r="S840" s="230">
        <v>45078</v>
      </c>
      <c r="T840" t="s">
        <v>8407</v>
      </c>
      <c r="U840" s="238"/>
      <c r="V840" s="238"/>
      <c r="W840" s="238"/>
      <c r="X840" s="238"/>
      <c r="Y840" s="239"/>
      <c r="Z840" t="s">
        <v>8353</v>
      </c>
      <c r="AA840" t="s">
        <v>8452</v>
      </c>
      <c r="AB840" s="187">
        <v>1722524747</v>
      </c>
      <c r="AC840" s="242" t="str">
        <f>_xlfn.IFNA(IF(Table[[#This Row],[Programme Partner]]&lt;&gt;Table[[#This Row],[Implementing Partner]],CONCATENATE(Table[[#This Row],[Programme Partner]],"-",Table[[#This Row],[Implementing Partner]]),Table[[#This Row],[Programme Partner]]),"")</f>
        <v>CARITAS</v>
      </c>
    </row>
    <row r="841" spans="1:29" ht="16.5" customHeight="1">
      <c r="A841" s="183">
        <v>839</v>
      </c>
      <c r="B841" s="234" t="s">
        <v>8385</v>
      </c>
      <c r="C841" s="235" t="s">
        <v>8350</v>
      </c>
      <c r="D841" s="236" t="s">
        <v>8350</v>
      </c>
      <c r="E841" s="237" t="s">
        <v>8351</v>
      </c>
      <c r="F841" t="s">
        <v>27</v>
      </c>
      <c r="G841" s="235" t="s">
        <v>8013</v>
      </c>
      <c r="H841" t="s">
        <v>8287</v>
      </c>
      <c r="I841" s="235" t="str">
        <f>IFERROR(VLOOKUP(Table[[#This Row],[Activity Details of Assistance]],WHAT!E:F,2,FALSE),"")</f>
        <v># of HP sessions at HH level</v>
      </c>
      <c r="J841" s="235"/>
      <c r="K841">
        <v>2250</v>
      </c>
      <c r="L841" t="s">
        <v>28</v>
      </c>
      <c r="M841" t="s">
        <v>13</v>
      </c>
      <c r="N841" t="s">
        <v>14</v>
      </c>
      <c r="O841" t="s">
        <v>309</v>
      </c>
      <c r="P841" t="s">
        <v>1606</v>
      </c>
      <c r="Q841" t="s">
        <v>4668</v>
      </c>
      <c r="R841" s="230">
        <v>45016</v>
      </c>
      <c r="S841" s="230">
        <v>45078</v>
      </c>
      <c r="T841" t="s">
        <v>8407</v>
      </c>
      <c r="U841" s="238"/>
      <c r="V841" s="238"/>
      <c r="W841" s="238"/>
      <c r="X841" s="238"/>
      <c r="Y841" s="239"/>
      <c r="Z841" t="s">
        <v>8353</v>
      </c>
      <c r="AA841" t="s">
        <v>8452</v>
      </c>
      <c r="AB841" s="187">
        <v>1722524747</v>
      </c>
      <c r="AC841" s="242" t="str">
        <f>_xlfn.IFNA(IF(Table[[#This Row],[Programme Partner]]&lt;&gt;Table[[#This Row],[Implementing Partner]],CONCATENATE(Table[[#This Row],[Programme Partner]],"-",Table[[#This Row],[Implementing Partner]]),Table[[#This Row],[Programme Partner]]),"")</f>
        <v>CARITAS</v>
      </c>
    </row>
    <row r="842" spans="1:29" ht="16.5" customHeight="1">
      <c r="A842" s="183">
        <v>840</v>
      </c>
      <c r="B842" s="234" t="s">
        <v>8385</v>
      </c>
      <c r="C842" s="235" t="s">
        <v>8350</v>
      </c>
      <c r="D842" s="236" t="s">
        <v>8350</v>
      </c>
      <c r="E842" s="237" t="s">
        <v>8351</v>
      </c>
      <c r="F842" t="s">
        <v>27</v>
      </c>
      <c r="G842" s="235" t="s">
        <v>8014</v>
      </c>
      <c r="H842" t="s">
        <v>8412</v>
      </c>
      <c r="I842" s="235" t="str">
        <f>IFERROR(VLOOKUP(Table[[#This Row],[Activity Details of Assistance]],WHAT!E:F,2,FALSE),"")</f>
        <v># of HH</v>
      </c>
      <c r="J842" s="235"/>
      <c r="K842">
        <v>125</v>
      </c>
      <c r="L842" t="s">
        <v>28</v>
      </c>
      <c r="M842" t="s">
        <v>13</v>
      </c>
      <c r="N842" t="s">
        <v>14</v>
      </c>
      <c r="O842" t="s">
        <v>309</v>
      </c>
      <c r="P842" t="s">
        <v>1606</v>
      </c>
      <c r="Q842" t="s">
        <v>4668</v>
      </c>
      <c r="R842" s="230">
        <v>45016</v>
      </c>
      <c r="S842" s="230">
        <v>45078</v>
      </c>
      <c r="T842" t="s">
        <v>8407</v>
      </c>
      <c r="U842" s="238"/>
      <c r="V842" s="238"/>
      <c r="W842" s="238"/>
      <c r="X842" s="238"/>
      <c r="Y842" s="239"/>
      <c r="Z842" t="s">
        <v>8353</v>
      </c>
      <c r="AA842" t="s">
        <v>8452</v>
      </c>
      <c r="AB842" s="187">
        <v>1722524747</v>
      </c>
      <c r="AC842" s="242" t="str">
        <f>_xlfn.IFNA(IF(Table[[#This Row],[Programme Partner]]&lt;&gt;Table[[#This Row],[Implementing Partner]],CONCATENATE(Table[[#This Row],[Programme Partner]],"-",Table[[#This Row],[Implementing Partner]]),Table[[#This Row],[Programme Partner]]),"")</f>
        <v>CARITAS</v>
      </c>
    </row>
    <row r="843" spans="1:29" ht="16.5" customHeight="1">
      <c r="A843" s="183">
        <v>841</v>
      </c>
      <c r="B843" s="234" t="s">
        <v>8385</v>
      </c>
      <c r="C843" s="235" t="s">
        <v>5234</v>
      </c>
      <c r="D843" s="236" t="s">
        <v>5234</v>
      </c>
      <c r="E843" s="237" t="s">
        <v>5234</v>
      </c>
      <c r="F843" t="s">
        <v>27</v>
      </c>
      <c r="G843" s="235" t="s">
        <v>8011</v>
      </c>
      <c r="H843" t="s">
        <v>8363</v>
      </c>
      <c r="I843" s="235" t="str">
        <f>IFERROR(VLOOKUP(Table[[#This Row],[Activity Details of Assistance]],WHAT!E:F,2,FALSE),"")</f>
        <v># of tube well</v>
      </c>
      <c r="J843" s="235"/>
      <c r="K843">
        <v>21</v>
      </c>
      <c r="L843" t="s">
        <v>28</v>
      </c>
      <c r="M843" t="s">
        <v>13</v>
      </c>
      <c r="N843" t="s">
        <v>14</v>
      </c>
      <c r="O843" t="s">
        <v>309</v>
      </c>
      <c r="P843" t="s">
        <v>1606</v>
      </c>
      <c r="Q843" t="s">
        <v>4678</v>
      </c>
      <c r="R843" s="230">
        <v>45016</v>
      </c>
      <c r="S843" s="230">
        <v>45261</v>
      </c>
      <c r="T843" t="s">
        <v>8407</v>
      </c>
      <c r="U843" s="238"/>
      <c r="V843" s="238"/>
      <c r="W843" s="238"/>
      <c r="X843" s="238"/>
      <c r="Y843" s="239"/>
      <c r="Z843" t="s">
        <v>8427</v>
      </c>
      <c r="AA843" t="s">
        <v>8428</v>
      </c>
      <c r="AB843" s="187">
        <v>1708521596</v>
      </c>
      <c r="AC843" s="242" t="str">
        <f>_xlfn.IFNA(IF(Table[[#This Row],[Programme Partner]]&lt;&gt;Table[[#This Row],[Implementing Partner]],CONCATENATE(Table[[#This Row],[Programme Partner]],"-",Table[[#This Row],[Implementing Partner]]),Table[[#This Row],[Programme Partner]]),"")</f>
        <v>SCI</v>
      </c>
    </row>
    <row r="844" spans="1:29" ht="16.5" customHeight="1">
      <c r="A844" s="183">
        <v>842</v>
      </c>
      <c r="B844" s="234" t="s">
        <v>8385</v>
      </c>
      <c r="C844" s="235" t="s">
        <v>5234</v>
      </c>
      <c r="D844" s="236" t="s">
        <v>5234</v>
      </c>
      <c r="E844" s="237" t="s">
        <v>5234</v>
      </c>
      <c r="F844" t="s">
        <v>27</v>
      </c>
      <c r="G844" s="235" t="s">
        <v>8012</v>
      </c>
      <c r="H844" t="s">
        <v>8364</v>
      </c>
      <c r="I844" s="235" t="str">
        <f>IFERROR(VLOOKUP(Table[[#This Row],[Activity Details of Assistance]],WHAT!E:F,2,FALSE),"")</f>
        <v xml:space="preserve"># of door </v>
      </c>
      <c r="J844" s="235"/>
      <c r="K844">
        <v>4</v>
      </c>
      <c r="L844" t="s">
        <v>28</v>
      </c>
      <c r="M844" t="s">
        <v>13</v>
      </c>
      <c r="N844" t="s">
        <v>14</v>
      </c>
      <c r="O844" t="s">
        <v>309</v>
      </c>
      <c r="P844" t="s">
        <v>1606</v>
      </c>
      <c r="Q844" t="s">
        <v>4678</v>
      </c>
      <c r="R844" s="230">
        <v>45016</v>
      </c>
      <c r="S844" s="230">
        <v>45261</v>
      </c>
      <c r="T844" t="s">
        <v>8407</v>
      </c>
      <c r="U844" s="238"/>
      <c r="V844" s="238"/>
      <c r="W844" s="238"/>
      <c r="X844" s="238"/>
      <c r="Y844" s="239"/>
      <c r="Z844" t="s">
        <v>8427</v>
      </c>
      <c r="AA844" t="s">
        <v>8428</v>
      </c>
      <c r="AB844" s="187">
        <v>1708521596</v>
      </c>
      <c r="AC844" s="242" t="str">
        <f>_xlfn.IFNA(IF(Table[[#This Row],[Programme Partner]]&lt;&gt;Table[[#This Row],[Implementing Partner]],CONCATENATE(Table[[#This Row],[Programme Partner]],"-",Table[[#This Row],[Implementing Partner]]),Table[[#This Row],[Programme Partner]]),"")</f>
        <v>SCI</v>
      </c>
    </row>
    <row r="845" spans="1:29" ht="16.5" customHeight="1">
      <c r="A845" s="183">
        <v>843</v>
      </c>
      <c r="B845" s="234" t="s">
        <v>8385</v>
      </c>
      <c r="C845" s="235" t="s">
        <v>5234</v>
      </c>
      <c r="D845" s="236" t="s">
        <v>5234</v>
      </c>
      <c r="E845" s="237" t="s">
        <v>5234</v>
      </c>
      <c r="F845" t="s">
        <v>27</v>
      </c>
      <c r="G845" s="235" t="s">
        <v>8012</v>
      </c>
      <c r="H845" t="s">
        <v>8365</v>
      </c>
      <c r="I845" s="235" t="str">
        <f>IFERROR(VLOOKUP(Table[[#This Row],[Activity Details of Assistance]],WHAT!E:F,2,FALSE),"")</f>
        <v># of door</v>
      </c>
      <c r="J845" s="235"/>
      <c r="K845">
        <v>32</v>
      </c>
      <c r="L845" t="s">
        <v>28</v>
      </c>
      <c r="M845" t="s">
        <v>13</v>
      </c>
      <c r="N845" t="s">
        <v>14</v>
      </c>
      <c r="O845" t="s">
        <v>309</v>
      </c>
      <c r="P845" t="s">
        <v>1606</v>
      </c>
      <c r="Q845" t="s">
        <v>4678</v>
      </c>
      <c r="R845" s="230">
        <v>45016</v>
      </c>
      <c r="S845" s="230">
        <v>45261</v>
      </c>
      <c r="T845" t="s">
        <v>8407</v>
      </c>
      <c r="U845" s="238"/>
      <c r="V845" s="238"/>
      <c r="W845" s="238"/>
      <c r="X845" s="238"/>
      <c r="Y845" s="239"/>
      <c r="Z845" t="s">
        <v>8427</v>
      </c>
      <c r="AA845" t="s">
        <v>8428</v>
      </c>
      <c r="AB845" s="187">
        <v>1708521596</v>
      </c>
      <c r="AC845" s="242" t="str">
        <f>_xlfn.IFNA(IF(Table[[#This Row],[Programme Partner]]&lt;&gt;Table[[#This Row],[Implementing Partner]],CONCATENATE(Table[[#This Row],[Programme Partner]],"-",Table[[#This Row],[Implementing Partner]]),Table[[#This Row],[Programme Partner]]),"")</f>
        <v>SCI</v>
      </c>
    </row>
    <row r="846" spans="1:29" ht="16.5" customHeight="1">
      <c r="A846" s="183">
        <v>844</v>
      </c>
      <c r="B846" s="234" t="s">
        <v>8385</v>
      </c>
      <c r="C846" s="235" t="s">
        <v>5234</v>
      </c>
      <c r="D846" s="236" t="s">
        <v>5234</v>
      </c>
      <c r="E846" s="237" t="s">
        <v>5234</v>
      </c>
      <c r="F846" t="s">
        <v>27</v>
      </c>
      <c r="G846" s="235" t="s">
        <v>8012</v>
      </c>
      <c r="H846" t="s">
        <v>8312</v>
      </c>
      <c r="I846" s="235" t="str">
        <f>IFERROR(VLOOKUP(Table[[#This Row],[Activity Details of Assistance]],WHAT!E:F,2,FALSE),"")</f>
        <v># of door</v>
      </c>
      <c r="J846" s="235"/>
      <c r="K846">
        <v>15</v>
      </c>
      <c r="L846" t="s">
        <v>28</v>
      </c>
      <c r="M846" t="s">
        <v>13</v>
      </c>
      <c r="N846" t="s">
        <v>14</v>
      </c>
      <c r="O846" t="s">
        <v>309</v>
      </c>
      <c r="P846" t="s">
        <v>1606</v>
      </c>
      <c r="Q846" t="s">
        <v>4678</v>
      </c>
      <c r="R846" s="230">
        <v>45016</v>
      </c>
      <c r="S846" s="230">
        <v>45261</v>
      </c>
      <c r="T846" t="s">
        <v>8407</v>
      </c>
      <c r="U846" s="238"/>
      <c r="V846" s="238"/>
      <c r="W846" s="238"/>
      <c r="X846" s="238"/>
      <c r="Y846" s="239"/>
      <c r="Z846" t="s">
        <v>8427</v>
      </c>
      <c r="AA846" t="s">
        <v>8428</v>
      </c>
      <c r="AB846" s="187">
        <v>1708521596</v>
      </c>
      <c r="AC846" s="242" t="str">
        <f>_xlfn.IFNA(IF(Table[[#This Row],[Programme Partner]]&lt;&gt;Table[[#This Row],[Implementing Partner]],CONCATENATE(Table[[#This Row],[Programme Partner]],"-",Table[[#This Row],[Implementing Partner]]),Table[[#This Row],[Programme Partner]]),"")</f>
        <v>SCI</v>
      </c>
    </row>
    <row r="847" spans="1:29" ht="16.5" customHeight="1">
      <c r="A847" s="183">
        <v>845</v>
      </c>
      <c r="B847" s="234" t="s">
        <v>8385</v>
      </c>
      <c r="C847" s="235" t="s">
        <v>5234</v>
      </c>
      <c r="D847" s="236" t="s">
        <v>5234</v>
      </c>
      <c r="E847" s="237" t="s">
        <v>5234</v>
      </c>
      <c r="F847" t="s">
        <v>27</v>
      </c>
      <c r="G847" s="235" t="s">
        <v>8013</v>
      </c>
      <c r="H847" t="s">
        <v>8286</v>
      </c>
      <c r="I847" s="235" t="str">
        <f>IFERROR(VLOOKUP(Table[[#This Row],[Activity Details of Assistance]],WHAT!E:F,2,FALSE),"")</f>
        <v># of HP sessions at community level</v>
      </c>
      <c r="J847" s="235"/>
      <c r="K847">
        <v>11</v>
      </c>
      <c r="L847" t="s">
        <v>28</v>
      </c>
      <c r="M847" t="s">
        <v>13</v>
      </c>
      <c r="N847" t="s">
        <v>14</v>
      </c>
      <c r="O847" t="s">
        <v>309</v>
      </c>
      <c r="P847" t="s">
        <v>1606</v>
      </c>
      <c r="Q847" t="s">
        <v>4678</v>
      </c>
      <c r="R847" s="230">
        <v>45016</v>
      </c>
      <c r="S847" s="230">
        <v>45261</v>
      </c>
      <c r="T847" t="s">
        <v>8407</v>
      </c>
      <c r="U847" s="238"/>
      <c r="V847" s="238"/>
      <c r="W847" s="238"/>
      <c r="X847" s="238"/>
      <c r="Y847" s="239"/>
      <c r="Z847" t="s">
        <v>8427</v>
      </c>
      <c r="AA847" t="s">
        <v>8428</v>
      </c>
      <c r="AB847" s="187">
        <v>1708521596</v>
      </c>
      <c r="AC847" s="242" t="str">
        <f>_xlfn.IFNA(IF(Table[[#This Row],[Programme Partner]]&lt;&gt;Table[[#This Row],[Implementing Partner]],CONCATENATE(Table[[#This Row],[Programme Partner]],"-",Table[[#This Row],[Implementing Partner]]),Table[[#This Row],[Programme Partner]]),"")</f>
        <v>SCI</v>
      </c>
    </row>
    <row r="848" spans="1:29" ht="16.5" customHeight="1">
      <c r="A848" s="183">
        <v>846</v>
      </c>
      <c r="B848" s="234" t="s">
        <v>8385</v>
      </c>
      <c r="C848" s="235" t="s">
        <v>5234</v>
      </c>
      <c r="D848" s="236" t="s">
        <v>5234</v>
      </c>
      <c r="E848" s="237" t="s">
        <v>5234</v>
      </c>
      <c r="F848" t="s">
        <v>27</v>
      </c>
      <c r="G848" s="235" t="s">
        <v>8014</v>
      </c>
      <c r="H848" t="s">
        <v>8313</v>
      </c>
      <c r="I848" s="235" t="str">
        <f>IFERROR(VLOOKUP(Table[[#This Row],[Activity Details of Assistance]],WHAT!E:F,2,FALSE),"")</f>
        <v># of campaign per camp </v>
      </c>
      <c r="J848" s="235"/>
      <c r="K848">
        <v>2</v>
      </c>
      <c r="L848" t="s">
        <v>28</v>
      </c>
      <c r="M848" t="s">
        <v>13</v>
      </c>
      <c r="N848" t="s">
        <v>14</v>
      </c>
      <c r="O848" t="s">
        <v>309</v>
      </c>
      <c r="P848" t="s">
        <v>1606</v>
      </c>
      <c r="Q848" t="s">
        <v>4678</v>
      </c>
      <c r="R848" s="230">
        <v>45016</v>
      </c>
      <c r="S848" s="230">
        <v>45261</v>
      </c>
      <c r="T848" t="s">
        <v>8407</v>
      </c>
      <c r="U848" s="238"/>
      <c r="V848" s="238"/>
      <c r="W848" s="238"/>
      <c r="X848" s="238"/>
      <c r="Y848" s="239"/>
      <c r="Z848" t="s">
        <v>8427</v>
      </c>
      <c r="AA848" t="s">
        <v>8428</v>
      </c>
      <c r="AB848" s="187">
        <v>1708521596</v>
      </c>
      <c r="AC848" s="242" t="str">
        <f>_xlfn.IFNA(IF(Table[[#This Row],[Programme Partner]]&lt;&gt;Table[[#This Row],[Implementing Partner]],CONCATENATE(Table[[#This Row],[Programme Partner]],"-",Table[[#This Row],[Implementing Partner]]),Table[[#This Row],[Programme Partner]]),"")</f>
        <v>SCI</v>
      </c>
    </row>
    <row r="849" spans="1:29" ht="16.5" customHeight="1">
      <c r="A849" s="183">
        <v>847</v>
      </c>
      <c r="B849" s="234" t="s">
        <v>8385</v>
      </c>
      <c r="C849" s="235" t="s">
        <v>5234</v>
      </c>
      <c r="D849" s="236" t="s">
        <v>5234</v>
      </c>
      <c r="E849" s="237" t="s">
        <v>5234</v>
      </c>
      <c r="F849" t="s">
        <v>27</v>
      </c>
      <c r="G849" s="235" t="s">
        <v>8014</v>
      </c>
      <c r="H849" t="s">
        <v>8401</v>
      </c>
      <c r="I849" s="235" t="str">
        <f>IFERROR(VLOOKUP(Table[[#This Row],[Activity Details of Assistance]],WHAT!E:F,2,FALSE),"")</f>
        <v># of household</v>
      </c>
      <c r="J849" s="235"/>
      <c r="K849">
        <v>573</v>
      </c>
      <c r="L849" t="s">
        <v>28</v>
      </c>
      <c r="M849" t="s">
        <v>13</v>
      </c>
      <c r="N849" t="s">
        <v>14</v>
      </c>
      <c r="O849" t="s">
        <v>309</v>
      </c>
      <c r="P849" t="s">
        <v>1606</v>
      </c>
      <c r="Q849" t="s">
        <v>4678</v>
      </c>
      <c r="R849" s="230">
        <v>45016</v>
      </c>
      <c r="S849" s="230">
        <v>45261</v>
      </c>
      <c r="T849" t="s">
        <v>8407</v>
      </c>
      <c r="U849" s="238"/>
      <c r="V849" s="238"/>
      <c r="W849" s="238"/>
      <c r="X849" s="238"/>
      <c r="Y849" s="239"/>
      <c r="Z849" t="s">
        <v>8427</v>
      </c>
      <c r="AA849" t="s">
        <v>8428</v>
      </c>
      <c r="AB849" s="187">
        <v>1708521596</v>
      </c>
      <c r="AC849" s="242" t="str">
        <f>_xlfn.IFNA(IF(Table[[#This Row],[Programme Partner]]&lt;&gt;Table[[#This Row],[Implementing Partner]],CONCATENATE(Table[[#This Row],[Programme Partner]],"-",Table[[#This Row],[Implementing Partner]]),Table[[#This Row],[Programme Partner]]),"")</f>
        <v>SCI</v>
      </c>
    </row>
    <row r="850" spans="1:29" ht="16.5" customHeight="1">
      <c r="A850" s="183">
        <v>848</v>
      </c>
      <c r="B850" s="234" t="s">
        <v>8385</v>
      </c>
      <c r="C850" s="235" t="s">
        <v>5234</v>
      </c>
      <c r="D850" s="236" t="s">
        <v>5234</v>
      </c>
      <c r="E850" s="237" t="s">
        <v>5234</v>
      </c>
      <c r="F850" t="s">
        <v>27</v>
      </c>
      <c r="G850" s="235" t="s">
        <v>8012</v>
      </c>
      <c r="H850" t="s">
        <v>8364</v>
      </c>
      <c r="I850" s="235" t="str">
        <f>IFERROR(VLOOKUP(Table[[#This Row],[Activity Details of Assistance]],WHAT!E:F,2,FALSE),"")</f>
        <v xml:space="preserve"># of door </v>
      </c>
      <c r="J850" s="235"/>
      <c r="K850">
        <v>2</v>
      </c>
      <c r="L850" t="s">
        <v>28</v>
      </c>
      <c r="M850" t="s">
        <v>13</v>
      </c>
      <c r="N850" t="s">
        <v>14</v>
      </c>
      <c r="O850" t="s">
        <v>307</v>
      </c>
      <c r="P850" t="s">
        <v>1599</v>
      </c>
      <c r="Q850" t="s">
        <v>4720</v>
      </c>
      <c r="R850" s="230">
        <v>45016</v>
      </c>
      <c r="S850" s="230">
        <v>45261</v>
      </c>
      <c r="T850" t="s">
        <v>8407</v>
      </c>
      <c r="U850" s="238"/>
      <c r="V850" s="238"/>
      <c r="W850" s="238"/>
      <c r="X850" s="238"/>
      <c r="Y850" s="239"/>
      <c r="Z850" t="s">
        <v>8427</v>
      </c>
      <c r="AA850" t="s">
        <v>8428</v>
      </c>
      <c r="AB850" s="187">
        <v>1708521596</v>
      </c>
      <c r="AC850" s="242" t="str">
        <f>_xlfn.IFNA(IF(Table[[#This Row],[Programme Partner]]&lt;&gt;Table[[#This Row],[Implementing Partner]],CONCATENATE(Table[[#This Row],[Programme Partner]],"-",Table[[#This Row],[Implementing Partner]]),Table[[#This Row],[Programme Partner]]),"")</f>
        <v>SCI</v>
      </c>
    </row>
    <row r="851" spans="1:29" ht="16.5" customHeight="1">
      <c r="A851" s="183">
        <v>849</v>
      </c>
      <c r="B851" s="234" t="s">
        <v>8385</v>
      </c>
      <c r="C851" s="235" t="s">
        <v>5234</v>
      </c>
      <c r="D851" s="236" t="s">
        <v>5234</v>
      </c>
      <c r="E851" s="237" t="s">
        <v>5234</v>
      </c>
      <c r="F851" t="s">
        <v>27</v>
      </c>
      <c r="G851" s="235" t="s">
        <v>8012</v>
      </c>
      <c r="H851" t="s">
        <v>8365</v>
      </c>
      <c r="I851" s="235" t="str">
        <f>IFERROR(VLOOKUP(Table[[#This Row],[Activity Details of Assistance]],WHAT!E:F,2,FALSE),"")</f>
        <v># of door</v>
      </c>
      <c r="J851" s="235"/>
      <c r="K851">
        <v>3</v>
      </c>
      <c r="L851" t="s">
        <v>28</v>
      </c>
      <c r="M851" t="s">
        <v>13</v>
      </c>
      <c r="N851" t="s">
        <v>14</v>
      </c>
      <c r="O851" t="s">
        <v>307</v>
      </c>
      <c r="P851" t="s">
        <v>1599</v>
      </c>
      <c r="Q851" t="s">
        <v>4720</v>
      </c>
      <c r="R851" s="230">
        <v>45016</v>
      </c>
      <c r="S851" s="230">
        <v>45261</v>
      </c>
      <c r="T851" t="s">
        <v>8407</v>
      </c>
      <c r="U851" s="238"/>
      <c r="V851" s="238"/>
      <c r="W851" s="238"/>
      <c r="X851" s="238"/>
      <c r="Y851" s="239"/>
      <c r="Z851" t="s">
        <v>8427</v>
      </c>
      <c r="AA851" t="s">
        <v>8428</v>
      </c>
      <c r="AB851" s="187">
        <v>1708521596</v>
      </c>
      <c r="AC851" s="242" t="str">
        <f>_xlfn.IFNA(IF(Table[[#This Row],[Programme Partner]]&lt;&gt;Table[[#This Row],[Implementing Partner]],CONCATENATE(Table[[#This Row],[Programme Partner]],"-",Table[[#This Row],[Implementing Partner]]),Table[[#This Row],[Programme Partner]]),"")</f>
        <v>SCI</v>
      </c>
    </row>
    <row r="852" spans="1:29" ht="16.5" customHeight="1">
      <c r="A852" s="183">
        <v>850</v>
      </c>
      <c r="B852" s="234" t="s">
        <v>8385</v>
      </c>
      <c r="C852" s="235" t="s">
        <v>5234</v>
      </c>
      <c r="D852" s="236" t="s">
        <v>5234</v>
      </c>
      <c r="E852" s="237" t="s">
        <v>5234</v>
      </c>
      <c r="F852" t="s">
        <v>27</v>
      </c>
      <c r="G852" s="235" t="s">
        <v>8012</v>
      </c>
      <c r="H852" t="s">
        <v>8312</v>
      </c>
      <c r="I852" s="235" t="str">
        <f>IFERROR(VLOOKUP(Table[[#This Row],[Activity Details of Assistance]],WHAT!E:F,2,FALSE),"")</f>
        <v># of door</v>
      </c>
      <c r="J852" s="235"/>
      <c r="K852">
        <v>12</v>
      </c>
      <c r="L852" t="s">
        <v>28</v>
      </c>
      <c r="M852" t="s">
        <v>13</v>
      </c>
      <c r="N852" t="s">
        <v>14</v>
      </c>
      <c r="O852" t="s">
        <v>307</v>
      </c>
      <c r="P852" t="s">
        <v>1599</v>
      </c>
      <c r="Q852" t="s">
        <v>4720</v>
      </c>
      <c r="R852" s="230">
        <v>45016</v>
      </c>
      <c r="S852" s="230">
        <v>45261</v>
      </c>
      <c r="T852" t="s">
        <v>8407</v>
      </c>
      <c r="U852" s="238"/>
      <c r="V852" s="238"/>
      <c r="W852" s="238"/>
      <c r="X852" s="238"/>
      <c r="Y852" s="239"/>
      <c r="Z852" t="s">
        <v>8427</v>
      </c>
      <c r="AA852" t="s">
        <v>8428</v>
      </c>
      <c r="AB852" s="187">
        <v>1708521596</v>
      </c>
      <c r="AC852" s="242" t="str">
        <f>_xlfn.IFNA(IF(Table[[#This Row],[Programme Partner]]&lt;&gt;Table[[#This Row],[Implementing Partner]],CONCATENATE(Table[[#This Row],[Programme Partner]],"-",Table[[#This Row],[Implementing Partner]]),Table[[#This Row],[Programme Partner]]),"")</f>
        <v>SCI</v>
      </c>
    </row>
    <row r="853" spans="1:29" ht="16.5" customHeight="1">
      <c r="A853" s="183">
        <v>851</v>
      </c>
      <c r="B853" s="234" t="s">
        <v>8385</v>
      </c>
      <c r="C853" s="235" t="s">
        <v>5234</v>
      </c>
      <c r="D853" s="236" t="s">
        <v>5234</v>
      </c>
      <c r="E853" s="237" t="s">
        <v>5234</v>
      </c>
      <c r="F853" t="s">
        <v>27</v>
      </c>
      <c r="G853" s="235" t="s">
        <v>8013</v>
      </c>
      <c r="H853" t="s">
        <v>8286</v>
      </c>
      <c r="I853" s="235" t="str">
        <f>IFERROR(VLOOKUP(Table[[#This Row],[Activity Details of Assistance]],WHAT!E:F,2,FALSE),"")</f>
        <v># of HP sessions at community level</v>
      </c>
      <c r="J853" s="235"/>
      <c r="K853">
        <v>64</v>
      </c>
      <c r="L853" t="s">
        <v>28</v>
      </c>
      <c r="M853" t="s">
        <v>13</v>
      </c>
      <c r="N853" t="s">
        <v>14</v>
      </c>
      <c r="O853" t="s">
        <v>307</v>
      </c>
      <c r="P853" t="s">
        <v>1599</v>
      </c>
      <c r="Q853" t="s">
        <v>4720</v>
      </c>
      <c r="R853" s="230">
        <v>45016</v>
      </c>
      <c r="S853" s="230">
        <v>45261</v>
      </c>
      <c r="T853" t="s">
        <v>8407</v>
      </c>
      <c r="U853" s="238"/>
      <c r="V853" s="238"/>
      <c r="W853" s="238"/>
      <c r="X853" s="238"/>
      <c r="Y853" s="239"/>
      <c r="Z853" t="s">
        <v>8427</v>
      </c>
      <c r="AA853" t="s">
        <v>8428</v>
      </c>
      <c r="AB853" s="187">
        <v>1708521596</v>
      </c>
      <c r="AC853" s="242" t="str">
        <f>_xlfn.IFNA(IF(Table[[#This Row],[Programme Partner]]&lt;&gt;Table[[#This Row],[Implementing Partner]],CONCATENATE(Table[[#This Row],[Programme Partner]],"-",Table[[#This Row],[Implementing Partner]]),Table[[#This Row],[Programme Partner]]),"")</f>
        <v>SCI</v>
      </c>
    </row>
    <row r="854" spans="1:29" ht="16.5" customHeight="1">
      <c r="A854" s="183">
        <v>852</v>
      </c>
      <c r="B854" s="234" t="s">
        <v>8385</v>
      </c>
      <c r="C854" s="235" t="s">
        <v>5234</v>
      </c>
      <c r="D854" s="236" t="s">
        <v>5234</v>
      </c>
      <c r="E854" s="237" t="s">
        <v>5234</v>
      </c>
      <c r="F854" t="s">
        <v>27</v>
      </c>
      <c r="G854" s="235" t="s">
        <v>8014</v>
      </c>
      <c r="H854" t="s">
        <v>8313</v>
      </c>
      <c r="I854" s="235" t="str">
        <f>IFERROR(VLOOKUP(Table[[#This Row],[Activity Details of Assistance]],WHAT!E:F,2,FALSE),"")</f>
        <v># of campaign per camp </v>
      </c>
      <c r="J854" s="235"/>
      <c r="K854">
        <v>2</v>
      </c>
      <c r="L854" t="s">
        <v>28</v>
      </c>
      <c r="M854" t="s">
        <v>13</v>
      </c>
      <c r="N854" t="s">
        <v>14</v>
      </c>
      <c r="O854" t="s">
        <v>307</v>
      </c>
      <c r="P854" t="s">
        <v>1599</v>
      </c>
      <c r="Q854" t="s">
        <v>4720</v>
      </c>
      <c r="R854" s="230">
        <v>45016</v>
      </c>
      <c r="S854" s="230">
        <v>45261</v>
      </c>
      <c r="T854" t="s">
        <v>8407</v>
      </c>
      <c r="U854" s="238"/>
      <c r="V854" s="238"/>
      <c r="W854" s="238"/>
      <c r="X854" s="238"/>
      <c r="Y854" s="239"/>
      <c r="Z854" t="s">
        <v>8427</v>
      </c>
      <c r="AA854" t="s">
        <v>8428</v>
      </c>
      <c r="AB854" s="187">
        <v>1708521596</v>
      </c>
      <c r="AC854" s="242" t="str">
        <f>_xlfn.IFNA(IF(Table[[#This Row],[Programme Partner]]&lt;&gt;Table[[#This Row],[Implementing Partner]],CONCATENATE(Table[[#This Row],[Programme Partner]],"-",Table[[#This Row],[Implementing Partner]]),Table[[#This Row],[Programme Partner]]),"")</f>
        <v>SCI</v>
      </c>
    </row>
    <row r="855" spans="1:29" ht="16.5" customHeight="1">
      <c r="A855" s="183">
        <v>853</v>
      </c>
      <c r="B855" s="234" t="s">
        <v>8385</v>
      </c>
      <c r="C855" s="235" t="s">
        <v>5234</v>
      </c>
      <c r="D855" s="236" t="s">
        <v>5234</v>
      </c>
      <c r="E855" s="237" t="s">
        <v>5234</v>
      </c>
      <c r="F855" t="s">
        <v>27</v>
      </c>
      <c r="G855" s="235" t="s">
        <v>8014</v>
      </c>
      <c r="H855" t="s">
        <v>8401</v>
      </c>
      <c r="I855" s="235" t="str">
        <f>IFERROR(VLOOKUP(Table[[#This Row],[Activity Details of Assistance]],WHAT!E:F,2,FALSE),"")</f>
        <v># of household</v>
      </c>
      <c r="J855" s="235"/>
      <c r="K855">
        <v>609</v>
      </c>
      <c r="L855" t="s">
        <v>28</v>
      </c>
      <c r="M855" t="s">
        <v>13</v>
      </c>
      <c r="N855" t="s">
        <v>14</v>
      </c>
      <c r="O855" t="s">
        <v>307</v>
      </c>
      <c r="P855" t="s">
        <v>1599</v>
      </c>
      <c r="Q855" t="s">
        <v>4720</v>
      </c>
      <c r="R855" s="230">
        <v>45016</v>
      </c>
      <c r="S855" s="230">
        <v>45261</v>
      </c>
      <c r="T855" t="s">
        <v>8407</v>
      </c>
      <c r="U855" s="238"/>
      <c r="V855" s="238"/>
      <c r="W855" s="238"/>
      <c r="X855" s="238"/>
      <c r="Y855" s="239"/>
      <c r="Z855" t="s">
        <v>8427</v>
      </c>
      <c r="AA855" t="s">
        <v>8428</v>
      </c>
      <c r="AB855" s="187">
        <v>1708521596</v>
      </c>
      <c r="AC855" s="242" t="str">
        <f>_xlfn.IFNA(IF(Table[[#This Row],[Programme Partner]]&lt;&gt;Table[[#This Row],[Implementing Partner]],CONCATENATE(Table[[#This Row],[Programme Partner]],"-",Table[[#This Row],[Implementing Partner]]),Table[[#This Row],[Programme Partner]]),"")</f>
        <v>SCI</v>
      </c>
    </row>
    <row r="856" spans="1:29" ht="16.5" customHeight="1">
      <c r="A856" s="183">
        <v>854</v>
      </c>
      <c r="B856" s="234" t="s">
        <v>8385</v>
      </c>
      <c r="C856" s="235" t="s">
        <v>5234</v>
      </c>
      <c r="D856" s="236" t="s">
        <v>5234</v>
      </c>
      <c r="E856" s="237" t="s">
        <v>5234</v>
      </c>
      <c r="F856" t="s">
        <v>27</v>
      </c>
      <c r="G856" s="235" t="s">
        <v>8012</v>
      </c>
      <c r="H856" t="s">
        <v>8364</v>
      </c>
      <c r="I856" s="235" t="str">
        <f>IFERROR(VLOOKUP(Table[[#This Row],[Activity Details of Assistance]],WHAT!E:F,2,FALSE),"")</f>
        <v xml:space="preserve"># of door </v>
      </c>
      <c r="J856" s="235"/>
      <c r="K856">
        <v>6</v>
      </c>
      <c r="L856" t="s">
        <v>28</v>
      </c>
      <c r="M856" t="s">
        <v>13</v>
      </c>
      <c r="N856" t="s">
        <v>14</v>
      </c>
      <c r="O856" t="s">
        <v>307</v>
      </c>
      <c r="P856" t="s">
        <v>1599</v>
      </c>
      <c r="Q856" t="s">
        <v>4726</v>
      </c>
      <c r="R856" s="230">
        <v>45016</v>
      </c>
      <c r="S856" s="230">
        <v>45261</v>
      </c>
      <c r="T856" t="s">
        <v>8407</v>
      </c>
      <c r="U856" s="238"/>
      <c r="V856" s="238"/>
      <c r="W856" s="238"/>
      <c r="X856" s="238"/>
      <c r="Y856" s="239"/>
      <c r="Z856" t="s">
        <v>8427</v>
      </c>
      <c r="AA856" t="s">
        <v>8428</v>
      </c>
      <c r="AB856" s="187">
        <v>1708521596</v>
      </c>
      <c r="AC856" s="242" t="str">
        <f>_xlfn.IFNA(IF(Table[[#This Row],[Programme Partner]]&lt;&gt;Table[[#This Row],[Implementing Partner]],CONCATENATE(Table[[#This Row],[Programme Partner]],"-",Table[[#This Row],[Implementing Partner]]),Table[[#This Row],[Programme Partner]]),"")</f>
        <v>SCI</v>
      </c>
    </row>
    <row r="857" spans="1:29" ht="16.5" customHeight="1">
      <c r="A857" s="183">
        <v>855</v>
      </c>
      <c r="B857" s="234" t="s">
        <v>8385</v>
      </c>
      <c r="C857" s="235" t="s">
        <v>5234</v>
      </c>
      <c r="D857" s="236" t="s">
        <v>5234</v>
      </c>
      <c r="E857" s="237" t="s">
        <v>5234</v>
      </c>
      <c r="F857" t="s">
        <v>27</v>
      </c>
      <c r="G857" s="235" t="s">
        <v>8012</v>
      </c>
      <c r="H857" t="s">
        <v>8365</v>
      </c>
      <c r="I857" s="235" t="str">
        <f>IFERROR(VLOOKUP(Table[[#This Row],[Activity Details of Assistance]],WHAT!E:F,2,FALSE),"")</f>
        <v># of door</v>
      </c>
      <c r="J857" s="235"/>
      <c r="K857">
        <v>28</v>
      </c>
      <c r="L857" t="s">
        <v>28</v>
      </c>
      <c r="M857" t="s">
        <v>13</v>
      </c>
      <c r="N857" t="s">
        <v>14</v>
      </c>
      <c r="O857" t="s">
        <v>307</v>
      </c>
      <c r="P857" t="s">
        <v>1599</v>
      </c>
      <c r="Q857" t="s">
        <v>4726</v>
      </c>
      <c r="R857" s="230">
        <v>45016</v>
      </c>
      <c r="S857" s="230">
        <v>45261</v>
      </c>
      <c r="T857" t="s">
        <v>8407</v>
      </c>
      <c r="U857" s="238"/>
      <c r="V857" s="238"/>
      <c r="W857" s="238"/>
      <c r="X857" s="238"/>
      <c r="Y857" s="239"/>
      <c r="Z857" t="s">
        <v>8427</v>
      </c>
      <c r="AA857" t="s">
        <v>8428</v>
      </c>
      <c r="AB857" s="187">
        <v>1708521596</v>
      </c>
      <c r="AC857" s="242" t="str">
        <f>_xlfn.IFNA(IF(Table[[#This Row],[Programme Partner]]&lt;&gt;Table[[#This Row],[Implementing Partner]],CONCATENATE(Table[[#This Row],[Programme Partner]],"-",Table[[#This Row],[Implementing Partner]]),Table[[#This Row],[Programme Partner]]),"")</f>
        <v>SCI</v>
      </c>
    </row>
    <row r="858" spans="1:29" ht="16.5" customHeight="1">
      <c r="A858" s="183">
        <v>856</v>
      </c>
      <c r="B858" s="234" t="s">
        <v>8385</v>
      </c>
      <c r="C858" s="235" t="s">
        <v>5234</v>
      </c>
      <c r="D858" s="236" t="s">
        <v>5234</v>
      </c>
      <c r="E858" s="237" t="s">
        <v>5234</v>
      </c>
      <c r="F858" t="s">
        <v>27</v>
      </c>
      <c r="G858" s="235" t="s">
        <v>8012</v>
      </c>
      <c r="H858" t="s">
        <v>8312</v>
      </c>
      <c r="I858" s="235" t="str">
        <f>IFERROR(VLOOKUP(Table[[#This Row],[Activity Details of Assistance]],WHAT!E:F,2,FALSE),"")</f>
        <v># of door</v>
      </c>
      <c r="J858" s="235"/>
      <c r="K858">
        <v>40</v>
      </c>
      <c r="L858" t="s">
        <v>28</v>
      </c>
      <c r="M858" t="s">
        <v>13</v>
      </c>
      <c r="N858" t="s">
        <v>14</v>
      </c>
      <c r="O858" t="s">
        <v>307</v>
      </c>
      <c r="P858" t="s">
        <v>1599</v>
      </c>
      <c r="Q858" t="s">
        <v>4726</v>
      </c>
      <c r="R858" s="230">
        <v>45016</v>
      </c>
      <c r="S858" s="230">
        <v>45261</v>
      </c>
      <c r="T858" t="s">
        <v>8407</v>
      </c>
      <c r="U858" s="238"/>
      <c r="V858" s="238"/>
      <c r="W858" s="238"/>
      <c r="X858" s="238"/>
      <c r="Y858" s="239"/>
      <c r="Z858" t="s">
        <v>8427</v>
      </c>
      <c r="AA858" t="s">
        <v>8428</v>
      </c>
      <c r="AB858" s="187">
        <v>1708521596</v>
      </c>
      <c r="AC858" s="242" t="str">
        <f>_xlfn.IFNA(IF(Table[[#This Row],[Programme Partner]]&lt;&gt;Table[[#This Row],[Implementing Partner]],CONCATENATE(Table[[#This Row],[Programme Partner]],"-",Table[[#This Row],[Implementing Partner]]),Table[[#This Row],[Programme Partner]]),"")</f>
        <v>SCI</v>
      </c>
    </row>
    <row r="859" spans="1:29" ht="16.5" customHeight="1">
      <c r="A859" s="183">
        <v>857</v>
      </c>
      <c r="B859" s="234" t="s">
        <v>8385</v>
      </c>
      <c r="C859" s="235" t="s">
        <v>5234</v>
      </c>
      <c r="D859" s="236" t="s">
        <v>5234</v>
      </c>
      <c r="E859" s="237" t="s">
        <v>5234</v>
      </c>
      <c r="F859" t="s">
        <v>27</v>
      </c>
      <c r="G859" s="235" t="s">
        <v>8013</v>
      </c>
      <c r="H859" t="s">
        <v>8286</v>
      </c>
      <c r="I859" s="235" t="str">
        <f>IFERROR(VLOOKUP(Table[[#This Row],[Activity Details of Assistance]],WHAT!E:F,2,FALSE),"")</f>
        <v># of HP sessions at community level</v>
      </c>
      <c r="J859" s="235"/>
      <c r="K859">
        <v>96</v>
      </c>
      <c r="L859" t="s">
        <v>28</v>
      </c>
      <c r="M859" t="s">
        <v>13</v>
      </c>
      <c r="N859" t="s">
        <v>14</v>
      </c>
      <c r="O859" t="s">
        <v>307</v>
      </c>
      <c r="P859" t="s">
        <v>1599</v>
      </c>
      <c r="Q859" t="s">
        <v>4726</v>
      </c>
      <c r="R859" s="230">
        <v>45016</v>
      </c>
      <c r="S859" s="230">
        <v>45261</v>
      </c>
      <c r="T859" t="s">
        <v>8407</v>
      </c>
      <c r="U859" s="238"/>
      <c r="V859" s="238"/>
      <c r="W859" s="238"/>
      <c r="X859" s="238"/>
      <c r="Y859" s="239"/>
      <c r="Z859" t="s">
        <v>8427</v>
      </c>
      <c r="AA859" t="s">
        <v>8428</v>
      </c>
      <c r="AB859" s="187">
        <v>1708521596</v>
      </c>
      <c r="AC859" s="242" t="str">
        <f>_xlfn.IFNA(IF(Table[[#This Row],[Programme Partner]]&lt;&gt;Table[[#This Row],[Implementing Partner]],CONCATENATE(Table[[#This Row],[Programme Partner]],"-",Table[[#This Row],[Implementing Partner]]),Table[[#This Row],[Programme Partner]]),"")</f>
        <v>SCI</v>
      </c>
    </row>
    <row r="860" spans="1:29" ht="16.5" customHeight="1">
      <c r="A860" s="183">
        <v>858</v>
      </c>
      <c r="B860" s="234" t="s">
        <v>8385</v>
      </c>
      <c r="C860" s="235" t="s">
        <v>5234</v>
      </c>
      <c r="D860" s="236" t="s">
        <v>5234</v>
      </c>
      <c r="E860" s="237" t="s">
        <v>5234</v>
      </c>
      <c r="F860" t="s">
        <v>27</v>
      </c>
      <c r="G860" s="235" t="s">
        <v>8014</v>
      </c>
      <c r="H860" t="s">
        <v>8313</v>
      </c>
      <c r="I860" s="235" t="str">
        <f>IFERROR(VLOOKUP(Table[[#This Row],[Activity Details of Assistance]],WHAT!E:F,2,FALSE),"")</f>
        <v># of campaign per camp </v>
      </c>
      <c r="J860" s="235"/>
      <c r="K860">
        <v>2</v>
      </c>
      <c r="L860" t="s">
        <v>28</v>
      </c>
      <c r="M860" t="s">
        <v>13</v>
      </c>
      <c r="N860" t="s">
        <v>14</v>
      </c>
      <c r="O860" t="s">
        <v>307</v>
      </c>
      <c r="P860" t="s">
        <v>1599</v>
      </c>
      <c r="Q860" t="s">
        <v>4726</v>
      </c>
      <c r="R860" s="230">
        <v>45016</v>
      </c>
      <c r="S860" s="230">
        <v>45261</v>
      </c>
      <c r="T860" t="s">
        <v>8407</v>
      </c>
      <c r="U860" s="238"/>
      <c r="V860" s="238"/>
      <c r="W860" s="238"/>
      <c r="X860" s="238"/>
      <c r="Y860" s="239"/>
      <c r="Z860" t="s">
        <v>8427</v>
      </c>
      <c r="AA860" t="s">
        <v>8428</v>
      </c>
      <c r="AB860" s="187">
        <v>1708521596</v>
      </c>
      <c r="AC860" s="242" t="str">
        <f>_xlfn.IFNA(IF(Table[[#This Row],[Programme Partner]]&lt;&gt;Table[[#This Row],[Implementing Partner]],CONCATENATE(Table[[#This Row],[Programme Partner]],"-",Table[[#This Row],[Implementing Partner]]),Table[[#This Row],[Programme Partner]]),"")</f>
        <v>SCI</v>
      </c>
    </row>
    <row r="861" spans="1:29" ht="16.5" customHeight="1">
      <c r="A861" s="183">
        <v>859</v>
      </c>
      <c r="B861" s="234" t="s">
        <v>8385</v>
      </c>
      <c r="C861" s="235" t="s">
        <v>5234</v>
      </c>
      <c r="D861" s="236" t="s">
        <v>5234</v>
      </c>
      <c r="E861" s="237" t="s">
        <v>5234</v>
      </c>
      <c r="F861" t="s">
        <v>27</v>
      </c>
      <c r="G861" s="235" t="s">
        <v>8014</v>
      </c>
      <c r="H861" t="s">
        <v>8401</v>
      </c>
      <c r="I861" s="235" t="str">
        <f>IFERROR(VLOOKUP(Table[[#This Row],[Activity Details of Assistance]],WHAT!E:F,2,FALSE),"")</f>
        <v># of household</v>
      </c>
      <c r="J861" s="235"/>
      <c r="K861">
        <v>760</v>
      </c>
      <c r="L861" t="s">
        <v>28</v>
      </c>
      <c r="M861" t="s">
        <v>13</v>
      </c>
      <c r="N861" t="s">
        <v>14</v>
      </c>
      <c r="O861" t="s">
        <v>307</v>
      </c>
      <c r="P861" t="s">
        <v>1599</v>
      </c>
      <c r="Q861" t="s">
        <v>4726</v>
      </c>
      <c r="R861" s="230">
        <v>45016</v>
      </c>
      <c r="S861" s="230">
        <v>45261</v>
      </c>
      <c r="T861" t="s">
        <v>8407</v>
      </c>
      <c r="U861" s="238"/>
      <c r="V861" s="238"/>
      <c r="W861" s="238"/>
      <c r="X861" s="238"/>
      <c r="Y861" s="239"/>
      <c r="Z861" t="s">
        <v>8427</v>
      </c>
      <c r="AA861" t="s">
        <v>8428</v>
      </c>
      <c r="AB861" s="187">
        <v>1708521596</v>
      </c>
      <c r="AC861" s="242" t="str">
        <f>_xlfn.IFNA(IF(Table[[#This Row],[Programme Partner]]&lt;&gt;Table[[#This Row],[Implementing Partner]],CONCATENATE(Table[[#This Row],[Programme Partner]],"-",Table[[#This Row],[Implementing Partner]]),Table[[#This Row],[Programme Partner]]),"")</f>
        <v>SCI</v>
      </c>
    </row>
    <row r="862" spans="1:29" ht="16.5" customHeight="1">
      <c r="A862" s="183">
        <v>860</v>
      </c>
      <c r="B862" s="234" t="s">
        <v>8385</v>
      </c>
      <c r="C862" s="235" t="s">
        <v>5234</v>
      </c>
      <c r="D862" s="236" t="s">
        <v>5234</v>
      </c>
      <c r="E862" s="237" t="s">
        <v>5234</v>
      </c>
      <c r="F862" t="s">
        <v>27</v>
      </c>
      <c r="G862" s="235" t="s">
        <v>8014</v>
      </c>
      <c r="H862" t="s">
        <v>8412</v>
      </c>
      <c r="I862" s="235" t="str">
        <f>IFERROR(VLOOKUP(Table[[#This Row],[Activity Details of Assistance]],WHAT!E:F,2,FALSE),"")</f>
        <v># of HH</v>
      </c>
      <c r="J862" s="235"/>
      <c r="K862">
        <v>333</v>
      </c>
      <c r="L862" t="s">
        <v>28</v>
      </c>
      <c r="M862" t="s">
        <v>13</v>
      </c>
      <c r="N862" t="s">
        <v>14</v>
      </c>
      <c r="O862" t="s">
        <v>307</v>
      </c>
      <c r="P862" t="s">
        <v>1599</v>
      </c>
      <c r="Q862" t="s">
        <v>4726</v>
      </c>
      <c r="R862" s="230">
        <v>45016</v>
      </c>
      <c r="S862" s="230">
        <v>45261</v>
      </c>
      <c r="T862" t="s">
        <v>8407</v>
      </c>
      <c r="U862" s="238"/>
      <c r="V862" s="238"/>
      <c r="W862" s="238"/>
      <c r="X862" s="238"/>
      <c r="Y862" s="239"/>
      <c r="Z862" t="s">
        <v>8427</v>
      </c>
      <c r="AA862" t="s">
        <v>8428</v>
      </c>
      <c r="AB862" s="187">
        <v>1708521596</v>
      </c>
      <c r="AC862" s="242" t="str">
        <f>_xlfn.IFNA(IF(Table[[#This Row],[Programme Partner]]&lt;&gt;Table[[#This Row],[Implementing Partner]],CONCATENATE(Table[[#This Row],[Programme Partner]],"-",Table[[#This Row],[Implementing Partner]]),Table[[#This Row],[Programme Partner]]),"")</f>
        <v>SCI</v>
      </c>
    </row>
    <row r="863" spans="1:29" ht="16.5" customHeight="1">
      <c r="A863" s="183">
        <v>861</v>
      </c>
      <c r="B863" s="234" t="s">
        <v>8385</v>
      </c>
      <c r="C863" s="235" t="s">
        <v>5148</v>
      </c>
      <c r="D863" s="236" t="s">
        <v>5184</v>
      </c>
      <c r="E863" t="s">
        <v>8296</v>
      </c>
      <c r="F863" t="s">
        <v>27</v>
      </c>
      <c r="G863" s="235" t="s">
        <v>8011</v>
      </c>
      <c r="H863" t="s">
        <v>8363</v>
      </c>
      <c r="I863" s="235" t="str">
        <f>IFERROR(VLOOKUP(Table[[#This Row],[Activity Details of Assistance]],WHAT!E:F,2,FALSE),"")</f>
        <v># of tube well</v>
      </c>
      <c r="J863" s="235"/>
      <c r="K863">
        <v>243</v>
      </c>
      <c r="L863" t="s">
        <v>28</v>
      </c>
      <c r="M863" t="s">
        <v>13</v>
      </c>
      <c r="N863" t="s">
        <v>14</v>
      </c>
      <c r="O863" t="s">
        <v>309</v>
      </c>
      <c r="P863" t="s">
        <v>1606</v>
      </c>
      <c r="Q863" t="s">
        <v>5868</v>
      </c>
      <c r="R863" s="230">
        <v>45016</v>
      </c>
      <c r="S863" s="230">
        <v>44986</v>
      </c>
      <c r="T863" t="s">
        <v>8407</v>
      </c>
      <c r="U863" s="238"/>
      <c r="V863" s="238"/>
      <c r="W863" s="238"/>
      <c r="X863" s="238"/>
      <c r="Y863" s="239"/>
      <c r="Z863" t="s">
        <v>8425</v>
      </c>
      <c r="AA863" t="s">
        <v>8426</v>
      </c>
      <c r="AB863" s="187">
        <v>1711482150</v>
      </c>
      <c r="AC863" s="242" t="str">
        <f>_xlfn.IFNA(IF(Table[[#This Row],[Programme Partner]]&lt;&gt;Table[[#This Row],[Implementing Partner]],CONCATENATE(Table[[#This Row],[Programme Partner]],"-",Table[[#This Row],[Implementing Partner]]),Table[[#This Row],[Programme Partner]]),"")</f>
        <v>IOM-NGOF</v>
      </c>
    </row>
    <row r="864" spans="1:29" ht="16.5" customHeight="1">
      <c r="A864" s="183">
        <v>862</v>
      </c>
      <c r="B864" s="234" t="s">
        <v>8385</v>
      </c>
      <c r="C864" s="235" t="s">
        <v>5148</v>
      </c>
      <c r="D864" s="236" t="s">
        <v>5184</v>
      </c>
      <c r="E864" t="s">
        <v>8296</v>
      </c>
      <c r="F864" t="s">
        <v>27</v>
      </c>
      <c r="G864" s="235" t="s">
        <v>8012</v>
      </c>
      <c r="H864" t="s">
        <v>8364</v>
      </c>
      <c r="I864" s="235" t="str">
        <f>IFERROR(VLOOKUP(Table[[#This Row],[Activity Details of Assistance]],WHAT!E:F,2,FALSE),"")</f>
        <v xml:space="preserve"># of door </v>
      </c>
      <c r="J864" s="235"/>
      <c r="K864">
        <v>28</v>
      </c>
      <c r="L864" t="s">
        <v>28</v>
      </c>
      <c r="M864" t="s">
        <v>13</v>
      </c>
      <c r="N864" t="s">
        <v>14</v>
      </c>
      <c r="O864" t="s">
        <v>309</v>
      </c>
      <c r="P864" t="s">
        <v>1606</v>
      </c>
      <c r="Q864" t="s">
        <v>5868</v>
      </c>
      <c r="R864" s="230">
        <v>45016</v>
      </c>
      <c r="S864" s="230">
        <v>44986</v>
      </c>
      <c r="T864" t="s">
        <v>8407</v>
      </c>
      <c r="U864" s="238"/>
      <c r="V864" s="238"/>
      <c r="W864" s="238"/>
      <c r="X864" s="238"/>
      <c r="Y864" s="239"/>
      <c r="Z864" t="s">
        <v>8425</v>
      </c>
      <c r="AA864" t="s">
        <v>8426</v>
      </c>
      <c r="AB864" s="187">
        <v>1711482150</v>
      </c>
      <c r="AC864" s="242" t="str">
        <f>_xlfn.IFNA(IF(Table[[#This Row],[Programme Partner]]&lt;&gt;Table[[#This Row],[Implementing Partner]],CONCATENATE(Table[[#This Row],[Programme Partner]],"-",Table[[#This Row],[Implementing Partner]]),Table[[#This Row],[Programme Partner]]),"")</f>
        <v>IOM-NGOF</v>
      </c>
    </row>
    <row r="865" spans="1:29" ht="16.5" customHeight="1">
      <c r="A865" s="183">
        <v>863</v>
      </c>
      <c r="B865" s="234" t="s">
        <v>8385</v>
      </c>
      <c r="C865" s="235" t="s">
        <v>5148</v>
      </c>
      <c r="D865" s="236" t="s">
        <v>5184</v>
      </c>
      <c r="E865" t="s">
        <v>8296</v>
      </c>
      <c r="F865" t="s">
        <v>27</v>
      </c>
      <c r="G865" s="235" t="s">
        <v>8012</v>
      </c>
      <c r="H865" t="s">
        <v>8365</v>
      </c>
      <c r="I865" s="235" t="str">
        <f>IFERROR(VLOOKUP(Table[[#This Row],[Activity Details of Assistance]],WHAT!E:F,2,FALSE),"")</f>
        <v># of door</v>
      </c>
      <c r="J865" s="235"/>
      <c r="K865">
        <v>571</v>
      </c>
      <c r="L865" t="s">
        <v>28</v>
      </c>
      <c r="M865" t="s">
        <v>13</v>
      </c>
      <c r="N865" t="s">
        <v>14</v>
      </c>
      <c r="O865" t="s">
        <v>309</v>
      </c>
      <c r="P865" t="s">
        <v>1606</v>
      </c>
      <c r="Q865" t="s">
        <v>5868</v>
      </c>
      <c r="R865" s="230">
        <v>45016</v>
      </c>
      <c r="S865" s="230">
        <v>44986</v>
      </c>
      <c r="T865" t="s">
        <v>8407</v>
      </c>
      <c r="U865" s="238"/>
      <c r="V865" s="238"/>
      <c r="W865" s="238"/>
      <c r="X865" s="238"/>
      <c r="Y865" s="239"/>
      <c r="Z865" t="s">
        <v>8425</v>
      </c>
      <c r="AA865" t="s">
        <v>8426</v>
      </c>
      <c r="AB865" s="187">
        <v>1711482150</v>
      </c>
      <c r="AC865" s="242" t="str">
        <f>_xlfn.IFNA(IF(Table[[#This Row],[Programme Partner]]&lt;&gt;Table[[#This Row],[Implementing Partner]],CONCATENATE(Table[[#This Row],[Programme Partner]],"-",Table[[#This Row],[Implementing Partner]]),Table[[#This Row],[Programme Partner]]),"")</f>
        <v>IOM-NGOF</v>
      </c>
    </row>
    <row r="866" spans="1:29" ht="16.5" customHeight="1">
      <c r="A866" s="183">
        <v>864</v>
      </c>
      <c r="B866" s="234" t="s">
        <v>8385</v>
      </c>
      <c r="C866" s="235" t="s">
        <v>5148</v>
      </c>
      <c r="D866" s="236" t="s">
        <v>5184</v>
      </c>
      <c r="E866" t="s">
        <v>8296</v>
      </c>
      <c r="F866" t="s">
        <v>27</v>
      </c>
      <c r="G866" s="235" t="s">
        <v>8012</v>
      </c>
      <c r="H866" t="s">
        <v>8312</v>
      </c>
      <c r="I866" s="235" t="str">
        <f>IFERROR(VLOOKUP(Table[[#This Row],[Activity Details of Assistance]],WHAT!E:F,2,FALSE),"")</f>
        <v># of door</v>
      </c>
      <c r="J866" s="235"/>
      <c r="K866">
        <v>739</v>
      </c>
      <c r="L866" t="s">
        <v>28</v>
      </c>
      <c r="M866" t="s">
        <v>13</v>
      </c>
      <c r="N866" t="s">
        <v>14</v>
      </c>
      <c r="O866" t="s">
        <v>309</v>
      </c>
      <c r="P866" t="s">
        <v>1606</v>
      </c>
      <c r="Q866" t="s">
        <v>5868</v>
      </c>
      <c r="R866" s="230">
        <v>45016</v>
      </c>
      <c r="S866" s="230">
        <v>44986</v>
      </c>
      <c r="T866" t="s">
        <v>8407</v>
      </c>
      <c r="U866" s="238"/>
      <c r="V866" s="238"/>
      <c r="W866" s="238"/>
      <c r="X866" s="238"/>
      <c r="Y866" s="239"/>
      <c r="Z866" t="s">
        <v>8425</v>
      </c>
      <c r="AA866" t="s">
        <v>8426</v>
      </c>
      <c r="AB866" s="187">
        <v>1711482150</v>
      </c>
      <c r="AC866" s="242" t="str">
        <f>_xlfn.IFNA(IF(Table[[#This Row],[Programme Partner]]&lt;&gt;Table[[#This Row],[Implementing Partner]],CONCATENATE(Table[[#This Row],[Programme Partner]],"-",Table[[#This Row],[Implementing Partner]]),Table[[#This Row],[Programme Partner]]),"")</f>
        <v>IOM-NGOF</v>
      </c>
    </row>
    <row r="867" spans="1:29" ht="16.5" customHeight="1">
      <c r="A867" s="183">
        <v>865</v>
      </c>
      <c r="B867" s="234" t="s">
        <v>8385</v>
      </c>
      <c r="C867" s="235" t="s">
        <v>5148</v>
      </c>
      <c r="D867" s="236" t="s">
        <v>5184</v>
      </c>
      <c r="E867" t="s">
        <v>8296</v>
      </c>
      <c r="F867" t="s">
        <v>27</v>
      </c>
      <c r="G867" s="235" t="s">
        <v>8014</v>
      </c>
      <c r="H867" t="s">
        <v>8313</v>
      </c>
      <c r="I867" s="235" t="str">
        <f>IFERROR(VLOOKUP(Table[[#This Row],[Activity Details of Assistance]],WHAT!E:F,2,FALSE),"")</f>
        <v># of campaign per camp </v>
      </c>
      <c r="J867" s="235"/>
      <c r="K867">
        <v>18</v>
      </c>
      <c r="L867" t="s">
        <v>28</v>
      </c>
      <c r="M867" t="s">
        <v>13</v>
      </c>
      <c r="N867" t="s">
        <v>14</v>
      </c>
      <c r="O867" t="s">
        <v>309</v>
      </c>
      <c r="P867" t="s">
        <v>1606</v>
      </c>
      <c r="Q867" t="s">
        <v>5868</v>
      </c>
      <c r="R867" s="230">
        <v>45016</v>
      </c>
      <c r="S867" s="230">
        <v>44986</v>
      </c>
      <c r="T867" t="s">
        <v>8407</v>
      </c>
      <c r="U867" s="238"/>
      <c r="V867" s="238"/>
      <c r="W867" s="238"/>
      <c r="X867" s="238"/>
      <c r="Y867" s="239"/>
      <c r="Z867" t="s">
        <v>8425</v>
      </c>
      <c r="AA867" t="s">
        <v>8426</v>
      </c>
      <c r="AB867" s="187">
        <v>1711482150</v>
      </c>
      <c r="AC867" s="242" t="str">
        <f>_xlfn.IFNA(IF(Table[[#This Row],[Programme Partner]]&lt;&gt;Table[[#This Row],[Implementing Partner]],CONCATENATE(Table[[#This Row],[Programme Partner]],"-",Table[[#This Row],[Implementing Partner]]),Table[[#This Row],[Programme Partner]]),"")</f>
        <v>IOM-NGOF</v>
      </c>
    </row>
    <row r="868" spans="1:29" ht="16.5" customHeight="1">
      <c r="A868" s="183">
        <v>866</v>
      </c>
      <c r="B868" s="234" t="s">
        <v>8385</v>
      </c>
      <c r="C868" s="235" t="s">
        <v>5148</v>
      </c>
      <c r="D868" s="236" t="s">
        <v>5184</v>
      </c>
      <c r="E868" t="s">
        <v>8296</v>
      </c>
      <c r="F868" t="s">
        <v>27</v>
      </c>
      <c r="G868" s="235" t="s">
        <v>8014</v>
      </c>
      <c r="H868" t="s">
        <v>8401</v>
      </c>
      <c r="I868" s="235" t="str">
        <f>IFERROR(VLOOKUP(Table[[#This Row],[Activity Details of Assistance]],WHAT!E:F,2,FALSE),"")</f>
        <v># of household</v>
      </c>
      <c r="J868" s="235"/>
      <c r="K868">
        <v>7210</v>
      </c>
      <c r="L868" t="s">
        <v>28</v>
      </c>
      <c r="M868" t="s">
        <v>13</v>
      </c>
      <c r="N868" t="s">
        <v>14</v>
      </c>
      <c r="O868" t="s">
        <v>309</v>
      </c>
      <c r="P868" t="s">
        <v>1606</v>
      </c>
      <c r="Q868" t="s">
        <v>5868</v>
      </c>
      <c r="R868" s="230">
        <v>45016</v>
      </c>
      <c r="S868" s="230">
        <v>44986</v>
      </c>
      <c r="T868" t="s">
        <v>8407</v>
      </c>
      <c r="U868" s="238"/>
      <c r="V868" s="238"/>
      <c r="W868" s="238"/>
      <c r="X868" s="238"/>
      <c r="Y868" s="239"/>
      <c r="Z868" t="s">
        <v>8425</v>
      </c>
      <c r="AA868" t="s">
        <v>8426</v>
      </c>
      <c r="AB868" s="187">
        <v>1711482150</v>
      </c>
      <c r="AC868" s="242" t="str">
        <f>_xlfn.IFNA(IF(Table[[#This Row],[Programme Partner]]&lt;&gt;Table[[#This Row],[Implementing Partner]],CONCATENATE(Table[[#This Row],[Programme Partner]],"-",Table[[#This Row],[Implementing Partner]]),Table[[#This Row],[Programme Partner]]),"")</f>
        <v>IOM-NGOF</v>
      </c>
    </row>
    <row r="869" spans="1:29" ht="16.5" customHeight="1">
      <c r="A869" s="183">
        <v>867</v>
      </c>
      <c r="B869" s="234" t="s">
        <v>8385</v>
      </c>
      <c r="C869" s="235" t="s">
        <v>5148</v>
      </c>
      <c r="D869" s="236" t="s">
        <v>5087</v>
      </c>
      <c r="E869" s="237" t="s">
        <v>5148</v>
      </c>
      <c r="F869" t="s">
        <v>27</v>
      </c>
      <c r="G869" s="235" t="s">
        <v>8011</v>
      </c>
      <c r="H869" t="s">
        <v>8363</v>
      </c>
      <c r="I869" s="235" t="str">
        <f>IFERROR(VLOOKUP(Table[[#This Row],[Activity Details of Assistance]],WHAT!E:F,2,FALSE),"")</f>
        <v># of tube well</v>
      </c>
      <c r="J869" s="235"/>
      <c r="K869">
        <v>130</v>
      </c>
      <c r="L869" t="s">
        <v>28</v>
      </c>
      <c r="M869" t="s">
        <v>13</v>
      </c>
      <c r="N869" t="s">
        <v>14</v>
      </c>
      <c r="O869" t="s">
        <v>309</v>
      </c>
      <c r="P869" t="s">
        <v>1606</v>
      </c>
      <c r="Q869" t="s">
        <v>4670</v>
      </c>
      <c r="R869" s="230">
        <v>45016</v>
      </c>
      <c r="S869" s="230">
        <v>44986</v>
      </c>
      <c r="T869" t="s">
        <v>8407</v>
      </c>
      <c r="U869" s="238"/>
      <c r="V869" s="238"/>
      <c r="W869" s="238"/>
      <c r="X869" s="238"/>
      <c r="Y869" s="239"/>
      <c r="Z869" t="s">
        <v>8390</v>
      </c>
      <c r="AA869" t="s">
        <v>8279</v>
      </c>
      <c r="AB869" s="187">
        <v>1845101021</v>
      </c>
      <c r="AC869" s="242" t="str">
        <f>_xlfn.IFNA(IF(Table[[#This Row],[Programme Partner]]&lt;&gt;Table[[#This Row],[Implementing Partner]],CONCATENATE(Table[[#This Row],[Programme Partner]],"-",Table[[#This Row],[Implementing Partner]]),Table[[#This Row],[Programme Partner]]),"")</f>
        <v>IOM-DSK</v>
      </c>
    </row>
    <row r="870" spans="1:29" ht="16.5" customHeight="1">
      <c r="A870" s="183">
        <v>868</v>
      </c>
      <c r="B870" s="234" t="s">
        <v>8385</v>
      </c>
      <c r="C870" s="235" t="s">
        <v>5148</v>
      </c>
      <c r="D870" s="236" t="s">
        <v>5087</v>
      </c>
      <c r="E870" s="237" t="s">
        <v>5148</v>
      </c>
      <c r="F870" t="s">
        <v>27</v>
      </c>
      <c r="G870" s="235" t="s">
        <v>8012</v>
      </c>
      <c r="H870" t="s">
        <v>8364</v>
      </c>
      <c r="I870" s="235" t="str">
        <f>IFERROR(VLOOKUP(Table[[#This Row],[Activity Details of Assistance]],WHAT!E:F,2,FALSE),"")</f>
        <v xml:space="preserve"># of door </v>
      </c>
      <c r="J870" s="235"/>
      <c r="K870">
        <v>76</v>
      </c>
      <c r="L870" t="s">
        <v>28</v>
      </c>
      <c r="M870" t="s">
        <v>13</v>
      </c>
      <c r="N870" t="s">
        <v>14</v>
      </c>
      <c r="O870" t="s">
        <v>309</v>
      </c>
      <c r="P870" t="s">
        <v>1606</v>
      </c>
      <c r="Q870" t="s">
        <v>4670</v>
      </c>
      <c r="R870" s="230">
        <v>45016</v>
      </c>
      <c r="S870" s="230">
        <v>44986</v>
      </c>
      <c r="T870" t="s">
        <v>8407</v>
      </c>
      <c r="U870" s="238"/>
      <c r="V870" s="238"/>
      <c r="W870" s="238"/>
      <c r="X870" s="238"/>
      <c r="Y870" s="239"/>
      <c r="Z870" t="s">
        <v>8390</v>
      </c>
      <c r="AA870" t="s">
        <v>8279</v>
      </c>
      <c r="AB870" s="187">
        <v>1845101021</v>
      </c>
      <c r="AC870" s="242" t="str">
        <f>_xlfn.IFNA(IF(Table[[#This Row],[Programme Partner]]&lt;&gt;Table[[#This Row],[Implementing Partner]],CONCATENATE(Table[[#This Row],[Programme Partner]],"-",Table[[#This Row],[Implementing Partner]]),Table[[#This Row],[Programme Partner]]),"")</f>
        <v>IOM-DSK</v>
      </c>
    </row>
    <row r="871" spans="1:29" ht="16.5" customHeight="1">
      <c r="A871" s="183">
        <v>869</v>
      </c>
      <c r="B871" s="234" t="s">
        <v>8385</v>
      </c>
      <c r="C871" s="235" t="s">
        <v>5148</v>
      </c>
      <c r="D871" s="236" t="s">
        <v>5087</v>
      </c>
      <c r="E871" s="237" t="s">
        <v>5148</v>
      </c>
      <c r="F871" t="s">
        <v>27</v>
      </c>
      <c r="G871" s="235" t="s">
        <v>8012</v>
      </c>
      <c r="H871" t="s">
        <v>8365</v>
      </c>
      <c r="I871" s="235" t="str">
        <f>IFERROR(VLOOKUP(Table[[#This Row],[Activity Details of Assistance]],WHAT!E:F,2,FALSE),"")</f>
        <v># of door</v>
      </c>
      <c r="J871" s="235"/>
      <c r="K871">
        <v>118</v>
      </c>
      <c r="L871" t="s">
        <v>28</v>
      </c>
      <c r="M871" t="s">
        <v>13</v>
      </c>
      <c r="N871" t="s">
        <v>14</v>
      </c>
      <c r="O871" t="s">
        <v>309</v>
      </c>
      <c r="P871" t="s">
        <v>1606</v>
      </c>
      <c r="Q871" t="s">
        <v>4670</v>
      </c>
      <c r="R871" s="230">
        <v>45016</v>
      </c>
      <c r="S871" s="230">
        <v>44986</v>
      </c>
      <c r="T871" t="s">
        <v>8407</v>
      </c>
      <c r="U871" s="238"/>
      <c r="V871" s="238"/>
      <c r="W871" s="238"/>
      <c r="X871" s="238"/>
      <c r="Y871" s="239"/>
      <c r="Z871" t="s">
        <v>8390</v>
      </c>
      <c r="AA871" t="s">
        <v>8279</v>
      </c>
      <c r="AB871" s="187">
        <v>1845101021</v>
      </c>
      <c r="AC871" s="242" t="str">
        <f>_xlfn.IFNA(IF(Table[[#This Row],[Programme Partner]]&lt;&gt;Table[[#This Row],[Implementing Partner]],CONCATENATE(Table[[#This Row],[Programme Partner]],"-",Table[[#This Row],[Implementing Partner]]),Table[[#This Row],[Programme Partner]]),"")</f>
        <v>IOM-DSK</v>
      </c>
    </row>
    <row r="872" spans="1:29" ht="16.5" customHeight="1">
      <c r="A872" s="183">
        <v>870</v>
      </c>
      <c r="B872" s="234" t="s">
        <v>8385</v>
      </c>
      <c r="C872" s="235" t="s">
        <v>5148</v>
      </c>
      <c r="D872" s="236" t="s">
        <v>5087</v>
      </c>
      <c r="E872" s="237" t="s">
        <v>5148</v>
      </c>
      <c r="F872" t="s">
        <v>27</v>
      </c>
      <c r="G872" s="235" t="s">
        <v>8012</v>
      </c>
      <c r="H872" t="s">
        <v>8312</v>
      </c>
      <c r="I872" s="235" t="str">
        <f>IFERROR(VLOOKUP(Table[[#This Row],[Activity Details of Assistance]],WHAT!E:F,2,FALSE),"")</f>
        <v># of door</v>
      </c>
      <c r="J872" s="235"/>
      <c r="K872">
        <v>168</v>
      </c>
      <c r="L872" t="s">
        <v>28</v>
      </c>
      <c r="M872" t="s">
        <v>13</v>
      </c>
      <c r="N872" t="s">
        <v>14</v>
      </c>
      <c r="O872" t="s">
        <v>309</v>
      </c>
      <c r="P872" t="s">
        <v>1606</v>
      </c>
      <c r="Q872" t="s">
        <v>4670</v>
      </c>
      <c r="R872" s="230">
        <v>45016</v>
      </c>
      <c r="S872" s="230">
        <v>44986</v>
      </c>
      <c r="T872" t="s">
        <v>8407</v>
      </c>
      <c r="U872" s="238"/>
      <c r="V872" s="238"/>
      <c r="W872" s="238"/>
      <c r="X872" s="238"/>
      <c r="Y872" s="239"/>
      <c r="Z872" t="s">
        <v>8390</v>
      </c>
      <c r="AA872" t="s">
        <v>8279</v>
      </c>
      <c r="AB872" s="187">
        <v>1845101021</v>
      </c>
      <c r="AC872" s="242" t="str">
        <f>_xlfn.IFNA(IF(Table[[#This Row],[Programme Partner]]&lt;&gt;Table[[#This Row],[Implementing Partner]],CONCATENATE(Table[[#This Row],[Programme Partner]],"-",Table[[#This Row],[Implementing Partner]]),Table[[#This Row],[Programme Partner]]),"")</f>
        <v>IOM-DSK</v>
      </c>
    </row>
    <row r="873" spans="1:29" ht="16.5" customHeight="1">
      <c r="A873" s="183">
        <v>871</v>
      </c>
      <c r="B873" s="234" t="s">
        <v>8385</v>
      </c>
      <c r="C873" s="235" t="s">
        <v>5148</v>
      </c>
      <c r="D873" s="236" t="s">
        <v>5087</v>
      </c>
      <c r="E873" s="237" t="s">
        <v>5148</v>
      </c>
      <c r="F873" t="s">
        <v>27</v>
      </c>
      <c r="G873" s="235" t="s">
        <v>8013</v>
      </c>
      <c r="H873" t="s">
        <v>8322</v>
      </c>
      <c r="I873" s="235" t="str">
        <f>IFERROR(VLOOKUP(Table[[#This Row],[Activity Details of Assistance]],WHAT!E:F,2,FALSE),"")</f>
        <v># of female in reproductive age</v>
      </c>
      <c r="J873" s="235"/>
      <c r="K873">
        <v>74</v>
      </c>
      <c r="L873" t="s">
        <v>28</v>
      </c>
      <c r="M873" t="s">
        <v>13</v>
      </c>
      <c r="N873" t="s">
        <v>14</v>
      </c>
      <c r="O873" t="s">
        <v>309</v>
      </c>
      <c r="P873" t="s">
        <v>1606</v>
      </c>
      <c r="Q873" t="s">
        <v>4670</v>
      </c>
      <c r="R873" s="230">
        <v>45016</v>
      </c>
      <c r="S873" s="230">
        <v>44986</v>
      </c>
      <c r="T873" t="s">
        <v>8407</v>
      </c>
      <c r="U873" s="238"/>
      <c r="V873" s="238"/>
      <c r="W873" s="238"/>
      <c r="X873" s="238"/>
      <c r="Y873" s="239"/>
      <c r="Z873" t="s">
        <v>8390</v>
      </c>
      <c r="AA873" t="s">
        <v>8279</v>
      </c>
      <c r="AB873" s="187">
        <v>1845101021</v>
      </c>
      <c r="AC873" s="242" t="str">
        <f>_xlfn.IFNA(IF(Table[[#This Row],[Programme Partner]]&lt;&gt;Table[[#This Row],[Implementing Partner]],CONCATENATE(Table[[#This Row],[Programme Partner]],"-",Table[[#This Row],[Implementing Partner]]),Table[[#This Row],[Programme Partner]]),"")</f>
        <v>IOM-DSK</v>
      </c>
    </row>
    <row r="874" spans="1:29" ht="16.5" customHeight="1">
      <c r="A874" s="183">
        <v>872</v>
      </c>
      <c r="B874" s="234" t="s">
        <v>8385</v>
      </c>
      <c r="C874" s="235" t="s">
        <v>5148</v>
      </c>
      <c r="D874" s="236" t="s">
        <v>5087</v>
      </c>
      <c r="E874" s="237" t="s">
        <v>5148</v>
      </c>
      <c r="F874" t="s">
        <v>27</v>
      </c>
      <c r="G874" s="235" t="s">
        <v>8014</v>
      </c>
      <c r="H874" t="s">
        <v>8313</v>
      </c>
      <c r="I874" s="235" t="str">
        <f>IFERROR(VLOOKUP(Table[[#This Row],[Activity Details of Assistance]],WHAT!E:F,2,FALSE),"")</f>
        <v># of campaign per camp </v>
      </c>
      <c r="J874" s="235"/>
      <c r="K874">
        <v>12</v>
      </c>
      <c r="L874" t="s">
        <v>28</v>
      </c>
      <c r="M874" t="s">
        <v>13</v>
      </c>
      <c r="N874" t="s">
        <v>14</v>
      </c>
      <c r="O874" t="s">
        <v>309</v>
      </c>
      <c r="P874" t="s">
        <v>1606</v>
      </c>
      <c r="Q874" t="s">
        <v>4670</v>
      </c>
      <c r="R874" s="230">
        <v>45016</v>
      </c>
      <c r="S874" s="230">
        <v>44986</v>
      </c>
      <c r="T874" t="s">
        <v>8407</v>
      </c>
      <c r="U874" s="238"/>
      <c r="V874" s="238"/>
      <c r="W874" s="238"/>
      <c r="X874" s="238"/>
      <c r="Y874" s="239"/>
      <c r="Z874" t="s">
        <v>8390</v>
      </c>
      <c r="AA874" t="s">
        <v>8279</v>
      </c>
      <c r="AB874" s="187">
        <v>1845101021</v>
      </c>
      <c r="AC874" s="242" t="str">
        <f>_xlfn.IFNA(IF(Table[[#This Row],[Programme Partner]]&lt;&gt;Table[[#This Row],[Implementing Partner]],CONCATENATE(Table[[#This Row],[Programme Partner]],"-",Table[[#This Row],[Implementing Partner]]),Table[[#This Row],[Programme Partner]]),"")</f>
        <v>IOM-DSK</v>
      </c>
    </row>
    <row r="875" spans="1:29" ht="16.5" customHeight="1">
      <c r="A875" s="183">
        <v>873</v>
      </c>
      <c r="B875" s="234" t="s">
        <v>8385</v>
      </c>
      <c r="C875" s="235" t="s">
        <v>5148</v>
      </c>
      <c r="D875" s="236" t="s">
        <v>5087</v>
      </c>
      <c r="E875" s="237" t="s">
        <v>5148</v>
      </c>
      <c r="F875" t="s">
        <v>27</v>
      </c>
      <c r="G875" s="235" t="s">
        <v>8014</v>
      </c>
      <c r="H875" t="s">
        <v>8401</v>
      </c>
      <c r="I875" s="235" t="str">
        <f>IFERROR(VLOOKUP(Table[[#This Row],[Activity Details of Assistance]],WHAT!E:F,2,FALSE),"")</f>
        <v># of household</v>
      </c>
      <c r="J875" s="235"/>
      <c r="K875">
        <v>2847</v>
      </c>
      <c r="L875" t="s">
        <v>28</v>
      </c>
      <c r="M875" t="s">
        <v>13</v>
      </c>
      <c r="N875" t="s">
        <v>14</v>
      </c>
      <c r="O875" t="s">
        <v>309</v>
      </c>
      <c r="P875" t="s">
        <v>1606</v>
      </c>
      <c r="Q875" t="s">
        <v>4670</v>
      </c>
      <c r="R875" s="230">
        <v>45016</v>
      </c>
      <c r="S875" s="230">
        <v>44986</v>
      </c>
      <c r="T875" t="s">
        <v>8407</v>
      </c>
      <c r="U875" s="238"/>
      <c r="V875" s="238"/>
      <c r="W875" s="238"/>
      <c r="X875" s="238"/>
      <c r="Y875" s="239"/>
      <c r="Z875" t="s">
        <v>8390</v>
      </c>
      <c r="AA875" t="s">
        <v>8279</v>
      </c>
      <c r="AB875" s="187">
        <v>1845101021</v>
      </c>
      <c r="AC875" s="242" t="str">
        <f>_xlfn.IFNA(IF(Table[[#This Row],[Programme Partner]]&lt;&gt;Table[[#This Row],[Implementing Partner]],CONCATENATE(Table[[#This Row],[Programme Partner]],"-",Table[[#This Row],[Implementing Partner]]),Table[[#This Row],[Programme Partner]]),"")</f>
        <v>IOM-DSK</v>
      </c>
    </row>
    <row r="876" spans="1:29" ht="16.5" customHeight="1">
      <c r="A876" s="183">
        <v>874</v>
      </c>
      <c r="B876" s="234" t="s">
        <v>8385</v>
      </c>
      <c r="C876" s="235" t="s">
        <v>5148</v>
      </c>
      <c r="D876" s="236" t="s">
        <v>5087</v>
      </c>
      <c r="E876" s="237" t="s">
        <v>5148</v>
      </c>
      <c r="F876" t="s">
        <v>27</v>
      </c>
      <c r="G876" s="235" t="s">
        <v>8011</v>
      </c>
      <c r="H876" t="s">
        <v>8363</v>
      </c>
      <c r="I876" s="235" t="str">
        <f>IFERROR(VLOOKUP(Table[[#This Row],[Activity Details of Assistance]],WHAT!E:F,2,FALSE),"")</f>
        <v># of tube well</v>
      </c>
      <c r="J876" s="235"/>
      <c r="K876">
        <v>291</v>
      </c>
      <c r="L876" t="s">
        <v>28</v>
      </c>
      <c r="M876" t="s">
        <v>13</v>
      </c>
      <c r="N876" t="s">
        <v>14</v>
      </c>
      <c r="O876" t="s">
        <v>309</v>
      </c>
      <c r="P876" t="s">
        <v>1606</v>
      </c>
      <c r="Q876" t="s">
        <v>4672</v>
      </c>
      <c r="R876" s="230">
        <v>45016</v>
      </c>
      <c r="S876" s="230">
        <v>44986</v>
      </c>
      <c r="T876" t="s">
        <v>8407</v>
      </c>
      <c r="U876" s="238"/>
      <c r="V876" s="238"/>
      <c r="W876" s="238"/>
      <c r="X876" s="238"/>
      <c r="Y876" s="239"/>
      <c r="Z876" t="s">
        <v>8390</v>
      </c>
      <c r="AA876" t="s">
        <v>8279</v>
      </c>
      <c r="AB876" s="187">
        <v>1845101021</v>
      </c>
      <c r="AC876" s="242" t="str">
        <f>_xlfn.IFNA(IF(Table[[#This Row],[Programme Partner]]&lt;&gt;Table[[#This Row],[Implementing Partner]],CONCATENATE(Table[[#This Row],[Programme Partner]],"-",Table[[#This Row],[Implementing Partner]]),Table[[#This Row],[Programme Partner]]),"")</f>
        <v>IOM-DSK</v>
      </c>
    </row>
    <row r="877" spans="1:29" ht="16.5" customHeight="1">
      <c r="A877" s="183">
        <v>875</v>
      </c>
      <c r="B877" s="234" t="s">
        <v>8385</v>
      </c>
      <c r="C877" s="235" t="s">
        <v>5148</v>
      </c>
      <c r="D877" s="236" t="s">
        <v>5087</v>
      </c>
      <c r="E877" s="237" t="s">
        <v>5148</v>
      </c>
      <c r="F877" t="s">
        <v>27</v>
      </c>
      <c r="G877" s="235" t="s">
        <v>8012</v>
      </c>
      <c r="H877" t="s">
        <v>8364</v>
      </c>
      <c r="I877" s="235" t="str">
        <f>IFERROR(VLOOKUP(Table[[#This Row],[Activity Details of Assistance]],WHAT!E:F,2,FALSE),"")</f>
        <v xml:space="preserve"># of door </v>
      </c>
      <c r="J877" s="235"/>
      <c r="K877">
        <v>119</v>
      </c>
      <c r="L877" t="s">
        <v>28</v>
      </c>
      <c r="M877" t="s">
        <v>13</v>
      </c>
      <c r="N877" t="s">
        <v>14</v>
      </c>
      <c r="O877" t="s">
        <v>309</v>
      </c>
      <c r="P877" t="s">
        <v>1606</v>
      </c>
      <c r="Q877" t="s">
        <v>4672</v>
      </c>
      <c r="R877" s="230">
        <v>45016</v>
      </c>
      <c r="S877" s="230">
        <v>44986</v>
      </c>
      <c r="T877" t="s">
        <v>8407</v>
      </c>
      <c r="U877" s="238"/>
      <c r="V877" s="238"/>
      <c r="W877" s="238"/>
      <c r="X877" s="238"/>
      <c r="Y877" s="239"/>
      <c r="Z877" t="s">
        <v>8390</v>
      </c>
      <c r="AA877" t="s">
        <v>8279</v>
      </c>
      <c r="AB877" s="187">
        <v>1845101021</v>
      </c>
      <c r="AC877" s="242" t="str">
        <f>_xlfn.IFNA(IF(Table[[#This Row],[Programme Partner]]&lt;&gt;Table[[#This Row],[Implementing Partner]],CONCATENATE(Table[[#This Row],[Programme Partner]],"-",Table[[#This Row],[Implementing Partner]]),Table[[#This Row],[Programme Partner]]),"")</f>
        <v>IOM-DSK</v>
      </c>
    </row>
    <row r="878" spans="1:29" ht="16.5" customHeight="1">
      <c r="A878" s="183">
        <v>876</v>
      </c>
      <c r="B878" s="234" t="s">
        <v>8385</v>
      </c>
      <c r="C878" s="235" t="s">
        <v>5148</v>
      </c>
      <c r="D878" s="236" t="s">
        <v>5087</v>
      </c>
      <c r="E878" s="237" t="s">
        <v>5148</v>
      </c>
      <c r="F878" t="s">
        <v>27</v>
      </c>
      <c r="G878" s="235" t="s">
        <v>8012</v>
      </c>
      <c r="H878" t="s">
        <v>8365</v>
      </c>
      <c r="I878" s="235" t="str">
        <f>IFERROR(VLOOKUP(Table[[#This Row],[Activity Details of Assistance]],WHAT!E:F,2,FALSE),"")</f>
        <v># of door</v>
      </c>
      <c r="J878" s="235"/>
      <c r="K878">
        <v>229</v>
      </c>
      <c r="L878" t="s">
        <v>28</v>
      </c>
      <c r="M878" t="s">
        <v>13</v>
      </c>
      <c r="N878" t="s">
        <v>14</v>
      </c>
      <c r="O878" t="s">
        <v>309</v>
      </c>
      <c r="P878" t="s">
        <v>1606</v>
      </c>
      <c r="Q878" t="s">
        <v>4672</v>
      </c>
      <c r="R878" s="230">
        <v>45016</v>
      </c>
      <c r="S878" s="230">
        <v>44986</v>
      </c>
      <c r="T878" t="s">
        <v>8407</v>
      </c>
      <c r="U878" s="238"/>
      <c r="V878" s="238"/>
      <c r="W878" s="238"/>
      <c r="X878" s="238"/>
      <c r="Y878" s="239"/>
      <c r="Z878" t="s">
        <v>8390</v>
      </c>
      <c r="AA878" t="s">
        <v>8279</v>
      </c>
      <c r="AB878" s="187">
        <v>1845101021</v>
      </c>
      <c r="AC878" s="242" t="str">
        <f>_xlfn.IFNA(IF(Table[[#This Row],[Programme Partner]]&lt;&gt;Table[[#This Row],[Implementing Partner]],CONCATENATE(Table[[#This Row],[Programme Partner]],"-",Table[[#This Row],[Implementing Partner]]),Table[[#This Row],[Programme Partner]]),"")</f>
        <v>IOM-DSK</v>
      </c>
    </row>
    <row r="879" spans="1:29" ht="16.5" customHeight="1">
      <c r="A879" s="183">
        <v>877</v>
      </c>
      <c r="B879" s="234" t="s">
        <v>8385</v>
      </c>
      <c r="C879" s="235" t="s">
        <v>5148</v>
      </c>
      <c r="D879" s="236" t="s">
        <v>5087</v>
      </c>
      <c r="E879" s="237" t="s">
        <v>5148</v>
      </c>
      <c r="F879" t="s">
        <v>27</v>
      </c>
      <c r="G879" s="235" t="s">
        <v>8012</v>
      </c>
      <c r="H879" t="s">
        <v>8312</v>
      </c>
      <c r="I879" s="235" t="str">
        <f>IFERROR(VLOOKUP(Table[[#This Row],[Activity Details of Assistance]],WHAT!E:F,2,FALSE),"")</f>
        <v># of door</v>
      </c>
      <c r="J879" s="235"/>
      <c r="K879">
        <v>380</v>
      </c>
      <c r="L879" t="s">
        <v>28</v>
      </c>
      <c r="M879" t="s">
        <v>13</v>
      </c>
      <c r="N879" t="s">
        <v>14</v>
      </c>
      <c r="O879" t="s">
        <v>309</v>
      </c>
      <c r="P879" t="s">
        <v>1606</v>
      </c>
      <c r="Q879" t="s">
        <v>4672</v>
      </c>
      <c r="R879" s="230">
        <v>45016</v>
      </c>
      <c r="S879" s="230">
        <v>44986</v>
      </c>
      <c r="T879" t="s">
        <v>8407</v>
      </c>
      <c r="U879" s="238"/>
      <c r="V879" s="238"/>
      <c r="W879" s="238"/>
      <c r="X879" s="238"/>
      <c r="Y879" s="239"/>
      <c r="Z879" t="s">
        <v>8390</v>
      </c>
      <c r="AA879" t="s">
        <v>8279</v>
      </c>
      <c r="AB879" s="187">
        <v>1845101021</v>
      </c>
      <c r="AC879" s="242" t="str">
        <f>_xlfn.IFNA(IF(Table[[#This Row],[Programme Partner]]&lt;&gt;Table[[#This Row],[Implementing Partner]],CONCATENATE(Table[[#This Row],[Programme Partner]],"-",Table[[#This Row],[Implementing Partner]]),Table[[#This Row],[Programme Partner]]),"")</f>
        <v>IOM-DSK</v>
      </c>
    </row>
    <row r="880" spans="1:29" ht="16.5" customHeight="1">
      <c r="A880" s="183">
        <v>878</v>
      </c>
      <c r="B880" s="234" t="s">
        <v>8385</v>
      </c>
      <c r="C880" s="235" t="s">
        <v>5148</v>
      </c>
      <c r="D880" s="236" t="s">
        <v>5087</v>
      </c>
      <c r="E880" s="237" t="s">
        <v>5148</v>
      </c>
      <c r="F880" t="s">
        <v>27</v>
      </c>
      <c r="G880" s="235" t="s">
        <v>8013</v>
      </c>
      <c r="H880" t="s">
        <v>8322</v>
      </c>
      <c r="I880" s="235" t="str">
        <f>IFERROR(VLOOKUP(Table[[#This Row],[Activity Details of Assistance]],WHAT!E:F,2,FALSE),"")</f>
        <v># of female in reproductive age</v>
      </c>
      <c r="J880" s="235"/>
      <c r="K880">
        <v>158</v>
      </c>
      <c r="L880" t="s">
        <v>28</v>
      </c>
      <c r="M880" t="s">
        <v>13</v>
      </c>
      <c r="N880" t="s">
        <v>14</v>
      </c>
      <c r="O880" t="s">
        <v>309</v>
      </c>
      <c r="P880" t="s">
        <v>1606</v>
      </c>
      <c r="Q880" t="s">
        <v>4672</v>
      </c>
      <c r="R880" s="230">
        <v>45016</v>
      </c>
      <c r="S880" s="230">
        <v>44986</v>
      </c>
      <c r="T880" t="s">
        <v>8407</v>
      </c>
      <c r="U880" s="238"/>
      <c r="V880" s="238"/>
      <c r="W880" s="238"/>
      <c r="X880" s="238"/>
      <c r="Y880" s="239"/>
      <c r="Z880" t="s">
        <v>8390</v>
      </c>
      <c r="AA880" t="s">
        <v>8279</v>
      </c>
      <c r="AB880" s="187">
        <v>1845101021</v>
      </c>
      <c r="AC880" s="242" t="str">
        <f>_xlfn.IFNA(IF(Table[[#This Row],[Programme Partner]]&lt;&gt;Table[[#This Row],[Implementing Partner]],CONCATENATE(Table[[#This Row],[Programme Partner]],"-",Table[[#This Row],[Implementing Partner]]),Table[[#This Row],[Programme Partner]]),"")</f>
        <v>IOM-DSK</v>
      </c>
    </row>
    <row r="881" spans="1:29" ht="16.5" customHeight="1">
      <c r="A881" s="183">
        <v>879</v>
      </c>
      <c r="B881" s="234" t="s">
        <v>8385</v>
      </c>
      <c r="C881" s="235" t="s">
        <v>5148</v>
      </c>
      <c r="D881" s="236" t="s">
        <v>5087</v>
      </c>
      <c r="E881" s="237" t="s">
        <v>5148</v>
      </c>
      <c r="F881" t="s">
        <v>27</v>
      </c>
      <c r="G881" s="235" t="s">
        <v>8014</v>
      </c>
      <c r="H881" t="s">
        <v>8313</v>
      </c>
      <c r="I881" s="235" t="str">
        <f>IFERROR(VLOOKUP(Table[[#This Row],[Activity Details of Assistance]],WHAT!E:F,2,FALSE),"")</f>
        <v># of campaign per camp </v>
      </c>
      <c r="J881" s="235"/>
      <c r="K881">
        <v>18</v>
      </c>
      <c r="L881" t="s">
        <v>28</v>
      </c>
      <c r="M881" t="s">
        <v>13</v>
      </c>
      <c r="N881" t="s">
        <v>14</v>
      </c>
      <c r="O881" t="s">
        <v>309</v>
      </c>
      <c r="P881" t="s">
        <v>1606</v>
      </c>
      <c r="Q881" t="s">
        <v>4672</v>
      </c>
      <c r="R881" s="230">
        <v>45016</v>
      </c>
      <c r="S881" s="230">
        <v>44986</v>
      </c>
      <c r="T881" t="s">
        <v>8407</v>
      </c>
      <c r="U881" s="238"/>
      <c r="V881" s="238"/>
      <c r="W881" s="238"/>
      <c r="X881" s="238"/>
      <c r="Y881" s="239"/>
      <c r="Z881" t="s">
        <v>8390</v>
      </c>
      <c r="AA881" t="s">
        <v>8279</v>
      </c>
      <c r="AB881" s="187">
        <v>1845101021</v>
      </c>
      <c r="AC881" s="242" t="str">
        <f>_xlfn.IFNA(IF(Table[[#This Row],[Programme Partner]]&lt;&gt;Table[[#This Row],[Implementing Partner]],CONCATENATE(Table[[#This Row],[Programme Partner]],"-",Table[[#This Row],[Implementing Partner]]),Table[[#This Row],[Programme Partner]]),"")</f>
        <v>IOM-DSK</v>
      </c>
    </row>
    <row r="882" spans="1:29" ht="16.5" customHeight="1">
      <c r="A882" s="183">
        <v>880</v>
      </c>
      <c r="B882" s="234" t="s">
        <v>8385</v>
      </c>
      <c r="C882" s="235" t="s">
        <v>5148</v>
      </c>
      <c r="D882" s="236" t="s">
        <v>5087</v>
      </c>
      <c r="E882" s="237" t="s">
        <v>5148</v>
      </c>
      <c r="F882" t="s">
        <v>27</v>
      </c>
      <c r="G882" s="235" t="s">
        <v>8014</v>
      </c>
      <c r="H882" t="s">
        <v>8401</v>
      </c>
      <c r="I882" s="235" t="str">
        <f>IFERROR(VLOOKUP(Table[[#This Row],[Activity Details of Assistance]],WHAT!E:F,2,FALSE),"")</f>
        <v># of household</v>
      </c>
      <c r="J882" s="235"/>
      <c r="K882">
        <v>4110</v>
      </c>
      <c r="L882" t="s">
        <v>28</v>
      </c>
      <c r="M882" t="s">
        <v>13</v>
      </c>
      <c r="N882" t="s">
        <v>14</v>
      </c>
      <c r="O882" t="s">
        <v>309</v>
      </c>
      <c r="P882" t="s">
        <v>1606</v>
      </c>
      <c r="Q882" t="s">
        <v>4672</v>
      </c>
      <c r="R882" s="230">
        <v>45016</v>
      </c>
      <c r="S882" s="230">
        <v>44986</v>
      </c>
      <c r="T882" t="s">
        <v>8407</v>
      </c>
      <c r="U882" s="238"/>
      <c r="V882" s="238"/>
      <c r="W882" s="238"/>
      <c r="X882" s="238"/>
      <c r="Y882" s="239"/>
      <c r="Z882" t="s">
        <v>8390</v>
      </c>
      <c r="AA882" t="s">
        <v>8279</v>
      </c>
      <c r="AB882" s="187">
        <v>1845101021</v>
      </c>
      <c r="AC882" s="242" t="str">
        <f>_xlfn.IFNA(IF(Table[[#This Row],[Programme Partner]]&lt;&gt;Table[[#This Row],[Implementing Partner]],CONCATENATE(Table[[#This Row],[Programme Partner]],"-",Table[[#This Row],[Implementing Partner]]),Table[[#This Row],[Programme Partner]]),"")</f>
        <v>IOM-DSK</v>
      </c>
    </row>
    <row r="883" spans="1:29" ht="16.5" customHeight="1">
      <c r="A883" s="183">
        <v>881</v>
      </c>
      <c r="B883" s="234" t="s">
        <v>8385</v>
      </c>
      <c r="C883" s="235" t="s">
        <v>5033</v>
      </c>
      <c r="D883" s="236" t="s">
        <v>5033</v>
      </c>
      <c r="E883" s="237" t="s">
        <v>5275</v>
      </c>
      <c r="F883" t="s">
        <v>27</v>
      </c>
      <c r="G883" s="235" t="s">
        <v>8011</v>
      </c>
      <c r="H883" t="s">
        <v>8363</v>
      </c>
      <c r="I883" s="235" t="str">
        <f>IFERROR(VLOOKUP(Table[[#This Row],[Activity Details of Assistance]],WHAT!E:F,2,FALSE),"")</f>
        <v># of tube well</v>
      </c>
      <c r="J883" s="235"/>
      <c r="K883">
        <v>257</v>
      </c>
      <c r="L883" t="s">
        <v>28</v>
      </c>
      <c r="M883" t="s">
        <v>13</v>
      </c>
      <c r="N883" t="s">
        <v>14</v>
      </c>
      <c r="O883" t="s">
        <v>309</v>
      </c>
      <c r="P883" t="s">
        <v>1606</v>
      </c>
      <c r="Q883" t="s">
        <v>4659</v>
      </c>
      <c r="R883" s="230">
        <v>45016</v>
      </c>
      <c r="S883" s="230">
        <v>45323</v>
      </c>
      <c r="T883" t="s">
        <v>8407</v>
      </c>
      <c r="U883" s="238"/>
      <c r="V883" s="238"/>
      <c r="W883" s="238"/>
      <c r="X883" s="238"/>
      <c r="Y883" s="239"/>
      <c r="Z883" t="s">
        <v>8355</v>
      </c>
      <c r="AA883" t="s">
        <v>8356</v>
      </c>
      <c r="AB883" s="187">
        <v>1847456486</v>
      </c>
      <c r="AC883" s="242" t="str">
        <f>_xlfn.IFNA(IF(Table[[#This Row],[Programme Partner]]&lt;&gt;Table[[#This Row],[Implementing Partner]],CONCATENATE(Table[[#This Row],[Programme Partner]],"-",Table[[#This Row],[Implementing Partner]]),Table[[#This Row],[Programme Partner]]),"")</f>
        <v>BRAC</v>
      </c>
    </row>
    <row r="884" spans="1:29" ht="16.5" customHeight="1">
      <c r="A884" s="183">
        <v>882</v>
      </c>
      <c r="B884" s="234" t="s">
        <v>8385</v>
      </c>
      <c r="C884" s="235" t="s">
        <v>5033</v>
      </c>
      <c r="D884" s="236" t="s">
        <v>5033</v>
      </c>
      <c r="E884" s="237" t="s">
        <v>5275</v>
      </c>
      <c r="F884" t="s">
        <v>27</v>
      </c>
      <c r="G884" s="235" t="s">
        <v>8012</v>
      </c>
      <c r="H884" t="s">
        <v>8364</v>
      </c>
      <c r="I884" s="235" t="str">
        <f>IFERROR(VLOOKUP(Table[[#This Row],[Activity Details of Assistance]],WHAT!E:F,2,FALSE),"")</f>
        <v xml:space="preserve"># of door </v>
      </c>
      <c r="J884" s="235"/>
      <c r="K884">
        <v>35</v>
      </c>
      <c r="L884" t="s">
        <v>28</v>
      </c>
      <c r="M884" t="s">
        <v>13</v>
      </c>
      <c r="N884" t="s">
        <v>14</v>
      </c>
      <c r="O884" t="s">
        <v>309</v>
      </c>
      <c r="P884" t="s">
        <v>1606</v>
      </c>
      <c r="Q884" t="s">
        <v>4659</v>
      </c>
      <c r="R884" s="230">
        <v>45016</v>
      </c>
      <c r="S884" s="230">
        <v>45323</v>
      </c>
      <c r="T884" t="s">
        <v>8407</v>
      </c>
      <c r="U884" s="238"/>
      <c r="V884" s="238"/>
      <c r="W884" s="238"/>
      <c r="X884" s="238"/>
      <c r="Y884" s="239"/>
      <c r="Z884" t="s">
        <v>8355</v>
      </c>
      <c r="AA884" t="s">
        <v>8356</v>
      </c>
      <c r="AB884" s="187">
        <v>1847456486</v>
      </c>
      <c r="AC884" s="242" t="str">
        <f>_xlfn.IFNA(IF(Table[[#This Row],[Programme Partner]]&lt;&gt;Table[[#This Row],[Implementing Partner]],CONCATENATE(Table[[#This Row],[Programme Partner]],"-",Table[[#This Row],[Implementing Partner]]),Table[[#This Row],[Programme Partner]]),"")</f>
        <v>BRAC</v>
      </c>
    </row>
    <row r="885" spans="1:29" ht="16.5" customHeight="1">
      <c r="A885" s="183">
        <v>883</v>
      </c>
      <c r="B885" s="234" t="s">
        <v>8385</v>
      </c>
      <c r="C885" s="235" t="s">
        <v>5033</v>
      </c>
      <c r="D885" s="236" t="s">
        <v>5033</v>
      </c>
      <c r="E885" s="237" t="s">
        <v>5275</v>
      </c>
      <c r="F885" t="s">
        <v>27</v>
      </c>
      <c r="G885" s="235" t="s">
        <v>8012</v>
      </c>
      <c r="H885" t="s">
        <v>8365</v>
      </c>
      <c r="I885" s="235" t="str">
        <f>IFERROR(VLOOKUP(Table[[#This Row],[Activity Details of Assistance]],WHAT!E:F,2,FALSE),"")</f>
        <v># of door</v>
      </c>
      <c r="J885" s="235"/>
      <c r="K885">
        <v>228</v>
      </c>
      <c r="L885" t="s">
        <v>28</v>
      </c>
      <c r="M885" t="s">
        <v>13</v>
      </c>
      <c r="N885" t="s">
        <v>14</v>
      </c>
      <c r="O885" t="s">
        <v>309</v>
      </c>
      <c r="P885" t="s">
        <v>1606</v>
      </c>
      <c r="Q885" t="s">
        <v>4659</v>
      </c>
      <c r="R885" s="230">
        <v>45016</v>
      </c>
      <c r="S885" s="230">
        <v>45323</v>
      </c>
      <c r="T885" t="s">
        <v>8407</v>
      </c>
      <c r="U885" s="238"/>
      <c r="V885" s="238"/>
      <c r="W885" s="238"/>
      <c r="X885" s="238"/>
      <c r="Y885" s="239"/>
      <c r="Z885" t="s">
        <v>8355</v>
      </c>
      <c r="AA885" t="s">
        <v>8356</v>
      </c>
      <c r="AB885" s="187">
        <v>1847456486</v>
      </c>
      <c r="AC885" s="242" t="str">
        <f>_xlfn.IFNA(IF(Table[[#This Row],[Programme Partner]]&lt;&gt;Table[[#This Row],[Implementing Partner]],CONCATENATE(Table[[#This Row],[Programme Partner]],"-",Table[[#This Row],[Implementing Partner]]),Table[[#This Row],[Programme Partner]]),"")</f>
        <v>BRAC</v>
      </c>
    </row>
    <row r="886" spans="1:29" ht="16.5" customHeight="1">
      <c r="A886" s="183">
        <v>884</v>
      </c>
      <c r="B886" s="234" t="s">
        <v>8385</v>
      </c>
      <c r="C886" s="235" t="s">
        <v>5033</v>
      </c>
      <c r="D886" s="236" t="s">
        <v>5033</v>
      </c>
      <c r="E886" s="237" t="s">
        <v>5275</v>
      </c>
      <c r="F886" t="s">
        <v>27</v>
      </c>
      <c r="G886" s="235" t="s">
        <v>8012</v>
      </c>
      <c r="H886" t="s">
        <v>8312</v>
      </c>
      <c r="I886" s="235" t="str">
        <f>IFERROR(VLOOKUP(Table[[#This Row],[Activity Details of Assistance]],WHAT!E:F,2,FALSE),"")</f>
        <v># of door</v>
      </c>
      <c r="J886" s="235"/>
      <c r="K886">
        <v>1193</v>
      </c>
      <c r="L886" t="s">
        <v>28</v>
      </c>
      <c r="M886" t="s">
        <v>13</v>
      </c>
      <c r="N886" t="s">
        <v>14</v>
      </c>
      <c r="O886" t="s">
        <v>309</v>
      </c>
      <c r="P886" t="s">
        <v>1606</v>
      </c>
      <c r="Q886" t="s">
        <v>4659</v>
      </c>
      <c r="R886" s="230">
        <v>45016</v>
      </c>
      <c r="S886" s="230">
        <v>45323</v>
      </c>
      <c r="T886" t="s">
        <v>8407</v>
      </c>
      <c r="U886" s="238"/>
      <c r="V886" s="238"/>
      <c r="W886" s="238"/>
      <c r="X886" s="238"/>
      <c r="Y886" s="239"/>
      <c r="Z886" t="s">
        <v>8355</v>
      </c>
      <c r="AA886" t="s">
        <v>8356</v>
      </c>
      <c r="AB886" s="187">
        <v>1847456486</v>
      </c>
      <c r="AC886" s="242" t="str">
        <f>_xlfn.IFNA(IF(Table[[#This Row],[Programme Partner]]&lt;&gt;Table[[#This Row],[Implementing Partner]],CONCATENATE(Table[[#This Row],[Programme Partner]],"-",Table[[#This Row],[Implementing Partner]]),Table[[#This Row],[Programme Partner]]),"")</f>
        <v>BRAC</v>
      </c>
    </row>
    <row r="887" spans="1:29" ht="16.5" customHeight="1">
      <c r="A887" s="183">
        <v>885</v>
      </c>
      <c r="B887" s="234" t="s">
        <v>8385</v>
      </c>
      <c r="C887" s="235" t="s">
        <v>5033</v>
      </c>
      <c r="D887" s="236" t="s">
        <v>5033</v>
      </c>
      <c r="E887" s="237" t="s">
        <v>5275</v>
      </c>
      <c r="F887" t="s">
        <v>27</v>
      </c>
      <c r="G887" s="235" t="s">
        <v>8013</v>
      </c>
      <c r="H887" t="s">
        <v>8338</v>
      </c>
      <c r="I887" s="235" t="str">
        <f>IFERROR(VLOOKUP(Table[[#This Row],[Activity Details of Assistance]],WHAT!E:F,2,FALSE),"")</f>
        <v># of facilities</v>
      </c>
      <c r="J887" s="235"/>
      <c r="K887">
        <v>10461</v>
      </c>
      <c r="L887" t="s">
        <v>28</v>
      </c>
      <c r="M887" t="s">
        <v>13</v>
      </c>
      <c r="N887" t="s">
        <v>14</v>
      </c>
      <c r="O887" t="s">
        <v>309</v>
      </c>
      <c r="P887" t="s">
        <v>1606</v>
      </c>
      <c r="Q887" t="s">
        <v>4659</v>
      </c>
      <c r="R887" s="230">
        <v>45016</v>
      </c>
      <c r="S887" s="230">
        <v>45323</v>
      </c>
      <c r="T887" t="s">
        <v>8407</v>
      </c>
      <c r="U887" s="238"/>
      <c r="V887" s="238"/>
      <c r="W887" s="238"/>
      <c r="X887" s="238"/>
      <c r="Y887" s="239"/>
      <c r="Z887" t="s">
        <v>8355</v>
      </c>
      <c r="AA887" t="s">
        <v>8356</v>
      </c>
      <c r="AB887" s="187">
        <v>1847456486</v>
      </c>
      <c r="AC887" s="242" t="str">
        <f>_xlfn.IFNA(IF(Table[[#This Row],[Programme Partner]]&lt;&gt;Table[[#This Row],[Implementing Partner]],CONCATENATE(Table[[#This Row],[Programme Partner]],"-",Table[[#This Row],[Implementing Partner]]),Table[[#This Row],[Programme Partner]]),"")</f>
        <v>BRAC</v>
      </c>
    </row>
    <row r="888" spans="1:29" ht="16.5" customHeight="1">
      <c r="A888" s="183">
        <v>886</v>
      </c>
      <c r="B888" s="234" t="s">
        <v>8385</v>
      </c>
      <c r="C888" s="235" t="s">
        <v>5033</v>
      </c>
      <c r="D888" s="236" t="s">
        <v>5033</v>
      </c>
      <c r="E888" s="237" t="s">
        <v>5275</v>
      </c>
      <c r="F888" t="s">
        <v>27</v>
      </c>
      <c r="G888" s="235" t="s">
        <v>8013</v>
      </c>
      <c r="H888" t="s">
        <v>8287</v>
      </c>
      <c r="I888" s="235" t="str">
        <f>IFERROR(VLOOKUP(Table[[#This Row],[Activity Details of Assistance]],WHAT!E:F,2,FALSE),"")</f>
        <v># of HP sessions at HH level</v>
      </c>
      <c r="J888" s="235"/>
      <c r="K888">
        <v>6825</v>
      </c>
      <c r="L888" t="s">
        <v>28</v>
      </c>
      <c r="M888" t="s">
        <v>13</v>
      </c>
      <c r="N888" t="s">
        <v>14</v>
      </c>
      <c r="O888" t="s">
        <v>309</v>
      </c>
      <c r="P888" t="s">
        <v>1606</v>
      </c>
      <c r="Q888" t="s">
        <v>4659</v>
      </c>
      <c r="R888" s="230">
        <v>45016</v>
      </c>
      <c r="S888" s="230">
        <v>45323</v>
      </c>
      <c r="T888" t="s">
        <v>8407</v>
      </c>
      <c r="U888" s="238"/>
      <c r="V888" s="238"/>
      <c r="W888" s="238"/>
      <c r="X888" s="238"/>
      <c r="Y888" s="239"/>
      <c r="Z888" t="s">
        <v>8355</v>
      </c>
      <c r="AA888" t="s">
        <v>8356</v>
      </c>
      <c r="AB888" s="187">
        <v>1847456486</v>
      </c>
      <c r="AC888" s="242" t="str">
        <f>_xlfn.IFNA(IF(Table[[#This Row],[Programme Partner]]&lt;&gt;Table[[#This Row],[Implementing Partner]],CONCATENATE(Table[[#This Row],[Programme Partner]],"-",Table[[#This Row],[Implementing Partner]]),Table[[#This Row],[Programme Partner]]),"")</f>
        <v>BRAC</v>
      </c>
    </row>
    <row r="889" spans="1:29" ht="16.5" customHeight="1">
      <c r="A889" s="183">
        <v>887</v>
      </c>
      <c r="B889" s="234" t="s">
        <v>8385</v>
      </c>
      <c r="C889" s="235" t="s">
        <v>5033</v>
      </c>
      <c r="D889" s="236" t="s">
        <v>5033</v>
      </c>
      <c r="E889" s="237" t="s">
        <v>5275</v>
      </c>
      <c r="F889" t="s">
        <v>27</v>
      </c>
      <c r="G889" s="235" t="s">
        <v>8014</v>
      </c>
      <c r="H889" t="s">
        <v>8401</v>
      </c>
      <c r="I889" s="235" t="str">
        <f>IFERROR(VLOOKUP(Table[[#This Row],[Activity Details of Assistance]],WHAT!E:F,2,FALSE),"")</f>
        <v># of household</v>
      </c>
      <c r="J889" s="235"/>
      <c r="K889">
        <v>6825</v>
      </c>
      <c r="L889" t="s">
        <v>28</v>
      </c>
      <c r="M889" t="s">
        <v>13</v>
      </c>
      <c r="N889" t="s">
        <v>14</v>
      </c>
      <c r="O889" t="s">
        <v>309</v>
      </c>
      <c r="P889" t="s">
        <v>1606</v>
      </c>
      <c r="Q889" t="s">
        <v>4659</v>
      </c>
      <c r="R889" s="230">
        <v>45016</v>
      </c>
      <c r="S889" s="230">
        <v>45323</v>
      </c>
      <c r="T889" t="s">
        <v>8407</v>
      </c>
      <c r="U889" s="238"/>
      <c r="V889" s="238"/>
      <c r="W889" s="238"/>
      <c r="X889" s="238"/>
      <c r="Y889" s="239"/>
      <c r="Z889" t="s">
        <v>8355</v>
      </c>
      <c r="AA889" t="s">
        <v>8356</v>
      </c>
      <c r="AB889" s="187">
        <v>1847456486</v>
      </c>
      <c r="AC889" s="242" t="str">
        <f>_xlfn.IFNA(IF(Table[[#This Row],[Programme Partner]]&lt;&gt;Table[[#This Row],[Implementing Partner]],CONCATENATE(Table[[#This Row],[Programme Partner]],"-",Table[[#This Row],[Implementing Partner]]),Table[[#This Row],[Programme Partner]]),"")</f>
        <v>BRAC</v>
      </c>
    </row>
    <row r="890" spans="1:29" ht="16.5" customHeight="1">
      <c r="A890" s="183">
        <v>888</v>
      </c>
      <c r="B890" s="234" t="s">
        <v>8384</v>
      </c>
      <c r="C890" s="235" t="s">
        <v>5035</v>
      </c>
      <c r="D890" s="236" t="s">
        <v>5087</v>
      </c>
      <c r="E890" t="s">
        <v>8307</v>
      </c>
      <c r="F890" t="s">
        <v>27</v>
      </c>
      <c r="G890" s="235" t="s">
        <v>8012</v>
      </c>
      <c r="H890" t="s">
        <v>8365</v>
      </c>
      <c r="I890" s="235" t="str">
        <f>IFERROR(VLOOKUP(Table[[#This Row],[Activity Details of Assistance]],WHAT!E:F,2,FALSE),"")</f>
        <v># of door</v>
      </c>
      <c r="J890" s="235"/>
      <c r="K890">
        <v>17</v>
      </c>
      <c r="L890" t="s">
        <v>28</v>
      </c>
      <c r="M890" t="s">
        <v>13</v>
      </c>
      <c r="N890" t="s">
        <v>14</v>
      </c>
      <c r="O890" t="s">
        <v>309</v>
      </c>
      <c r="P890" t="s">
        <v>1606</v>
      </c>
      <c r="Q890" t="s">
        <v>4659</v>
      </c>
      <c r="R890" s="230">
        <v>45016</v>
      </c>
      <c r="S890" s="230">
        <v>45078</v>
      </c>
      <c r="T890" t="s">
        <v>8407</v>
      </c>
      <c r="U890" s="238"/>
      <c r="V890" s="238"/>
      <c r="W890" s="238"/>
      <c r="X890" s="238"/>
      <c r="Y890" s="239"/>
      <c r="Z890" t="s">
        <v>8331</v>
      </c>
      <c r="AA890" t="s">
        <v>8332</v>
      </c>
      <c r="AB890" s="187">
        <v>1826201879</v>
      </c>
      <c r="AC890" s="242" t="str">
        <f>_xlfn.IFNA(IF(Table[[#This Row],[Programme Partner]]&lt;&gt;Table[[#This Row],[Implementing Partner]],CONCATENATE(Table[[#This Row],[Programme Partner]],"-",Table[[#This Row],[Implementing Partner]]),Table[[#This Row],[Programme Partner]]),"")</f>
        <v>CA-DSK</v>
      </c>
    </row>
    <row r="891" spans="1:29" ht="16.5" customHeight="1">
      <c r="A891" s="183">
        <v>889</v>
      </c>
      <c r="B891" s="234" t="s">
        <v>8384</v>
      </c>
      <c r="C891" s="235" t="s">
        <v>5035</v>
      </c>
      <c r="D891" s="236" t="s">
        <v>5087</v>
      </c>
      <c r="E891" t="s">
        <v>8307</v>
      </c>
      <c r="F891" t="s">
        <v>27</v>
      </c>
      <c r="G891" s="235" t="s">
        <v>8012</v>
      </c>
      <c r="H891" t="s">
        <v>8312</v>
      </c>
      <c r="I891" s="235" t="str">
        <f>IFERROR(VLOOKUP(Table[[#This Row],[Activity Details of Assistance]],WHAT!E:F,2,FALSE),"")</f>
        <v># of door</v>
      </c>
      <c r="J891" s="235"/>
      <c r="K891">
        <v>39</v>
      </c>
      <c r="L891" t="s">
        <v>28</v>
      </c>
      <c r="M891" t="s">
        <v>13</v>
      </c>
      <c r="N891" t="s">
        <v>14</v>
      </c>
      <c r="O891" t="s">
        <v>309</v>
      </c>
      <c r="P891" t="s">
        <v>1606</v>
      </c>
      <c r="Q891" t="s">
        <v>4659</v>
      </c>
      <c r="R891" s="230">
        <v>45016</v>
      </c>
      <c r="S891" s="230">
        <v>45078</v>
      </c>
      <c r="T891" t="s">
        <v>8407</v>
      </c>
      <c r="U891" s="238"/>
      <c r="V891" s="238"/>
      <c r="W891" s="238"/>
      <c r="X891" s="238"/>
      <c r="Y891" s="239"/>
      <c r="Z891" t="s">
        <v>8331</v>
      </c>
      <c r="AA891" t="s">
        <v>8332</v>
      </c>
      <c r="AB891" s="187">
        <v>1826201879</v>
      </c>
      <c r="AC891" s="242" t="str">
        <f>_xlfn.IFNA(IF(Table[[#This Row],[Programme Partner]]&lt;&gt;Table[[#This Row],[Implementing Partner]],CONCATENATE(Table[[#This Row],[Programme Partner]],"-",Table[[#This Row],[Implementing Partner]]),Table[[#This Row],[Programme Partner]]),"")</f>
        <v>CA-DSK</v>
      </c>
    </row>
    <row r="892" spans="1:29" ht="16.5" customHeight="1">
      <c r="A892" s="183">
        <v>890</v>
      </c>
      <c r="B892" s="234" t="s">
        <v>8384</v>
      </c>
      <c r="C892" s="235" t="s">
        <v>5035</v>
      </c>
      <c r="D892" s="236" t="s">
        <v>5087</v>
      </c>
      <c r="E892" t="s">
        <v>8307</v>
      </c>
      <c r="F892" t="s">
        <v>27</v>
      </c>
      <c r="G892" s="235" t="s">
        <v>8011</v>
      </c>
      <c r="H892" t="s">
        <v>8363</v>
      </c>
      <c r="I892" s="235" t="str">
        <f>IFERROR(VLOOKUP(Table[[#This Row],[Activity Details of Assistance]],WHAT!E:F,2,FALSE),"")</f>
        <v># of tube well</v>
      </c>
      <c r="J892" s="235"/>
      <c r="K892">
        <v>4</v>
      </c>
      <c r="L892" t="s">
        <v>28</v>
      </c>
      <c r="M892" t="s">
        <v>13</v>
      </c>
      <c r="N892" t="s">
        <v>14</v>
      </c>
      <c r="O892" t="s">
        <v>309</v>
      </c>
      <c r="P892" t="s">
        <v>1606</v>
      </c>
      <c r="Q892" t="s">
        <v>4662</v>
      </c>
      <c r="R892" s="230">
        <v>45016</v>
      </c>
      <c r="S892" s="230">
        <v>45078</v>
      </c>
      <c r="T892" t="s">
        <v>8407</v>
      </c>
      <c r="U892" s="238"/>
      <c r="V892" s="238"/>
      <c r="W892" s="238"/>
      <c r="X892" s="238"/>
      <c r="Y892" s="239"/>
      <c r="Z892" t="s">
        <v>8331</v>
      </c>
      <c r="AA892" t="s">
        <v>8332</v>
      </c>
      <c r="AB892" s="187">
        <v>1826201879</v>
      </c>
      <c r="AC892" s="242" t="str">
        <f>_xlfn.IFNA(IF(Table[[#This Row],[Programme Partner]]&lt;&gt;Table[[#This Row],[Implementing Partner]],CONCATENATE(Table[[#This Row],[Programme Partner]],"-",Table[[#This Row],[Implementing Partner]]),Table[[#This Row],[Programme Partner]]),"")</f>
        <v>CA-DSK</v>
      </c>
    </row>
    <row r="893" spans="1:29" ht="16.5" customHeight="1">
      <c r="A893" s="183">
        <v>891</v>
      </c>
      <c r="B893" s="234" t="s">
        <v>8384</v>
      </c>
      <c r="C893" s="235" t="s">
        <v>5035</v>
      </c>
      <c r="D893" s="236" t="s">
        <v>5087</v>
      </c>
      <c r="E893" t="s">
        <v>8307</v>
      </c>
      <c r="F893" t="s">
        <v>27</v>
      </c>
      <c r="G893" s="235" t="s">
        <v>8012</v>
      </c>
      <c r="H893" t="s">
        <v>8365</v>
      </c>
      <c r="I893" s="235" t="str">
        <f>IFERROR(VLOOKUP(Table[[#This Row],[Activity Details of Assistance]],WHAT!E:F,2,FALSE),"")</f>
        <v># of door</v>
      </c>
      <c r="J893" s="235"/>
      <c r="K893">
        <v>18</v>
      </c>
      <c r="L893" t="s">
        <v>28</v>
      </c>
      <c r="M893" t="s">
        <v>13</v>
      </c>
      <c r="N893" t="s">
        <v>14</v>
      </c>
      <c r="O893" t="s">
        <v>309</v>
      </c>
      <c r="P893" t="s">
        <v>1606</v>
      </c>
      <c r="Q893" t="s">
        <v>4662</v>
      </c>
      <c r="R893" s="230">
        <v>45016</v>
      </c>
      <c r="S893" s="230">
        <v>45078</v>
      </c>
      <c r="T893" t="s">
        <v>8407</v>
      </c>
      <c r="U893" s="238"/>
      <c r="V893" s="238"/>
      <c r="W893" s="238"/>
      <c r="X893" s="238"/>
      <c r="Y893" s="239"/>
      <c r="Z893" t="s">
        <v>8331</v>
      </c>
      <c r="AA893" t="s">
        <v>8332</v>
      </c>
      <c r="AB893" s="187">
        <v>1826201879</v>
      </c>
      <c r="AC893" s="242" t="str">
        <f>_xlfn.IFNA(IF(Table[[#This Row],[Programme Partner]]&lt;&gt;Table[[#This Row],[Implementing Partner]],CONCATENATE(Table[[#This Row],[Programme Partner]],"-",Table[[#This Row],[Implementing Partner]]),Table[[#This Row],[Programme Partner]]),"")</f>
        <v>CA-DSK</v>
      </c>
    </row>
    <row r="894" spans="1:29" ht="16.5" customHeight="1">
      <c r="A894" s="183">
        <v>892</v>
      </c>
      <c r="B894" s="234" t="s">
        <v>8384</v>
      </c>
      <c r="C894" s="235" t="s">
        <v>5035</v>
      </c>
      <c r="D894" s="236" t="s">
        <v>5087</v>
      </c>
      <c r="E894" t="s">
        <v>8307</v>
      </c>
      <c r="F894" t="s">
        <v>27</v>
      </c>
      <c r="G894" s="235" t="s">
        <v>8012</v>
      </c>
      <c r="H894" t="s">
        <v>8312</v>
      </c>
      <c r="I894" s="235" t="str">
        <f>IFERROR(VLOOKUP(Table[[#This Row],[Activity Details of Assistance]],WHAT!E:F,2,FALSE),"")</f>
        <v># of door</v>
      </c>
      <c r="J894" s="235"/>
      <c r="K894">
        <v>5</v>
      </c>
      <c r="L894" t="s">
        <v>28</v>
      </c>
      <c r="M894" t="s">
        <v>13</v>
      </c>
      <c r="N894" t="s">
        <v>14</v>
      </c>
      <c r="O894" t="s">
        <v>309</v>
      </c>
      <c r="P894" t="s">
        <v>1606</v>
      </c>
      <c r="Q894" t="s">
        <v>4662</v>
      </c>
      <c r="R894" s="230">
        <v>45016</v>
      </c>
      <c r="S894" s="230">
        <v>45078</v>
      </c>
      <c r="T894" t="s">
        <v>8407</v>
      </c>
      <c r="U894" s="238"/>
      <c r="V894" s="238"/>
      <c r="W894" s="238"/>
      <c r="X894" s="238"/>
      <c r="Y894" s="239"/>
      <c r="Z894" t="s">
        <v>8331</v>
      </c>
      <c r="AA894" t="s">
        <v>8332</v>
      </c>
      <c r="AB894" s="187">
        <v>1826201879</v>
      </c>
      <c r="AC894" s="242" t="str">
        <f>_xlfn.IFNA(IF(Table[[#This Row],[Programme Partner]]&lt;&gt;Table[[#This Row],[Implementing Partner]],CONCATENATE(Table[[#This Row],[Programme Partner]],"-",Table[[#This Row],[Implementing Partner]]),Table[[#This Row],[Programme Partner]]),"")</f>
        <v>CA-DSK</v>
      </c>
    </row>
    <row r="895" spans="1:29" ht="16.5" customHeight="1">
      <c r="A895" s="183">
        <v>893</v>
      </c>
      <c r="B895" s="234" t="s">
        <v>8384</v>
      </c>
      <c r="C895" s="235" t="s">
        <v>5035</v>
      </c>
      <c r="D895" s="236" t="s">
        <v>5087</v>
      </c>
      <c r="E895" t="s">
        <v>8307</v>
      </c>
      <c r="F895" t="s">
        <v>27</v>
      </c>
      <c r="G895" s="235" t="s">
        <v>8014</v>
      </c>
      <c r="H895" t="s">
        <v>8412</v>
      </c>
      <c r="I895" s="235" t="str">
        <f>IFERROR(VLOOKUP(Table[[#This Row],[Activity Details of Assistance]],WHAT!E:F,2,FALSE),"")</f>
        <v># of HH</v>
      </c>
      <c r="J895" s="235"/>
      <c r="K895">
        <v>600</v>
      </c>
      <c r="L895" t="s">
        <v>28</v>
      </c>
      <c r="M895" t="s">
        <v>13</v>
      </c>
      <c r="N895" t="s">
        <v>14</v>
      </c>
      <c r="O895" t="s">
        <v>309</v>
      </c>
      <c r="P895" t="s">
        <v>1606</v>
      </c>
      <c r="Q895" t="s">
        <v>4662</v>
      </c>
      <c r="R895" s="230">
        <v>45016</v>
      </c>
      <c r="S895" s="230">
        <v>45078</v>
      </c>
      <c r="T895" t="s">
        <v>8407</v>
      </c>
      <c r="U895" s="238"/>
      <c r="V895" s="238"/>
      <c r="W895" s="238"/>
      <c r="X895" s="238"/>
      <c r="Y895" s="239"/>
      <c r="Z895" t="s">
        <v>8331</v>
      </c>
      <c r="AA895" t="s">
        <v>8332</v>
      </c>
      <c r="AB895" s="187">
        <v>1826201879</v>
      </c>
      <c r="AC895" s="242" t="str">
        <f>_xlfn.IFNA(IF(Table[[#This Row],[Programme Partner]]&lt;&gt;Table[[#This Row],[Implementing Partner]],CONCATENATE(Table[[#This Row],[Programme Partner]],"-",Table[[#This Row],[Implementing Partner]]),Table[[#This Row],[Programme Partner]]),"")</f>
        <v>CA-DSK</v>
      </c>
    </row>
    <row r="896" spans="1:29" ht="16.5" customHeight="1">
      <c r="A896" s="183">
        <v>894</v>
      </c>
      <c r="B896" s="234" t="s">
        <v>8385</v>
      </c>
      <c r="C896" s="235" t="s">
        <v>5148</v>
      </c>
      <c r="D896" s="236" t="s">
        <v>4993</v>
      </c>
      <c r="E896" t="s">
        <v>8296</v>
      </c>
      <c r="F896" t="s">
        <v>27</v>
      </c>
      <c r="G896" s="235" t="s">
        <v>8011</v>
      </c>
      <c r="H896" t="s">
        <v>8363</v>
      </c>
      <c r="I896" s="235" t="str">
        <f>IFERROR(VLOOKUP(Table[[#This Row],[Activity Details of Assistance]],WHAT!E:F,2,FALSE),"")</f>
        <v># of tube well</v>
      </c>
      <c r="J896" s="235"/>
      <c r="K896">
        <v>331</v>
      </c>
      <c r="L896" t="s">
        <v>28</v>
      </c>
      <c r="M896" t="s">
        <v>13</v>
      </c>
      <c r="N896" t="s">
        <v>14</v>
      </c>
      <c r="O896" t="s">
        <v>309</v>
      </c>
      <c r="P896" t="s">
        <v>1606</v>
      </c>
      <c r="Q896" t="s">
        <v>20</v>
      </c>
      <c r="R896" s="230">
        <v>45016</v>
      </c>
      <c r="S896" s="230">
        <v>44986</v>
      </c>
      <c r="T896" t="s">
        <v>8407</v>
      </c>
      <c r="U896" s="238"/>
      <c r="V896" s="238"/>
      <c r="W896" s="238"/>
      <c r="X896" s="238"/>
      <c r="Y896" s="239"/>
      <c r="Z896" t="s">
        <v>8283</v>
      </c>
      <c r="AA896" t="s">
        <v>8278</v>
      </c>
      <c r="AB896" s="187">
        <v>1813213381</v>
      </c>
      <c r="AC896" s="242" t="str">
        <f>_xlfn.IFNA(IF(Table[[#This Row],[Programme Partner]]&lt;&gt;Table[[#This Row],[Implementing Partner]],CONCATENATE(Table[[#This Row],[Programme Partner]],"-",Table[[#This Row],[Implementing Partner]]),Table[[#This Row],[Programme Partner]]),"")</f>
        <v>IOM-ACF</v>
      </c>
    </row>
    <row r="897" spans="1:29" ht="16.5" customHeight="1">
      <c r="A897" s="183">
        <v>895</v>
      </c>
      <c r="B897" s="234" t="s">
        <v>8385</v>
      </c>
      <c r="C897" s="235" t="s">
        <v>5148</v>
      </c>
      <c r="D897" s="236" t="s">
        <v>4993</v>
      </c>
      <c r="E897" t="s">
        <v>8296</v>
      </c>
      <c r="F897" t="s">
        <v>27</v>
      </c>
      <c r="G897" s="235" t="s">
        <v>8012</v>
      </c>
      <c r="H897" t="s">
        <v>8364</v>
      </c>
      <c r="I897" s="235" t="str">
        <f>IFERROR(VLOOKUP(Table[[#This Row],[Activity Details of Assistance]],WHAT!E:F,2,FALSE),"")</f>
        <v xml:space="preserve"># of door </v>
      </c>
      <c r="J897" s="235"/>
      <c r="K897">
        <v>311</v>
      </c>
      <c r="L897" t="s">
        <v>28</v>
      </c>
      <c r="M897" t="s">
        <v>13</v>
      </c>
      <c r="N897" t="s">
        <v>14</v>
      </c>
      <c r="O897" t="s">
        <v>309</v>
      </c>
      <c r="P897" t="s">
        <v>1606</v>
      </c>
      <c r="Q897" t="s">
        <v>20</v>
      </c>
      <c r="R897" s="230">
        <v>45016</v>
      </c>
      <c r="S897" s="230">
        <v>44986</v>
      </c>
      <c r="T897" t="s">
        <v>8407</v>
      </c>
      <c r="U897" s="238"/>
      <c r="V897" s="238"/>
      <c r="W897" s="238"/>
      <c r="X897" s="238"/>
      <c r="Y897" s="239"/>
      <c r="Z897" t="s">
        <v>8283</v>
      </c>
      <c r="AA897" t="s">
        <v>8278</v>
      </c>
      <c r="AB897" s="187">
        <v>1813213381</v>
      </c>
      <c r="AC897" s="242" t="str">
        <f>_xlfn.IFNA(IF(Table[[#This Row],[Programme Partner]]&lt;&gt;Table[[#This Row],[Implementing Partner]],CONCATENATE(Table[[#This Row],[Programme Partner]],"-",Table[[#This Row],[Implementing Partner]]),Table[[#This Row],[Programme Partner]]),"")</f>
        <v>IOM-ACF</v>
      </c>
    </row>
    <row r="898" spans="1:29" ht="16.5" customHeight="1">
      <c r="A898" s="183">
        <v>896</v>
      </c>
      <c r="B898" s="234" t="s">
        <v>8385</v>
      </c>
      <c r="C898" s="235" t="s">
        <v>5148</v>
      </c>
      <c r="D898" s="236" t="s">
        <v>4993</v>
      </c>
      <c r="E898" t="s">
        <v>8296</v>
      </c>
      <c r="F898" t="s">
        <v>27</v>
      </c>
      <c r="G898" s="235" t="s">
        <v>8012</v>
      </c>
      <c r="H898" t="s">
        <v>8403</v>
      </c>
      <c r="I898" s="235" t="str">
        <f>IFERROR(VLOOKUP(Table[[#This Row],[Activity Details of Assistance]],WHAT!E:F,2,FALSE),"")</f>
        <v># of door</v>
      </c>
      <c r="J898" s="235"/>
      <c r="K898">
        <v>89</v>
      </c>
      <c r="L898" t="s">
        <v>28</v>
      </c>
      <c r="M898" t="s">
        <v>13</v>
      </c>
      <c r="N898" t="s">
        <v>14</v>
      </c>
      <c r="O898" t="s">
        <v>309</v>
      </c>
      <c r="P898" t="s">
        <v>1606</v>
      </c>
      <c r="Q898" t="s">
        <v>20</v>
      </c>
      <c r="R898" s="230">
        <v>45016</v>
      </c>
      <c r="S898" s="230">
        <v>44986</v>
      </c>
      <c r="T898" t="s">
        <v>8407</v>
      </c>
      <c r="U898" s="238"/>
      <c r="V898" s="238"/>
      <c r="W898" s="238"/>
      <c r="X898" s="238"/>
      <c r="Y898" s="239"/>
      <c r="Z898" t="s">
        <v>8283</v>
      </c>
      <c r="AA898" t="s">
        <v>8278</v>
      </c>
      <c r="AB898" s="187">
        <v>1813213381</v>
      </c>
      <c r="AC898" s="242" t="str">
        <f>_xlfn.IFNA(IF(Table[[#This Row],[Programme Partner]]&lt;&gt;Table[[#This Row],[Implementing Partner]],CONCATENATE(Table[[#This Row],[Programme Partner]],"-",Table[[#This Row],[Implementing Partner]]),Table[[#This Row],[Programme Partner]]),"")</f>
        <v>IOM-ACF</v>
      </c>
    </row>
    <row r="899" spans="1:29" ht="16.5" customHeight="1">
      <c r="A899" s="183">
        <v>897</v>
      </c>
      <c r="B899" s="234" t="s">
        <v>8385</v>
      </c>
      <c r="C899" s="235" t="s">
        <v>5148</v>
      </c>
      <c r="D899" s="236" t="s">
        <v>4993</v>
      </c>
      <c r="E899" t="s">
        <v>8296</v>
      </c>
      <c r="F899" t="s">
        <v>27</v>
      </c>
      <c r="G899" s="235" t="s">
        <v>8012</v>
      </c>
      <c r="H899" t="s">
        <v>8316</v>
      </c>
      <c r="I899" s="235" t="str">
        <f>IFERROR(VLOOKUP(Table[[#This Row],[Activity Details of Assistance]],WHAT!E:F,2,FALSE),"")</f>
        <v># of door</v>
      </c>
      <c r="J899" s="235"/>
      <c r="K899">
        <v>2</v>
      </c>
      <c r="L899" t="s">
        <v>28</v>
      </c>
      <c r="M899" t="s">
        <v>13</v>
      </c>
      <c r="N899" t="s">
        <v>14</v>
      </c>
      <c r="O899" t="s">
        <v>309</v>
      </c>
      <c r="P899" t="s">
        <v>1606</v>
      </c>
      <c r="Q899" t="s">
        <v>20</v>
      </c>
      <c r="R899" s="230">
        <v>45016</v>
      </c>
      <c r="S899" s="230">
        <v>44986</v>
      </c>
      <c r="T899" t="s">
        <v>8407</v>
      </c>
      <c r="U899" s="238"/>
      <c r="V899" s="238"/>
      <c r="W899" s="238"/>
      <c r="X899" s="238"/>
      <c r="Y899" s="239"/>
      <c r="Z899" t="s">
        <v>8283</v>
      </c>
      <c r="AA899" t="s">
        <v>8278</v>
      </c>
      <c r="AB899" s="187">
        <v>1813213381</v>
      </c>
      <c r="AC899" s="242" t="str">
        <f>_xlfn.IFNA(IF(Table[[#This Row],[Programme Partner]]&lt;&gt;Table[[#This Row],[Implementing Partner]],CONCATENATE(Table[[#This Row],[Programme Partner]],"-",Table[[#This Row],[Implementing Partner]]),Table[[#This Row],[Programme Partner]]),"")</f>
        <v>IOM-ACF</v>
      </c>
    </row>
    <row r="900" spans="1:29" ht="16.5" customHeight="1">
      <c r="A900" s="183">
        <v>898</v>
      </c>
      <c r="B900" s="234" t="s">
        <v>8385</v>
      </c>
      <c r="C900" s="235" t="s">
        <v>5148</v>
      </c>
      <c r="D900" s="236" t="s">
        <v>4993</v>
      </c>
      <c r="E900" t="s">
        <v>8296</v>
      </c>
      <c r="F900" t="s">
        <v>27</v>
      </c>
      <c r="G900" s="235" t="s">
        <v>8012</v>
      </c>
      <c r="H900" t="s">
        <v>8365</v>
      </c>
      <c r="I900" s="235" t="str">
        <f>IFERROR(VLOOKUP(Table[[#This Row],[Activity Details of Assistance]],WHAT!E:F,2,FALSE),"")</f>
        <v># of door</v>
      </c>
      <c r="J900" s="235"/>
      <c r="K900">
        <v>870</v>
      </c>
      <c r="L900" t="s">
        <v>28</v>
      </c>
      <c r="M900" t="s">
        <v>13</v>
      </c>
      <c r="N900" t="s">
        <v>14</v>
      </c>
      <c r="O900" t="s">
        <v>309</v>
      </c>
      <c r="P900" t="s">
        <v>1606</v>
      </c>
      <c r="Q900" t="s">
        <v>20</v>
      </c>
      <c r="R900" s="230">
        <v>45016</v>
      </c>
      <c r="S900" s="230">
        <v>44986</v>
      </c>
      <c r="T900" t="s">
        <v>8407</v>
      </c>
      <c r="U900" s="238"/>
      <c r="V900" s="238"/>
      <c r="W900" s="238"/>
      <c r="X900" s="238"/>
      <c r="Y900" s="239"/>
      <c r="Z900" t="s">
        <v>8283</v>
      </c>
      <c r="AA900" t="s">
        <v>8278</v>
      </c>
      <c r="AB900" s="187">
        <v>1813213381</v>
      </c>
      <c r="AC900" s="242" t="str">
        <f>_xlfn.IFNA(IF(Table[[#This Row],[Programme Partner]]&lt;&gt;Table[[#This Row],[Implementing Partner]],CONCATENATE(Table[[#This Row],[Programme Partner]],"-",Table[[#This Row],[Implementing Partner]]),Table[[#This Row],[Programme Partner]]),"")</f>
        <v>IOM-ACF</v>
      </c>
    </row>
    <row r="901" spans="1:29" ht="16.5" customHeight="1">
      <c r="A901" s="183">
        <v>899</v>
      </c>
      <c r="B901" s="234" t="s">
        <v>8385</v>
      </c>
      <c r="C901" s="235" t="s">
        <v>5148</v>
      </c>
      <c r="D901" s="236" t="s">
        <v>4993</v>
      </c>
      <c r="E901" t="s">
        <v>8296</v>
      </c>
      <c r="F901" t="s">
        <v>27</v>
      </c>
      <c r="G901" s="235" t="s">
        <v>8012</v>
      </c>
      <c r="H901" t="s">
        <v>8312</v>
      </c>
      <c r="I901" s="235" t="str">
        <f>IFERROR(VLOOKUP(Table[[#This Row],[Activity Details of Assistance]],WHAT!E:F,2,FALSE),"")</f>
        <v># of door</v>
      </c>
      <c r="J901" s="235"/>
      <c r="K901">
        <v>853</v>
      </c>
      <c r="L901" t="s">
        <v>28</v>
      </c>
      <c r="M901" t="s">
        <v>13</v>
      </c>
      <c r="N901" t="s">
        <v>14</v>
      </c>
      <c r="O901" t="s">
        <v>309</v>
      </c>
      <c r="P901" t="s">
        <v>1606</v>
      </c>
      <c r="Q901" t="s">
        <v>20</v>
      </c>
      <c r="R901" s="230">
        <v>45016</v>
      </c>
      <c r="S901" s="230">
        <v>44986</v>
      </c>
      <c r="T901" t="s">
        <v>8407</v>
      </c>
      <c r="U901" s="238"/>
      <c r="V901" s="238"/>
      <c r="W901" s="238"/>
      <c r="X901" s="238"/>
      <c r="Y901" s="239"/>
      <c r="Z901" t="s">
        <v>8283</v>
      </c>
      <c r="AA901" t="s">
        <v>8278</v>
      </c>
      <c r="AB901" s="187">
        <v>1813213381</v>
      </c>
      <c r="AC901" s="242" t="str">
        <f>_xlfn.IFNA(IF(Table[[#This Row],[Programme Partner]]&lt;&gt;Table[[#This Row],[Implementing Partner]],CONCATENATE(Table[[#This Row],[Programme Partner]],"-",Table[[#This Row],[Implementing Partner]]),Table[[#This Row],[Programme Partner]]),"")</f>
        <v>IOM-ACF</v>
      </c>
    </row>
    <row r="902" spans="1:29" ht="16.5" customHeight="1">
      <c r="A902" s="183">
        <v>900</v>
      </c>
      <c r="B902" s="234" t="s">
        <v>8385</v>
      </c>
      <c r="C902" s="235" t="s">
        <v>5148</v>
      </c>
      <c r="D902" s="236" t="s">
        <v>4993</v>
      </c>
      <c r="E902" t="s">
        <v>8296</v>
      </c>
      <c r="F902" t="s">
        <v>27</v>
      </c>
      <c r="G902" s="235" t="s">
        <v>8013</v>
      </c>
      <c r="H902" t="s">
        <v>8287</v>
      </c>
      <c r="I902" s="235" t="str">
        <f>IFERROR(VLOOKUP(Table[[#This Row],[Activity Details of Assistance]],WHAT!E:F,2,FALSE),"")</f>
        <v># of HP sessions at HH level</v>
      </c>
      <c r="J902" s="235"/>
      <c r="K902">
        <v>6186</v>
      </c>
      <c r="L902" t="s">
        <v>28</v>
      </c>
      <c r="M902" t="s">
        <v>13</v>
      </c>
      <c r="N902" t="s">
        <v>14</v>
      </c>
      <c r="O902" t="s">
        <v>309</v>
      </c>
      <c r="P902" t="s">
        <v>1606</v>
      </c>
      <c r="Q902" t="s">
        <v>20</v>
      </c>
      <c r="R902" s="230">
        <v>45016</v>
      </c>
      <c r="S902" s="230">
        <v>44986</v>
      </c>
      <c r="T902" t="s">
        <v>8407</v>
      </c>
      <c r="U902" s="238"/>
      <c r="V902" s="238"/>
      <c r="W902" s="238"/>
      <c r="X902" s="238"/>
      <c r="Y902" s="239"/>
      <c r="Z902" t="s">
        <v>8283</v>
      </c>
      <c r="AA902" t="s">
        <v>8278</v>
      </c>
      <c r="AB902" s="187">
        <v>1813213381</v>
      </c>
      <c r="AC902" s="242" t="str">
        <f>_xlfn.IFNA(IF(Table[[#This Row],[Programme Partner]]&lt;&gt;Table[[#This Row],[Implementing Partner]],CONCATENATE(Table[[#This Row],[Programme Partner]],"-",Table[[#This Row],[Implementing Partner]]),Table[[#This Row],[Programme Partner]]),"")</f>
        <v>IOM-ACF</v>
      </c>
    </row>
    <row r="903" spans="1:29" ht="16.5" customHeight="1">
      <c r="A903" s="183">
        <v>901</v>
      </c>
      <c r="B903" s="234" t="s">
        <v>8385</v>
      </c>
      <c r="C903" s="235" t="s">
        <v>5148</v>
      </c>
      <c r="D903" s="236" t="s">
        <v>4993</v>
      </c>
      <c r="E903" t="s">
        <v>8296</v>
      </c>
      <c r="F903" t="s">
        <v>27</v>
      </c>
      <c r="G903" s="235" t="s">
        <v>8014</v>
      </c>
      <c r="H903" t="s">
        <v>8313</v>
      </c>
      <c r="I903" s="235" t="str">
        <f>IFERROR(VLOOKUP(Table[[#This Row],[Activity Details of Assistance]],WHAT!E:F,2,FALSE),"")</f>
        <v># of campaign per camp </v>
      </c>
      <c r="J903" s="235"/>
      <c r="K903">
        <v>3</v>
      </c>
      <c r="L903" t="s">
        <v>28</v>
      </c>
      <c r="M903" t="s">
        <v>13</v>
      </c>
      <c r="N903" t="s">
        <v>14</v>
      </c>
      <c r="O903" t="s">
        <v>309</v>
      </c>
      <c r="P903" t="s">
        <v>1606</v>
      </c>
      <c r="Q903" t="s">
        <v>20</v>
      </c>
      <c r="R903" s="230">
        <v>45016</v>
      </c>
      <c r="S903" s="230">
        <v>44986</v>
      </c>
      <c r="T903" t="s">
        <v>8407</v>
      </c>
      <c r="U903" s="238"/>
      <c r="V903" s="238"/>
      <c r="W903" s="238"/>
      <c r="X903" s="238"/>
      <c r="Y903" s="239"/>
      <c r="Z903" t="s">
        <v>8283</v>
      </c>
      <c r="AA903" t="s">
        <v>8278</v>
      </c>
      <c r="AB903" s="187">
        <v>1813213381</v>
      </c>
      <c r="AC903" s="242" t="str">
        <f>_xlfn.IFNA(IF(Table[[#This Row],[Programme Partner]]&lt;&gt;Table[[#This Row],[Implementing Partner]],CONCATENATE(Table[[#This Row],[Programme Partner]],"-",Table[[#This Row],[Implementing Partner]]),Table[[#This Row],[Programme Partner]]),"")</f>
        <v>IOM-ACF</v>
      </c>
    </row>
    <row r="904" spans="1:29" ht="16.5" customHeight="1">
      <c r="A904" s="183">
        <v>902</v>
      </c>
      <c r="B904" s="234" t="s">
        <v>8385</v>
      </c>
      <c r="C904" s="235" t="s">
        <v>5148</v>
      </c>
      <c r="D904" s="236" t="s">
        <v>4993</v>
      </c>
      <c r="E904" t="s">
        <v>8296</v>
      </c>
      <c r="F904" t="s">
        <v>27</v>
      </c>
      <c r="G904" s="235" t="s">
        <v>8014</v>
      </c>
      <c r="H904" t="s">
        <v>8414</v>
      </c>
      <c r="I904" s="235" t="str">
        <f>IFERROR(VLOOKUP(Table[[#This Row],[Activity Details of Assistance]],WHAT!E:F,2,FALSE),"")</f>
        <v># of 80L/120L bin</v>
      </c>
      <c r="J904" s="235"/>
      <c r="K904">
        <v>68</v>
      </c>
      <c r="L904" t="s">
        <v>28</v>
      </c>
      <c r="M904" t="s">
        <v>13</v>
      </c>
      <c r="N904" t="s">
        <v>14</v>
      </c>
      <c r="O904" t="s">
        <v>309</v>
      </c>
      <c r="P904" t="s">
        <v>1606</v>
      </c>
      <c r="Q904" t="s">
        <v>20</v>
      </c>
      <c r="R904" s="230">
        <v>45016</v>
      </c>
      <c r="S904" s="230">
        <v>44986</v>
      </c>
      <c r="T904" t="s">
        <v>8407</v>
      </c>
      <c r="U904" s="238"/>
      <c r="V904" s="238"/>
      <c r="W904" s="238"/>
      <c r="X904" s="238"/>
      <c r="Y904" s="239"/>
      <c r="Z904" t="s">
        <v>8283</v>
      </c>
      <c r="AA904" t="s">
        <v>8278</v>
      </c>
      <c r="AB904" s="187">
        <v>1813213381</v>
      </c>
      <c r="AC904" s="242" t="str">
        <f>_xlfn.IFNA(IF(Table[[#This Row],[Programme Partner]]&lt;&gt;Table[[#This Row],[Implementing Partner]],CONCATENATE(Table[[#This Row],[Programme Partner]],"-",Table[[#This Row],[Implementing Partner]]),Table[[#This Row],[Programme Partner]]),"")</f>
        <v>IOM-ACF</v>
      </c>
    </row>
    <row r="905" spans="1:29" ht="16.5" customHeight="1">
      <c r="A905" s="183">
        <v>903</v>
      </c>
      <c r="B905" s="234" t="s">
        <v>8385</v>
      </c>
      <c r="C905" s="235" t="s">
        <v>5148</v>
      </c>
      <c r="D905" s="236" t="s">
        <v>4993</v>
      </c>
      <c r="E905" t="s">
        <v>8296</v>
      </c>
      <c r="F905" t="s">
        <v>27</v>
      </c>
      <c r="G905" s="235" t="s">
        <v>8014</v>
      </c>
      <c r="H905" t="s">
        <v>8401</v>
      </c>
      <c r="I905" s="235" t="str">
        <f>IFERROR(VLOOKUP(Table[[#This Row],[Activity Details of Assistance]],WHAT!E:F,2,FALSE),"")</f>
        <v># of household</v>
      </c>
      <c r="J905" s="235"/>
      <c r="K905">
        <v>5911</v>
      </c>
      <c r="L905" t="s">
        <v>28</v>
      </c>
      <c r="M905" t="s">
        <v>13</v>
      </c>
      <c r="N905" t="s">
        <v>14</v>
      </c>
      <c r="O905" t="s">
        <v>309</v>
      </c>
      <c r="P905" t="s">
        <v>1606</v>
      </c>
      <c r="Q905" t="s">
        <v>20</v>
      </c>
      <c r="R905" s="230">
        <v>45016</v>
      </c>
      <c r="S905" s="230">
        <v>44986</v>
      </c>
      <c r="T905" t="s">
        <v>8407</v>
      </c>
      <c r="U905" s="238"/>
      <c r="V905" s="238"/>
      <c r="W905" s="238"/>
      <c r="X905" s="238"/>
      <c r="Y905" s="239"/>
      <c r="Z905" t="s">
        <v>8283</v>
      </c>
      <c r="AA905" t="s">
        <v>8278</v>
      </c>
      <c r="AB905" s="187">
        <v>1813213381</v>
      </c>
      <c r="AC905" s="242" t="str">
        <f>_xlfn.IFNA(IF(Table[[#This Row],[Programme Partner]]&lt;&gt;Table[[#This Row],[Implementing Partner]],CONCATENATE(Table[[#This Row],[Programme Partner]],"-",Table[[#This Row],[Implementing Partner]]),Table[[#This Row],[Programme Partner]]),"")</f>
        <v>IOM-ACF</v>
      </c>
    </row>
    <row r="906" spans="1:29" ht="16.5" customHeight="1">
      <c r="A906" s="183">
        <v>904</v>
      </c>
      <c r="B906" s="234" t="s">
        <v>8385</v>
      </c>
      <c r="C906" s="235" t="s">
        <v>5148</v>
      </c>
      <c r="D906" s="236" t="s">
        <v>5087</v>
      </c>
      <c r="E906" s="237" t="s">
        <v>5148</v>
      </c>
      <c r="F906" t="s">
        <v>27</v>
      </c>
      <c r="G906" s="235" t="s">
        <v>8012</v>
      </c>
      <c r="H906" t="s">
        <v>8364</v>
      </c>
      <c r="I906" s="235" t="str">
        <f>IFERROR(VLOOKUP(Table[[#This Row],[Activity Details of Assistance]],WHAT!E:F,2,FALSE),"")</f>
        <v xml:space="preserve"># of door </v>
      </c>
      <c r="J906" s="235"/>
      <c r="K906">
        <v>16</v>
      </c>
      <c r="L906" t="s">
        <v>28</v>
      </c>
      <c r="M906" t="s">
        <v>13</v>
      </c>
      <c r="N906" t="s">
        <v>14</v>
      </c>
      <c r="O906" t="s">
        <v>307</v>
      </c>
      <c r="P906" t="s">
        <v>1599</v>
      </c>
      <c r="Q906" t="s">
        <v>4717</v>
      </c>
      <c r="R906" s="230">
        <v>45016</v>
      </c>
      <c r="S906" s="230">
        <v>44986</v>
      </c>
      <c r="T906" t="s">
        <v>8407</v>
      </c>
      <c r="U906" s="238"/>
      <c r="V906" s="238"/>
      <c r="W906" s="238"/>
      <c r="X906" s="238"/>
      <c r="Y906" s="239"/>
      <c r="Z906" t="s">
        <v>8359</v>
      </c>
      <c r="AA906" t="s">
        <v>8358</v>
      </c>
      <c r="AB906" s="187">
        <v>1718880175</v>
      </c>
      <c r="AC906" s="242" t="str">
        <f>_xlfn.IFNA(IF(Table[[#This Row],[Programme Partner]]&lt;&gt;Table[[#This Row],[Implementing Partner]],CONCATENATE(Table[[#This Row],[Programme Partner]],"-",Table[[#This Row],[Implementing Partner]]),Table[[#This Row],[Programme Partner]]),"")</f>
        <v>IOM-DSK</v>
      </c>
    </row>
    <row r="907" spans="1:29" ht="16.5" customHeight="1">
      <c r="A907" s="183">
        <v>905</v>
      </c>
      <c r="B907" s="234" t="s">
        <v>8385</v>
      </c>
      <c r="C907" s="235" t="s">
        <v>5148</v>
      </c>
      <c r="D907" s="236" t="s">
        <v>5087</v>
      </c>
      <c r="E907" s="237" t="s">
        <v>5148</v>
      </c>
      <c r="F907" t="s">
        <v>27</v>
      </c>
      <c r="G907" s="235" t="s">
        <v>8012</v>
      </c>
      <c r="H907" t="s">
        <v>8365</v>
      </c>
      <c r="I907" s="235" t="str">
        <f>IFERROR(VLOOKUP(Table[[#This Row],[Activity Details of Assistance]],WHAT!E:F,2,FALSE),"")</f>
        <v># of door</v>
      </c>
      <c r="J907" s="235"/>
      <c r="K907">
        <v>108</v>
      </c>
      <c r="L907" t="s">
        <v>28</v>
      </c>
      <c r="M907" t="s">
        <v>13</v>
      </c>
      <c r="N907" t="s">
        <v>14</v>
      </c>
      <c r="O907" t="s">
        <v>307</v>
      </c>
      <c r="P907" t="s">
        <v>1599</v>
      </c>
      <c r="Q907" t="s">
        <v>4717</v>
      </c>
      <c r="R907" s="230">
        <v>45016</v>
      </c>
      <c r="S907" s="230">
        <v>44986</v>
      </c>
      <c r="T907" t="s">
        <v>8407</v>
      </c>
      <c r="U907" s="238"/>
      <c r="V907" s="238"/>
      <c r="W907" s="238"/>
      <c r="X907" s="238"/>
      <c r="Y907" s="239"/>
      <c r="Z907" t="s">
        <v>8359</v>
      </c>
      <c r="AA907" t="s">
        <v>8358</v>
      </c>
      <c r="AB907" s="187">
        <v>1718880175</v>
      </c>
      <c r="AC907" s="242" t="str">
        <f>_xlfn.IFNA(IF(Table[[#This Row],[Programme Partner]]&lt;&gt;Table[[#This Row],[Implementing Partner]],CONCATENATE(Table[[#This Row],[Programme Partner]],"-",Table[[#This Row],[Implementing Partner]]),Table[[#This Row],[Programme Partner]]),"")</f>
        <v>IOM-DSK</v>
      </c>
    </row>
    <row r="908" spans="1:29" ht="16.5" customHeight="1">
      <c r="A908" s="183">
        <v>906</v>
      </c>
      <c r="B908" s="234" t="s">
        <v>8385</v>
      </c>
      <c r="C908" s="235" t="s">
        <v>5148</v>
      </c>
      <c r="D908" s="236" t="s">
        <v>5087</v>
      </c>
      <c r="E908" s="237" t="s">
        <v>5148</v>
      </c>
      <c r="F908" t="s">
        <v>27</v>
      </c>
      <c r="G908" s="235" t="s">
        <v>8012</v>
      </c>
      <c r="H908" t="s">
        <v>8312</v>
      </c>
      <c r="I908" s="235" t="str">
        <f>IFERROR(VLOOKUP(Table[[#This Row],[Activity Details of Assistance]],WHAT!E:F,2,FALSE),"")</f>
        <v># of door</v>
      </c>
      <c r="J908" s="235"/>
      <c r="K908">
        <v>757</v>
      </c>
      <c r="L908" t="s">
        <v>28</v>
      </c>
      <c r="M908" t="s">
        <v>13</v>
      </c>
      <c r="N908" t="s">
        <v>14</v>
      </c>
      <c r="O908" t="s">
        <v>307</v>
      </c>
      <c r="P908" t="s">
        <v>1599</v>
      </c>
      <c r="Q908" t="s">
        <v>4717</v>
      </c>
      <c r="R908" s="230">
        <v>45016</v>
      </c>
      <c r="S908" s="230">
        <v>44986</v>
      </c>
      <c r="T908" t="s">
        <v>8407</v>
      </c>
      <c r="U908" s="238"/>
      <c r="V908" s="238"/>
      <c r="W908" s="238"/>
      <c r="X908" s="238"/>
      <c r="Y908" s="239"/>
      <c r="Z908" t="s">
        <v>8359</v>
      </c>
      <c r="AA908" t="s">
        <v>8358</v>
      </c>
      <c r="AB908" s="187">
        <v>1718880175</v>
      </c>
      <c r="AC908" s="242" t="str">
        <f>_xlfn.IFNA(IF(Table[[#This Row],[Programme Partner]]&lt;&gt;Table[[#This Row],[Implementing Partner]],CONCATENATE(Table[[#This Row],[Programme Partner]],"-",Table[[#This Row],[Implementing Partner]]),Table[[#This Row],[Programme Partner]]),"")</f>
        <v>IOM-DSK</v>
      </c>
    </row>
    <row r="909" spans="1:29" ht="16.5" customHeight="1">
      <c r="A909" s="183">
        <v>907</v>
      </c>
      <c r="B909" s="234" t="s">
        <v>8385</v>
      </c>
      <c r="C909" s="235" t="s">
        <v>5148</v>
      </c>
      <c r="D909" s="236" t="s">
        <v>5087</v>
      </c>
      <c r="E909" s="237" t="s">
        <v>5148</v>
      </c>
      <c r="F909" t="s">
        <v>27</v>
      </c>
      <c r="G909" s="235" t="s">
        <v>8013</v>
      </c>
      <c r="H909" t="s">
        <v>8286</v>
      </c>
      <c r="I909" s="235" t="str">
        <f>IFERROR(VLOOKUP(Table[[#This Row],[Activity Details of Assistance]],WHAT!E:F,2,FALSE),"")</f>
        <v># of HP sessions at community level</v>
      </c>
      <c r="J909" s="235"/>
      <c r="K909">
        <v>11</v>
      </c>
      <c r="L909" t="s">
        <v>28</v>
      </c>
      <c r="M909" t="s">
        <v>13</v>
      </c>
      <c r="N909" t="s">
        <v>14</v>
      </c>
      <c r="O909" t="s">
        <v>307</v>
      </c>
      <c r="P909" t="s">
        <v>1599</v>
      </c>
      <c r="Q909" t="s">
        <v>4717</v>
      </c>
      <c r="R909" s="230">
        <v>45016</v>
      </c>
      <c r="S909" s="230">
        <v>44986</v>
      </c>
      <c r="T909" t="s">
        <v>8407</v>
      </c>
      <c r="U909" s="238"/>
      <c r="V909" s="238"/>
      <c r="W909" s="238"/>
      <c r="X909" s="238"/>
      <c r="Y909" s="239"/>
      <c r="Z909" t="s">
        <v>8359</v>
      </c>
      <c r="AA909" t="s">
        <v>8358</v>
      </c>
      <c r="AB909" s="187">
        <v>1718880175</v>
      </c>
      <c r="AC909" s="242" t="str">
        <f>_xlfn.IFNA(IF(Table[[#This Row],[Programme Partner]]&lt;&gt;Table[[#This Row],[Implementing Partner]],CONCATENATE(Table[[#This Row],[Programme Partner]],"-",Table[[#This Row],[Implementing Partner]]),Table[[#This Row],[Programme Partner]]),"")</f>
        <v>IOM-DSK</v>
      </c>
    </row>
    <row r="910" spans="1:29" ht="16.5" customHeight="1">
      <c r="A910" s="183">
        <v>908</v>
      </c>
      <c r="B910" s="234" t="s">
        <v>8385</v>
      </c>
      <c r="C910" s="235" t="s">
        <v>5148</v>
      </c>
      <c r="D910" s="236" t="s">
        <v>5087</v>
      </c>
      <c r="E910" s="237" t="s">
        <v>5148</v>
      </c>
      <c r="F910" t="s">
        <v>27</v>
      </c>
      <c r="G910" s="235" t="s">
        <v>8013</v>
      </c>
      <c r="H910" t="s">
        <v>8322</v>
      </c>
      <c r="I910" s="235" t="str">
        <f>IFERROR(VLOOKUP(Table[[#This Row],[Activity Details of Assistance]],WHAT!E:F,2,FALSE),"")</f>
        <v># of female in reproductive age</v>
      </c>
      <c r="J910" s="235"/>
      <c r="K910">
        <v>307</v>
      </c>
      <c r="L910" t="s">
        <v>28</v>
      </c>
      <c r="M910" t="s">
        <v>13</v>
      </c>
      <c r="N910" t="s">
        <v>14</v>
      </c>
      <c r="O910" t="s">
        <v>307</v>
      </c>
      <c r="P910" t="s">
        <v>1599</v>
      </c>
      <c r="Q910" t="s">
        <v>4717</v>
      </c>
      <c r="R910" s="230">
        <v>45016</v>
      </c>
      <c r="S910" s="230">
        <v>44986</v>
      </c>
      <c r="T910" t="s">
        <v>8407</v>
      </c>
      <c r="U910" s="238"/>
      <c r="V910" s="238"/>
      <c r="W910" s="238"/>
      <c r="X910" s="238"/>
      <c r="Y910" s="239"/>
      <c r="Z910" t="s">
        <v>8359</v>
      </c>
      <c r="AA910" t="s">
        <v>8358</v>
      </c>
      <c r="AB910" s="187">
        <v>1718880175</v>
      </c>
      <c r="AC910" s="242" t="str">
        <f>_xlfn.IFNA(IF(Table[[#This Row],[Programme Partner]]&lt;&gt;Table[[#This Row],[Implementing Partner]],CONCATENATE(Table[[#This Row],[Programme Partner]],"-",Table[[#This Row],[Implementing Partner]]),Table[[#This Row],[Programme Partner]]),"")</f>
        <v>IOM-DSK</v>
      </c>
    </row>
    <row r="911" spans="1:29" ht="16.5" customHeight="1">
      <c r="A911" s="183">
        <v>909</v>
      </c>
      <c r="B911" s="234" t="s">
        <v>8385</v>
      </c>
      <c r="C911" s="235" t="s">
        <v>5148</v>
      </c>
      <c r="D911" s="236" t="s">
        <v>5087</v>
      </c>
      <c r="E911" s="237" t="s">
        <v>5148</v>
      </c>
      <c r="F911" t="s">
        <v>27</v>
      </c>
      <c r="G911" s="235" t="s">
        <v>8014</v>
      </c>
      <c r="H911" t="s">
        <v>8313</v>
      </c>
      <c r="I911" s="235" t="str">
        <f>IFERROR(VLOOKUP(Table[[#This Row],[Activity Details of Assistance]],WHAT!E:F,2,FALSE),"")</f>
        <v># of campaign per camp </v>
      </c>
      <c r="J911" s="235"/>
      <c r="K911">
        <v>21</v>
      </c>
      <c r="L911" t="s">
        <v>28</v>
      </c>
      <c r="M911" t="s">
        <v>13</v>
      </c>
      <c r="N911" t="s">
        <v>14</v>
      </c>
      <c r="O911" t="s">
        <v>307</v>
      </c>
      <c r="P911" t="s">
        <v>1599</v>
      </c>
      <c r="Q911" t="s">
        <v>4717</v>
      </c>
      <c r="R911" s="230">
        <v>45016</v>
      </c>
      <c r="S911" s="230">
        <v>44986</v>
      </c>
      <c r="T911" t="s">
        <v>8407</v>
      </c>
      <c r="U911" s="238"/>
      <c r="V911" s="238"/>
      <c r="W911" s="238"/>
      <c r="X911" s="238"/>
      <c r="Y911" s="239"/>
      <c r="Z911" t="s">
        <v>8359</v>
      </c>
      <c r="AA911" t="s">
        <v>8358</v>
      </c>
      <c r="AB911" s="187">
        <v>1718880175</v>
      </c>
      <c r="AC911" s="242" t="str">
        <f>_xlfn.IFNA(IF(Table[[#This Row],[Programme Partner]]&lt;&gt;Table[[#This Row],[Implementing Partner]],CONCATENATE(Table[[#This Row],[Programme Partner]],"-",Table[[#This Row],[Implementing Partner]]),Table[[#This Row],[Programme Partner]]),"")</f>
        <v>IOM-DSK</v>
      </c>
    </row>
    <row r="912" spans="1:29" ht="16.5" customHeight="1">
      <c r="A912" s="183">
        <v>910</v>
      </c>
      <c r="B912" s="234" t="s">
        <v>8385</v>
      </c>
      <c r="C912" s="235" t="s">
        <v>5148</v>
      </c>
      <c r="D912" s="236" t="s">
        <v>5087</v>
      </c>
      <c r="E912" s="237" t="s">
        <v>5148</v>
      </c>
      <c r="F912" t="s">
        <v>27</v>
      </c>
      <c r="G912" s="235" t="s">
        <v>8014</v>
      </c>
      <c r="H912" t="s">
        <v>8414</v>
      </c>
      <c r="I912" s="235" t="str">
        <f>IFERROR(VLOOKUP(Table[[#This Row],[Activity Details of Assistance]],WHAT!E:F,2,FALSE),"")</f>
        <v># of 80L/120L bin</v>
      </c>
      <c r="J912" s="235"/>
      <c r="K912">
        <v>2</v>
      </c>
      <c r="L912" t="s">
        <v>28</v>
      </c>
      <c r="M912" t="s">
        <v>13</v>
      </c>
      <c r="N912" t="s">
        <v>14</v>
      </c>
      <c r="O912" t="s">
        <v>307</v>
      </c>
      <c r="P912" t="s">
        <v>1599</v>
      </c>
      <c r="Q912" t="s">
        <v>4717</v>
      </c>
      <c r="R912" s="230">
        <v>45016</v>
      </c>
      <c r="S912" s="230">
        <v>44986</v>
      </c>
      <c r="T912" t="s">
        <v>8407</v>
      </c>
      <c r="U912" s="238"/>
      <c r="V912" s="238"/>
      <c r="W912" s="238"/>
      <c r="X912" s="238"/>
      <c r="Y912" s="239"/>
      <c r="Z912" t="s">
        <v>8359</v>
      </c>
      <c r="AA912" t="s">
        <v>8358</v>
      </c>
      <c r="AB912" s="187">
        <v>1718880175</v>
      </c>
      <c r="AC912" s="242" t="str">
        <f>_xlfn.IFNA(IF(Table[[#This Row],[Programme Partner]]&lt;&gt;Table[[#This Row],[Implementing Partner]],CONCATENATE(Table[[#This Row],[Programme Partner]],"-",Table[[#This Row],[Implementing Partner]]),Table[[#This Row],[Programme Partner]]),"")</f>
        <v>IOM-DSK</v>
      </c>
    </row>
    <row r="913" spans="1:29" ht="16.5" customHeight="1">
      <c r="A913" s="183">
        <v>911</v>
      </c>
      <c r="B913" s="234" t="s">
        <v>8385</v>
      </c>
      <c r="C913" s="235" t="s">
        <v>5148</v>
      </c>
      <c r="D913" s="236" t="s">
        <v>5087</v>
      </c>
      <c r="E913" s="237" t="s">
        <v>5148</v>
      </c>
      <c r="F913" t="s">
        <v>27</v>
      </c>
      <c r="G913" s="235" t="s">
        <v>8014</v>
      </c>
      <c r="H913" t="s">
        <v>8401</v>
      </c>
      <c r="I913" s="235" t="str">
        <f>IFERROR(VLOOKUP(Table[[#This Row],[Activity Details of Assistance]],WHAT!E:F,2,FALSE),"")</f>
        <v># of household</v>
      </c>
      <c r="J913" s="235"/>
      <c r="K913">
        <v>3606</v>
      </c>
      <c r="L913" t="s">
        <v>28</v>
      </c>
      <c r="M913" t="s">
        <v>13</v>
      </c>
      <c r="N913" t="s">
        <v>14</v>
      </c>
      <c r="O913" t="s">
        <v>307</v>
      </c>
      <c r="P913" t="s">
        <v>1599</v>
      </c>
      <c r="Q913" t="s">
        <v>4717</v>
      </c>
      <c r="R913" s="230">
        <v>45016</v>
      </c>
      <c r="S913" s="230">
        <v>44986</v>
      </c>
      <c r="T913" t="s">
        <v>8407</v>
      </c>
      <c r="U913" s="238"/>
      <c r="V913" s="238"/>
      <c r="W913" s="238"/>
      <c r="X913" s="238"/>
      <c r="Y913" s="239"/>
      <c r="Z913" t="s">
        <v>8359</v>
      </c>
      <c r="AA913" t="s">
        <v>8358</v>
      </c>
      <c r="AB913" s="187">
        <v>1718880175</v>
      </c>
      <c r="AC913" s="242" t="str">
        <f>_xlfn.IFNA(IF(Table[[#This Row],[Programme Partner]]&lt;&gt;Table[[#This Row],[Implementing Partner]],CONCATENATE(Table[[#This Row],[Programme Partner]],"-",Table[[#This Row],[Implementing Partner]]),Table[[#This Row],[Programme Partner]]),"")</f>
        <v>IOM-DSK</v>
      </c>
    </row>
    <row r="914" spans="1:29" ht="16.5" customHeight="1">
      <c r="A914" s="183">
        <v>912</v>
      </c>
      <c r="B914" s="234" t="s">
        <v>8385</v>
      </c>
      <c r="C914" s="235" t="s">
        <v>5148</v>
      </c>
      <c r="D914" s="236" t="s">
        <v>5087</v>
      </c>
      <c r="E914" s="237" t="s">
        <v>5148</v>
      </c>
      <c r="F914" t="s">
        <v>27</v>
      </c>
      <c r="G914" s="235" t="s">
        <v>8012</v>
      </c>
      <c r="H914" t="s">
        <v>8364</v>
      </c>
      <c r="I914" s="235" t="str">
        <f>IFERROR(VLOOKUP(Table[[#This Row],[Activity Details of Assistance]],WHAT!E:F,2,FALSE),"")</f>
        <v xml:space="preserve"># of door </v>
      </c>
      <c r="J914" s="235"/>
      <c r="K914">
        <v>5</v>
      </c>
      <c r="L914" t="s">
        <v>28</v>
      </c>
      <c r="M914" t="s">
        <v>13</v>
      </c>
      <c r="N914" t="s">
        <v>14</v>
      </c>
      <c r="O914" t="s">
        <v>307</v>
      </c>
      <c r="P914" t="s">
        <v>1599</v>
      </c>
      <c r="Q914" t="s">
        <v>4720</v>
      </c>
      <c r="R914" s="230">
        <v>45016</v>
      </c>
      <c r="S914" s="230">
        <v>44986</v>
      </c>
      <c r="T914" t="s">
        <v>8407</v>
      </c>
      <c r="U914" s="238"/>
      <c r="V914" s="238"/>
      <c r="W914" s="238"/>
      <c r="X914" s="238"/>
      <c r="Y914" s="239"/>
      <c r="Z914" t="s">
        <v>8359</v>
      </c>
      <c r="AA914" t="s">
        <v>8358</v>
      </c>
      <c r="AB914" s="187">
        <v>1718880175</v>
      </c>
      <c r="AC914" s="242" t="str">
        <f>_xlfn.IFNA(IF(Table[[#This Row],[Programme Partner]]&lt;&gt;Table[[#This Row],[Implementing Partner]],CONCATENATE(Table[[#This Row],[Programme Partner]],"-",Table[[#This Row],[Implementing Partner]]),Table[[#This Row],[Programme Partner]]),"")</f>
        <v>IOM-DSK</v>
      </c>
    </row>
    <row r="915" spans="1:29" ht="16.5" customHeight="1">
      <c r="A915" s="183">
        <v>913</v>
      </c>
      <c r="B915" s="234" t="s">
        <v>8385</v>
      </c>
      <c r="C915" s="235" t="s">
        <v>5148</v>
      </c>
      <c r="D915" s="236" t="s">
        <v>5087</v>
      </c>
      <c r="E915" s="237" t="s">
        <v>5148</v>
      </c>
      <c r="F915" t="s">
        <v>27</v>
      </c>
      <c r="G915" s="235" t="s">
        <v>8012</v>
      </c>
      <c r="H915" t="s">
        <v>8365</v>
      </c>
      <c r="I915" s="235" t="str">
        <f>IFERROR(VLOOKUP(Table[[#This Row],[Activity Details of Assistance]],WHAT!E:F,2,FALSE),"")</f>
        <v># of door</v>
      </c>
      <c r="J915" s="235"/>
      <c r="K915">
        <v>22</v>
      </c>
      <c r="L915" t="s">
        <v>28</v>
      </c>
      <c r="M915" t="s">
        <v>13</v>
      </c>
      <c r="N915" t="s">
        <v>14</v>
      </c>
      <c r="O915" t="s">
        <v>307</v>
      </c>
      <c r="P915" t="s">
        <v>1599</v>
      </c>
      <c r="Q915" t="s">
        <v>4720</v>
      </c>
      <c r="R915" s="230">
        <v>45016</v>
      </c>
      <c r="S915" s="230">
        <v>44986</v>
      </c>
      <c r="T915" t="s">
        <v>8407</v>
      </c>
      <c r="U915" s="238"/>
      <c r="V915" s="238"/>
      <c r="W915" s="238"/>
      <c r="X915" s="238"/>
      <c r="Y915" s="239"/>
      <c r="Z915" t="s">
        <v>8359</v>
      </c>
      <c r="AA915" t="s">
        <v>8358</v>
      </c>
      <c r="AB915" s="187">
        <v>1718880175</v>
      </c>
      <c r="AC915" s="242" t="str">
        <f>_xlfn.IFNA(IF(Table[[#This Row],[Programme Partner]]&lt;&gt;Table[[#This Row],[Implementing Partner]],CONCATENATE(Table[[#This Row],[Programme Partner]],"-",Table[[#This Row],[Implementing Partner]]),Table[[#This Row],[Programme Partner]]),"")</f>
        <v>IOM-DSK</v>
      </c>
    </row>
    <row r="916" spans="1:29" ht="16.5" customHeight="1">
      <c r="A916" s="183">
        <v>914</v>
      </c>
      <c r="B916" s="234" t="s">
        <v>8385</v>
      </c>
      <c r="C916" s="235" t="s">
        <v>5148</v>
      </c>
      <c r="D916" s="236" t="s">
        <v>5087</v>
      </c>
      <c r="E916" s="237" t="s">
        <v>5148</v>
      </c>
      <c r="F916" t="s">
        <v>27</v>
      </c>
      <c r="G916" s="235" t="s">
        <v>8012</v>
      </c>
      <c r="H916" t="s">
        <v>8312</v>
      </c>
      <c r="I916" s="235" t="str">
        <f>IFERROR(VLOOKUP(Table[[#This Row],[Activity Details of Assistance]],WHAT!E:F,2,FALSE),"")</f>
        <v># of door</v>
      </c>
      <c r="J916" s="235"/>
      <c r="K916">
        <v>124</v>
      </c>
      <c r="L916" t="s">
        <v>28</v>
      </c>
      <c r="M916" t="s">
        <v>13</v>
      </c>
      <c r="N916" t="s">
        <v>14</v>
      </c>
      <c r="O916" t="s">
        <v>307</v>
      </c>
      <c r="P916" t="s">
        <v>1599</v>
      </c>
      <c r="Q916" t="s">
        <v>4720</v>
      </c>
      <c r="R916" s="230">
        <v>45016</v>
      </c>
      <c r="S916" s="230">
        <v>44986</v>
      </c>
      <c r="T916" t="s">
        <v>8407</v>
      </c>
      <c r="U916" s="238"/>
      <c r="V916" s="238"/>
      <c r="W916" s="238"/>
      <c r="X916" s="238"/>
      <c r="Y916" s="239"/>
      <c r="Z916" t="s">
        <v>8359</v>
      </c>
      <c r="AA916" t="s">
        <v>8358</v>
      </c>
      <c r="AB916" s="187">
        <v>1718880175</v>
      </c>
      <c r="AC916" s="242" t="str">
        <f>_xlfn.IFNA(IF(Table[[#This Row],[Programme Partner]]&lt;&gt;Table[[#This Row],[Implementing Partner]],CONCATENATE(Table[[#This Row],[Programme Partner]],"-",Table[[#This Row],[Implementing Partner]]),Table[[#This Row],[Programme Partner]]),"")</f>
        <v>IOM-DSK</v>
      </c>
    </row>
    <row r="917" spans="1:29" ht="16.5" customHeight="1">
      <c r="A917" s="183">
        <v>915</v>
      </c>
      <c r="B917" s="234" t="s">
        <v>8385</v>
      </c>
      <c r="C917" s="235" t="s">
        <v>5148</v>
      </c>
      <c r="D917" s="236" t="s">
        <v>5087</v>
      </c>
      <c r="E917" s="237" t="s">
        <v>5148</v>
      </c>
      <c r="F917" t="s">
        <v>27</v>
      </c>
      <c r="G917" s="235" t="s">
        <v>8013</v>
      </c>
      <c r="H917" t="s">
        <v>8286</v>
      </c>
      <c r="I917" s="235" t="str">
        <f>IFERROR(VLOOKUP(Table[[#This Row],[Activity Details of Assistance]],WHAT!E:F,2,FALSE),"")</f>
        <v># of HP sessions at community level</v>
      </c>
      <c r="J917" s="235"/>
      <c r="K917">
        <v>2</v>
      </c>
      <c r="L917" t="s">
        <v>28</v>
      </c>
      <c r="M917" t="s">
        <v>13</v>
      </c>
      <c r="N917" t="s">
        <v>14</v>
      </c>
      <c r="O917" t="s">
        <v>307</v>
      </c>
      <c r="P917" t="s">
        <v>1599</v>
      </c>
      <c r="Q917" t="s">
        <v>4720</v>
      </c>
      <c r="R917" s="230">
        <v>45016</v>
      </c>
      <c r="S917" s="230">
        <v>44986</v>
      </c>
      <c r="T917" t="s">
        <v>8407</v>
      </c>
      <c r="U917" s="238"/>
      <c r="V917" s="238"/>
      <c r="W917" s="238"/>
      <c r="X917" s="238"/>
      <c r="Y917" s="239"/>
      <c r="Z917" t="s">
        <v>8359</v>
      </c>
      <c r="AA917" t="s">
        <v>8358</v>
      </c>
      <c r="AB917" s="187">
        <v>1718880175</v>
      </c>
      <c r="AC917" s="242" t="str">
        <f>_xlfn.IFNA(IF(Table[[#This Row],[Programme Partner]]&lt;&gt;Table[[#This Row],[Implementing Partner]],CONCATENATE(Table[[#This Row],[Programme Partner]],"-",Table[[#This Row],[Implementing Partner]]),Table[[#This Row],[Programme Partner]]),"")</f>
        <v>IOM-DSK</v>
      </c>
    </row>
    <row r="918" spans="1:29" ht="16.5" customHeight="1">
      <c r="A918" s="183">
        <v>916</v>
      </c>
      <c r="B918" s="234" t="s">
        <v>8385</v>
      </c>
      <c r="C918" s="235" t="s">
        <v>5148</v>
      </c>
      <c r="D918" s="236" t="s">
        <v>5087</v>
      </c>
      <c r="E918" s="237" t="s">
        <v>5148</v>
      </c>
      <c r="F918" t="s">
        <v>27</v>
      </c>
      <c r="G918" s="235" t="s">
        <v>8013</v>
      </c>
      <c r="H918" t="s">
        <v>8322</v>
      </c>
      <c r="I918" s="235" t="str">
        <f>IFERROR(VLOOKUP(Table[[#This Row],[Activity Details of Assistance]],WHAT!E:F,2,FALSE),"")</f>
        <v># of female in reproductive age</v>
      </c>
      <c r="J918" s="235"/>
      <c r="K918">
        <v>22</v>
      </c>
      <c r="L918" t="s">
        <v>28</v>
      </c>
      <c r="M918" t="s">
        <v>13</v>
      </c>
      <c r="N918" t="s">
        <v>14</v>
      </c>
      <c r="O918" t="s">
        <v>307</v>
      </c>
      <c r="P918" t="s">
        <v>1599</v>
      </c>
      <c r="Q918" t="s">
        <v>4720</v>
      </c>
      <c r="R918" s="230">
        <v>45016</v>
      </c>
      <c r="S918" s="230">
        <v>44986</v>
      </c>
      <c r="T918" t="s">
        <v>8407</v>
      </c>
      <c r="U918" s="238"/>
      <c r="V918" s="238"/>
      <c r="W918" s="238"/>
      <c r="X918" s="238"/>
      <c r="Y918" s="239"/>
      <c r="Z918" t="s">
        <v>8359</v>
      </c>
      <c r="AA918" t="s">
        <v>8358</v>
      </c>
      <c r="AB918" s="187">
        <v>1718880175</v>
      </c>
      <c r="AC918" s="242" t="str">
        <f>_xlfn.IFNA(IF(Table[[#This Row],[Programme Partner]]&lt;&gt;Table[[#This Row],[Implementing Partner]],CONCATENATE(Table[[#This Row],[Programme Partner]],"-",Table[[#This Row],[Implementing Partner]]),Table[[#This Row],[Programme Partner]]),"")</f>
        <v>IOM-DSK</v>
      </c>
    </row>
    <row r="919" spans="1:29" ht="16.5" customHeight="1">
      <c r="A919" s="183">
        <v>917</v>
      </c>
      <c r="B919" s="234" t="s">
        <v>8385</v>
      </c>
      <c r="C919" s="235" t="s">
        <v>5148</v>
      </c>
      <c r="D919" s="236" t="s">
        <v>5087</v>
      </c>
      <c r="E919" s="237" t="s">
        <v>5148</v>
      </c>
      <c r="F919" t="s">
        <v>27</v>
      </c>
      <c r="G919" s="235" t="s">
        <v>8014</v>
      </c>
      <c r="H919" t="s">
        <v>8313</v>
      </c>
      <c r="I919" s="235" t="str">
        <f>IFERROR(VLOOKUP(Table[[#This Row],[Activity Details of Assistance]],WHAT!E:F,2,FALSE),"")</f>
        <v># of campaign per camp </v>
      </c>
      <c r="J919" s="235"/>
      <c r="K919">
        <v>5</v>
      </c>
      <c r="L919" t="s">
        <v>28</v>
      </c>
      <c r="M919" t="s">
        <v>13</v>
      </c>
      <c r="N919" t="s">
        <v>14</v>
      </c>
      <c r="O919" t="s">
        <v>307</v>
      </c>
      <c r="P919" t="s">
        <v>1599</v>
      </c>
      <c r="Q919" t="s">
        <v>4720</v>
      </c>
      <c r="R919" s="230">
        <v>45016</v>
      </c>
      <c r="S919" s="230">
        <v>44986</v>
      </c>
      <c r="T919" t="s">
        <v>8407</v>
      </c>
      <c r="U919" s="238"/>
      <c r="V919" s="238"/>
      <c r="W919" s="238"/>
      <c r="X919" s="238"/>
      <c r="Y919" s="239"/>
      <c r="Z919" t="s">
        <v>8359</v>
      </c>
      <c r="AA919" t="s">
        <v>8358</v>
      </c>
      <c r="AB919" s="187">
        <v>1718880175</v>
      </c>
      <c r="AC919" s="242" t="str">
        <f>_xlfn.IFNA(IF(Table[[#This Row],[Programme Partner]]&lt;&gt;Table[[#This Row],[Implementing Partner]],CONCATENATE(Table[[#This Row],[Programme Partner]],"-",Table[[#This Row],[Implementing Partner]]),Table[[#This Row],[Programme Partner]]),"")</f>
        <v>IOM-DSK</v>
      </c>
    </row>
    <row r="920" spans="1:29" ht="16.5" customHeight="1">
      <c r="A920" s="183">
        <v>918</v>
      </c>
      <c r="B920" s="234" t="s">
        <v>8385</v>
      </c>
      <c r="C920" s="235" t="s">
        <v>5148</v>
      </c>
      <c r="D920" s="236" t="s">
        <v>5087</v>
      </c>
      <c r="E920" s="237" t="s">
        <v>5148</v>
      </c>
      <c r="F920" t="s">
        <v>27</v>
      </c>
      <c r="G920" s="235" t="s">
        <v>8014</v>
      </c>
      <c r="H920" t="s">
        <v>8401</v>
      </c>
      <c r="I920" s="235" t="str">
        <f>IFERROR(VLOOKUP(Table[[#This Row],[Activity Details of Assistance]],WHAT!E:F,2,FALSE),"")</f>
        <v># of household</v>
      </c>
      <c r="J920" s="235"/>
      <c r="K920">
        <v>589</v>
      </c>
      <c r="L920" t="s">
        <v>28</v>
      </c>
      <c r="M920" t="s">
        <v>13</v>
      </c>
      <c r="N920" t="s">
        <v>14</v>
      </c>
      <c r="O920" t="s">
        <v>307</v>
      </c>
      <c r="P920" t="s">
        <v>1599</v>
      </c>
      <c r="Q920" t="s">
        <v>4720</v>
      </c>
      <c r="R920" s="230">
        <v>45016</v>
      </c>
      <c r="S920" s="230">
        <v>44986</v>
      </c>
      <c r="T920" t="s">
        <v>8407</v>
      </c>
      <c r="U920" s="238"/>
      <c r="V920" s="238"/>
      <c r="W920" s="238"/>
      <c r="X920" s="238"/>
      <c r="Y920" s="239"/>
      <c r="Z920" t="s">
        <v>8359</v>
      </c>
      <c r="AA920" t="s">
        <v>8358</v>
      </c>
      <c r="AB920" s="187">
        <v>1718880175</v>
      </c>
      <c r="AC920" s="242" t="str">
        <f>_xlfn.IFNA(IF(Table[[#This Row],[Programme Partner]]&lt;&gt;Table[[#This Row],[Implementing Partner]],CONCATENATE(Table[[#This Row],[Programme Partner]],"-",Table[[#This Row],[Implementing Partner]]),Table[[#This Row],[Programme Partner]]),"")</f>
        <v>IOM-DSK</v>
      </c>
    </row>
    <row r="921" spans="1:29" ht="16.5" customHeight="1">
      <c r="A921" s="183">
        <v>919</v>
      </c>
      <c r="B921" s="234" t="s">
        <v>8385</v>
      </c>
      <c r="C921" s="235" t="s">
        <v>5039</v>
      </c>
      <c r="D921" s="236" t="s">
        <v>5039</v>
      </c>
      <c r="E921" s="237" t="s">
        <v>8349</v>
      </c>
      <c r="F921" t="s">
        <v>27</v>
      </c>
      <c r="G921" s="235" t="s">
        <v>8011</v>
      </c>
      <c r="H921" t="s">
        <v>8363</v>
      </c>
      <c r="I921" s="235" t="str">
        <f>IFERROR(VLOOKUP(Table[[#This Row],[Activity Details of Assistance]],WHAT!E:F,2,FALSE),"")</f>
        <v># of tube well</v>
      </c>
      <c r="J921" s="235"/>
      <c r="K921">
        <v>923</v>
      </c>
      <c r="L921" t="s">
        <v>28</v>
      </c>
      <c r="M921" t="s">
        <v>13</v>
      </c>
      <c r="N921" t="s">
        <v>14</v>
      </c>
      <c r="O921" t="s">
        <v>309</v>
      </c>
      <c r="P921" t="s">
        <v>1606</v>
      </c>
      <c r="Q921" t="s">
        <v>4665</v>
      </c>
      <c r="R921" s="230">
        <v>45016</v>
      </c>
      <c r="S921" s="230">
        <v>45352</v>
      </c>
      <c r="T921" t="s">
        <v>8407</v>
      </c>
      <c r="U921" s="238"/>
      <c r="V921" s="238"/>
      <c r="W921" s="238"/>
      <c r="X921" s="238"/>
      <c r="Y921" s="239"/>
      <c r="Z921" t="s">
        <v>8367</v>
      </c>
      <c r="AA921" t="s">
        <v>8357</v>
      </c>
      <c r="AB921" s="187">
        <v>1777773726</v>
      </c>
      <c r="AC921" s="242" t="str">
        <f>_xlfn.IFNA(IF(Table[[#This Row],[Programme Partner]]&lt;&gt;Table[[#This Row],[Implementing Partner]],CONCATENATE(Table[[#This Row],[Programme Partner]],"-",Table[[#This Row],[Implementing Partner]]),Table[[#This Row],[Programme Partner]]),"")</f>
        <v>CARE</v>
      </c>
    </row>
    <row r="922" spans="1:29" ht="16.5" customHeight="1">
      <c r="A922" s="183">
        <v>920</v>
      </c>
      <c r="B922" s="234" t="s">
        <v>8385</v>
      </c>
      <c r="C922" s="235" t="s">
        <v>5039</v>
      </c>
      <c r="D922" s="236" t="s">
        <v>5039</v>
      </c>
      <c r="E922" s="237" t="s">
        <v>8349</v>
      </c>
      <c r="F922" t="s">
        <v>27</v>
      </c>
      <c r="G922" s="235" t="s">
        <v>8012</v>
      </c>
      <c r="H922" t="s">
        <v>8364</v>
      </c>
      <c r="I922" s="235" t="str">
        <f>IFERROR(VLOOKUP(Table[[#This Row],[Activity Details of Assistance]],WHAT!E:F,2,FALSE),"")</f>
        <v xml:space="preserve"># of door </v>
      </c>
      <c r="J922" s="235"/>
      <c r="K922">
        <v>149</v>
      </c>
      <c r="L922" t="s">
        <v>28</v>
      </c>
      <c r="M922" t="s">
        <v>13</v>
      </c>
      <c r="N922" t="s">
        <v>14</v>
      </c>
      <c r="O922" t="s">
        <v>309</v>
      </c>
      <c r="P922" t="s">
        <v>1606</v>
      </c>
      <c r="Q922" t="s">
        <v>4665</v>
      </c>
      <c r="R922" s="230">
        <v>45016</v>
      </c>
      <c r="S922" s="230">
        <v>45352</v>
      </c>
      <c r="T922" t="s">
        <v>8407</v>
      </c>
      <c r="U922" s="238"/>
      <c r="V922" s="238"/>
      <c r="W922" s="238"/>
      <c r="X922" s="238"/>
      <c r="Y922" s="239"/>
      <c r="Z922" t="s">
        <v>8367</v>
      </c>
      <c r="AA922" t="s">
        <v>8357</v>
      </c>
      <c r="AB922" s="187">
        <v>1777773726</v>
      </c>
      <c r="AC922" s="242" t="str">
        <f>_xlfn.IFNA(IF(Table[[#This Row],[Programme Partner]]&lt;&gt;Table[[#This Row],[Implementing Partner]],CONCATENATE(Table[[#This Row],[Programme Partner]],"-",Table[[#This Row],[Implementing Partner]]),Table[[#This Row],[Programme Partner]]),"")</f>
        <v>CARE</v>
      </c>
    </row>
    <row r="923" spans="1:29" ht="16.5" customHeight="1">
      <c r="A923" s="183">
        <v>921</v>
      </c>
      <c r="B923" s="234" t="s">
        <v>8385</v>
      </c>
      <c r="C923" s="235" t="s">
        <v>5039</v>
      </c>
      <c r="D923" s="236" t="s">
        <v>5039</v>
      </c>
      <c r="E923" s="237" t="s">
        <v>8349</v>
      </c>
      <c r="F923" t="s">
        <v>27</v>
      </c>
      <c r="G923" s="235" t="s">
        <v>8012</v>
      </c>
      <c r="H923" t="s">
        <v>8365</v>
      </c>
      <c r="I923" s="235" t="str">
        <f>IFERROR(VLOOKUP(Table[[#This Row],[Activity Details of Assistance]],WHAT!E:F,2,FALSE),"")</f>
        <v># of door</v>
      </c>
      <c r="J923" s="235"/>
      <c r="K923">
        <v>195</v>
      </c>
      <c r="L923" t="s">
        <v>28</v>
      </c>
      <c r="M923" t="s">
        <v>13</v>
      </c>
      <c r="N923" t="s">
        <v>14</v>
      </c>
      <c r="O923" t="s">
        <v>309</v>
      </c>
      <c r="P923" t="s">
        <v>1606</v>
      </c>
      <c r="Q923" t="s">
        <v>4665</v>
      </c>
      <c r="R923" s="230">
        <v>45016</v>
      </c>
      <c r="S923" s="230">
        <v>45352</v>
      </c>
      <c r="T923" t="s">
        <v>8407</v>
      </c>
      <c r="U923" s="238"/>
      <c r="V923" s="238"/>
      <c r="W923" s="238"/>
      <c r="X923" s="238"/>
      <c r="Y923" s="239"/>
      <c r="Z923" t="s">
        <v>8367</v>
      </c>
      <c r="AA923" t="s">
        <v>8357</v>
      </c>
      <c r="AB923" s="187">
        <v>1777773726</v>
      </c>
      <c r="AC923" s="242" t="str">
        <f>_xlfn.IFNA(IF(Table[[#This Row],[Programme Partner]]&lt;&gt;Table[[#This Row],[Implementing Partner]],CONCATENATE(Table[[#This Row],[Programme Partner]],"-",Table[[#This Row],[Implementing Partner]]),Table[[#This Row],[Programme Partner]]),"")</f>
        <v>CARE</v>
      </c>
    </row>
    <row r="924" spans="1:29" ht="16.5" customHeight="1">
      <c r="A924" s="183">
        <v>922</v>
      </c>
      <c r="B924" s="234" t="s">
        <v>8385</v>
      </c>
      <c r="C924" s="235" t="s">
        <v>5039</v>
      </c>
      <c r="D924" s="236" t="s">
        <v>5039</v>
      </c>
      <c r="E924" s="237" t="s">
        <v>8349</v>
      </c>
      <c r="F924" t="s">
        <v>27</v>
      </c>
      <c r="G924" s="235" t="s">
        <v>8012</v>
      </c>
      <c r="H924" t="s">
        <v>8312</v>
      </c>
      <c r="I924" s="235" t="str">
        <f>IFERROR(VLOOKUP(Table[[#This Row],[Activity Details of Assistance]],WHAT!E:F,2,FALSE),"")</f>
        <v># of door</v>
      </c>
      <c r="J924" s="235"/>
      <c r="K924">
        <v>588</v>
      </c>
      <c r="L924" t="s">
        <v>28</v>
      </c>
      <c r="M924" t="s">
        <v>13</v>
      </c>
      <c r="N924" t="s">
        <v>14</v>
      </c>
      <c r="O924" t="s">
        <v>309</v>
      </c>
      <c r="P924" t="s">
        <v>1606</v>
      </c>
      <c r="Q924" t="s">
        <v>4665</v>
      </c>
      <c r="R924" s="230">
        <v>45016</v>
      </c>
      <c r="S924" s="230">
        <v>45352</v>
      </c>
      <c r="T924" t="s">
        <v>8407</v>
      </c>
      <c r="U924" s="238"/>
      <c r="V924" s="238"/>
      <c r="W924" s="238"/>
      <c r="X924" s="238"/>
      <c r="Y924" s="239"/>
      <c r="Z924" t="s">
        <v>8367</v>
      </c>
      <c r="AA924" t="s">
        <v>8357</v>
      </c>
      <c r="AB924" s="187">
        <v>1777773726</v>
      </c>
      <c r="AC924" s="242" t="str">
        <f>_xlfn.IFNA(IF(Table[[#This Row],[Programme Partner]]&lt;&gt;Table[[#This Row],[Implementing Partner]],CONCATENATE(Table[[#This Row],[Programme Partner]],"-",Table[[#This Row],[Implementing Partner]]),Table[[#This Row],[Programme Partner]]),"")</f>
        <v>CARE</v>
      </c>
    </row>
    <row r="925" spans="1:29" ht="16.5" customHeight="1">
      <c r="A925" s="183">
        <v>923</v>
      </c>
      <c r="B925" s="234" t="s">
        <v>8385</v>
      </c>
      <c r="C925" s="235" t="s">
        <v>5039</v>
      </c>
      <c r="D925" s="236" t="s">
        <v>5039</v>
      </c>
      <c r="E925" s="237" t="s">
        <v>8349</v>
      </c>
      <c r="F925" t="s">
        <v>27</v>
      </c>
      <c r="G925" s="235" t="s">
        <v>8013</v>
      </c>
      <c r="H925" t="s">
        <v>8286</v>
      </c>
      <c r="I925" s="235" t="str">
        <f>IFERROR(VLOOKUP(Table[[#This Row],[Activity Details of Assistance]],WHAT!E:F,2,FALSE),"")</f>
        <v># of HP sessions at community level</v>
      </c>
      <c r="J925" s="235"/>
      <c r="K925">
        <v>717</v>
      </c>
      <c r="L925" t="s">
        <v>28</v>
      </c>
      <c r="M925" t="s">
        <v>13</v>
      </c>
      <c r="N925" t="s">
        <v>14</v>
      </c>
      <c r="O925" t="s">
        <v>309</v>
      </c>
      <c r="P925" t="s">
        <v>1606</v>
      </c>
      <c r="Q925" t="s">
        <v>4665</v>
      </c>
      <c r="R925" s="230">
        <v>45016</v>
      </c>
      <c r="S925" s="230">
        <v>45352</v>
      </c>
      <c r="T925" t="s">
        <v>8407</v>
      </c>
      <c r="U925" s="238"/>
      <c r="V925" s="238"/>
      <c r="W925" s="238"/>
      <c r="X925" s="238"/>
      <c r="Y925" s="239"/>
      <c r="Z925" t="s">
        <v>8367</v>
      </c>
      <c r="AA925" t="s">
        <v>8357</v>
      </c>
      <c r="AB925" s="187">
        <v>1777773726</v>
      </c>
      <c r="AC925" s="242" t="str">
        <f>_xlfn.IFNA(IF(Table[[#This Row],[Programme Partner]]&lt;&gt;Table[[#This Row],[Implementing Partner]],CONCATENATE(Table[[#This Row],[Programme Partner]],"-",Table[[#This Row],[Implementing Partner]]),Table[[#This Row],[Programme Partner]]),"")</f>
        <v>CARE</v>
      </c>
    </row>
    <row r="926" spans="1:29" ht="16.5" customHeight="1">
      <c r="A926" s="183">
        <v>924</v>
      </c>
      <c r="B926" s="234" t="s">
        <v>8385</v>
      </c>
      <c r="C926" s="235" t="s">
        <v>5039</v>
      </c>
      <c r="D926" s="236" t="s">
        <v>5039</v>
      </c>
      <c r="E926" s="237" t="s">
        <v>8349</v>
      </c>
      <c r="F926" t="s">
        <v>27</v>
      </c>
      <c r="G926" s="235" t="s">
        <v>8013</v>
      </c>
      <c r="H926" t="s">
        <v>8287</v>
      </c>
      <c r="I926" s="235" t="str">
        <f>IFERROR(VLOOKUP(Table[[#This Row],[Activity Details of Assistance]],WHAT!E:F,2,FALSE),"")</f>
        <v># of HP sessions at HH level</v>
      </c>
      <c r="J926" s="235"/>
      <c r="K926">
        <v>9012</v>
      </c>
      <c r="L926" t="s">
        <v>28</v>
      </c>
      <c r="M926" t="s">
        <v>13</v>
      </c>
      <c r="N926" t="s">
        <v>14</v>
      </c>
      <c r="O926" t="s">
        <v>309</v>
      </c>
      <c r="P926" t="s">
        <v>1606</v>
      </c>
      <c r="Q926" t="s">
        <v>4665</v>
      </c>
      <c r="R926" s="230">
        <v>45016</v>
      </c>
      <c r="S926" s="230">
        <v>45352</v>
      </c>
      <c r="T926" t="s">
        <v>8407</v>
      </c>
      <c r="U926" s="238"/>
      <c r="V926" s="238"/>
      <c r="W926" s="238"/>
      <c r="X926" s="238"/>
      <c r="Y926" s="239"/>
      <c r="Z926" t="s">
        <v>8367</v>
      </c>
      <c r="AA926" t="s">
        <v>8357</v>
      </c>
      <c r="AB926" s="187">
        <v>1777773726</v>
      </c>
      <c r="AC926" s="242" t="str">
        <f>_xlfn.IFNA(IF(Table[[#This Row],[Programme Partner]]&lt;&gt;Table[[#This Row],[Implementing Partner]],CONCATENATE(Table[[#This Row],[Programme Partner]],"-",Table[[#This Row],[Implementing Partner]]),Table[[#This Row],[Programme Partner]]),"")</f>
        <v>CARE</v>
      </c>
    </row>
    <row r="927" spans="1:29" ht="16.5" customHeight="1">
      <c r="A927" s="183">
        <v>925</v>
      </c>
      <c r="B927" s="234" t="s">
        <v>8385</v>
      </c>
      <c r="C927" s="235" t="s">
        <v>5039</v>
      </c>
      <c r="D927" s="236" t="s">
        <v>5039</v>
      </c>
      <c r="E927" s="237" t="s">
        <v>8349</v>
      </c>
      <c r="F927" t="s">
        <v>27</v>
      </c>
      <c r="G927" s="235" t="s">
        <v>8014</v>
      </c>
      <c r="H927" t="s">
        <v>8401</v>
      </c>
      <c r="I927" s="235" t="str">
        <f>IFERROR(VLOOKUP(Table[[#This Row],[Activity Details of Assistance]],WHAT!E:F,2,FALSE),"")</f>
        <v># of household</v>
      </c>
      <c r="J927" s="235"/>
      <c r="K927">
        <v>987</v>
      </c>
      <c r="L927" t="s">
        <v>28</v>
      </c>
      <c r="M927" t="s">
        <v>13</v>
      </c>
      <c r="N927" t="s">
        <v>14</v>
      </c>
      <c r="O927" t="s">
        <v>309</v>
      </c>
      <c r="P927" t="s">
        <v>1606</v>
      </c>
      <c r="Q927" t="s">
        <v>4665</v>
      </c>
      <c r="R927" s="230">
        <v>45016</v>
      </c>
      <c r="S927" s="230">
        <v>45352</v>
      </c>
      <c r="T927" t="s">
        <v>8407</v>
      </c>
      <c r="U927" s="238"/>
      <c r="V927" s="238"/>
      <c r="W927" s="238"/>
      <c r="X927" s="238"/>
      <c r="Y927" s="239"/>
      <c r="Z927" t="s">
        <v>8367</v>
      </c>
      <c r="AA927" t="s">
        <v>8357</v>
      </c>
      <c r="AB927" s="187">
        <v>1777773726</v>
      </c>
      <c r="AC927" s="242" t="str">
        <f>_xlfn.IFNA(IF(Table[[#This Row],[Programme Partner]]&lt;&gt;Table[[#This Row],[Implementing Partner]],CONCATENATE(Table[[#This Row],[Programme Partner]],"-",Table[[#This Row],[Implementing Partner]]),Table[[#This Row],[Programme Partner]]),"")</f>
        <v>CARE</v>
      </c>
    </row>
    <row r="928" spans="1:29" ht="16.5" customHeight="1">
      <c r="A928" s="183">
        <v>926</v>
      </c>
      <c r="B928" s="234" t="s">
        <v>8385</v>
      </c>
      <c r="C928" s="235" t="s">
        <v>5039</v>
      </c>
      <c r="D928" s="236" t="s">
        <v>5039</v>
      </c>
      <c r="E928" s="237" t="s">
        <v>8349</v>
      </c>
      <c r="F928" t="s">
        <v>27</v>
      </c>
      <c r="G928" s="235" t="s">
        <v>8014</v>
      </c>
      <c r="H928" t="s">
        <v>8412</v>
      </c>
      <c r="I928" s="235" t="str">
        <f>IFERROR(VLOOKUP(Table[[#This Row],[Activity Details of Assistance]],WHAT!E:F,2,FALSE),"")</f>
        <v># of HH</v>
      </c>
      <c r="J928" s="235"/>
      <c r="K928">
        <v>215</v>
      </c>
      <c r="L928" t="s">
        <v>28</v>
      </c>
      <c r="M928" t="s">
        <v>13</v>
      </c>
      <c r="N928" t="s">
        <v>14</v>
      </c>
      <c r="O928" t="s">
        <v>309</v>
      </c>
      <c r="P928" t="s">
        <v>1606</v>
      </c>
      <c r="Q928" t="s">
        <v>4665</v>
      </c>
      <c r="R928" s="230">
        <v>45016</v>
      </c>
      <c r="S928" s="230">
        <v>45352</v>
      </c>
      <c r="T928" t="s">
        <v>8407</v>
      </c>
      <c r="U928" s="238"/>
      <c r="V928" s="238"/>
      <c r="W928" s="238"/>
      <c r="X928" s="238"/>
      <c r="Y928" s="239"/>
      <c r="Z928" t="s">
        <v>8367</v>
      </c>
      <c r="AA928" t="s">
        <v>8357</v>
      </c>
      <c r="AB928" s="187">
        <v>1777773726</v>
      </c>
      <c r="AC928" s="242" t="str">
        <f>_xlfn.IFNA(IF(Table[[#This Row],[Programme Partner]]&lt;&gt;Table[[#This Row],[Implementing Partner]],CONCATENATE(Table[[#This Row],[Programme Partner]],"-",Table[[#This Row],[Implementing Partner]]),Table[[#This Row],[Programme Partner]]),"")</f>
        <v>CARE</v>
      </c>
    </row>
    <row r="929" spans="1:29" ht="16.5" customHeight="1">
      <c r="A929" s="183">
        <v>927</v>
      </c>
      <c r="B929" s="234" t="s">
        <v>8385</v>
      </c>
      <c r="C929" s="235" t="s">
        <v>5039</v>
      </c>
      <c r="D929" s="236" t="s">
        <v>5039</v>
      </c>
      <c r="E929" s="237" t="s">
        <v>8349</v>
      </c>
      <c r="F929" t="s">
        <v>27</v>
      </c>
      <c r="G929" s="235" t="s">
        <v>8011</v>
      </c>
      <c r="H929" t="s">
        <v>8363</v>
      </c>
      <c r="I929" s="235" t="str">
        <f>IFERROR(VLOOKUP(Table[[#This Row],[Activity Details of Assistance]],WHAT!E:F,2,FALSE),"")</f>
        <v># of tube well</v>
      </c>
      <c r="J929" s="235"/>
      <c r="K929">
        <v>1753</v>
      </c>
      <c r="L929" t="s">
        <v>28</v>
      </c>
      <c r="M929" t="s">
        <v>13</v>
      </c>
      <c r="N929" t="s">
        <v>14</v>
      </c>
      <c r="O929" t="s">
        <v>309</v>
      </c>
      <c r="P929" t="s">
        <v>1606</v>
      </c>
      <c r="Q929" t="s">
        <v>4662</v>
      </c>
      <c r="R929" s="230">
        <v>45016</v>
      </c>
      <c r="S929" s="230">
        <v>45352</v>
      </c>
      <c r="T929" t="s">
        <v>8407</v>
      </c>
      <c r="U929" s="238"/>
      <c r="V929" s="238"/>
      <c r="W929" s="238"/>
      <c r="X929" s="238"/>
      <c r="Y929" s="239"/>
      <c r="Z929" t="s">
        <v>8367</v>
      </c>
      <c r="AA929" t="s">
        <v>8357</v>
      </c>
      <c r="AB929" s="187">
        <v>1777773726</v>
      </c>
      <c r="AC929" s="242" t="str">
        <f>_xlfn.IFNA(IF(Table[[#This Row],[Programme Partner]]&lt;&gt;Table[[#This Row],[Implementing Partner]],CONCATENATE(Table[[#This Row],[Programme Partner]],"-",Table[[#This Row],[Implementing Partner]]),Table[[#This Row],[Programme Partner]]),"")</f>
        <v>CARE</v>
      </c>
    </row>
    <row r="930" spans="1:29" ht="16.5" customHeight="1">
      <c r="A930" s="183">
        <v>928</v>
      </c>
      <c r="B930" s="234" t="s">
        <v>8385</v>
      </c>
      <c r="C930" s="235" t="s">
        <v>5039</v>
      </c>
      <c r="D930" s="236" t="s">
        <v>5039</v>
      </c>
      <c r="E930" s="237" t="s">
        <v>8349</v>
      </c>
      <c r="F930" t="s">
        <v>27</v>
      </c>
      <c r="G930" s="235" t="s">
        <v>8012</v>
      </c>
      <c r="H930" t="s">
        <v>8364</v>
      </c>
      <c r="I930" s="235" t="str">
        <f>IFERROR(VLOOKUP(Table[[#This Row],[Activity Details of Assistance]],WHAT!E:F,2,FALSE),"")</f>
        <v xml:space="preserve"># of door </v>
      </c>
      <c r="J930" s="235"/>
      <c r="K930">
        <v>370</v>
      </c>
      <c r="L930" t="s">
        <v>28</v>
      </c>
      <c r="M930" t="s">
        <v>13</v>
      </c>
      <c r="N930" t="s">
        <v>14</v>
      </c>
      <c r="O930" t="s">
        <v>309</v>
      </c>
      <c r="P930" t="s">
        <v>1606</v>
      </c>
      <c r="Q930" t="s">
        <v>4662</v>
      </c>
      <c r="R930" s="230">
        <v>45016</v>
      </c>
      <c r="S930" s="230">
        <v>45352</v>
      </c>
      <c r="T930" t="s">
        <v>8407</v>
      </c>
      <c r="U930" s="238"/>
      <c r="V930" s="238"/>
      <c r="W930" s="238"/>
      <c r="X930" s="238"/>
      <c r="Y930" s="239"/>
      <c r="Z930" t="s">
        <v>8367</v>
      </c>
      <c r="AA930" t="s">
        <v>8357</v>
      </c>
      <c r="AB930" s="187">
        <v>1777773726</v>
      </c>
      <c r="AC930" s="242" t="str">
        <f>_xlfn.IFNA(IF(Table[[#This Row],[Programme Partner]]&lt;&gt;Table[[#This Row],[Implementing Partner]],CONCATENATE(Table[[#This Row],[Programme Partner]],"-",Table[[#This Row],[Implementing Partner]]),Table[[#This Row],[Programme Partner]]),"")</f>
        <v>CARE</v>
      </c>
    </row>
    <row r="931" spans="1:29" ht="16.5" customHeight="1">
      <c r="A931" s="183">
        <v>929</v>
      </c>
      <c r="B931" s="234" t="s">
        <v>8385</v>
      </c>
      <c r="C931" s="235" t="s">
        <v>5039</v>
      </c>
      <c r="D931" s="236" t="s">
        <v>5039</v>
      </c>
      <c r="E931" s="237" t="s">
        <v>8349</v>
      </c>
      <c r="F931" t="s">
        <v>27</v>
      </c>
      <c r="G931" s="235" t="s">
        <v>8012</v>
      </c>
      <c r="H931" t="s">
        <v>8365</v>
      </c>
      <c r="I931" s="235" t="str">
        <f>IFERROR(VLOOKUP(Table[[#This Row],[Activity Details of Assistance]],WHAT!E:F,2,FALSE),"")</f>
        <v># of door</v>
      </c>
      <c r="J931" s="235"/>
      <c r="K931">
        <v>646</v>
      </c>
      <c r="L931" t="s">
        <v>28</v>
      </c>
      <c r="M931" t="s">
        <v>13</v>
      </c>
      <c r="N931" t="s">
        <v>14</v>
      </c>
      <c r="O931" t="s">
        <v>309</v>
      </c>
      <c r="P931" t="s">
        <v>1606</v>
      </c>
      <c r="Q931" t="s">
        <v>4662</v>
      </c>
      <c r="R931" s="230">
        <v>45016</v>
      </c>
      <c r="S931" s="230">
        <v>45352</v>
      </c>
      <c r="T931" t="s">
        <v>8407</v>
      </c>
      <c r="U931" s="238"/>
      <c r="V931" s="238"/>
      <c r="W931" s="238"/>
      <c r="X931" s="238"/>
      <c r="Y931" s="239"/>
      <c r="Z931" t="s">
        <v>8367</v>
      </c>
      <c r="AA931" t="s">
        <v>8357</v>
      </c>
      <c r="AB931" s="187">
        <v>1777773726</v>
      </c>
      <c r="AC931" s="242" t="str">
        <f>_xlfn.IFNA(IF(Table[[#This Row],[Programme Partner]]&lt;&gt;Table[[#This Row],[Implementing Partner]],CONCATENATE(Table[[#This Row],[Programme Partner]],"-",Table[[#This Row],[Implementing Partner]]),Table[[#This Row],[Programme Partner]]),"")</f>
        <v>CARE</v>
      </c>
    </row>
    <row r="932" spans="1:29" ht="16.5" customHeight="1">
      <c r="A932" s="183">
        <v>930</v>
      </c>
      <c r="B932" s="234" t="s">
        <v>8385</v>
      </c>
      <c r="C932" s="235" t="s">
        <v>5039</v>
      </c>
      <c r="D932" s="236" t="s">
        <v>5039</v>
      </c>
      <c r="E932" s="237" t="s">
        <v>8349</v>
      </c>
      <c r="F932" t="s">
        <v>27</v>
      </c>
      <c r="G932" s="235" t="s">
        <v>8012</v>
      </c>
      <c r="H932" t="s">
        <v>8312</v>
      </c>
      <c r="I932" s="235" t="str">
        <f>IFERROR(VLOOKUP(Table[[#This Row],[Activity Details of Assistance]],WHAT!E:F,2,FALSE),"")</f>
        <v># of door</v>
      </c>
      <c r="J932" s="235"/>
      <c r="K932">
        <v>1051</v>
      </c>
      <c r="L932" t="s">
        <v>28</v>
      </c>
      <c r="M932" t="s">
        <v>13</v>
      </c>
      <c r="N932" t="s">
        <v>14</v>
      </c>
      <c r="O932" t="s">
        <v>309</v>
      </c>
      <c r="P932" t="s">
        <v>1606</v>
      </c>
      <c r="Q932" t="s">
        <v>4662</v>
      </c>
      <c r="R932" s="230">
        <v>45016</v>
      </c>
      <c r="S932" s="230">
        <v>45352</v>
      </c>
      <c r="T932" t="s">
        <v>8407</v>
      </c>
      <c r="U932" s="238"/>
      <c r="V932" s="238"/>
      <c r="W932" s="238"/>
      <c r="X932" s="238"/>
      <c r="Y932" s="239"/>
      <c r="Z932" t="s">
        <v>8367</v>
      </c>
      <c r="AA932" t="s">
        <v>8357</v>
      </c>
      <c r="AB932" s="187">
        <v>1777773726</v>
      </c>
      <c r="AC932" s="242" t="str">
        <f>_xlfn.IFNA(IF(Table[[#This Row],[Programme Partner]]&lt;&gt;Table[[#This Row],[Implementing Partner]],CONCATENATE(Table[[#This Row],[Programme Partner]],"-",Table[[#This Row],[Implementing Partner]]),Table[[#This Row],[Programme Partner]]),"")</f>
        <v>CARE</v>
      </c>
    </row>
    <row r="933" spans="1:29" ht="16.5" customHeight="1">
      <c r="A933" s="183">
        <v>931</v>
      </c>
      <c r="B933" s="234" t="s">
        <v>8385</v>
      </c>
      <c r="C933" s="235" t="s">
        <v>5039</v>
      </c>
      <c r="D933" s="236" t="s">
        <v>5039</v>
      </c>
      <c r="E933" s="237" t="s">
        <v>8349</v>
      </c>
      <c r="F933" t="s">
        <v>27</v>
      </c>
      <c r="G933" s="235" t="s">
        <v>8013</v>
      </c>
      <c r="H933" t="s">
        <v>8286</v>
      </c>
      <c r="I933" s="235" t="str">
        <f>IFERROR(VLOOKUP(Table[[#This Row],[Activity Details of Assistance]],WHAT!E:F,2,FALSE),"")</f>
        <v># of HP sessions at community level</v>
      </c>
      <c r="J933" s="235"/>
      <c r="K933">
        <v>3619</v>
      </c>
      <c r="L933" t="s">
        <v>28</v>
      </c>
      <c r="M933" t="s">
        <v>13</v>
      </c>
      <c r="N933" t="s">
        <v>14</v>
      </c>
      <c r="O933" t="s">
        <v>309</v>
      </c>
      <c r="P933" t="s">
        <v>1606</v>
      </c>
      <c r="Q933" t="s">
        <v>4662</v>
      </c>
      <c r="R933" s="230">
        <v>45016</v>
      </c>
      <c r="S933" s="230">
        <v>45352</v>
      </c>
      <c r="T933" t="s">
        <v>8407</v>
      </c>
      <c r="U933" s="238"/>
      <c r="V933" s="238"/>
      <c r="W933" s="238"/>
      <c r="X933" s="238"/>
      <c r="Y933" s="239"/>
      <c r="Z933" t="s">
        <v>8367</v>
      </c>
      <c r="AA933" t="s">
        <v>8357</v>
      </c>
      <c r="AB933" s="187">
        <v>1777773726</v>
      </c>
      <c r="AC933" s="242" t="str">
        <f>_xlfn.IFNA(IF(Table[[#This Row],[Programme Partner]]&lt;&gt;Table[[#This Row],[Implementing Partner]],CONCATENATE(Table[[#This Row],[Programme Partner]],"-",Table[[#This Row],[Implementing Partner]]),Table[[#This Row],[Programme Partner]]),"")</f>
        <v>CARE</v>
      </c>
    </row>
    <row r="934" spans="1:29" ht="16.5" customHeight="1">
      <c r="A934" s="183">
        <v>932</v>
      </c>
      <c r="B934" s="234" t="s">
        <v>8385</v>
      </c>
      <c r="C934" s="235" t="s">
        <v>5039</v>
      </c>
      <c r="D934" s="236" t="s">
        <v>5039</v>
      </c>
      <c r="E934" s="237" t="s">
        <v>8349</v>
      </c>
      <c r="F934" t="s">
        <v>27</v>
      </c>
      <c r="G934" s="235" t="s">
        <v>8013</v>
      </c>
      <c r="H934" t="s">
        <v>8287</v>
      </c>
      <c r="I934" s="235" t="str">
        <f>IFERROR(VLOOKUP(Table[[#This Row],[Activity Details of Assistance]],WHAT!E:F,2,FALSE),"")</f>
        <v># of HP sessions at HH level</v>
      </c>
      <c r="J934" s="235"/>
      <c r="K934">
        <v>1216</v>
      </c>
      <c r="L934" t="s">
        <v>28</v>
      </c>
      <c r="M934" t="s">
        <v>13</v>
      </c>
      <c r="N934" t="s">
        <v>14</v>
      </c>
      <c r="O934" t="s">
        <v>309</v>
      </c>
      <c r="P934" t="s">
        <v>1606</v>
      </c>
      <c r="Q934" t="s">
        <v>4662</v>
      </c>
      <c r="R934" s="230">
        <v>45016</v>
      </c>
      <c r="S934" s="230">
        <v>45352</v>
      </c>
      <c r="T934" t="s">
        <v>8407</v>
      </c>
      <c r="U934" s="238"/>
      <c r="V934" s="238"/>
      <c r="W934" s="238"/>
      <c r="X934" s="238"/>
      <c r="Y934" s="239"/>
      <c r="Z934" t="s">
        <v>8367</v>
      </c>
      <c r="AA934" t="s">
        <v>8357</v>
      </c>
      <c r="AB934" s="187">
        <v>1777773726</v>
      </c>
      <c r="AC934" s="242" t="str">
        <f>_xlfn.IFNA(IF(Table[[#This Row],[Programme Partner]]&lt;&gt;Table[[#This Row],[Implementing Partner]],CONCATENATE(Table[[#This Row],[Programme Partner]],"-",Table[[#This Row],[Implementing Partner]]),Table[[#This Row],[Programme Partner]]),"")</f>
        <v>CARE</v>
      </c>
    </row>
    <row r="935" spans="1:29" ht="16.5" customHeight="1">
      <c r="A935" s="183">
        <v>933</v>
      </c>
      <c r="B935" s="234" t="s">
        <v>8385</v>
      </c>
      <c r="C935" s="235" t="s">
        <v>5039</v>
      </c>
      <c r="D935" s="236" t="s">
        <v>5039</v>
      </c>
      <c r="E935" s="237" t="s">
        <v>8349</v>
      </c>
      <c r="F935" t="s">
        <v>27</v>
      </c>
      <c r="G935" s="235" t="s">
        <v>8014</v>
      </c>
      <c r="H935" t="s">
        <v>8401</v>
      </c>
      <c r="I935" s="235" t="str">
        <f>IFERROR(VLOOKUP(Table[[#This Row],[Activity Details of Assistance]],WHAT!E:F,2,FALSE),"")</f>
        <v># of household</v>
      </c>
      <c r="J935" s="235"/>
      <c r="K935">
        <v>10012</v>
      </c>
      <c r="L935" t="s">
        <v>28</v>
      </c>
      <c r="M935" t="s">
        <v>13</v>
      </c>
      <c r="N935" t="s">
        <v>14</v>
      </c>
      <c r="O935" t="s">
        <v>309</v>
      </c>
      <c r="P935" t="s">
        <v>1606</v>
      </c>
      <c r="Q935" t="s">
        <v>4662</v>
      </c>
      <c r="R935" s="230">
        <v>45016</v>
      </c>
      <c r="S935" s="230">
        <v>45352</v>
      </c>
      <c r="T935" t="s">
        <v>8407</v>
      </c>
      <c r="U935" s="238"/>
      <c r="V935" s="238"/>
      <c r="W935" s="238"/>
      <c r="X935" s="238"/>
      <c r="Y935" s="239"/>
      <c r="Z935" t="s">
        <v>8367</v>
      </c>
      <c r="AA935" t="s">
        <v>8357</v>
      </c>
      <c r="AB935" s="187">
        <v>1777773726</v>
      </c>
      <c r="AC935" s="242" t="str">
        <f>_xlfn.IFNA(IF(Table[[#This Row],[Programme Partner]]&lt;&gt;Table[[#This Row],[Implementing Partner]],CONCATENATE(Table[[#This Row],[Programme Partner]],"-",Table[[#This Row],[Implementing Partner]]),Table[[#This Row],[Programme Partner]]),"")</f>
        <v>CARE</v>
      </c>
    </row>
    <row r="936" spans="1:29" ht="16.5" customHeight="1">
      <c r="A936" s="183">
        <v>934</v>
      </c>
      <c r="B936" s="234" t="s">
        <v>8385</v>
      </c>
      <c r="C936" s="235" t="s">
        <v>5039</v>
      </c>
      <c r="D936" s="236" t="s">
        <v>5039</v>
      </c>
      <c r="E936" s="237" t="s">
        <v>8349</v>
      </c>
      <c r="F936" t="s">
        <v>27</v>
      </c>
      <c r="G936" s="235" t="s">
        <v>8014</v>
      </c>
      <c r="H936" t="s">
        <v>8412</v>
      </c>
      <c r="I936" s="235" t="str">
        <f>IFERROR(VLOOKUP(Table[[#This Row],[Activity Details of Assistance]],WHAT!E:F,2,FALSE),"")</f>
        <v># of HH</v>
      </c>
      <c r="J936" s="235"/>
      <c r="K936">
        <v>229</v>
      </c>
      <c r="L936" t="s">
        <v>28</v>
      </c>
      <c r="M936" t="s">
        <v>13</v>
      </c>
      <c r="N936" t="s">
        <v>14</v>
      </c>
      <c r="O936" t="s">
        <v>309</v>
      </c>
      <c r="P936" t="s">
        <v>1606</v>
      </c>
      <c r="Q936" t="s">
        <v>4662</v>
      </c>
      <c r="R936" s="230">
        <v>45016</v>
      </c>
      <c r="S936" s="230">
        <v>45352</v>
      </c>
      <c r="T936" t="s">
        <v>8407</v>
      </c>
      <c r="U936" s="238"/>
      <c r="V936" s="238"/>
      <c r="W936" s="238"/>
      <c r="X936" s="238"/>
      <c r="Y936" s="239"/>
      <c r="Z936" t="s">
        <v>8367</v>
      </c>
      <c r="AA936" t="s">
        <v>8357</v>
      </c>
      <c r="AB936" s="187">
        <v>1777773726</v>
      </c>
      <c r="AC936" s="242" t="str">
        <f>_xlfn.IFNA(IF(Table[[#This Row],[Programme Partner]]&lt;&gt;Table[[#This Row],[Implementing Partner]],CONCATENATE(Table[[#This Row],[Programme Partner]],"-",Table[[#This Row],[Implementing Partner]]),Table[[#This Row],[Programme Partner]]),"")</f>
        <v>CARE</v>
      </c>
    </row>
    <row r="937" spans="1:29" ht="16.5" customHeight="1">
      <c r="A937" s="183">
        <v>935</v>
      </c>
      <c r="B937" s="234" t="s">
        <v>8385</v>
      </c>
      <c r="C937" s="235" t="s">
        <v>5275</v>
      </c>
      <c r="D937" s="236" t="s">
        <v>5300</v>
      </c>
      <c r="E937" s="237" t="s">
        <v>5275</v>
      </c>
      <c r="F937" t="s">
        <v>27</v>
      </c>
      <c r="G937" s="235" t="s">
        <v>8011</v>
      </c>
      <c r="H937" t="s">
        <v>8363</v>
      </c>
      <c r="I937" s="235" t="str">
        <f>IFERROR(VLOOKUP(Table[[#This Row],[Activity Details of Assistance]],WHAT!E:F,2,FALSE),"")</f>
        <v># of tube well</v>
      </c>
      <c r="J937" s="235"/>
      <c r="K937">
        <v>301</v>
      </c>
      <c r="L937" t="s">
        <v>28</v>
      </c>
      <c r="M937" t="s">
        <v>13</v>
      </c>
      <c r="N937" t="s">
        <v>14</v>
      </c>
      <c r="O937" t="s">
        <v>309</v>
      </c>
      <c r="P937" t="s">
        <v>1606</v>
      </c>
      <c r="Q937" t="s">
        <v>6475</v>
      </c>
      <c r="R937" s="230">
        <v>45016</v>
      </c>
      <c r="S937" s="230">
        <v>45323</v>
      </c>
      <c r="T937" t="s">
        <v>8407</v>
      </c>
      <c r="U937" s="238"/>
      <c r="V937" s="238"/>
      <c r="W937" s="238"/>
      <c r="X937" s="238"/>
      <c r="Y937" s="239"/>
      <c r="Z937" t="s">
        <v>8440</v>
      </c>
      <c r="AA937" t="s">
        <v>8443</v>
      </c>
      <c r="AB937" s="187">
        <v>1686793411</v>
      </c>
      <c r="AC937" s="242" t="str">
        <f>_xlfn.IFNA(IF(Table[[#This Row],[Programme Partner]]&lt;&gt;Table[[#This Row],[Implementing Partner]],CONCATENATE(Table[[#This Row],[Programme Partner]],"-",Table[[#This Row],[Implementing Partner]]),Table[[#This Row],[Programme Partner]]),"")</f>
        <v>UNICEF-WVI</v>
      </c>
    </row>
    <row r="938" spans="1:29" ht="16.5" customHeight="1">
      <c r="A938" s="183">
        <v>936</v>
      </c>
      <c r="B938" s="234" t="s">
        <v>8385</v>
      </c>
      <c r="C938" s="235" t="s">
        <v>5275</v>
      </c>
      <c r="D938" s="236" t="s">
        <v>5300</v>
      </c>
      <c r="E938" s="237" t="s">
        <v>5275</v>
      </c>
      <c r="F938" t="s">
        <v>27</v>
      </c>
      <c r="G938" s="235" t="s">
        <v>8012</v>
      </c>
      <c r="H938" t="s">
        <v>8364</v>
      </c>
      <c r="I938" s="235" t="str">
        <f>IFERROR(VLOOKUP(Table[[#This Row],[Activity Details of Assistance]],WHAT!E:F,2,FALSE),"")</f>
        <v xml:space="preserve"># of door </v>
      </c>
      <c r="J938" s="235"/>
      <c r="K938">
        <v>84</v>
      </c>
      <c r="L938" t="s">
        <v>28</v>
      </c>
      <c r="M938" t="s">
        <v>13</v>
      </c>
      <c r="N938" t="s">
        <v>14</v>
      </c>
      <c r="O938" t="s">
        <v>309</v>
      </c>
      <c r="P938" t="s">
        <v>1606</v>
      </c>
      <c r="Q938" t="s">
        <v>6475</v>
      </c>
      <c r="R938" s="230">
        <v>45016</v>
      </c>
      <c r="S938" s="230">
        <v>45323</v>
      </c>
      <c r="T938" t="s">
        <v>8407</v>
      </c>
      <c r="U938" s="238"/>
      <c r="V938" s="238"/>
      <c r="W938" s="238"/>
      <c r="X938" s="238"/>
      <c r="Y938" s="239"/>
      <c r="Z938" t="s">
        <v>8440</v>
      </c>
      <c r="AA938" t="s">
        <v>8443</v>
      </c>
      <c r="AB938" s="187">
        <v>1686793411</v>
      </c>
      <c r="AC938" s="242" t="str">
        <f>_xlfn.IFNA(IF(Table[[#This Row],[Programme Partner]]&lt;&gt;Table[[#This Row],[Implementing Partner]],CONCATENATE(Table[[#This Row],[Programme Partner]],"-",Table[[#This Row],[Implementing Partner]]),Table[[#This Row],[Programme Partner]]),"")</f>
        <v>UNICEF-WVI</v>
      </c>
    </row>
    <row r="939" spans="1:29" ht="16.5" customHeight="1">
      <c r="A939" s="183">
        <v>937</v>
      </c>
      <c r="B939" s="234" t="s">
        <v>8385</v>
      </c>
      <c r="C939" s="235" t="s">
        <v>5275</v>
      </c>
      <c r="D939" s="236" t="s">
        <v>5300</v>
      </c>
      <c r="E939" s="237" t="s">
        <v>5275</v>
      </c>
      <c r="F939" t="s">
        <v>27</v>
      </c>
      <c r="G939" s="235" t="s">
        <v>8012</v>
      </c>
      <c r="H939" t="s">
        <v>8365</v>
      </c>
      <c r="I939" s="235" t="str">
        <f>IFERROR(VLOOKUP(Table[[#This Row],[Activity Details of Assistance]],WHAT!E:F,2,FALSE),"")</f>
        <v># of door</v>
      </c>
      <c r="J939" s="235"/>
      <c r="K939">
        <v>210</v>
      </c>
      <c r="L939" t="s">
        <v>28</v>
      </c>
      <c r="M939" t="s">
        <v>13</v>
      </c>
      <c r="N939" t="s">
        <v>14</v>
      </c>
      <c r="O939" t="s">
        <v>309</v>
      </c>
      <c r="P939" t="s">
        <v>1606</v>
      </c>
      <c r="Q939" t="s">
        <v>6475</v>
      </c>
      <c r="R939" s="230">
        <v>45016</v>
      </c>
      <c r="S939" s="230">
        <v>45323</v>
      </c>
      <c r="T939" t="s">
        <v>8407</v>
      </c>
      <c r="U939" s="238"/>
      <c r="V939" s="238"/>
      <c r="W939" s="238"/>
      <c r="X939" s="238"/>
      <c r="Y939" s="239"/>
      <c r="Z939" t="s">
        <v>8440</v>
      </c>
      <c r="AA939" t="s">
        <v>8443</v>
      </c>
      <c r="AB939" s="187">
        <v>1686793411</v>
      </c>
      <c r="AC939" s="242" t="str">
        <f>_xlfn.IFNA(IF(Table[[#This Row],[Programme Partner]]&lt;&gt;Table[[#This Row],[Implementing Partner]],CONCATENATE(Table[[#This Row],[Programme Partner]],"-",Table[[#This Row],[Implementing Partner]]),Table[[#This Row],[Programme Partner]]),"")</f>
        <v>UNICEF-WVI</v>
      </c>
    </row>
    <row r="940" spans="1:29" ht="16.5" customHeight="1">
      <c r="A940" s="183">
        <v>938</v>
      </c>
      <c r="B940" s="234" t="s">
        <v>8385</v>
      </c>
      <c r="C940" s="235" t="s">
        <v>5275</v>
      </c>
      <c r="D940" s="236" t="s">
        <v>5300</v>
      </c>
      <c r="E940" s="237" t="s">
        <v>5275</v>
      </c>
      <c r="F940" t="s">
        <v>27</v>
      </c>
      <c r="G940" s="235" t="s">
        <v>8012</v>
      </c>
      <c r="H940" t="s">
        <v>8312</v>
      </c>
      <c r="I940" s="235" t="str">
        <f>IFERROR(VLOOKUP(Table[[#This Row],[Activity Details of Assistance]],WHAT!E:F,2,FALSE),"")</f>
        <v># of door</v>
      </c>
      <c r="J940" s="235"/>
      <c r="K940">
        <v>702</v>
      </c>
      <c r="L940" t="s">
        <v>28</v>
      </c>
      <c r="M940" t="s">
        <v>13</v>
      </c>
      <c r="N940" t="s">
        <v>14</v>
      </c>
      <c r="O940" t="s">
        <v>309</v>
      </c>
      <c r="P940" t="s">
        <v>1606</v>
      </c>
      <c r="Q940" t="s">
        <v>6475</v>
      </c>
      <c r="R940" s="230">
        <v>45016</v>
      </c>
      <c r="S940" s="230">
        <v>45323</v>
      </c>
      <c r="T940" t="s">
        <v>8407</v>
      </c>
      <c r="U940" s="238"/>
      <c r="V940" s="238"/>
      <c r="W940" s="238"/>
      <c r="X940" s="238"/>
      <c r="Y940" s="239"/>
      <c r="Z940" t="s">
        <v>8440</v>
      </c>
      <c r="AA940" t="s">
        <v>8443</v>
      </c>
      <c r="AB940" s="187">
        <v>1686793411</v>
      </c>
      <c r="AC940" s="242" t="str">
        <f>_xlfn.IFNA(IF(Table[[#This Row],[Programme Partner]]&lt;&gt;Table[[#This Row],[Implementing Partner]],CONCATENATE(Table[[#This Row],[Programme Partner]],"-",Table[[#This Row],[Implementing Partner]]),Table[[#This Row],[Programme Partner]]),"")</f>
        <v>UNICEF-WVI</v>
      </c>
    </row>
    <row r="941" spans="1:29" ht="16.5" customHeight="1">
      <c r="A941" s="183">
        <v>939</v>
      </c>
      <c r="B941" s="234" t="s">
        <v>8385</v>
      </c>
      <c r="C941" s="235" t="s">
        <v>5275</v>
      </c>
      <c r="D941" s="236" t="s">
        <v>5300</v>
      </c>
      <c r="E941" s="237" t="s">
        <v>5275</v>
      </c>
      <c r="F941" t="s">
        <v>27</v>
      </c>
      <c r="G941" s="235" t="s">
        <v>8013</v>
      </c>
      <c r="H941" t="s">
        <v>8286</v>
      </c>
      <c r="I941" s="235" t="str">
        <f>IFERROR(VLOOKUP(Table[[#This Row],[Activity Details of Assistance]],WHAT!E:F,2,FALSE),"")</f>
        <v># of HP sessions at community level</v>
      </c>
      <c r="J941" s="235"/>
      <c r="K941">
        <v>1682</v>
      </c>
      <c r="L941" t="s">
        <v>28</v>
      </c>
      <c r="M941" t="s">
        <v>13</v>
      </c>
      <c r="N941" t="s">
        <v>14</v>
      </c>
      <c r="O941" t="s">
        <v>309</v>
      </c>
      <c r="P941" t="s">
        <v>1606</v>
      </c>
      <c r="Q941" t="s">
        <v>6475</v>
      </c>
      <c r="R941" s="230">
        <v>45016</v>
      </c>
      <c r="S941" s="230">
        <v>45323</v>
      </c>
      <c r="T941" t="s">
        <v>8407</v>
      </c>
      <c r="U941" s="238"/>
      <c r="V941" s="238"/>
      <c r="W941" s="238"/>
      <c r="X941" s="238"/>
      <c r="Y941" s="239"/>
      <c r="Z941" t="s">
        <v>8440</v>
      </c>
      <c r="AA941" t="s">
        <v>8443</v>
      </c>
      <c r="AB941" s="187">
        <v>1686793411</v>
      </c>
      <c r="AC941" s="242" t="str">
        <f>_xlfn.IFNA(IF(Table[[#This Row],[Programme Partner]]&lt;&gt;Table[[#This Row],[Implementing Partner]],CONCATENATE(Table[[#This Row],[Programme Partner]],"-",Table[[#This Row],[Implementing Partner]]),Table[[#This Row],[Programme Partner]]),"")</f>
        <v>UNICEF-WVI</v>
      </c>
    </row>
    <row r="942" spans="1:29" ht="16.5" customHeight="1">
      <c r="A942" s="183">
        <v>940</v>
      </c>
      <c r="B942" s="234" t="s">
        <v>8385</v>
      </c>
      <c r="C942" s="235" t="s">
        <v>5275</v>
      </c>
      <c r="D942" s="236" t="s">
        <v>5300</v>
      </c>
      <c r="E942" s="237" t="s">
        <v>5275</v>
      </c>
      <c r="F942" t="s">
        <v>27</v>
      </c>
      <c r="G942" s="235" t="s">
        <v>8013</v>
      </c>
      <c r="H942" t="s">
        <v>8287</v>
      </c>
      <c r="I942" s="235" t="str">
        <f>IFERROR(VLOOKUP(Table[[#This Row],[Activity Details of Assistance]],WHAT!E:F,2,FALSE),"")</f>
        <v># of HP sessions at HH level</v>
      </c>
      <c r="J942" s="235"/>
      <c r="K942">
        <v>6820</v>
      </c>
      <c r="L942" t="s">
        <v>28</v>
      </c>
      <c r="M942" t="s">
        <v>13</v>
      </c>
      <c r="N942" t="s">
        <v>14</v>
      </c>
      <c r="O942" t="s">
        <v>309</v>
      </c>
      <c r="P942" t="s">
        <v>1606</v>
      </c>
      <c r="Q942" t="s">
        <v>6475</v>
      </c>
      <c r="R942" s="230">
        <v>45016</v>
      </c>
      <c r="S942" s="230">
        <v>45323</v>
      </c>
      <c r="T942" t="s">
        <v>8407</v>
      </c>
      <c r="U942" s="238"/>
      <c r="V942" s="238"/>
      <c r="W942" s="238"/>
      <c r="X942" s="238"/>
      <c r="Y942" s="239"/>
      <c r="Z942" t="s">
        <v>8440</v>
      </c>
      <c r="AA942" t="s">
        <v>8443</v>
      </c>
      <c r="AB942" s="187">
        <v>1686793411</v>
      </c>
      <c r="AC942" s="242" t="str">
        <f>_xlfn.IFNA(IF(Table[[#This Row],[Programme Partner]]&lt;&gt;Table[[#This Row],[Implementing Partner]],CONCATENATE(Table[[#This Row],[Programme Partner]],"-",Table[[#This Row],[Implementing Partner]]),Table[[#This Row],[Programme Partner]]),"")</f>
        <v>UNICEF-WVI</v>
      </c>
    </row>
    <row r="943" spans="1:29" ht="16.5" customHeight="1">
      <c r="A943" s="183">
        <v>941</v>
      </c>
      <c r="B943" s="234" t="s">
        <v>8385</v>
      </c>
      <c r="C943" s="235" t="s">
        <v>5275</v>
      </c>
      <c r="D943" s="236" t="s">
        <v>5300</v>
      </c>
      <c r="E943" s="237" t="s">
        <v>5275</v>
      </c>
      <c r="F943" t="s">
        <v>27</v>
      </c>
      <c r="G943" s="235" t="s">
        <v>8013</v>
      </c>
      <c r="H943" t="s">
        <v>8327</v>
      </c>
      <c r="I943" s="235" t="str">
        <f>IFERROR(VLOOKUP(Table[[#This Row],[Activity Details of Assistance]],WHAT!E:F,2,FALSE),"")</f>
        <v># of HP sessions at institution level</v>
      </c>
      <c r="J943" s="235"/>
      <c r="K943">
        <v>72</v>
      </c>
      <c r="L943" t="s">
        <v>28</v>
      </c>
      <c r="M943" t="s">
        <v>13</v>
      </c>
      <c r="N943" t="s">
        <v>14</v>
      </c>
      <c r="O943" t="s">
        <v>309</v>
      </c>
      <c r="P943" t="s">
        <v>1606</v>
      </c>
      <c r="Q943" t="s">
        <v>6475</v>
      </c>
      <c r="R943" s="230">
        <v>45016</v>
      </c>
      <c r="S943" s="230">
        <v>45323</v>
      </c>
      <c r="T943" t="s">
        <v>8407</v>
      </c>
      <c r="U943" s="238"/>
      <c r="V943" s="238"/>
      <c r="W943" s="238"/>
      <c r="X943" s="238"/>
      <c r="Y943" s="239"/>
      <c r="Z943" t="s">
        <v>8440</v>
      </c>
      <c r="AA943" t="s">
        <v>8443</v>
      </c>
      <c r="AB943" s="187">
        <v>1686793411</v>
      </c>
      <c r="AC943" s="242" t="str">
        <f>_xlfn.IFNA(IF(Table[[#This Row],[Programme Partner]]&lt;&gt;Table[[#This Row],[Implementing Partner]],CONCATENATE(Table[[#This Row],[Programme Partner]],"-",Table[[#This Row],[Implementing Partner]]),Table[[#This Row],[Programme Partner]]),"")</f>
        <v>UNICEF-WVI</v>
      </c>
    </row>
    <row r="944" spans="1:29" ht="16.5" customHeight="1">
      <c r="A944" s="183">
        <v>942</v>
      </c>
      <c r="B944" s="234" t="s">
        <v>8385</v>
      </c>
      <c r="C944" s="235" t="s">
        <v>5275</v>
      </c>
      <c r="D944" s="236" t="s">
        <v>5300</v>
      </c>
      <c r="E944" s="237" t="s">
        <v>5275</v>
      </c>
      <c r="F944" t="s">
        <v>27</v>
      </c>
      <c r="G944" s="235" t="s">
        <v>8014</v>
      </c>
      <c r="H944" t="s">
        <v>8412</v>
      </c>
      <c r="I944" s="235" t="str">
        <f>IFERROR(VLOOKUP(Table[[#This Row],[Activity Details of Assistance]],WHAT!E:F,2,FALSE),"")</f>
        <v># of HH</v>
      </c>
      <c r="J944" s="235"/>
      <c r="K944">
        <v>472</v>
      </c>
      <c r="L944" t="s">
        <v>28</v>
      </c>
      <c r="M944" t="s">
        <v>13</v>
      </c>
      <c r="N944" t="s">
        <v>14</v>
      </c>
      <c r="O944" t="s">
        <v>309</v>
      </c>
      <c r="P944" t="s">
        <v>1606</v>
      </c>
      <c r="Q944" t="s">
        <v>6475</v>
      </c>
      <c r="R944" s="230">
        <v>45016</v>
      </c>
      <c r="S944" s="230">
        <v>45323</v>
      </c>
      <c r="T944" t="s">
        <v>8407</v>
      </c>
      <c r="U944" s="238"/>
      <c r="V944" s="238"/>
      <c r="W944" s="238"/>
      <c r="X944" s="238"/>
      <c r="Y944" s="239"/>
      <c r="Z944" t="s">
        <v>8440</v>
      </c>
      <c r="AA944" t="s">
        <v>8443</v>
      </c>
      <c r="AB944" s="187">
        <v>1686793411</v>
      </c>
      <c r="AC944" s="242" t="str">
        <f>_xlfn.IFNA(IF(Table[[#This Row],[Programme Partner]]&lt;&gt;Table[[#This Row],[Implementing Partner]],CONCATENATE(Table[[#This Row],[Programme Partner]],"-",Table[[#This Row],[Implementing Partner]]),Table[[#This Row],[Programme Partner]]),"")</f>
        <v>UNICEF-WVI</v>
      </c>
    </row>
    <row r="945" spans="1:29" ht="16.5" customHeight="1">
      <c r="A945" s="183">
        <v>943</v>
      </c>
      <c r="B945" s="234" t="s">
        <v>8385</v>
      </c>
      <c r="C945" s="235" t="s">
        <v>5148</v>
      </c>
      <c r="D945" s="236" t="s">
        <v>8409</v>
      </c>
      <c r="E945" s="237" t="s">
        <v>5148</v>
      </c>
      <c r="F945" t="s">
        <v>27</v>
      </c>
      <c r="G945" s="235" t="s">
        <v>8011</v>
      </c>
      <c r="H945" t="s">
        <v>8363</v>
      </c>
      <c r="I945" s="235" t="str">
        <f>IFERROR(VLOOKUP(Table[[#This Row],[Activity Details of Assistance]],WHAT!E:F,2,FALSE),"")</f>
        <v># of tube well</v>
      </c>
      <c r="J945" s="235"/>
      <c r="K945">
        <v>190</v>
      </c>
      <c r="L945" t="s">
        <v>28</v>
      </c>
      <c r="M945" t="s">
        <v>13</v>
      </c>
      <c r="N945" t="s">
        <v>14</v>
      </c>
      <c r="O945" t="s">
        <v>309</v>
      </c>
      <c r="P945" t="s">
        <v>1606</v>
      </c>
      <c r="Q945" t="s">
        <v>4654</v>
      </c>
      <c r="R945" s="230">
        <v>45016</v>
      </c>
      <c r="S945" s="230">
        <v>44986</v>
      </c>
      <c r="T945" t="s">
        <v>8407</v>
      </c>
      <c r="U945" s="238"/>
      <c r="V945" s="238"/>
      <c r="W945" s="238"/>
      <c r="X945" s="238"/>
      <c r="Y945" s="239"/>
      <c r="Z945" t="s">
        <v>8423</v>
      </c>
      <c r="AA945" t="s">
        <v>8424</v>
      </c>
      <c r="AB945" s="187">
        <v>1849719196</v>
      </c>
      <c r="AC945" s="242" t="str">
        <f>_xlfn.IFNA(IF(Table[[#This Row],[Programme Partner]]&lt;&gt;Table[[#This Row],[Implementing Partner]],CONCATENATE(Table[[#This Row],[Programme Partner]],"-",Table[[#This Row],[Implementing Partner]]),Table[[#This Row],[Programme Partner]]),"")</f>
        <v>IOM-SHUSHILAN</v>
      </c>
    </row>
    <row r="946" spans="1:29" ht="16.5" customHeight="1">
      <c r="A946" s="183">
        <v>944</v>
      </c>
      <c r="B946" s="234" t="s">
        <v>8385</v>
      </c>
      <c r="C946" s="235" t="s">
        <v>5148</v>
      </c>
      <c r="D946" s="236" t="s">
        <v>8409</v>
      </c>
      <c r="E946" s="237" t="s">
        <v>5148</v>
      </c>
      <c r="F946" t="s">
        <v>27</v>
      </c>
      <c r="G946" s="235" t="s">
        <v>8012</v>
      </c>
      <c r="H946" t="s">
        <v>8364</v>
      </c>
      <c r="I946" s="235" t="str">
        <f>IFERROR(VLOOKUP(Table[[#This Row],[Activity Details of Assistance]],WHAT!E:F,2,FALSE),"")</f>
        <v xml:space="preserve"># of door </v>
      </c>
      <c r="J946" s="235"/>
      <c r="K946">
        <v>46</v>
      </c>
      <c r="L946" t="s">
        <v>28</v>
      </c>
      <c r="M946" t="s">
        <v>13</v>
      </c>
      <c r="N946" t="s">
        <v>14</v>
      </c>
      <c r="O946" t="s">
        <v>309</v>
      </c>
      <c r="P946" t="s">
        <v>1606</v>
      </c>
      <c r="Q946" t="s">
        <v>4654</v>
      </c>
      <c r="R946" s="230">
        <v>45016</v>
      </c>
      <c r="S946" s="230">
        <v>44986</v>
      </c>
      <c r="T946" t="s">
        <v>8407</v>
      </c>
      <c r="U946" s="238"/>
      <c r="V946" s="238"/>
      <c r="W946" s="238"/>
      <c r="X946" s="238"/>
      <c r="Y946" s="239"/>
      <c r="Z946" t="s">
        <v>8423</v>
      </c>
      <c r="AA946" t="s">
        <v>8424</v>
      </c>
      <c r="AB946" s="187">
        <v>1849719196</v>
      </c>
      <c r="AC946" s="242" t="str">
        <f>_xlfn.IFNA(IF(Table[[#This Row],[Programme Partner]]&lt;&gt;Table[[#This Row],[Implementing Partner]],CONCATENATE(Table[[#This Row],[Programme Partner]],"-",Table[[#This Row],[Implementing Partner]]),Table[[#This Row],[Programme Partner]]),"")</f>
        <v>IOM-SHUSHILAN</v>
      </c>
    </row>
    <row r="947" spans="1:29" ht="16.5" customHeight="1">
      <c r="A947" s="183">
        <v>945</v>
      </c>
      <c r="B947" s="234" t="s">
        <v>8385</v>
      </c>
      <c r="C947" s="235" t="s">
        <v>5148</v>
      </c>
      <c r="D947" s="236" t="s">
        <v>8409</v>
      </c>
      <c r="E947" s="237" t="s">
        <v>5148</v>
      </c>
      <c r="F947" t="s">
        <v>27</v>
      </c>
      <c r="G947" s="235" t="s">
        <v>8012</v>
      </c>
      <c r="H947" t="s">
        <v>8365</v>
      </c>
      <c r="I947" s="235" t="str">
        <f>IFERROR(VLOOKUP(Table[[#This Row],[Activity Details of Assistance]],WHAT!E:F,2,FALSE),"")</f>
        <v># of door</v>
      </c>
      <c r="J947" s="235"/>
      <c r="K947">
        <v>57</v>
      </c>
      <c r="L947" t="s">
        <v>28</v>
      </c>
      <c r="M947" t="s">
        <v>13</v>
      </c>
      <c r="N947" t="s">
        <v>14</v>
      </c>
      <c r="O947" t="s">
        <v>309</v>
      </c>
      <c r="P947" t="s">
        <v>1606</v>
      </c>
      <c r="Q947" t="s">
        <v>4654</v>
      </c>
      <c r="R947" s="230">
        <v>45016</v>
      </c>
      <c r="S947" s="230">
        <v>44986</v>
      </c>
      <c r="T947" t="s">
        <v>8407</v>
      </c>
      <c r="U947" s="238"/>
      <c r="V947" s="238"/>
      <c r="W947" s="238"/>
      <c r="X947" s="238"/>
      <c r="Y947" s="239"/>
      <c r="Z947" t="s">
        <v>8423</v>
      </c>
      <c r="AA947" t="s">
        <v>8424</v>
      </c>
      <c r="AB947" s="187">
        <v>1849719196</v>
      </c>
      <c r="AC947" s="242" t="str">
        <f>_xlfn.IFNA(IF(Table[[#This Row],[Programme Partner]]&lt;&gt;Table[[#This Row],[Implementing Partner]],CONCATENATE(Table[[#This Row],[Programme Partner]],"-",Table[[#This Row],[Implementing Partner]]),Table[[#This Row],[Programme Partner]]),"")</f>
        <v>IOM-SHUSHILAN</v>
      </c>
    </row>
    <row r="948" spans="1:29" ht="16.5" customHeight="1">
      <c r="A948" s="183">
        <v>946</v>
      </c>
      <c r="B948" s="234" t="s">
        <v>8385</v>
      </c>
      <c r="C948" s="235" t="s">
        <v>5148</v>
      </c>
      <c r="D948" s="236" t="s">
        <v>8409</v>
      </c>
      <c r="E948" s="237" t="s">
        <v>5148</v>
      </c>
      <c r="F948" t="s">
        <v>27</v>
      </c>
      <c r="G948" s="235" t="s">
        <v>8012</v>
      </c>
      <c r="H948" t="s">
        <v>8312</v>
      </c>
      <c r="I948" s="235" t="str">
        <f>IFERROR(VLOOKUP(Table[[#This Row],[Activity Details of Assistance]],WHAT!E:F,2,FALSE),"")</f>
        <v># of door</v>
      </c>
      <c r="J948" s="235"/>
      <c r="K948">
        <v>386</v>
      </c>
      <c r="L948" t="s">
        <v>28</v>
      </c>
      <c r="M948" t="s">
        <v>13</v>
      </c>
      <c r="N948" t="s">
        <v>14</v>
      </c>
      <c r="O948" t="s">
        <v>309</v>
      </c>
      <c r="P948" t="s">
        <v>1606</v>
      </c>
      <c r="Q948" t="s">
        <v>4654</v>
      </c>
      <c r="R948" s="230">
        <v>45016</v>
      </c>
      <c r="S948" s="230">
        <v>44986</v>
      </c>
      <c r="T948" t="s">
        <v>8407</v>
      </c>
      <c r="U948" s="238"/>
      <c r="V948" s="238"/>
      <c r="W948" s="238"/>
      <c r="X948" s="238"/>
      <c r="Y948" s="239"/>
      <c r="Z948" t="s">
        <v>8423</v>
      </c>
      <c r="AA948" t="s">
        <v>8424</v>
      </c>
      <c r="AB948" s="187">
        <v>1849719196</v>
      </c>
      <c r="AC948" s="242" t="str">
        <f>_xlfn.IFNA(IF(Table[[#This Row],[Programme Partner]]&lt;&gt;Table[[#This Row],[Implementing Partner]],CONCATENATE(Table[[#This Row],[Programme Partner]],"-",Table[[#This Row],[Implementing Partner]]),Table[[#This Row],[Programme Partner]]),"")</f>
        <v>IOM-SHUSHILAN</v>
      </c>
    </row>
    <row r="949" spans="1:29" ht="16.5" customHeight="1">
      <c r="A949" s="183">
        <v>947</v>
      </c>
      <c r="B949" s="234" t="s">
        <v>8385</v>
      </c>
      <c r="C949" s="235" t="s">
        <v>5148</v>
      </c>
      <c r="D949" s="236" t="s">
        <v>8409</v>
      </c>
      <c r="E949" s="237" t="s">
        <v>5148</v>
      </c>
      <c r="F949" t="s">
        <v>27</v>
      </c>
      <c r="G949" s="235" t="s">
        <v>8013</v>
      </c>
      <c r="H949" t="s">
        <v>8322</v>
      </c>
      <c r="I949" s="235" t="str">
        <f>IFERROR(VLOOKUP(Table[[#This Row],[Activity Details of Assistance]],WHAT!E:F,2,FALSE),"")</f>
        <v># of female in reproductive age</v>
      </c>
      <c r="J949" s="235"/>
      <c r="K949">
        <v>340</v>
      </c>
      <c r="L949" t="s">
        <v>28</v>
      </c>
      <c r="M949" t="s">
        <v>13</v>
      </c>
      <c r="N949" t="s">
        <v>14</v>
      </c>
      <c r="O949" t="s">
        <v>309</v>
      </c>
      <c r="P949" t="s">
        <v>1606</v>
      </c>
      <c r="Q949" t="s">
        <v>4654</v>
      </c>
      <c r="R949" s="230">
        <v>45016</v>
      </c>
      <c r="S949" s="230">
        <v>44986</v>
      </c>
      <c r="T949" t="s">
        <v>8407</v>
      </c>
      <c r="U949" s="238"/>
      <c r="V949" s="238"/>
      <c r="W949" s="238"/>
      <c r="X949" s="238"/>
      <c r="Y949" s="239"/>
      <c r="Z949" t="s">
        <v>8423</v>
      </c>
      <c r="AA949" t="s">
        <v>8424</v>
      </c>
      <c r="AB949" s="187">
        <v>1849719196</v>
      </c>
      <c r="AC949" s="242" t="str">
        <f>_xlfn.IFNA(IF(Table[[#This Row],[Programme Partner]]&lt;&gt;Table[[#This Row],[Implementing Partner]],CONCATENATE(Table[[#This Row],[Programme Partner]],"-",Table[[#This Row],[Implementing Partner]]),Table[[#This Row],[Programme Partner]]),"")</f>
        <v>IOM-SHUSHILAN</v>
      </c>
    </row>
    <row r="950" spans="1:29" ht="16.5" customHeight="1">
      <c r="A950" s="183">
        <v>948</v>
      </c>
      <c r="B950" s="234" t="s">
        <v>8385</v>
      </c>
      <c r="C950" s="235" t="s">
        <v>5148</v>
      </c>
      <c r="D950" s="236" t="s">
        <v>8409</v>
      </c>
      <c r="E950" s="237" t="s">
        <v>5148</v>
      </c>
      <c r="F950" t="s">
        <v>27</v>
      </c>
      <c r="G950" s="235" t="s">
        <v>8014</v>
      </c>
      <c r="H950" t="s">
        <v>8313</v>
      </c>
      <c r="I950" s="235" t="str">
        <f>IFERROR(VLOOKUP(Table[[#This Row],[Activity Details of Assistance]],WHAT!E:F,2,FALSE),"")</f>
        <v># of campaign per camp </v>
      </c>
      <c r="J950" s="235"/>
      <c r="K950">
        <v>1</v>
      </c>
      <c r="L950" t="s">
        <v>28</v>
      </c>
      <c r="M950" t="s">
        <v>13</v>
      </c>
      <c r="N950" t="s">
        <v>14</v>
      </c>
      <c r="O950" t="s">
        <v>309</v>
      </c>
      <c r="P950" t="s">
        <v>1606</v>
      </c>
      <c r="Q950" t="s">
        <v>4654</v>
      </c>
      <c r="R950" s="230">
        <v>45016</v>
      </c>
      <c r="S950" s="230">
        <v>44986</v>
      </c>
      <c r="T950" t="s">
        <v>8407</v>
      </c>
      <c r="U950" s="238"/>
      <c r="V950" s="238"/>
      <c r="W950" s="238"/>
      <c r="X950" s="238"/>
      <c r="Y950" s="239"/>
      <c r="Z950" t="s">
        <v>8423</v>
      </c>
      <c r="AA950" t="s">
        <v>8424</v>
      </c>
      <c r="AB950" s="187">
        <v>1849719196</v>
      </c>
      <c r="AC950" s="242" t="str">
        <f>_xlfn.IFNA(IF(Table[[#This Row],[Programme Partner]]&lt;&gt;Table[[#This Row],[Implementing Partner]],CONCATENATE(Table[[#This Row],[Programme Partner]],"-",Table[[#This Row],[Implementing Partner]]),Table[[#This Row],[Programme Partner]]),"")</f>
        <v>IOM-SHUSHILAN</v>
      </c>
    </row>
    <row r="951" spans="1:29" ht="16.5" customHeight="1">
      <c r="A951" s="183">
        <v>949</v>
      </c>
      <c r="B951" s="234" t="s">
        <v>8385</v>
      </c>
      <c r="C951" s="235" t="s">
        <v>5148</v>
      </c>
      <c r="D951" s="236" t="s">
        <v>8409</v>
      </c>
      <c r="E951" s="237" t="s">
        <v>5148</v>
      </c>
      <c r="F951" t="s">
        <v>27</v>
      </c>
      <c r="G951" s="235" t="s">
        <v>8014</v>
      </c>
      <c r="H951" t="s">
        <v>8401</v>
      </c>
      <c r="I951" s="235" t="str">
        <f>IFERROR(VLOOKUP(Table[[#This Row],[Activity Details of Assistance]],WHAT!E:F,2,FALSE),"")</f>
        <v># of household</v>
      </c>
      <c r="J951" s="235"/>
      <c r="K951">
        <v>5230</v>
      </c>
      <c r="L951" t="s">
        <v>28</v>
      </c>
      <c r="M951" t="s">
        <v>13</v>
      </c>
      <c r="N951" t="s">
        <v>14</v>
      </c>
      <c r="O951" t="s">
        <v>309</v>
      </c>
      <c r="P951" t="s">
        <v>1606</v>
      </c>
      <c r="Q951" t="s">
        <v>4654</v>
      </c>
      <c r="R951" s="230">
        <v>45016</v>
      </c>
      <c r="S951" s="230">
        <v>44986</v>
      </c>
      <c r="T951" t="s">
        <v>8407</v>
      </c>
      <c r="U951" s="238"/>
      <c r="V951" s="238"/>
      <c r="W951" s="238"/>
      <c r="X951" s="238"/>
      <c r="Y951" s="239"/>
      <c r="Z951" t="s">
        <v>8423</v>
      </c>
      <c r="AA951" t="s">
        <v>8424</v>
      </c>
      <c r="AB951" s="187">
        <v>1849719196</v>
      </c>
      <c r="AC951" s="242" t="str">
        <f>_xlfn.IFNA(IF(Table[[#This Row],[Programme Partner]]&lt;&gt;Table[[#This Row],[Implementing Partner]],CONCATENATE(Table[[#This Row],[Programme Partner]],"-",Table[[#This Row],[Implementing Partner]]),Table[[#This Row],[Programme Partner]]),"")</f>
        <v>IOM-SHUSHILAN</v>
      </c>
    </row>
    <row r="952" spans="1:29" ht="16.5" customHeight="1">
      <c r="A952" s="183">
        <v>950</v>
      </c>
      <c r="B952" s="234" t="s">
        <v>8385</v>
      </c>
      <c r="C952" s="235" t="s">
        <v>4993</v>
      </c>
      <c r="D952" s="236" t="s">
        <v>4993</v>
      </c>
      <c r="E952" s="237" t="s">
        <v>4993</v>
      </c>
      <c r="F952" t="s">
        <v>27</v>
      </c>
      <c r="G952" s="235" t="s">
        <v>8011</v>
      </c>
      <c r="H952" t="s">
        <v>8363</v>
      </c>
      <c r="I952" s="235" t="str">
        <f>IFERROR(VLOOKUP(Table[[#This Row],[Activity Details of Assistance]],WHAT!E:F,2,FALSE),"")</f>
        <v># of tube well</v>
      </c>
      <c r="J952" s="235"/>
      <c r="K952">
        <v>67</v>
      </c>
      <c r="L952" t="s">
        <v>28</v>
      </c>
      <c r="M952" t="s">
        <v>13</v>
      </c>
      <c r="N952" t="s">
        <v>14</v>
      </c>
      <c r="O952" t="s">
        <v>309</v>
      </c>
      <c r="P952" t="s">
        <v>1606</v>
      </c>
      <c r="Q952" t="s">
        <v>6477</v>
      </c>
      <c r="R952" s="230">
        <v>45016</v>
      </c>
      <c r="S952" s="230">
        <v>45170</v>
      </c>
      <c r="T952" t="s">
        <v>8407</v>
      </c>
      <c r="U952" s="238"/>
      <c r="V952" s="238"/>
      <c r="W952" s="238"/>
      <c r="X952" s="238"/>
      <c r="Y952" s="239"/>
      <c r="Z952" t="s">
        <v>8283</v>
      </c>
      <c r="AA952" t="s">
        <v>8278</v>
      </c>
      <c r="AB952" s="187">
        <v>1813213381</v>
      </c>
      <c r="AC952" s="242" t="str">
        <f>_xlfn.IFNA(IF(Table[[#This Row],[Programme Partner]]&lt;&gt;Table[[#This Row],[Implementing Partner]],CONCATENATE(Table[[#This Row],[Programme Partner]],"-",Table[[#This Row],[Implementing Partner]]),Table[[#This Row],[Programme Partner]]),"")</f>
        <v>ACF</v>
      </c>
    </row>
    <row r="953" spans="1:29" ht="16.5" customHeight="1">
      <c r="A953" s="183">
        <v>951</v>
      </c>
      <c r="B953" s="234" t="s">
        <v>8385</v>
      </c>
      <c r="C953" s="235" t="s">
        <v>4993</v>
      </c>
      <c r="D953" s="236" t="s">
        <v>4993</v>
      </c>
      <c r="E953" s="237" t="s">
        <v>4993</v>
      </c>
      <c r="F953" t="s">
        <v>27</v>
      </c>
      <c r="G953" s="235" t="s">
        <v>8012</v>
      </c>
      <c r="H953" t="s">
        <v>8364</v>
      </c>
      <c r="I953" s="235" t="str">
        <f>IFERROR(VLOOKUP(Table[[#This Row],[Activity Details of Assistance]],WHAT!E:F,2,FALSE),"")</f>
        <v xml:space="preserve"># of door </v>
      </c>
      <c r="J953" s="235"/>
      <c r="K953">
        <v>46</v>
      </c>
      <c r="L953" t="s">
        <v>28</v>
      </c>
      <c r="M953" t="s">
        <v>13</v>
      </c>
      <c r="N953" t="s">
        <v>14</v>
      </c>
      <c r="O953" t="s">
        <v>309</v>
      </c>
      <c r="P953" t="s">
        <v>1606</v>
      </c>
      <c r="Q953" t="s">
        <v>6477</v>
      </c>
      <c r="R953" s="230">
        <v>45016</v>
      </c>
      <c r="S953" s="230">
        <v>45170</v>
      </c>
      <c r="T953" t="s">
        <v>8407</v>
      </c>
      <c r="U953" s="238"/>
      <c r="V953" s="238"/>
      <c r="W953" s="238"/>
      <c r="X953" s="238"/>
      <c r="Y953" s="239"/>
      <c r="Z953" t="s">
        <v>8283</v>
      </c>
      <c r="AA953" t="s">
        <v>8278</v>
      </c>
      <c r="AB953" s="187">
        <v>1813213381</v>
      </c>
      <c r="AC953" s="242" t="str">
        <f>_xlfn.IFNA(IF(Table[[#This Row],[Programme Partner]]&lt;&gt;Table[[#This Row],[Implementing Partner]],CONCATENATE(Table[[#This Row],[Programme Partner]],"-",Table[[#This Row],[Implementing Partner]]),Table[[#This Row],[Programme Partner]]),"")</f>
        <v>ACF</v>
      </c>
    </row>
    <row r="954" spans="1:29" ht="16.5" customHeight="1">
      <c r="A954" s="183">
        <v>952</v>
      </c>
      <c r="B954" s="234" t="s">
        <v>8385</v>
      </c>
      <c r="C954" s="235" t="s">
        <v>4993</v>
      </c>
      <c r="D954" s="236" t="s">
        <v>4993</v>
      </c>
      <c r="E954" s="237" t="s">
        <v>4993</v>
      </c>
      <c r="F954" t="s">
        <v>27</v>
      </c>
      <c r="G954" s="235" t="s">
        <v>8012</v>
      </c>
      <c r="H954" t="s">
        <v>8365</v>
      </c>
      <c r="I954" s="235" t="str">
        <f>IFERROR(VLOOKUP(Table[[#This Row],[Activity Details of Assistance]],WHAT!E:F,2,FALSE),"")</f>
        <v># of door</v>
      </c>
      <c r="J954" s="235"/>
      <c r="K954">
        <v>147</v>
      </c>
      <c r="L954" t="s">
        <v>28</v>
      </c>
      <c r="M954" t="s">
        <v>13</v>
      </c>
      <c r="N954" t="s">
        <v>14</v>
      </c>
      <c r="O954" t="s">
        <v>309</v>
      </c>
      <c r="P954" t="s">
        <v>1606</v>
      </c>
      <c r="Q954" t="s">
        <v>6477</v>
      </c>
      <c r="R954" s="230">
        <v>45016</v>
      </c>
      <c r="S954" s="230">
        <v>45170</v>
      </c>
      <c r="T954" t="s">
        <v>8407</v>
      </c>
      <c r="U954" s="238"/>
      <c r="V954" s="238"/>
      <c r="W954" s="238"/>
      <c r="X954" s="238"/>
      <c r="Y954" s="239"/>
      <c r="Z954" t="s">
        <v>8283</v>
      </c>
      <c r="AA954" t="s">
        <v>8278</v>
      </c>
      <c r="AB954" s="187">
        <v>1813213381</v>
      </c>
      <c r="AC954" s="242" t="str">
        <f>_xlfn.IFNA(IF(Table[[#This Row],[Programme Partner]]&lt;&gt;Table[[#This Row],[Implementing Partner]],CONCATENATE(Table[[#This Row],[Programme Partner]],"-",Table[[#This Row],[Implementing Partner]]),Table[[#This Row],[Programme Partner]]),"")</f>
        <v>ACF</v>
      </c>
    </row>
    <row r="955" spans="1:29" ht="16.5" customHeight="1">
      <c r="A955" s="183">
        <v>953</v>
      </c>
      <c r="B955" s="234" t="s">
        <v>8385</v>
      </c>
      <c r="C955" s="235" t="s">
        <v>4993</v>
      </c>
      <c r="D955" s="236" t="s">
        <v>4993</v>
      </c>
      <c r="E955" s="237" t="s">
        <v>4993</v>
      </c>
      <c r="F955" t="s">
        <v>27</v>
      </c>
      <c r="G955" s="235" t="s">
        <v>8012</v>
      </c>
      <c r="H955" t="s">
        <v>8312</v>
      </c>
      <c r="I955" s="235" t="str">
        <f>IFERROR(VLOOKUP(Table[[#This Row],[Activity Details of Assistance]],WHAT!E:F,2,FALSE),"")</f>
        <v># of door</v>
      </c>
      <c r="J955" s="235"/>
      <c r="K955">
        <v>393</v>
      </c>
      <c r="L955" t="s">
        <v>28</v>
      </c>
      <c r="M955" t="s">
        <v>13</v>
      </c>
      <c r="N955" t="s">
        <v>14</v>
      </c>
      <c r="O955" t="s">
        <v>309</v>
      </c>
      <c r="P955" t="s">
        <v>1606</v>
      </c>
      <c r="Q955" t="s">
        <v>6477</v>
      </c>
      <c r="R955" s="230">
        <v>45016</v>
      </c>
      <c r="S955" s="230">
        <v>45170</v>
      </c>
      <c r="T955" t="s">
        <v>8407</v>
      </c>
      <c r="U955" s="238"/>
      <c r="V955" s="238"/>
      <c r="W955" s="238"/>
      <c r="X955" s="238"/>
      <c r="Y955" s="239"/>
      <c r="Z955" t="s">
        <v>8283</v>
      </c>
      <c r="AA955" t="s">
        <v>8278</v>
      </c>
      <c r="AB955" s="187">
        <v>1813213381</v>
      </c>
      <c r="AC955" s="242" t="str">
        <f>_xlfn.IFNA(IF(Table[[#This Row],[Programme Partner]]&lt;&gt;Table[[#This Row],[Implementing Partner]],CONCATENATE(Table[[#This Row],[Programme Partner]],"-",Table[[#This Row],[Implementing Partner]]),Table[[#This Row],[Programme Partner]]),"")</f>
        <v>ACF</v>
      </c>
    </row>
    <row r="956" spans="1:29" ht="16.5" customHeight="1">
      <c r="A956" s="183">
        <v>954</v>
      </c>
      <c r="B956" s="234" t="s">
        <v>8385</v>
      </c>
      <c r="C956" s="235" t="s">
        <v>4993</v>
      </c>
      <c r="D956" s="236" t="s">
        <v>4993</v>
      </c>
      <c r="E956" s="237" t="s">
        <v>4993</v>
      </c>
      <c r="F956" t="s">
        <v>27</v>
      </c>
      <c r="G956" s="235" t="s">
        <v>8013</v>
      </c>
      <c r="H956" t="s">
        <v>8338</v>
      </c>
      <c r="I956" s="235" t="str">
        <f>IFERROR(VLOOKUP(Table[[#This Row],[Activity Details of Assistance]],WHAT!E:F,2,FALSE),"")</f>
        <v># of facilities</v>
      </c>
      <c r="J956" s="235"/>
      <c r="K956">
        <v>393</v>
      </c>
      <c r="L956" t="s">
        <v>28</v>
      </c>
      <c r="M956" t="s">
        <v>13</v>
      </c>
      <c r="N956" t="s">
        <v>14</v>
      </c>
      <c r="O956" t="s">
        <v>309</v>
      </c>
      <c r="P956" t="s">
        <v>1606</v>
      </c>
      <c r="Q956" t="s">
        <v>6477</v>
      </c>
      <c r="R956" s="230">
        <v>45016</v>
      </c>
      <c r="S956" s="230">
        <v>45170</v>
      </c>
      <c r="T956" t="s">
        <v>8407</v>
      </c>
      <c r="U956" s="238"/>
      <c r="V956" s="238"/>
      <c r="W956" s="238"/>
      <c r="X956" s="238"/>
      <c r="Y956" s="239"/>
      <c r="Z956" t="s">
        <v>8283</v>
      </c>
      <c r="AA956" t="s">
        <v>8278</v>
      </c>
      <c r="AB956" s="187">
        <v>1813213381</v>
      </c>
      <c r="AC956" s="242" t="str">
        <f>_xlfn.IFNA(IF(Table[[#This Row],[Programme Partner]]&lt;&gt;Table[[#This Row],[Implementing Partner]],CONCATENATE(Table[[#This Row],[Programme Partner]],"-",Table[[#This Row],[Implementing Partner]]),Table[[#This Row],[Programme Partner]]),"")</f>
        <v>ACF</v>
      </c>
    </row>
    <row r="957" spans="1:29" ht="16.5" customHeight="1">
      <c r="A957" s="183">
        <v>955</v>
      </c>
      <c r="B957" s="234" t="s">
        <v>8385</v>
      </c>
      <c r="C957" s="235" t="s">
        <v>4993</v>
      </c>
      <c r="D957" s="236" t="s">
        <v>4993</v>
      </c>
      <c r="E957" s="237" t="s">
        <v>4993</v>
      </c>
      <c r="F957" t="s">
        <v>27</v>
      </c>
      <c r="G957" s="235" t="s">
        <v>8013</v>
      </c>
      <c r="H957" t="s">
        <v>8286</v>
      </c>
      <c r="I957" s="235" t="str">
        <f>IFERROR(VLOOKUP(Table[[#This Row],[Activity Details of Assistance]],WHAT!E:F,2,FALSE),"")</f>
        <v># of HP sessions at community level</v>
      </c>
      <c r="J957" s="235"/>
      <c r="K957">
        <v>125</v>
      </c>
      <c r="L957" t="s">
        <v>28</v>
      </c>
      <c r="M957" t="s">
        <v>13</v>
      </c>
      <c r="N957" t="s">
        <v>14</v>
      </c>
      <c r="O957" t="s">
        <v>309</v>
      </c>
      <c r="P957" t="s">
        <v>1606</v>
      </c>
      <c r="Q957" t="s">
        <v>6477</v>
      </c>
      <c r="R957" s="230">
        <v>45016</v>
      </c>
      <c r="S957" s="230">
        <v>45170</v>
      </c>
      <c r="T957" t="s">
        <v>8407</v>
      </c>
      <c r="U957" s="238"/>
      <c r="V957" s="238"/>
      <c r="W957" s="238"/>
      <c r="X957" s="238"/>
      <c r="Y957" s="239"/>
      <c r="Z957" t="s">
        <v>8283</v>
      </c>
      <c r="AA957" t="s">
        <v>8278</v>
      </c>
      <c r="AB957" s="187">
        <v>1813213381</v>
      </c>
      <c r="AC957" s="242" t="str">
        <f>_xlfn.IFNA(IF(Table[[#This Row],[Programme Partner]]&lt;&gt;Table[[#This Row],[Implementing Partner]],CONCATENATE(Table[[#This Row],[Programme Partner]],"-",Table[[#This Row],[Implementing Partner]]),Table[[#This Row],[Programme Partner]]),"")</f>
        <v>ACF</v>
      </c>
    </row>
    <row r="958" spans="1:29" ht="16.5" customHeight="1">
      <c r="A958" s="183">
        <v>956</v>
      </c>
      <c r="B958" s="234" t="s">
        <v>8385</v>
      </c>
      <c r="C958" s="235" t="s">
        <v>4993</v>
      </c>
      <c r="D958" s="236" t="s">
        <v>4993</v>
      </c>
      <c r="E958" s="237" t="s">
        <v>4993</v>
      </c>
      <c r="F958" t="s">
        <v>27</v>
      </c>
      <c r="G958" s="235" t="s">
        <v>8013</v>
      </c>
      <c r="H958" t="s">
        <v>8287</v>
      </c>
      <c r="I958" s="235" t="str">
        <f>IFERROR(VLOOKUP(Table[[#This Row],[Activity Details of Assistance]],WHAT!E:F,2,FALSE),"")</f>
        <v># of HP sessions at HH level</v>
      </c>
      <c r="J958" s="235"/>
      <c r="K958">
        <v>1495</v>
      </c>
      <c r="L958" t="s">
        <v>28</v>
      </c>
      <c r="M958" t="s">
        <v>13</v>
      </c>
      <c r="N958" t="s">
        <v>14</v>
      </c>
      <c r="O958" t="s">
        <v>309</v>
      </c>
      <c r="P958" t="s">
        <v>1606</v>
      </c>
      <c r="Q958" t="s">
        <v>6477</v>
      </c>
      <c r="R958" s="230">
        <v>45016</v>
      </c>
      <c r="S958" s="230">
        <v>45170</v>
      </c>
      <c r="T958" t="s">
        <v>8407</v>
      </c>
      <c r="U958" s="238"/>
      <c r="V958" s="238"/>
      <c r="W958" s="238"/>
      <c r="X958" s="238"/>
      <c r="Y958" s="239"/>
      <c r="Z958" t="s">
        <v>8283</v>
      </c>
      <c r="AA958" t="s">
        <v>8278</v>
      </c>
      <c r="AB958" s="187">
        <v>1813213381</v>
      </c>
      <c r="AC958" s="242" t="str">
        <f>_xlfn.IFNA(IF(Table[[#This Row],[Programme Partner]]&lt;&gt;Table[[#This Row],[Implementing Partner]],CONCATENATE(Table[[#This Row],[Programme Partner]],"-",Table[[#This Row],[Implementing Partner]]),Table[[#This Row],[Programme Partner]]),"")</f>
        <v>ACF</v>
      </c>
    </row>
    <row r="959" spans="1:29" ht="16.5" customHeight="1">
      <c r="A959" s="183">
        <v>957</v>
      </c>
      <c r="B959" s="234" t="s">
        <v>8385</v>
      </c>
      <c r="C959" s="235" t="s">
        <v>4993</v>
      </c>
      <c r="D959" s="236" t="s">
        <v>4993</v>
      </c>
      <c r="E959" s="237" t="s">
        <v>4993</v>
      </c>
      <c r="F959" t="s">
        <v>27</v>
      </c>
      <c r="G959" s="235" t="s">
        <v>8014</v>
      </c>
      <c r="H959" t="s">
        <v>8313</v>
      </c>
      <c r="I959" s="235" t="str">
        <f>IFERROR(VLOOKUP(Table[[#This Row],[Activity Details of Assistance]],WHAT!E:F,2,FALSE),"")</f>
        <v># of campaign per camp </v>
      </c>
      <c r="J959" s="235"/>
      <c r="K959">
        <v>1</v>
      </c>
      <c r="L959" t="s">
        <v>28</v>
      </c>
      <c r="M959" t="s">
        <v>13</v>
      </c>
      <c r="N959" t="s">
        <v>14</v>
      </c>
      <c r="O959" t="s">
        <v>309</v>
      </c>
      <c r="P959" t="s">
        <v>1606</v>
      </c>
      <c r="Q959" t="s">
        <v>6477</v>
      </c>
      <c r="R959" s="230">
        <v>45016</v>
      </c>
      <c r="S959" s="230">
        <v>45170</v>
      </c>
      <c r="T959" t="s">
        <v>8407</v>
      </c>
      <c r="U959" s="238"/>
      <c r="V959" s="238"/>
      <c r="W959" s="238"/>
      <c r="X959" s="238"/>
      <c r="Y959" s="239"/>
      <c r="Z959" t="s">
        <v>8283</v>
      </c>
      <c r="AA959" t="s">
        <v>8278</v>
      </c>
      <c r="AB959" s="187">
        <v>1813213381</v>
      </c>
      <c r="AC959" s="242" t="str">
        <f>_xlfn.IFNA(IF(Table[[#This Row],[Programme Partner]]&lt;&gt;Table[[#This Row],[Implementing Partner]],CONCATENATE(Table[[#This Row],[Programme Partner]],"-",Table[[#This Row],[Implementing Partner]]),Table[[#This Row],[Programme Partner]]),"")</f>
        <v>ACF</v>
      </c>
    </row>
    <row r="960" spans="1:29" ht="16.5" customHeight="1">
      <c r="A960" s="183">
        <v>958</v>
      </c>
      <c r="B960" s="234" t="s">
        <v>8385</v>
      </c>
      <c r="C960" s="235" t="s">
        <v>4993</v>
      </c>
      <c r="D960" s="236" t="s">
        <v>4993</v>
      </c>
      <c r="E960" s="237" t="s">
        <v>4993</v>
      </c>
      <c r="F960" t="s">
        <v>27</v>
      </c>
      <c r="G960" s="235" t="s">
        <v>8014</v>
      </c>
      <c r="H960" t="s">
        <v>8412</v>
      </c>
      <c r="I960" s="235" t="str">
        <f>IFERROR(VLOOKUP(Table[[#This Row],[Activity Details of Assistance]],WHAT!E:F,2,FALSE),"")</f>
        <v># of HH</v>
      </c>
      <c r="J960" s="235"/>
      <c r="K960">
        <v>4673</v>
      </c>
      <c r="L960" t="s">
        <v>28</v>
      </c>
      <c r="M960" t="s">
        <v>13</v>
      </c>
      <c r="N960" t="s">
        <v>14</v>
      </c>
      <c r="O960" t="s">
        <v>309</v>
      </c>
      <c r="P960" t="s">
        <v>1606</v>
      </c>
      <c r="Q960" t="s">
        <v>6477</v>
      </c>
      <c r="R960" s="230">
        <v>45016</v>
      </c>
      <c r="S960" s="230">
        <v>45170</v>
      </c>
      <c r="T960" t="s">
        <v>8407</v>
      </c>
      <c r="U960" s="238"/>
      <c r="V960" s="238"/>
      <c r="W960" s="238"/>
      <c r="X960" s="238"/>
      <c r="Y960" s="239"/>
      <c r="Z960" t="s">
        <v>8283</v>
      </c>
      <c r="AA960" t="s">
        <v>8278</v>
      </c>
      <c r="AB960" s="187">
        <v>1813213381</v>
      </c>
      <c r="AC960" s="242" t="str">
        <f>_xlfn.IFNA(IF(Table[[#This Row],[Programme Partner]]&lt;&gt;Table[[#This Row],[Implementing Partner]],CONCATENATE(Table[[#This Row],[Programme Partner]],"-",Table[[#This Row],[Implementing Partner]]),Table[[#This Row],[Programme Partner]]),"")</f>
        <v>ACF</v>
      </c>
    </row>
    <row r="961" spans="1:29" ht="16.5" customHeight="1">
      <c r="A961" s="183">
        <v>959</v>
      </c>
      <c r="B961" s="234" t="s">
        <v>8385</v>
      </c>
      <c r="C961" s="235" t="s">
        <v>5033</v>
      </c>
      <c r="D961" s="236" t="s">
        <v>5033</v>
      </c>
      <c r="E961" s="237" t="s">
        <v>8445</v>
      </c>
      <c r="F961" t="s">
        <v>27</v>
      </c>
      <c r="G961" s="235" t="s">
        <v>8011</v>
      </c>
      <c r="H961" t="s">
        <v>8363</v>
      </c>
      <c r="I961" s="235" t="str">
        <f>IFERROR(VLOOKUP(Table[[#This Row],[Activity Details of Assistance]],WHAT!E:F,2,FALSE),"")</f>
        <v># of tube well</v>
      </c>
      <c r="J961" s="235"/>
      <c r="K961">
        <v>47</v>
      </c>
      <c r="L961" t="s">
        <v>28</v>
      </c>
      <c r="M961" t="s">
        <v>13</v>
      </c>
      <c r="N961" t="s">
        <v>14</v>
      </c>
      <c r="O961" t="s">
        <v>309</v>
      </c>
      <c r="P961" t="s">
        <v>1606</v>
      </c>
      <c r="Q961" t="s">
        <v>6479</v>
      </c>
      <c r="R961" s="230">
        <v>44957</v>
      </c>
      <c r="S961" s="230">
        <v>44986</v>
      </c>
      <c r="T961" t="s">
        <v>8407</v>
      </c>
      <c r="U961" s="238"/>
      <c r="V961" s="238"/>
      <c r="W961" s="238"/>
      <c r="X961" s="238"/>
      <c r="Y961" s="239"/>
      <c r="Z961" t="s">
        <v>8439</v>
      </c>
      <c r="AA961" t="s">
        <v>8442</v>
      </c>
      <c r="AB961" s="187">
        <v>1847455736</v>
      </c>
      <c r="AC961" s="242" t="str">
        <f>_xlfn.IFNA(IF(Table[[#This Row],[Programme Partner]]&lt;&gt;Table[[#This Row],[Implementing Partner]],CONCATENATE(Table[[#This Row],[Programme Partner]],"-",Table[[#This Row],[Implementing Partner]]),Table[[#This Row],[Programme Partner]]),"")</f>
        <v>BRAC</v>
      </c>
    </row>
    <row r="962" spans="1:29" ht="16.5" customHeight="1">
      <c r="A962" s="183">
        <v>960</v>
      </c>
      <c r="B962" s="234" t="s">
        <v>8385</v>
      </c>
      <c r="C962" s="235" t="s">
        <v>5033</v>
      </c>
      <c r="D962" s="236" t="s">
        <v>5033</v>
      </c>
      <c r="E962" s="237" t="s">
        <v>8445</v>
      </c>
      <c r="F962" t="s">
        <v>27</v>
      </c>
      <c r="G962" s="235" t="s">
        <v>8012</v>
      </c>
      <c r="H962" t="s">
        <v>8364</v>
      </c>
      <c r="I962" s="235" t="str">
        <f>IFERROR(VLOOKUP(Table[[#This Row],[Activity Details of Assistance]],WHAT!E:F,2,FALSE),"")</f>
        <v xml:space="preserve"># of door </v>
      </c>
      <c r="J962" s="235"/>
      <c r="K962">
        <v>16</v>
      </c>
      <c r="L962" t="s">
        <v>28</v>
      </c>
      <c r="M962" t="s">
        <v>13</v>
      </c>
      <c r="N962" t="s">
        <v>14</v>
      </c>
      <c r="O962" t="s">
        <v>309</v>
      </c>
      <c r="P962" t="s">
        <v>1606</v>
      </c>
      <c r="Q962" t="s">
        <v>6479</v>
      </c>
      <c r="R962" s="230">
        <v>44957</v>
      </c>
      <c r="S962" s="230">
        <v>44986</v>
      </c>
      <c r="T962" t="s">
        <v>8407</v>
      </c>
      <c r="U962" s="238"/>
      <c r="V962" s="238"/>
      <c r="W962" s="238"/>
      <c r="X962" s="238"/>
      <c r="Y962" s="239"/>
      <c r="Z962" t="s">
        <v>8439</v>
      </c>
      <c r="AA962" t="s">
        <v>8442</v>
      </c>
      <c r="AB962" s="187">
        <v>1847455736</v>
      </c>
      <c r="AC962" s="242" t="str">
        <f>_xlfn.IFNA(IF(Table[[#This Row],[Programme Partner]]&lt;&gt;Table[[#This Row],[Implementing Partner]],CONCATENATE(Table[[#This Row],[Programme Partner]],"-",Table[[#This Row],[Implementing Partner]]),Table[[#This Row],[Programme Partner]]),"")</f>
        <v>BRAC</v>
      </c>
    </row>
    <row r="963" spans="1:29" ht="16.5" customHeight="1">
      <c r="A963" s="183">
        <v>961</v>
      </c>
      <c r="B963" s="234" t="s">
        <v>8385</v>
      </c>
      <c r="C963" s="235" t="s">
        <v>5033</v>
      </c>
      <c r="D963" s="236" t="s">
        <v>5033</v>
      </c>
      <c r="E963" s="237" t="s">
        <v>8445</v>
      </c>
      <c r="F963" t="s">
        <v>27</v>
      </c>
      <c r="G963" s="235" t="s">
        <v>8012</v>
      </c>
      <c r="H963" t="s">
        <v>8365</v>
      </c>
      <c r="I963" s="235" t="str">
        <f>IFERROR(VLOOKUP(Table[[#This Row],[Activity Details of Assistance]],WHAT!E:F,2,FALSE),"")</f>
        <v># of door</v>
      </c>
      <c r="J963" s="235"/>
      <c r="K963">
        <v>63</v>
      </c>
      <c r="L963" t="s">
        <v>28</v>
      </c>
      <c r="M963" t="s">
        <v>13</v>
      </c>
      <c r="N963" t="s">
        <v>14</v>
      </c>
      <c r="O963" t="s">
        <v>309</v>
      </c>
      <c r="P963" t="s">
        <v>1606</v>
      </c>
      <c r="Q963" t="s">
        <v>6479</v>
      </c>
      <c r="R963" s="230">
        <v>44957</v>
      </c>
      <c r="S963" s="230">
        <v>44986</v>
      </c>
      <c r="T963" t="s">
        <v>8407</v>
      </c>
      <c r="U963" s="238"/>
      <c r="V963" s="238"/>
      <c r="W963" s="238"/>
      <c r="X963" s="238"/>
      <c r="Y963" s="239"/>
      <c r="Z963" t="s">
        <v>8439</v>
      </c>
      <c r="AA963" t="s">
        <v>8442</v>
      </c>
      <c r="AB963" s="187">
        <v>1847455736</v>
      </c>
      <c r="AC963" s="242" t="str">
        <f>_xlfn.IFNA(IF(Table[[#This Row],[Programme Partner]]&lt;&gt;Table[[#This Row],[Implementing Partner]],CONCATENATE(Table[[#This Row],[Programme Partner]],"-",Table[[#This Row],[Implementing Partner]]),Table[[#This Row],[Programme Partner]]),"")</f>
        <v>BRAC</v>
      </c>
    </row>
    <row r="964" spans="1:29" ht="16.5" customHeight="1">
      <c r="A964" s="183">
        <v>962</v>
      </c>
      <c r="B964" s="234" t="s">
        <v>8385</v>
      </c>
      <c r="C964" s="235" t="s">
        <v>5033</v>
      </c>
      <c r="D964" s="236" t="s">
        <v>5033</v>
      </c>
      <c r="E964" s="237" t="s">
        <v>8445</v>
      </c>
      <c r="F964" t="s">
        <v>27</v>
      </c>
      <c r="G964" s="235" t="s">
        <v>8012</v>
      </c>
      <c r="H964" t="s">
        <v>8312</v>
      </c>
      <c r="I964" s="235" t="str">
        <f>IFERROR(VLOOKUP(Table[[#This Row],[Activity Details of Assistance]],WHAT!E:F,2,FALSE),"")</f>
        <v># of door</v>
      </c>
      <c r="J964" s="235"/>
      <c r="K964">
        <v>128</v>
      </c>
      <c r="L964" t="s">
        <v>28</v>
      </c>
      <c r="M964" t="s">
        <v>13</v>
      </c>
      <c r="N964" t="s">
        <v>14</v>
      </c>
      <c r="O964" t="s">
        <v>309</v>
      </c>
      <c r="P964" t="s">
        <v>1606</v>
      </c>
      <c r="Q964" t="s">
        <v>6479</v>
      </c>
      <c r="R964" s="230">
        <v>44957</v>
      </c>
      <c r="S964" s="230">
        <v>44986</v>
      </c>
      <c r="T964" t="s">
        <v>8407</v>
      </c>
      <c r="U964" s="238"/>
      <c r="V964" s="238"/>
      <c r="W964" s="238"/>
      <c r="X964" s="238"/>
      <c r="Y964" s="239"/>
      <c r="Z964" t="s">
        <v>8439</v>
      </c>
      <c r="AA964" t="s">
        <v>8442</v>
      </c>
      <c r="AB964" s="187">
        <v>1847455736</v>
      </c>
      <c r="AC964" s="242" t="str">
        <f>_xlfn.IFNA(IF(Table[[#This Row],[Programme Partner]]&lt;&gt;Table[[#This Row],[Implementing Partner]],CONCATENATE(Table[[#This Row],[Programme Partner]],"-",Table[[#This Row],[Implementing Partner]]),Table[[#This Row],[Programme Partner]]),"")</f>
        <v>BRAC</v>
      </c>
    </row>
    <row r="965" spans="1:29" ht="16.5" customHeight="1">
      <c r="A965" s="183">
        <v>963</v>
      </c>
      <c r="B965" s="234" t="s">
        <v>8385</v>
      </c>
      <c r="C965" s="235" t="s">
        <v>5033</v>
      </c>
      <c r="D965" s="236" t="s">
        <v>5033</v>
      </c>
      <c r="E965" s="237" t="s">
        <v>8445</v>
      </c>
      <c r="F965" t="s">
        <v>27</v>
      </c>
      <c r="G965" s="235" t="s">
        <v>8013</v>
      </c>
      <c r="H965" t="s">
        <v>8286</v>
      </c>
      <c r="I965" s="235" t="str">
        <f>IFERROR(VLOOKUP(Table[[#This Row],[Activity Details of Assistance]],WHAT!E:F,2,FALSE),"")</f>
        <v># of HP sessions at community level</v>
      </c>
      <c r="J965" s="235"/>
      <c r="K965">
        <v>42</v>
      </c>
      <c r="L965" t="s">
        <v>28</v>
      </c>
      <c r="M965" t="s">
        <v>13</v>
      </c>
      <c r="N965" t="s">
        <v>14</v>
      </c>
      <c r="O965" t="s">
        <v>309</v>
      </c>
      <c r="P965" t="s">
        <v>1606</v>
      </c>
      <c r="Q965" t="s">
        <v>6479</v>
      </c>
      <c r="R965" s="230">
        <v>44957</v>
      </c>
      <c r="S965" s="230">
        <v>44986</v>
      </c>
      <c r="T965" t="s">
        <v>8407</v>
      </c>
      <c r="U965" s="238"/>
      <c r="V965" s="238"/>
      <c r="W965" s="238"/>
      <c r="X965" s="238"/>
      <c r="Y965" s="239"/>
      <c r="Z965" t="s">
        <v>8439</v>
      </c>
      <c r="AA965" t="s">
        <v>8442</v>
      </c>
      <c r="AB965" s="187">
        <v>1847455736</v>
      </c>
      <c r="AC965" s="242" t="str">
        <f>_xlfn.IFNA(IF(Table[[#This Row],[Programme Partner]]&lt;&gt;Table[[#This Row],[Implementing Partner]],CONCATENATE(Table[[#This Row],[Programme Partner]],"-",Table[[#This Row],[Implementing Partner]]),Table[[#This Row],[Programme Partner]]),"")</f>
        <v>BRAC</v>
      </c>
    </row>
    <row r="966" spans="1:29" ht="16.5" customHeight="1">
      <c r="A966" s="183">
        <v>964</v>
      </c>
      <c r="B966" s="234" t="s">
        <v>8385</v>
      </c>
      <c r="C966" s="235" t="s">
        <v>5033</v>
      </c>
      <c r="D966" s="236" t="s">
        <v>5033</v>
      </c>
      <c r="E966" s="237" t="s">
        <v>8445</v>
      </c>
      <c r="F966" t="s">
        <v>27</v>
      </c>
      <c r="G966" s="235" t="s">
        <v>8014</v>
      </c>
      <c r="H966" t="s">
        <v>8401</v>
      </c>
      <c r="I966" s="235" t="str">
        <f>IFERROR(VLOOKUP(Table[[#This Row],[Activity Details of Assistance]],WHAT!E:F,2,FALSE),"")</f>
        <v># of household</v>
      </c>
      <c r="J966" s="235"/>
      <c r="K966">
        <v>2694</v>
      </c>
      <c r="L966" t="s">
        <v>28</v>
      </c>
      <c r="M966" t="s">
        <v>13</v>
      </c>
      <c r="N966" t="s">
        <v>14</v>
      </c>
      <c r="O966" t="s">
        <v>309</v>
      </c>
      <c r="P966" t="s">
        <v>1606</v>
      </c>
      <c r="Q966" t="s">
        <v>6479</v>
      </c>
      <c r="R966" s="230">
        <v>44957</v>
      </c>
      <c r="S966" s="230">
        <v>44986</v>
      </c>
      <c r="T966" t="s">
        <v>8407</v>
      </c>
      <c r="U966" s="238"/>
      <c r="V966" s="238"/>
      <c r="W966" s="238"/>
      <c r="X966" s="238"/>
      <c r="Y966" s="239"/>
      <c r="Z966" t="s">
        <v>8439</v>
      </c>
      <c r="AA966" t="s">
        <v>8442</v>
      </c>
      <c r="AB966" s="187">
        <v>1847455736</v>
      </c>
      <c r="AC966" s="242" t="str">
        <f>_xlfn.IFNA(IF(Table[[#This Row],[Programme Partner]]&lt;&gt;Table[[#This Row],[Implementing Partner]],CONCATENATE(Table[[#This Row],[Programme Partner]],"-",Table[[#This Row],[Implementing Partner]]),Table[[#This Row],[Programme Partner]]),"")</f>
        <v>BRAC</v>
      </c>
    </row>
    <row r="967" spans="1:29" ht="16.5" customHeight="1">
      <c r="A967" s="183">
        <v>965</v>
      </c>
      <c r="B967" s="234" t="s">
        <v>8385</v>
      </c>
      <c r="C967" s="235" t="s">
        <v>5033</v>
      </c>
      <c r="D967" s="236" t="s">
        <v>5033</v>
      </c>
      <c r="E967" s="237" t="s">
        <v>8445</v>
      </c>
      <c r="F967" t="s">
        <v>27</v>
      </c>
      <c r="G967" s="235" t="s">
        <v>8014</v>
      </c>
      <c r="H967" t="s">
        <v>8412</v>
      </c>
      <c r="I967" s="235" t="str">
        <f>IFERROR(VLOOKUP(Table[[#This Row],[Activity Details of Assistance]],WHAT!E:F,2,FALSE),"")</f>
        <v># of HH</v>
      </c>
      <c r="J967" s="235"/>
      <c r="K967">
        <v>42</v>
      </c>
      <c r="L967" t="s">
        <v>28</v>
      </c>
      <c r="M967" t="s">
        <v>13</v>
      </c>
      <c r="N967" t="s">
        <v>14</v>
      </c>
      <c r="O967" t="s">
        <v>309</v>
      </c>
      <c r="P967" t="s">
        <v>1606</v>
      </c>
      <c r="Q967" t="s">
        <v>6479</v>
      </c>
      <c r="R967" s="230">
        <v>44957</v>
      </c>
      <c r="S967" s="230">
        <v>44986</v>
      </c>
      <c r="T967" t="s">
        <v>8407</v>
      </c>
      <c r="U967" s="238"/>
      <c r="V967" s="238"/>
      <c r="W967" s="238"/>
      <c r="X967" s="238"/>
      <c r="Y967" s="239"/>
      <c r="Z967" t="s">
        <v>8439</v>
      </c>
      <c r="AA967" t="s">
        <v>8442</v>
      </c>
      <c r="AB967" s="187">
        <v>1847455736</v>
      </c>
      <c r="AC967" s="242" t="str">
        <f>_xlfn.IFNA(IF(Table[[#This Row],[Programme Partner]]&lt;&gt;Table[[#This Row],[Implementing Partner]],CONCATENATE(Table[[#This Row],[Programme Partner]],"-",Table[[#This Row],[Implementing Partner]]),Table[[#This Row],[Programme Partner]]),"")</f>
        <v>BRAC</v>
      </c>
    </row>
    <row r="968" spans="1:29" ht="16.5" customHeight="1">
      <c r="A968" s="183">
        <v>966</v>
      </c>
      <c r="B968" s="234" t="s">
        <v>8385</v>
      </c>
      <c r="C968" s="235" t="s">
        <v>5033</v>
      </c>
      <c r="D968" s="236" t="s">
        <v>5033</v>
      </c>
      <c r="E968" s="237" t="s">
        <v>8445</v>
      </c>
      <c r="F968" t="s">
        <v>27</v>
      </c>
      <c r="G968" s="235" t="s">
        <v>8012</v>
      </c>
      <c r="H968" t="s">
        <v>8312</v>
      </c>
      <c r="I968" s="235" t="str">
        <f>IFERROR(VLOOKUP(Table[[#This Row],[Activity Details of Assistance]],WHAT!E:F,2,FALSE),"")</f>
        <v># of door</v>
      </c>
      <c r="J968" s="235"/>
      <c r="K968">
        <v>54</v>
      </c>
      <c r="L968" t="s">
        <v>28</v>
      </c>
      <c r="M968" t="s">
        <v>13</v>
      </c>
      <c r="N968" t="s">
        <v>14</v>
      </c>
      <c r="O968" t="s">
        <v>307</v>
      </c>
      <c r="P968" t="s">
        <v>1599</v>
      </c>
      <c r="Q968" t="s">
        <v>4720</v>
      </c>
      <c r="R968" s="230">
        <v>44957</v>
      </c>
      <c r="S968" s="230">
        <v>44986</v>
      </c>
      <c r="T968" t="s">
        <v>8407</v>
      </c>
      <c r="U968" s="238"/>
      <c r="V968" s="238"/>
      <c r="W968" s="238"/>
      <c r="X968" s="238"/>
      <c r="Y968" s="239"/>
      <c r="Z968" t="s">
        <v>8439</v>
      </c>
      <c r="AA968" t="s">
        <v>8442</v>
      </c>
      <c r="AB968" s="187">
        <v>1847455736</v>
      </c>
      <c r="AC968" s="242" t="str">
        <f>_xlfn.IFNA(IF(Table[[#This Row],[Programme Partner]]&lt;&gt;Table[[#This Row],[Implementing Partner]],CONCATENATE(Table[[#This Row],[Programme Partner]],"-",Table[[#This Row],[Implementing Partner]]),Table[[#This Row],[Programme Partner]]),"")</f>
        <v>BRAC</v>
      </c>
    </row>
    <row r="969" spans="1:29" ht="16.5" customHeight="1">
      <c r="A969" s="183">
        <v>967</v>
      </c>
      <c r="B969" s="234" t="s">
        <v>8385</v>
      </c>
      <c r="C969" s="235" t="s">
        <v>5033</v>
      </c>
      <c r="D969" s="236" t="s">
        <v>5033</v>
      </c>
      <c r="E969" s="237" t="s">
        <v>8445</v>
      </c>
      <c r="F969" t="s">
        <v>27</v>
      </c>
      <c r="G969" s="235" t="s">
        <v>8013</v>
      </c>
      <c r="H969" t="s">
        <v>8286</v>
      </c>
      <c r="I969" s="235" t="str">
        <f>IFERROR(VLOOKUP(Table[[#This Row],[Activity Details of Assistance]],WHAT!E:F,2,FALSE),"")</f>
        <v># of HP sessions at community level</v>
      </c>
      <c r="J969" s="235"/>
      <c r="K969">
        <v>363</v>
      </c>
      <c r="L969" t="s">
        <v>28</v>
      </c>
      <c r="M969" t="s">
        <v>13</v>
      </c>
      <c r="N969" t="s">
        <v>14</v>
      </c>
      <c r="O969" t="s">
        <v>307</v>
      </c>
      <c r="P969" t="s">
        <v>1599</v>
      </c>
      <c r="Q969" t="s">
        <v>4720</v>
      </c>
      <c r="R969" s="230">
        <v>44957</v>
      </c>
      <c r="S969" s="230">
        <v>44986</v>
      </c>
      <c r="T969" t="s">
        <v>8407</v>
      </c>
      <c r="U969" s="238"/>
      <c r="V969" s="238"/>
      <c r="W969" s="238"/>
      <c r="X969" s="238"/>
      <c r="Y969" s="239"/>
      <c r="Z969" t="s">
        <v>8439</v>
      </c>
      <c r="AA969" t="s">
        <v>8442</v>
      </c>
      <c r="AB969" s="187">
        <v>1847455736</v>
      </c>
      <c r="AC969" s="242" t="str">
        <f>_xlfn.IFNA(IF(Table[[#This Row],[Programme Partner]]&lt;&gt;Table[[#This Row],[Implementing Partner]],CONCATENATE(Table[[#This Row],[Programme Partner]],"-",Table[[#This Row],[Implementing Partner]]),Table[[#This Row],[Programme Partner]]),"")</f>
        <v>BRAC</v>
      </c>
    </row>
    <row r="970" spans="1:29" ht="16.5" customHeight="1">
      <c r="A970" s="183">
        <v>968</v>
      </c>
      <c r="B970" s="234" t="s">
        <v>8385</v>
      </c>
      <c r="C970" s="235" t="s">
        <v>5275</v>
      </c>
      <c r="D970" s="236" t="s">
        <v>5184</v>
      </c>
      <c r="E970" s="237" t="s">
        <v>5275</v>
      </c>
      <c r="F970" t="s">
        <v>27</v>
      </c>
      <c r="G970" s="235" t="s">
        <v>8011</v>
      </c>
      <c r="H970" t="s">
        <v>8363</v>
      </c>
      <c r="I970" s="235" t="str">
        <f>IFERROR(VLOOKUP(Table[[#This Row],[Activity Details of Assistance]],WHAT!E:F,2,FALSE),"")</f>
        <v># of tube well</v>
      </c>
      <c r="J970" s="235"/>
      <c r="K970">
        <v>191</v>
      </c>
      <c r="L970" t="s">
        <v>28</v>
      </c>
      <c r="M970" t="s">
        <v>13</v>
      </c>
      <c r="N970" t="s">
        <v>14</v>
      </c>
      <c r="O970" t="s">
        <v>309</v>
      </c>
      <c r="P970" t="s">
        <v>1606</v>
      </c>
      <c r="Q970" t="s">
        <v>6481</v>
      </c>
      <c r="R970" s="230">
        <v>45016</v>
      </c>
      <c r="S970" s="230">
        <v>45292</v>
      </c>
      <c r="T970" t="s">
        <v>8407</v>
      </c>
      <c r="U970" s="238"/>
      <c r="V970" s="238"/>
      <c r="W970" s="238"/>
      <c r="X970" s="238"/>
      <c r="Y970" s="239"/>
      <c r="Z970" t="s">
        <v>8429</v>
      </c>
      <c r="AA970" t="s">
        <v>8444</v>
      </c>
      <c r="AB970" s="187">
        <v>8801712003560</v>
      </c>
      <c r="AC970" s="242" t="str">
        <f>_xlfn.IFNA(IF(Table[[#This Row],[Programme Partner]]&lt;&gt;Table[[#This Row],[Implementing Partner]],CONCATENATE(Table[[#This Row],[Programme Partner]],"-",Table[[#This Row],[Implementing Partner]]),Table[[#This Row],[Programme Partner]]),"")</f>
        <v>UNICEF-NGOF</v>
      </c>
    </row>
    <row r="971" spans="1:29" ht="16.5" customHeight="1">
      <c r="A971" s="183">
        <v>969</v>
      </c>
      <c r="B971" s="234" t="s">
        <v>8385</v>
      </c>
      <c r="C971" s="235" t="s">
        <v>5275</v>
      </c>
      <c r="D971" s="236" t="s">
        <v>5184</v>
      </c>
      <c r="E971" s="237" t="s">
        <v>5275</v>
      </c>
      <c r="F971" t="s">
        <v>27</v>
      </c>
      <c r="G971" s="235" t="s">
        <v>8012</v>
      </c>
      <c r="H971" t="s">
        <v>8364</v>
      </c>
      <c r="I971" s="235" t="str">
        <f>IFERROR(VLOOKUP(Table[[#This Row],[Activity Details of Assistance]],WHAT!E:F,2,FALSE),"")</f>
        <v xml:space="preserve"># of door </v>
      </c>
      <c r="J971" s="235"/>
      <c r="K971">
        <v>44</v>
      </c>
      <c r="L971" t="s">
        <v>28</v>
      </c>
      <c r="M971" t="s">
        <v>13</v>
      </c>
      <c r="N971" t="s">
        <v>14</v>
      </c>
      <c r="O971" t="s">
        <v>309</v>
      </c>
      <c r="P971" t="s">
        <v>1606</v>
      </c>
      <c r="Q971" t="s">
        <v>6481</v>
      </c>
      <c r="R971" s="230">
        <v>45016</v>
      </c>
      <c r="S971" s="230">
        <v>45292</v>
      </c>
      <c r="T971" t="s">
        <v>8407</v>
      </c>
      <c r="U971" s="238"/>
      <c r="V971" s="238"/>
      <c r="W971" s="238"/>
      <c r="X971" s="238"/>
      <c r="Y971" s="239"/>
      <c r="Z971" t="s">
        <v>8429</v>
      </c>
      <c r="AA971" t="s">
        <v>8444</v>
      </c>
      <c r="AB971" s="187">
        <v>8801712003560</v>
      </c>
      <c r="AC971" s="242" t="str">
        <f>_xlfn.IFNA(IF(Table[[#This Row],[Programme Partner]]&lt;&gt;Table[[#This Row],[Implementing Partner]],CONCATENATE(Table[[#This Row],[Programme Partner]],"-",Table[[#This Row],[Implementing Partner]]),Table[[#This Row],[Programme Partner]]),"")</f>
        <v>UNICEF-NGOF</v>
      </c>
    </row>
    <row r="972" spans="1:29" ht="16.5" customHeight="1">
      <c r="A972" s="183">
        <v>970</v>
      </c>
      <c r="B972" s="234" t="s">
        <v>8385</v>
      </c>
      <c r="C972" s="235" t="s">
        <v>5275</v>
      </c>
      <c r="D972" s="236" t="s">
        <v>5184</v>
      </c>
      <c r="E972" s="237" t="s">
        <v>5275</v>
      </c>
      <c r="F972" t="s">
        <v>27</v>
      </c>
      <c r="G972" s="235" t="s">
        <v>8012</v>
      </c>
      <c r="H972" t="s">
        <v>8365</v>
      </c>
      <c r="I972" s="235" t="str">
        <f>IFERROR(VLOOKUP(Table[[#This Row],[Activity Details of Assistance]],WHAT!E:F,2,FALSE),"")</f>
        <v># of door</v>
      </c>
      <c r="J972" s="235"/>
      <c r="K972">
        <v>144</v>
      </c>
      <c r="L972" t="s">
        <v>28</v>
      </c>
      <c r="M972" t="s">
        <v>13</v>
      </c>
      <c r="N972" t="s">
        <v>14</v>
      </c>
      <c r="O972" t="s">
        <v>309</v>
      </c>
      <c r="P972" t="s">
        <v>1606</v>
      </c>
      <c r="Q972" t="s">
        <v>6481</v>
      </c>
      <c r="R972" s="230">
        <v>45016</v>
      </c>
      <c r="S972" s="230">
        <v>45292</v>
      </c>
      <c r="T972" t="s">
        <v>8407</v>
      </c>
      <c r="U972" s="238"/>
      <c r="V972" s="238"/>
      <c r="W972" s="238"/>
      <c r="X972" s="238"/>
      <c r="Y972" s="239"/>
      <c r="Z972" t="s">
        <v>8429</v>
      </c>
      <c r="AA972" t="s">
        <v>8444</v>
      </c>
      <c r="AB972" s="187">
        <v>8801712003560</v>
      </c>
      <c r="AC972" s="242" t="str">
        <f>_xlfn.IFNA(IF(Table[[#This Row],[Programme Partner]]&lt;&gt;Table[[#This Row],[Implementing Partner]],CONCATENATE(Table[[#This Row],[Programme Partner]],"-",Table[[#This Row],[Implementing Partner]]),Table[[#This Row],[Programme Partner]]),"")</f>
        <v>UNICEF-NGOF</v>
      </c>
    </row>
    <row r="973" spans="1:29" ht="16.5" customHeight="1">
      <c r="A973" s="183">
        <v>971</v>
      </c>
      <c r="B973" s="234" t="s">
        <v>8385</v>
      </c>
      <c r="C973" s="235" t="s">
        <v>5275</v>
      </c>
      <c r="D973" s="236" t="s">
        <v>5184</v>
      </c>
      <c r="E973" s="237" t="s">
        <v>5275</v>
      </c>
      <c r="F973" t="s">
        <v>27</v>
      </c>
      <c r="G973" s="235" t="s">
        <v>8012</v>
      </c>
      <c r="H973" t="s">
        <v>8312</v>
      </c>
      <c r="I973" s="235" t="str">
        <f>IFERROR(VLOOKUP(Table[[#This Row],[Activity Details of Assistance]],WHAT!E:F,2,FALSE),"")</f>
        <v># of door</v>
      </c>
      <c r="J973" s="235"/>
      <c r="K973">
        <v>643</v>
      </c>
      <c r="L973" t="s">
        <v>28</v>
      </c>
      <c r="M973" t="s">
        <v>13</v>
      </c>
      <c r="N973" t="s">
        <v>14</v>
      </c>
      <c r="O973" t="s">
        <v>309</v>
      </c>
      <c r="P973" t="s">
        <v>1606</v>
      </c>
      <c r="Q973" t="s">
        <v>6481</v>
      </c>
      <c r="R973" s="230">
        <v>45016</v>
      </c>
      <c r="S973" s="230">
        <v>45292</v>
      </c>
      <c r="T973" t="s">
        <v>8407</v>
      </c>
      <c r="U973" s="238"/>
      <c r="V973" s="238"/>
      <c r="W973" s="238"/>
      <c r="X973" s="238"/>
      <c r="Y973" s="239"/>
      <c r="Z973" t="s">
        <v>8429</v>
      </c>
      <c r="AA973" t="s">
        <v>8444</v>
      </c>
      <c r="AB973" s="187">
        <v>8801712003560</v>
      </c>
      <c r="AC973" s="242" t="str">
        <f>_xlfn.IFNA(IF(Table[[#This Row],[Programme Partner]]&lt;&gt;Table[[#This Row],[Implementing Partner]],CONCATENATE(Table[[#This Row],[Programme Partner]],"-",Table[[#This Row],[Implementing Partner]]),Table[[#This Row],[Programme Partner]]),"")</f>
        <v>UNICEF-NGOF</v>
      </c>
    </row>
    <row r="974" spans="1:29" ht="16.5" customHeight="1">
      <c r="A974" s="183">
        <v>972</v>
      </c>
      <c r="B974" s="234" t="s">
        <v>8385</v>
      </c>
      <c r="C974" s="235" t="s">
        <v>5275</v>
      </c>
      <c r="D974" s="236" t="s">
        <v>5184</v>
      </c>
      <c r="E974" s="237" t="s">
        <v>5275</v>
      </c>
      <c r="F974" t="s">
        <v>27</v>
      </c>
      <c r="G974" s="235" t="s">
        <v>8013</v>
      </c>
      <c r="H974" t="s">
        <v>8338</v>
      </c>
      <c r="I974" s="235" t="str">
        <f>IFERROR(VLOOKUP(Table[[#This Row],[Activity Details of Assistance]],WHAT!E:F,2,FALSE),"")</f>
        <v># of facilities</v>
      </c>
      <c r="J974" s="235"/>
      <c r="K974">
        <v>1360</v>
      </c>
      <c r="L974" t="s">
        <v>28</v>
      </c>
      <c r="M974" t="s">
        <v>13</v>
      </c>
      <c r="N974" t="s">
        <v>14</v>
      </c>
      <c r="O974" t="s">
        <v>309</v>
      </c>
      <c r="P974" t="s">
        <v>1606</v>
      </c>
      <c r="Q974" t="s">
        <v>6481</v>
      </c>
      <c r="R974" s="230">
        <v>45016</v>
      </c>
      <c r="S974" s="230">
        <v>45292</v>
      </c>
      <c r="T974" t="s">
        <v>8407</v>
      </c>
      <c r="U974" s="238"/>
      <c r="V974" s="238"/>
      <c r="W974" s="238"/>
      <c r="X974" s="238"/>
      <c r="Y974" s="239"/>
      <c r="Z974" t="s">
        <v>8429</v>
      </c>
      <c r="AA974" t="s">
        <v>8444</v>
      </c>
      <c r="AB974" s="187">
        <v>8801712003560</v>
      </c>
      <c r="AC974" s="242" t="str">
        <f>_xlfn.IFNA(IF(Table[[#This Row],[Programme Partner]]&lt;&gt;Table[[#This Row],[Implementing Partner]],CONCATENATE(Table[[#This Row],[Programme Partner]],"-",Table[[#This Row],[Implementing Partner]]),Table[[#This Row],[Programme Partner]]),"")</f>
        <v>UNICEF-NGOF</v>
      </c>
    </row>
    <row r="975" spans="1:29" ht="16.5" customHeight="1">
      <c r="A975" s="183">
        <v>973</v>
      </c>
      <c r="B975" s="234" t="s">
        <v>8385</v>
      </c>
      <c r="C975" s="235" t="s">
        <v>5275</v>
      </c>
      <c r="D975" s="236" t="s">
        <v>5184</v>
      </c>
      <c r="E975" s="237" t="s">
        <v>5275</v>
      </c>
      <c r="F975" t="s">
        <v>27</v>
      </c>
      <c r="G975" s="235" t="s">
        <v>8013</v>
      </c>
      <c r="H975" t="s">
        <v>8287</v>
      </c>
      <c r="I975" s="235" t="str">
        <f>IFERROR(VLOOKUP(Table[[#This Row],[Activity Details of Assistance]],WHAT!E:F,2,FALSE),"")</f>
        <v># of HP sessions at HH level</v>
      </c>
      <c r="J975" s="235"/>
      <c r="K975">
        <v>5348</v>
      </c>
      <c r="L975" t="s">
        <v>28</v>
      </c>
      <c r="M975" t="s">
        <v>13</v>
      </c>
      <c r="N975" t="s">
        <v>14</v>
      </c>
      <c r="O975" t="s">
        <v>309</v>
      </c>
      <c r="P975" t="s">
        <v>1606</v>
      </c>
      <c r="Q975" t="s">
        <v>6481</v>
      </c>
      <c r="R975" s="230">
        <v>45016</v>
      </c>
      <c r="S975" s="230">
        <v>45292</v>
      </c>
      <c r="T975" t="s">
        <v>8407</v>
      </c>
      <c r="U975" s="238"/>
      <c r="V975" s="238"/>
      <c r="W975" s="238"/>
      <c r="X975" s="238"/>
      <c r="Y975" s="239"/>
      <c r="Z975" t="s">
        <v>8429</v>
      </c>
      <c r="AA975" t="s">
        <v>8444</v>
      </c>
      <c r="AB975" s="187">
        <v>8801712003560</v>
      </c>
      <c r="AC975" s="242" t="str">
        <f>_xlfn.IFNA(IF(Table[[#This Row],[Programme Partner]]&lt;&gt;Table[[#This Row],[Implementing Partner]],CONCATENATE(Table[[#This Row],[Programme Partner]],"-",Table[[#This Row],[Implementing Partner]]),Table[[#This Row],[Programme Partner]]),"")</f>
        <v>UNICEF-NGOF</v>
      </c>
    </row>
    <row r="976" spans="1:29" ht="16.5" customHeight="1">
      <c r="A976" s="183">
        <v>974</v>
      </c>
      <c r="B976" s="234" t="s">
        <v>8385</v>
      </c>
      <c r="C976" s="235" t="s">
        <v>5275</v>
      </c>
      <c r="D976" s="236" t="s">
        <v>5184</v>
      </c>
      <c r="E976" s="237" t="s">
        <v>5275</v>
      </c>
      <c r="F976" t="s">
        <v>27</v>
      </c>
      <c r="G976" s="235" t="s">
        <v>8014</v>
      </c>
      <c r="H976" t="s">
        <v>8412</v>
      </c>
      <c r="I976" s="235" t="str">
        <f>IFERROR(VLOOKUP(Table[[#This Row],[Activity Details of Assistance]],WHAT!E:F,2,FALSE),"")</f>
        <v># of HH</v>
      </c>
      <c r="J976" s="235"/>
      <c r="K976">
        <v>1502</v>
      </c>
      <c r="L976" t="s">
        <v>28</v>
      </c>
      <c r="M976" t="s">
        <v>13</v>
      </c>
      <c r="N976" t="s">
        <v>14</v>
      </c>
      <c r="O976" t="s">
        <v>309</v>
      </c>
      <c r="P976" t="s">
        <v>1606</v>
      </c>
      <c r="Q976" t="s">
        <v>6481</v>
      </c>
      <c r="R976" s="230">
        <v>45016</v>
      </c>
      <c r="S976" s="230">
        <v>45292</v>
      </c>
      <c r="T976" t="s">
        <v>8407</v>
      </c>
      <c r="U976" s="238"/>
      <c r="V976" s="238"/>
      <c r="W976" s="238"/>
      <c r="X976" s="238"/>
      <c r="Y976" s="239"/>
      <c r="Z976" t="s">
        <v>8429</v>
      </c>
      <c r="AA976" t="s">
        <v>8444</v>
      </c>
      <c r="AB976" s="187">
        <v>8801712003560</v>
      </c>
      <c r="AC976" s="242" t="str">
        <f>_xlfn.IFNA(IF(Table[[#This Row],[Programme Partner]]&lt;&gt;Table[[#This Row],[Implementing Partner]],CONCATENATE(Table[[#This Row],[Programme Partner]],"-",Table[[#This Row],[Implementing Partner]]),Table[[#This Row],[Programme Partner]]),"")</f>
        <v>UNICEF-NGOF</v>
      </c>
    </row>
    <row r="977" spans="1:29" ht="16.5" customHeight="1">
      <c r="A977" s="183">
        <v>975</v>
      </c>
      <c r="B977" s="234" t="s">
        <v>8385</v>
      </c>
      <c r="C977" s="235" t="s">
        <v>5275</v>
      </c>
      <c r="D977" s="236" t="s">
        <v>5184</v>
      </c>
      <c r="E977" s="237" t="s">
        <v>5275</v>
      </c>
      <c r="F977" t="s">
        <v>27</v>
      </c>
      <c r="G977" s="235" t="s">
        <v>8011</v>
      </c>
      <c r="H977" t="s">
        <v>8363</v>
      </c>
      <c r="I977" s="235" t="str">
        <f>IFERROR(VLOOKUP(Table[[#This Row],[Activity Details of Assistance]],WHAT!E:F,2,FALSE),"")</f>
        <v># of tube well</v>
      </c>
      <c r="J977" s="235"/>
      <c r="K977">
        <v>270</v>
      </c>
      <c r="L977" t="s">
        <v>28</v>
      </c>
      <c r="M977" t="s">
        <v>13</v>
      </c>
      <c r="N977" t="s">
        <v>14</v>
      </c>
      <c r="O977" t="s">
        <v>309</v>
      </c>
      <c r="P977" t="s">
        <v>1606</v>
      </c>
      <c r="Q977" t="s">
        <v>5887</v>
      </c>
      <c r="R977" s="230">
        <v>45016</v>
      </c>
      <c r="S977" s="230">
        <v>45292</v>
      </c>
      <c r="T977" t="s">
        <v>8407</v>
      </c>
      <c r="U977" s="238"/>
      <c r="V977" s="238"/>
      <c r="W977" s="238"/>
      <c r="X977" s="238"/>
      <c r="Y977" s="239"/>
      <c r="Z977" t="s">
        <v>8429</v>
      </c>
      <c r="AA977" t="s">
        <v>8444</v>
      </c>
      <c r="AB977" s="187">
        <v>8801712003560</v>
      </c>
      <c r="AC977" s="242" t="str">
        <f>_xlfn.IFNA(IF(Table[[#This Row],[Programme Partner]]&lt;&gt;Table[[#This Row],[Implementing Partner]],CONCATENATE(Table[[#This Row],[Programme Partner]],"-",Table[[#This Row],[Implementing Partner]]),Table[[#This Row],[Programme Partner]]),"")</f>
        <v>UNICEF-NGOF</v>
      </c>
    </row>
    <row r="978" spans="1:29" ht="16.5" customHeight="1">
      <c r="A978" s="183">
        <v>976</v>
      </c>
      <c r="B978" s="234" t="s">
        <v>8385</v>
      </c>
      <c r="C978" s="235" t="s">
        <v>5275</v>
      </c>
      <c r="D978" s="236" t="s">
        <v>5184</v>
      </c>
      <c r="E978" s="237" t="s">
        <v>5275</v>
      </c>
      <c r="F978" t="s">
        <v>27</v>
      </c>
      <c r="G978" s="235" t="s">
        <v>8012</v>
      </c>
      <c r="H978" t="s">
        <v>8364</v>
      </c>
      <c r="I978" s="235" t="str">
        <f>IFERROR(VLOOKUP(Table[[#This Row],[Activity Details of Assistance]],WHAT!E:F,2,FALSE),"")</f>
        <v xml:space="preserve"># of door </v>
      </c>
      <c r="J978" s="235"/>
      <c r="K978">
        <v>54</v>
      </c>
      <c r="L978" t="s">
        <v>28</v>
      </c>
      <c r="M978" t="s">
        <v>13</v>
      </c>
      <c r="N978" t="s">
        <v>14</v>
      </c>
      <c r="O978" t="s">
        <v>309</v>
      </c>
      <c r="P978" t="s">
        <v>1606</v>
      </c>
      <c r="Q978" t="s">
        <v>5887</v>
      </c>
      <c r="R978" s="230">
        <v>45016</v>
      </c>
      <c r="S978" s="230">
        <v>45292</v>
      </c>
      <c r="T978" t="s">
        <v>8407</v>
      </c>
      <c r="U978" s="238"/>
      <c r="V978" s="238"/>
      <c r="W978" s="238"/>
      <c r="X978" s="238"/>
      <c r="Y978" s="239"/>
      <c r="Z978" t="s">
        <v>8429</v>
      </c>
      <c r="AA978" t="s">
        <v>8444</v>
      </c>
      <c r="AB978" s="187">
        <v>8801712003560</v>
      </c>
      <c r="AC978" s="242" t="str">
        <f>_xlfn.IFNA(IF(Table[[#This Row],[Programme Partner]]&lt;&gt;Table[[#This Row],[Implementing Partner]],CONCATENATE(Table[[#This Row],[Programme Partner]],"-",Table[[#This Row],[Implementing Partner]]),Table[[#This Row],[Programme Partner]]),"")</f>
        <v>UNICEF-NGOF</v>
      </c>
    </row>
    <row r="979" spans="1:29" ht="16.5" customHeight="1">
      <c r="A979" s="183">
        <v>977</v>
      </c>
      <c r="B979" s="234" t="s">
        <v>8385</v>
      </c>
      <c r="C979" s="235" t="s">
        <v>5275</v>
      </c>
      <c r="D979" s="236" t="s">
        <v>5184</v>
      </c>
      <c r="E979" s="237" t="s">
        <v>5275</v>
      </c>
      <c r="F979" t="s">
        <v>27</v>
      </c>
      <c r="G979" s="235" t="s">
        <v>8012</v>
      </c>
      <c r="H979" t="s">
        <v>8365</v>
      </c>
      <c r="I979" s="235" t="str">
        <f>IFERROR(VLOOKUP(Table[[#This Row],[Activity Details of Assistance]],WHAT!E:F,2,FALSE),"")</f>
        <v># of door</v>
      </c>
      <c r="J979" s="235"/>
      <c r="K979">
        <v>97</v>
      </c>
      <c r="L979" t="s">
        <v>28</v>
      </c>
      <c r="M979" t="s">
        <v>13</v>
      </c>
      <c r="N979" t="s">
        <v>14</v>
      </c>
      <c r="O979" t="s">
        <v>309</v>
      </c>
      <c r="P979" t="s">
        <v>1606</v>
      </c>
      <c r="Q979" t="s">
        <v>5887</v>
      </c>
      <c r="R979" s="230">
        <v>45016</v>
      </c>
      <c r="S979" s="230">
        <v>45292</v>
      </c>
      <c r="T979" t="s">
        <v>8407</v>
      </c>
      <c r="U979" s="238"/>
      <c r="V979" s="238"/>
      <c r="W979" s="238"/>
      <c r="X979" s="238"/>
      <c r="Y979" s="239"/>
      <c r="Z979" t="s">
        <v>8429</v>
      </c>
      <c r="AA979" t="s">
        <v>8444</v>
      </c>
      <c r="AB979" s="187">
        <v>8801712003560</v>
      </c>
      <c r="AC979" s="242" t="str">
        <f>_xlfn.IFNA(IF(Table[[#This Row],[Programme Partner]]&lt;&gt;Table[[#This Row],[Implementing Partner]],CONCATENATE(Table[[#This Row],[Programme Partner]],"-",Table[[#This Row],[Implementing Partner]]),Table[[#This Row],[Programme Partner]]),"")</f>
        <v>UNICEF-NGOF</v>
      </c>
    </row>
    <row r="980" spans="1:29" ht="16.5" customHeight="1">
      <c r="A980" s="183">
        <v>978</v>
      </c>
      <c r="B980" s="234" t="s">
        <v>8385</v>
      </c>
      <c r="C980" s="235" t="s">
        <v>5275</v>
      </c>
      <c r="D980" s="236" t="s">
        <v>5184</v>
      </c>
      <c r="E980" s="237" t="s">
        <v>5275</v>
      </c>
      <c r="F980" t="s">
        <v>27</v>
      </c>
      <c r="G980" s="235" t="s">
        <v>8012</v>
      </c>
      <c r="H980" t="s">
        <v>8312</v>
      </c>
      <c r="I980" s="235" t="str">
        <f>IFERROR(VLOOKUP(Table[[#This Row],[Activity Details of Assistance]],WHAT!E:F,2,FALSE),"")</f>
        <v># of door</v>
      </c>
      <c r="J980" s="235"/>
      <c r="K980">
        <v>1303</v>
      </c>
      <c r="L980" t="s">
        <v>28</v>
      </c>
      <c r="M980" t="s">
        <v>13</v>
      </c>
      <c r="N980" t="s">
        <v>14</v>
      </c>
      <c r="O980" t="s">
        <v>309</v>
      </c>
      <c r="P980" t="s">
        <v>1606</v>
      </c>
      <c r="Q980" t="s">
        <v>5887</v>
      </c>
      <c r="R980" s="230">
        <v>45016</v>
      </c>
      <c r="S980" s="230">
        <v>45292</v>
      </c>
      <c r="T980" t="s">
        <v>8407</v>
      </c>
      <c r="U980" s="238"/>
      <c r="V980" s="238"/>
      <c r="W980" s="238"/>
      <c r="X980" s="238"/>
      <c r="Y980" s="239"/>
      <c r="Z980" t="s">
        <v>8429</v>
      </c>
      <c r="AA980" t="s">
        <v>8444</v>
      </c>
      <c r="AB980" s="187">
        <v>8801712003560</v>
      </c>
      <c r="AC980" s="242" t="str">
        <f>_xlfn.IFNA(IF(Table[[#This Row],[Programme Partner]]&lt;&gt;Table[[#This Row],[Implementing Partner]],CONCATENATE(Table[[#This Row],[Programme Partner]],"-",Table[[#This Row],[Implementing Partner]]),Table[[#This Row],[Programme Partner]]),"")</f>
        <v>UNICEF-NGOF</v>
      </c>
    </row>
    <row r="981" spans="1:29" ht="16.5" customHeight="1">
      <c r="A981" s="183">
        <v>979</v>
      </c>
      <c r="B981" s="234" t="s">
        <v>8385</v>
      </c>
      <c r="C981" s="235" t="s">
        <v>5275</v>
      </c>
      <c r="D981" s="236" t="s">
        <v>5184</v>
      </c>
      <c r="E981" s="237" t="s">
        <v>5275</v>
      </c>
      <c r="F981" t="s">
        <v>27</v>
      </c>
      <c r="G981" s="235" t="s">
        <v>8013</v>
      </c>
      <c r="H981" t="s">
        <v>8338</v>
      </c>
      <c r="I981" s="235" t="str">
        <f>IFERROR(VLOOKUP(Table[[#This Row],[Activity Details of Assistance]],WHAT!E:F,2,FALSE),"")</f>
        <v># of facilities</v>
      </c>
      <c r="J981" s="235"/>
      <c r="K981">
        <v>2423</v>
      </c>
      <c r="L981" t="s">
        <v>28</v>
      </c>
      <c r="M981" t="s">
        <v>13</v>
      </c>
      <c r="N981" t="s">
        <v>14</v>
      </c>
      <c r="O981" t="s">
        <v>309</v>
      </c>
      <c r="P981" t="s">
        <v>1606</v>
      </c>
      <c r="Q981" t="s">
        <v>5887</v>
      </c>
      <c r="R981" s="230">
        <v>45016</v>
      </c>
      <c r="S981" s="230">
        <v>45292</v>
      </c>
      <c r="T981" t="s">
        <v>8407</v>
      </c>
      <c r="U981" s="238"/>
      <c r="V981" s="238"/>
      <c r="W981" s="238"/>
      <c r="X981" s="238"/>
      <c r="Y981" s="239"/>
      <c r="Z981" t="s">
        <v>8429</v>
      </c>
      <c r="AA981" t="s">
        <v>8444</v>
      </c>
      <c r="AB981" s="187">
        <v>8801712003560</v>
      </c>
      <c r="AC981" s="242" t="str">
        <f>_xlfn.IFNA(IF(Table[[#This Row],[Programme Partner]]&lt;&gt;Table[[#This Row],[Implementing Partner]],CONCATENATE(Table[[#This Row],[Programme Partner]],"-",Table[[#This Row],[Implementing Partner]]),Table[[#This Row],[Programme Partner]]),"")</f>
        <v>UNICEF-NGOF</v>
      </c>
    </row>
    <row r="982" spans="1:29" ht="16.5" customHeight="1">
      <c r="A982" s="183">
        <v>980</v>
      </c>
      <c r="B982" s="234" t="s">
        <v>8385</v>
      </c>
      <c r="C982" s="235" t="s">
        <v>5275</v>
      </c>
      <c r="D982" s="236" t="s">
        <v>5184</v>
      </c>
      <c r="E982" s="237" t="s">
        <v>5275</v>
      </c>
      <c r="F982" t="s">
        <v>27</v>
      </c>
      <c r="G982" s="235" t="s">
        <v>8013</v>
      </c>
      <c r="H982" t="s">
        <v>8287</v>
      </c>
      <c r="I982" s="235" t="str">
        <f>IFERROR(VLOOKUP(Table[[#This Row],[Activity Details of Assistance]],WHAT!E:F,2,FALSE),"")</f>
        <v># of HP sessions at HH level</v>
      </c>
      <c r="J982" s="235"/>
      <c r="K982">
        <v>7505</v>
      </c>
      <c r="L982" t="s">
        <v>28</v>
      </c>
      <c r="M982" t="s">
        <v>13</v>
      </c>
      <c r="N982" t="s">
        <v>14</v>
      </c>
      <c r="O982" t="s">
        <v>309</v>
      </c>
      <c r="P982" t="s">
        <v>1606</v>
      </c>
      <c r="Q982" t="s">
        <v>5887</v>
      </c>
      <c r="R982" s="230">
        <v>45016</v>
      </c>
      <c r="S982" s="230">
        <v>45292</v>
      </c>
      <c r="T982" t="s">
        <v>8407</v>
      </c>
      <c r="U982" s="238"/>
      <c r="V982" s="238"/>
      <c r="W982" s="238"/>
      <c r="X982" s="238"/>
      <c r="Y982" s="239"/>
      <c r="Z982" t="s">
        <v>8429</v>
      </c>
      <c r="AA982" t="s">
        <v>8444</v>
      </c>
      <c r="AB982" s="187">
        <v>8801712003560</v>
      </c>
      <c r="AC982" s="242" t="str">
        <f>_xlfn.IFNA(IF(Table[[#This Row],[Programme Partner]]&lt;&gt;Table[[#This Row],[Implementing Partner]],CONCATENATE(Table[[#This Row],[Programme Partner]],"-",Table[[#This Row],[Implementing Partner]]),Table[[#This Row],[Programme Partner]]),"")</f>
        <v>UNICEF-NGOF</v>
      </c>
    </row>
    <row r="983" spans="1:29" ht="16.5" customHeight="1">
      <c r="A983" s="183">
        <v>981</v>
      </c>
      <c r="B983" s="234" t="s">
        <v>8385</v>
      </c>
      <c r="C983" s="235" t="s">
        <v>5275</v>
      </c>
      <c r="D983" s="236" t="s">
        <v>5184</v>
      </c>
      <c r="E983" s="237" t="s">
        <v>5275</v>
      </c>
      <c r="F983" t="s">
        <v>27</v>
      </c>
      <c r="G983" s="235" t="s">
        <v>8014</v>
      </c>
      <c r="H983" t="s">
        <v>8412</v>
      </c>
      <c r="I983" s="235" t="str">
        <f>IFERROR(VLOOKUP(Table[[#This Row],[Activity Details of Assistance]],WHAT!E:F,2,FALSE),"")</f>
        <v># of HH</v>
      </c>
      <c r="J983" s="235"/>
      <c r="K983">
        <v>2301</v>
      </c>
      <c r="L983" t="s">
        <v>28</v>
      </c>
      <c r="M983" t="s">
        <v>13</v>
      </c>
      <c r="N983" t="s">
        <v>14</v>
      </c>
      <c r="O983" t="s">
        <v>309</v>
      </c>
      <c r="P983" t="s">
        <v>1606</v>
      </c>
      <c r="Q983" t="s">
        <v>5887</v>
      </c>
      <c r="R983" s="230">
        <v>45016</v>
      </c>
      <c r="S983" s="230">
        <v>45292</v>
      </c>
      <c r="T983" t="s">
        <v>8407</v>
      </c>
      <c r="U983" s="238"/>
      <c r="V983" s="238"/>
      <c r="W983" s="238"/>
      <c r="X983" s="238"/>
      <c r="Y983" s="239"/>
      <c r="Z983" t="s">
        <v>8429</v>
      </c>
      <c r="AA983" t="s">
        <v>8444</v>
      </c>
      <c r="AB983" s="187">
        <v>8801712003560</v>
      </c>
      <c r="AC983" s="242" t="str">
        <f>_xlfn.IFNA(IF(Table[[#This Row],[Programme Partner]]&lt;&gt;Table[[#This Row],[Implementing Partner]],CONCATENATE(Table[[#This Row],[Programme Partner]],"-",Table[[#This Row],[Implementing Partner]]),Table[[#This Row],[Programme Partner]]),"")</f>
        <v>UNICEF-NGOF</v>
      </c>
    </row>
    <row r="984" spans="1:29" ht="16.5" customHeight="1">
      <c r="A984" s="183">
        <v>982</v>
      </c>
      <c r="B984" s="234" t="s">
        <v>8385</v>
      </c>
      <c r="C984" s="235" t="s">
        <v>5273</v>
      </c>
      <c r="D984" s="236" t="s">
        <v>5033</v>
      </c>
      <c r="E984" s="237" t="s">
        <v>5273</v>
      </c>
      <c r="F984" t="s">
        <v>27</v>
      </c>
      <c r="G984" s="235" t="s">
        <v>8011</v>
      </c>
      <c r="H984" t="s">
        <v>8363</v>
      </c>
      <c r="I984" s="235" t="str">
        <f>IFERROR(VLOOKUP(Table[[#This Row],[Activity Details of Assistance]],WHAT!E:F,2,FALSE),"")</f>
        <v># of tube well</v>
      </c>
      <c r="J984" s="235"/>
      <c r="K984">
        <v>92</v>
      </c>
      <c r="L984" t="s">
        <v>28</v>
      </c>
      <c r="M984" t="s">
        <v>13</v>
      </c>
      <c r="N984" t="s">
        <v>14</v>
      </c>
      <c r="O984" t="s">
        <v>309</v>
      </c>
      <c r="P984" t="s">
        <v>1606</v>
      </c>
      <c r="Q984" t="s">
        <v>6477</v>
      </c>
      <c r="R984" s="230">
        <v>45016</v>
      </c>
      <c r="S984" s="230">
        <v>45261</v>
      </c>
      <c r="T984" t="s">
        <v>8407</v>
      </c>
      <c r="U984" s="238"/>
      <c r="V984" s="238"/>
      <c r="W984" s="238"/>
      <c r="X984" s="238"/>
      <c r="Y984" s="239"/>
      <c r="Z984" t="s">
        <v>8375</v>
      </c>
      <c r="AA984" t="s">
        <v>8376</v>
      </c>
      <c r="AB984" s="187">
        <v>1847456121</v>
      </c>
      <c r="AC984" s="242" t="str">
        <f>_xlfn.IFNA(IF(Table[[#This Row],[Programme Partner]]&lt;&gt;Table[[#This Row],[Implementing Partner]],CONCATENATE(Table[[#This Row],[Programme Partner]],"-",Table[[#This Row],[Implementing Partner]]),Table[[#This Row],[Programme Partner]]),"")</f>
        <v>UNHCR-BRAC</v>
      </c>
    </row>
    <row r="985" spans="1:29" ht="16.5" customHeight="1">
      <c r="A985" s="183">
        <v>983</v>
      </c>
      <c r="B985" s="234" t="s">
        <v>8385</v>
      </c>
      <c r="C985" s="235" t="s">
        <v>5273</v>
      </c>
      <c r="D985" s="236" t="s">
        <v>5033</v>
      </c>
      <c r="E985" s="237" t="s">
        <v>5273</v>
      </c>
      <c r="F985" t="s">
        <v>27</v>
      </c>
      <c r="G985" s="235" t="s">
        <v>8012</v>
      </c>
      <c r="H985" t="s">
        <v>8364</v>
      </c>
      <c r="I985" s="235" t="str">
        <f>IFERROR(VLOOKUP(Table[[#This Row],[Activity Details of Assistance]],WHAT!E:F,2,FALSE),"")</f>
        <v xml:space="preserve"># of door </v>
      </c>
      <c r="J985" s="235"/>
      <c r="K985">
        <v>25</v>
      </c>
      <c r="L985" t="s">
        <v>28</v>
      </c>
      <c r="M985" t="s">
        <v>13</v>
      </c>
      <c r="N985" t="s">
        <v>14</v>
      </c>
      <c r="O985" t="s">
        <v>309</v>
      </c>
      <c r="P985" t="s">
        <v>1606</v>
      </c>
      <c r="Q985" t="s">
        <v>6477</v>
      </c>
      <c r="R985" s="230">
        <v>45016</v>
      </c>
      <c r="S985" s="230">
        <v>45261</v>
      </c>
      <c r="T985" t="s">
        <v>8407</v>
      </c>
      <c r="U985" s="238"/>
      <c r="V985" s="238"/>
      <c r="W985" s="238"/>
      <c r="X985" s="238"/>
      <c r="Y985" s="239"/>
      <c r="Z985" t="s">
        <v>8375</v>
      </c>
      <c r="AA985" t="s">
        <v>8376</v>
      </c>
      <c r="AB985" s="187">
        <v>1847456121</v>
      </c>
      <c r="AC985" s="242" t="str">
        <f>_xlfn.IFNA(IF(Table[[#This Row],[Programme Partner]]&lt;&gt;Table[[#This Row],[Implementing Partner]],CONCATENATE(Table[[#This Row],[Programme Partner]],"-",Table[[#This Row],[Implementing Partner]]),Table[[#This Row],[Programme Partner]]),"")</f>
        <v>UNHCR-BRAC</v>
      </c>
    </row>
    <row r="986" spans="1:29" ht="16.5" customHeight="1">
      <c r="A986" s="183">
        <v>984</v>
      </c>
      <c r="B986" s="234" t="s">
        <v>8385</v>
      </c>
      <c r="C986" s="235" t="s">
        <v>5273</v>
      </c>
      <c r="D986" s="236" t="s">
        <v>5033</v>
      </c>
      <c r="E986" s="237" t="s">
        <v>5273</v>
      </c>
      <c r="F986" t="s">
        <v>27</v>
      </c>
      <c r="G986" s="235" t="s">
        <v>8012</v>
      </c>
      <c r="H986" t="s">
        <v>8365</v>
      </c>
      <c r="I986" s="235" t="str">
        <f>IFERROR(VLOOKUP(Table[[#This Row],[Activity Details of Assistance]],WHAT!E:F,2,FALSE),"")</f>
        <v># of door</v>
      </c>
      <c r="J986" s="235"/>
      <c r="K986">
        <v>81</v>
      </c>
      <c r="L986" t="s">
        <v>28</v>
      </c>
      <c r="M986" t="s">
        <v>13</v>
      </c>
      <c r="N986" t="s">
        <v>14</v>
      </c>
      <c r="O986" t="s">
        <v>309</v>
      </c>
      <c r="P986" t="s">
        <v>1606</v>
      </c>
      <c r="Q986" t="s">
        <v>6477</v>
      </c>
      <c r="R986" s="230">
        <v>45016</v>
      </c>
      <c r="S986" s="230">
        <v>45261</v>
      </c>
      <c r="T986" t="s">
        <v>8407</v>
      </c>
      <c r="U986" s="238"/>
      <c r="V986" s="238"/>
      <c r="W986" s="238"/>
      <c r="X986" s="238"/>
      <c r="Y986" s="239"/>
      <c r="Z986" t="s">
        <v>8375</v>
      </c>
      <c r="AA986" t="s">
        <v>8376</v>
      </c>
      <c r="AB986" s="187">
        <v>1847456121</v>
      </c>
      <c r="AC986" s="242" t="str">
        <f>_xlfn.IFNA(IF(Table[[#This Row],[Programme Partner]]&lt;&gt;Table[[#This Row],[Implementing Partner]],CONCATENATE(Table[[#This Row],[Programme Partner]],"-",Table[[#This Row],[Implementing Partner]]),Table[[#This Row],[Programme Partner]]),"")</f>
        <v>UNHCR-BRAC</v>
      </c>
    </row>
    <row r="987" spans="1:29" ht="16.5" customHeight="1">
      <c r="A987" s="183">
        <v>985</v>
      </c>
      <c r="B987" s="234" t="s">
        <v>8385</v>
      </c>
      <c r="C987" s="235" t="s">
        <v>5273</v>
      </c>
      <c r="D987" s="236" t="s">
        <v>5033</v>
      </c>
      <c r="E987" s="237" t="s">
        <v>5273</v>
      </c>
      <c r="F987" t="s">
        <v>27</v>
      </c>
      <c r="G987" s="235" t="s">
        <v>8012</v>
      </c>
      <c r="H987" t="s">
        <v>8312</v>
      </c>
      <c r="I987" s="235" t="str">
        <f>IFERROR(VLOOKUP(Table[[#This Row],[Activity Details of Assistance]],WHAT!E:F,2,FALSE),"")</f>
        <v># of door</v>
      </c>
      <c r="J987" s="235"/>
      <c r="K987">
        <v>270</v>
      </c>
      <c r="L987" t="s">
        <v>28</v>
      </c>
      <c r="M987" t="s">
        <v>13</v>
      </c>
      <c r="N987" t="s">
        <v>14</v>
      </c>
      <c r="O987" t="s">
        <v>309</v>
      </c>
      <c r="P987" t="s">
        <v>1606</v>
      </c>
      <c r="Q987" t="s">
        <v>6477</v>
      </c>
      <c r="R987" s="230">
        <v>45016</v>
      </c>
      <c r="S987" s="230">
        <v>45261</v>
      </c>
      <c r="T987" t="s">
        <v>8407</v>
      </c>
      <c r="U987" s="238"/>
      <c r="V987" s="238"/>
      <c r="W987" s="238"/>
      <c r="X987" s="238"/>
      <c r="Y987" s="239"/>
      <c r="Z987" t="s">
        <v>8375</v>
      </c>
      <c r="AA987" t="s">
        <v>8376</v>
      </c>
      <c r="AB987" s="187">
        <v>1847456121</v>
      </c>
      <c r="AC987" s="242" t="str">
        <f>_xlfn.IFNA(IF(Table[[#This Row],[Programme Partner]]&lt;&gt;Table[[#This Row],[Implementing Partner]],CONCATENATE(Table[[#This Row],[Programme Partner]],"-",Table[[#This Row],[Implementing Partner]]),Table[[#This Row],[Programme Partner]]),"")</f>
        <v>UNHCR-BRAC</v>
      </c>
    </row>
    <row r="988" spans="1:29" ht="16.5" customHeight="1">
      <c r="A988" s="183">
        <v>986</v>
      </c>
      <c r="B988" s="234" t="s">
        <v>8385</v>
      </c>
      <c r="C988" s="235" t="s">
        <v>5273</v>
      </c>
      <c r="D988" s="236" t="s">
        <v>5033</v>
      </c>
      <c r="E988" s="237" t="s">
        <v>5273</v>
      </c>
      <c r="F988" t="s">
        <v>27</v>
      </c>
      <c r="G988" s="235" t="s">
        <v>8013</v>
      </c>
      <c r="H988" t="s">
        <v>8286</v>
      </c>
      <c r="I988" s="235" t="str">
        <f>IFERROR(VLOOKUP(Table[[#This Row],[Activity Details of Assistance]],WHAT!E:F,2,FALSE),"")</f>
        <v># of HP sessions at community level</v>
      </c>
      <c r="J988" s="235"/>
      <c r="K988">
        <v>11</v>
      </c>
      <c r="L988" t="s">
        <v>28</v>
      </c>
      <c r="M988" t="s">
        <v>13</v>
      </c>
      <c r="N988" t="s">
        <v>14</v>
      </c>
      <c r="O988" t="s">
        <v>309</v>
      </c>
      <c r="P988" t="s">
        <v>1606</v>
      </c>
      <c r="Q988" t="s">
        <v>6477</v>
      </c>
      <c r="R988" s="230">
        <v>45016</v>
      </c>
      <c r="S988" s="230">
        <v>45261</v>
      </c>
      <c r="T988" t="s">
        <v>8407</v>
      </c>
      <c r="U988" s="238"/>
      <c r="V988" s="238"/>
      <c r="W988" s="238"/>
      <c r="X988" s="238"/>
      <c r="Y988" s="239"/>
      <c r="Z988" t="s">
        <v>8375</v>
      </c>
      <c r="AA988" t="s">
        <v>8376</v>
      </c>
      <c r="AB988" s="187">
        <v>1847456121</v>
      </c>
      <c r="AC988" s="242" t="str">
        <f>_xlfn.IFNA(IF(Table[[#This Row],[Programme Partner]]&lt;&gt;Table[[#This Row],[Implementing Partner]],CONCATENATE(Table[[#This Row],[Programme Partner]],"-",Table[[#This Row],[Implementing Partner]]),Table[[#This Row],[Programme Partner]]),"")</f>
        <v>UNHCR-BRAC</v>
      </c>
    </row>
    <row r="989" spans="1:29" ht="16.5" customHeight="1">
      <c r="A989" s="183">
        <v>987</v>
      </c>
      <c r="B989" s="234" t="s">
        <v>8385</v>
      </c>
      <c r="C989" s="235" t="s">
        <v>5273</v>
      </c>
      <c r="D989" s="236" t="s">
        <v>5033</v>
      </c>
      <c r="E989" s="237" t="s">
        <v>5273</v>
      </c>
      <c r="F989" t="s">
        <v>27</v>
      </c>
      <c r="G989" s="235" t="s">
        <v>8013</v>
      </c>
      <c r="H989" t="s">
        <v>8287</v>
      </c>
      <c r="I989" s="235" t="str">
        <f>IFERROR(VLOOKUP(Table[[#This Row],[Activity Details of Assistance]],WHAT!E:F,2,FALSE),"")</f>
        <v># of HP sessions at HH level</v>
      </c>
      <c r="J989" s="235"/>
      <c r="K989">
        <v>3237</v>
      </c>
      <c r="L989" t="s">
        <v>28</v>
      </c>
      <c r="M989" t="s">
        <v>13</v>
      </c>
      <c r="N989" t="s">
        <v>14</v>
      </c>
      <c r="O989" t="s">
        <v>309</v>
      </c>
      <c r="P989" t="s">
        <v>1606</v>
      </c>
      <c r="Q989" t="s">
        <v>6477</v>
      </c>
      <c r="R989" s="230">
        <v>45016</v>
      </c>
      <c r="S989" s="230">
        <v>45261</v>
      </c>
      <c r="T989" t="s">
        <v>8407</v>
      </c>
      <c r="U989" s="238"/>
      <c r="V989" s="238"/>
      <c r="W989" s="238"/>
      <c r="X989" s="238"/>
      <c r="Y989" s="239"/>
      <c r="Z989" t="s">
        <v>8375</v>
      </c>
      <c r="AA989" t="s">
        <v>8376</v>
      </c>
      <c r="AB989" s="187">
        <v>1847456121</v>
      </c>
      <c r="AC989" s="242" t="str">
        <f>_xlfn.IFNA(IF(Table[[#This Row],[Programme Partner]]&lt;&gt;Table[[#This Row],[Implementing Partner]],CONCATENATE(Table[[#This Row],[Programme Partner]],"-",Table[[#This Row],[Implementing Partner]]),Table[[#This Row],[Programme Partner]]),"")</f>
        <v>UNHCR-BRAC</v>
      </c>
    </row>
    <row r="990" spans="1:29" ht="16.5" customHeight="1">
      <c r="A990" s="183">
        <v>988</v>
      </c>
      <c r="B990" s="234" t="s">
        <v>8385</v>
      </c>
      <c r="C990" s="235" t="s">
        <v>5273</v>
      </c>
      <c r="D990" s="236" t="s">
        <v>5033</v>
      </c>
      <c r="E990" s="237" t="s">
        <v>5273</v>
      </c>
      <c r="F990" t="s">
        <v>27</v>
      </c>
      <c r="G990" s="235" t="s">
        <v>8014</v>
      </c>
      <c r="H990" t="s">
        <v>8313</v>
      </c>
      <c r="I990" s="235" t="str">
        <f>IFERROR(VLOOKUP(Table[[#This Row],[Activity Details of Assistance]],WHAT!E:F,2,FALSE),"")</f>
        <v># of campaign per camp </v>
      </c>
      <c r="J990" s="235"/>
      <c r="K990">
        <v>1</v>
      </c>
      <c r="L990" t="s">
        <v>28</v>
      </c>
      <c r="M990" t="s">
        <v>13</v>
      </c>
      <c r="N990" t="s">
        <v>14</v>
      </c>
      <c r="O990" t="s">
        <v>309</v>
      </c>
      <c r="P990" t="s">
        <v>1606</v>
      </c>
      <c r="Q990" t="s">
        <v>6477</v>
      </c>
      <c r="R990" s="230">
        <v>45016</v>
      </c>
      <c r="S990" s="230">
        <v>45261</v>
      </c>
      <c r="T990" t="s">
        <v>8407</v>
      </c>
      <c r="U990" s="238"/>
      <c r="V990" s="238"/>
      <c r="W990" s="238"/>
      <c r="X990" s="238"/>
      <c r="Y990" s="239"/>
      <c r="Z990" t="s">
        <v>8375</v>
      </c>
      <c r="AA990" t="s">
        <v>8376</v>
      </c>
      <c r="AB990" s="187">
        <v>1847456121</v>
      </c>
      <c r="AC990" s="242" t="str">
        <f>_xlfn.IFNA(IF(Table[[#This Row],[Programme Partner]]&lt;&gt;Table[[#This Row],[Implementing Partner]],CONCATENATE(Table[[#This Row],[Programme Partner]],"-",Table[[#This Row],[Implementing Partner]]),Table[[#This Row],[Programme Partner]]),"")</f>
        <v>UNHCR-BRAC</v>
      </c>
    </row>
    <row r="991" spans="1:29" ht="16.5" customHeight="1">
      <c r="A991" s="183">
        <v>989</v>
      </c>
      <c r="B991" s="234" t="s">
        <v>8385</v>
      </c>
      <c r="C991" s="235" t="s">
        <v>5273</v>
      </c>
      <c r="D991" s="236" t="s">
        <v>5033</v>
      </c>
      <c r="E991" s="237" t="s">
        <v>5273</v>
      </c>
      <c r="F991" t="s">
        <v>27</v>
      </c>
      <c r="G991" s="235" t="s">
        <v>8014</v>
      </c>
      <c r="H991" t="s">
        <v>8412</v>
      </c>
      <c r="I991" s="235" t="str">
        <f>IFERROR(VLOOKUP(Table[[#This Row],[Activity Details of Assistance]],WHAT!E:F,2,FALSE),"")</f>
        <v># of HH</v>
      </c>
      <c r="J991" s="235"/>
      <c r="K991">
        <v>4051</v>
      </c>
      <c r="L991" t="s">
        <v>28</v>
      </c>
      <c r="M991" t="s">
        <v>13</v>
      </c>
      <c r="N991" t="s">
        <v>14</v>
      </c>
      <c r="O991" t="s">
        <v>309</v>
      </c>
      <c r="P991" t="s">
        <v>1606</v>
      </c>
      <c r="Q991" t="s">
        <v>6477</v>
      </c>
      <c r="R991" s="230">
        <v>45016</v>
      </c>
      <c r="S991" s="230">
        <v>45261</v>
      </c>
      <c r="T991" t="s">
        <v>8407</v>
      </c>
      <c r="U991" s="238"/>
      <c r="V991" s="238"/>
      <c r="W991" s="238"/>
      <c r="X991" s="238"/>
      <c r="Y991" s="239"/>
      <c r="Z991" t="s">
        <v>8375</v>
      </c>
      <c r="AA991" t="s">
        <v>8376</v>
      </c>
      <c r="AB991" s="187">
        <v>1847456121</v>
      </c>
      <c r="AC991" s="242" t="str">
        <f>_xlfn.IFNA(IF(Table[[#This Row],[Programme Partner]]&lt;&gt;Table[[#This Row],[Implementing Partner]],CONCATENATE(Table[[#This Row],[Programme Partner]],"-",Table[[#This Row],[Implementing Partner]]),Table[[#This Row],[Programme Partner]]),"")</f>
        <v>UNHCR-BRAC</v>
      </c>
    </row>
    <row r="992" spans="1:29" ht="16.5" customHeight="1">
      <c r="A992" s="183">
        <v>990</v>
      </c>
      <c r="B992" s="234" t="s">
        <v>8385</v>
      </c>
      <c r="C992" s="235" t="s">
        <v>5273</v>
      </c>
      <c r="D992" s="236" t="s">
        <v>5033</v>
      </c>
      <c r="E992" s="237" t="s">
        <v>5273</v>
      </c>
      <c r="F992" t="s">
        <v>27</v>
      </c>
      <c r="G992" s="235" t="s">
        <v>8011</v>
      </c>
      <c r="H992" t="s">
        <v>8363</v>
      </c>
      <c r="I992" s="235" t="str">
        <f>IFERROR(VLOOKUP(Table[[#This Row],[Activity Details of Assistance]],WHAT!E:F,2,FALSE),"")</f>
        <v># of tube well</v>
      </c>
      <c r="J992" s="235"/>
      <c r="K992">
        <v>53</v>
      </c>
      <c r="L992" t="s">
        <v>28</v>
      </c>
      <c r="M992" t="s">
        <v>13</v>
      </c>
      <c r="N992" t="s">
        <v>14</v>
      </c>
      <c r="O992" t="s">
        <v>309</v>
      </c>
      <c r="P992" t="s">
        <v>1606</v>
      </c>
      <c r="Q992" t="s">
        <v>6478</v>
      </c>
      <c r="R992" s="230">
        <v>45016</v>
      </c>
      <c r="S992" s="230">
        <v>45261</v>
      </c>
      <c r="T992" t="s">
        <v>8407</v>
      </c>
      <c r="U992" s="238"/>
      <c r="V992" s="238"/>
      <c r="W992" s="238"/>
      <c r="X992" s="238"/>
      <c r="Y992" s="239"/>
      <c r="Z992" t="s">
        <v>8375</v>
      </c>
      <c r="AA992" t="s">
        <v>8376</v>
      </c>
      <c r="AB992" s="187">
        <v>1847456121</v>
      </c>
      <c r="AC992" s="242" t="str">
        <f>_xlfn.IFNA(IF(Table[[#This Row],[Programme Partner]]&lt;&gt;Table[[#This Row],[Implementing Partner]],CONCATENATE(Table[[#This Row],[Programme Partner]],"-",Table[[#This Row],[Implementing Partner]]),Table[[#This Row],[Programme Partner]]),"")</f>
        <v>UNHCR-BRAC</v>
      </c>
    </row>
    <row r="993" spans="1:29" ht="16.5" customHeight="1">
      <c r="A993" s="183">
        <v>991</v>
      </c>
      <c r="B993" s="234" t="s">
        <v>8385</v>
      </c>
      <c r="C993" s="235" t="s">
        <v>5273</v>
      </c>
      <c r="D993" s="236" t="s">
        <v>5033</v>
      </c>
      <c r="E993" s="237" t="s">
        <v>5273</v>
      </c>
      <c r="F993" t="s">
        <v>27</v>
      </c>
      <c r="G993" s="235" t="s">
        <v>8012</v>
      </c>
      <c r="H993" t="s">
        <v>8364</v>
      </c>
      <c r="I993" s="235" t="str">
        <f>IFERROR(VLOOKUP(Table[[#This Row],[Activity Details of Assistance]],WHAT!E:F,2,FALSE),"")</f>
        <v xml:space="preserve"># of door </v>
      </c>
      <c r="J993" s="235"/>
      <c r="K993">
        <v>20</v>
      </c>
      <c r="L993" t="s">
        <v>28</v>
      </c>
      <c r="M993" t="s">
        <v>13</v>
      </c>
      <c r="N993" t="s">
        <v>14</v>
      </c>
      <c r="O993" t="s">
        <v>309</v>
      </c>
      <c r="P993" t="s">
        <v>1606</v>
      </c>
      <c r="Q993" t="s">
        <v>6478</v>
      </c>
      <c r="R993" s="230">
        <v>45016</v>
      </c>
      <c r="S993" s="230">
        <v>45261</v>
      </c>
      <c r="T993" t="s">
        <v>8407</v>
      </c>
      <c r="U993" s="238"/>
      <c r="V993" s="238"/>
      <c r="W993" s="238"/>
      <c r="X993" s="238"/>
      <c r="Y993" s="239"/>
      <c r="Z993" t="s">
        <v>8375</v>
      </c>
      <c r="AA993" t="s">
        <v>8376</v>
      </c>
      <c r="AB993" s="187">
        <v>1847456121</v>
      </c>
      <c r="AC993" s="242" t="str">
        <f>_xlfn.IFNA(IF(Table[[#This Row],[Programme Partner]]&lt;&gt;Table[[#This Row],[Implementing Partner]],CONCATENATE(Table[[#This Row],[Programme Partner]],"-",Table[[#This Row],[Implementing Partner]]),Table[[#This Row],[Programme Partner]]),"")</f>
        <v>UNHCR-BRAC</v>
      </c>
    </row>
    <row r="994" spans="1:29" ht="16.5" customHeight="1">
      <c r="A994" s="183">
        <v>992</v>
      </c>
      <c r="B994" s="234" t="s">
        <v>8385</v>
      </c>
      <c r="C994" s="235" t="s">
        <v>5273</v>
      </c>
      <c r="D994" s="236" t="s">
        <v>5033</v>
      </c>
      <c r="E994" s="237" t="s">
        <v>5273</v>
      </c>
      <c r="F994" t="s">
        <v>27</v>
      </c>
      <c r="G994" s="235" t="s">
        <v>8012</v>
      </c>
      <c r="H994" t="s">
        <v>8365</v>
      </c>
      <c r="I994" s="235" t="str">
        <f>IFERROR(VLOOKUP(Table[[#This Row],[Activity Details of Assistance]],WHAT!E:F,2,FALSE),"")</f>
        <v># of door</v>
      </c>
      <c r="J994" s="235"/>
      <c r="K994">
        <v>78</v>
      </c>
      <c r="L994" t="s">
        <v>28</v>
      </c>
      <c r="M994" t="s">
        <v>13</v>
      </c>
      <c r="N994" t="s">
        <v>14</v>
      </c>
      <c r="O994" t="s">
        <v>309</v>
      </c>
      <c r="P994" t="s">
        <v>1606</v>
      </c>
      <c r="Q994" t="s">
        <v>6478</v>
      </c>
      <c r="R994" s="230">
        <v>45016</v>
      </c>
      <c r="S994" s="230">
        <v>45261</v>
      </c>
      <c r="T994" t="s">
        <v>8407</v>
      </c>
      <c r="U994" s="238"/>
      <c r="V994" s="238"/>
      <c r="W994" s="238"/>
      <c r="X994" s="238"/>
      <c r="Y994" s="239"/>
      <c r="Z994" t="s">
        <v>8375</v>
      </c>
      <c r="AA994" t="s">
        <v>8376</v>
      </c>
      <c r="AB994" s="187">
        <v>1847456121</v>
      </c>
      <c r="AC994" s="242" t="str">
        <f>_xlfn.IFNA(IF(Table[[#This Row],[Programme Partner]]&lt;&gt;Table[[#This Row],[Implementing Partner]],CONCATENATE(Table[[#This Row],[Programme Partner]],"-",Table[[#This Row],[Implementing Partner]]),Table[[#This Row],[Programme Partner]]),"")</f>
        <v>UNHCR-BRAC</v>
      </c>
    </row>
    <row r="995" spans="1:29" ht="16.5" customHeight="1">
      <c r="A995" s="183">
        <v>993</v>
      </c>
      <c r="B995" s="234" t="s">
        <v>8385</v>
      </c>
      <c r="C995" s="235" t="s">
        <v>5273</v>
      </c>
      <c r="D995" s="236" t="s">
        <v>5033</v>
      </c>
      <c r="E995" s="237" t="s">
        <v>5273</v>
      </c>
      <c r="F995" t="s">
        <v>27</v>
      </c>
      <c r="G995" s="235" t="s">
        <v>8012</v>
      </c>
      <c r="H995" t="s">
        <v>8312</v>
      </c>
      <c r="I995" s="235" t="str">
        <f>IFERROR(VLOOKUP(Table[[#This Row],[Activity Details of Assistance]],WHAT!E:F,2,FALSE),"")</f>
        <v># of door</v>
      </c>
      <c r="J995" s="235"/>
      <c r="K995">
        <v>318</v>
      </c>
      <c r="L995" t="s">
        <v>28</v>
      </c>
      <c r="M995" t="s">
        <v>13</v>
      </c>
      <c r="N995" t="s">
        <v>14</v>
      </c>
      <c r="O995" t="s">
        <v>309</v>
      </c>
      <c r="P995" t="s">
        <v>1606</v>
      </c>
      <c r="Q995" t="s">
        <v>6478</v>
      </c>
      <c r="R995" s="230">
        <v>45016</v>
      </c>
      <c r="S995" s="230">
        <v>45261</v>
      </c>
      <c r="T995" t="s">
        <v>8407</v>
      </c>
      <c r="U995" s="238"/>
      <c r="V995" s="238"/>
      <c r="W995" s="238"/>
      <c r="X995" s="238"/>
      <c r="Y995" s="239"/>
      <c r="Z995" t="s">
        <v>8375</v>
      </c>
      <c r="AA995" t="s">
        <v>8376</v>
      </c>
      <c r="AB995" s="187">
        <v>1847456121</v>
      </c>
      <c r="AC995" s="242" t="str">
        <f>_xlfn.IFNA(IF(Table[[#This Row],[Programme Partner]]&lt;&gt;Table[[#This Row],[Implementing Partner]],CONCATENATE(Table[[#This Row],[Programme Partner]],"-",Table[[#This Row],[Implementing Partner]]),Table[[#This Row],[Programme Partner]]),"")</f>
        <v>UNHCR-BRAC</v>
      </c>
    </row>
    <row r="996" spans="1:29" ht="16.5" customHeight="1">
      <c r="A996" s="183">
        <v>994</v>
      </c>
      <c r="B996" s="234" t="s">
        <v>8385</v>
      </c>
      <c r="C996" s="235" t="s">
        <v>5273</v>
      </c>
      <c r="D996" s="236" t="s">
        <v>5033</v>
      </c>
      <c r="E996" s="237" t="s">
        <v>5273</v>
      </c>
      <c r="F996" t="s">
        <v>27</v>
      </c>
      <c r="G996" s="235" t="s">
        <v>8013</v>
      </c>
      <c r="H996" t="s">
        <v>8286</v>
      </c>
      <c r="I996" s="235" t="str">
        <f>IFERROR(VLOOKUP(Table[[#This Row],[Activity Details of Assistance]],WHAT!E:F,2,FALSE),"")</f>
        <v># of HP sessions at community level</v>
      </c>
      <c r="J996" s="235"/>
      <c r="K996">
        <v>15</v>
      </c>
      <c r="L996" t="s">
        <v>28</v>
      </c>
      <c r="M996" t="s">
        <v>13</v>
      </c>
      <c r="N996" t="s">
        <v>14</v>
      </c>
      <c r="O996" t="s">
        <v>309</v>
      </c>
      <c r="P996" t="s">
        <v>1606</v>
      </c>
      <c r="Q996" t="s">
        <v>6478</v>
      </c>
      <c r="R996" s="230">
        <v>45016</v>
      </c>
      <c r="S996" s="230">
        <v>45261</v>
      </c>
      <c r="T996" t="s">
        <v>8407</v>
      </c>
      <c r="U996" s="238"/>
      <c r="V996" s="238"/>
      <c r="W996" s="238"/>
      <c r="X996" s="238"/>
      <c r="Y996" s="239"/>
      <c r="Z996" t="s">
        <v>8375</v>
      </c>
      <c r="AA996" t="s">
        <v>8376</v>
      </c>
      <c r="AB996" s="187">
        <v>1847456121</v>
      </c>
      <c r="AC996" s="242" t="str">
        <f>_xlfn.IFNA(IF(Table[[#This Row],[Programme Partner]]&lt;&gt;Table[[#This Row],[Implementing Partner]],CONCATENATE(Table[[#This Row],[Programme Partner]],"-",Table[[#This Row],[Implementing Partner]]),Table[[#This Row],[Programme Partner]]),"")</f>
        <v>UNHCR-BRAC</v>
      </c>
    </row>
    <row r="997" spans="1:29" ht="16.5" customHeight="1">
      <c r="A997" s="183">
        <v>995</v>
      </c>
      <c r="B997" s="234" t="s">
        <v>8385</v>
      </c>
      <c r="C997" s="235" t="s">
        <v>5273</v>
      </c>
      <c r="D997" s="236" t="s">
        <v>5033</v>
      </c>
      <c r="E997" s="237" t="s">
        <v>5273</v>
      </c>
      <c r="F997" t="s">
        <v>27</v>
      </c>
      <c r="G997" s="235" t="s">
        <v>8013</v>
      </c>
      <c r="H997" t="s">
        <v>8287</v>
      </c>
      <c r="I997" s="235" t="str">
        <f>IFERROR(VLOOKUP(Table[[#This Row],[Activity Details of Assistance]],WHAT!E:F,2,FALSE),"")</f>
        <v># of HP sessions at HH level</v>
      </c>
      <c r="J997" s="235"/>
      <c r="K997">
        <v>3587</v>
      </c>
      <c r="L997" t="s">
        <v>28</v>
      </c>
      <c r="M997" t="s">
        <v>13</v>
      </c>
      <c r="N997" t="s">
        <v>14</v>
      </c>
      <c r="O997" t="s">
        <v>309</v>
      </c>
      <c r="P997" t="s">
        <v>1606</v>
      </c>
      <c r="Q997" t="s">
        <v>6478</v>
      </c>
      <c r="R997" s="230">
        <v>45016</v>
      </c>
      <c r="S997" s="230">
        <v>45261</v>
      </c>
      <c r="T997" t="s">
        <v>8407</v>
      </c>
      <c r="U997" s="238"/>
      <c r="V997" s="238"/>
      <c r="W997" s="238"/>
      <c r="X997" s="238"/>
      <c r="Y997" s="239"/>
      <c r="Z997" t="s">
        <v>8375</v>
      </c>
      <c r="AA997" t="s">
        <v>8376</v>
      </c>
      <c r="AB997" s="187">
        <v>1847456121</v>
      </c>
      <c r="AC997" s="242" t="str">
        <f>_xlfn.IFNA(IF(Table[[#This Row],[Programme Partner]]&lt;&gt;Table[[#This Row],[Implementing Partner]],CONCATENATE(Table[[#This Row],[Programme Partner]],"-",Table[[#This Row],[Implementing Partner]]),Table[[#This Row],[Programme Partner]]),"")</f>
        <v>UNHCR-BRAC</v>
      </c>
    </row>
    <row r="998" spans="1:29" ht="16.5" customHeight="1">
      <c r="A998" s="183">
        <v>996</v>
      </c>
      <c r="B998" s="234" t="s">
        <v>8385</v>
      </c>
      <c r="C998" s="235" t="s">
        <v>5273</v>
      </c>
      <c r="D998" s="236" t="s">
        <v>5033</v>
      </c>
      <c r="E998" s="237" t="s">
        <v>5273</v>
      </c>
      <c r="F998" t="s">
        <v>27</v>
      </c>
      <c r="G998" s="235" t="s">
        <v>8014</v>
      </c>
      <c r="H998" t="s">
        <v>8313</v>
      </c>
      <c r="I998" s="235" t="str">
        <f>IFERROR(VLOOKUP(Table[[#This Row],[Activity Details of Assistance]],WHAT!E:F,2,FALSE),"")</f>
        <v># of campaign per camp </v>
      </c>
      <c r="J998" s="235"/>
      <c r="K998">
        <v>1</v>
      </c>
      <c r="L998" t="s">
        <v>28</v>
      </c>
      <c r="M998" t="s">
        <v>13</v>
      </c>
      <c r="N998" t="s">
        <v>14</v>
      </c>
      <c r="O998" t="s">
        <v>309</v>
      </c>
      <c r="P998" t="s">
        <v>1606</v>
      </c>
      <c r="Q998" t="s">
        <v>6478</v>
      </c>
      <c r="R998" s="230">
        <v>45016</v>
      </c>
      <c r="S998" s="230">
        <v>45261</v>
      </c>
      <c r="T998" t="s">
        <v>8407</v>
      </c>
      <c r="U998" s="238"/>
      <c r="V998" s="238"/>
      <c r="W998" s="238"/>
      <c r="X998" s="238"/>
      <c r="Y998" s="239"/>
      <c r="Z998" t="s">
        <v>8375</v>
      </c>
      <c r="AA998" t="s">
        <v>8376</v>
      </c>
      <c r="AB998" s="187">
        <v>1847456121</v>
      </c>
      <c r="AC998" s="242" t="str">
        <f>_xlfn.IFNA(IF(Table[[#This Row],[Programme Partner]]&lt;&gt;Table[[#This Row],[Implementing Partner]],CONCATENATE(Table[[#This Row],[Programme Partner]],"-",Table[[#This Row],[Implementing Partner]]),Table[[#This Row],[Programme Partner]]),"")</f>
        <v>UNHCR-BRAC</v>
      </c>
    </row>
    <row r="999" spans="1:29" ht="16.5" customHeight="1">
      <c r="A999" s="183">
        <v>997</v>
      </c>
      <c r="B999" s="234" t="s">
        <v>8385</v>
      </c>
      <c r="C999" s="235" t="s">
        <v>5273</v>
      </c>
      <c r="D999" s="236" t="s">
        <v>5033</v>
      </c>
      <c r="E999" s="237" t="s">
        <v>5273</v>
      </c>
      <c r="F999" t="s">
        <v>27</v>
      </c>
      <c r="G999" s="235" t="s">
        <v>8014</v>
      </c>
      <c r="H999" t="s">
        <v>8412</v>
      </c>
      <c r="I999" s="235" t="str">
        <f>IFERROR(VLOOKUP(Table[[#This Row],[Activity Details of Assistance]],WHAT!E:F,2,FALSE),"")</f>
        <v># of HH</v>
      </c>
      <c r="J999" s="235"/>
      <c r="K999">
        <v>5674</v>
      </c>
      <c r="L999" t="s">
        <v>28</v>
      </c>
      <c r="M999" t="s">
        <v>13</v>
      </c>
      <c r="N999" t="s">
        <v>14</v>
      </c>
      <c r="O999" t="s">
        <v>309</v>
      </c>
      <c r="P999" t="s">
        <v>1606</v>
      </c>
      <c r="Q999" t="s">
        <v>6478</v>
      </c>
      <c r="R999" s="230">
        <v>45016</v>
      </c>
      <c r="S999" s="230">
        <v>45261</v>
      </c>
      <c r="T999" t="s">
        <v>8407</v>
      </c>
      <c r="U999" s="238"/>
      <c r="V999" s="238"/>
      <c r="W999" s="238"/>
      <c r="X999" s="238"/>
      <c r="Y999" s="239"/>
      <c r="Z999" t="s">
        <v>8375</v>
      </c>
      <c r="AA999" t="s">
        <v>8376</v>
      </c>
      <c r="AB999" s="187">
        <v>1847456121</v>
      </c>
      <c r="AC999" s="242" t="str">
        <f>_xlfn.IFNA(IF(Table[[#This Row],[Programme Partner]]&lt;&gt;Table[[#This Row],[Implementing Partner]],CONCATENATE(Table[[#This Row],[Programme Partner]],"-",Table[[#This Row],[Implementing Partner]]),Table[[#This Row],[Programme Partner]]),"")</f>
        <v>UNHCR-BRAC</v>
      </c>
    </row>
    <row r="1000" spans="1:29" ht="16.5" customHeight="1">
      <c r="A1000" s="183">
        <v>998</v>
      </c>
      <c r="B1000" s="234" t="s">
        <v>8385</v>
      </c>
      <c r="C1000" s="235" t="s">
        <v>5273</v>
      </c>
      <c r="D1000" s="236" t="s">
        <v>5033</v>
      </c>
      <c r="E1000" s="237" t="s">
        <v>5273</v>
      </c>
      <c r="F1000" t="s">
        <v>27</v>
      </c>
      <c r="G1000" s="235" t="s">
        <v>8011</v>
      </c>
      <c r="H1000" t="s">
        <v>8363</v>
      </c>
      <c r="I1000" s="235" t="str">
        <f>IFERROR(VLOOKUP(Table[[#This Row],[Activity Details of Assistance]],WHAT!E:F,2,FALSE),"")</f>
        <v># of tube well</v>
      </c>
      <c r="J1000" s="235"/>
      <c r="K1000">
        <v>119</v>
      </c>
      <c r="L1000" t="s">
        <v>28</v>
      </c>
      <c r="M1000" t="s">
        <v>13</v>
      </c>
      <c r="N1000" t="s">
        <v>14</v>
      </c>
      <c r="O1000" t="s">
        <v>309</v>
      </c>
      <c r="P1000" t="s">
        <v>1606</v>
      </c>
      <c r="Q1000" t="s">
        <v>6397</v>
      </c>
      <c r="R1000" s="230">
        <v>45016</v>
      </c>
      <c r="S1000" s="230">
        <v>45261</v>
      </c>
      <c r="T1000" t="s">
        <v>8407</v>
      </c>
      <c r="U1000" s="238"/>
      <c r="V1000" s="238"/>
      <c r="W1000" s="238"/>
      <c r="X1000" s="238"/>
      <c r="Y1000" s="239"/>
      <c r="Z1000" t="s">
        <v>8375</v>
      </c>
      <c r="AA1000" t="s">
        <v>8376</v>
      </c>
      <c r="AB1000" s="187">
        <v>1847456121</v>
      </c>
      <c r="AC1000" s="242" t="str">
        <f>_xlfn.IFNA(IF(Table[[#This Row],[Programme Partner]]&lt;&gt;Table[[#This Row],[Implementing Partner]],CONCATENATE(Table[[#This Row],[Programme Partner]],"-",Table[[#This Row],[Implementing Partner]]),Table[[#This Row],[Programme Partner]]),"")</f>
        <v>UNHCR-BRAC</v>
      </c>
    </row>
    <row r="1001" spans="1:29" ht="16.5" customHeight="1">
      <c r="A1001" s="183">
        <v>999</v>
      </c>
      <c r="B1001" s="234" t="s">
        <v>8385</v>
      </c>
      <c r="C1001" s="235" t="s">
        <v>5273</v>
      </c>
      <c r="D1001" s="236" t="s">
        <v>5033</v>
      </c>
      <c r="E1001" s="237" t="s">
        <v>5273</v>
      </c>
      <c r="F1001" t="s">
        <v>27</v>
      </c>
      <c r="G1001" s="235" t="s">
        <v>8012</v>
      </c>
      <c r="H1001" t="s">
        <v>8364</v>
      </c>
      <c r="I1001" s="235" t="str">
        <f>IFERROR(VLOOKUP(Table[[#This Row],[Activity Details of Assistance]],WHAT!E:F,2,FALSE),"")</f>
        <v xml:space="preserve"># of door </v>
      </c>
      <c r="J1001" s="235"/>
      <c r="K1001">
        <v>14</v>
      </c>
      <c r="L1001" t="s">
        <v>28</v>
      </c>
      <c r="M1001" t="s">
        <v>13</v>
      </c>
      <c r="N1001" t="s">
        <v>14</v>
      </c>
      <c r="O1001" t="s">
        <v>309</v>
      </c>
      <c r="P1001" t="s">
        <v>1606</v>
      </c>
      <c r="Q1001" t="s">
        <v>6397</v>
      </c>
      <c r="R1001" s="230">
        <v>45016</v>
      </c>
      <c r="S1001" s="230">
        <v>45261</v>
      </c>
      <c r="T1001" t="s">
        <v>8407</v>
      </c>
      <c r="U1001" s="238"/>
      <c r="V1001" s="238"/>
      <c r="W1001" s="238"/>
      <c r="X1001" s="238"/>
      <c r="Y1001" s="239"/>
      <c r="Z1001" t="s">
        <v>8375</v>
      </c>
      <c r="AA1001" t="s">
        <v>8376</v>
      </c>
      <c r="AB1001" s="187">
        <v>1847456121</v>
      </c>
      <c r="AC1001" s="242" t="str">
        <f>_xlfn.IFNA(IF(Table[[#This Row],[Programme Partner]]&lt;&gt;Table[[#This Row],[Implementing Partner]],CONCATENATE(Table[[#This Row],[Programme Partner]],"-",Table[[#This Row],[Implementing Partner]]),Table[[#This Row],[Programme Partner]]),"")</f>
        <v>UNHCR-BRAC</v>
      </c>
    </row>
    <row r="1002" spans="1:29" ht="16.5" customHeight="1">
      <c r="A1002" s="183">
        <v>1000</v>
      </c>
      <c r="B1002" s="234" t="s">
        <v>8385</v>
      </c>
      <c r="C1002" s="235" t="s">
        <v>5273</v>
      </c>
      <c r="D1002" s="236" t="s">
        <v>5033</v>
      </c>
      <c r="E1002" s="237" t="s">
        <v>5273</v>
      </c>
      <c r="F1002" t="s">
        <v>27</v>
      </c>
      <c r="G1002" s="235" t="s">
        <v>8012</v>
      </c>
      <c r="H1002" t="s">
        <v>8365</v>
      </c>
      <c r="I1002" s="235" t="str">
        <f>IFERROR(VLOOKUP(Table[[#This Row],[Activity Details of Assistance]],WHAT!E:F,2,FALSE),"")</f>
        <v># of door</v>
      </c>
      <c r="J1002" s="235"/>
      <c r="K1002">
        <v>70</v>
      </c>
      <c r="L1002" t="s">
        <v>28</v>
      </c>
      <c r="M1002" t="s">
        <v>13</v>
      </c>
      <c r="N1002" t="s">
        <v>14</v>
      </c>
      <c r="O1002" t="s">
        <v>309</v>
      </c>
      <c r="P1002" t="s">
        <v>1606</v>
      </c>
      <c r="Q1002" t="s">
        <v>6397</v>
      </c>
      <c r="R1002" s="230">
        <v>45016</v>
      </c>
      <c r="S1002" s="230">
        <v>45261</v>
      </c>
      <c r="T1002" t="s">
        <v>8407</v>
      </c>
      <c r="U1002" s="238"/>
      <c r="V1002" s="238"/>
      <c r="W1002" s="238"/>
      <c r="X1002" s="238"/>
      <c r="Y1002" s="239"/>
      <c r="Z1002" t="s">
        <v>8375</v>
      </c>
      <c r="AA1002" t="s">
        <v>8376</v>
      </c>
      <c r="AB1002" s="187">
        <v>1847456121</v>
      </c>
      <c r="AC1002" s="242" t="str">
        <f>_xlfn.IFNA(IF(Table[[#This Row],[Programme Partner]]&lt;&gt;Table[[#This Row],[Implementing Partner]],CONCATENATE(Table[[#This Row],[Programme Partner]],"-",Table[[#This Row],[Implementing Partner]]),Table[[#This Row],[Programme Partner]]),"")</f>
        <v>UNHCR-BRAC</v>
      </c>
    </row>
    <row r="1003" spans="1:29" ht="16.5" customHeight="1">
      <c r="A1003" s="183">
        <v>1001</v>
      </c>
      <c r="B1003" s="234" t="s">
        <v>8385</v>
      </c>
      <c r="C1003" s="235" t="s">
        <v>5273</v>
      </c>
      <c r="D1003" s="236" t="s">
        <v>5033</v>
      </c>
      <c r="E1003" s="237" t="s">
        <v>5273</v>
      </c>
      <c r="F1003" t="s">
        <v>27</v>
      </c>
      <c r="G1003" s="235" t="s">
        <v>8012</v>
      </c>
      <c r="H1003" t="s">
        <v>8312</v>
      </c>
      <c r="I1003" s="235" t="str">
        <f>IFERROR(VLOOKUP(Table[[#This Row],[Activity Details of Assistance]],WHAT!E:F,2,FALSE),"")</f>
        <v># of door</v>
      </c>
      <c r="J1003" s="235"/>
      <c r="K1003">
        <v>323</v>
      </c>
      <c r="L1003" t="s">
        <v>28</v>
      </c>
      <c r="M1003" t="s">
        <v>13</v>
      </c>
      <c r="N1003" t="s">
        <v>14</v>
      </c>
      <c r="O1003" t="s">
        <v>309</v>
      </c>
      <c r="P1003" t="s">
        <v>1606</v>
      </c>
      <c r="Q1003" t="s">
        <v>6397</v>
      </c>
      <c r="R1003" s="230">
        <v>45016</v>
      </c>
      <c r="S1003" s="230">
        <v>45261</v>
      </c>
      <c r="T1003" t="s">
        <v>8407</v>
      </c>
      <c r="U1003" s="238"/>
      <c r="V1003" s="238"/>
      <c r="W1003" s="238"/>
      <c r="X1003" s="238"/>
      <c r="Y1003" s="239"/>
      <c r="Z1003" t="s">
        <v>8375</v>
      </c>
      <c r="AA1003" t="s">
        <v>8376</v>
      </c>
      <c r="AB1003" s="187">
        <v>1847456121</v>
      </c>
      <c r="AC1003" s="242" t="str">
        <f>_xlfn.IFNA(IF(Table[[#This Row],[Programme Partner]]&lt;&gt;Table[[#This Row],[Implementing Partner]],CONCATENATE(Table[[#This Row],[Programme Partner]],"-",Table[[#This Row],[Implementing Partner]]),Table[[#This Row],[Programme Partner]]),"")</f>
        <v>UNHCR-BRAC</v>
      </c>
    </row>
    <row r="1004" spans="1:29" ht="16.5" customHeight="1">
      <c r="A1004" s="183">
        <v>1002</v>
      </c>
      <c r="B1004" s="234" t="s">
        <v>8385</v>
      </c>
      <c r="C1004" s="235" t="s">
        <v>5273</v>
      </c>
      <c r="D1004" s="236" t="s">
        <v>5033</v>
      </c>
      <c r="E1004" s="237" t="s">
        <v>5273</v>
      </c>
      <c r="F1004" t="s">
        <v>27</v>
      </c>
      <c r="G1004" s="235" t="s">
        <v>8013</v>
      </c>
      <c r="H1004" t="s">
        <v>8286</v>
      </c>
      <c r="I1004" s="235" t="str">
        <f>IFERROR(VLOOKUP(Table[[#This Row],[Activity Details of Assistance]],WHAT!E:F,2,FALSE),"")</f>
        <v># of HP sessions at community level</v>
      </c>
      <c r="J1004" s="235"/>
      <c r="K1004">
        <v>13</v>
      </c>
      <c r="L1004" t="s">
        <v>28</v>
      </c>
      <c r="M1004" t="s">
        <v>13</v>
      </c>
      <c r="N1004" t="s">
        <v>14</v>
      </c>
      <c r="O1004" t="s">
        <v>309</v>
      </c>
      <c r="P1004" t="s">
        <v>1606</v>
      </c>
      <c r="Q1004" t="s">
        <v>6397</v>
      </c>
      <c r="R1004" s="230">
        <v>45016</v>
      </c>
      <c r="S1004" s="230">
        <v>45261</v>
      </c>
      <c r="T1004" t="s">
        <v>8407</v>
      </c>
      <c r="U1004" s="238"/>
      <c r="V1004" s="238"/>
      <c r="W1004" s="238"/>
      <c r="X1004" s="238"/>
      <c r="Y1004" s="239"/>
      <c r="Z1004" t="s">
        <v>8375</v>
      </c>
      <c r="AA1004" t="s">
        <v>8376</v>
      </c>
      <c r="AB1004" s="187">
        <v>1847456121</v>
      </c>
      <c r="AC1004" s="242" t="str">
        <f>_xlfn.IFNA(IF(Table[[#This Row],[Programme Partner]]&lt;&gt;Table[[#This Row],[Implementing Partner]],CONCATENATE(Table[[#This Row],[Programme Partner]],"-",Table[[#This Row],[Implementing Partner]]),Table[[#This Row],[Programme Partner]]),"")</f>
        <v>UNHCR-BRAC</v>
      </c>
    </row>
    <row r="1005" spans="1:29" ht="16.5" customHeight="1">
      <c r="A1005" s="183">
        <v>1003</v>
      </c>
      <c r="B1005" s="234" t="s">
        <v>8385</v>
      </c>
      <c r="C1005" s="235" t="s">
        <v>5273</v>
      </c>
      <c r="D1005" s="236" t="s">
        <v>5033</v>
      </c>
      <c r="E1005" s="237" t="s">
        <v>5273</v>
      </c>
      <c r="F1005" t="s">
        <v>27</v>
      </c>
      <c r="G1005" s="235" t="s">
        <v>8013</v>
      </c>
      <c r="H1005" t="s">
        <v>8287</v>
      </c>
      <c r="I1005" s="235" t="str">
        <f>IFERROR(VLOOKUP(Table[[#This Row],[Activity Details of Assistance]],WHAT!E:F,2,FALSE),"")</f>
        <v># of HP sessions at HH level</v>
      </c>
      <c r="J1005" s="235"/>
      <c r="K1005">
        <v>3162</v>
      </c>
      <c r="L1005" t="s">
        <v>28</v>
      </c>
      <c r="M1005" t="s">
        <v>13</v>
      </c>
      <c r="N1005" t="s">
        <v>14</v>
      </c>
      <c r="O1005" t="s">
        <v>309</v>
      </c>
      <c r="P1005" t="s">
        <v>1606</v>
      </c>
      <c r="Q1005" t="s">
        <v>6397</v>
      </c>
      <c r="R1005" s="230">
        <v>45016</v>
      </c>
      <c r="S1005" s="230">
        <v>45261</v>
      </c>
      <c r="T1005" t="s">
        <v>8407</v>
      </c>
      <c r="U1005" s="238"/>
      <c r="V1005" s="238"/>
      <c r="W1005" s="238"/>
      <c r="X1005" s="238"/>
      <c r="Y1005" s="239"/>
      <c r="Z1005" t="s">
        <v>8375</v>
      </c>
      <c r="AA1005" t="s">
        <v>8376</v>
      </c>
      <c r="AB1005" s="187">
        <v>1847456121</v>
      </c>
      <c r="AC1005" s="242" t="str">
        <f>_xlfn.IFNA(IF(Table[[#This Row],[Programme Partner]]&lt;&gt;Table[[#This Row],[Implementing Partner]],CONCATENATE(Table[[#This Row],[Programme Partner]],"-",Table[[#This Row],[Implementing Partner]]),Table[[#This Row],[Programme Partner]]),"")</f>
        <v>UNHCR-BRAC</v>
      </c>
    </row>
    <row r="1006" spans="1:29" ht="16.5" customHeight="1">
      <c r="A1006" s="183">
        <v>1004</v>
      </c>
      <c r="B1006" s="234" t="s">
        <v>8385</v>
      </c>
      <c r="C1006" s="235" t="s">
        <v>5273</v>
      </c>
      <c r="D1006" s="236" t="s">
        <v>5033</v>
      </c>
      <c r="E1006" s="237" t="s">
        <v>5273</v>
      </c>
      <c r="F1006" t="s">
        <v>27</v>
      </c>
      <c r="G1006" s="235" t="s">
        <v>8014</v>
      </c>
      <c r="H1006" t="s">
        <v>8313</v>
      </c>
      <c r="I1006" s="235" t="str">
        <f>IFERROR(VLOOKUP(Table[[#This Row],[Activity Details of Assistance]],WHAT!E:F,2,FALSE),"")</f>
        <v># of campaign per camp </v>
      </c>
      <c r="J1006" s="235"/>
      <c r="K1006">
        <v>1</v>
      </c>
      <c r="L1006" t="s">
        <v>28</v>
      </c>
      <c r="M1006" t="s">
        <v>13</v>
      </c>
      <c r="N1006" t="s">
        <v>14</v>
      </c>
      <c r="O1006" t="s">
        <v>309</v>
      </c>
      <c r="P1006" t="s">
        <v>1606</v>
      </c>
      <c r="Q1006" t="s">
        <v>6397</v>
      </c>
      <c r="R1006" s="230">
        <v>45016</v>
      </c>
      <c r="S1006" s="230">
        <v>45261</v>
      </c>
      <c r="T1006" t="s">
        <v>8407</v>
      </c>
      <c r="U1006" s="238"/>
      <c r="V1006" s="238"/>
      <c r="W1006" s="238"/>
      <c r="X1006" s="238"/>
      <c r="Y1006" s="239"/>
      <c r="Z1006" t="s">
        <v>8375</v>
      </c>
      <c r="AA1006" t="s">
        <v>8376</v>
      </c>
      <c r="AB1006" s="187">
        <v>1847456121</v>
      </c>
      <c r="AC1006" s="242" t="str">
        <f>_xlfn.IFNA(IF(Table[[#This Row],[Programme Partner]]&lt;&gt;Table[[#This Row],[Implementing Partner]],CONCATENATE(Table[[#This Row],[Programme Partner]],"-",Table[[#This Row],[Implementing Partner]]),Table[[#This Row],[Programme Partner]]),"")</f>
        <v>UNHCR-BRAC</v>
      </c>
    </row>
    <row r="1007" spans="1:29" ht="16.5" customHeight="1">
      <c r="A1007" s="183">
        <v>1005</v>
      </c>
      <c r="B1007" s="234" t="s">
        <v>8385</v>
      </c>
      <c r="C1007" s="235" t="s">
        <v>5273</v>
      </c>
      <c r="D1007" s="236" t="s">
        <v>5033</v>
      </c>
      <c r="E1007" s="237" t="s">
        <v>5273</v>
      </c>
      <c r="F1007" t="s">
        <v>27</v>
      </c>
      <c r="G1007" s="235" t="s">
        <v>8014</v>
      </c>
      <c r="H1007" t="s">
        <v>8412</v>
      </c>
      <c r="I1007" s="235" t="str">
        <f>IFERROR(VLOOKUP(Table[[#This Row],[Activity Details of Assistance]],WHAT!E:F,2,FALSE),"")</f>
        <v># of HH</v>
      </c>
      <c r="J1007" s="235"/>
      <c r="K1007">
        <v>5952</v>
      </c>
      <c r="L1007" t="s">
        <v>28</v>
      </c>
      <c r="M1007" t="s">
        <v>13</v>
      </c>
      <c r="N1007" t="s">
        <v>14</v>
      </c>
      <c r="O1007" t="s">
        <v>309</v>
      </c>
      <c r="P1007" t="s">
        <v>1606</v>
      </c>
      <c r="Q1007" t="s">
        <v>6397</v>
      </c>
      <c r="R1007" s="230">
        <v>45016</v>
      </c>
      <c r="S1007" s="230">
        <v>45261</v>
      </c>
      <c r="T1007" t="s">
        <v>8407</v>
      </c>
      <c r="U1007" s="238"/>
      <c r="V1007" s="238"/>
      <c r="W1007" s="238"/>
      <c r="X1007" s="238"/>
      <c r="Y1007" s="239"/>
      <c r="Z1007" t="s">
        <v>8375</v>
      </c>
      <c r="AA1007" t="s">
        <v>8376</v>
      </c>
      <c r="AB1007" s="187">
        <v>1847456121</v>
      </c>
      <c r="AC1007" s="242" t="str">
        <f>_xlfn.IFNA(IF(Table[[#This Row],[Programme Partner]]&lt;&gt;Table[[#This Row],[Implementing Partner]],CONCATENATE(Table[[#This Row],[Programme Partner]],"-",Table[[#This Row],[Implementing Partner]]),Table[[#This Row],[Programme Partner]]),"")</f>
        <v>UNHCR-BRAC</v>
      </c>
    </row>
    <row r="1008" spans="1:29" ht="16.5" customHeight="1">
      <c r="A1008" s="183">
        <v>1006</v>
      </c>
      <c r="B1008" s="234" t="s">
        <v>8385</v>
      </c>
      <c r="C1008" s="235" t="s">
        <v>5273</v>
      </c>
      <c r="D1008" s="236" t="s">
        <v>5033</v>
      </c>
      <c r="E1008" s="237" t="s">
        <v>5273</v>
      </c>
      <c r="F1008" t="s">
        <v>27</v>
      </c>
      <c r="G1008" s="235" t="s">
        <v>8011</v>
      </c>
      <c r="H1008" t="s">
        <v>8363</v>
      </c>
      <c r="I1008" s="235" t="str">
        <f>IFERROR(VLOOKUP(Table[[#This Row],[Activity Details of Assistance]],WHAT!E:F,2,FALSE),"")</f>
        <v># of tube well</v>
      </c>
      <c r="J1008" s="235"/>
      <c r="K1008">
        <v>182</v>
      </c>
      <c r="L1008" t="s">
        <v>28</v>
      </c>
      <c r="M1008" t="s">
        <v>13</v>
      </c>
      <c r="N1008" t="s">
        <v>14</v>
      </c>
      <c r="O1008" t="s">
        <v>309</v>
      </c>
      <c r="P1008" t="s">
        <v>1606</v>
      </c>
      <c r="Q1008" t="s">
        <v>6385</v>
      </c>
      <c r="R1008" s="230">
        <v>45016</v>
      </c>
      <c r="S1008" s="230">
        <v>45261</v>
      </c>
      <c r="T1008" t="s">
        <v>8407</v>
      </c>
      <c r="U1008" s="238"/>
      <c r="V1008" s="238"/>
      <c r="W1008" s="238"/>
      <c r="X1008" s="238"/>
      <c r="Y1008" s="239"/>
      <c r="Z1008" t="s">
        <v>8375</v>
      </c>
      <c r="AA1008" t="s">
        <v>8376</v>
      </c>
      <c r="AB1008" s="187">
        <v>1847456121</v>
      </c>
      <c r="AC1008" s="242" t="str">
        <f>_xlfn.IFNA(IF(Table[[#This Row],[Programme Partner]]&lt;&gt;Table[[#This Row],[Implementing Partner]],CONCATENATE(Table[[#This Row],[Programme Partner]],"-",Table[[#This Row],[Implementing Partner]]),Table[[#This Row],[Programme Partner]]),"")</f>
        <v>UNHCR-BRAC</v>
      </c>
    </row>
    <row r="1009" spans="1:29" ht="16.5" customHeight="1">
      <c r="A1009" s="183">
        <v>1007</v>
      </c>
      <c r="B1009" s="234" t="s">
        <v>8385</v>
      </c>
      <c r="C1009" s="235" t="s">
        <v>5273</v>
      </c>
      <c r="D1009" s="236" t="s">
        <v>5033</v>
      </c>
      <c r="E1009" s="237" t="s">
        <v>5273</v>
      </c>
      <c r="F1009" t="s">
        <v>27</v>
      </c>
      <c r="G1009" s="235" t="s">
        <v>8012</v>
      </c>
      <c r="H1009" t="s">
        <v>8364</v>
      </c>
      <c r="I1009" s="235" t="str">
        <f>IFERROR(VLOOKUP(Table[[#This Row],[Activity Details of Assistance]],WHAT!E:F,2,FALSE),"")</f>
        <v xml:space="preserve"># of door </v>
      </c>
      <c r="J1009" s="235"/>
      <c r="K1009">
        <v>59</v>
      </c>
      <c r="L1009" t="s">
        <v>28</v>
      </c>
      <c r="M1009" t="s">
        <v>13</v>
      </c>
      <c r="N1009" t="s">
        <v>14</v>
      </c>
      <c r="O1009" t="s">
        <v>309</v>
      </c>
      <c r="P1009" t="s">
        <v>1606</v>
      </c>
      <c r="Q1009" t="s">
        <v>6385</v>
      </c>
      <c r="R1009" s="230">
        <v>45016</v>
      </c>
      <c r="S1009" s="230">
        <v>45261</v>
      </c>
      <c r="T1009" t="s">
        <v>8407</v>
      </c>
      <c r="U1009" s="238"/>
      <c r="V1009" s="238"/>
      <c r="W1009" s="238"/>
      <c r="X1009" s="238"/>
      <c r="Y1009" s="239"/>
      <c r="Z1009" t="s">
        <v>8375</v>
      </c>
      <c r="AA1009" t="s">
        <v>8376</v>
      </c>
      <c r="AB1009" s="187">
        <v>1847456121</v>
      </c>
      <c r="AC1009" s="242" t="str">
        <f>_xlfn.IFNA(IF(Table[[#This Row],[Programme Partner]]&lt;&gt;Table[[#This Row],[Implementing Partner]],CONCATENATE(Table[[#This Row],[Programme Partner]],"-",Table[[#This Row],[Implementing Partner]]),Table[[#This Row],[Programme Partner]]),"")</f>
        <v>UNHCR-BRAC</v>
      </c>
    </row>
    <row r="1010" spans="1:29" ht="16.5" customHeight="1">
      <c r="A1010" s="183">
        <v>1008</v>
      </c>
      <c r="B1010" s="234" t="s">
        <v>8385</v>
      </c>
      <c r="C1010" s="235" t="s">
        <v>5273</v>
      </c>
      <c r="D1010" s="236" t="s">
        <v>5033</v>
      </c>
      <c r="E1010" s="237" t="s">
        <v>5273</v>
      </c>
      <c r="F1010" t="s">
        <v>27</v>
      </c>
      <c r="G1010" s="235" t="s">
        <v>8012</v>
      </c>
      <c r="H1010" t="s">
        <v>8365</v>
      </c>
      <c r="I1010" s="235" t="str">
        <f>IFERROR(VLOOKUP(Table[[#This Row],[Activity Details of Assistance]],WHAT!E:F,2,FALSE),"")</f>
        <v># of door</v>
      </c>
      <c r="J1010" s="235"/>
      <c r="K1010">
        <v>176</v>
      </c>
      <c r="L1010" t="s">
        <v>28</v>
      </c>
      <c r="M1010" t="s">
        <v>13</v>
      </c>
      <c r="N1010" t="s">
        <v>14</v>
      </c>
      <c r="O1010" t="s">
        <v>309</v>
      </c>
      <c r="P1010" t="s">
        <v>1606</v>
      </c>
      <c r="Q1010" t="s">
        <v>6385</v>
      </c>
      <c r="R1010" s="230">
        <v>45016</v>
      </c>
      <c r="S1010" s="230">
        <v>45261</v>
      </c>
      <c r="T1010" t="s">
        <v>8407</v>
      </c>
      <c r="U1010" s="238"/>
      <c r="V1010" s="238"/>
      <c r="W1010" s="238"/>
      <c r="X1010" s="238"/>
      <c r="Y1010" s="239"/>
      <c r="Z1010" t="s">
        <v>8375</v>
      </c>
      <c r="AA1010" t="s">
        <v>8376</v>
      </c>
      <c r="AB1010" s="187">
        <v>1847456121</v>
      </c>
      <c r="AC1010" s="242" t="str">
        <f>_xlfn.IFNA(IF(Table[[#This Row],[Programme Partner]]&lt;&gt;Table[[#This Row],[Implementing Partner]],CONCATENATE(Table[[#This Row],[Programme Partner]],"-",Table[[#This Row],[Implementing Partner]]),Table[[#This Row],[Programme Partner]]),"")</f>
        <v>UNHCR-BRAC</v>
      </c>
    </row>
    <row r="1011" spans="1:29" ht="16.5" customHeight="1">
      <c r="A1011" s="183">
        <v>1009</v>
      </c>
      <c r="B1011" s="234" t="s">
        <v>8385</v>
      </c>
      <c r="C1011" s="235" t="s">
        <v>5273</v>
      </c>
      <c r="D1011" s="236" t="s">
        <v>5033</v>
      </c>
      <c r="E1011" s="237" t="s">
        <v>5273</v>
      </c>
      <c r="F1011" t="s">
        <v>27</v>
      </c>
      <c r="G1011" s="235" t="s">
        <v>8012</v>
      </c>
      <c r="H1011" t="s">
        <v>8312</v>
      </c>
      <c r="I1011" s="235" t="str">
        <f>IFERROR(VLOOKUP(Table[[#This Row],[Activity Details of Assistance]],WHAT!E:F,2,FALSE),"")</f>
        <v># of door</v>
      </c>
      <c r="J1011" s="235"/>
      <c r="K1011">
        <v>527</v>
      </c>
      <c r="L1011" t="s">
        <v>28</v>
      </c>
      <c r="M1011" t="s">
        <v>13</v>
      </c>
      <c r="N1011" t="s">
        <v>14</v>
      </c>
      <c r="O1011" t="s">
        <v>309</v>
      </c>
      <c r="P1011" t="s">
        <v>1606</v>
      </c>
      <c r="Q1011" t="s">
        <v>6385</v>
      </c>
      <c r="R1011" s="230">
        <v>45016</v>
      </c>
      <c r="S1011" s="230">
        <v>45261</v>
      </c>
      <c r="T1011" t="s">
        <v>8407</v>
      </c>
      <c r="U1011" s="238"/>
      <c r="V1011" s="238"/>
      <c r="W1011" s="238"/>
      <c r="X1011" s="238"/>
      <c r="Y1011" s="239"/>
      <c r="Z1011" t="s">
        <v>8375</v>
      </c>
      <c r="AA1011" t="s">
        <v>8376</v>
      </c>
      <c r="AB1011" s="187">
        <v>1847456121</v>
      </c>
      <c r="AC1011" s="242" t="str">
        <f>_xlfn.IFNA(IF(Table[[#This Row],[Programme Partner]]&lt;&gt;Table[[#This Row],[Implementing Partner]],CONCATENATE(Table[[#This Row],[Programme Partner]],"-",Table[[#This Row],[Implementing Partner]]),Table[[#This Row],[Programme Partner]]),"")</f>
        <v>UNHCR-BRAC</v>
      </c>
    </row>
    <row r="1012" spans="1:29" ht="16.5" customHeight="1">
      <c r="A1012" s="183">
        <v>1010</v>
      </c>
      <c r="B1012" s="234" t="s">
        <v>8385</v>
      </c>
      <c r="C1012" s="235" t="s">
        <v>5273</v>
      </c>
      <c r="D1012" s="236" t="s">
        <v>5033</v>
      </c>
      <c r="E1012" s="237" t="s">
        <v>5273</v>
      </c>
      <c r="F1012" t="s">
        <v>27</v>
      </c>
      <c r="G1012" s="235" t="s">
        <v>8013</v>
      </c>
      <c r="H1012" t="s">
        <v>8286</v>
      </c>
      <c r="I1012" s="235" t="str">
        <f>IFERROR(VLOOKUP(Table[[#This Row],[Activity Details of Assistance]],WHAT!E:F,2,FALSE),"")</f>
        <v># of HP sessions at community level</v>
      </c>
      <c r="J1012" s="235"/>
      <c r="K1012">
        <v>19</v>
      </c>
      <c r="L1012" t="s">
        <v>28</v>
      </c>
      <c r="M1012" t="s">
        <v>13</v>
      </c>
      <c r="N1012" t="s">
        <v>14</v>
      </c>
      <c r="O1012" t="s">
        <v>309</v>
      </c>
      <c r="P1012" t="s">
        <v>1606</v>
      </c>
      <c r="Q1012" t="s">
        <v>6385</v>
      </c>
      <c r="R1012" s="230">
        <v>45016</v>
      </c>
      <c r="S1012" s="230">
        <v>45261</v>
      </c>
      <c r="T1012" t="s">
        <v>8407</v>
      </c>
      <c r="U1012" s="238"/>
      <c r="V1012" s="238"/>
      <c r="W1012" s="238"/>
      <c r="X1012" s="238"/>
      <c r="Y1012" s="239"/>
      <c r="Z1012" t="s">
        <v>8375</v>
      </c>
      <c r="AA1012" t="s">
        <v>8376</v>
      </c>
      <c r="AB1012" s="187">
        <v>1847456121</v>
      </c>
      <c r="AC1012" s="242" t="str">
        <f>_xlfn.IFNA(IF(Table[[#This Row],[Programme Partner]]&lt;&gt;Table[[#This Row],[Implementing Partner]],CONCATENATE(Table[[#This Row],[Programme Partner]],"-",Table[[#This Row],[Implementing Partner]]),Table[[#This Row],[Programme Partner]]),"")</f>
        <v>UNHCR-BRAC</v>
      </c>
    </row>
    <row r="1013" spans="1:29" ht="16.5" customHeight="1">
      <c r="A1013" s="183">
        <v>1011</v>
      </c>
      <c r="B1013" s="234" t="s">
        <v>8385</v>
      </c>
      <c r="C1013" s="235" t="s">
        <v>5273</v>
      </c>
      <c r="D1013" s="236" t="s">
        <v>5033</v>
      </c>
      <c r="E1013" s="237" t="s">
        <v>5273</v>
      </c>
      <c r="F1013" t="s">
        <v>27</v>
      </c>
      <c r="G1013" s="235" t="s">
        <v>8013</v>
      </c>
      <c r="H1013" t="s">
        <v>8287</v>
      </c>
      <c r="I1013" s="235" t="str">
        <f>IFERROR(VLOOKUP(Table[[#This Row],[Activity Details of Assistance]],WHAT!E:F,2,FALSE),"")</f>
        <v># of HP sessions at HH level</v>
      </c>
      <c r="J1013" s="235"/>
      <c r="K1013">
        <v>7019</v>
      </c>
      <c r="L1013" t="s">
        <v>28</v>
      </c>
      <c r="M1013" t="s">
        <v>13</v>
      </c>
      <c r="N1013" t="s">
        <v>14</v>
      </c>
      <c r="O1013" t="s">
        <v>309</v>
      </c>
      <c r="P1013" t="s">
        <v>1606</v>
      </c>
      <c r="Q1013" t="s">
        <v>6385</v>
      </c>
      <c r="R1013" s="230">
        <v>45016</v>
      </c>
      <c r="S1013" s="230">
        <v>45261</v>
      </c>
      <c r="T1013" t="s">
        <v>8407</v>
      </c>
      <c r="U1013" s="238"/>
      <c r="V1013" s="238"/>
      <c r="W1013" s="238"/>
      <c r="X1013" s="238"/>
      <c r="Y1013" s="239"/>
      <c r="Z1013" t="s">
        <v>8375</v>
      </c>
      <c r="AA1013" t="s">
        <v>8376</v>
      </c>
      <c r="AB1013" s="187">
        <v>1847456121</v>
      </c>
      <c r="AC1013" s="242" t="str">
        <f>_xlfn.IFNA(IF(Table[[#This Row],[Programme Partner]]&lt;&gt;Table[[#This Row],[Implementing Partner]],CONCATENATE(Table[[#This Row],[Programme Partner]],"-",Table[[#This Row],[Implementing Partner]]),Table[[#This Row],[Programme Partner]]),"")</f>
        <v>UNHCR-BRAC</v>
      </c>
    </row>
    <row r="1014" spans="1:29" ht="16.5" customHeight="1">
      <c r="A1014" s="183">
        <v>1012</v>
      </c>
      <c r="B1014" s="234" t="s">
        <v>8385</v>
      </c>
      <c r="C1014" s="235" t="s">
        <v>5273</v>
      </c>
      <c r="D1014" s="236" t="s">
        <v>5033</v>
      </c>
      <c r="E1014" s="237" t="s">
        <v>5273</v>
      </c>
      <c r="F1014" t="s">
        <v>27</v>
      </c>
      <c r="G1014" s="235" t="s">
        <v>8014</v>
      </c>
      <c r="H1014" t="s">
        <v>8313</v>
      </c>
      <c r="I1014" s="235" t="str">
        <f>IFERROR(VLOOKUP(Table[[#This Row],[Activity Details of Assistance]],WHAT!E:F,2,FALSE),"")</f>
        <v># of campaign per camp </v>
      </c>
      <c r="J1014" s="235"/>
      <c r="K1014">
        <v>1</v>
      </c>
      <c r="L1014" t="s">
        <v>28</v>
      </c>
      <c r="M1014" t="s">
        <v>13</v>
      </c>
      <c r="N1014" t="s">
        <v>14</v>
      </c>
      <c r="O1014" t="s">
        <v>309</v>
      </c>
      <c r="P1014" t="s">
        <v>1606</v>
      </c>
      <c r="Q1014" t="s">
        <v>6385</v>
      </c>
      <c r="R1014" s="230">
        <v>45016</v>
      </c>
      <c r="S1014" s="230">
        <v>45261</v>
      </c>
      <c r="T1014" t="s">
        <v>8407</v>
      </c>
      <c r="U1014" s="238"/>
      <c r="V1014" s="238"/>
      <c r="W1014" s="238"/>
      <c r="X1014" s="238"/>
      <c r="Y1014" s="239"/>
      <c r="Z1014" t="s">
        <v>8375</v>
      </c>
      <c r="AA1014" t="s">
        <v>8376</v>
      </c>
      <c r="AB1014" s="187">
        <v>1847456121</v>
      </c>
      <c r="AC1014" s="242" t="str">
        <f>_xlfn.IFNA(IF(Table[[#This Row],[Programme Partner]]&lt;&gt;Table[[#This Row],[Implementing Partner]],CONCATENATE(Table[[#This Row],[Programme Partner]],"-",Table[[#This Row],[Implementing Partner]]),Table[[#This Row],[Programme Partner]]),"")</f>
        <v>UNHCR-BRAC</v>
      </c>
    </row>
    <row r="1015" spans="1:29" ht="16.5" customHeight="1">
      <c r="A1015" s="183">
        <v>1013</v>
      </c>
      <c r="B1015" s="234" t="s">
        <v>8385</v>
      </c>
      <c r="C1015" s="235" t="s">
        <v>5273</v>
      </c>
      <c r="D1015" s="236" t="s">
        <v>5033</v>
      </c>
      <c r="E1015" s="237" t="s">
        <v>5273</v>
      </c>
      <c r="F1015" t="s">
        <v>27</v>
      </c>
      <c r="G1015" s="235" t="s">
        <v>8014</v>
      </c>
      <c r="H1015" t="s">
        <v>8412</v>
      </c>
      <c r="I1015" s="235" t="str">
        <f>IFERROR(VLOOKUP(Table[[#This Row],[Activity Details of Assistance]],WHAT!E:F,2,FALSE),"")</f>
        <v># of HH</v>
      </c>
      <c r="J1015" s="235"/>
      <c r="K1015">
        <v>7965</v>
      </c>
      <c r="L1015" t="s">
        <v>28</v>
      </c>
      <c r="M1015" t="s">
        <v>13</v>
      </c>
      <c r="N1015" t="s">
        <v>14</v>
      </c>
      <c r="O1015" t="s">
        <v>309</v>
      </c>
      <c r="P1015" t="s">
        <v>1606</v>
      </c>
      <c r="Q1015" t="s">
        <v>6385</v>
      </c>
      <c r="R1015" s="230">
        <v>45016</v>
      </c>
      <c r="S1015" s="230">
        <v>45261</v>
      </c>
      <c r="T1015" t="s">
        <v>8407</v>
      </c>
      <c r="U1015" s="238"/>
      <c r="V1015" s="238"/>
      <c r="W1015" s="238"/>
      <c r="X1015" s="238"/>
      <c r="Y1015" s="239"/>
      <c r="Z1015" t="s">
        <v>8375</v>
      </c>
      <c r="AA1015" t="s">
        <v>8376</v>
      </c>
      <c r="AB1015" s="187">
        <v>1847456121</v>
      </c>
      <c r="AC1015" s="242" t="str">
        <f>_xlfn.IFNA(IF(Table[[#This Row],[Programme Partner]]&lt;&gt;Table[[#This Row],[Implementing Partner]],CONCATENATE(Table[[#This Row],[Programme Partner]],"-",Table[[#This Row],[Implementing Partner]]),Table[[#This Row],[Programme Partner]]),"")</f>
        <v>UNHCR-BRAC</v>
      </c>
    </row>
    <row r="1016" spans="1:29" ht="16.5" customHeight="1">
      <c r="A1016" s="183">
        <v>1014</v>
      </c>
      <c r="B1016" s="234" t="s">
        <v>8385</v>
      </c>
      <c r="C1016" s="235" t="s">
        <v>5273</v>
      </c>
      <c r="D1016" s="236" t="s">
        <v>5033</v>
      </c>
      <c r="E1016" s="237" t="s">
        <v>5273</v>
      </c>
      <c r="F1016" t="s">
        <v>27</v>
      </c>
      <c r="G1016" s="235" t="s">
        <v>8011</v>
      </c>
      <c r="H1016" t="s">
        <v>8363</v>
      </c>
      <c r="I1016" s="235" t="str">
        <f>IFERROR(VLOOKUP(Table[[#This Row],[Activity Details of Assistance]],WHAT!E:F,2,FALSE),"")</f>
        <v># of tube well</v>
      </c>
      <c r="J1016" s="235"/>
      <c r="K1016">
        <v>24</v>
      </c>
      <c r="L1016" t="s">
        <v>28</v>
      </c>
      <c r="M1016" t="s">
        <v>13</v>
      </c>
      <c r="N1016" t="s">
        <v>14</v>
      </c>
      <c r="O1016" t="s">
        <v>309</v>
      </c>
      <c r="P1016" t="s">
        <v>1606</v>
      </c>
      <c r="Q1016" t="s">
        <v>6656</v>
      </c>
      <c r="R1016" s="230">
        <v>45016</v>
      </c>
      <c r="S1016" s="230">
        <v>45261</v>
      </c>
      <c r="T1016" t="s">
        <v>8407</v>
      </c>
      <c r="U1016" s="238"/>
      <c r="V1016" s="238"/>
      <c r="W1016" s="238"/>
      <c r="X1016" s="238"/>
      <c r="Y1016" s="239"/>
      <c r="Z1016" t="s">
        <v>8375</v>
      </c>
      <c r="AA1016" t="s">
        <v>8376</v>
      </c>
      <c r="AB1016" s="187">
        <v>1847456121</v>
      </c>
      <c r="AC1016" s="242" t="str">
        <f>_xlfn.IFNA(IF(Table[[#This Row],[Programme Partner]]&lt;&gt;Table[[#This Row],[Implementing Partner]],CONCATENATE(Table[[#This Row],[Programme Partner]],"-",Table[[#This Row],[Implementing Partner]]),Table[[#This Row],[Programme Partner]]),"")</f>
        <v>UNHCR-BRAC</v>
      </c>
    </row>
    <row r="1017" spans="1:29" ht="16.5" customHeight="1">
      <c r="A1017" s="183">
        <v>1015</v>
      </c>
      <c r="B1017" s="234" t="s">
        <v>8385</v>
      </c>
      <c r="C1017" s="235" t="s">
        <v>5273</v>
      </c>
      <c r="D1017" s="236" t="s">
        <v>5033</v>
      </c>
      <c r="E1017" s="237" t="s">
        <v>5273</v>
      </c>
      <c r="F1017" t="s">
        <v>27</v>
      </c>
      <c r="G1017" s="235" t="s">
        <v>8012</v>
      </c>
      <c r="H1017" t="s">
        <v>8364</v>
      </c>
      <c r="I1017" s="235" t="str">
        <f>IFERROR(VLOOKUP(Table[[#This Row],[Activity Details of Assistance]],WHAT!E:F,2,FALSE),"")</f>
        <v xml:space="preserve"># of door </v>
      </c>
      <c r="J1017" s="235"/>
      <c r="K1017">
        <v>58</v>
      </c>
      <c r="L1017" t="s">
        <v>28</v>
      </c>
      <c r="M1017" t="s">
        <v>13</v>
      </c>
      <c r="N1017" t="s">
        <v>14</v>
      </c>
      <c r="O1017" t="s">
        <v>309</v>
      </c>
      <c r="P1017" t="s">
        <v>1606</v>
      </c>
      <c r="Q1017" t="s">
        <v>6656</v>
      </c>
      <c r="R1017" s="230">
        <v>45016</v>
      </c>
      <c r="S1017" s="230">
        <v>45261</v>
      </c>
      <c r="T1017" t="s">
        <v>8407</v>
      </c>
      <c r="U1017" s="238"/>
      <c r="V1017" s="238"/>
      <c r="W1017" s="238"/>
      <c r="X1017" s="238"/>
      <c r="Y1017" s="239"/>
      <c r="Z1017" t="s">
        <v>8375</v>
      </c>
      <c r="AA1017" t="s">
        <v>8376</v>
      </c>
      <c r="AB1017" s="187">
        <v>1847456121</v>
      </c>
      <c r="AC1017" s="242" t="str">
        <f>_xlfn.IFNA(IF(Table[[#This Row],[Programme Partner]]&lt;&gt;Table[[#This Row],[Implementing Partner]],CONCATENATE(Table[[#This Row],[Programme Partner]],"-",Table[[#This Row],[Implementing Partner]]),Table[[#This Row],[Programme Partner]]),"")</f>
        <v>UNHCR-BRAC</v>
      </c>
    </row>
    <row r="1018" spans="1:29" ht="16.5" customHeight="1">
      <c r="A1018" s="183">
        <v>1016</v>
      </c>
      <c r="B1018" s="234" t="s">
        <v>8385</v>
      </c>
      <c r="C1018" s="235" t="s">
        <v>5273</v>
      </c>
      <c r="D1018" s="236" t="s">
        <v>5033</v>
      </c>
      <c r="E1018" s="237" t="s">
        <v>5273</v>
      </c>
      <c r="F1018" t="s">
        <v>27</v>
      </c>
      <c r="G1018" s="235" t="s">
        <v>8012</v>
      </c>
      <c r="H1018" t="s">
        <v>8365</v>
      </c>
      <c r="I1018" s="235" t="str">
        <f>IFERROR(VLOOKUP(Table[[#This Row],[Activity Details of Assistance]],WHAT!E:F,2,FALSE),"")</f>
        <v># of door</v>
      </c>
      <c r="J1018" s="235"/>
      <c r="K1018">
        <v>64</v>
      </c>
      <c r="L1018" t="s">
        <v>28</v>
      </c>
      <c r="M1018" t="s">
        <v>13</v>
      </c>
      <c r="N1018" t="s">
        <v>14</v>
      </c>
      <c r="O1018" t="s">
        <v>309</v>
      </c>
      <c r="P1018" t="s">
        <v>1606</v>
      </c>
      <c r="Q1018" t="s">
        <v>6656</v>
      </c>
      <c r="R1018" s="230">
        <v>45016</v>
      </c>
      <c r="S1018" s="230">
        <v>45261</v>
      </c>
      <c r="T1018" t="s">
        <v>8407</v>
      </c>
      <c r="U1018" s="238"/>
      <c r="V1018" s="238"/>
      <c r="W1018" s="238"/>
      <c r="X1018" s="238"/>
      <c r="Y1018" s="239"/>
      <c r="Z1018" t="s">
        <v>8375</v>
      </c>
      <c r="AA1018" t="s">
        <v>8376</v>
      </c>
      <c r="AB1018" s="187">
        <v>1847456121</v>
      </c>
      <c r="AC1018" s="242" t="str">
        <f>_xlfn.IFNA(IF(Table[[#This Row],[Programme Partner]]&lt;&gt;Table[[#This Row],[Implementing Partner]],CONCATENATE(Table[[#This Row],[Programme Partner]],"-",Table[[#This Row],[Implementing Partner]]),Table[[#This Row],[Programme Partner]]),"")</f>
        <v>UNHCR-BRAC</v>
      </c>
    </row>
    <row r="1019" spans="1:29" ht="16.5" customHeight="1">
      <c r="A1019" s="183">
        <v>1017</v>
      </c>
      <c r="B1019" s="234" t="s">
        <v>8385</v>
      </c>
      <c r="C1019" s="235" t="s">
        <v>5273</v>
      </c>
      <c r="D1019" s="236" t="s">
        <v>5033</v>
      </c>
      <c r="E1019" s="237" t="s">
        <v>5273</v>
      </c>
      <c r="F1019" t="s">
        <v>27</v>
      </c>
      <c r="G1019" s="235" t="s">
        <v>8012</v>
      </c>
      <c r="H1019" t="s">
        <v>8312</v>
      </c>
      <c r="I1019" s="235" t="str">
        <f>IFERROR(VLOOKUP(Table[[#This Row],[Activity Details of Assistance]],WHAT!E:F,2,FALSE),"")</f>
        <v># of door</v>
      </c>
      <c r="J1019" s="235"/>
      <c r="K1019">
        <v>82</v>
      </c>
      <c r="L1019" t="s">
        <v>28</v>
      </c>
      <c r="M1019" t="s">
        <v>13</v>
      </c>
      <c r="N1019" t="s">
        <v>14</v>
      </c>
      <c r="O1019" t="s">
        <v>309</v>
      </c>
      <c r="P1019" t="s">
        <v>1606</v>
      </c>
      <c r="Q1019" t="s">
        <v>6656</v>
      </c>
      <c r="R1019" s="230">
        <v>45016</v>
      </c>
      <c r="S1019" s="230">
        <v>45261</v>
      </c>
      <c r="T1019" t="s">
        <v>8407</v>
      </c>
      <c r="U1019" s="238"/>
      <c r="V1019" s="238"/>
      <c r="W1019" s="238"/>
      <c r="X1019" s="238"/>
      <c r="Y1019" s="239"/>
      <c r="Z1019" t="s">
        <v>8375</v>
      </c>
      <c r="AA1019" t="s">
        <v>8376</v>
      </c>
      <c r="AB1019" s="187">
        <v>1847456121</v>
      </c>
      <c r="AC1019" s="242" t="str">
        <f>_xlfn.IFNA(IF(Table[[#This Row],[Programme Partner]]&lt;&gt;Table[[#This Row],[Implementing Partner]],CONCATENATE(Table[[#This Row],[Programme Partner]],"-",Table[[#This Row],[Implementing Partner]]),Table[[#This Row],[Programme Partner]]),"")</f>
        <v>UNHCR-BRAC</v>
      </c>
    </row>
    <row r="1020" spans="1:29" ht="16.5" customHeight="1">
      <c r="A1020" s="183">
        <v>1018</v>
      </c>
      <c r="B1020" s="234" t="s">
        <v>8385</v>
      </c>
      <c r="C1020" s="235" t="s">
        <v>5273</v>
      </c>
      <c r="D1020" s="236" t="s">
        <v>5033</v>
      </c>
      <c r="E1020" s="237" t="s">
        <v>5273</v>
      </c>
      <c r="F1020" t="s">
        <v>27</v>
      </c>
      <c r="G1020" s="235" t="s">
        <v>8013</v>
      </c>
      <c r="H1020" t="s">
        <v>8286</v>
      </c>
      <c r="I1020" s="235" t="str">
        <f>IFERROR(VLOOKUP(Table[[#This Row],[Activity Details of Assistance]],WHAT!E:F,2,FALSE),"")</f>
        <v># of HP sessions at community level</v>
      </c>
      <c r="J1020" s="235"/>
      <c r="K1020">
        <v>12</v>
      </c>
      <c r="L1020" t="s">
        <v>28</v>
      </c>
      <c r="M1020" t="s">
        <v>13</v>
      </c>
      <c r="N1020" t="s">
        <v>14</v>
      </c>
      <c r="O1020" t="s">
        <v>309</v>
      </c>
      <c r="P1020" t="s">
        <v>1606</v>
      </c>
      <c r="Q1020" t="s">
        <v>6656</v>
      </c>
      <c r="R1020" s="230">
        <v>45016</v>
      </c>
      <c r="S1020" s="230">
        <v>45261</v>
      </c>
      <c r="T1020" t="s">
        <v>8407</v>
      </c>
      <c r="U1020" s="238"/>
      <c r="V1020" s="238"/>
      <c r="W1020" s="238"/>
      <c r="X1020" s="238"/>
      <c r="Y1020" s="239"/>
      <c r="Z1020" t="s">
        <v>8375</v>
      </c>
      <c r="AA1020" t="s">
        <v>8376</v>
      </c>
      <c r="AB1020" s="187">
        <v>1847456121</v>
      </c>
      <c r="AC1020" s="242" t="str">
        <f>_xlfn.IFNA(IF(Table[[#This Row],[Programme Partner]]&lt;&gt;Table[[#This Row],[Implementing Partner]],CONCATENATE(Table[[#This Row],[Programme Partner]],"-",Table[[#This Row],[Implementing Partner]]),Table[[#This Row],[Programme Partner]]),"")</f>
        <v>UNHCR-BRAC</v>
      </c>
    </row>
    <row r="1021" spans="1:29" ht="16.5" customHeight="1">
      <c r="A1021" s="183">
        <v>1019</v>
      </c>
      <c r="B1021" s="234" t="s">
        <v>8385</v>
      </c>
      <c r="C1021" s="235" t="s">
        <v>5273</v>
      </c>
      <c r="D1021" s="236" t="s">
        <v>5033</v>
      </c>
      <c r="E1021" s="237" t="s">
        <v>5273</v>
      </c>
      <c r="F1021" t="s">
        <v>27</v>
      </c>
      <c r="G1021" s="235" t="s">
        <v>8013</v>
      </c>
      <c r="H1021" t="s">
        <v>8287</v>
      </c>
      <c r="I1021" s="235" t="str">
        <f>IFERROR(VLOOKUP(Table[[#This Row],[Activity Details of Assistance]],WHAT!E:F,2,FALSE),"")</f>
        <v># of HP sessions at HH level</v>
      </c>
      <c r="J1021" s="235"/>
      <c r="K1021">
        <v>1077</v>
      </c>
      <c r="L1021" t="s">
        <v>28</v>
      </c>
      <c r="M1021" t="s">
        <v>13</v>
      </c>
      <c r="N1021" t="s">
        <v>14</v>
      </c>
      <c r="O1021" t="s">
        <v>309</v>
      </c>
      <c r="P1021" t="s">
        <v>1606</v>
      </c>
      <c r="Q1021" t="s">
        <v>6656</v>
      </c>
      <c r="R1021" s="230">
        <v>45016</v>
      </c>
      <c r="S1021" s="230">
        <v>45261</v>
      </c>
      <c r="T1021" t="s">
        <v>8407</v>
      </c>
      <c r="U1021" s="238"/>
      <c r="V1021" s="238"/>
      <c r="W1021" s="238"/>
      <c r="X1021" s="238"/>
      <c r="Y1021" s="239"/>
      <c r="Z1021" t="s">
        <v>8375</v>
      </c>
      <c r="AA1021" t="s">
        <v>8376</v>
      </c>
      <c r="AB1021" s="187">
        <v>1847456121</v>
      </c>
      <c r="AC1021" s="242" t="str">
        <f>_xlfn.IFNA(IF(Table[[#This Row],[Programme Partner]]&lt;&gt;Table[[#This Row],[Implementing Partner]],CONCATENATE(Table[[#This Row],[Programme Partner]],"-",Table[[#This Row],[Implementing Partner]]),Table[[#This Row],[Programme Partner]]),"")</f>
        <v>UNHCR-BRAC</v>
      </c>
    </row>
    <row r="1022" spans="1:29" ht="16.5" customHeight="1">
      <c r="A1022" s="183">
        <v>1020</v>
      </c>
      <c r="B1022" s="234" t="s">
        <v>8385</v>
      </c>
      <c r="C1022" s="235" t="s">
        <v>5273</v>
      </c>
      <c r="D1022" s="236" t="s">
        <v>5033</v>
      </c>
      <c r="E1022" s="237" t="s">
        <v>5273</v>
      </c>
      <c r="F1022" t="s">
        <v>27</v>
      </c>
      <c r="G1022" s="235" t="s">
        <v>8014</v>
      </c>
      <c r="H1022" t="s">
        <v>8313</v>
      </c>
      <c r="I1022" s="235" t="str">
        <f>IFERROR(VLOOKUP(Table[[#This Row],[Activity Details of Assistance]],WHAT!E:F,2,FALSE),"")</f>
        <v># of campaign per camp </v>
      </c>
      <c r="J1022" s="235"/>
      <c r="K1022">
        <v>1</v>
      </c>
      <c r="L1022" t="s">
        <v>28</v>
      </c>
      <c r="M1022" t="s">
        <v>13</v>
      </c>
      <c r="N1022" t="s">
        <v>14</v>
      </c>
      <c r="O1022" t="s">
        <v>309</v>
      </c>
      <c r="P1022" t="s">
        <v>1606</v>
      </c>
      <c r="Q1022" t="s">
        <v>6656</v>
      </c>
      <c r="R1022" s="230">
        <v>45016</v>
      </c>
      <c r="S1022" s="230">
        <v>45261</v>
      </c>
      <c r="T1022" t="s">
        <v>8407</v>
      </c>
      <c r="U1022" s="238"/>
      <c r="V1022" s="238"/>
      <c r="W1022" s="238"/>
      <c r="X1022" s="238"/>
      <c r="Y1022" s="239"/>
      <c r="Z1022" t="s">
        <v>8375</v>
      </c>
      <c r="AA1022" t="s">
        <v>8376</v>
      </c>
      <c r="AB1022" s="187">
        <v>1847456121</v>
      </c>
      <c r="AC1022" s="242" t="str">
        <f>_xlfn.IFNA(IF(Table[[#This Row],[Programme Partner]]&lt;&gt;Table[[#This Row],[Implementing Partner]],CONCATENATE(Table[[#This Row],[Programme Partner]],"-",Table[[#This Row],[Implementing Partner]]),Table[[#This Row],[Programme Partner]]),"")</f>
        <v>UNHCR-BRAC</v>
      </c>
    </row>
    <row r="1023" spans="1:29" ht="16.5" customHeight="1">
      <c r="A1023" s="183">
        <v>1021</v>
      </c>
      <c r="B1023" s="234" t="s">
        <v>8385</v>
      </c>
      <c r="C1023" s="235" t="s">
        <v>5273</v>
      </c>
      <c r="D1023" s="236" t="s">
        <v>5033</v>
      </c>
      <c r="E1023" s="237" t="s">
        <v>5273</v>
      </c>
      <c r="F1023" t="s">
        <v>27</v>
      </c>
      <c r="G1023" s="235" t="s">
        <v>8014</v>
      </c>
      <c r="H1023" t="s">
        <v>8412</v>
      </c>
      <c r="I1023" s="235" t="str">
        <f>IFERROR(VLOOKUP(Table[[#This Row],[Activity Details of Assistance]],WHAT!E:F,2,FALSE),"")</f>
        <v># of HH</v>
      </c>
      <c r="J1023" s="235"/>
      <c r="K1023">
        <v>1945</v>
      </c>
      <c r="L1023" t="s">
        <v>28</v>
      </c>
      <c r="M1023" t="s">
        <v>13</v>
      </c>
      <c r="N1023" t="s">
        <v>14</v>
      </c>
      <c r="O1023" t="s">
        <v>309</v>
      </c>
      <c r="P1023" t="s">
        <v>1606</v>
      </c>
      <c r="Q1023" t="s">
        <v>6656</v>
      </c>
      <c r="R1023" s="230">
        <v>45016</v>
      </c>
      <c r="S1023" s="230">
        <v>45261</v>
      </c>
      <c r="T1023" t="s">
        <v>8407</v>
      </c>
      <c r="U1023" s="238"/>
      <c r="V1023" s="238"/>
      <c r="W1023" s="238"/>
      <c r="X1023" s="238"/>
      <c r="Y1023" s="239"/>
      <c r="Z1023" t="s">
        <v>8375</v>
      </c>
      <c r="AA1023" t="s">
        <v>8376</v>
      </c>
      <c r="AB1023" s="187">
        <v>1847456121</v>
      </c>
      <c r="AC1023" s="242" t="str">
        <f>_xlfn.IFNA(IF(Table[[#This Row],[Programme Partner]]&lt;&gt;Table[[#This Row],[Implementing Partner]],CONCATENATE(Table[[#This Row],[Programme Partner]],"-",Table[[#This Row],[Implementing Partner]]),Table[[#This Row],[Programme Partner]]),"")</f>
        <v>UNHCR-BRAC</v>
      </c>
    </row>
    <row r="1024" spans="1:29" ht="16.5" customHeight="1">
      <c r="A1024" s="183">
        <v>1022</v>
      </c>
      <c r="B1024" s="234" t="s">
        <v>8385</v>
      </c>
      <c r="C1024" s="235" t="s">
        <v>5273</v>
      </c>
      <c r="D1024" s="236" t="s">
        <v>5033</v>
      </c>
      <c r="E1024" s="237" t="s">
        <v>5273</v>
      </c>
      <c r="F1024" t="s">
        <v>27</v>
      </c>
      <c r="G1024" s="235" t="s">
        <v>8011</v>
      </c>
      <c r="H1024" t="s">
        <v>8363</v>
      </c>
      <c r="I1024" s="235" t="str">
        <f>IFERROR(VLOOKUP(Table[[#This Row],[Activity Details of Assistance]],WHAT!E:F,2,FALSE),"")</f>
        <v># of tube well</v>
      </c>
      <c r="J1024" s="235"/>
      <c r="K1024">
        <v>76</v>
      </c>
      <c r="L1024" t="s">
        <v>28</v>
      </c>
      <c r="M1024" t="s">
        <v>13</v>
      </c>
      <c r="N1024" t="s">
        <v>14</v>
      </c>
      <c r="O1024" t="s">
        <v>307</v>
      </c>
      <c r="P1024" t="s">
        <v>1603</v>
      </c>
      <c r="Q1024" t="s">
        <v>4682</v>
      </c>
      <c r="R1024" s="230">
        <v>45016</v>
      </c>
      <c r="S1024" s="230">
        <v>45261</v>
      </c>
      <c r="T1024" t="s">
        <v>8407</v>
      </c>
      <c r="U1024" s="238"/>
      <c r="V1024" s="238"/>
      <c r="W1024" s="238"/>
      <c r="X1024" s="238"/>
      <c r="Y1024" s="239"/>
      <c r="Z1024" t="s">
        <v>8375</v>
      </c>
      <c r="AA1024" t="s">
        <v>8376</v>
      </c>
      <c r="AB1024" s="187">
        <v>1847456121</v>
      </c>
      <c r="AC1024" s="242" t="str">
        <f>_xlfn.IFNA(IF(Table[[#This Row],[Programme Partner]]&lt;&gt;Table[[#This Row],[Implementing Partner]],CONCATENATE(Table[[#This Row],[Programme Partner]],"-",Table[[#This Row],[Implementing Partner]]),Table[[#This Row],[Programme Partner]]),"")</f>
        <v>UNHCR-BRAC</v>
      </c>
    </row>
    <row r="1025" spans="1:29" ht="16.5" customHeight="1">
      <c r="A1025" s="183">
        <v>1023</v>
      </c>
      <c r="B1025" s="234" t="s">
        <v>8385</v>
      </c>
      <c r="C1025" s="235" t="s">
        <v>5273</v>
      </c>
      <c r="D1025" s="236" t="s">
        <v>5033</v>
      </c>
      <c r="E1025" s="237" t="s">
        <v>5273</v>
      </c>
      <c r="F1025" t="s">
        <v>27</v>
      </c>
      <c r="G1025" s="235" t="s">
        <v>8012</v>
      </c>
      <c r="H1025" t="s">
        <v>8364</v>
      </c>
      <c r="I1025" s="235" t="str">
        <f>IFERROR(VLOOKUP(Table[[#This Row],[Activity Details of Assistance]],WHAT!E:F,2,FALSE),"")</f>
        <v xml:space="preserve"># of door </v>
      </c>
      <c r="J1025" s="235"/>
      <c r="K1025">
        <v>37</v>
      </c>
      <c r="L1025" t="s">
        <v>28</v>
      </c>
      <c r="M1025" t="s">
        <v>13</v>
      </c>
      <c r="N1025" t="s">
        <v>14</v>
      </c>
      <c r="O1025" t="s">
        <v>307</v>
      </c>
      <c r="P1025" t="s">
        <v>1603</v>
      </c>
      <c r="Q1025" t="s">
        <v>4682</v>
      </c>
      <c r="R1025" s="230">
        <v>45016</v>
      </c>
      <c r="S1025" s="230">
        <v>45261</v>
      </c>
      <c r="T1025" t="s">
        <v>8407</v>
      </c>
      <c r="U1025" s="238"/>
      <c r="V1025" s="238"/>
      <c r="W1025" s="238"/>
      <c r="X1025" s="238"/>
      <c r="Y1025" s="239"/>
      <c r="Z1025" t="s">
        <v>8375</v>
      </c>
      <c r="AA1025" t="s">
        <v>8376</v>
      </c>
      <c r="AB1025" s="187">
        <v>1847456121</v>
      </c>
      <c r="AC1025" s="242" t="str">
        <f>_xlfn.IFNA(IF(Table[[#This Row],[Programme Partner]]&lt;&gt;Table[[#This Row],[Implementing Partner]],CONCATENATE(Table[[#This Row],[Programme Partner]],"-",Table[[#This Row],[Implementing Partner]]),Table[[#This Row],[Programme Partner]]),"")</f>
        <v>UNHCR-BRAC</v>
      </c>
    </row>
    <row r="1026" spans="1:29" ht="16.5" customHeight="1">
      <c r="A1026" s="183">
        <v>1024</v>
      </c>
      <c r="B1026" s="234" t="s">
        <v>8385</v>
      </c>
      <c r="C1026" s="235" t="s">
        <v>5273</v>
      </c>
      <c r="D1026" s="236" t="s">
        <v>5033</v>
      </c>
      <c r="E1026" s="237" t="s">
        <v>5273</v>
      </c>
      <c r="F1026" t="s">
        <v>27</v>
      </c>
      <c r="G1026" s="235" t="s">
        <v>8012</v>
      </c>
      <c r="H1026" t="s">
        <v>8365</v>
      </c>
      <c r="I1026" s="235" t="str">
        <f>IFERROR(VLOOKUP(Table[[#This Row],[Activity Details of Assistance]],WHAT!E:F,2,FALSE),"")</f>
        <v># of door</v>
      </c>
      <c r="J1026" s="235"/>
      <c r="K1026">
        <v>86</v>
      </c>
      <c r="L1026" t="s">
        <v>28</v>
      </c>
      <c r="M1026" t="s">
        <v>13</v>
      </c>
      <c r="N1026" t="s">
        <v>14</v>
      </c>
      <c r="O1026" t="s">
        <v>307</v>
      </c>
      <c r="P1026" t="s">
        <v>1603</v>
      </c>
      <c r="Q1026" t="s">
        <v>4682</v>
      </c>
      <c r="R1026" s="230">
        <v>45016</v>
      </c>
      <c r="S1026" s="230">
        <v>45261</v>
      </c>
      <c r="T1026" t="s">
        <v>8407</v>
      </c>
      <c r="U1026" s="238"/>
      <c r="V1026" s="238"/>
      <c r="W1026" s="238"/>
      <c r="X1026" s="238"/>
      <c r="Y1026" s="239"/>
      <c r="Z1026" t="s">
        <v>8375</v>
      </c>
      <c r="AA1026" t="s">
        <v>8376</v>
      </c>
      <c r="AB1026" s="187">
        <v>1847456121</v>
      </c>
      <c r="AC1026" s="242" t="str">
        <f>_xlfn.IFNA(IF(Table[[#This Row],[Programme Partner]]&lt;&gt;Table[[#This Row],[Implementing Partner]],CONCATENATE(Table[[#This Row],[Programme Partner]],"-",Table[[#This Row],[Implementing Partner]]),Table[[#This Row],[Programme Partner]]),"")</f>
        <v>UNHCR-BRAC</v>
      </c>
    </row>
    <row r="1027" spans="1:29" ht="16.5" customHeight="1">
      <c r="A1027" s="183">
        <v>1025</v>
      </c>
      <c r="B1027" s="234" t="s">
        <v>8385</v>
      </c>
      <c r="C1027" s="235" t="s">
        <v>5273</v>
      </c>
      <c r="D1027" s="236" t="s">
        <v>5033</v>
      </c>
      <c r="E1027" s="237" t="s">
        <v>5273</v>
      </c>
      <c r="F1027" t="s">
        <v>27</v>
      </c>
      <c r="G1027" s="235" t="s">
        <v>8012</v>
      </c>
      <c r="H1027" t="s">
        <v>8312</v>
      </c>
      <c r="I1027" s="235" t="str">
        <f>IFERROR(VLOOKUP(Table[[#This Row],[Activity Details of Assistance]],WHAT!E:F,2,FALSE),"")</f>
        <v># of door</v>
      </c>
      <c r="J1027" s="235"/>
      <c r="K1027">
        <v>195</v>
      </c>
      <c r="L1027" t="s">
        <v>28</v>
      </c>
      <c r="M1027" t="s">
        <v>13</v>
      </c>
      <c r="N1027" t="s">
        <v>14</v>
      </c>
      <c r="O1027" t="s">
        <v>307</v>
      </c>
      <c r="P1027" t="s">
        <v>1603</v>
      </c>
      <c r="Q1027" t="s">
        <v>4682</v>
      </c>
      <c r="R1027" s="230">
        <v>45016</v>
      </c>
      <c r="S1027" s="230">
        <v>45261</v>
      </c>
      <c r="T1027" t="s">
        <v>8407</v>
      </c>
      <c r="U1027" s="238"/>
      <c r="V1027" s="238"/>
      <c r="W1027" s="238"/>
      <c r="X1027" s="238"/>
      <c r="Y1027" s="239"/>
      <c r="Z1027" t="s">
        <v>8375</v>
      </c>
      <c r="AA1027" t="s">
        <v>8376</v>
      </c>
      <c r="AB1027" s="187">
        <v>1847456121</v>
      </c>
      <c r="AC1027" s="242" t="str">
        <f>_xlfn.IFNA(IF(Table[[#This Row],[Programme Partner]]&lt;&gt;Table[[#This Row],[Implementing Partner]],CONCATENATE(Table[[#This Row],[Programme Partner]],"-",Table[[#This Row],[Implementing Partner]]),Table[[#This Row],[Programme Partner]]),"")</f>
        <v>UNHCR-BRAC</v>
      </c>
    </row>
    <row r="1028" spans="1:29" ht="16.5" customHeight="1">
      <c r="A1028" s="183">
        <v>1026</v>
      </c>
      <c r="B1028" s="234" t="s">
        <v>8385</v>
      </c>
      <c r="C1028" s="235" t="s">
        <v>5273</v>
      </c>
      <c r="D1028" s="236" t="s">
        <v>5033</v>
      </c>
      <c r="E1028" s="237" t="s">
        <v>5273</v>
      </c>
      <c r="F1028" t="s">
        <v>27</v>
      </c>
      <c r="G1028" s="235" t="s">
        <v>8013</v>
      </c>
      <c r="H1028" t="s">
        <v>8286</v>
      </c>
      <c r="I1028" s="235" t="str">
        <f>IFERROR(VLOOKUP(Table[[#This Row],[Activity Details of Assistance]],WHAT!E:F,2,FALSE),"")</f>
        <v># of HP sessions at community level</v>
      </c>
      <c r="J1028" s="235"/>
      <c r="K1028">
        <v>18</v>
      </c>
      <c r="L1028" t="s">
        <v>28</v>
      </c>
      <c r="M1028" t="s">
        <v>13</v>
      </c>
      <c r="N1028" t="s">
        <v>14</v>
      </c>
      <c r="O1028" t="s">
        <v>307</v>
      </c>
      <c r="P1028" t="s">
        <v>1603</v>
      </c>
      <c r="Q1028" t="s">
        <v>4682</v>
      </c>
      <c r="R1028" s="230">
        <v>45016</v>
      </c>
      <c r="S1028" s="230">
        <v>45261</v>
      </c>
      <c r="T1028" t="s">
        <v>8407</v>
      </c>
      <c r="U1028" s="238"/>
      <c r="V1028" s="238"/>
      <c r="W1028" s="238"/>
      <c r="X1028" s="238"/>
      <c r="Y1028" s="239"/>
      <c r="Z1028" t="s">
        <v>8375</v>
      </c>
      <c r="AA1028" t="s">
        <v>8376</v>
      </c>
      <c r="AB1028" s="187">
        <v>1847456121</v>
      </c>
      <c r="AC1028" s="242" t="str">
        <f>_xlfn.IFNA(IF(Table[[#This Row],[Programme Partner]]&lt;&gt;Table[[#This Row],[Implementing Partner]],CONCATENATE(Table[[#This Row],[Programme Partner]],"-",Table[[#This Row],[Implementing Partner]]),Table[[#This Row],[Programme Partner]]),"")</f>
        <v>UNHCR-BRAC</v>
      </c>
    </row>
    <row r="1029" spans="1:29" ht="16.5" customHeight="1">
      <c r="A1029" s="183">
        <v>1027</v>
      </c>
      <c r="B1029" s="234" t="s">
        <v>8385</v>
      </c>
      <c r="C1029" s="235" t="s">
        <v>5273</v>
      </c>
      <c r="D1029" s="236" t="s">
        <v>5033</v>
      </c>
      <c r="E1029" s="237" t="s">
        <v>5273</v>
      </c>
      <c r="F1029" t="s">
        <v>27</v>
      </c>
      <c r="G1029" s="235" t="s">
        <v>8013</v>
      </c>
      <c r="H1029" t="s">
        <v>8287</v>
      </c>
      <c r="I1029" s="235" t="str">
        <f>IFERROR(VLOOKUP(Table[[#This Row],[Activity Details of Assistance]],WHAT!E:F,2,FALSE),"")</f>
        <v># of HP sessions at HH level</v>
      </c>
      <c r="J1029" s="235"/>
      <c r="K1029">
        <v>2938</v>
      </c>
      <c r="L1029" t="s">
        <v>28</v>
      </c>
      <c r="M1029" t="s">
        <v>13</v>
      </c>
      <c r="N1029" t="s">
        <v>14</v>
      </c>
      <c r="O1029" t="s">
        <v>307</v>
      </c>
      <c r="P1029" t="s">
        <v>1603</v>
      </c>
      <c r="Q1029" t="s">
        <v>4682</v>
      </c>
      <c r="R1029" s="230">
        <v>45016</v>
      </c>
      <c r="S1029" s="230">
        <v>45261</v>
      </c>
      <c r="T1029" t="s">
        <v>8407</v>
      </c>
      <c r="U1029" s="238"/>
      <c r="V1029" s="238"/>
      <c r="W1029" s="238"/>
      <c r="X1029" s="238"/>
      <c r="Y1029" s="239"/>
      <c r="Z1029" t="s">
        <v>8375</v>
      </c>
      <c r="AA1029" t="s">
        <v>8376</v>
      </c>
      <c r="AB1029" s="187">
        <v>1847456121</v>
      </c>
      <c r="AC1029" s="242" t="str">
        <f>_xlfn.IFNA(IF(Table[[#This Row],[Programme Partner]]&lt;&gt;Table[[#This Row],[Implementing Partner]],CONCATENATE(Table[[#This Row],[Programme Partner]],"-",Table[[#This Row],[Implementing Partner]]),Table[[#This Row],[Programme Partner]]),"")</f>
        <v>UNHCR-BRAC</v>
      </c>
    </row>
    <row r="1030" spans="1:29" ht="16.5" customHeight="1">
      <c r="A1030" s="183">
        <v>1028</v>
      </c>
      <c r="B1030" s="234" t="s">
        <v>8385</v>
      </c>
      <c r="C1030" s="235" t="s">
        <v>5273</v>
      </c>
      <c r="D1030" s="236" t="s">
        <v>5033</v>
      </c>
      <c r="E1030" s="237" t="s">
        <v>5273</v>
      </c>
      <c r="F1030" t="s">
        <v>27</v>
      </c>
      <c r="G1030" s="235" t="s">
        <v>8014</v>
      </c>
      <c r="H1030" t="s">
        <v>8313</v>
      </c>
      <c r="I1030" s="235" t="str">
        <f>IFERROR(VLOOKUP(Table[[#This Row],[Activity Details of Assistance]],WHAT!E:F,2,FALSE),"")</f>
        <v># of campaign per camp </v>
      </c>
      <c r="J1030" s="235"/>
      <c r="K1030">
        <v>1</v>
      </c>
      <c r="L1030" t="s">
        <v>28</v>
      </c>
      <c r="M1030" t="s">
        <v>13</v>
      </c>
      <c r="N1030" t="s">
        <v>14</v>
      </c>
      <c r="O1030" t="s">
        <v>307</v>
      </c>
      <c r="P1030" t="s">
        <v>1603</v>
      </c>
      <c r="Q1030" t="s">
        <v>4682</v>
      </c>
      <c r="R1030" s="230">
        <v>45016</v>
      </c>
      <c r="S1030" s="230">
        <v>45261</v>
      </c>
      <c r="T1030" t="s">
        <v>8407</v>
      </c>
      <c r="U1030" s="238"/>
      <c r="V1030" s="238"/>
      <c r="W1030" s="238"/>
      <c r="X1030" s="238"/>
      <c r="Y1030" s="239"/>
      <c r="Z1030" t="s">
        <v>8375</v>
      </c>
      <c r="AA1030" t="s">
        <v>8376</v>
      </c>
      <c r="AB1030" s="187">
        <v>1847456121</v>
      </c>
      <c r="AC1030" s="242" t="str">
        <f>_xlfn.IFNA(IF(Table[[#This Row],[Programme Partner]]&lt;&gt;Table[[#This Row],[Implementing Partner]],CONCATENATE(Table[[#This Row],[Programme Partner]],"-",Table[[#This Row],[Implementing Partner]]),Table[[#This Row],[Programme Partner]]),"")</f>
        <v>UNHCR-BRAC</v>
      </c>
    </row>
    <row r="1031" spans="1:29" ht="16.5" customHeight="1">
      <c r="A1031" s="183">
        <v>1029</v>
      </c>
      <c r="B1031" s="234" t="s">
        <v>8385</v>
      </c>
      <c r="C1031" s="235" t="s">
        <v>5273</v>
      </c>
      <c r="D1031" s="236" t="s">
        <v>5033</v>
      </c>
      <c r="E1031" s="237" t="s">
        <v>5273</v>
      </c>
      <c r="F1031" t="s">
        <v>27</v>
      </c>
      <c r="G1031" s="235" t="s">
        <v>8014</v>
      </c>
      <c r="H1031" t="s">
        <v>8412</v>
      </c>
      <c r="I1031" s="235" t="str">
        <f>IFERROR(VLOOKUP(Table[[#This Row],[Activity Details of Assistance]],WHAT!E:F,2,FALSE),"")</f>
        <v># of HH</v>
      </c>
      <c r="J1031" s="235"/>
      <c r="K1031">
        <v>3653</v>
      </c>
      <c r="L1031" t="s">
        <v>28</v>
      </c>
      <c r="M1031" t="s">
        <v>13</v>
      </c>
      <c r="N1031" t="s">
        <v>14</v>
      </c>
      <c r="O1031" t="s">
        <v>307</v>
      </c>
      <c r="P1031" t="s">
        <v>1603</v>
      </c>
      <c r="Q1031" t="s">
        <v>4682</v>
      </c>
      <c r="R1031" s="230">
        <v>45016</v>
      </c>
      <c r="S1031" s="230">
        <v>45261</v>
      </c>
      <c r="T1031" t="s">
        <v>8407</v>
      </c>
      <c r="U1031" s="238"/>
      <c r="V1031" s="238"/>
      <c r="W1031" s="238"/>
      <c r="X1031" s="238"/>
      <c r="Y1031" s="239"/>
      <c r="Z1031" t="s">
        <v>8375</v>
      </c>
      <c r="AA1031" t="s">
        <v>8376</v>
      </c>
      <c r="AB1031" s="187">
        <v>1847456121</v>
      </c>
      <c r="AC1031" s="242" t="str">
        <f>_xlfn.IFNA(IF(Table[[#This Row],[Programme Partner]]&lt;&gt;Table[[#This Row],[Implementing Partner]],CONCATENATE(Table[[#This Row],[Programme Partner]],"-",Table[[#This Row],[Implementing Partner]]),Table[[#This Row],[Programme Partner]]),"")</f>
        <v>UNHCR-BRAC</v>
      </c>
    </row>
    <row r="1032" spans="1:29" ht="16.5" customHeight="1">
      <c r="A1032" s="183">
        <v>1030</v>
      </c>
      <c r="B1032" s="234" t="s">
        <v>8385</v>
      </c>
      <c r="C1032" s="235" t="s">
        <v>8306</v>
      </c>
      <c r="D1032" s="236" t="s">
        <v>8306</v>
      </c>
      <c r="E1032" t="s">
        <v>5058</v>
      </c>
      <c r="F1032" t="s">
        <v>27</v>
      </c>
      <c r="G1032" s="235" t="s">
        <v>8011</v>
      </c>
      <c r="H1032" t="s">
        <v>8363</v>
      </c>
      <c r="I1032" s="235" t="str">
        <f>IFERROR(VLOOKUP(Table[[#This Row],[Activity Details of Assistance]],WHAT!E:F,2,FALSE),"")</f>
        <v># of tube well</v>
      </c>
      <c r="J1032" s="235"/>
      <c r="K1032">
        <v>42</v>
      </c>
      <c r="L1032" t="s">
        <v>28</v>
      </c>
      <c r="M1032" t="s">
        <v>13</v>
      </c>
      <c r="N1032" t="s">
        <v>14</v>
      </c>
      <c r="O1032" t="s">
        <v>309</v>
      </c>
      <c r="P1032" t="s">
        <v>1606</v>
      </c>
      <c r="Q1032" t="s">
        <v>6478</v>
      </c>
      <c r="R1032" s="230">
        <v>45016</v>
      </c>
      <c r="S1032" s="230">
        <v>45078</v>
      </c>
      <c r="T1032" t="s">
        <v>8407</v>
      </c>
      <c r="U1032" s="238"/>
      <c r="V1032" s="238"/>
      <c r="W1032" s="238"/>
      <c r="X1032" s="238"/>
      <c r="Y1032" s="239"/>
      <c r="Z1032" t="s">
        <v>8361</v>
      </c>
      <c r="AA1032" t="s">
        <v>8362</v>
      </c>
      <c r="AB1032" s="187">
        <v>1681597433</v>
      </c>
      <c r="AC1032" s="242" t="str">
        <f>_xlfn.IFNA(IF(Table[[#This Row],[Programme Partner]]&lt;&gt;Table[[#This Row],[Implementing Partner]],CONCATENATE(Table[[#This Row],[Programme Partner]],"-",Table[[#This Row],[Implementing Partner]]),Table[[#This Row],[Programme Partner]]),"")</f>
        <v>GREEN HILL</v>
      </c>
    </row>
    <row r="1033" spans="1:29" ht="16.5" customHeight="1">
      <c r="A1033" s="183">
        <v>1031</v>
      </c>
      <c r="B1033" s="234" t="s">
        <v>8385</v>
      </c>
      <c r="C1033" s="235" t="s">
        <v>8306</v>
      </c>
      <c r="D1033" s="236" t="s">
        <v>8306</v>
      </c>
      <c r="E1033" t="s">
        <v>5058</v>
      </c>
      <c r="F1033" t="s">
        <v>27</v>
      </c>
      <c r="G1033" s="235" t="s">
        <v>8012</v>
      </c>
      <c r="H1033" t="s">
        <v>8364</v>
      </c>
      <c r="I1033" s="235" t="str">
        <f>IFERROR(VLOOKUP(Table[[#This Row],[Activity Details of Assistance]],WHAT!E:F,2,FALSE),"")</f>
        <v xml:space="preserve"># of door </v>
      </c>
      <c r="J1033" s="235"/>
      <c r="K1033">
        <v>28</v>
      </c>
      <c r="L1033" t="s">
        <v>28</v>
      </c>
      <c r="M1033" t="s">
        <v>13</v>
      </c>
      <c r="N1033" t="s">
        <v>14</v>
      </c>
      <c r="O1033" t="s">
        <v>309</v>
      </c>
      <c r="P1033" t="s">
        <v>1606</v>
      </c>
      <c r="Q1033" t="s">
        <v>6478</v>
      </c>
      <c r="R1033" s="230">
        <v>45016</v>
      </c>
      <c r="S1033" s="230">
        <v>45078</v>
      </c>
      <c r="T1033" t="s">
        <v>8407</v>
      </c>
      <c r="U1033" s="238"/>
      <c r="V1033" s="238"/>
      <c r="W1033" s="238"/>
      <c r="X1033" s="238"/>
      <c r="Y1033" s="239"/>
      <c r="Z1033" t="s">
        <v>8361</v>
      </c>
      <c r="AA1033" t="s">
        <v>8362</v>
      </c>
      <c r="AB1033" s="187">
        <v>1681597433</v>
      </c>
      <c r="AC1033" s="242" t="str">
        <f>_xlfn.IFNA(IF(Table[[#This Row],[Programme Partner]]&lt;&gt;Table[[#This Row],[Implementing Partner]],CONCATENATE(Table[[#This Row],[Programme Partner]],"-",Table[[#This Row],[Implementing Partner]]),Table[[#This Row],[Programme Partner]]),"")</f>
        <v>GREEN HILL</v>
      </c>
    </row>
    <row r="1034" spans="1:29" ht="16.5" customHeight="1">
      <c r="A1034" s="183">
        <v>1032</v>
      </c>
      <c r="B1034" s="234" t="s">
        <v>8385</v>
      </c>
      <c r="C1034" s="235" t="s">
        <v>8306</v>
      </c>
      <c r="D1034" s="236" t="s">
        <v>8306</v>
      </c>
      <c r="E1034" t="s">
        <v>5058</v>
      </c>
      <c r="F1034" t="s">
        <v>27</v>
      </c>
      <c r="G1034" s="235" t="s">
        <v>8012</v>
      </c>
      <c r="H1034" t="s">
        <v>8365</v>
      </c>
      <c r="I1034" s="235" t="str">
        <f>IFERROR(VLOOKUP(Table[[#This Row],[Activity Details of Assistance]],WHAT!E:F,2,FALSE),"")</f>
        <v># of door</v>
      </c>
      <c r="J1034" s="235"/>
      <c r="K1034">
        <v>29</v>
      </c>
      <c r="L1034" t="s">
        <v>28</v>
      </c>
      <c r="M1034" t="s">
        <v>13</v>
      </c>
      <c r="N1034" t="s">
        <v>14</v>
      </c>
      <c r="O1034" t="s">
        <v>309</v>
      </c>
      <c r="P1034" t="s">
        <v>1606</v>
      </c>
      <c r="Q1034" t="s">
        <v>6478</v>
      </c>
      <c r="R1034" s="230">
        <v>45016</v>
      </c>
      <c r="S1034" s="230">
        <v>45078</v>
      </c>
      <c r="T1034" t="s">
        <v>8407</v>
      </c>
      <c r="U1034" s="238"/>
      <c r="V1034" s="238"/>
      <c r="W1034" s="238"/>
      <c r="X1034" s="238"/>
      <c r="Y1034" s="239"/>
      <c r="Z1034" t="s">
        <v>8361</v>
      </c>
      <c r="AA1034" t="s">
        <v>8362</v>
      </c>
      <c r="AB1034" s="187">
        <v>1681597433</v>
      </c>
      <c r="AC1034" s="242" t="str">
        <f>_xlfn.IFNA(IF(Table[[#This Row],[Programme Partner]]&lt;&gt;Table[[#This Row],[Implementing Partner]],CONCATENATE(Table[[#This Row],[Programme Partner]],"-",Table[[#This Row],[Implementing Partner]]),Table[[#This Row],[Programme Partner]]),"")</f>
        <v>GREEN HILL</v>
      </c>
    </row>
    <row r="1035" spans="1:29" ht="16.5" customHeight="1">
      <c r="A1035" s="183">
        <v>1033</v>
      </c>
      <c r="B1035" s="234" t="s">
        <v>8385</v>
      </c>
      <c r="C1035" s="235" t="s">
        <v>8306</v>
      </c>
      <c r="D1035" s="236" t="s">
        <v>8306</v>
      </c>
      <c r="E1035" t="s">
        <v>5058</v>
      </c>
      <c r="F1035" t="s">
        <v>27</v>
      </c>
      <c r="G1035" s="235" t="s">
        <v>8012</v>
      </c>
      <c r="H1035" t="s">
        <v>8312</v>
      </c>
      <c r="I1035" s="235" t="str">
        <f>IFERROR(VLOOKUP(Table[[#This Row],[Activity Details of Assistance]],WHAT!E:F,2,FALSE),"")</f>
        <v># of door</v>
      </c>
      <c r="J1035" s="235"/>
      <c r="K1035">
        <v>20</v>
      </c>
      <c r="L1035" t="s">
        <v>28</v>
      </c>
      <c r="M1035" t="s">
        <v>13</v>
      </c>
      <c r="N1035" t="s">
        <v>14</v>
      </c>
      <c r="O1035" t="s">
        <v>309</v>
      </c>
      <c r="P1035" t="s">
        <v>1606</v>
      </c>
      <c r="Q1035" t="s">
        <v>6478</v>
      </c>
      <c r="R1035" s="230">
        <v>45016</v>
      </c>
      <c r="S1035" s="230">
        <v>45078</v>
      </c>
      <c r="T1035" t="s">
        <v>8407</v>
      </c>
      <c r="U1035" s="238"/>
      <c r="V1035" s="238"/>
      <c r="W1035" s="238"/>
      <c r="X1035" s="238"/>
      <c r="Y1035" s="239"/>
      <c r="Z1035" t="s">
        <v>8361</v>
      </c>
      <c r="AA1035" t="s">
        <v>8362</v>
      </c>
      <c r="AB1035" s="187">
        <v>1681597433</v>
      </c>
      <c r="AC1035" s="242" t="str">
        <f>_xlfn.IFNA(IF(Table[[#This Row],[Programme Partner]]&lt;&gt;Table[[#This Row],[Implementing Partner]],CONCATENATE(Table[[#This Row],[Programme Partner]],"-",Table[[#This Row],[Implementing Partner]]),Table[[#This Row],[Programme Partner]]),"")</f>
        <v>GREEN HILL</v>
      </c>
    </row>
    <row r="1036" spans="1:29" ht="16.5" customHeight="1">
      <c r="A1036" s="183">
        <v>1034</v>
      </c>
      <c r="B1036" s="234" t="s">
        <v>8385</v>
      </c>
      <c r="C1036" s="235" t="s">
        <v>8306</v>
      </c>
      <c r="D1036" s="236" t="s">
        <v>8306</v>
      </c>
      <c r="E1036" t="s">
        <v>5058</v>
      </c>
      <c r="F1036" t="s">
        <v>27</v>
      </c>
      <c r="G1036" s="235" t="s">
        <v>8013</v>
      </c>
      <c r="H1036" t="s">
        <v>8338</v>
      </c>
      <c r="I1036" s="235" t="str">
        <f>IFERROR(VLOOKUP(Table[[#This Row],[Activity Details of Assistance]],WHAT!E:F,2,FALSE),"")</f>
        <v># of facilities</v>
      </c>
      <c r="J1036" s="235"/>
      <c r="K1036">
        <v>650</v>
      </c>
      <c r="L1036" t="s">
        <v>28</v>
      </c>
      <c r="M1036" t="s">
        <v>13</v>
      </c>
      <c r="N1036" t="s">
        <v>14</v>
      </c>
      <c r="O1036" t="s">
        <v>309</v>
      </c>
      <c r="P1036" t="s">
        <v>1606</v>
      </c>
      <c r="Q1036" t="s">
        <v>6478</v>
      </c>
      <c r="R1036" s="230">
        <v>45016</v>
      </c>
      <c r="S1036" s="230">
        <v>45078</v>
      </c>
      <c r="T1036" t="s">
        <v>8407</v>
      </c>
      <c r="U1036" s="238"/>
      <c r="V1036" s="238"/>
      <c r="W1036" s="238"/>
      <c r="X1036" s="238"/>
      <c r="Y1036" s="239"/>
      <c r="Z1036" t="s">
        <v>8361</v>
      </c>
      <c r="AA1036" t="s">
        <v>8362</v>
      </c>
      <c r="AB1036" s="187">
        <v>1681597433</v>
      </c>
      <c r="AC1036" s="242" t="str">
        <f>_xlfn.IFNA(IF(Table[[#This Row],[Programme Partner]]&lt;&gt;Table[[#This Row],[Implementing Partner]],CONCATENATE(Table[[#This Row],[Programme Partner]],"-",Table[[#This Row],[Implementing Partner]]),Table[[#This Row],[Programme Partner]]),"")</f>
        <v>GREEN HILL</v>
      </c>
    </row>
    <row r="1037" spans="1:29" ht="16.5" customHeight="1">
      <c r="A1037" s="183">
        <v>1035</v>
      </c>
      <c r="B1037" s="234" t="s">
        <v>8385</v>
      </c>
      <c r="C1037" s="235" t="s">
        <v>8306</v>
      </c>
      <c r="D1037" s="236" t="s">
        <v>8306</v>
      </c>
      <c r="E1037" t="s">
        <v>5058</v>
      </c>
      <c r="F1037" t="s">
        <v>27</v>
      </c>
      <c r="G1037" s="235" t="s">
        <v>8013</v>
      </c>
      <c r="H1037" t="s">
        <v>8286</v>
      </c>
      <c r="I1037" s="235" t="str">
        <f>IFERROR(VLOOKUP(Table[[#This Row],[Activity Details of Assistance]],WHAT!E:F,2,FALSE),"")</f>
        <v># of HP sessions at community level</v>
      </c>
      <c r="J1037" s="235"/>
      <c r="K1037">
        <v>60</v>
      </c>
      <c r="L1037" t="s">
        <v>28</v>
      </c>
      <c r="M1037" t="s">
        <v>13</v>
      </c>
      <c r="N1037" t="s">
        <v>14</v>
      </c>
      <c r="O1037" t="s">
        <v>309</v>
      </c>
      <c r="P1037" t="s">
        <v>1606</v>
      </c>
      <c r="Q1037" t="s">
        <v>6478</v>
      </c>
      <c r="R1037" s="230">
        <v>45016</v>
      </c>
      <c r="S1037" s="230">
        <v>45078</v>
      </c>
      <c r="T1037" t="s">
        <v>8407</v>
      </c>
      <c r="U1037" s="238"/>
      <c r="V1037" s="238"/>
      <c r="W1037" s="238"/>
      <c r="X1037" s="238"/>
      <c r="Y1037" s="239"/>
      <c r="Z1037" t="s">
        <v>8361</v>
      </c>
      <c r="AA1037" t="s">
        <v>8362</v>
      </c>
      <c r="AB1037" s="187">
        <v>1681597433</v>
      </c>
      <c r="AC1037" s="242" t="str">
        <f>_xlfn.IFNA(IF(Table[[#This Row],[Programme Partner]]&lt;&gt;Table[[#This Row],[Implementing Partner]],CONCATENATE(Table[[#This Row],[Programme Partner]],"-",Table[[#This Row],[Implementing Partner]]),Table[[#This Row],[Programme Partner]]),"")</f>
        <v>GREEN HILL</v>
      </c>
    </row>
    <row r="1038" spans="1:29" ht="16.5" customHeight="1">
      <c r="A1038" s="183">
        <v>1036</v>
      </c>
      <c r="B1038" s="234" t="s">
        <v>8385</v>
      </c>
      <c r="C1038" s="235" t="s">
        <v>8306</v>
      </c>
      <c r="D1038" s="236" t="s">
        <v>8306</v>
      </c>
      <c r="E1038" t="s">
        <v>5058</v>
      </c>
      <c r="F1038" t="s">
        <v>27</v>
      </c>
      <c r="G1038" s="235" t="s">
        <v>8013</v>
      </c>
      <c r="H1038" t="s">
        <v>8287</v>
      </c>
      <c r="I1038" s="235" t="str">
        <f>IFERROR(VLOOKUP(Table[[#This Row],[Activity Details of Assistance]],WHAT!E:F,2,FALSE),"")</f>
        <v># of HP sessions at HH level</v>
      </c>
      <c r="J1038" s="235"/>
      <c r="K1038">
        <v>107</v>
      </c>
      <c r="L1038" t="s">
        <v>28</v>
      </c>
      <c r="M1038" t="s">
        <v>13</v>
      </c>
      <c r="N1038" t="s">
        <v>14</v>
      </c>
      <c r="O1038" t="s">
        <v>309</v>
      </c>
      <c r="P1038" t="s">
        <v>1606</v>
      </c>
      <c r="Q1038" t="s">
        <v>6478</v>
      </c>
      <c r="R1038" s="230">
        <v>45016</v>
      </c>
      <c r="S1038" s="230">
        <v>45078</v>
      </c>
      <c r="T1038" t="s">
        <v>8407</v>
      </c>
      <c r="U1038" s="238"/>
      <c r="V1038" s="238"/>
      <c r="W1038" s="238"/>
      <c r="X1038" s="238"/>
      <c r="Y1038" s="239"/>
      <c r="Z1038" t="s">
        <v>8361</v>
      </c>
      <c r="AA1038" t="s">
        <v>8362</v>
      </c>
      <c r="AB1038" s="187">
        <v>1681597433</v>
      </c>
      <c r="AC1038" s="242" t="str">
        <f>_xlfn.IFNA(IF(Table[[#This Row],[Programme Partner]]&lt;&gt;Table[[#This Row],[Implementing Partner]],CONCATENATE(Table[[#This Row],[Programme Partner]],"-",Table[[#This Row],[Implementing Partner]]),Table[[#This Row],[Programme Partner]]),"")</f>
        <v>GREEN HILL</v>
      </c>
    </row>
    <row r="1039" spans="1:29" ht="16.5" customHeight="1">
      <c r="A1039" s="183">
        <v>1037</v>
      </c>
      <c r="B1039" s="234" t="s">
        <v>8385</v>
      </c>
      <c r="C1039" s="235" t="s">
        <v>8306</v>
      </c>
      <c r="D1039" s="236" t="s">
        <v>8306</v>
      </c>
      <c r="E1039" t="s">
        <v>5058</v>
      </c>
      <c r="F1039" t="s">
        <v>27</v>
      </c>
      <c r="G1039" s="235" t="s">
        <v>8014</v>
      </c>
      <c r="H1039" t="s">
        <v>8313</v>
      </c>
      <c r="I1039" s="235" t="str">
        <f>IFERROR(VLOOKUP(Table[[#This Row],[Activity Details of Assistance]],WHAT!E:F,2,FALSE),"")</f>
        <v># of campaign per camp </v>
      </c>
      <c r="J1039" s="235"/>
      <c r="K1039">
        <v>1</v>
      </c>
      <c r="L1039" t="s">
        <v>28</v>
      </c>
      <c r="M1039" t="s">
        <v>13</v>
      </c>
      <c r="N1039" t="s">
        <v>14</v>
      </c>
      <c r="O1039" t="s">
        <v>309</v>
      </c>
      <c r="P1039" t="s">
        <v>1606</v>
      </c>
      <c r="Q1039" t="s">
        <v>6478</v>
      </c>
      <c r="R1039" s="230">
        <v>45016</v>
      </c>
      <c r="S1039" s="230">
        <v>45078</v>
      </c>
      <c r="T1039" t="s">
        <v>8407</v>
      </c>
      <c r="U1039" s="238"/>
      <c r="V1039" s="238"/>
      <c r="W1039" s="238"/>
      <c r="X1039" s="238"/>
      <c r="Y1039" s="239"/>
      <c r="Z1039" t="s">
        <v>8361</v>
      </c>
      <c r="AA1039" t="s">
        <v>8362</v>
      </c>
      <c r="AB1039" s="187">
        <v>1681597433</v>
      </c>
      <c r="AC1039" s="242" t="str">
        <f>_xlfn.IFNA(IF(Table[[#This Row],[Programme Partner]]&lt;&gt;Table[[#This Row],[Implementing Partner]],CONCATENATE(Table[[#This Row],[Programme Partner]],"-",Table[[#This Row],[Implementing Partner]]),Table[[#This Row],[Programme Partner]]),"")</f>
        <v>GREEN HILL</v>
      </c>
    </row>
    <row r="1040" spans="1:29" ht="16.5" customHeight="1">
      <c r="A1040" s="183">
        <v>1038</v>
      </c>
      <c r="B1040" s="234" t="s">
        <v>8385</v>
      </c>
      <c r="C1040" s="235" t="s">
        <v>8306</v>
      </c>
      <c r="D1040" s="236" t="s">
        <v>8306</v>
      </c>
      <c r="E1040" t="s">
        <v>5058</v>
      </c>
      <c r="F1040" t="s">
        <v>27</v>
      </c>
      <c r="G1040" s="235" t="s">
        <v>8011</v>
      </c>
      <c r="H1040" t="s">
        <v>8363</v>
      </c>
      <c r="I1040" s="235" t="str">
        <f>IFERROR(VLOOKUP(Table[[#This Row],[Activity Details of Assistance]],WHAT!E:F,2,FALSE),"")</f>
        <v># of tube well</v>
      </c>
      <c r="J1040" s="235"/>
      <c r="K1040">
        <v>28</v>
      </c>
      <c r="L1040" t="s">
        <v>28</v>
      </c>
      <c r="M1040" t="s">
        <v>13</v>
      </c>
      <c r="N1040" t="s">
        <v>14</v>
      </c>
      <c r="O1040" t="s">
        <v>309</v>
      </c>
      <c r="P1040" t="s">
        <v>1606</v>
      </c>
      <c r="Q1040" t="s">
        <v>6386</v>
      </c>
      <c r="R1040" s="230">
        <v>45016</v>
      </c>
      <c r="S1040" s="230">
        <v>45078</v>
      </c>
      <c r="T1040" t="s">
        <v>8407</v>
      </c>
      <c r="U1040" s="238"/>
      <c r="V1040" s="238"/>
      <c r="W1040" s="238"/>
      <c r="X1040" s="238"/>
      <c r="Y1040" s="239"/>
      <c r="Z1040" t="s">
        <v>8361</v>
      </c>
      <c r="AA1040" t="s">
        <v>8362</v>
      </c>
      <c r="AB1040" s="187">
        <v>1681597433</v>
      </c>
      <c r="AC1040" s="242" t="str">
        <f>_xlfn.IFNA(IF(Table[[#This Row],[Programme Partner]]&lt;&gt;Table[[#This Row],[Implementing Partner]],CONCATENATE(Table[[#This Row],[Programme Partner]],"-",Table[[#This Row],[Implementing Partner]]),Table[[#This Row],[Programme Partner]]),"")</f>
        <v>GREEN HILL</v>
      </c>
    </row>
    <row r="1041" spans="1:29" ht="16.5" customHeight="1">
      <c r="A1041" s="183">
        <v>1039</v>
      </c>
      <c r="B1041" s="234" t="s">
        <v>8385</v>
      </c>
      <c r="C1041" s="235" t="s">
        <v>8306</v>
      </c>
      <c r="D1041" s="236" t="s">
        <v>8306</v>
      </c>
      <c r="E1041" t="s">
        <v>5058</v>
      </c>
      <c r="F1041" t="s">
        <v>27</v>
      </c>
      <c r="G1041" s="235" t="s">
        <v>8012</v>
      </c>
      <c r="H1041" t="s">
        <v>8364</v>
      </c>
      <c r="I1041" s="235" t="str">
        <f>IFERROR(VLOOKUP(Table[[#This Row],[Activity Details of Assistance]],WHAT!E:F,2,FALSE),"")</f>
        <v xml:space="preserve"># of door </v>
      </c>
      <c r="J1041" s="235"/>
      <c r="K1041">
        <v>15</v>
      </c>
      <c r="L1041" t="s">
        <v>28</v>
      </c>
      <c r="M1041" t="s">
        <v>13</v>
      </c>
      <c r="N1041" t="s">
        <v>14</v>
      </c>
      <c r="O1041" t="s">
        <v>309</v>
      </c>
      <c r="P1041" t="s">
        <v>1606</v>
      </c>
      <c r="Q1041" t="s">
        <v>6386</v>
      </c>
      <c r="R1041" s="230">
        <v>45016</v>
      </c>
      <c r="S1041" s="230">
        <v>45078</v>
      </c>
      <c r="T1041" t="s">
        <v>8407</v>
      </c>
      <c r="U1041" s="238"/>
      <c r="V1041" s="238"/>
      <c r="W1041" s="238"/>
      <c r="X1041" s="238"/>
      <c r="Y1041" s="239"/>
      <c r="Z1041" t="s">
        <v>8361</v>
      </c>
      <c r="AA1041" t="s">
        <v>8362</v>
      </c>
      <c r="AB1041" s="187">
        <v>1681597433</v>
      </c>
      <c r="AC1041" s="242" t="str">
        <f>_xlfn.IFNA(IF(Table[[#This Row],[Programme Partner]]&lt;&gt;Table[[#This Row],[Implementing Partner]],CONCATENATE(Table[[#This Row],[Programme Partner]],"-",Table[[#This Row],[Implementing Partner]]),Table[[#This Row],[Programme Partner]]),"")</f>
        <v>GREEN HILL</v>
      </c>
    </row>
    <row r="1042" spans="1:29" ht="16.5" customHeight="1">
      <c r="A1042" s="183">
        <v>1040</v>
      </c>
      <c r="B1042" s="234" t="s">
        <v>8385</v>
      </c>
      <c r="C1042" s="235" t="s">
        <v>8306</v>
      </c>
      <c r="D1042" s="236" t="s">
        <v>8306</v>
      </c>
      <c r="E1042" t="s">
        <v>5058</v>
      </c>
      <c r="F1042" t="s">
        <v>27</v>
      </c>
      <c r="G1042" s="235" t="s">
        <v>8012</v>
      </c>
      <c r="H1042" t="s">
        <v>8365</v>
      </c>
      <c r="I1042" s="235" t="str">
        <f>IFERROR(VLOOKUP(Table[[#This Row],[Activity Details of Assistance]],WHAT!E:F,2,FALSE),"")</f>
        <v># of door</v>
      </c>
      <c r="J1042" s="235"/>
      <c r="K1042">
        <v>40</v>
      </c>
      <c r="L1042" t="s">
        <v>28</v>
      </c>
      <c r="M1042" t="s">
        <v>13</v>
      </c>
      <c r="N1042" t="s">
        <v>14</v>
      </c>
      <c r="O1042" t="s">
        <v>309</v>
      </c>
      <c r="P1042" t="s">
        <v>1606</v>
      </c>
      <c r="Q1042" t="s">
        <v>6386</v>
      </c>
      <c r="R1042" s="230">
        <v>45016</v>
      </c>
      <c r="S1042" s="230">
        <v>45078</v>
      </c>
      <c r="T1042" t="s">
        <v>8407</v>
      </c>
      <c r="U1042" s="238"/>
      <c r="V1042" s="238"/>
      <c r="W1042" s="238"/>
      <c r="X1042" s="238"/>
      <c r="Y1042" s="239"/>
      <c r="Z1042" t="s">
        <v>8361</v>
      </c>
      <c r="AA1042" t="s">
        <v>8362</v>
      </c>
      <c r="AB1042" s="187">
        <v>1681597433</v>
      </c>
      <c r="AC1042" s="242" t="str">
        <f>_xlfn.IFNA(IF(Table[[#This Row],[Programme Partner]]&lt;&gt;Table[[#This Row],[Implementing Partner]],CONCATENATE(Table[[#This Row],[Programme Partner]],"-",Table[[#This Row],[Implementing Partner]]),Table[[#This Row],[Programme Partner]]),"")</f>
        <v>GREEN HILL</v>
      </c>
    </row>
    <row r="1043" spans="1:29" ht="16.5" customHeight="1">
      <c r="A1043" s="183">
        <v>1041</v>
      </c>
      <c r="B1043" s="234" t="s">
        <v>8385</v>
      </c>
      <c r="C1043" s="235" t="s">
        <v>8306</v>
      </c>
      <c r="D1043" s="236" t="s">
        <v>8306</v>
      </c>
      <c r="E1043" t="s">
        <v>5058</v>
      </c>
      <c r="F1043" t="s">
        <v>27</v>
      </c>
      <c r="G1043" s="235" t="s">
        <v>8012</v>
      </c>
      <c r="H1043" t="s">
        <v>8312</v>
      </c>
      <c r="I1043" s="235" t="str">
        <f>IFERROR(VLOOKUP(Table[[#This Row],[Activity Details of Assistance]],WHAT!E:F,2,FALSE),"")</f>
        <v># of door</v>
      </c>
      <c r="J1043" s="235"/>
      <c r="K1043">
        <v>10</v>
      </c>
      <c r="L1043" t="s">
        <v>28</v>
      </c>
      <c r="M1043" t="s">
        <v>13</v>
      </c>
      <c r="N1043" t="s">
        <v>14</v>
      </c>
      <c r="O1043" t="s">
        <v>309</v>
      </c>
      <c r="P1043" t="s">
        <v>1606</v>
      </c>
      <c r="Q1043" t="s">
        <v>6386</v>
      </c>
      <c r="R1043" s="230">
        <v>45016</v>
      </c>
      <c r="S1043" s="230">
        <v>45078</v>
      </c>
      <c r="T1043" t="s">
        <v>8407</v>
      </c>
      <c r="U1043" s="238"/>
      <c r="V1043" s="238"/>
      <c r="W1043" s="238"/>
      <c r="X1043" s="238"/>
      <c r="Y1043" s="239"/>
      <c r="Z1043" t="s">
        <v>8361</v>
      </c>
      <c r="AA1043" t="s">
        <v>8362</v>
      </c>
      <c r="AB1043" s="187">
        <v>1681597433</v>
      </c>
      <c r="AC1043" s="242" t="str">
        <f>_xlfn.IFNA(IF(Table[[#This Row],[Programme Partner]]&lt;&gt;Table[[#This Row],[Implementing Partner]],CONCATENATE(Table[[#This Row],[Programme Partner]],"-",Table[[#This Row],[Implementing Partner]]),Table[[#This Row],[Programme Partner]]),"")</f>
        <v>GREEN HILL</v>
      </c>
    </row>
    <row r="1044" spans="1:29" ht="16.5" customHeight="1">
      <c r="A1044" s="183">
        <v>1042</v>
      </c>
      <c r="B1044" s="234" t="s">
        <v>8385</v>
      </c>
      <c r="C1044" s="235" t="s">
        <v>8306</v>
      </c>
      <c r="D1044" s="236" t="s">
        <v>8306</v>
      </c>
      <c r="E1044" t="s">
        <v>5058</v>
      </c>
      <c r="F1044" t="s">
        <v>27</v>
      </c>
      <c r="G1044" s="235" t="s">
        <v>8013</v>
      </c>
      <c r="H1044" t="s">
        <v>8338</v>
      </c>
      <c r="I1044" s="235" t="str">
        <f>IFERROR(VLOOKUP(Table[[#This Row],[Activity Details of Assistance]],WHAT!E:F,2,FALSE),"")</f>
        <v># of facilities</v>
      </c>
      <c r="J1044" s="235"/>
      <c r="K1044">
        <v>545</v>
      </c>
      <c r="L1044" t="s">
        <v>28</v>
      </c>
      <c r="M1044" t="s">
        <v>13</v>
      </c>
      <c r="N1044" t="s">
        <v>14</v>
      </c>
      <c r="O1044" t="s">
        <v>309</v>
      </c>
      <c r="P1044" t="s">
        <v>1606</v>
      </c>
      <c r="Q1044" t="s">
        <v>6386</v>
      </c>
      <c r="R1044" s="230">
        <v>45016</v>
      </c>
      <c r="S1044" s="230">
        <v>45078</v>
      </c>
      <c r="T1044" t="s">
        <v>8407</v>
      </c>
      <c r="U1044" s="238"/>
      <c r="V1044" s="238"/>
      <c r="W1044" s="238"/>
      <c r="X1044" s="238"/>
      <c r="Y1044" s="239"/>
      <c r="Z1044" t="s">
        <v>8361</v>
      </c>
      <c r="AA1044" t="s">
        <v>8362</v>
      </c>
      <c r="AB1044" s="187">
        <v>1681597433</v>
      </c>
      <c r="AC1044" s="242" t="str">
        <f>_xlfn.IFNA(IF(Table[[#This Row],[Programme Partner]]&lt;&gt;Table[[#This Row],[Implementing Partner]],CONCATENATE(Table[[#This Row],[Programme Partner]],"-",Table[[#This Row],[Implementing Partner]]),Table[[#This Row],[Programme Partner]]),"")</f>
        <v>GREEN HILL</v>
      </c>
    </row>
    <row r="1045" spans="1:29" ht="16.5" customHeight="1">
      <c r="A1045" s="183">
        <v>1043</v>
      </c>
      <c r="B1045" s="234" t="s">
        <v>8385</v>
      </c>
      <c r="C1045" s="235" t="s">
        <v>8306</v>
      </c>
      <c r="D1045" s="236" t="s">
        <v>8306</v>
      </c>
      <c r="E1045" t="s">
        <v>5058</v>
      </c>
      <c r="F1045" t="s">
        <v>27</v>
      </c>
      <c r="G1045" s="235" t="s">
        <v>8013</v>
      </c>
      <c r="H1045" t="s">
        <v>8286</v>
      </c>
      <c r="I1045" s="235" t="str">
        <f>IFERROR(VLOOKUP(Table[[#This Row],[Activity Details of Assistance]],WHAT!E:F,2,FALSE),"")</f>
        <v># of HP sessions at community level</v>
      </c>
      <c r="J1045" s="235"/>
      <c r="K1045">
        <v>60</v>
      </c>
      <c r="L1045" t="s">
        <v>28</v>
      </c>
      <c r="M1045" t="s">
        <v>13</v>
      </c>
      <c r="N1045" t="s">
        <v>14</v>
      </c>
      <c r="O1045" t="s">
        <v>309</v>
      </c>
      <c r="P1045" t="s">
        <v>1606</v>
      </c>
      <c r="Q1045" t="s">
        <v>6386</v>
      </c>
      <c r="R1045" s="230">
        <v>45016</v>
      </c>
      <c r="S1045" s="230">
        <v>45078</v>
      </c>
      <c r="T1045" t="s">
        <v>8407</v>
      </c>
      <c r="U1045" s="238"/>
      <c r="V1045" s="238"/>
      <c r="W1045" s="238"/>
      <c r="X1045" s="238"/>
      <c r="Y1045" s="239"/>
      <c r="Z1045" t="s">
        <v>8361</v>
      </c>
      <c r="AA1045" t="s">
        <v>8362</v>
      </c>
      <c r="AB1045" s="187">
        <v>1681597433</v>
      </c>
      <c r="AC1045" s="242" t="str">
        <f>_xlfn.IFNA(IF(Table[[#This Row],[Programme Partner]]&lt;&gt;Table[[#This Row],[Implementing Partner]],CONCATENATE(Table[[#This Row],[Programme Partner]],"-",Table[[#This Row],[Implementing Partner]]),Table[[#This Row],[Programme Partner]]),"")</f>
        <v>GREEN HILL</v>
      </c>
    </row>
    <row r="1046" spans="1:29" ht="16.5" customHeight="1">
      <c r="A1046" s="183">
        <v>1044</v>
      </c>
      <c r="B1046" s="234" t="s">
        <v>8385</v>
      </c>
      <c r="C1046" s="235" t="s">
        <v>8306</v>
      </c>
      <c r="D1046" s="236" t="s">
        <v>8306</v>
      </c>
      <c r="E1046" t="s">
        <v>5058</v>
      </c>
      <c r="F1046" t="s">
        <v>27</v>
      </c>
      <c r="G1046" s="235" t="s">
        <v>8013</v>
      </c>
      <c r="H1046" t="s">
        <v>8287</v>
      </c>
      <c r="I1046" s="235" t="str">
        <f>IFERROR(VLOOKUP(Table[[#This Row],[Activity Details of Assistance]],WHAT!E:F,2,FALSE),"")</f>
        <v># of HP sessions at HH level</v>
      </c>
      <c r="J1046" s="235"/>
      <c r="K1046">
        <v>45</v>
      </c>
      <c r="L1046" t="s">
        <v>28</v>
      </c>
      <c r="M1046" t="s">
        <v>13</v>
      </c>
      <c r="N1046" t="s">
        <v>14</v>
      </c>
      <c r="O1046" t="s">
        <v>309</v>
      </c>
      <c r="P1046" t="s">
        <v>1606</v>
      </c>
      <c r="Q1046" t="s">
        <v>6386</v>
      </c>
      <c r="R1046" s="230">
        <v>45016</v>
      </c>
      <c r="S1046" s="230">
        <v>45078</v>
      </c>
      <c r="T1046" t="s">
        <v>8407</v>
      </c>
      <c r="U1046" s="238"/>
      <c r="V1046" s="238"/>
      <c r="W1046" s="238"/>
      <c r="X1046" s="238"/>
      <c r="Y1046" s="239"/>
      <c r="Z1046" t="s">
        <v>8361</v>
      </c>
      <c r="AA1046" t="s">
        <v>8362</v>
      </c>
      <c r="AB1046" s="187">
        <v>1681597433</v>
      </c>
      <c r="AC1046" s="242" t="str">
        <f>_xlfn.IFNA(IF(Table[[#This Row],[Programme Partner]]&lt;&gt;Table[[#This Row],[Implementing Partner]],CONCATENATE(Table[[#This Row],[Programme Partner]],"-",Table[[#This Row],[Implementing Partner]]),Table[[#This Row],[Programme Partner]]),"")</f>
        <v>GREEN HILL</v>
      </c>
    </row>
    <row r="1047" spans="1:29" ht="16.5" customHeight="1">
      <c r="A1047" s="183">
        <v>1045</v>
      </c>
      <c r="B1047" s="234" t="s">
        <v>8385</v>
      </c>
      <c r="C1047" s="235" t="s">
        <v>8306</v>
      </c>
      <c r="D1047" s="236" t="s">
        <v>8306</v>
      </c>
      <c r="E1047" t="s">
        <v>5058</v>
      </c>
      <c r="F1047" t="s">
        <v>27</v>
      </c>
      <c r="G1047" s="235" t="s">
        <v>8011</v>
      </c>
      <c r="H1047" t="s">
        <v>8363</v>
      </c>
      <c r="I1047" s="235" t="str">
        <f>IFERROR(VLOOKUP(Table[[#This Row],[Activity Details of Assistance]],WHAT!E:F,2,FALSE),"")</f>
        <v># of tube well</v>
      </c>
      <c r="J1047" s="235"/>
      <c r="K1047">
        <v>11</v>
      </c>
      <c r="L1047" t="s">
        <v>28</v>
      </c>
      <c r="M1047" t="s">
        <v>13</v>
      </c>
      <c r="N1047" t="s">
        <v>14</v>
      </c>
      <c r="O1047" t="s">
        <v>309</v>
      </c>
      <c r="P1047" t="s">
        <v>1606</v>
      </c>
      <c r="Q1047" t="s">
        <v>4668</v>
      </c>
      <c r="R1047" s="230">
        <v>45016</v>
      </c>
      <c r="S1047" s="230">
        <v>45078</v>
      </c>
      <c r="T1047" t="s">
        <v>8407</v>
      </c>
      <c r="U1047" s="238"/>
      <c r="V1047" s="238"/>
      <c r="W1047" s="238"/>
      <c r="X1047" s="238"/>
      <c r="Y1047" s="239"/>
      <c r="Z1047" t="s">
        <v>8361</v>
      </c>
      <c r="AA1047" t="s">
        <v>8362</v>
      </c>
      <c r="AB1047" s="187">
        <v>1681597433</v>
      </c>
      <c r="AC1047" s="242" t="str">
        <f>_xlfn.IFNA(IF(Table[[#This Row],[Programme Partner]]&lt;&gt;Table[[#This Row],[Implementing Partner]],CONCATENATE(Table[[#This Row],[Programme Partner]],"-",Table[[#This Row],[Implementing Partner]]),Table[[#This Row],[Programme Partner]]),"")</f>
        <v>GREEN HILL</v>
      </c>
    </row>
    <row r="1048" spans="1:29" ht="16.5" customHeight="1">
      <c r="A1048" s="183">
        <v>1046</v>
      </c>
      <c r="B1048" s="234" t="s">
        <v>8385</v>
      </c>
      <c r="C1048" s="235" t="s">
        <v>8306</v>
      </c>
      <c r="D1048" s="236" t="s">
        <v>8306</v>
      </c>
      <c r="E1048" t="s">
        <v>5058</v>
      </c>
      <c r="F1048" t="s">
        <v>27</v>
      </c>
      <c r="G1048" s="235" t="s">
        <v>8012</v>
      </c>
      <c r="H1048" t="s">
        <v>8364</v>
      </c>
      <c r="I1048" s="235" t="str">
        <f>IFERROR(VLOOKUP(Table[[#This Row],[Activity Details of Assistance]],WHAT!E:F,2,FALSE),"")</f>
        <v xml:space="preserve"># of door </v>
      </c>
      <c r="J1048" s="235"/>
      <c r="K1048">
        <v>19</v>
      </c>
      <c r="L1048" t="s">
        <v>28</v>
      </c>
      <c r="M1048" t="s">
        <v>13</v>
      </c>
      <c r="N1048" t="s">
        <v>14</v>
      </c>
      <c r="O1048" t="s">
        <v>309</v>
      </c>
      <c r="P1048" t="s">
        <v>1606</v>
      </c>
      <c r="Q1048" t="s">
        <v>4668</v>
      </c>
      <c r="R1048" s="230">
        <v>45016</v>
      </c>
      <c r="S1048" s="230">
        <v>45078</v>
      </c>
      <c r="T1048" t="s">
        <v>8407</v>
      </c>
      <c r="U1048" s="238"/>
      <c r="V1048" s="238"/>
      <c r="W1048" s="238"/>
      <c r="X1048" s="238"/>
      <c r="Y1048" s="239"/>
      <c r="Z1048" t="s">
        <v>8361</v>
      </c>
      <c r="AA1048" t="s">
        <v>8362</v>
      </c>
      <c r="AB1048" s="187">
        <v>1681597433</v>
      </c>
      <c r="AC1048" s="242" t="str">
        <f>_xlfn.IFNA(IF(Table[[#This Row],[Programme Partner]]&lt;&gt;Table[[#This Row],[Implementing Partner]],CONCATENATE(Table[[#This Row],[Programme Partner]],"-",Table[[#This Row],[Implementing Partner]]),Table[[#This Row],[Programme Partner]]),"")</f>
        <v>GREEN HILL</v>
      </c>
    </row>
    <row r="1049" spans="1:29" ht="16.5" customHeight="1">
      <c r="A1049" s="183">
        <v>1047</v>
      </c>
      <c r="B1049" s="234" t="s">
        <v>8385</v>
      </c>
      <c r="C1049" s="235" t="s">
        <v>8306</v>
      </c>
      <c r="D1049" s="236" t="s">
        <v>8306</v>
      </c>
      <c r="E1049" t="s">
        <v>5058</v>
      </c>
      <c r="F1049" t="s">
        <v>27</v>
      </c>
      <c r="G1049" s="235" t="s">
        <v>8012</v>
      </c>
      <c r="H1049" t="s">
        <v>8365</v>
      </c>
      <c r="I1049" s="235" t="str">
        <f>IFERROR(VLOOKUP(Table[[#This Row],[Activity Details of Assistance]],WHAT!E:F,2,FALSE),"")</f>
        <v># of door</v>
      </c>
      <c r="J1049" s="235"/>
      <c r="K1049">
        <v>11</v>
      </c>
      <c r="L1049" t="s">
        <v>28</v>
      </c>
      <c r="M1049" t="s">
        <v>13</v>
      </c>
      <c r="N1049" t="s">
        <v>14</v>
      </c>
      <c r="O1049" t="s">
        <v>309</v>
      </c>
      <c r="P1049" t="s">
        <v>1606</v>
      </c>
      <c r="Q1049" t="s">
        <v>4668</v>
      </c>
      <c r="R1049" s="230">
        <v>45016</v>
      </c>
      <c r="S1049" s="230">
        <v>45078</v>
      </c>
      <c r="T1049" t="s">
        <v>8407</v>
      </c>
      <c r="U1049" s="238"/>
      <c r="V1049" s="238"/>
      <c r="W1049" s="238"/>
      <c r="X1049" s="238"/>
      <c r="Y1049" s="239"/>
      <c r="Z1049" t="s">
        <v>8361</v>
      </c>
      <c r="AA1049" t="s">
        <v>8362</v>
      </c>
      <c r="AB1049" s="187">
        <v>1681597433</v>
      </c>
      <c r="AC1049" s="242" t="str">
        <f>_xlfn.IFNA(IF(Table[[#This Row],[Programme Partner]]&lt;&gt;Table[[#This Row],[Implementing Partner]],CONCATENATE(Table[[#This Row],[Programme Partner]],"-",Table[[#This Row],[Implementing Partner]]),Table[[#This Row],[Programme Partner]]),"")</f>
        <v>GREEN HILL</v>
      </c>
    </row>
    <row r="1050" spans="1:29" ht="16.5" customHeight="1">
      <c r="A1050" s="183">
        <v>1048</v>
      </c>
      <c r="B1050" s="234" t="s">
        <v>8385</v>
      </c>
      <c r="C1050" s="235" t="s">
        <v>8306</v>
      </c>
      <c r="D1050" s="236" t="s">
        <v>8306</v>
      </c>
      <c r="E1050" t="s">
        <v>5058</v>
      </c>
      <c r="F1050" t="s">
        <v>27</v>
      </c>
      <c r="G1050" s="235" t="s">
        <v>8012</v>
      </c>
      <c r="H1050" t="s">
        <v>8312</v>
      </c>
      <c r="I1050" s="235" t="str">
        <f>IFERROR(VLOOKUP(Table[[#This Row],[Activity Details of Assistance]],WHAT!E:F,2,FALSE),"")</f>
        <v># of door</v>
      </c>
      <c r="J1050" s="235"/>
      <c r="K1050">
        <v>12</v>
      </c>
      <c r="L1050" t="s">
        <v>28</v>
      </c>
      <c r="M1050" t="s">
        <v>13</v>
      </c>
      <c r="N1050" t="s">
        <v>14</v>
      </c>
      <c r="O1050" t="s">
        <v>309</v>
      </c>
      <c r="P1050" t="s">
        <v>1606</v>
      </c>
      <c r="Q1050" t="s">
        <v>4668</v>
      </c>
      <c r="R1050" s="230">
        <v>45016</v>
      </c>
      <c r="S1050" s="230">
        <v>45078</v>
      </c>
      <c r="T1050" t="s">
        <v>8407</v>
      </c>
      <c r="U1050" s="238"/>
      <c r="V1050" s="238"/>
      <c r="W1050" s="238"/>
      <c r="X1050" s="238"/>
      <c r="Y1050" s="239"/>
      <c r="Z1050" t="s">
        <v>8361</v>
      </c>
      <c r="AA1050" t="s">
        <v>8362</v>
      </c>
      <c r="AB1050" s="187">
        <v>1681597433</v>
      </c>
      <c r="AC1050" s="242" t="str">
        <f>_xlfn.IFNA(IF(Table[[#This Row],[Programme Partner]]&lt;&gt;Table[[#This Row],[Implementing Partner]],CONCATENATE(Table[[#This Row],[Programme Partner]],"-",Table[[#This Row],[Implementing Partner]]),Table[[#This Row],[Programme Partner]]),"")</f>
        <v>GREEN HILL</v>
      </c>
    </row>
    <row r="1051" spans="1:29" ht="16.5" customHeight="1">
      <c r="A1051" s="183">
        <v>1049</v>
      </c>
      <c r="B1051" s="234" t="s">
        <v>8385</v>
      </c>
      <c r="C1051" s="235" t="s">
        <v>8306</v>
      </c>
      <c r="D1051" s="236" t="s">
        <v>8306</v>
      </c>
      <c r="E1051" t="s">
        <v>5058</v>
      </c>
      <c r="F1051" t="s">
        <v>27</v>
      </c>
      <c r="G1051" s="235" t="s">
        <v>8013</v>
      </c>
      <c r="H1051" t="s">
        <v>8338</v>
      </c>
      <c r="I1051" s="235" t="str">
        <f>IFERROR(VLOOKUP(Table[[#This Row],[Activity Details of Assistance]],WHAT!E:F,2,FALSE),"")</f>
        <v># of facilities</v>
      </c>
      <c r="J1051" s="235"/>
      <c r="K1051">
        <v>438</v>
      </c>
      <c r="L1051" t="s">
        <v>28</v>
      </c>
      <c r="M1051" t="s">
        <v>13</v>
      </c>
      <c r="N1051" t="s">
        <v>14</v>
      </c>
      <c r="O1051" t="s">
        <v>309</v>
      </c>
      <c r="P1051" t="s">
        <v>1606</v>
      </c>
      <c r="Q1051" t="s">
        <v>4668</v>
      </c>
      <c r="R1051" s="230">
        <v>45016</v>
      </c>
      <c r="S1051" s="230">
        <v>45078</v>
      </c>
      <c r="T1051" t="s">
        <v>8407</v>
      </c>
      <c r="U1051" s="238"/>
      <c r="V1051" s="238"/>
      <c r="W1051" s="238"/>
      <c r="X1051" s="238"/>
      <c r="Y1051" s="239"/>
      <c r="Z1051" t="s">
        <v>8361</v>
      </c>
      <c r="AA1051" t="s">
        <v>8362</v>
      </c>
      <c r="AB1051" s="187">
        <v>1681597433</v>
      </c>
      <c r="AC1051" s="242" t="str">
        <f>_xlfn.IFNA(IF(Table[[#This Row],[Programme Partner]]&lt;&gt;Table[[#This Row],[Implementing Partner]],CONCATENATE(Table[[#This Row],[Programme Partner]],"-",Table[[#This Row],[Implementing Partner]]),Table[[#This Row],[Programme Partner]]),"")</f>
        <v>GREEN HILL</v>
      </c>
    </row>
    <row r="1052" spans="1:29" ht="16.5" customHeight="1">
      <c r="A1052" s="183">
        <v>1050</v>
      </c>
      <c r="B1052" s="234" t="s">
        <v>8385</v>
      </c>
      <c r="C1052" s="235" t="s">
        <v>8306</v>
      </c>
      <c r="D1052" s="236" t="s">
        <v>8306</v>
      </c>
      <c r="E1052" t="s">
        <v>5058</v>
      </c>
      <c r="F1052" t="s">
        <v>27</v>
      </c>
      <c r="G1052" s="235" t="s">
        <v>8013</v>
      </c>
      <c r="H1052" t="s">
        <v>8286</v>
      </c>
      <c r="I1052" s="235" t="str">
        <f>IFERROR(VLOOKUP(Table[[#This Row],[Activity Details of Assistance]],WHAT!E:F,2,FALSE),"")</f>
        <v># of HP sessions at community level</v>
      </c>
      <c r="J1052" s="235"/>
      <c r="K1052">
        <v>40</v>
      </c>
      <c r="L1052" t="s">
        <v>28</v>
      </c>
      <c r="M1052" t="s">
        <v>13</v>
      </c>
      <c r="N1052" t="s">
        <v>14</v>
      </c>
      <c r="O1052" t="s">
        <v>309</v>
      </c>
      <c r="P1052" t="s">
        <v>1606</v>
      </c>
      <c r="Q1052" t="s">
        <v>4668</v>
      </c>
      <c r="R1052" s="230">
        <v>45016</v>
      </c>
      <c r="S1052" s="230">
        <v>45078</v>
      </c>
      <c r="T1052" t="s">
        <v>8407</v>
      </c>
      <c r="U1052" s="238"/>
      <c r="V1052" s="238"/>
      <c r="W1052" s="238"/>
      <c r="X1052" s="238"/>
      <c r="Y1052" s="239"/>
      <c r="Z1052" t="s">
        <v>8361</v>
      </c>
      <c r="AA1052" t="s">
        <v>8362</v>
      </c>
      <c r="AB1052" s="187">
        <v>1681597433</v>
      </c>
      <c r="AC1052" s="242" t="str">
        <f>_xlfn.IFNA(IF(Table[[#This Row],[Programme Partner]]&lt;&gt;Table[[#This Row],[Implementing Partner]],CONCATENATE(Table[[#This Row],[Programme Partner]],"-",Table[[#This Row],[Implementing Partner]]),Table[[#This Row],[Programme Partner]]),"")</f>
        <v>GREEN HILL</v>
      </c>
    </row>
    <row r="1053" spans="1:29" ht="16.5" customHeight="1">
      <c r="A1053" s="183">
        <v>1051</v>
      </c>
      <c r="B1053" s="234" t="s">
        <v>8385</v>
      </c>
      <c r="C1053" s="235" t="s">
        <v>8306</v>
      </c>
      <c r="D1053" s="236" t="s">
        <v>8306</v>
      </c>
      <c r="E1053" t="s">
        <v>5058</v>
      </c>
      <c r="F1053" t="s">
        <v>27</v>
      </c>
      <c r="G1053" s="235" t="s">
        <v>8013</v>
      </c>
      <c r="H1053" t="s">
        <v>8287</v>
      </c>
      <c r="I1053" s="235" t="str">
        <f>IFERROR(VLOOKUP(Table[[#This Row],[Activity Details of Assistance]],WHAT!E:F,2,FALSE),"")</f>
        <v># of HP sessions at HH level</v>
      </c>
      <c r="J1053" s="235"/>
      <c r="K1053">
        <v>50</v>
      </c>
      <c r="L1053" t="s">
        <v>28</v>
      </c>
      <c r="M1053" t="s">
        <v>13</v>
      </c>
      <c r="N1053" t="s">
        <v>14</v>
      </c>
      <c r="O1053" t="s">
        <v>309</v>
      </c>
      <c r="P1053" t="s">
        <v>1606</v>
      </c>
      <c r="Q1053" t="s">
        <v>4668</v>
      </c>
      <c r="R1053" s="230">
        <v>45016</v>
      </c>
      <c r="S1053" s="230">
        <v>45078</v>
      </c>
      <c r="T1053" t="s">
        <v>8407</v>
      </c>
      <c r="U1053" s="238"/>
      <c r="V1053" s="238"/>
      <c r="W1053" s="238"/>
      <c r="X1053" s="238"/>
      <c r="Y1053" s="239"/>
      <c r="Z1053" t="s">
        <v>8361</v>
      </c>
      <c r="AA1053" t="s">
        <v>8362</v>
      </c>
      <c r="AB1053" s="187">
        <v>1681597433</v>
      </c>
      <c r="AC1053" s="242" t="str">
        <f>_xlfn.IFNA(IF(Table[[#This Row],[Programme Partner]]&lt;&gt;Table[[#This Row],[Implementing Partner]],CONCATENATE(Table[[#This Row],[Programme Partner]],"-",Table[[#This Row],[Implementing Partner]]),Table[[#This Row],[Programme Partner]]),"")</f>
        <v>GREEN HILL</v>
      </c>
    </row>
    <row r="1054" spans="1:29" ht="16.5" customHeight="1">
      <c r="A1054" s="183">
        <v>1052</v>
      </c>
      <c r="B1054" s="234" t="s">
        <v>8385</v>
      </c>
      <c r="C1054" s="235" t="s">
        <v>5273</v>
      </c>
      <c r="D1054" s="236" t="s">
        <v>5184</v>
      </c>
      <c r="E1054" s="237" t="s">
        <v>5273</v>
      </c>
      <c r="F1054" t="s">
        <v>27</v>
      </c>
      <c r="G1054" s="235" t="s">
        <v>8011</v>
      </c>
      <c r="H1054" t="s">
        <v>8363</v>
      </c>
      <c r="I1054" s="235" t="str">
        <f>IFERROR(VLOOKUP(Table[[#This Row],[Activity Details of Assistance]],WHAT!E:F,2,FALSE),"")</f>
        <v># of tube well</v>
      </c>
      <c r="J1054" s="235"/>
      <c r="K1054">
        <v>170</v>
      </c>
      <c r="L1054" t="s">
        <v>28</v>
      </c>
      <c r="M1054" t="s">
        <v>13</v>
      </c>
      <c r="N1054" t="s">
        <v>14</v>
      </c>
      <c r="O1054" t="s">
        <v>309</v>
      </c>
      <c r="P1054" t="s">
        <v>1606</v>
      </c>
      <c r="Q1054" t="s">
        <v>6386</v>
      </c>
      <c r="R1054" s="230">
        <v>45016</v>
      </c>
      <c r="S1054" s="230">
        <v>45261</v>
      </c>
      <c r="T1054" t="s">
        <v>8407</v>
      </c>
      <c r="U1054" s="238"/>
      <c r="V1054" s="238"/>
      <c r="W1054" s="238"/>
      <c r="X1054" s="238"/>
      <c r="Y1054" s="239"/>
      <c r="Z1054" t="s">
        <v>8393</v>
      </c>
      <c r="AA1054" t="s">
        <v>8399</v>
      </c>
      <c r="AB1054" s="187">
        <v>1521483424</v>
      </c>
      <c r="AC1054" s="242" t="str">
        <f>_xlfn.IFNA(IF(Table[[#This Row],[Programme Partner]]&lt;&gt;Table[[#This Row],[Implementing Partner]],CONCATENATE(Table[[#This Row],[Programme Partner]],"-",Table[[#This Row],[Implementing Partner]]),Table[[#This Row],[Programme Partner]]),"")</f>
        <v>UNHCR-NGOF</v>
      </c>
    </row>
    <row r="1055" spans="1:29" ht="16.5" customHeight="1">
      <c r="A1055" s="183">
        <v>1053</v>
      </c>
      <c r="B1055" s="234" t="s">
        <v>8385</v>
      </c>
      <c r="C1055" s="235" t="s">
        <v>5273</v>
      </c>
      <c r="D1055" s="236" t="s">
        <v>5184</v>
      </c>
      <c r="E1055" s="237" t="s">
        <v>5273</v>
      </c>
      <c r="F1055" t="s">
        <v>27</v>
      </c>
      <c r="G1055" s="235" t="s">
        <v>8012</v>
      </c>
      <c r="H1055" t="s">
        <v>8318</v>
      </c>
      <c r="I1055" s="235" t="str">
        <f>IFERROR(VLOOKUP(Table[[#This Row],[Activity Details of Assistance]],WHAT!E:F,2,FALSE),"")</f>
        <v># of door</v>
      </c>
      <c r="J1055" s="235"/>
      <c r="K1055">
        <v>4</v>
      </c>
      <c r="L1055" t="s">
        <v>28</v>
      </c>
      <c r="M1055" t="s">
        <v>13</v>
      </c>
      <c r="N1055" t="s">
        <v>14</v>
      </c>
      <c r="O1055" t="s">
        <v>309</v>
      </c>
      <c r="P1055" t="s">
        <v>1606</v>
      </c>
      <c r="Q1055" t="s">
        <v>6386</v>
      </c>
      <c r="R1055" s="230">
        <v>45016</v>
      </c>
      <c r="S1055" s="230">
        <v>45261</v>
      </c>
      <c r="T1055" t="s">
        <v>8407</v>
      </c>
      <c r="U1055" s="238"/>
      <c r="V1055" s="238"/>
      <c r="W1055" s="238"/>
      <c r="X1055" s="238"/>
      <c r="Y1055" s="239"/>
      <c r="Z1055" t="s">
        <v>8393</v>
      </c>
      <c r="AA1055" t="s">
        <v>8399</v>
      </c>
      <c r="AB1055" s="187">
        <v>1521483424</v>
      </c>
      <c r="AC1055" s="242" t="str">
        <f>_xlfn.IFNA(IF(Table[[#This Row],[Programme Partner]]&lt;&gt;Table[[#This Row],[Implementing Partner]],CONCATENATE(Table[[#This Row],[Programme Partner]],"-",Table[[#This Row],[Implementing Partner]]),Table[[#This Row],[Programme Partner]]),"")</f>
        <v>UNHCR-NGOF</v>
      </c>
    </row>
    <row r="1056" spans="1:29" ht="16.5" customHeight="1">
      <c r="A1056" s="183">
        <v>1054</v>
      </c>
      <c r="B1056" s="234" t="s">
        <v>8385</v>
      </c>
      <c r="C1056" s="235" t="s">
        <v>5273</v>
      </c>
      <c r="D1056" s="236" t="s">
        <v>5184</v>
      </c>
      <c r="E1056" s="237" t="s">
        <v>5273</v>
      </c>
      <c r="F1056" t="s">
        <v>27</v>
      </c>
      <c r="G1056" s="235" t="s">
        <v>8012</v>
      </c>
      <c r="H1056" t="s">
        <v>8364</v>
      </c>
      <c r="I1056" s="235" t="str">
        <f>IFERROR(VLOOKUP(Table[[#This Row],[Activity Details of Assistance]],WHAT!E:F,2,FALSE),"")</f>
        <v xml:space="preserve"># of door </v>
      </c>
      <c r="J1056" s="235"/>
      <c r="K1056">
        <v>88</v>
      </c>
      <c r="L1056" t="s">
        <v>28</v>
      </c>
      <c r="M1056" t="s">
        <v>13</v>
      </c>
      <c r="N1056" t="s">
        <v>14</v>
      </c>
      <c r="O1056" t="s">
        <v>309</v>
      </c>
      <c r="P1056" t="s">
        <v>1606</v>
      </c>
      <c r="Q1056" t="s">
        <v>6386</v>
      </c>
      <c r="R1056" s="230">
        <v>45016</v>
      </c>
      <c r="S1056" s="230">
        <v>45261</v>
      </c>
      <c r="T1056" t="s">
        <v>8407</v>
      </c>
      <c r="U1056" s="238"/>
      <c r="V1056" s="238"/>
      <c r="W1056" s="238"/>
      <c r="X1056" s="238"/>
      <c r="Y1056" s="239"/>
      <c r="Z1056" t="s">
        <v>8393</v>
      </c>
      <c r="AA1056" t="s">
        <v>8399</v>
      </c>
      <c r="AB1056" s="187">
        <v>1521483424</v>
      </c>
      <c r="AC1056" s="242" t="str">
        <f>_xlfn.IFNA(IF(Table[[#This Row],[Programme Partner]]&lt;&gt;Table[[#This Row],[Implementing Partner]],CONCATENATE(Table[[#This Row],[Programme Partner]],"-",Table[[#This Row],[Implementing Partner]]),Table[[#This Row],[Programme Partner]]),"")</f>
        <v>UNHCR-NGOF</v>
      </c>
    </row>
    <row r="1057" spans="1:29" ht="16.5" customHeight="1">
      <c r="A1057" s="183">
        <v>1055</v>
      </c>
      <c r="B1057" s="234" t="s">
        <v>8385</v>
      </c>
      <c r="C1057" s="235" t="s">
        <v>5273</v>
      </c>
      <c r="D1057" s="236" t="s">
        <v>5184</v>
      </c>
      <c r="E1057" s="237" t="s">
        <v>5273</v>
      </c>
      <c r="F1057" t="s">
        <v>27</v>
      </c>
      <c r="G1057" s="235" t="s">
        <v>8012</v>
      </c>
      <c r="H1057" t="s">
        <v>8403</v>
      </c>
      <c r="I1057" s="235" t="str">
        <f>IFERROR(VLOOKUP(Table[[#This Row],[Activity Details of Assistance]],WHAT!E:F,2,FALSE),"")</f>
        <v># of door</v>
      </c>
      <c r="J1057" s="235"/>
      <c r="K1057">
        <v>4</v>
      </c>
      <c r="L1057" t="s">
        <v>28</v>
      </c>
      <c r="M1057" t="s">
        <v>13</v>
      </c>
      <c r="N1057" t="s">
        <v>14</v>
      </c>
      <c r="O1057" t="s">
        <v>309</v>
      </c>
      <c r="P1057" t="s">
        <v>1606</v>
      </c>
      <c r="Q1057" t="s">
        <v>6386</v>
      </c>
      <c r="R1057" s="230">
        <v>45016</v>
      </c>
      <c r="S1057" s="230">
        <v>45261</v>
      </c>
      <c r="T1057" t="s">
        <v>8407</v>
      </c>
      <c r="U1057" s="238"/>
      <c r="V1057" s="238"/>
      <c r="W1057" s="238"/>
      <c r="X1057" s="238"/>
      <c r="Y1057" s="239"/>
      <c r="Z1057" t="s">
        <v>8393</v>
      </c>
      <c r="AA1057" t="s">
        <v>8399</v>
      </c>
      <c r="AB1057" s="187">
        <v>1521483424</v>
      </c>
      <c r="AC1057" s="242" t="str">
        <f>_xlfn.IFNA(IF(Table[[#This Row],[Programme Partner]]&lt;&gt;Table[[#This Row],[Implementing Partner]],CONCATENATE(Table[[#This Row],[Programme Partner]],"-",Table[[#This Row],[Implementing Partner]]),Table[[#This Row],[Programme Partner]]),"")</f>
        <v>UNHCR-NGOF</v>
      </c>
    </row>
    <row r="1058" spans="1:29" ht="16.5" customHeight="1">
      <c r="A1058" s="183">
        <v>1056</v>
      </c>
      <c r="B1058" s="234" t="s">
        <v>8385</v>
      </c>
      <c r="C1058" s="235" t="s">
        <v>5273</v>
      </c>
      <c r="D1058" s="236" t="s">
        <v>5184</v>
      </c>
      <c r="E1058" s="237" t="s">
        <v>5273</v>
      </c>
      <c r="F1058" t="s">
        <v>27</v>
      </c>
      <c r="G1058" s="235" t="s">
        <v>8012</v>
      </c>
      <c r="H1058" t="s">
        <v>8365</v>
      </c>
      <c r="I1058" s="235" t="str">
        <f>IFERROR(VLOOKUP(Table[[#This Row],[Activity Details of Assistance]],WHAT!E:F,2,FALSE),"")</f>
        <v># of door</v>
      </c>
      <c r="J1058" s="235"/>
      <c r="K1058">
        <v>421</v>
      </c>
      <c r="L1058" t="s">
        <v>28</v>
      </c>
      <c r="M1058" t="s">
        <v>13</v>
      </c>
      <c r="N1058" t="s">
        <v>14</v>
      </c>
      <c r="O1058" t="s">
        <v>309</v>
      </c>
      <c r="P1058" t="s">
        <v>1606</v>
      </c>
      <c r="Q1058" t="s">
        <v>6386</v>
      </c>
      <c r="R1058" s="230">
        <v>45016</v>
      </c>
      <c r="S1058" s="230">
        <v>45261</v>
      </c>
      <c r="T1058" t="s">
        <v>8407</v>
      </c>
      <c r="U1058" s="238"/>
      <c r="V1058" s="238"/>
      <c r="W1058" s="238"/>
      <c r="X1058" s="238"/>
      <c r="Y1058" s="239"/>
      <c r="Z1058" t="s">
        <v>8393</v>
      </c>
      <c r="AA1058" t="s">
        <v>8399</v>
      </c>
      <c r="AB1058" s="187">
        <v>1521483424</v>
      </c>
      <c r="AC1058" s="242" t="str">
        <f>_xlfn.IFNA(IF(Table[[#This Row],[Programme Partner]]&lt;&gt;Table[[#This Row],[Implementing Partner]],CONCATENATE(Table[[#This Row],[Programme Partner]],"-",Table[[#This Row],[Implementing Partner]]),Table[[#This Row],[Programme Partner]]),"")</f>
        <v>UNHCR-NGOF</v>
      </c>
    </row>
    <row r="1059" spans="1:29" ht="16.5" customHeight="1">
      <c r="A1059" s="183">
        <v>1057</v>
      </c>
      <c r="B1059" s="234" t="s">
        <v>8385</v>
      </c>
      <c r="C1059" s="235" t="s">
        <v>5273</v>
      </c>
      <c r="D1059" s="236" t="s">
        <v>5184</v>
      </c>
      <c r="E1059" s="237" t="s">
        <v>5273</v>
      </c>
      <c r="F1059" t="s">
        <v>27</v>
      </c>
      <c r="G1059" s="235" t="s">
        <v>8012</v>
      </c>
      <c r="H1059" t="s">
        <v>8312</v>
      </c>
      <c r="I1059" s="235" t="str">
        <f>IFERROR(VLOOKUP(Table[[#This Row],[Activity Details of Assistance]],WHAT!E:F,2,FALSE),"")</f>
        <v># of door</v>
      </c>
      <c r="J1059" s="235"/>
      <c r="K1059">
        <v>280</v>
      </c>
      <c r="L1059" t="s">
        <v>28</v>
      </c>
      <c r="M1059" t="s">
        <v>13</v>
      </c>
      <c r="N1059" t="s">
        <v>14</v>
      </c>
      <c r="O1059" t="s">
        <v>309</v>
      </c>
      <c r="P1059" t="s">
        <v>1606</v>
      </c>
      <c r="Q1059" t="s">
        <v>6386</v>
      </c>
      <c r="R1059" s="230">
        <v>45016</v>
      </c>
      <c r="S1059" s="230">
        <v>45261</v>
      </c>
      <c r="T1059" t="s">
        <v>8407</v>
      </c>
      <c r="U1059" s="238"/>
      <c r="V1059" s="238"/>
      <c r="W1059" s="238"/>
      <c r="X1059" s="238"/>
      <c r="Y1059" s="239"/>
      <c r="Z1059" t="s">
        <v>8393</v>
      </c>
      <c r="AA1059" t="s">
        <v>8399</v>
      </c>
      <c r="AB1059" s="187">
        <v>1521483424</v>
      </c>
      <c r="AC1059" s="242" t="str">
        <f>_xlfn.IFNA(IF(Table[[#This Row],[Programme Partner]]&lt;&gt;Table[[#This Row],[Implementing Partner]],CONCATENATE(Table[[#This Row],[Programme Partner]],"-",Table[[#This Row],[Implementing Partner]]),Table[[#This Row],[Programme Partner]]),"")</f>
        <v>UNHCR-NGOF</v>
      </c>
    </row>
    <row r="1060" spans="1:29" ht="16.5" customHeight="1">
      <c r="A1060" s="183">
        <v>1058</v>
      </c>
      <c r="B1060" s="234" t="s">
        <v>8385</v>
      </c>
      <c r="C1060" s="235" t="s">
        <v>5273</v>
      </c>
      <c r="D1060" s="236" t="s">
        <v>5184</v>
      </c>
      <c r="E1060" s="237" t="s">
        <v>5273</v>
      </c>
      <c r="F1060" t="s">
        <v>27</v>
      </c>
      <c r="G1060" s="235" t="s">
        <v>8013</v>
      </c>
      <c r="H1060" t="s">
        <v>8338</v>
      </c>
      <c r="I1060" s="235" t="str">
        <f>IFERROR(VLOOKUP(Table[[#This Row],[Activity Details of Assistance]],WHAT!E:F,2,FALSE),"")</f>
        <v># of facilities</v>
      </c>
      <c r="J1060" s="235"/>
      <c r="K1060">
        <v>260</v>
      </c>
      <c r="L1060" t="s">
        <v>28</v>
      </c>
      <c r="M1060" t="s">
        <v>13</v>
      </c>
      <c r="N1060" t="s">
        <v>14</v>
      </c>
      <c r="O1060" t="s">
        <v>309</v>
      </c>
      <c r="P1060" t="s">
        <v>1606</v>
      </c>
      <c r="Q1060" t="s">
        <v>6386</v>
      </c>
      <c r="R1060" s="230">
        <v>45016</v>
      </c>
      <c r="S1060" s="230">
        <v>45261</v>
      </c>
      <c r="T1060" t="s">
        <v>8407</v>
      </c>
      <c r="U1060" s="238"/>
      <c r="V1060" s="238"/>
      <c r="W1060" s="238"/>
      <c r="X1060" s="238"/>
      <c r="Y1060" s="239"/>
      <c r="Z1060" t="s">
        <v>8393</v>
      </c>
      <c r="AA1060" t="s">
        <v>8399</v>
      </c>
      <c r="AB1060" s="187">
        <v>1521483424</v>
      </c>
      <c r="AC1060" s="242" t="str">
        <f>_xlfn.IFNA(IF(Table[[#This Row],[Programme Partner]]&lt;&gt;Table[[#This Row],[Implementing Partner]],CONCATENATE(Table[[#This Row],[Programme Partner]],"-",Table[[#This Row],[Implementing Partner]]),Table[[#This Row],[Programme Partner]]),"")</f>
        <v>UNHCR-NGOF</v>
      </c>
    </row>
    <row r="1061" spans="1:29" ht="16.5" customHeight="1">
      <c r="A1061" s="183">
        <v>1059</v>
      </c>
      <c r="B1061" s="234" t="s">
        <v>8385</v>
      </c>
      <c r="C1061" s="235" t="s">
        <v>5273</v>
      </c>
      <c r="D1061" s="236" t="s">
        <v>5184</v>
      </c>
      <c r="E1061" s="237" t="s">
        <v>5273</v>
      </c>
      <c r="F1061" t="s">
        <v>27</v>
      </c>
      <c r="G1061" s="235" t="s">
        <v>8013</v>
      </c>
      <c r="H1061" t="s">
        <v>8286</v>
      </c>
      <c r="I1061" s="235" t="str">
        <f>IFERROR(VLOOKUP(Table[[#This Row],[Activity Details of Assistance]],WHAT!E:F,2,FALSE),"")</f>
        <v># of HP sessions at community level</v>
      </c>
      <c r="J1061" s="235"/>
      <c r="K1061">
        <v>60</v>
      </c>
      <c r="L1061" t="s">
        <v>28</v>
      </c>
      <c r="M1061" t="s">
        <v>13</v>
      </c>
      <c r="N1061" t="s">
        <v>14</v>
      </c>
      <c r="O1061" t="s">
        <v>309</v>
      </c>
      <c r="P1061" t="s">
        <v>1606</v>
      </c>
      <c r="Q1061" t="s">
        <v>6386</v>
      </c>
      <c r="R1061" s="230">
        <v>45016</v>
      </c>
      <c r="S1061" s="230">
        <v>45261</v>
      </c>
      <c r="T1061" t="s">
        <v>8407</v>
      </c>
      <c r="U1061" s="238"/>
      <c r="V1061" s="238"/>
      <c r="W1061" s="238"/>
      <c r="X1061" s="238"/>
      <c r="Y1061" s="239"/>
      <c r="Z1061" t="s">
        <v>8393</v>
      </c>
      <c r="AA1061" t="s">
        <v>8399</v>
      </c>
      <c r="AB1061" s="187">
        <v>1521483424</v>
      </c>
      <c r="AC1061" s="242" t="str">
        <f>_xlfn.IFNA(IF(Table[[#This Row],[Programme Partner]]&lt;&gt;Table[[#This Row],[Implementing Partner]],CONCATENATE(Table[[#This Row],[Programme Partner]],"-",Table[[#This Row],[Implementing Partner]]),Table[[#This Row],[Programme Partner]]),"")</f>
        <v>UNHCR-NGOF</v>
      </c>
    </row>
    <row r="1062" spans="1:29" ht="16.5" customHeight="1">
      <c r="A1062" s="183">
        <v>1060</v>
      </c>
      <c r="B1062" s="234" t="s">
        <v>8385</v>
      </c>
      <c r="C1062" s="235" t="s">
        <v>5273</v>
      </c>
      <c r="D1062" s="236" t="s">
        <v>5184</v>
      </c>
      <c r="E1062" s="237" t="s">
        <v>5273</v>
      </c>
      <c r="F1062" t="s">
        <v>27</v>
      </c>
      <c r="G1062" s="235" t="s">
        <v>8013</v>
      </c>
      <c r="H1062" t="s">
        <v>8287</v>
      </c>
      <c r="I1062" s="235" t="str">
        <f>IFERROR(VLOOKUP(Table[[#This Row],[Activity Details of Assistance]],WHAT!E:F,2,FALSE),"")</f>
        <v># of HP sessions at HH level</v>
      </c>
      <c r="J1062" s="235"/>
      <c r="K1062">
        <v>2750</v>
      </c>
      <c r="L1062" t="s">
        <v>28</v>
      </c>
      <c r="M1062" t="s">
        <v>13</v>
      </c>
      <c r="N1062" t="s">
        <v>14</v>
      </c>
      <c r="O1062" t="s">
        <v>309</v>
      </c>
      <c r="P1062" t="s">
        <v>1606</v>
      </c>
      <c r="Q1062" t="s">
        <v>6386</v>
      </c>
      <c r="R1062" s="230">
        <v>45016</v>
      </c>
      <c r="S1062" s="230">
        <v>45261</v>
      </c>
      <c r="T1062" t="s">
        <v>8407</v>
      </c>
      <c r="U1062" s="238"/>
      <c r="V1062" s="238"/>
      <c r="W1062" s="238"/>
      <c r="X1062" s="238"/>
      <c r="Y1062" s="239"/>
      <c r="Z1062" t="s">
        <v>8393</v>
      </c>
      <c r="AA1062" t="s">
        <v>8399</v>
      </c>
      <c r="AB1062" s="187">
        <v>1521483424</v>
      </c>
      <c r="AC1062" s="242" t="str">
        <f>_xlfn.IFNA(IF(Table[[#This Row],[Programme Partner]]&lt;&gt;Table[[#This Row],[Implementing Partner]],CONCATENATE(Table[[#This Row],[Programme Partner]],"-",Table[[#This Row],[Implementing Partner]]),Table[[#This Row],[Programme Partner]]),"")</f>
        <v>UNHCR-NGOF</v>
      </c>
    </row>
    <row r="1063" spans="1:29" ht="16.5" customHeight="1">
      <c r="A1063" s="183">
        <v>1061</v>
      </c>
      <c r="B1063" s="234" t="s">
        <v>8385</v>
      </c>
      <c r="C1063" s="235" t="s">
        <v>5273</v>
      </c>
      <c r="D1063" s="236" t="s">
        <v>5184</v>
      </c>
      <c r="E1063" s="237" t="s">
        <v>5273</v>
      </c>
      <c r="F1063" t="s">
        <v>27</v>
      </c>
      <c r="G1063" s="235" t="s">
        <v>8013</v>
      </c>
      <c r="H1063" t="s">
        <v>8327</v>
      </c>
      <c r="I1063" s="235" t="str">
        <f>IFERROR(VLOOKUP(Table[[#This Row],[Activity Details of Assistance]],WHAT!E:F,2,FALSE),"")</f>
        <v># of HP sessions at institution level</v>
      </c>
      <c r="J1063" s="235"/>
      <c r="K1063">
        <v>5</v>
      </c>
      <c r="L1063" t="s">
        <v>28</v>
      </c>
      <c r="M1063" t="s">
        <v>13</v>
      </c>
      <c r="N1063" t="s">
        <v>14</v>
      </c>
      <c r="O1063" t="s">
        <v>309</v>
      </c>
      <c r="P1063" t="s">
        <v>1606</v>
      </c>
      <c r="Q1063" t="s">
        <v>6386</v>
      </c>
      <c r="R1063" s="230">
        <v>45016</v>
      </c>
      <c r="S1063" s="230">
        <v>45261</v>
      </c>
      <c r="T1063" t="s">
        <v>8407</v>
      </c>
      <c r="U1063" s="238"/>
      <c r="V1063" s="238"/>
      <c r="W1063" s="238"/>
      <c r="X1063" s="238"/>
      <c r="Y1063" s="239"/>
      <c r="Z1063" t="s">
        <v>8393</v>
      </c>
      <c r="AA1063" t="s">
        <v>8399</v>
      </c>
      <c r="AB1063" s="187">
        <v>1521483424</v>
      </c>
      <c r="AC1063" s="242" t="str">
        <f>_xlfn.IFNA(IF(Table[[#This Row],[Programme Partner]]&lt;&gt;Table[[#This Row],[Implementing Partner]],CONCATENATE(Table[[#This Row],[Programme Partner]],"-",Table[[#This Row],[Implementing Partner]]),Table[[#This Row],[Programme Partner]]),"")</f>
        <v>UNHCR-NGOF</v>
      </c>
    </row>
    <row r="1064" spans="1:29" ht="16.5" customHeight="1">
      <c r="A1064" s="183">
        <v>1062</v>
      </c>
      <c r="B1064" s="234" t="s">
        <v>8385</v>
      </c>
      <c r="C1064" s="235" t="s">
        <v>5273</v>
      </c>
      <c r="D1064" s="236" t="s">
        <v>5184</v>
      </c>
      <c r="E1064" s="237" t="s">
        <v>5273</v>
      </c>
      <c r="F1064" t="s">
        <v>27</v>
      </c>
      <c r="G1064" s="235" t="s">
        <v>8013</v>
      </c>
      <c r="H1064" t="s">
        <v>8288</v>
      </c>
      <c r="I1064" s="235" t="str">
        <f>IFERROR(VLOOKUP(Table[[#This Row],[Activity Details of Assistance]],WHAT!E:F,2,FALSE),"")</f>
        <v># of handwashing station</v>
      </c>
      <c r="J1064" s="235"/>
      <c r="K1064">
        <v>4</v>
      </c>
      <c r="L1064" t="s">
        <v>28</v>
      </c>
      <c r="M1064" t="s">
        <v>13</v>
      </c>
      <c r="N1064" t="s">
        <v>14</v>
      </c>
      <c r="O1064" t="s">
        <v>309</v>
      </c>
      <c r="P1064" t="s">
        <v>1606</v>
      </c>
      <c r="Q1064" t="s">
        <v>6386</v>
      </c>
      <c r="R1064" s="230">
        <v>45016</v>
      </c>
      <c r="S1064" s="230">
        <v>45261</v>
      </c>
      <c r="T1064" t="s">
        <v>8407</v>
      </c>
      <c r="U1064" s="238"/>
      <c r="V1064" s="238"/>
      <c r="W1064" s="238"/>
      <c r="X1064" s="238"/>
      <c r="Y1064" s="239"/>
      <c r="Z1064" t="s">
        <v>8393</v>
      </c>
      <c r="AA1064" t="s">
        <v>8399</v>
      </c>
      <c r="AB1064" s="187">
        <v>1521483424</v>
      </c>
      <c r="AC1064" s="242" t="str">
        <f>_xlfn.IFNA(IF(Table[[#This Row],[Programme Partner]]&lt;&gt;Table[[#This Row],[Implementing Partner]],CONCATENATE(Table[[#This Row],[Programme Partner]],"-",Table[[#This Row],[Implementing Partner]]),Table[[#This Row],[Programme Partner]]),"")</f>
        <v>UNHCR-NGOF</v>
      </c>
    </row>
    <row r="1065" spans="1:29" ht="16.5" customHeight="1">
      <c r="A1065" s="183">
        <v>1063</v>
      </c>
      <c r="B1065" s="234" t="s">
        <v>8385</v>
      </c>
      <c r="C1065" s="235" t="s">
        <v>5273</v>
      </c>
      <c r="D1065" s="236" t="s">
        <v>5184</v>
      </c>
      <c r="E1065" s="237" t="s">
        <v>5273</v>
      </c>
      <c r="F1065" t="s">
        <v>27</v>
      </c>
      <c r="G1065" s="235" t="s">
        <v>8014</v>
      </c>
      <c r="H1065" t="s">
        <v>8313</v>
      </c>
      <c r="I1065" s="235" t="str">
        <f>IFERROR(VLOOKUP(Table[[#This Row],[Activity Details of Assistance]],WHAT!E:F,2,FALSE),"")</f>
        <v># of campaign per camp </v>
      </c>
      <c r="J1065" s="235"/>
      <c r="K1065">
        <v>5</v>
      </c>
      <c r="L1065" t="s">
        <v>28</v>
      </c>
      <c r="M1065" t="s">
        <v>13</v>
      </c>
      <c r="N1065" t="s">
        <v>14</v>
      </c>
      <c r="O1065" t="s">
        <v>309</v>
      </c>
      <c r="P1065" t="s">
        <v>1606</v>
      </c>
      <c r="Q1065" t="s">
        <v>6386</v>
      </c>
      <c r="R1065" s="230">
        <v>45016</v>
      </c>
      <c r="S1065" s="230">
        <v>45261</v>
      </c>
      <c r="T1065" t="s">
        <v>8407</v>
      </c>
      <c r="U1065" s="238"/>
      <c r="V1065" s="238"/>
      <c r="W1065" s="238"/>
      <c r="X1065" s="238"/>
      <c r="Y1065" s="239"/>
      <c r="Z1065" t="s">
        <v>8393</v>
      </c>
      <c r="AA1065" t="s">
        <v>8399</v>
      </c>
      <c r="AB1065" s="187">
        <v>1521483424</v>
      </c>
      <c r="AC1065" s="242" t="str">
        <f>_xlfn.IFNA(IF(Table[[#This Row],[Programme Partner]]&lt;&gt;Table[[#This Row],[Implementing Partner]],CONCATENATE(Table[[#This Row],[Programme Partner]],"-",Table[[#This Row],[Implementing Partner]]),Table[[#This Row],[Programme Partner]]),"")</f>
        <v>UNHCR-NGOF</v>
      </c>
    </row>
    <row r="1066" spans="1:29" ht="16.5" customHeight="1">
      <c r="A1066" s="183">
        <v>1064</v>
      </c>
      <c r="B1066" s="234" t="s">
        <v>8385</v>
      </c>
      <c r="C1066" s="235" t="s">
        <v>5273</v>
      </c>
      <c r="D1066" s="236" t="s">
        <v>5184</v>
      </c>
      <c r="E1066" s="237" t="s">
        <v>5273</v>
      </c>
      <c r="F1066" t="s">
        <v>27</v>
      </c>
      <c r="G1066" s="235" t="s">
        <v>8014</v>
      </c>
      <c r="H1066" t="s">
        <v>8242</v>
      </c>
      <c r="I1066" s="235" t="str">
        <f>IFERROR(VLOOKUP(Table[[#This Row],[Activity Details of Assistance]],WHAT!E:F,2,FALSE),"")</f>
        <v># of pit</v>
      </c>
      <c r="J1066" s="235"/>
      <c r="K1066">
        <v>2</v>
      </c>
      <c r="L1066" t="s">
        <v>28</v>
      </c>
      <c r="M1066" t="s">
        <v>13</v>
      </c>
      <c r="N1066" t="s">
        <v>14</v>
      </c>
      <c r="O1066" t="s">
        <v>309</v>
      </c>
      <c r="P1066" t="s">
        <v>1606</v>
      </c>
      <c r="Q1066" t="s">
        <v>6386</v>
      </c>
      <c r="R1066" s="230">
        <v>45016</v>
      </c>
      <c r="S1066" s="230">
        <v>45261</v>
      </c>
      <c r="T1066" t="s">
        <v>8407</v>
      </c>
      <c r="U1066" s="238"/>
      <c r="V1066" s="238"/>
      <c r="W1066" s="238"/>
      <c r="X1066" s="238"/>
      <c r="Y1066" s="239"/>
      <c r="Z1066" t="s">
        <v>8393</v>
      </c>
      <c r="AA1066" t="s">
        <v>8399</v>
      </c>
      <c r="AB1066" s="187">
        <v>1521483424</v>
      </c>
      <c r="AC1066" s="242" t="str">
        <f>_xlfn.IFNA(IF(Table[[#This Row],[Programme Partner]]&lt;&gt;Table[[#This Row],[Implementing Partner]],CONCATENATE(Table[[#This Row],[Programme Partner]],"-",Table[[#This Row],[Implementing Partner]]),Table[[#This Row],[Programme Partner]]),"")</f>
        <v>UNHCR-NGOF</v>
      </c>
    </row>
    <row r="1067" spans="1:29" ht="16.5" customHeight="1">
      <c r="A1067" s="183">
        <v>1065</v>
      </c>
      <c r="B1067" s="234" t="s">
        <v>8385</v>
      </c>
      <c r="C1067" s="235" t="s">
        <v>5273</v>
      </c>
      <c r="D1067" s="236" t="s">
        <v>5184</v>
      </c>
      <c r="E1067" s="237" t="s">
        <v>5273</v>
      </c>
      <c r="F1067" t="s">
        <v>27</v>
      </c>
      <c r="G1067" s="235" t="s">
        <v>8014</v>
      </c>
      <c r="H1067" t="s">
        <v>8412</v>
      </c>
      <c r="I1067" s="235" t="str">
        <f>IFERROR(VLOOKUP(Table[[#This Row],[Activity Details of Assistance]],WHAT!E:F,2,FALSE),"")</f>
        <v># of HH</v>
      </c>
      <c r="J1067" s="235"/>
      <c r="K1067">
        <v>7332</v>
      </c>
      <c r="L1067" t="s">
        <v>28</v>
      </c>
      <c r="M1067" t="s">
        <v>13</v>
      </c>
      <c r="N1067" t="s">
        <v>14</v>
      </c>
      <c r="O1067" t="s">
        <v>309</v>
      </c>
      <c r="P1067" t="s">
        <v>1606</v>
      </c>
      <c r="Q1067" t="s">
        <v>6386</v>
      </c>
      <c r="R1067" s="230">
        <v>45016</v>
      </c>
      <c r="S1067" s="230">
        <v>45261</v>
      </c>
      <c r="T1067" t="s">
        <v>8407</v>
      </c>
      <c r="U1067" s="238"/>
      <c r="V1067" s="238"/>
      <c r="W1067" s="238"/>
      <c r="X1067" s="238"/>
      <c r="Y1067" s="239"/>
      <c r="Z1067" t="s">
        <v>8393</v>
      </c>
      <c r="AA1067" t="s">
        <v>8399</v>
      </c>
      <c r="AB1067" s="187">
        <v>1521483424</v>
      </c>
      <c r="AC1067" s="242" t="str">
        <f>_xlfn.IFNA(IF(Table[[#This Row],[Programme Partner]]&lt;&gt;Table[[#This Row],[Implementing Partner]],CONCATENATE(Table[[#This Row],[Programme Partner]],"-",Table[[#This Row],[Implementing Partner]]),Table[[#This Row],[Programme Partner]]),"")</f>
        <v>UNHCR-NGOF</v>
      </c>
    </row>
    <row r="1068" spans="1:29" ht="16.5" customHeight="1">
      <c r="A1068" s="183">
        <v>1066</v>
      </c>
      <c r="B1068" s="234" t="s">
        <v>8385</v>
      </c>
      <c r="C1068" s="235" t="s">
        <v>5273</v>
      </c>
      <c r="D1068" s="236" t="s">
        <v>5184</v>
      </c>
      <c r="E1068" s="237" t="s">
        <v>5273</v>
      </c>
      <c r="F1068" t="s">
        <v>27</v>
      </c>
      <c r="G1068" s="235" t="s">
        <v>8011</v>
      </c>
      <c r="H1068" t="s">
        <v>8363</v>
      </c>
      <c r="I1068" s="235" t="str">
        <f>IFERROR(VLOOKUP(Table[[#This Row],[Activity Details of Assistance]],WHAT!E:F,2,FALSE),"")</f>
        <v># of tube well</v>
      </c>
      <c r="J1068" s="235"/>
      <c r="K1068">
        <v>122</v>
      </c>
      <c r="L1068" t="s">
        <v>28</v>
      </c>
      <c r="M1068" t="s">
        <v>13</v>
      </c>
      <c r="N1068" t="s">
        <v>14</v>
      </c>
      <c r="O1068" t="s">
        <v>309</v>
      </c>
      <c r="P1068" t="s">
        <v>1606</v>
      </c>
      <c r="Q1068" t="s">
        <v>6480</v>
      </c>
      <c r="R1068" s="230">
        <v>45016</v>
      </c>
      <c r="S1068" s="230">
        <v>45261</v>
      </c>
      <c r="T1068" t="s">
        <v>8407</v>
      </c>
      <c r="U1068" s="238"/>
      <c r="V1068" s="238"/>
      <c r="W1068" s="238"/>
      <c r="X1068" s="238"/>
      <c r="Y1068" s="239"/>
      <c r="Z1068" t="s">
        <v>8393</v>
      </c>
      <c r="AA1068" t="s">
        <v>8399</v>
      </c>
      <c r="AB1068" s="187">
        <v>1521483424</v>
      </c>
      <c r="AC1068" s="242" t="str">
        <f>_xlfn.IFNA(IF(Table[[#This Row],[Programme Partner]]&lt;&gt;Table[[#This Row],[Implementing Partner]],CONCATENATE(Table[[#This Row],[Programme Partner]],"-",Table[[#This Row],[Implementing Partner]]),Table[[#This Row],[Programme Partner]]),"")</f>
        <v>UNHCR-NGOF</v>
      </c>
    </row>
    <row r="1069" spans="1:29" ht="16.5" customHeight="1">
      <c r="A1069" s="183">
        <v>1067</v>
      </c>
      <c r="B1069" s="234" t="s">
        <v>8385</v>
      </c>
      <c r="C1069" s="235" t="s">
        <v>5273</v>
      </c>
      <c r="D1069" s="236" t="s">
        <v>5184</v>
      </c>
      <c r="E1069" s="237" t="s">
        <v>5273</v>
      </c>
      <c r="F1069" t="s">
        <v>27</v>
      </c>
      <c r="G1069" s="235" t="s">
        <v>8012</v>
      </c>
      <c r="H1069" t="s">
        <v>8318</v>
      </c>
      <c r="I1069" s="235" t="str">
        <f>IFERROR(VLOOKUP(Table[[#This Row],[Activity Details of Assistance]],WHAT!E:F,2,FALSE),"")</f>
        <v># of door</v>
      </c>
      <c r="J1069" s="235"/>
      <c r="K1069">
        <v>3</v>
      </c>
      <c r="L1069" t="s">
        <v>28</v>
      </c>
      <c r="M1069" t="s">
        <v>13</v>
      </c>
      <c r="N1069" t="s">
        <v>14</v>
      </c>
      <c r="O1069" t="s">
        <v>309</v>
      </c>
      <c r="P1069" t="s">
        <v>1606</v>
      </c>
      <c r="Q1069" t="s">
        <v>6480</v>
      </c>
      <c r="R1069" s="230">
        <v>45016</v>
      </c>
      <c r="S1069" s="230">
        <v>45261</v>
      </c>
      <c r="T1069" t="s">
        <v>8407</v>
      </c>
      <c r="U1069" s="238"/>
      <c r="V1069" s="238"/>
      <c r="W1069" s="238"/>
      <c r="X1069" s="238"/>
      <c r="Y1069" s="239"/>
      <c r="Z1069" t="s">
        <v>8393</v>
      </c>
      <c r="AA1069" t="s">
        <v>8399</v>
      </c>
      <c r="AB1069" s="187">
        <v>1521483424</v>
      </c>
      <c r="AC1069" s="242" t="str">
        <f>_xlfn.IFNA(IF(Table[[#This Row],[Programme Partner]]&lt;&gt;Table[[#This Row],[Implementing Partner]],CONCATENATE(Table[[#This Row],[Programme Partner]],"-",Table[[#This Row],[Implementing Partner]]),Table[[#This Row],[Programme Partner]]),"")</f>
        <v>UNHCR-NGOF</v>
      </c>
    </row>
    <row r="1070" spans="1:29" ht="16.5" customHeight="1">
      <c r="A1070" s="183">
        <v>1068</v>
      </c>
      <c r="B1070" s="234" t="s">
        <v>8385</v>
      </c>
      <c r="C1070" s="235" t="s">
        <v>5273</v>
      </c>
      <c r="D1070" s="236" t="s">
        <v>5184</v>
      </c>
      <c r="E1070" s="237" t="s">
        <v>5273</v>
      </c>
      <c r="F1070" t="s">
        <v>27</v>
      </c>
      <c r="G1070" s="235" t="s">
        <v>8012</v>
      </c>
      <c r="H1070" t="s">
        <v>8364</v>
      </c>
      <c r="I1070" s="235" t="str">
        <f>IFERROR(VLOOKUP(Table[[#This Row],[Activity Details of Assistance]],WHAT!E:F,2,FALSE),"")</f>
        <v xml:space="preserve"># of door </v>
      </c>
      <c r="J1070" s="235"/>
      <c r="K1070">
        <v>48</v>
      </c>
      <c r="L1070" t="s">
        <v>28</v>
      </c>
      <c r="M1070" t="s">
        <v>13</v>
      </c>
      <c r="N1070" t="s">
        <v>14</v>
      </c>
      <c r="O1070" t="s">
        <v>309</v>
      </c>
      <c r="P1070" t="s">
        <v>1606</v>
      </c>
      <c r="Q1070" t="s">
        <v>6480</v>
      </c>
      <c r="R1070" s="230">
        <v>45016</v>
      </c>
      <c r="S1070" s="230">
        <v>45261</v>
      </c>
      <c r="T1070" t="s">
        <v>8407</v>
      </c>
      <c r="U1070" s="238"/>
      <c r="V1070" s="238"/>
      <c r="W1070" s="238"/>
      <c r="X1070" s="238"/>
      <c r="Y1070" s="239"/>
      <c r="Z1070" t="s">
        <v>8393</v>
      </c>
      <c r="AA1070" t="s">
        <v>8399</v>
      </c>
      <c r="AB1070" s="187">
        <v>1521483424</v>
      </c>
      <c r="AC1070" s="242" t="str">
        <f>_xlfn.IFNA(IF(Table[[#This Row],[Programme Partner]]&lt;&gt;Table[[#This Row],[Implementing Partner]],CONCATENATE(Table[[#This Row],[Programme Partner]],"-",Table[[#This Row],[Implementing Partner]]),Table[[#This Row],[Programme Partner]]),"")</f>
        <v>UNHCR-NGOF</v>
      </c>
    </row>
    <row r="1071" spans="1:29" ht="16.5" customHeight="1">
      <c r="A1071" s="183">
        <v>1069</v>
      </c>
      <c r="B1071" s="234" t="s">
        <v>8385</v>
      </c>
      <c r="C1071" s="235" t="s">
        <v>5273</v>
      </c>
      <c r="D1071" s="236" t="s">
        <v>5184</v>
      </c>
      <c r="E1071" s="237" t="s">
        <v>5273</v>
      </c>
      <c r="F1071" t="s">
        <v>27</v>
      </c>
      <c r="G1071" s="235" t="s">
        <v>8012</v>
      </c>
      <c r="H1071" t="s">
        <v>8403</v>
      </c>
      <c r="I1071" s="235" t="str">
        <f>IFERROR(VLOOKUP(Table[[#This Row],[Activity Details of Assistance]],WHAT!E:F,2,FALSE),"")</f>
        <v># of door</v>
      </c>
      <c r="J1071" s="235"/>
      <c r="K1071">
        <v>3</v>
      </c>
      <c r="L1071" t="s">
        <v>28</v>
      </c>
      <c r="M1071" t="s">
        <v>13</v>
      </c>
      <c r="N1071" t="s">
        <v>14</v>
      </c>
      <c r="O1071" t="s">
        <v>309</v>
      </c>
      <c r="P1071" t="s">
        <v>1606</v>
      </c>
      <c r="Q1071" t="s">
        <v>6480</v>
      </c>
      <c r="R1071" s="230">
        <v>45016</v>
      </c>
      <c r="S1071" s="230">
        <v>45261</v>
      </c>
      <c r="T1071" t="s">
        <v>8407</v>
      </c>
      <c r="U1071" s="238"/>
      <c r="V1071" s="238"/>
      <c r="W1071" s="238"/>
      <c r="X1071" s="238"/>
      <c r="Y1071" s="239"/>
      <c r="Z1071" t="s">
        <v>8393</v>
      </c>
      <c r="AA1071" t="s">
        <v>8399</v>
      </c>
      <c r="AB1071" s="187">
        <v>1521483424</v>
      </c>
      <c r="AC1071" s="242" t="str">
        <f>_xlfn.IFNA(IF(Table[[#This Row],[Programme Partner]]&lt;&gt;Table[[#This Row],[Implementing Partner]],CONCATENATE(Table[[#This Row],[Programme Partner]],"-",Table[[#This Row],[Implementing Partner]]),Table[[#This Row],[Programme Partner]]),"")</f>
        <v>UNHCR-NGOF</v>
      </c>
    </row>
    <row r="1072" spans="1:29" ht="16.5" customHeight="1">
      <c r="A1072" s="183">
        <v>1070</v>
      </c>
      <c r="B1072" s="234" t="s">
        <v>8385</v>
      </c>
      <c r="C1072" s="235" t="s">
        <v>5273</v>
      </c>
      <c r="D1072" s="236" t="s">
        <v>5184</v>
      </c>
      <c r="E1072" s="237" t="s">
        <v>5273</v>
      </c>
      <c r="F1072" t="s">
        <v>27</v>
      </c>
      <c r="G1072" s="235" t="s">
        <v>8012</v>
      </c>
      <c r="H1072" t="s">
        <v>8365</v>
      </c>
      <c r="I1072" s="235" t="str">
        <f>IFERROR(VLOOKUP(Table[[#This Row],[Activity Details of Assistance]],WHAT!E:F,2,FALSE),"")</f>
        <v># of door</v>
      </c>
      <c r="J1072" s="235"/>
      <c r="K1072">
        <v>211</v>
      </c>
      <c r="L1072" t="s">
        <v>28</v>
      </c>
      <c r="M1072" t="s">
        <v>13</v>
      </c>
      <c r="N1072" t="s">
        <v>14</v>
      </c>
      <c r="O1072" t="s">
        <v>309</v>
      </c>
      <c r="P1072" t="s">
        <v>1606</v>
      </c>
      <c r="Q1072" t="s">
        <v>6480</v>
      </c>
      <c r="R1072" s="230">
        <v>45016</v>
      </c>
      <c r="S1072" s="230">
        <v>45261</v>
      </c>
      <c r="T1072" t="s">
        <v>8407</v>
      </c>
      <c r="U1072" s="238"/>
      <c r="V1072" s="238"/>
      <c r="W1072" s="238"/>
      <c r="X1072" s="238"/>
      <c r="Y1072" s="239"/>
      <c r="Z1072" t="s">
        <v>8393</v>
      </c>
      <c r="AA1072" t="s">
        <v>8399</v>
      </c>
      <c r="AB1072" s="187">
        <v>1521483424</v>
      </c>
      <c r="AC1072" s="242" t="str">
        <f>_xlfn.IFNA(IF(Table[[#This Row],[Programme Partner]]&lt;&gt;Table[[#This Row],[Implementing Partner]],CONCATENATE(Table[[#This Row],[Programme Partner]],"-",Table[[#This Row],[Implementing Partner]]),Table[[#This Row],[Programme Partner]]),"")</f>
        <v>UNHCR-NGOF</v>
      </c>
    </row>
    <row r="1073" spans="1:29" ht="16.5" customHeight="1">
      <c r="A1073" s="183">
        <v>1071</v>
      </c>
      <c r="B1073" s="234" t="s">
        <v>8385</v>
      </c>
      <c r="C1073" s="235" t="s">
        <v>5273</v>
      </c>
      <c r="D1073" s="236" t="s">
        <v>5184</v>
      </c>
      <c r="E1073" s="237" t="s">
        <v>5273</v>
      </c>
      <c r="F1073" t="s">
        <v>27</v>
      </c>
      <c r="G1073" s="235" t="s">
        <v>8012</v>
      </c>
      <c r="H1073" t="s">
        <v>8312</v>
      </c>
      <c r="I1073" s="235" t="str">
        <f>IFERROR(VLOOKUP(Table[[#This Row],[Activity Details of Assistance]],WHAT!E:F,2,FALSE),"")</f>
        <v># of door</v>
      </c>
      <c r="J1073" s="235"/>
      <c r="K1073">
        <v>251</v>
      </c>
      <c r="L1073" t="s">
        <v>28</v>
      </c>
      <c r="M1073" t="s">
        <v>13</v>
      </c>
      <c r="N1073" t="s">
        <v>14</v>
      </c>
      <c r="O1073" t="s">
        <v>309</v>
      </c>
      <c r="P1073" t="s">
        <v>1606</v>
      </c>
      <c r="Q1073" t="s">
        <v>6480</v>
      </c>
      <c r="R1073" s="230">
        <v>45016</v>
      </c>
      <c r="S1073" s="230">
        <v>45261</v>
      </c>
      <c r="T1073" t="s">
        <v>8407</v>
      </c>
      <c r="U1073" s="238"/>
      <c r="V1073" s="238"/>
      <c r="W1073" s="238"/>
      <c r="X1073" s="238"/>
      <c r="Y1073" s="239"/>
      <c r="Z1073" t="s">
        <v>8393</v>
      </c>
      <c r="AA1073" t="s">
        <v>8399</v>
      </c>
      <c r="AB1073" s="187">
        <v>1521483424</v>
      </c>
      <c r="AC1073" s="242" t="str">
        <f>_xlfn.IFNA(IF(Table[[#This Row],[Programme Partner]]&lt;&gt;Table[[#This Row],[Implementing Partner]],CONCATENATE(Table[[#This Row],[Programme Partner]],"-",Table[[#This Row],[Implementing Partner]]),Table[[#This Row],[Programme Partner]]),"")</f>
        <v>UNHCR-NGOF</v>
      </c>
    </row>
    <row r="1074" spans="1:29" ht="16.5" customHeight="1">
      <c r="A1074" s="183">
        <v>1072</v>
      </c>
      <c r="B1074" s="234" t="s">
        <v>8385</v>
      </c>
      <c r="C1074" s="235" t="s">
        <v>5273</v>
      </c>
      <c r="D1074" s="236" t="s">
        <v>5184</v>
      </c>
      <c r="E1074" s="237" t="s">
        <v>5273</v>
      </c>
      <c r="F1074" t="s">
        <v>27</v>
      </c>
      <c r="G1074" s="235" t="s">
        <v>8013</v>
      </c>
      <c r="H1074" t="s">
        <v>8338</v>
      </c>
      <c r="I1074" s="235" t="str">
        <f>IFERROR(VLOOKUP(Table[[#This Row],[Activity Details of Assistance]],WHAT!E:F,2,FALSE),"")</f>
        <v># of facilities</v>
      </c>
      <c r="J1074" s="235"/>
      <c r="K1074">
        <v>640</v>
      </c>
      <c r="L1074" t="s">
        <v>28</v>
      </c>
      <c r="M1074" t="s">
        <v>13</v>
      </c>
      <c r="N1074" t="s">
        <v>14</v>
      </c>
      <c r="O1074" t="s">
        <v>309</v>
      </c>
      <c r="P1074" t="s">
        <v>1606</v>
      </c>
      <c r="Q1074" t="s">
        <v>6480</v>
      </c>
      <c r="R1074" s="230">
        <v>45016</v>
      </c>
      <c r="S1074" s="230">
        <v>45261</v>
      </c>
      <c r="T1074" t="s">
        <v>8407</v>
      </c>
      <c r="U1074" s="238"/>
      <c r="V1074" s="238"/>
      <c r="W1074" s="238"/>
      <c r="X1074" s="238"/>
      <c r="Y1074" s="239"/>
      <c r="Z1074" t="s">
        <v>8393</v>
      </c>
      <c r="AA1074" t="s">
        <v>8399</v>
      </c>
      <c r="AB1074" s="187">
        <v>1521483424</v>
      </c>
      <c r="AC1074" s="242" t="str">
        <f>_xlfn.IFNA(IF(Table[[#This Row],[Programme Partner]]&lt;&gt;Table[[#This Row],[Implementing Partner]],CONCATENATE(Table[[#This Row],[Programme Partner]],"-",Table[[#This Row],[Implementing Partner]]),Table[[#This Row],[Programme Partner]]),"")</f>
        <v>UNHCR-NGOF</v>
      </c>
    </row>
    <row r="1075" spans="1:29" ht="16.5" customHeight="1">
      <c r="A1075" s="183">
        <v>1073</v>
      </c>
      <c r="B1075" s="234" t="s">
        <v>8385</v>
      </c>
      <c r="C1075" s="235" t="s">
        <v>5273</v>
      </c>
      <c r="D1075" s="236" t="s">
        <v>5184</v>
      </c>
      <c r="E1075" s="237" t="s">
        <v>5273</v>
      </c>
      <c r="F1075" t="s">
        <v>27</v>
      </c>
      <c r="G1075" s="235" t="s">
        <v>8013</v>
      </c>
      <c r="H1075" t="s">
        <v>8286</v>
      </c>
      <c r="I1075" s="235" t="str">
        <f>IFERROR(VLOOKUP(Table[[#This Row],[Activity Details of Assistance]],WHAT!E:F,2,FALSE),"")</f>
        <v># of HP sessions at community level</v>
      </c>
      <c r="J1075" s="235"/>
      <c r="K1075">
        <v>60</v>
      </c>
      <c r="L1075" t="s">
        <v>28</v>
      </c>
      <c r="M1075" t="s">
        <v>13</v>
      </c>
      <c r="N1075" t="s">
        <v>14</v>
      </c>
      <c r="O1075" t="s">
        <v>309</v>
      </c>
      <c r="P1075" t="s">
        <v>1606</v>
      </c>
      <c r="Q1075" t="s">
        <v>6480</v>
      </c>
      <c r="R1075" s="230">
        <v>45016</v>
      </c>
      <c r="S1075" s="230">
        <v>45261</v>
      </c>
      <c r="T1075" t="s">
        <v>8407</v>
      </c>
      <c r="U1075" s="238"/>
      <c r="V1075" s="238"/>
      <c r="W1075" s="238"/>
      <c r="X1075" s="238"/>
      <c r="Y1075" s="239"/>
      <c r="Z1075" t="s">
        <v>8393</v>
      </c>
      <c r="AA1075" t="s">
        <v>8399</v>
      </c>
      <c r="AB1075" s="187">
        <v>1521483424</v>
      </c>
      <c r="AC1075" s="242" t="str">
        <f>_xlfn.IFNA(IF(Table[[#This Row],[Programme Partner]]&lt;&gt;Table[[#This Row],[Implementing Partner]],CONCATENATE(Table[[#This Row],[Programme Partner]],"-",Table[[#This Row],[Implementing Partner]]),Table[[#This Row],[Programme Partner]]),"")</f>
        <v>UNHCR-NGOF</v>
      </c>
    </row>
    <row r="1076" spans="1:29" ht="16.5" customHeight="1">
      <c r="A1076" s="183">
        <v>1074</v>
      </c>
      <c r="B1076" s="234" t="s">
        <v>8385</v>
      </c>
      <c r="C1076" s="235" t="s">
        <v>5273</v>
      </c>
      <c r="D1076" s="236" t="s">
        <v>5184</v>
      </c>
      <c r="E1076" s="237" t="s">
        <v>5273</v>
      </c>
      <c r="F1076" t="s">
        <v>27</v>
      </c>
      <c r="G1076" s="235" t="s">
        <v>8013</v>
      </c>
      <c r="H1076" t="s">
        <v>8287</v>
      </c>
      <c r="I1076" s="235" t="str">
        <f>IFERROR(VLOOKUP(Table[[#This Row],[Activity Details of Assistance]],WHAT!E:F,2,FALSE),"")</f>
        <v># of HP sessions at HH level</v>
      </c>
      <c r="J1076" s="235"/>
      <c r="K1076">
        <v>3335</v>
      </c>
      <c r="L1076" t="s">
        <v>28</v>
      </c>
      <c r="M1076" t="s">
        <v>13</v>
      </c>
      <c r="N1076" t="s">
        <v>14</v>
      </c>
      <c r="O1076" t="s">
        <v>309</v>
      </c>
      <c r="P1076" t="s">
        <v>1606</v>
      </c>
      <c r="Q1076" t="s">
        <v>6480</v>
      </c>
      <c r="R1076" s="230">
        <v>45016</v>
      </c>
      <c r="S1076" s="230">
        <v>45261</v>
      </c>
      <c r="T1076" t="s">
        <v>8407</v>
      </c>
      <c r="U1076" s="238"/>
      <c r="V1076" s="238"/>
      <c r="W1076" s="238"/>
      <c r="X1076" s="238"/>
      <c r="Y1076" s="239"/>
      <c r="Z1076" t="s">
        <v>8393</v>
      </c>
      <c r="AA1076" t="s">
        <v>8399</v>
      </c>
      <c r="AB1076" s="187">
        <v>1521483424</v>
      </c>
      <c r="AC1076" s="242" t="str">
        <f>_xlfn.IFNA(IF(Table[[#This Row],[Programme Partner]]&lt;&gt;Table[[#This Row],[Implementing Partner]],CONCATENATE(Table[[#This Row],[Programme Partner]],"-",Table[[#This Row],[Implementing Partner]]),Table[[#This Row],[Programme Partner]]),"")</f>
        <v>UNHCR-NGOF</v>
      </c>
    </row>
    <row r="1077" spans="1:29" ht="16.5" customHeight="1">
      <c r="A1077" s="183">
        <v>1075</v>
      </c>
      <c r="B1077" s="234" t="s">
        <v>8385</v>
      </c>
      <c r="C1077" s="235" t="s">
        <v>5273</v>
      </c>
      <c r="D1077" s="236" t="s">
        <v>5184</v>
      </c>
      <c r="E1077" s="237" t="s">
        <v>5273</v>
      </c>
      <c r="F1077" t="s">
        <v>27</v>
      </c>
      <c r="G1077" s="235" t="s">
        <v>8013</v>
      </c>
      <c r="H1077" t="s">
        <v>8327</v>
      </c>
      <c r="I1077" s="235" t="str">
        <f>IFERROR(VLOOKUP(Table[[#This Row],[Activity Details of Assistance]],WHAT!E:F,2,FALSE),"")</f>
        <v># of HP sessions at institution level</v>
      </c>
      <c r="J1077" s="235"/>
      <c r="K1077">
        <v>5</v>
      </c>
      <c r="L1077" t="s">
        <v>28</v>
      </c>
      <c r="M1077" t="s">
        <v>13</v>
      </c>
      <c r="N1077" t="s">
        <v>14</v>
      </c>
      <c r="O1077" t="s">
        <v>309</v>
      </c>
      <c r="P1077" t="s">
        <v>1606</v>
      </c>
      <c r="Q1077" t="s">
        <v>6480</v>
      </c>
      <c r="R1077" s="230">
        <v>45016</v>
      </c>
      <c r="S1077" s="230">
        <v>45261</v>
      </c>
      <c r="T1077" t="s">
        <v>8407</v>
      </c>
      <c r="U1077" s="238"/>
      <c r="V1077" s="238"/>
      <c r="W1077" s="238"/>
      <c r="X1077" s="238"/>
      <c r="Y1077" s="239"/>
      <c r="Z1077" t="s">
        <v>8393</v>
      </c>
      <c r="AA1077" t="s">
        <v>8399</v>
      </c>
      <c r="AB1077" s="187">
        <v>1521483424</v>
      </c>
      <c r="AC1077" s="242" t="str">
        <f>_xlfn.IFNA(IF(Table[[#This Row],[Programme Partner]]&lt;&gt;Table[[#This Row],[Implementing Partner]],CONCATENATE(Table[[#This Row],[Programme Partner]],"-",Table[[#This Row],[Implementing Partner]]),Table[[#This Row],[Programme Partner]]),"")</f>
        <v>UNHCR-NGOF</v>
      </c>
    </row>
    <row r="1078" spans="1:29" ht="16.5" customHeight="1">
      <c r="A1078" s="183">
        <v>1076</v>
      </c>
      <c r="B1078" s="234" t="s">
        <v>8385</v>
      </c>
      <c r="C1078" s="235" t="s">
        <v>5273</v>
      </c>
      <c r="D1078" s="236" t="s">
        <v>5184</v>
      </c>
      <c r="E1078" s="237" t="s">
        <v>5273</v>
      </c>
      <c r="F1078" t="s">
        <v>27</v>
      </c>
      <c r="G1078" s="235" t="s">
        <v>8013</v>
      </c>
      <c r="H1078" t="s">
        <v>8288</v>
      </c>
      <c r="I1078" s="235" t="str">
        <f>IFERROR(VLOOKUP(Table[[#This Row],[Activity Details of Assistance]],WHAT!E:F,2,FALSE),"")</f>
        <v># of handwashing station</v>
      </c>
      <c r="J1078" s="235"/>
      <c r="K1078">
        <v>3</v>
      </c>
      <c r="L1078" t="s">
        <v>28</v>
      </c>
      <c r="M1078" t="s">
        <v>13</v>
      </c>
      <c r="N1078" t="s">
        <v>14</v>
      </c>
      <c r="O1078" t="s">
        <v>309</v>
      </c>
      <c r="P1078" t="s">
        <v>1606</v>
      </c>
      <c r="Q1078" t="s">
        <v>6480</v>
      </c>
      <c r="R1078" s="230">
        <v>45016</v>
      </c>
      <c r="S1078" s="230">
        <v>45261</v>
      </c>
      <c r="T1078" t="s">
        <v>8407</v>
      </c>
      <c r="U1078" s="238"/>
      <c r="V1078" s="238"/>
      <c r="W1078" s="238"/>
      <c r="X1078" s="238"/>
      <c r="Y1078" s="239"/>
      <c r="Z1078" t="s">
        <v>8393</v>
      </c>
      <c r="AA1078" t="s">
        <v>8399</v>
      </c>
      <c r="AB1078" s="187">
        <v>1521483424</v>
      </c>
      <c r="AC1078" s="242" t="str">
        <f>_xlfn.IFNA(IF(Table[[#This Row],[Programme Partner]]&lt;&gt;Table[[#This Row],[Implementing Partner]],CONCATENATE(Table[[#This Row],[Programme Partner]],"-",Table[[#This Row],[Implementing Partner]]),Table[[#This Row],[Programme Partner]]),"")</f>
        <v>UNHCR-NGOF</v>
      </c>
    </row>
    <row r="1079" spans="1:29" ht="16.5" customHeight="1">
      <c r="A1079" s="183">
        <v>1077</v>
      </c>
      <c r="B1079" s="234" t="s">
        <v>8385</v>
      </c>
      <c r="C1079" s="235" t="s">
        <v>5273</v>
      </c>
      <c r="D1079" s="236" t="s">
        <v>5184</v>
      </c>
      <c r="E1079" s="237" t="s">
        <v>5273</v>
      </c>
      <c r="F1079" t="s">
        <v>27</v>
      </c>
      <c r="G1079" s="235" t="s">
        <v>8014</v>
      </c>
      <c r="H1079" t="s">
        <v>8242</v>
      </c>
      <c r="I1079" s="235" t="str">
        <f>IFERROR(VLOOKUP(Table[[#This Row],[Activity Details of Assistance]],WHAT!E:F,2,FALSE),"")</f>
        <v># of pit</v>
      </c>
      <c r="J1079" s="235"/>
      <c r="K1079">
        <v>2</v>
      </c>
      <c r="L1079" t="s">
        <v>28</v>
      </c>
      <c r="M1079" t="s">
        <v>13</v>
      </c>
      <c r="N1079" t="s">
        <v>14</v>
      </c>
      <c r="O1079" t="s">
        <v>309</v>
      </c>
      <c r="P1079" t="s">
        <v>1606</v>
      </c>
      <c r="Q1079" t="s">
        <v>6480</v>
      </c>
      <c r="R1079" s="230">
        <v>45016</v>
      </c>
      <c r="S1079" s="230">
        <v>45261</v>
      </c>
      <c r="T1079" t="s">
        <v>8407</v>
      </c>
      <c r="U1079" s="238"/>
      <c r="V1079" s="238"/>
      <c r="W1079" s="238"/>
      <c r="X1079" s="238"/>
      <c r="Y1079" s="239"/>
      <c r="Z1079" t="s">
        <v>8393</v>
      </c>
      <c r="AA1079" t="s">
        <v>8399</v>
      </c>
      <c r="AB1079" s="187">
        <v>1521483424</v>
      </c>
      <c r="AC1079" s="242" t="str">
        <f>_xlfn.IFNA(IF(Table[[#This Row],[Programme Partner]]&lt;&gt;Table[[#This Row],[Implementing Partner]],CONCATENATE(Table[[#This Row],[Programme Partner]],"-",Table[[#This Row],[Implementing Partner]]),Table[[#This Row],[Programme Partner]]),"")</f>
        <v>UNHCR-NGOF</v>
      </c>
    </row>
    <row r="1080" spans="1:29" ht="16.5" customHeight="1">
      <c r="A1080" s="183">
        <v>1078</v>
      </c>
      <c r="B1080" s="234" t="s">
        <v>8385</v>
      </c>
      <c r="C1080" s="235" t="s">
        <v>5273</v>
      </c>
      <c r="D1080" s="236" t="s">
        <v>5184</v>
      </c>
      <c r="E1080" s="237" t="s">
        <v>5273</v>
      </c>
      <c r="F1080" t="s">
        <v>27</v>
      </c>
      <c r="G1080" s="235" t="s">
        <v>8014</v>
      </c>
      <c r="H1080" t="s">
        <v>8412</v>
      </c>
      <c r="I1080" s="235" t="str">
        <f>IFERROR(VLOOKUP(Table[[#This Row],[Activity Details of Assistance]],WHAT!E:F,2,FALSE),"")</f>
        <v># of HH</v>
      </c>
      <c r="J1080" s="235"/>
      <c r="K1080">
        <v>5647</v>
      </c>
      <c r="L1080" t="s">
        <v>28</v>
      </c>
      <c r="M1080" t="s">
        <v>13</v>
      </c>
      <c r="N1080" t="s">
        <v>14</v>
      </c>
      <c r="O1080" t="s">
        <v>309</v>
      </c>
      <c r="P1080" t="s">
        <v>1606</v>
      </c>
      <c r="Q1080" t="s">
        <v>6480</v>
      </c>
      <c r="R1080" s="230">
        <v>45016</v>
      </c>
      <c r="S1080" s="230">
        <v>45261</v>
      </c>
      <c r="T1080" t="s">
        <v>8407</v>
      </c>
      <c r="U1080" s="238"/>
      <c r="V1080" s="238"/>
      <c r="W1080" s="238"/>
      <c r="X1080" s="238"/>
      <c r="Y1080" s="239"/>
      <c r="Z1080" t="s">
        <v>8393</v>
      </c>
      <c r="AA1080" t="s">
        <v>8399</v>
      </c>
      <c r="AB1080" s="187">
        <v>1521483424</v>
      </c>
      <c r="AC1080" s="242" t="str">
        <f>_xlfn.IFNA(IF(Table[[#This Row],[Programme Partner]]&lt;&gt;Table[[#This Row],[Implementing Partner]],CONCATENATE(Table[[#This Row],[Programme Partner]],"-",Table[[#This Row],[Implementing Partner]]),Table[[#This Row],[Programme Partner]]),"")</f>
        <v>UNHCR-NGOF</v>
      </c>
    </row>
    <row r="1081" spans="1:29" ht="16.5" customHeight="1">
      <c r="A1081" s="183">
        <v>1079</v>
      </c>
      <c r="B1081" s="234" t="s">
        <v>8385</v>
      </c>
      <c r="C1081" s="235" t="s">
        <v>5273</v>
      </c>
      <c r="D1081" s="236" t="s">
        <v>5184</v>
      </c>
      <c r="E1081" s="237" t="s">
        <v>5273</v>
      </c>
      <c r="F1081" t="s">
        <v>27</v>
      </c>
      <c r="G1081" s="235" t="s">
        <v>8012</v>
      </c>
      <c r="H1081" t="s">
        <v>8364</v>
      </c>
      <c r="I1081" s="235" t="str">
        <f>IFERROR(VLOOKUP(Table[[#This Row],[Activity Details of Assistance]],WHAT!E:F,2,FALSE),"")</f>
        <v xml:space="preserve"># of door </v>
      </c>
      <c r="J1081" s="235"/>
      <c r="K1081">
        <v>23</v>
      </c>
      <c r="L1081" t="s">
        <v>28</v>
      </c>
      <c r="M1081" t="s">
        <v>13</v>
      </c>
      <c r="N1081" t="s">
        <v>14</v>
      </c>
      <c r="O1081" t="s">
        <v>309</v>
      </c>
      <c r="P1081" t="s">
        <v>1607</v>
      </c>
      <c r="Q1081" t="s">
        <v>4710</v>
      </c>
      <c r="R1081" s="230">
        <v>45016</v>
      </c>
      <c r="S1081" s="230">
        <v>45261</v>
      </c>
      <c r="T1081" t="s">
        <v>8407</v>
      </c>
      <c r="U1081" s="238"/>
      <c r="V1081" s="238"/>
      <c r="W1081" s="238"/>
      <c r="X1081" s="238"/>
      <c r="Y1081" s="239"/>
      <c r="Z1081" t="s">
        <v>8393</v>
      </c>
      <c r="AA1081" t="s">
        <v>8399</v>
      </c>
      <c r="AB1081" s="187">
        <v>1521483424</v>
      </c>
      <c r="AC1081" s="242" t="str">
        <f>_xlfn.IFNA(IF(Table[[#This Row],[Programme Partner]]&lt;&gt;Table[[#This Row],[Implementing Partner]],CONCATENATE(Table[[#This Row],[Programme Partner]],"-",Table[[#This Row],[Implementing Partner]]),Table[[#This Row],[Programme Partner]]),"")</f>
        <v>UNHCR-NGOF</v>
      </c>
    </row>
    <row r="1082" spans="1:29" ht="16.5" customHeight="1">
      <c r="A1082" s="183">
        <v>1080</v>
      </c>
      <c r="B1082" s="234" t="s">
        <v>8385</v>
      </c>
      <c r="C1082" s="235" t="s">
        <v>5273</v>
      </c>
      <c r="D1082" s="236" t="s">
        <v>5184</v>
      </c>
      <c r="E1082" s="237" t="s">
        <v>5273</v>
      </c>
      <c r="F1082" t="s">
        <v>27</v>
      </c>
      <c r="G1082" s="235" t="s">
        <v>8012</v>
      </c>
      <c r="H1082" t="s">
        <v>8365</v>
      </c>
      <c r="I1082" s="235" t="str">
        <f>IFERROR(VLOOKUP(Table[[#This Row],[Activity Details of Assistance]],WHAT!E:F,2,FALSE),"")</f>
        <v># of door</v>
      </c>
      <c r="J1082" s="235"/>
      <c r="K1082">
        <v>203</v>
      </c>
      <c r="L1082" t="s">
        <v>28</v>
      </c>
      <c r="M1082" t="s">
        <v>13</v>
      </c>
      <c r="N1082" t="s">
        <v>14</v>
      </c>
      <c r="O1082" t="s">
        <v>309</v>
      </c>
      <c r="P1082" t="s">
        <v>1607</v>
      </c>
      <c r="Q1082" t="s">
        <v>4710</v>
      </c>
      <c r="R1082" s="230">
        <v>45016</v>
      </c>
      <c r="S1082" s="230">
        <v>45261</v>
      </c>
      <c r="T1082" t="s">
        <v>8407</v>
      </c>
      <c r="U1082" s="238"/>
      <c r="V1082" s="238"/>
      <c r="W1082" s="238"/>
      <c r="X1082" s="238"/>
      <c r="Y1082" s="239"/>
      <c r="Z1082" t="s">
        <v>8393</v>
      </c>
      <c r="AA1082" t="s">
        <v>8399</v>
      </c>
      <c r="AB1082" s="187">
        <v>1521483424</v>
      </c>
      <c r="AC1082" s="242" t="str">
        <f>_xlfn.IFNA(IF(Table[[#This Row],[Programme Partner]]&lt;&gt;Table[[#This Row],[Implementing Partner]],CONCATENATE(Table[[#This Row],[Programme Partner]],"-",Table[[#This Row],[Implementing Partner]]),Table[[#This Row],[Programme Partner]]),"")</f>
        <v>UNHCR-NGOF</v>
      </c>
    </row>
    <row r="1083" spans="1:29" ht="16.5" customHeight="1">
      <c r="A1083" s="183">
        <v>1081</v>
      </c>
      <c r="B1083" s="234" t="s">
        <v>8385</v>
      </c>
      <c r="C1083" s="235" t="s">
        <v>5273</v>
      </c>
      <c r="D1083" s="236" t="s">
        <v>5184</v>
      </c>
      <c r="E1083" s="237" t="s">
        <v>5273</v>
      </c>
      <c r="F1083" t="s">
        <v>27</v>
      </c>
      <c r="G1083" s="235" t="s">
        <v>8012</v>
      </c>
      <c r="H1083" t="s">
        <v>8312</v>
      </c>
      <c r="I1083" s="235" t="str">
        <f>IFERROR(VLOOKUP(Table[[#This Row],[Activity Details of Assistance]],WHAT!E:F,2,FALSE),"")</f>
        <v># of door</v>
      </c>
      <c r="J1083" s="235"/>
      <c r="K1083">
        <v>408</v>
      </c>
      <c r="L1083" t="s">
        <v>28</v>
      </c>
      <c r="M1083" t="s">
        <v>13</v>
      </c>
      <c r="N1083" t="s">
        <v>14</v>
      </c>
      <c r="O1083" t="s">
        <v>309</v>
      </c>
      <c r="P1083" t="s">
        <v>1607</v>
      </c>
      <c r="Q1083" t="s">
        <v>4710</v>
      </c>
      <c r="R1083" s="230">
        <v>45016</v>
      </c>
      <c r="S1083" s="230">
        <v>45261</v>
      </c>
      <c r="T1083" t="s">
        <v>8407</v>
      </c>
      <c r="U1083" s="238"/>
      <c r="V1083" s="238"/>
      <c r="W1083" s="238"/>
      <c r="X1083" s="238"/>
      <c r="Y1083" s="239"/>
      <c r="Z1083" t="s">
        <v>8393</v>
      </c>
      <c r="AA1083" t="s">
        <v>8399</v>
      </c>
      <c r="AB1083" s="187">
        <v>1521483424</v>
      </c>
      <c r="AC1083" s="242" t="str">
        <f>_xlfn.IFNA(IF(Table[[#This Row],[Programme Partner]]&lt;&gt;Table[[#This Row],[Implementing Partner]],CONCATENATE(Table[[#This Row],[Programme Partner]],"-",Table[[#This Row],[Implementing Partner]]),Table[[#This Row],[Programme Partner]]),"")</f>
        <v>UNHCR-NGOF</v>
      </c>
    </row>
    <row r="1084" spans="1:29" ht="16.5" customHeight="1">
      <c r="A1084" s="183">
        <v>1082</v>
      </c>
      <c r="B1084" s="234" t="s">
        <v>8385</v>
      </c>
      <c r="C1084" s="235" t="s">
        <v>5273</v>
      </c>
      <c r="D1084" s="236" t="s">
        <v>5184</v>
      </c>
      <c r="E1084" s="237" t="s">
        <v>5273</v>
      </c>
      <c r="F1084" t="s">
        <v>27</v>
      </c>
      <c r="G1084" s="235" t="s">
        <v>8013</v>
      </c>
      <c r="H1084" t="s">
        <v>8338</v>
      </c>
      <c r="I1084" s="235" t="str">
        <f>IFERROR(VLOOKUP(Table[[#This Row],[Activity Details of Assistance]],WHAT!E:F,2,FALSE),"")</f>
        <v># of facilities</v>
      </c>
      <c r="J1084" s="235"/>
      <c r="K1084">
        <v>1184</v>
      </c>
      <c r="L1084" t="s">
        <v>28</v>
      </c>
      <c r="M1084" t="s">
        <v>13</v>
      </c>
      <c r="N1084" t="s">
        <v>14</v>
      </c>
      <c r="O1084" t="s">
        <v>309</v>
      </c>
      <c r="P1084" t="s">
        <v>1607</v>
      </c>
      <c r="Q1084" t="s">
        <v>4710</v>
      </c>
      <c r="R1084" s="230">
        <v>45016</v>
      </c>
      <c r="S1084" s="230">
        <v>45261</v>
      </c>
      <c r="T1084" t="s">
        <v>8407</v>
      </c>
      <c r="U1084" s="238"/>
      <c r="V1084" s="238"/>
      <c r="W1084" s="238"/>
      <c r="X1084" s="238"/>
      <c r="Y1084" s="239"/>
      <c r="Z1084" t="s">
        <v>8393</v>
      </c>
      <c r="AA1084" t="s">
        <v>8399</v>
      </c>
      <c r="AB1084" s="187">
        <v>1521483424</v>
      </c>
      <c r="AC1084" s="242" t="str">
        <f>_xlfn.IFNA(IF(Table[[#This Row],[Programme Partner]]&lt;&gt;Table[[#This Row],[Implementing Partner]],CONCATENATE(Table[[#This Row],[Programme Partner]],"-",Table[[#This Row],[Implementing Partner]]),Table[[#This Row],[Programme Partner]]),"")</f>
        <v>UNHCR-NGOF</v>
      </c>
    </row>
    <row r="1085" spans="1:29" ht="16.5" customHeight="1">
      <c r="A1085" s="183">
        <v>1083</v>
      </c>
      <c r="B1085" s="234" t="s">
        <v>8385</v>
      </c>
      <c r="C1085" s="235" t="s">
        <v>5273</v>
      </c>
      <c r="D1085" s="236" t="s">
        <v>5184</v>
      </c>
      <c r="E1085" s="237" t="s">
        <v>5273</v>
      </c>
      <c r="F1085" t="s">
        <v>27</v>
      </c>
      <c r="G1085" s="235" t="s">
        <v>8013</v>
      </c>
      <c r="H1085" t="s">
        <v>8286</v>
      </c>
      <c r="I1085" s="235" t="str">
        <f>IFERROR(VLOOKUP(Table[[#This Row],[Activity Details of Assistance]],WHAT!E:F,2,FALSE),"")</f>
        <v># of HP sessions at community level</v>
      </c>
      <c r="J1085" s="235"/>
      <c r="K1085">
        <v>96</v>
      </c>
      <c r="L1085" t="s">
        <v>28</v>
      </c>
      <c r="M1085" t="s">
        <v>13</v>
      </c>
      <c r="N1085" t="s">
        <v>14</v>
      </c>
      <c r="O1085" t="s">
        <v>309</v>
      </c>
      <c r="P1085" t="s">
        <v>1607</v>
      </c>
      <c r="Q1085" t="s">
        <v>4710</v>
      </c>
      <c r="R1085" s="230">
        <v>45016</v>
      </c>
      <c r="S1085" s="230">
        <v>45261</v>
      </c>
      <c r="T1085" t="s">
        <v>8407</v>
      </c>
      <c r="U1085" s="238"/>
      <c r="V1085" s="238"/>
      <c r="W1085" s="238"/>
      <c r="X1085" s="238"/>
      <c r="Y1085" s="239"/>
      <c r="Z1085" t="s">
        <v>8393</v>
      </c>
      <c r="AA1085" t="s">
        <v>8399</v>
      </c>
      <c r="AB1085" s="187">
        <v>1521483424</v>
      </c>
      <c r="AC1085" s="242" t="str">
        <f>_xlfn.IFNA(IF(Table[[#This Row],[Programme Partner]]&lt;&gt;Table[[#This Row],[Implementing Partner]],CONCATENATE(Table[[#This Row],[Programme Partner]],"-",Table[[#This Row],[Implementing Partner]]),Table[[#This Row],[Programme Partner]]),"")</f>
        <v>UNHCR-NGOF</v>
      </c>
    </row>
    <row r="1086" spans="1:29" ht="16.5" customHeight="1">
      <c r="A1086" s="183">
        <v>1084</v>
      </c>
      <c r="B1086" s="234" t="s">
        <v>8385</v>
      </c>
      <c r="C1086" s="235" t="s">
        <v>5273</v>
      </c>
      <c r="D1086" s="236" t="s">
        <v>5184</v>
      </c>
      <c r="E1086" s="237" t="s">
        <v>5273</v>
      </c>
      <c r="F1086" t="s">
        <v>27</v>
      </c>
      <c r="G1086" s="235" t="s">
        <v>8013</v>
      </c>
      <c r="H1086" t="s">
        <v>8287</v>
      </c>
      <c r="I1086" s="235" t="str">
        <f>IFERROR(VLOOKUP(Table[[#This Row],[Activity Details of Assistance]],WHAT!E:F,2,FALSE),"")</f>
        <v># of HP sessions at HH level</v>
      </c>
      <c r="J1086" s="235"/>
      <c r="K1086">
        <v>3290</v>
      </c>
      <c r="L1086" t="s">
        <v>28</v>
      </c>
      <c r="M1086" t="s">
        <v>13</v>
      </c>
      <c r="N1086" t="s">
        <v>14</v>
      </c>
      <c r="O1086" t="s">
        <v>309</v>
      </c>
      <c r="P1086" t="s">
        <v>1607</v>
      </c>
      <c r="Q1086" t="s">
        <v>4710</v>
      </c>
      <c r="R1086" s="230">
        <v>45016</v>
      </c>
      <c r="S1086" s="230">
        <v>45261</v>
      </c>
      <c r="T1086" t="s">
        <v>8407</v>
      </c>
      <c r="U1086" s="238"/>
      <c r="V1086" s="238"/>
      <c r="W1086" s="238"/>
      <c r="X1086" s="238"/>
      <c r="Y1086" s="239"/>
      <c r="Z1086" t="s">
        <v>8393</v>
      </c>
      <c r="AA1086" t="s">
        <v>8399</v>
      </c>
      <c r="AB1086" s="187">
        <v>1521483424</v>
      </c>
      <c r="AC1086" s="242" t="str">
        <f>_xlfn.IFNA(IF(Table[[#This Row],[Programme Partner]]&lt;&gt;Table[[#This Row],[Implementing Partner]],CONCATENATE(Table[[#This Row],[Programme Partner]],"-",Table[[#This Row],[Implementing Partner]]),Table[[#This Row],[Programme Partner]]),"")</f>
        <v>UNHCR-NGOF</v>
      </c>
    </row>
    <row r="1087" spans="1:29" ht="16.5" customHeight="1">
      <c r="A1087" s="183">
        <v>1085</v>
      </c>
      <c r="B1087" s="234" t="s">
        <v>8385</v>
      </c>
      <c r="C1087" s="235" t="s">
        <v>5273</v>
      </c>
      <c r="D1087" s="236" t="s">
        <v>5184</v>
      </c>
      <c r="E1087" s="237" t="s">
        <v>5273</v>
      </c>
      <c r="F1087" t="s">
        <v>27</v>
      </c>
      <c r="G1087" s="235" t="s">
        <v>8013</v>
      </c>
      <c r="H1087" t="s">
        <v>8327</v>
      </c>
      <c r="I1087" s="235" t="str">
        <f>IFERROR(VLOOKUP(Table[[#This Row],[Activity Details of Assistance]],WHAT!E:F,2,FALSE),"")</f>
        <v># of HP sessions at institution level</v>
      </c>
      <c r="J1087" s="235"/>
      <c r="K1087">
        <v>8</v>
      </c>
      <c r="L1087" t="s">
        <v>28</v>
      </c>
      <c r="M1087" t="s">
        <v>13</v>
      </c>
      <c r="N1087" t="s">
        <v>14</v>
      </c>
      <c r="O1087" t="s">
        <v>309</v>
      </c>
      <c r="P1087" t="s">
        <v>1607</v>
      </c>
      <c r="Q1087" t="s">
        <v>4710</v>
      </c>
      <c r="R1087" s="230">
        <v>45016</v>
      </c>
      <c r="S1087" s="230">
        <v>45261</v>
      </c>
      <c r="T1087" t="s">
        <v>8407</v>
      </c>
      <c r="U1087" s="238"/>
      <c r="V1087" s="238"/>
      <c r="W1087" s="238"/>
      <c r="X1087" s="238"/>
      <c r="Y1087" s="239"/>
      <c r="Z1087" t="s">
        <v>8393</v>
      </c>
      <c r="AA1087" t="s">
        <v>8399</v>
      </c>
      <c r="AB1087" s="187">
        <v>1521483424</v>
      </c>
      <c r="AC1087" s="242" t="str">
        <f>_xlfn.IFNA(IF(Table[[#This Row],[Programme Partner]]&lt;&gt;Table[[#This Row],[Implementing Partner]],CONCATENATE(Table[[#This Row],[Programme Partner]],"-",Table[[#This Row],[Implementing Partner]]),Table[[#This Row],[Programme Partner]]),"")</f>
        <v>UNHCR-NGOF</v>
      </c>
    </row>
    <row r="1088" spans="1:29" ht="16.5" customHeight="1">
      <c r="A1088" s="183">
        <v>1086</v>
      </c>
      <c r="B1088" s="234" t="s">
        <v>8385</v>
      </c>
      <c r="C1088" s="235" t="s">
        <v>5273</v>
      </c>
      <c r="D1088" s="236" t="s">
        <v>5184</v>
      </c>
      <c r="E1088" s="237" t="s">
        <v>5273</v>
      </c>
      <c r="F1088" t="s">
        <v>27</v>
      </c>
      <c r="G1088" s="235" t="s">
        <v>8014</v>
      </c>
      <c r="H1088" t="s">
        <v>8412</v>
      </c>
      <c r="I1088" s="235" t="str">
        <f>IFERROR(VLOOKUP(Table[[#This Row],[Activity Details of Assistance]],WHAT!E:F,2,FALSE),"")</f>
        <v># of HH</v>
      </c>
      <c r="J1088" s="235"/>
      <c r="K1088">
        <v>3557</v>
      </c>
      <c r="L1088" t="s">
        <v>28</v>
      </c>
      <c r="M1088" t="s">
        <v>13</v>
      </c>
      <c r="N1088" t="s">
        <v>14</v>
      </c>
      <c r="O1088" t="s">
        <v>309</v>
      </c>
      <c r="P1088" t="s">
        <v>1607</v>
      </c>
      <c r="Q1088" t="s">
        <v>4710</v>
      </c>
      <c r="R1088" s="230">
        <v>45016</v>
      </c>
      <c r="S1088" s="230">
        <v>45261</v>
      </c>
      <c r="T1088" t="s">
        <v>8407</v>
      </c>
      <c r="U1088" s="238"/>
      <c r="V1088" s="238"/>
      <c r="W1088" s="238"/>
      <c r="X1088" s="238"/>
      <c r="Y1088" s="239"/>
      <c r="Z1088" t="s">
        <v>8393</v>
      </c>
      <c r="AA1088" t="s">
        <v>8399</v>
      </c>
      <c r="AB1088" s="187">
        <v>1521483424</v>
      </c>
      <c r="AC1088" s="242" t="str">
        <f>_xlfn.IFNA(IF(Table[[#This Row],[Programme Partner]]&lt;&gt;Table[[#This Row],[Implementing Partner]],CONCATENATE(Table[[#This Row],[Programme Partner]],"-",Table[[#This Row],[Implementing Partner]]),Table[[#This Row],[Programme Partner]]),"")</f>
        <v>UNHCR-NGOF</v>
      </c>
    </row>
    <row r="1089" spans="1:29" ht="16.5" customHeight="1">
      <c r="A1089" s="183">
        <v>1087</v>
      </c>
      <c r="B1089" s="234" t="s">
        <v>8385</v>
      </c>
      <c r="C1089" s="235" t="s">
        <v>5273</v>
      </c>
      <c r="D1089" s="236" t="s">
        <v>5184</v>
      </c>
      <c r="E1089" s="237" t="s">
        <v>5273</v>
      </c>
      <c r="F1089" t="s">
        <v>27</v>
      </c>
      <c r="G1089" s="235" t="s">
        <v>8012</v>
      </c>
      <c r="H1089" t="s">
        <v>8318</v>
      </c>
      <c r="I1089" s="235" t="str">
        <f>IFERROR(VLOOKUP(Table[[#This Row],[Activity Details of Assistance]],WHAT!E:F,2,FALSE),"")</f>
        <v># of door</v>
      </c>
      <c r="J1089" s="235"/>
      <c r="K1089">
        <v>5</v>
      </c>
      <c r="L1089" t="s">
        <v>28</v>
      </c>
      <c r="M1089" t="s">
        <v>13</v>
      </c>
      <c r="N1089" t="s">
        <v>14</v>
      </c>
      <c r="O1089" t="s">
        <v>307</v>
      </c>
      <c r="P1089" t="s">
        <v>1599</v>
      </c>
      <c r="Q1089" t="s">
        <v>4723</v>
      </c>
      <c r="R1089" s="230">
        <v>45016</v>
      </c>
      <c r="S1089" s="230">
        <v>45261</v>
      </c>
      <c r="T1089" t="s">
        <v>8407</v>
      </c>
      <c r="U1089" s="238"/>
      <c r="V1089" s="238"/>
      <c r="W1089" s="238"/>
      <c r="X1089" s="238"/>
      <c r="Y1089" s="239"/>
      <c r="Z1089" t="s">
        <v>8393</v>
      </c>
      <c r="AA1089" t="s">
        <v>8399</v>
      </c>
      <c r="AB1089" s="187">
        <v>1521483424</v>
      </c>
      <c r="AC1089" s="242" t="str">
        <f>_xlfn.IFNA(IF(Table[[#This Row],[Programme Partner]]&lt;&gt;Table[[#This Row],[Implementing Partner]],CONCATENATE(Table[[#This Row],[Programme Partner]],"-",Table[[#This Row],[Implementing Partner]]),Table[[#This Row],[Programme Partner]]),"")</f>
        <v>UNHCR-NGOF</v>
      </c>
    </row>
    <row r="1090" spans="1:29" ht="16.5" customHeight="1">
      <c r="A1090" s="183">
        <v>1088</v>
      </c>
      <c r="B1090" s="234" t="s">
        <v>8385</v>
      </c>
      <c r="C1090" s="235" t="s">
        <v>5273</v>
      </c>
      <c r="D1090" s="236" t="s">
        <v>5184</v>
      </c>
      <c r="E1090" s="237" t="s">
        <v>5273</v>
      </c>
      <c r="F1090" t="s">
        <v>27</v>
      </c>
      <c r="G1090" s="235" t="s">
        <v>8012</v>
      </c>
      <c r="H1090" t="s">
        <v>8364</v>
      </c>
      <c r="I1090" s="235" t="str">
        <f>IFERROR(VLOOKUP(Table[[#This Row],[Activity Details of Assistance]],WHAT!E:F,2,FALSE),"")</f>
        <v xml:space="preserve"># of door </v>
      </c>
      <c r="J1090" s="235"/>
      <c r="K1090">
        <v>84</v>
      </c>
      <c r="L1090" t="s">
        <v>28</v>
      </c>
      <c r="M1090" t="s">
        <v>13</v>
      </c>
      <c r="N1090" t="s">
        <v>14</v>
      </c>
      <c r="O1090" t="s">
        <v>307</v>
      </c>
      <c r="P1090" t="s">
        <v>1599</v>
      </c>
      <c r="Q1090" t="s">
        <v>4723</v>
      </c>
      <c r="R1090" s="230">
        <v>45016</v>
      </c>
      <c r="S1090" s="230">
        <v>45261</v>
      </c>
      <c r="T1090" t="s">
        <v>8407</v>
      </c>
      <c r="U1090" s="238"/>
      <c r="V1090" s="238"/>
      <c r="W1090" s="238"/>
      <c r="X1090" s="238"/>
      <c r="Y1090" s="239"/>
      <c r="Z1090" t="s">
        <v>8393</v>
      </c>
      <c r="AA1090" t="s">
        <v>8399</v>
      </c>
      <c r="AB1090" s="187">
        <v>1521483424</v>
      </c>
      <c r="AC1090" s="242" t="str">
        <f>_xlfn.IFNA(IF(Table[[#This Row],[Programme Partner]]&lt;&gt;Table[[#This Row],[Implementing Partner]],CONCATENATE(Table[[#This Row],[Programme Partner]],"-",Table[[#This Row],[Implementing Partner]]),Table[[#This Row],[Programme Partner]]),"")</f>
        <v>UNHCR-NGOF</v>
      </c>
    </row>
    <row r="1091" spans="1:29" ht="16.5" customHeight="1">
      <c r="A1091" s="183">
        <v>1089</v>
      </c>
      <c r="B1091" s="234" t="s">
        <v>8385</v>
      </c>
      <c r="C1091" s="235" t="s">
        <v>5273</v>
      </c>
      <c r="D1091" s="236" t="s">
        <v>5184</v>
      </c>
      <c r="E1091" s="237" t="s">
        <v>5273</v>
      </c>
      <c r="F1091" t="s">
        <v>27</v>
      </c>
      <c r="G1091" s="235" t="s">
        <v>8012</v>
      </c>
      <c r="H1091" t="s">
        <v>8403</v>
      </c>
      <c r="I1091" s="235" t="str">
        <f>IFERROR(VLOOKUP(Table[[#This Row],[Activity Details of Assistance]],WHAT!E:F,2,FALSE),"")</f>
        <v># of door</v>
      </c>
      <c r="J1091" s="235"/>
      <c r="K1091">
        <v>5</v>
      </c>
      <c r="L1091" t="s">
        <v>28</v>
      </c>
      <c r="M1091" t="s">
        <v>13</v>
      </c>
      <c r="N1091" t="s">
        <v>14</v>
      </c>
      <c r="O1091" t="s">
        <v>307</v>
      </c>
      <c r="P1091" t="s">
        <v>1599</v>
      </c>
      <c r="Q1091" t="s">
        <v>4723</v>
      </c>
      <c r="R1091" s="230">
        <v>45016</v>
      </c>
      <c r="S1091" s="230">
        <v>45261</v>
      </c>
      <c r="T1091" t="s">
        <v>8407</v>
      </c>
      <c r="U1091" s="238"/>
      <c r="V1091" s="238"/>
      <c r="W1091" s="238"/>
      <c r="X1091" s="238"/>
      <c r="Y1091" s="239"/>
      <c r="Z1091" t="s">
        <v>8393</v>
      </c>
      <c r="AA1091" t="s">
        <v>8399</v>
      </c>
      <c r="AB1091" s="187">
        <v>1521483424</v>
      </c>
      <c r="AC1091" s="242" t="str">
        <f>_xlfn.IFNA(IF(Table[[#This Row],[Programme Partner]]&lt;&gt;Table[[#This Row],[Implementing Partner]],CONCATENATE(Table[[#This Row],[Programme Partner]],"-",Table[[#This Row],[Implementing Partner]]),Table[[#This Row],[Programme Partner]]),"")</f>
        <v>UNHCR-NGOF</v>
      </c>
    </row>
    <row r="1092" spans="1:29" ht="16.5" customHeight="1">
      <c r="A1092" s="183">
        <v>1090</v>
      </c>
      <c r="B1092" s="234" t="s">
        <v>8385</v>
      </c>
      <c r="C1092" s="235" t="s">
        <v>5273</v>
      </c>
      <c r="D1092" s="236" t="s">
        <v>5184</v>
      </c>
      <c r="E1092" s="237" t="s">
        <v>5273</v>
      </c>
      <c r="F1092" t="s">
        <v>27</v>
      </c>
      <c r="G1092" s="235" t="s">
        <v>8012</v>
      </c>
      <c r="H1092" t="s">
        <v>8365</v>
      </c>
      <c r="I1092" s="235" t="str">
        <f>IFERROR(VLOOKUP(Table[[#This Row],[Activity Details of Assistance]],WHAT!E:F,2,FALSE),"")</f>
        <v># of door</v>
      </c>
      <c r="J1092" s="235"/>
      <c r="K1092">
        <v>341</v>
      </c>
      <c r="L1092" t="s">
        <v>28</v>
      </c>
      <c r="M1092" t="s">
        <v>13</v>
      </c>
      <c r="N1092" t="s">
        <v>14</v>
      </c>
      <c r="O1092" t="s">
        <v>307</v>
      </c>
      <c r="P1092" t="s">
        <v>1599</v>
      </c>
      <c r="Q1092" t="s">
        <v>4723</v>
      </c>
      <c r="R1092" s="230">
        <v>45016</v>
      </c>
      <c r="S1092" s="230">
        <v>45261</v>
      </c>
      <c r="T1092" t="s">
        <v>8407</v>
      </c>
      <c r="U1092" s="238"/>
      <c r="V1092" s="238"/>
      <c r="W1092" s="238"/>
      <c r="X1092" s="238"/>
      <c r="Y1092" s="239"/>
      <c r="Z1092" t="s">
        <v>8393</v>
      </c>
      <c r="AA1092" t="s">
        <v>8399</v>
      </c>
      <c r="AB1092" s="187">
        <v>1521483424</v>
      </c>
      <c r="AC1092" s="242" t="str">
        <f>_xlfn.IFNA(IF(Table[[#This Row],[Programme Partner]]&lt;&gt;Table[[#This Row],[Implementing Partner]],CONCATENATE(Table[[#This Row],[Programme Partner]],"-",Table[[#This Row],[Implementing Partner]]),Table[[#This Row],[Programme Partner]]),"")</f>
        <v>UNHCR-NGOF</v>
      </c>
    </row>
    <row r="1093" spans="1:29" ht="16.5" customHeight="1">
      <c r="A1093" s="183">
        <v>1091</v>
      </c>
      <c r="B1093" s="234" t="s">
        <v>8385</v>
      </c>
      <c r="C1093" s="235" t="s">
        <v>5273</v>
      </c>
      <c r="D1093" s="236" t="s">
        <v>5184</v>
      </c>
      <c r="E1093" s="237" t="s">
        <v>5273</v>
      </c>
      <c r="F1093" t="s">
        <v>27</v>
      </c>
      <c r="G1093" s="235" t="s">
        <v>8012</v>
      </c>
      <c r="H1093" t="s">
        <v>8312</v>
      </c>
      <c r="I1093" s="235" t="str">
        <f>IFERROR(VLOOKUP(Table[[#This Row],[Activity Details of Assistance]],WHAT!E:F,2,FALSE),"")</f>
        <v># of door</v>
      </c>
      <c r="J1093" s="235"/>
      <c r="K1093">
        <v>331</v>
      </c>
      <c r="L1093" t="s">
        <v>28</v>
      </c>
      <c r="M1093" t="s">
        <v>13</v>
      </c>
      <c r="N1093" t="s">
        <v>14</v>
      </c>
      <c r="O1093" t="s">
        <v>307</v>
      </c>
      <c r="P1093" t="s">
        <v>1599</v>
      </c>
      <c r="Q1093" t="s">
        <v>4723</v>
      </c>
      <c r="R1093" s="230">
        <v>45016</v>
      </c>
      <c r="S1093" s="230">
        <v>45261</v>
      </c>
      <c r="T1093" t="s">
        <v>8407</v>
      </c>
      <c r="U1093" s="238"/>
      <c r="V1093" s="238"/>
      <c r="W1093" s="238"/>
      <c r="X1093" s="238"/>
      <c r="Y1093" s="239"/>
      <c r="Z1093" t="s">
        <v>8393</v>
      </c>
      <c r="AA1093" t="s">
        <v>8399</v>
      </c>
      <c r="AB1093" s="187">
        <v>1521483424</v>
      </c>
      <c r="AC1093" s="242" t="str">
        <f>_xlfn.IFNA(IF(Table[[#This Row],[Programme Partner]]&lt;&gt;Table[[#This Row],[Implementing Partner]],CONCATENATE(Table[[#This Row],[Programme Partner]],"-",Table[[#This Row],[Implementing Partner]]),Table[[#This Row],[Programme Partner]]),"")</f>
        <v>UNHCR-NGOF</v>
      </c>
    </row>
    <row r="1094" spans="1:29" ht="16.5" customHeight="1">
      <c r="A1094" s="183">
        <v>1092</v>
      </c>
      <c r="B1094" s="234" t="s">
        <v>8385</v>
      </c>
      <c r="C1094" s="235" t="s">
        <v>5273</v>
      </c>
      <c r="D1094" s="236" t="s">
        <v>5184</v>
      </c>
      <c r="E1094" s="237" t="s">
        <v>5273</v>
      </c>
      <c r="F1094" t="s">
        <v>27</v>
      </c>
      <c r="G1094" s="235" t="s">
        <v>8013</v>
      </c>
      <c r="H1094" t="s">
        <v>8338</v>
      </c>
      <c r="I1094" s="235" t="str">
        <f>IFERROR(VLOOKUP(Table[[#This Row],[Activity Details of Assistance]],WHAT!E:F,2,FALSE),"")</f>
        <v># of facilities</v>
      </c>
      <c r="J1094" s="235"/>
      <c r="K1094">
        <v>3460</v>
      </c>
      <c r="L1094" t="s">
        <v>28</v>
      </c>
      <c r="M1094" t="s">
        <v>13</v>
      </c>
      <c r="N1094" t="s">
        <v>14</v>
      </c>
      <c r="O1094" t="s">
        <v>307</v>
      </c>
      <c r="P1094" t="s">
        <v>1599</v>
      </c>
      <c r="Q1094" t="s">
        <v>4723</v>
      </c>
      <c r="R1094" s="230">
        <v>45016</v>
      </c>
      <c r="S1094" s="230">
        <v>45261</v>
      </c>
      <c r="T1094" t="s">
        <v>8407</v>
      </c>
      <c r="U1094" s="238"/>
      <c r="V1094" s="238"/>
      <c r="W1094" s="238"/>
      <c r="X1094" s="238"/>
      <c r="Y1094" s="239"/>
      <c r="Z1094" t="s">
        <v>8393</v>
      </c>
      <c r="AA1094" t="s">
        <v>8399</v>
      </c>
      <c r="AB1094" s="187">
        <v>1521483424</v>
      </c>
      <c r="AC1094" s="242" t="str">
        <f>_xlfn.IFNA(IF(Table[[#This Row],[Programme Partner]]&lt;&gt;Table[[#This Row],[Implementing Partner]],CONCATENATE(Table[[#This Row],[Programme Partner]],"-",Table[[#This Row],[Implementing Partner]]),Table[[#This Row],[Programme Partner]]),"")</f>
        <v>UNHCR-NGOF</v>
      </c>
    </row>
    <row r="1095" spans="1:29" ht="16.5" customHeight="1">
      <c r="A1095" s="183">
        <v>1093</v>
      </c>
      <c r="B1095" s="234" t="s">
        <v>8385</v>
      </c>
      <c r="C1095" s="235" t="s">
        <v>5273</v>
      </c>
      <c r="D1095" s="236" t="s">
        <v>5184</v>
      </c>
      <c r="E1095" s="237" t="s">
        <v>5273</v>
      </c>
      <c r="F1095" t="s">
        <v>27</v>
      </c>
      <c r="G1095" s="235" t="s">
        <v>8013</v>
      </c>
      <c r="H1095" t="s">
        <v>8286</v>
      </c>
      <c r="I1095" s="235" t="str">
        <f>IFERROR(VLOOKUP(Table[[#This Row],[Activity Details of Assistance]],WHAT!E:F,2,FALSE),"")</f>
        <v># of HP sessions at community level</v>
      </c>
      <c r="J1095" s="235"/>
      <c r="K1095">
        <v>96</v>
      </c>
      <c r="L1095" t="s">
        <v>28</v>
      </c>
      <c r="M1095" t="s">
        <v>13</v>
      </c>
      <c r="N1095" t="s">
        <v>14</v>
      </c>
      <c r="O1095" t="s">
        <v>307</v>
      </c>
      <c r="P1095" t="s">
        <v>1599</v>
      </c>
      <c r="Q1095" t="s">
        <v>4723</v>
      </c>
      <c r="R1095" s="230">
        <v>45016</v>
      </c>
      <c r="S1095" s="230">
        <v>45261</v>
      </c>
      <c r="T1095" t="s">
        <v>8407</v>
      </c>
      <c r="U1095" s="238"/>
      <c r="V1095" s="238"/>
      <c r="W1095" s="238"/>
      <c r="X1095" s="238"/>
      <c r="Y1095" s="239"/>
      <c r="Z1095" t="s">
        <v>8393</v>
      </c>
      <c r="AA1095" t="s">
        <v>8399</v>
      </c>
      <c r="AB1095" s="187">
        <v>1521483424</v>
      </c>
      <c r="AC1095" s="242" t="str">
        <f>_xlfn.IFNA(IF(Table[[#This Row],[Programme Partner]]&lt;&gt;Table[[#This Row],[Implementing Partner]],CONCATENATE(Table[[#This Row],[Programme Partner]],"-",Table[[#This Row],[Implementing Partner]]),Table[[#This Row],[Programme Partner]]),"")</f>
        <v>UNHCR-NGOF</v>
      </c>
    </row>
    <row r="1096" spans="1:29" ht="16.5" customHeight="1">
      <c r="A1096" s="183">
        <v>1094</v>
      </c>
      <c r="B1096" s="234" t="s">
        <v>8385</v>
      </c>
      <c r="C1096" s="235" t="s">
        <v>5273</v>
      </c>
      <c r="D1096" s="236" t="s">
        <v>5184</v>
      </c>
      <c r="E1096" s="237" t="s">
        <v>5273</v>
      </c>
      <c r="F1096" t="s">
        <v>27</v>
      </c>
      <c r="G1096" s="235" t="s">
        <v>8013</v>
      </c>
      <c r="H1096" t="s">
        <v>8287</v>
      </c>
      <c r="I1096" s="235" t="str">
        <f>IFERROR(VLOOKUP(Table[[#This Row],[Activity Details of Assistance]],WHAT!E:F,2,FALSE),"")</f>
        <v># of HP sessions at HH level</v>
      </c>
      <c r="J1096" s="235"/>
      <c r="K1096">
        <v>4498</v>
      </c>
      <c r="L1096" t="s">
        <v>28</v>
      </c>
      <c r="M1096" t="s">
        <v>13</v>
      </c>
      <c r="N1096" t="s">
        <v>14</v>
      </c>
      <c r="O1096" t="s">
        <v>307</v>
      </c>
      <c r="P1096" t="s">
        <v>1599</v>
      </c>
      <c r="Q1096" t="s">
        <v>4723</v>
      </c>
      <c r="R1096" s="230">
        <v>45016</v>
      </c>
      <c r="S1096" s="230">
        <v>45261</v>
      </c>
      <c r="T1096" t="s">
        <v>8407</v>
      </c>
      <c r="U1096" s="238"/>
      <c r="V1096" s="238"/>
      <c r="W1096" s="238"/>
      <c r="X1096" s="238"/>
      <c r="Y1096" s="239"/>
      <c r="Z1096" t="s">
        <v>8393</v>
      </c>
      <c r="AA1096" t="s">
        <v>8399</v>
      </c>
      <c r="AB1096" s="187">
        <v>1521483424</v>
      </c>
      <c r="AC1096" s="242" t="str">
        <f>_xlfn.IFNA(IF(Table[[#This Row],[Programme Partner]]&lt;&gt;Table[[#This Row],[Implementing Partner]],CONCATENATE(Table[[#This Row],[Programme Partner]],"-",Table[[#This Row],[Implementing Partner]]),Table[[#This Row],[Programme Partner]]),"")</f>
        <v>UNHCR-NGOF</v>
      </c>
    </row>
    <row r="1097" spans="1:29" ht="16.5" customHeight="1">
      <c r="A1097" s="183">
        <v>1095</v>
      </c>
      <c r="B1097" s="234" t="s">
        <v>8385</v>
      </c>
      <c r="C1097" s="235" t="s">
        <v>5273</v>
      </c>
      <c r="D1097" s="236" t="s">
        <v>5184</v>
      </c>
      <c r="E1097" s="237" t="s">
        <v>5273</v>
      </c>
      <c r="F1097" t="s">
        <v>27</v>
      </c>
      <c r="G1097" s="235" t="s">
        <v>8013</v>
      </c>
      <c r="H1097" t="s">
        <v>8327</v>
      </c>
      <c r="I1097" s="235" t="str">
        <f>IFERROR(VLOOKUP(Table[[#This Row],[Activity Details of Assistance]],WHAT!E:F,2,FALSE),"")</f>
        <v># of HP sessions at institution level</v>
      </c>
      <c r="J1097" s="235"/>
      <c r="K1097">
        <v>8</v>
      </c>
      <c r="L1097" t="s">
        <v>28</v>
      </c>
      <c r="M1097" t="s">
        <v>13</v>
      </c>
      <c r="N1097" t="s">
        <v>14</v>
      </c>
      <c r="O1097" t="s">
        <v>307</v>
      </c>
      <c r="P1097" t="s">
        <v>1599</v>
      </c>
      <c r="Q1097" t="s">
        <v>4723</v>
      </c>
      <c r="R1097" s="230">
        <v>45016</v>
      </c>
      <c r="S1097" s="230">
        <v>45261</v>
      </c>
      <c r="T1097" t="s">
        <v>8407</v>
      </c>
      <c r="U1097" s="238"/>
      <c r="V1097" s="238"/>
      <c r="W1097" s="238"/>
      <c r="X1097" s="238"/>
      <c r="Y1097" s="239"/>
      <c r="Z1097" t="s">
        <v>8393</v>
      </c>
      <c r="AA1097" t="s">
        <v>8399</v>
      </c>
      <c r="AB1097" s="187">
        <v>1521483424</v>
      </c>
      <c r="AC1097" s="242" t="str">
        <f>_xlfn.IFNA(IF(Table[[#This Row],[Programme Partner]]&lt;&gt;Table[[#This Row],[Implementing Partner]],CONCATENATE(Table[[#This Row],[Programme Partner]],"-",Table[[#This Row],[Implementing Partner]]),Table[[#This Row],[Programme Partner]]),"")</f>
        <v>UNHCR-NGOF</v>
      </c>
    </row>
    <row r="1098" spans="1:29" ht="16.5" customHeight="1">
      <c r="A1098" s="183">
        <v>1096</v>
      </c>
      <c r="B1098" s="234" t="s">
        <v>8385</v>
      </c>
      <c r="C1098" s="235" t="s">
        <v>5273</v>
      </c>
      <c r="D1098" s="236" t="s">
        <v>5184</v>
      </c>
      <c r="E1098" s="237" t="s">
        <v>5273</v>
      </c>
      <c r="F1098" t="s">
        <v>27</v>
      </c>
      <c r="G1098" s="235" t="s">
        <v>8013</v>
      </c>
      <c r="H1098" t="s">
        <v>8288</v>
      </c>
      <c r="I1098" s="235" t="str">
        <f>IFERROR(VLOOKUP(Table[[#This Row],[Activity Details of Assistance]],WHAT!E:F,2,FALSE),"")</f>
        <v># of handwashing station</v>
      </c>
      <c r="J1098" s="235"/>
      <c r="K1098">
        <v>5</v>
      </c>
      <c r="L1098" t="s">
        <v>28</v>
      </c>
      <c r="M1098" t="s">
        <v>13</v>
      </c>
      <c r="N1098" t="s">
        <v>14</v>
      </c>
      <c r="O1098" t="s">
        <v>307</v>
      </c>
      <c r="P1098" t="s">
        <v>1599</v>
      </c>
      <c r="Q1098" t="s">
        <v>4723</v>
      </c>
      <c r="R1098" s="230">
        <v>45016</v>
      </c>
      <c r="S1098" s="230">
        <v>45261</v>
      </c>
      <c r="T1098" t="s">
        <v>8407</v>
      </c>
      <c r="U1098" s="238"/>
      <c r="V1098" s="238"/>
      <c r="W1098" s="238"/>
      <c r="X1098" s="238"/>
      <c r="Y1098" s="239"/>
      <c r="Z1098" t="s">
        <v>8393</v>
      </c>
      <c r="AA1098" t="s">
        <v>8399</v>
      </c>
      <c r="AB1098" s="187">
        <v>1521483424</v>
      </c>
      <c r="AC1098" s="242" t="str">
        <f>_xlfn.IFNA(IF(Table[[#This Row],[Programme Partner]]&lt;&gt;Table[[#This Row],[Implementing Partner]],CONCATENATE(Table[[#This Row],[Programme Partner]],"-",Table[[#This Row],[Implementing Partner]]),Table[[#This Row],[Programme Partner]]),"")</f>
        <v>UNHCR-NGOF</v>
      </c>
    </row>
    <row r="1099" spans="1:29" ht="16.5" customHeight="1">
      <c r="A1099" s="183">
        <v>1097</v>
      </c>
      <c r="B1099" s="234" t="s">
        <v>8385</v>
      </c>
      <c r="C1099" s="235" t="s">
        <v>5273</v>
      </c>
      <c r="D1099" s="236" t="s">
        <v>5184</v>
      </c>
      <c r="E1099" s="237" t="s">
        <v>5273</v>
      </c>
      <c r="F1099" t="s">
        <v>27</v>
      </c>
      <c r="G1099" s="235" t="s">
        <v>8014</v>
      </c>
      <c r="H1099" t="s">
        <v>8313</v>
      </c>
      <c r="I1099" s="235" t="str">
        <f>IFERROR(VLOOKUP(Table[[#This Row],[Activity Details of Assistance]],WHAT!E:F,2,FALSE),"")</f>
        <v># of campaign per camp </v>
      </c>
      <c r="J1099" s="235"/>
      <c r="K1099">
        <v>1</v>
      </c>
      <c r="L1099" t="s">
        <v>28</v>
      </c>
      <c r="M1099" t="s">
        <v>13</v>
      </c>
      <c r="N1099" t="s">
        <v>14</v>
      </c>
      <c r="O1099" t="s">
        <v>307</v>
      </c>
      <c r="P1099" t="s">
        <v>1599</v>
      </c>
      <c r="Q1099" t="s">
        <v>4723</v>
      </c>
      <c r="R1099" s="230">
        <v>45016</v>
      </c>
      <c r="S1099" s="230">
        <v>45261</v>
      </c>
      <c r="T1099" t="s">
        <v>8407</v>
      </c>
      <c r="U1099" s="238"/>
      <c r="V1099" s="238"/>
      <c r="W1099" s="238"/>
      <c r="X1099" s="238"/>
      <c r="Y1099" s="239"/>
      <c r="Z1099" t="s">
        <v>8393</v>
      </c>
      <c r="AA1099" t="s">
        <v>8399</v>
      </c>
      <c r="AB1099" s="187">
        <v>1521483424</v>
      </c>
      <c r="AC1099" s="242" t="str">
        <f>_xlfn.IFNA(IF(Table[[#This Row],[Programme Partner]]&lt;&gt;Table[[#This Row],[Implementing Partner]],CONCATENATE(Table[[#This Row],[Programme Partner]],"-",Table[[#This Row],[Implementing Partner]]),Table[[#This Row],[Programme Partner]]),"")</f>
        <v>UNHCR-NGOF</v>
      </c>
    </row>
    <row r="1100" spans="1:29" ht="16.5" customHeight="1">
      <c r="A1100" s="183">
        <v>1098</v>
      </c>
      <c r="B1100" s="234" t="s">
        <v>8385</v>
      </c>
      <c r="C1100" s="235" t="s">
        <v>5273</v>
      </c>
      <c r="D1100" s="236" t="s">
        <v>5184</v>
      </c>
      <c r="E1100" s="237" t="s">
        <v>5273</v>
      </c>
      <c r="F1100" t="s">
        <v>27</v>
      </c>
      <c r="G1100" s="235" t="s">
        <v>8014</v>
      </c>
      <c r="H1100" t="s">
        <v>8242</v>
      </c>
      <c r="I1100" s="235" t="str">
        <f>IFERROR(VLOOKUP(Table[[#This Row],[Activity Details of Assistance]],WHAT!E:F,2,FALSE),"")</f>
        <v># of pit</v>
      </c>
      <c r="J1100" s="235"/>
      <c r="K1100">
        <v>5</v>
      </c>
      <c r="L1100" t="s">
        <v>28</v>
      </c>
      <c r="M1100" t="s">
        <v>13</v>
      </c>
      <c r="N1100" t="s">
        <v>14</v>
      </c>
      <c r="O1100" t="s">
        <v>307</v>
      </c>
      <c r="P1100" t="s">
        <v>1599</v>
      </c>
      <c r="Q1100" t="s">
        <v>4723</v>
      </c>
      <c r="R1100" s="230">
        <v>45016</v>
      </c>
      <c r="S1100" s="230">
        <v>45261</v>
      </c>
      <c r="T1100" t="s">
        <v>8407</v>
      </c>
      <c r="U1100" s="238"/>
      <c r="V1100" s="238"/>
      <c r="W1100" s="238"/>
      <c r="X1100" s="238"/>
      <c r="Y1100" s="239"/>
      <c r="Z1100" t="s">
        <v>8393</v>
      </c>
      <c r="AA1100" t="s">
        <v>8399</v>
      </c>
      <c r="AB1100" s="187">
        <v>1521483424</v>
      </c>
      <c r="AC1100" s="242" t="str">
        <f>_xlfn.IFNA(IF(Table[[#This Row],[Programme Partner]]&lt;&gt;Table[[#This Row],[Implementing Partner]],CONCATENATE(Table[[#This Row],[Programme Partner]],"-",Table[[#This Row],[Implementing Partner]]),Table[[#This Row],[Programme Partner]]),"")</f>
        <v>UNHCR-NGOF</v>
      </c>
    </row>
    <row r="1101" spans="1:29" ht="16.5" customHeight="1">
      <c r="A1101" s="183">
        <v>1099</v>
      </c>
      <c r="B1101" s="234" t="s">
        <v>8385</v>
      </c>
      <c r="C1101" s="235" t="s">
        <v>5273</v>
      </c>
      <c r="D1101" s="236" t="s">
        <v>5184</v>
      </c>
      <c r="E1101" s="237" t="s">
        <v>5273</v>
      </c>
      <c r="F1101" t="s">
        <v>27</v>
      </c>
      <c r="G1101" s="235" t="s">
        <v>8014</v>
      </c>
      <c r="H1101" t="s">
        <v>8412</v>
      </c>
      <c r="I1101" s="235" t="str">
        <f>IFERROR(VLOOKUP(Table[[#This Row],[Activity Details of Assistance]],WHAT!E:F,2,FALSE),"")</f>
        <v># of HH</v>
      </c>
      <c r="J1101" s="235"/>
      <c r="K1101">
        <v>8998</v>
      </c>
      <c r="L1101" t="s">
        <v>28</v>
      </c>
      <c r="M1101" t="s">
        <v>13</v>
      </c>
      <c r="N1101" t="s">
        <v>14</v>
      </c>
      <c r="O1101" t="s">
        <v>307</v>
      </c>
      <c r="P1101" t="s">
        <v>1599</v>
      </c>
      <c r="Q1101" t="s">
        <v>4723</v>
      </c>
      <c r="R1101" s="230">
        <v>45016</v>
      </c>
      <c r="S1101" s="230">
        <v>45261</v>
      </c>
      <c r="T1101" t="s">
        <v>8407</v>
      </c>
      <c r="U1101" s="238"/>
      <c r="V1101" s="238"/>
      <c r="W1101" s="238"/>
      <c r="X1101" s="238"/>
      <c r="Y1101" s="239"/>
      <c r="Z1101" t="s">
        <v>8393</v>
      </c>
      <c r="AA1101" t="s">
        <v>8399</v>
      </c>
      <c r="AB1101" s="187">
        <v>1521483424</v>
      </c>
      <c r="AC1101" s="242" t="str">
        <f>_xlfn.IFNA(IF(Table[[#This Row],[Programme Partner]]&lt;&gt;Table[[#This Row],[Implementing Partner]],CONCATENATE(Table[[#This Row],[Programme Partner]],"-",Table[[#This Row],[Implementing Partner]]),Table[[#This Row],[Programme Partner]]),"")</f>
        <v>UNHCR-NGOF</v>
      </c>
    </row>
    <row r="1102" spans="1:29" ht="16.5" customHeight="1">
      <c r="A1102" s="183">
        <v>1100</v>
      </c>
      <c r="B1102" s="234" t="s">
        <v>8385</v>
      </c>
      <c r="C1102" s="235" t="s">
        <v>5039</v>
      </c>
      <c r="D1102" s="236" t="s">
        <v>5039</v>
      </c>
      <c r="E1102" s="237" t="s">
        <v>7014</v>
      </c>
      <c r="F1102" t="s">
        <v>27</v>
      </c>
      <c r="G1102" s="235" t="s">
        <v>8011</v>
      </c>
      <c r="H1102" t="s">
        <v>8363</v>
      </c>
      <c r="I1102" s="235" t="str">
        <f>IFERROR(VLOOKUP(Table[[#This Row],[Activity Details of Assistance]],WHAT!E:F,2,FALSE),"")</f>
        <v># of tube well</v>
      </c>
      <c r="J1102" s="235"/>
      <c r="K1102">
        <v>57</v>
      </c>
      <c r="L1102" t="s">
        <v>28</v>
      </c>
      <c r="M1102" t="s">
        <v>13</v>
      </c>
      <c r="N1102" t="s">
        <v>14</v>
      </c>
      <c r="O1102" t="s">
        <v>309</v>
      </c>
      <c r="P1102" t="s">
        <v>1606</v>
      </c>
      <c r="Q1102" t="s">
        <v>4662</v>
      </c>
      <c r="R1102" s="230">
        <v>45016</v>
      </c>
      <c r="S1102" s="230">
        <v>45078</v>
      </c>
      <c r="T1102" t="s">
        <v>8407</v>
      </c>
      <c r="U1102" s="238"/>
      <c r="V1102" s="238"/>
      <c r="W1102" s="238"/>
      <c r="X1102" s="238"/>
      <c r="Y1102" s="239"/>
      <c r="Z1102" t="s">
        <v>8367</v>
      </c>
      <c r="AA1102" t="s">
        <v>8357</v>
      </c>
      <c r="AB1102" s="187">
        <v>1777773726</v>
      </c>
      <c r="AC1102" s="242" t="str">
        <f>_xlfn.IFNA(IF(Table[[#This Row],[Programme Partner]]&lt;&gt;Table[[#This Row],[Implementing Partner]],CONCATENATE(Table[[#This Row],[Programme Partner]],"-",Table[[#This Row],[Implementing Partner]]),Table[[#This Row],[Programme Partner]]),"")</f>
        <v>CARE</v>
      </c>
    </row>
    <row r="1103" spans="1:29" ht="16.5" customHeight="1">
      <c r="A1103" s="183">
        <v>1101</v>
      </c>
      <c r="B1103" s="234" t="s">
        <v>8385</v>
      </c>
      <c r="C1103" s="235" t="s">
        <v>5039</v>
      </c>
      <c r="D1103" s="236" t="s">
        <v>5039</v>
      </c>
      <c r="E1103" s="237" t="s">
        <v>7014</v>
      </c>
      <c r="F1103" t="s">
        <v>27</v>
      </c>
      <c r="G1103" s="235" t="s">
        <v>8012</v>
      </c>
      <c r="H1103" t="s">
        <v>8364</v>
      </c>
      <c r="I1103" s="235" t="str">
        <f>IFERROR(VLOOKUP(Table[[#This Row],[Activity Details of Assistance]],WHAT!E:F,2,FALSE),"")</f>
        <v xml:space="preserve"># of door </v>
      </c>
      <c r="J1103" s="235"/>
      <c r="K1103">
        <v>50</v>
      </c>
      <c r="L1103" t="s">
        <v>28</v>
      </c>
      <c r="M1103" t="s">
        <v>13</v>
      </c>
      <c r="N1103" t="s">
        <v>14</v>
      </c>
      <c r="O1103" t="s">
        <v>309</v>
      </c>
      <c r="P1103" t="s">
        <v>1606</v>
      </c>
      <c r="Q1103" t="s">
        <v>4662</v>
      </c>
      <c r="R1103" s="230">
        <v>45016</v>
      </c>
      <c r="S1103" s="230">
        <v>45078</v>
      </c>
      <c r="T1103" t="s">
        <v>8407</v>
      </c>
      <c r="U1103" s="238"/>
      <c r="V1103" s="238"/>
      <c r="W1103" s="238"/>
      <c r="X1103" s="238"/>
      <c r="Y1103" s="239"/>
      <c r="Z1103" t="s">
        <v>8367</v>
      </c>
      <c r="AA1103" t="s">
        <v>8357</v>
      </c>
      <c r="AB1103" s="187">
        <v>1777773726</v>
      </c>
      <c r="AC1103" s="242" t="str">
        <f>_xlfn.IFNA(IF(Table[[#This Row],[Programme Partner]]&lt;&gt;Table[[#This Row],[Implementing Partner]],CONCATENATE(Table[[#This Row],[Programme Partner]],"-",Table[[#This Row],[Implementing Partner]]),Table[[#This Row],[Programme Partner]]),"")</f>
        <v>CARE</v>
      </c>
    </row>
    <row r="1104" spans="1:29" ht="16.5" customHeight="1">
      <c r="A1104" s="183">
        <v>1102</v>
      </c>
      <c r="B1104" s="234" t="s">
        <v>8385</v>
      </c>
      <c r="C1104" s="235" t="s">
        <v>5039</v>
      </c>
      <c r="D1104" s="236" t="s">
        <v>5039</v>
      </c>
      <c r="E1104" s="237" t="s">
        <v>7014</v>
      </c>
      <c r="F1104" t="s">
        <v>27</v>
      </c>
      <c r="G1104" s="235" t="s">
        <v>8012</v>
      </c>
      <c r="H1104" t="s">
        <v>8365</v>
      </c>
      <c r="I1104" s="235" t="str">
        <f>IFERROR(VLOOKUP(Table[[#This Row],[Activity Details of Assistance]],WHAT!E:F,2,FALSE),"")</f>
        <v># of door</v>
      </c>
      <c r="J1104" s="235"/>
      <c r="K1104">
        <v>78</v>
      </c>
      <c r="L1104" t="s">
        <v>28</v>
      </c>
      <c r="M1104" t="s">
        <v>13</v>
      </c>
      <c r="N1104" t="s">
        <v>14</v>
      </c>
      <c r="O1104" t="s">
        <v>309</v>
      </c>
      <c r="P1104" t="s">
        <v>1606</v>
      </c>
      <c r="Q1104" t="s">
        <v>4662</v>
      </c>
      <c r="R1104" s="230">
        <v>45016</v>
      </c>
      <c r="S1104" s="230">
        <v>45078</v>
      </c>
      <c r="T1104" t="s">
        <v>8407</v>
      </c>
      <c r="U1104" s="238"/>
      <c r="V1104" s="238"/>
      <c r="W1104" s="238"/>
      <c r="X1104" s="238"/>
      <c r="Y1104" s="239"/>
      <c r="Z1104" t="s">
        <v>8367</v>
      </c>
      <c r="AA1104" t="s">
        <v>8357</v>
      </c>
      <c r="AB1104" s="187">
        <v>1777773726</v>
      </c>
      <c r="AC1104" s="242" t="str">
        <f>_xlfn.IFNA(IF(Table[[#This Row],[Programme Partner]]&lt;&gt;Table[[#This Row],[Implementing Partner]],CONCATENATE(Table[[#This Row],[Programme Partner]],"-",Table[[#This Row],[Implementing Partner]]),Table[[#This Row],[Programme Partner]]),"")</f>
        <v>CARE</v>
      </c>
    </row>
    <row r="1105" spans="1:29" ht="16.5" customHeight="1">
      <c r="A1105" s="183">
        <v>1103</v>
      </c>
      <c r="B1105" s="234" t="s">
        <v>8385</v>
      </c>
      <c r="C1105" s="235" t="s">
        <v>5039</v>
      </c>
      <c r="D1105" s="236" t="s">
        <v>5039</v>
      </c>
      <c r="E1105" s="237" t="s">
        <v>7014</v>
      </c>
      <c r="F1105" t="s">
        <v>27</v>
      </c>
      <c r="G1105" s="235" t="s">
        <v>8012</v>
      </c>
      <c r="H1105" t="s">
        <v>8312</v>
      </c>
      <c r="I1105" s="235" t="str">
        <f>IFERROR(VLOOKUP(Table[[#This Row],[Activity Details of Assistance]],WHAT!E:F,2,FALSE),"")</f>
        <v># of door</v>
      </c>
      <c r="J1105" s="235"/>
      <c r="K1105">
        <v>125</v>
      </c>
      <c r="L1105" t="s">
        <v>28</v>
      </c>
      <c r="M1105" t="s">
        <v>13</v>
      </c>
      <c r="N1105" t="s">
        <v>14</v>
      </c>
      <c r="O1105" t="s">
        <v>309</v>
      </c>
      <c r="P1105" t="s">
        <v>1606</v>
      </c>
      <c r="Q1105" t="s">
        <v>4662</v>
      </c>
      <c r="R1105" s="230">
        <v>45016</v>
      </c>
      <c r="S1105" s="230">
        <v>45078</v>
      </c>
      <c r="T1105" t="s">
        <v>8407</v>
      </c>
      <c r="U1105" s="238"/>
      <c r="V1105" s="238"/>
      <c r="W1105" s="238"/>
      <c r="X1105" s="238"/>
      <c r="Y1105" s="239"/>
      <c r="Z1105" t="s">
        <v>8367</v>
      </c>
      <c r="AA1105" t="s">
        <v>8357</v>
      </c>
      <c r="AB1105" s="187">
        <v>1777773726</v>
      </c>
      <c r="AC1105" s="242" t="str">
        <f>_xlfn.IFNA(IF(Table[[#This Row],[Programme Partner]]&lt;&gt;Table[[#This Row],[Implementing Partner]],CONCATENATE(Table[[#This Row],[Programme Partner]],"-",Table[[#This Row],[Implementing Partner]]),Table[[#This Row],[Programme Partner]]),"")</f>
        <v>CARE</v>
      </c>
    </row>
    <row r="1106" spans="1:29" ht="16.5" customHeight="1">
      <c r="A1106" s="183">
        <v>1104</v>
      </c>
      <c r="B1106" s="234" t="s">
        <v>8385</v>
      </c>
      <c r="C1106" s="235" t="s">
        <v>5039</v>
      </c>
      <c r="D1106" s="236" t="s">
        <v>5039</v>
      </c>
      <c r="E1106" s="237" t="s">
        <v>7014</v>
      </c>
      <c r="F1106" t="s">
        <v>27</v>
      </c>
      <c r="G1106" s="235" t="s">
        <v>8011</v>
      </c>
      <c r="H1106" t="s">
        <v>8363</v>
      </c>
      <c r="I1106" s="235" t="str">
        <f>IFERROR(VLOOKUP(Table[[#This Row],[Activity Details of Assistance]],WHAT!E:F,2,FALSE),"")</f>
        <v># of tube well</v>
      </c>
      <c r="J1106" s="235"/>
      <c r="K1106">
        <v>38</v>
      </c>
      <c r="L1106" t="s">
        <v>28</v>
      </c>
      <c r="M1106" t="s">
        <v>13</v>
      </c>
      <c r="N1106" t="s">
        <v>14</v>
      </c>
      <c r="O1106" t="s">
        <v>309</v>
      </c>
      <c r="P1106" t="s">
        <v>1606</v>
      </c>
      <c r="Q1106" t="s">
        <v>4665</v>
      </c>
      <c r="R1106" s="230">
        <v>45016</v>
      </c>
      <c r="S1106" s="230">
        <v>45078</v>
      </c>
      <c r="T1106" t="s">
        <v>8407</v>
      </c>
      <c r="U1106" s="238"/>
      <c r="V1106" s="238"/>
      <c r="W1106" s="238"/>
      <c r="X1106" s="238"/>
      <c r="Y1106" s="239"/>
      <c r="Z1106" t="s">
        <v>8367</v>
      </c>
      <c r="AA1106" t="s">
        <v>8357</v>
      </c>
      <c r="AB1106" s="187">
        <v>1777773726</v>
      </c>
      <c r="AC1106" s="242" t="str">
        <f>_xlfn.IFNA(IF(Table[[#This Row],[Programme Partner]]&lt;&gt;Table[[#This Row],[Implementing Partner]],CONCATENATE(Table[[#This Row],[Programme Partner]],"-",Table[[#This Row],[Implementing Partner]]),Table[[#This Row],[Programme Partner]]),"")</f>
        <v>CARE</v>
      </c>
    </row>
    <row r="1107" spans="1:29" ht="16.5" customHeight="1">
      <c r="A1107" s="183">
        <v>1105</v>
      </c>
      <c r="B1107" s="234" t="s">
        <v>8385</v>
      </c>
      <c r="C1107" s="235" t="s">
        <v>5039</v>
      </c>
      <c r="D1107" s="236" t="s">
        <v>5039</v>
      </c>
      <c r="E1107" s="237" t="s">
        <v>7014</v>
      </c>
      <c r="F1107" t="s">
        <v>27</v>
      </c>
      <c r="G1107" s="235" t="s">
        <v>8012</v>
      </c>
      <c r="H1107" t="s">
        <v>8364</v>
      </c>
      <c r="I1107" s="235" t="str">
        <f>IFERROR(VLOOKUP(Table[[#This Row],[Activity Details of Assistance]],WHAT!E:F,2,FALSE),"")</f>
        <v xml:space="preserve"># of door </v>
      </c>
      <c r="J1107" s="235"/>
      <c r="K1107">
        <v>23</v>
      </c>
      <c r="L1107" t="s">
        <v>28</v>
      </c>
      <c r="M1107" t="s">
        <v>13</v>
      </c>
      <c r="N1107" t="s">
        <v>14</v>
      </c>
      <c r="O1107" t="s">
        <v>309</v>
      </c>
      <c r="P1107" t="s">
        <v>1606</v>
      </c>
      <c r="Q1107" t="s">
        <v>4665</v>
      </c>
      <c r="R1107" s="230">
        <v>45016</v>
      </c>
      <c r="S1107" s="230">
        <v>45078</v>
      </c>
      <c r="T1107" t="s">
        <v>8407</v>
      </c>
      <c r="U1107" s="238"/>
      <c r="V1107" s="238"/>
      <c r="W1107" s="238"/>
      <c r="X1107" s="238"/>
      <c r="Y1107" s="239"/>
      <c r="Z1107" t="s">
        <v>8367</v>
      </c>
      <c r="AA1107" t="s">
        <v>8357</v>
      </c>
      <c r="AB1107" s="187">
        <v>1777773726</v>
      </c>
      <c r="AC1107" s="242" t="str">
        <f>_xlfn.IFNA(IF(Table[[#This Row],[Programme Partner]]&lt;&gt;Table[[#This Row],[Implementing Partner]],CONCATENATE(Table[[#This Row],[Programme Partner]],"-",Table[[#This Row],[Implementing Partner]]),Table[[#This Row],[Programme Partner]]),"")</f>
        <v>CARE</v>
      </c>
    </row>
    <row r="1108" spans="1:29" ht="16.5" customHeight="1">
      <c r="A1108" s="183">
        <v>1106</v>
      </c>
      <c r="B1108" s="234" t="s">
        <v>8385</v>
      </c>
      <c r="C1108" s="235" t="s">
        <v>5039</v>
      </c>
      <c r="D1108" s="236" t="s">
        <v>5039</v>
      </c>
      <c r="E1108" s="237" t="s">
        <v>7014</v>
      </c>
      <c r="F1108" t="s">
        <v>27</v>
      </c>
      <c r="G1108" s="235" t="s">
        <v>8012</v>
      </c>
      <c r="H1108" t="s">
        <v>8365</v>
      </c>
      <c r="I1108" s="235" t="str">
        <f>IFERROR(VLOOKUP(Table[[#This Row],[Activity Details of Assistance]],WHAT!E:F,2,FALSE),"")</f>
        <v># of door</v>
      </c>
      <c r="J1108" s="235"/>
      <c r="K1108">
        <v>55</v>
      </c>
      <c r="L1108" t="s">
        <v>28</v>
      </c>
      <c r="M1108" t="s">
        <v>13</v>
      </c>
      <c r="N1108" t="s">
        <v>14</v>
      </c>
      <c r="O1108" t="s">
        <v>309</v>
      </c>
      <c r="P1108" t="s">
        <v>1606</v>
      </c>
      <c r="Q1108" t="s">
        <v>4665</v>
      </c>
      <c r="R1108" s="230">
        <v>45016</v>
      </c>
      <c r="S1108" s="230">
        <v>45078</v>
      </c>
      <c r="T1108" t="s">
        <v>8407</v>
      </c>
      <c r="U1108" s="238"/>
      <c r="V1108" s="238"/>
      <c r="W1108" s="238"/>
      <c r="X1108" s="238"/>
      <c r="Y1108" s="239"/>
      <c r="Z1108" t="s">
        <v>8367</v>
      </c>
      <c r="AA1108" t="s">
        <v>8357</v>
      </c>
      <c r="AB1108" s="187">
        <v>1777773726</v>
      </c>
      <c r="AC1108" s="242" t="str">
        <f>_xlfn.IFNA(IF(Table[[#This Row],[Programme Partner]]&lt;&gt;Table[[#This Row],[Implementing Partner]],CONCATENATE(Table[[#This Row],[Programme Partner]],"-",Table[[#This Row],[Implementing Partner]]),Table[[#This Row],[Programme Partner]]),"")</f>
        <v>CARE</v>
      </c>
    </row>
    <row r="1109" spans="1:29" ht="16.5" customHeight="1">
      <c r="A1109" s="183">
        <v>1107</v>
      </c>
      <c r="B1109" s="234" t="s">
        <v>8385</v>
      </c>
      <c r="C1109" s="235" t="s">
        <v>5039</v>
      </c>
      <c r="D1109" s="236" t="s">
        <v>5039</v>
      </c>
      <c r="E1109" s="237" t="s">
        <v>7014</v>
      </c>
      <c r="F1109" t="s">
        <v>27</v>
      </c>
      <c r="G1109" s="235" t="s">
        <v>8012</v>
      </c>
      <c r="H1109" t="s">
        <v>8312</v>
      </c>
      <c r="I1109" s="235" t="str">
        <f>IFERROR(VLOOKUP(Table[[#This Row],[Activity Details of Assistance]],WHAT!E:F,2,FALSE),"")</f>
        <v># of door</v>
      </c>
      <c r="J1109" s="235"/>
      <c r="K1109">
        <v>77</v>
      </c>
      <c r="L1109" t="s">
        <v>28</v>
      </c>
      <c r="M1109" t="s">
        <v>13</v>
      </c>
      <c r="N1109" t="s">
        <v>14</v>
      </c>
      <c r="O1109" t="s">
        <v>309</v>
      </c>
      <c r="P1109" t="s">
        <v>1606</v>
      </c>
      <c r="Q1109" t="s">
        <v>4665</v>
      </c>
      <c r="R1109" s="230">
        <v>45016</v>
      </c>
      <c r="S1109" s="230">
        <v>45078</v>
      </c>
      <c r="T1109" t="s">
        <v>8407</v>
      </c>
      <c r="U1109" s="238"/>
      <c r="V1109" s="238"/>
      <c r="W1109" s="238"/>
      <c r="X1109" s="238"/>
      <c r="Y1109" s="239"/>
      <c r="Z1109" t="s">
        <v>8367</v>
      </c>
      <c r="AA1109" t="s">
        <v>8357</v>
      </c>
      <c r="AB1109" s="187">
        <v>1777773726</v>
      </c>
      <c r="AC1109" s="242" t="str">
        <f>_xlfn.IFNA(IF(Table[[#This Row],[Programme Partner]]&lt;&gt;Table[[#This Row],[Implementing Partner]],CONCATENATE(Table[[#This Row],[Programme Partner]],"-",Table[[#This Row],[Implementing Partner]]),Table[[#This Row],[Programme Partner]]),"")</f>
        <v>CARE</v>
      </c>
    </row>
    <row r="1110" spans="1:29" ht="16.5" customHeight="1">
      <c r="A1110" s="183">
        <v>1108</v>
      </c>
      <c r="B1110" s="234" t="s">
        <v>8384</v>
      </c>
      <c r="C1110" t="s">
        <v>8309</v>
      </c>
      <c r="D1110" t="s">
        <v>8309</v>
      </c>
      <c r="E1110" s="237" t="s">
        <v>8387</v>
      </c>
      <c r="F1110" t="s">
        <v>27</v>
      </c>
      <c r="G1110" s="235" t="s">
        <v>8011</v>
      </c>
      <c r="H1110" t="s">
        <v>8413</v>
      </c>
      <c r="I1110" s="235" t="str">
        <f>IFERROR(VLOOKUP(Table[[#This Row],[Activity Details of Assistance]],WHAT!E:F,2,FALSE),"")</f>
        <v># of tapstand</v>
      </c>
      <c r="J1110" s="235"/>
      <c r="K1110">
        <v>5</v>
      </c>
      <c r="L1110" t="s">
        <v>28</v>
      </c>
      <c r="M1110" t="s">
        <v>13</v>
      </c>
      <c r="N1110" t="s">
        <v>14</v>
      </c>
      <c r="O1110" t="s">
        <v>309</v>
      </c>
      <c r="P1110" t="s">
        <v>1606</v>
      </c>
      <c r="Q1110" t="s">
        <v>4659</v>
      </c>
      <c r="R1110" s="230">
        <v>45016</v>
      </c>
      <c r="S1110" s="230">
        <v>45017</v>
      </c>
      <c r="T1110" t="s">
        <v>8407</v>
      </c>
      <c r="U1110" s="238"/>
      <c r="V1110" s="238"/>
      <c r="W1110" s="238"/>
      <c r="X1110" s="238"/>
      <c r="Y1110" s="239"/>
      <c r="Z1110" t="s">
        <v>8441</v>
      </c>
      <c r="AA1110" t="s">
        <v>8400</v>
      </c>
      <c r="AB1110" s="187">
        <v>1834487173</v>
      </c>
      <c r="AC1110" s="242" t="str">
        <f>_xlfn.IFNA(IF(Table[[#This Row],[Programme Partner]]&lt;&gt;Table[[#This Row],[Implementing Partner]],CONCATENATE(Table[[#This Row],[Programme Partner]],"-",Table[[#This Row],[Implementing Partner]]),Table[[#This Row],[Programme Partner]]),"")</f>
        <v>AGRAJATTRA</v>
      </c>
    </row>
    <row r="1111" spans="1:29" ht="16.5" customHeight="1">
      <c r="A1111" s="183">
        <v>1109</v>
      </c>
      <c r="B1111" s="234" t="s">
        <v>8384</v>
      </c>
      <c r="C1111" t="s">
        <v>8309</v>
      </c>
      <c r="D1111" t="s">
        <v>8309</v>
      </c>
      <c r="E1111" s="237" t="s">
        <v>8387</v>
      </c>
      <c r="F1111" t="s">
        <v>27</v>
      </c>
      <c r="G1111" s="235" t="s">
        <v>8011</v>
      </c>
      <c r="H1111" t="s">
        <v>8405</v>
      </c>
      <c r="I1111" s="235" t="str">
        <f>IFERROR(VLOOKUP(Table[[#This Row],[Activity Details of Assistance]],WHAT!E:F,2,FALSE),"")</f>
        <v># cubic meters / day</v>
      </c>
      <c r="J1111" s="235"/>
      <c r="K1111">
        <v>20</v>
      </c>
      <c r="L1111" t="s">
        <v>28</v>
      </c>
      <c r="M1111" t="s">
        <v>13</v>
      </c>
      <c r="N1111" t="s">
        <v>14</v>
      </c>
      <c r="O1111" t="s">
        <v>309</v>
      </c>
      <c r="P1111" t="s">
        <v>1606</v>
      </c>
      <c r="Q1111" t="s">
        <v>4659</v>
      </c>
      <c r="R1111" s="230">
        <v>45016</v>
      </c>
      <c r="S1111" s="230">
        <v>45017</v>
      </c>
      <c r="T1111" t="s">
        <v>8407</v>
      </c>
      <c r="U1111" s="238"/>
      <c r="V1111" s="238"/>
      <c r="W1111" s="238"/>
      <c r="X1111" s="238"/>
      <c r="Y1111" s="239"/>
      <c r="Z1111" t="s">
        <v>8441</v>
      </c>
      <c r="AA1111" t="s">
        <v>8400</v>
      </c>
      <c r="AB1111" s="187">
        <v>1834487173</v>
      </c>
      <c r="AC1111" s="242" t="str">
        <f>_xlfn.IFNA(IF(Table[[#This Row],[Programme Partner]]&lt;&gt;Table[[#This Row],[Implementing Partner]],CONCATENATE(Table[[#This Row],[Programme Partner]],"-",Table[[#This Row],[Implementing Partner]]),Table[[#This Row],[Programme Partner]]),"")</f>
        <v>AGRAJATTRA</v>
      </c>
    </row>
    <row r="1112" spans="1:29" ht="16.5" customHeight="1">
      <c r="A1112" s="183">
        <v>1110</v>
      </c>
      <c r="B1112" s="234" t="s">
        <v>8384</v>
      </c>
      <c r="C1112" t="s">
        <v>8309</v>
      </c>
      <c r="D1112" t="s">
        <v>8309</v>
      </c>
      <c r="E1112" s="237" t="s">
        <v>8387</v>
      </c>
      <c r="F1112" t="s">
        <v>27</v>
      </c>
      <c r="G1112" s="235" t="s">
        <v>8013</v>
      </c>
      <c r="H1112" t="s">
        <v>8286</v>
      </c>
      <c r="I1112" s="235" t="str">
        <f>IFERROR(VLOOKUP(Table[[#This Row],[Activity Details of Assistance]],WHAT!E:F,2,FALSE),"")</f>
        <v># of HP sessions at community level</v>
      </c>
      <c r="J1112" s="235"/>
      <c r="K1112">
        <v>10</v>
      </c>
      <c r="L1112" t="s">
        <v>28</v>
      </c>
      <c r="M1112" t="s">
        <v>13</v>
      </c>
      <c r="N1112" t="s">
        <v>14</v>
      </c>
      <c r="O1112" t="s">
        <v>309</v>
      </c>
      <c r="P1112" t="s">
        <v>1606</v>
      </c>
      <c r="Q1112" t="s">
        <v>4659</v>
      </c>
      <c r="R1112" s="230">
        <v>45016</v>
      </c>
      <c r="S1112" s="230">
        <v>45017</v>
      </c>
      <c r="T1112" t="s">
        <v>8407</v>
      </c>
      <c r="U1112" s="238"/>
      <c r="V1112" s="238"/>
      <c r="W1112" s="238"/>
      <c r="X1112" s="238"/>
      <c r="Y1112" s="239"/>
      <c r="Z1112" t="s">
        <v>8441</v>
      </c>
      <c r="AA1112" t="s">
        <v>8400</v>
      </c>
      <c r="AB1112" s="187">
        <v>1834487173</v>
      </c>
      <c r="AC1112" s="242" t="str">
        <f>_xlfn.IFNA(IF(Table[[#This Row],[Programme Partner]]&lt;&gt;Table[[#This Row],[Implementing Partner]],CONCATENATE(Table[[#This Row],[Programme Partner]],"-",Table[[#This Row],[Implementing Partner]]),Table[[#This Row],[Programme Partner]]),"")</f>
        <v>AGRAJATTRA</v>
      </c>
    </row>
    <row r="1113" spans="1:29" ht="16.5" customHeight="1">
      <c r="A1113" s="183">
        <v>1111</v>
      </c>
      <c r="B1113" s="234" t="s">
        <v>8384</v>
      </c>
      <c r="C1113" t="s">
        <v>8309</v>
      </c>
      <c r="D1113" t="s">
        <v>8309</v>
      </c>
      <c r="E1113" s="237" t="s">
        <v>8387</v>
      </c>
      <c r="F1113" t="s">
        <v>27</v>
      </c>
      <c r="G1113" s="235" t="s">
        <v>8013</v>
      </c>
      <c r="H1113" t="s">
        <v>8327</v>
      </c>
      <c r="I1113" s="235" t="str">
        <f>IFERROR(VLOOKUP(Table[[#This Row],[Activity Details of Assistance]],WHAT!E:F,2,FALSE),"")</f>
        <v># of HP sessions at institution level</v>
      </c>
      <c r="J1113" s="235"/>
      <c r="K1113">
        <v>10</v>
      </c>
      <c r="L1113" t="s">
        <v>28</v>
      </c>
      <c r="M1113" t="s">
        <v>13</v>
      </c>
      <c r="N1113" t="s">
        <v>14</v>
      </c>
      <c r="O1113" t="s">
        <v>309</v>
      </c>
      <c r="P1113" t="s">
        <v>1606</v>
      </c>
      <c r="Q1113" t="s">
        <v>4659</v>
      </c>
      <c r="R1113" s="230">
        <v>45016</v>
      </c>
      <c r="S1113" s="230">
        <v>45017</v>
      </c>
      <c r="T1113" t="s">
        <v>8407</v>
      </c>
      <c r="U1113" s="238"/>
      <c r="V1113" s="238"/>
      <c r="W1113" s="238"/>
      <c r="X1113" s="238"/>
      <c r="Y1113" s="239"/>
      <c r="Z1113" t="s">
        <v>8441</v>
      </c>
      <c r="AA1113" t="s">
        <v>8400</v>
      </c>
      <c r="AB1113" s="187">
        <v>1834487173</v>
      </c>
      <c r="AC1113" s="242" t="str">
        <f>_xlfn.IFNA(IF(Table[[#This Row],[Programme Partner]]&lt;&gt;Table[[#This Row],[Implementing Partner]],CONCATENATE(Table[[#This Row],[Programme Partner]],"-",Table[[#This Row],[Implementing Partner]]),Table[[#This Row],[Programme Partner]]),"")</f>
        <v>AGRAJATTRA</v>
      </c>
    </row>
    <row r="1114" spans="1:29" ht="16.5" customHeight="1">
      <c r="A1114" s="183">
        <v>1112</v>
      </c>
      <c r="B1114" s="234" t="s">
        <v>8384</v>
      </c>
      <c r="C1114" t="s">
        <v>8309</v>
      </c>
      <c r="D1114" t="s">
        <v>8309</v>
      </c>
      <c r="E1114" s="237" t="s">
        <v>8387</v>
      </c>
      <c r="F1114" t="s">
        <v>27</v>
      </c>
      <c r="G1114" s="235" t="s">
        <v>8013</v>
      </c>
      <c r="H1114" t="s">
        <v>8288</v>
      </c>
      <c r="I1114" s="235" t="str">
        <f>IFERROR(VLOOKUP(Table[[#This Row],[Activity Details of Assistance]],WHAT!E:F,2,FALSE),"")</f>
        <v># of handwashing station</v>
      </c>
      <c r="J1114" s="235"/>
      <c r="K1114">
        <v>2</v>
      </c>
      <c r="L1114" t="s">
        <v>28</v>
      </c>
      <c r="M1114" t="s">
        <v>13</v>
      </c>
      <c r="N1114" t="s">
        <v>14</v>
      </c>
      <c r="O1114" t="s">
        <v>309</v>
      </c>
      <c r="P1114" t="s">
        <v>1606</v>
      </c>
      <c r="Q1114" t="s">
        <v>4659</v>
      </c>
      <c r="R1114" s="230">
        <v>45016</v>
      </c>
      <c r="S1114" s="230">
        <v>45017</v>
      </c>
      <c r="T1114" t="s">
        <v>8407</v>
      </c>
      <c r="U1114" s="238"/>
      <c r="V1114" s="238"/>
      <c r="W1114" s="238"/>
      <c r="X1114" s="238"/>
      <c r="Y1114" s="239"/>
      <c r="Z1114" t="s">
        <v>8441</v>
      </c>
      <c r="AA1114" t="s">
        <v>8400</v>
      </c>
      <c r="AB1114" s="187">
        <v>1834487173</v>
      </c>
      <c r="AC1114" s="242" t="str">
        <f>_xlfn.IFNA(IF(Table[[#This Row],[Programme Partner]]&lt;&gt;Table[[#This Row],[Implementing Partner]],CONCATENATE(Table[[#This Row],[Programme Partner]],"-",Table[[#This Row],[Implementing Partner]]),Table[[#This Row],[Programme Partner]]),"")</f>
        <v>AGRAJATTRA</v>
      </c>
    </row>
    <row r="1115" spans="1:29" ht="16.5" customHeight="1">
      <c r="A1115" s="183">
        <v>1113</v>
      </c>
      <c r="B1115" s="234" t="s">
        <v>8384</v>
      </c>
      <c r="C1115" t="s">
        <v>8309</v>
      </c>
      <c r="D1115" t="s">
        <v>8309</v>
      </c>
      <c r="E1115" s="237" t="s">
        <v>8387</v>
      </c>
      <c r="F1115" t="s">
        <v>27</v>
      </c>
      <c r="G1115" s="235" t="s">
        <v>8013</v>
      </c>
      <c r="H1115" t="s">
        <v>8435</v>
      </c>
      <c r="I1115" s="235" t="str">
        <f>IFERROR(VLOOKUP(Table[[#This Row],[Activity Details of Assistance]],WHAT!E:F,2,FALSE),"")</f>
        <v># of household</v>
      </c>
      <c r="J1115" s="235"/>
      <c r="K1115">
        <v>2</v>
      </c>
      <c r="L1115" t="s">
        <v>28</v>
      </c>
      <c r="M1115" t="s">
        <v>13</v>
      </c>
      <c r="N1115" t="s">
        <v>14</v>
      </c>
      <c r="O1115" t="s">
        <v>309</v>
      </c>
      <c r="P1115" t="s">
        <v>1606</v>
      </c>
      <c r="Q1115" t="s">
        <v>4659</v>
      </c>
      <c r="R1115" s="230">
        <v>45016</v>
      </c>
      <c r="S1115" s="230">
        <v>45017</v>
      </c>
      <c r="T1115" t="s">
        <v>8407</v>
      </c>
      <c r="U1115" s="238"/>
      <c r="V1115" s="238"/>
      <c r="W1115" s="238"/>
      <c r="X1115" s="238"/>
      <c r="Y1115" s="239"/>
      <c r="Z1115" t="s">
        <v>8441</v>
      </c>
      <c r="AA1115" t="s">
        <v>8400</v>
      </c>
      <c r="AB1115" s="187">
        <v>1834487173</v>
      </c>
      <c r="AC1115" s="242" t="str">
        <f>_xlfn.IFNA(IF(Table[[#This Row],[Programme Partner]]&lt;&gt;Table[[#This Row],[Implementing Partner]],CONCATENATE(Table[[#This Row],[Programme Partner]],"-",Table[[#This Row],[Implementing Partner]]),Table[[#This Row],[Programme Partner]]),"")</f>
        <v>AGRAJATTRA</v>
      </c>
    </row>
    <row r="1116" spans="1:29" ht="16.5" customHeight="1">
      <c r="A1116" s="183">
        <v>1114</v>
      </c>
      <c r="B1116" s="234" t="s">
        <v>8384</v>
      </c>
      <c r="C1116" t="s">
        <v>8309</v>
      </c>
      <c r="D1116" t="s">
        <v>8309</v>
      </c>
      <c r="E1116" t="s">
        <v>8388</v>
      </c>
      <c r="F1116" t="s">
        <v>27</v>
      </c>
      <c r="G1116" s="235" t="s">
        <v>8011</v>
      </c>
      <c r="H1116" t="s">
        <v>8413</v>
      </c>
      <c r="I1116" s="235" t="str">
        <f>IFERROR(VLOOKUP(Table[[#This Row],[Activity Details of Assistance]],WHAT!E:F,2,FALSE),"")</f>
        <v># of tapstand</v>
      </c>
      <c r="J1116" s="235"/>
      <c r="K1116">
        <v>10</v>
      </c>
      <c r="L1116" t="s">
        <v>28</v>
      </c>
      <c r="M1116" t="s">
        <v>13</v>
      </c>
      <c r="N1116" t="s">
        <v>14</v>
      </c>
      <c r="O1116" t="s">
        <v>309</v>
      </c>
      <c r="P1116" t="s">
        <v>1606</v>
      </c>
      <c r="Q1116" t="s">
        <v>6475</v>
      </c>
      <c r="R1116" s="230">
        <v>45016</v>
      </c>
      <c r="S1116" s="230">
        <v>45231</v>
      </c>
      <c r="T1116" t="s">
        <v>8407</v>
      </c>
      <c r="U1116" s="238"/>
      <c r="V1116" s="238"/>
      <c r="W1116" s="238"/>
      <c r="X1116" s="238"/>
      <c r="Y1116" s="239"/>
      <c r="Z1116" t="s">
        <v>8394</v>
      </c>
      <c r="AA1116" t="s">
        <v>8400</v>
      </c>
      <c r="AB1116" s="187">
        <v>1834487173</v>
      </c>
      <c r="AC1116" s="242" t="str">
        <f>_xlfn.IFNA(IF(Table[[#This Row],[Programme Partner]]&lt;&gt;Table[[#This Row],[Implementing Partner]],CONCATENATE(Table[[#This Row],[Programme Partner]],"-",Table[[#This Row],[Implementing Partner]]),Table[[#This Row],[Programme Partner]]),"")</f>
        <v>AGRAJATTRA</v>
      </c>
    </row>
    <row r="1117" spans="1:29" ht="16.5" customHeight="1">
      <c r="A1117" s="183">
        <v>1115</v>
      </c>
      <c r="B1117" s="234" t="s">
        <v>8384</v>
      </c>
      <c r="C1117" t="s">
        <v>8309</v>
      </c>
      <c r="D1117" t="s">
        <v>8309</v>
      </c>
      <c r="E1117" t="s">
        <v>8388</v>
      </c>
      <c r="F1117" t="s">
        <v>27</v>
      </c>
      <c r="G1117" s="235" t="s">
        <v>8011</v>
      </c>
      <c r="H1117" t="s">
        <v>8405</v>
      </c>
      <c r="I1117" s="235" t="str">
        <f>IFERROR(VLOOKUP(Table[[#This Row],[Activity Details of Assistance]],WHAT!E:F,2,FALSE),"")</f>
        <v># cubic meters / day</v>
      </c>
      <c r="J1117" s="235"/>
      <c r="K1117">
        <v>40</v>
      </c>
      <c r="L1117" t="s">
        <v>28</v>
      </c>
      <c r="M1117" t="s">
        <v>13</v>
      </c>
      <c r="N1117" t="s">
        <v>14</v>
      </c>
      <c r="O1117" t="s">
        <v>309</v>
      </c>
      <c r="P1117" t="s">
        <v>1606</v>
      </c>
      <c r="Q1117" t="s">
        <v>6475</v>
      </c>
      <c r="R1117" s="230">
        <v>45016</v>
      </c>
      <c r="S1117" s="230">
        <v>45231</v>
      </c>
      <c r="T1117" t="s">
        <v>8407</v>
      </c>
      <c r="U1117" s="238"/>
      <c r="V1117" s="238"/>
      <c r="W1117" s="238"/>
      <c r="X1117" s="238"/>
      <c r="Y1117" s="239"/>
      <c r="Z1117" t="s">
        <v>8394</v>
      </c>
      <c r="AA1117" t="s">
        <v>8400</v>
      </c>
      <c r="AB1117" s="187">
        <v>1834487173</v>
      </c>
      <c r="AC1117" s="242" t="str">
        <f>_xlfn.IFNA(IF(Table[[#This Row],[Programme Partner]]&lt;&gt;Table[[#This Row],[Implementing Partner]],CONCATENATE(Table[[#This Row],[Programme Partner]],"-",Table[[#This Row],[Implementing Partner]]),Table[[#This Row],[Programme Partner]]),"")</f>
        <v>AGRAJATTRA</v>
      </c>
    </row>
    <row r="1118" spans="1:29" ht="16.5" customHeight="1">
      <c r="A1118" s="183">
        <v>1116</v>
      </c>
      <c r="B1118" s="234" t="s">
        <v>8384</v>
      </c>
      <c r="C1118" t="s">
        <v>8309</v>
      </c>
      <c r="D1118" t="s">
        <v>8309</v>
      </c>
      <c r="E1118" t="s">
        <v>8388</v>
      </c>
      <c r="F1118" t="s">
        <v>27</v>
      </c>
      <c r="G1118" s="235" t="s">
        <v>8012</v>
      </c>
      <c r="H1118" t="s">
        <v>8365</v>
      </c>
      <c r="I1118" s="235" t="str">
        <f>IFERROR(VLOOKUP(Table[[#This Row],[Activity Details of Assistance]],WHAT!E:F,2,FALSE),"")</f>
        <v># of door</v>
      </c>
      <c r="J1118" s="235"/>
      <c r="K1118">
        <v>2</v>
      </c>
      <c r="L1118" t="s">
        <v>28</v>
      </c>
      <c r="M1118" t="s">
        <v>13</v>
      </c>
      <c r="N1118" t="s">
        <v>14</v>
      </c>
      <c r="O1118" t="s">
        <v>309</v>
      </c>
      <c r="P1118" t="s">
        <v>1606</v>
      </c>
      <c r="Q1118" t="s">
        <v>6475</v>
      </c>
      <c r="R1118" s="230">
        <v>45016</v>
      </c>
      <c r="S1118" s="230">
        <v>45231</v>
      </c>
      <c r="T1118" t="s">
        <v>8407</v>
      </c>
      <c r="U1118" s="238"/>
      <c r="V1118" s="238"/>
      <c r="W1118" s="238"/>
      <c r="X1118" s="238"/>
      <c r="Y1118" s="239"/>
      <c r="Z1118" t="s">
        <v>8394</v>
      </c>
      <c r="AA1118" t="s">
        <v>8400</v>
      </c>
      <c r="AB1118" s="187">
        <v>1834487173</v>
      </c>
      <c r="AC1118" s="242" t="str">
        <f>_xlfn.IFNA(IF(Table[[#This Row],[Programme Partner]]&lt;&gt;Table[[#This Row],[Implementing Partner]],CONCATENATE(Table[[#This Row],[Programme Partner]],"-",Table[[#This Row],[Implementing Partner]]),Table[[#This Row],[Programme Partner]]),"")</f>
        <v>AGRAJATTRA</v>
      </c>
    </row>
    <row r="1119" spans="1:29" ht="16.5" customHeight="1">
      <c r="A1119" s="183">
        <v>1117</v>
      </c>
      <c r="B1119" s="234" t="s">
        <v>8384</v>
      </c>
      <c r="C1119" t="s">
        <v>8309</v>
      </c>
      <c r="D1119" t="s">
        <v>8309</v>
      </c>
      <c r="E1119" t="s">
        <v>8388</v>
      </c>
      <c r="F1119" t="s">
        <v>27</v>
      </c>
      <c r="G1119" s="235" t="s">
        <v>8013</v>
      </c>
      <c r="H1119" t="s">
        <v>8287</v>
      </c>
      <c r="I1119" s="235" t="str">
        <f>IFERROR(VLOOKUP(Table[[#This Row],[Activity Details of Assistance]],WHAT!E:F,2,FALSE),"")</f>
        <v># of HP sessions at HH level</v>
      </c>
      <c r="J1119" s="235"/>
      <c r="K1119">
        <v>5</v>
      </c>
      <c r="L1119" t="s">
        <v>28</v>
      </c>
      <c r="M1119" t="s">
        <v>13</v>
      </c>
      <c r="N1119" t="s">
        <v>14</v>
      </c>
      <c r="O1119" t="s">
        <v>309</v>
      </c>
      <c r="P1119" t="s">
        <v>1606</v>
      </c>
      <c r="Q1119" t="s">
        <v>6475</v>
      </c>
      <c r="R1119" s="230">
        <v>45016</v>
      </c>
      <c r="S1119" s="230">
        <v>45231</v>
      </c>
      <c r="T1119" t="s">
        <v>8407</v>
      </c>
      <c r="U1119" s="238"/>
      <c r="V1119" s="238"/>
      <c r="W1119" s="238"/>
      <c r="X1119" s="238"/>
      <c r="Y1119" s="239"/>
      <c r="Z1119" t="s">
        <v>8394</v>
      </c>
      <c r="AA1119" t="s">
        <v>8400</v>
      </c>
      <c r="AB1119" s="187">
        <v>1834487173</v>
      </c>
      <c r="AC1119" s="242" t="str">
        <f>_xlfn.IFNA(IF(Table[[#This Row],[Programme Partner]]&lt;&gt;Table[[#This Row],[Implementing Partner]],CONCATENATE(Table[[#This Row],[Programme Partner]],"-",Table[[#This Row],[Implementing Partner]]),Table[[#This Row],[Programme Partner]]),"")</f>
        <v>AGRAJATTRA</v>
      </c>
    </row>
    <row r="1120" spans="1:29" ht="16.5" customHeight="1">
      <c r="A1120" s="183">
        <v>1118</v>
      </c>
      <c r="B1120" s="234" t="s">
        <v>8384</v>
      </c>
      <c r="C1120" t="s">
        <v>8309</v>
      </c>
      <c r="D1120" t="s">
        <v>8309</v>
      </c>
      <c r="E1120" t="s">
        <v>8388</v>
      </c>
      <c r="F1120" t="s">
        <v>27</v>
      </c>
      <c r="G1120" s="235" t="s">
        <v>8013</v>
      </c>
      <c r="H1120" t="s">
        <v>8327</v>
      </c>
      <c r="I1120" s="235" t="str">
        <f>IFERROR(VLOOKUP(Table[[#This Row],[Activity Details of Assistance]],WHAT!E:F,2,FALSE),"")</f>
        <v># of HP sessions at institution level</v>
      </c>
      <c r="J1120" s="235"/>
      <c r="K1120">
        <v>5</v>
      </c>
      <c r="L1120" t="s">
        <v>28</v>
      </c>
      <c r="M1120" t="s">
        <v>13</v>
      </c>
      <c r="N1120" t="s">
        <v>14</v>
      </c>
      <c r="O1120" t="s">
        <v>309</v>
      </c>
      <c r="P1120" t="s">
        <v>1606</v>
      </c>
      <c r="Q1120" t="s">
        <v>6475</v>
      </c>
      <c r="R1120" s="230">
        <v>45016</v>
      </c>
      <c r="S1120" s="230">
        <v>45231</v>
      </c>
      <c r="T1120" t="s">
        <v>8407</v>
      </c>
      <c r="U1120" s="238"/>
      <c r="V1120" s="238"/>
      <c r="W1120" s="238"/>
      <c r="X1120" s="238"/>
      <c r="Y1120" s="239"/>
      <c r="Z1120" t="s">
        <v>8394</v>
      </c>
      <c r="AA1120" t="s">
        <v>8400</v>
      </c>
      <c r="AB1120" s="187">
        <v>1834487173</v>
      </c>
      <c r="AC1120" s="242" t="str">
        <f>_xlfn.IFNA(IF(Table[[#This Row],[Programme Partner]]&lt;&gt;Table[[#This Row],[Implementing Partner]],CONCATENATE(Table[[#This Row],[Programme Partner]],"-",Table[[#This Row],[Implementing Partner]]),Table[[#This Row],[Programme Partner]]),"")</f>
        <v>AGRAJATTRA</v>
      </c>
    </row>
    <row r="1121" spans="1:33" ht="16.5" customHeight="1">
      <c r="A1121" s="183">
        <v>1119</v>
      </c>
      <c r="B1121" s="234" t="s">
        <v>8384</v>
      </c>
      <c r="C1121" t="s">
        <v>8309</v>
      </c>
      <c r="D1121" t="s">
        <v>8309</v>
      </c>
      <c r="E1121" t="s">
        <v>8388</v>
      </c>
      <c r="F1121" t="s">
        <v>27</v>
      </c>
      <c r="G1121" s="235" t="s">
        <v>8013</v>
      </c>
      <c r="H1121" t="s">
        <v>8435</v>
      </c>
      <c r="I1121" s="235" t="str">
        <f>IFERROR(VLOOKUP(Table[[#This Row],[Activity Details of Assistance]],WHAT!E:F,2,FALSE),"")</f>
        <v># of household</v>
      </c>
      <c r="J1121" s="235"/>
      <c r="K1121">
        <v>1</v>
      </c>
      <c r="L1121" t="s">
        <v>28</v>
      </c>
      <c r="M1121" t="s">
        <v>13</v>
      </c>
      <c r="N1121" t="s">
        <v>14</v>
      </c>
      <c r="O1121" t="s">
        <v>309</v>
      </c>
      <c r="P1121" t="s">
        <v>1606</v>
      </c>
      <c r="Q1121" t="s">
        <v>6475</v>
      </c>
      <c r="R1121" s="230">
        <v>45016</v>
      </c>
      <c r="S1121" s="230">
        <v>45231</v>
      </c>
      <c r="T1121" t="s">
        <v>8407</v>
      </c>
      <c r="U1121" s="238"/>
      <c r="V1121" s="238"/>
      <c r="W1121" s="238"/>
      <c r="X1121" s="238"/>
      <c r="Y1121" s="239"/>
      <c r="Z1121" t="s">
        <v>8394</v>
      </c>
      <c r="AA1121" t="s">
        <v>8400</v>
      </c>
      <c r="AB1121" s="187">
        <v>1834487173</v>
      </c>
      <c r="AC1121" s="242" t="str">
        <f>_xlfn.IFNA(IF(Table[[#This Row],[Programme Partner]]&lt;&gt;Table[[#This Row],[Implementing Partner]],CONCATENATE(Table[[#This Row],[Programme Partner]],"-",Table[[#This Row],[Implementing Partner]]),Table[[#This Row],[Programme Partner]]),"")</f>
        <v>AGRAJATTRA</v>
      </c>
    </row>
    <row r="1122" spans="1:33" ht="16.5" customHeight="1">
      <c r="A1122" s="183">
        <v>1120</v>
      </c>
      <c r="B1122" s="234" t="s">
        <v>8384</v>
      </c>
      <c r="C1122" t="s">
        <v>8309</v>
      </c>
      <c r="D1122" t="s">
        <v>8309</v>
      </c>
      <c r="E1122" t="s">
        <v>8388</v>
      </c>
      <c r="F1122" t="s">
        <v>27</v>
      </c>
      <c r="G1122" s="235" t="s">
        <v>8011</v>
      </c>
      <c r="H1122" t="s">
        <v>8363</v>
      </c>
      <c r="I1122" s="235" t="str">
        <f>IFERROR(VLOOKUP(Table[[#This Row],[Activity Details of Assistance]],WHAT!E:F,2,FALSE),"")</f>
        <v># of tube well</v>
      </c>
      <c r="J1122" s="235"/>
      <c r="K1122">
        <v>1</v>
      </c>
      <c r="L1122" t="s">
        <v>28</v>
      </c>
      <c r="M1122" t="s">
        <v>13</v>
      </c>
      <c r="N1122" t="s">
        <v>14</v>
      </c>
      <c r="O1122" t="s">
        <v>309</v>
      </c>
      <c r="P1122" t="s">
        <v>1606</v>
      </c>
      <c r="Q1122" t="s">
        <v>6386</v>
      </c>
      <c r="R1122" s="230">
        <v>45016</v>
      </c>
      <c r="S1122" s="230">
        <v>45231</v>
      </c>
      <c r="T1122" t="s">
        <v>8407</v>
      </c>
      <c r="U1122" s="238"/>
      <c r="V1122" s="238"/>
      <c r="W1122" s="238"/>
      <c r="X1122" s="238"/>
      <c r="Y1122" s="239"/>
      <c r="Z1122" t="s">
        <v>8395</v>
      </c>
      <c r="AA1122" t="s">
        <v>8400</v>
      </c>
      <c r="AB1122" s="187">
        <v>1857395432</v>
      </c>
      <c r="AC1122" s="242" t="str">
        <f>_xlfn.IFNA(IF(Table[[#This Row],[Programme Partner]]&lt;&gt;Table[[#This Row],[Implementing Partner]],CONCATENATE(Table[[#This Row],[Programme Partner]],"-",Table[[#This Row],[Implementing Partner]]),Table[[#This Row],[Programme Partner]]),"")</f>
        <v>AGRAJATTRA</v>
      </c>
    </row>
    <row r="1123" spans="1:33" ht="16.5" customHeight="1">
      <c r="A1123" s="183">
        <v>1121</v>
      </c>
      <c r="B1123" s="234" t="s">
        <v>8384</v>
      </c>
      <c r="C1123" t="s">
        <v>8309</v>
      </c>
      <c r="D1123" t="s">
        <v>8309</v>
      </c>
      <c r="E1123" t="s">
        <v>8388</v>
      </c>
      <c r="F1123" t="s">
        <v>27</v>
      </c>
      <c r="G1123" s="235" t="s">
        <v>8011</v>
      </c>
      <c r="H1123" t="s">
        <v>8413</v>
      </c>
      <c r="I1123" s="235" t="str">
        <f>IFERROR(VLOOKUP(Table[[#This Row],[Activity Details of Assistance]],WHAT!E:F,2,FALSE),"")</f>
        <v># of tapstand</v>
      </c>
      <c r="J1123" s="235"/>
      <c r="K1123">
        <v>6</v>
      </c>
      <c r="L1123" t="s">
        <v>28</v>
      </c>
      <c r="M1123" t="s">
        <v>13</v>
      </c>
      <c r="N1123" t="s">
        <v>14</v>
      </c>
      <c r="O1123" t="s">
        <v>309</v>
      </c>
      <c r="P1123" t="s">
        <v>1606</v>
      </c>
      <c r="Q1123" t="s">
        <v>6386</v>
      </c>
      <c r="R1123" s="230">
        <v>45016</v>
      </c>
      <c r="S1123" s="230">
        <v>45231</v>
      </c>
      <c r="T1123" t="s">
        <v>8407</v>
      </c>
      <c r="U1123" s="238"/>
      <c r="V1123" s="238"/>
      <c r="W1123" s="238"/>
      <c r="X1123" s="238"/>
      <c r="Y1123" s="239"/>
      <c r="Z1123" t="s">
        <v>8395</v>
      </c>
      <c r="AA1123" t="s">
        <v>8400</v>
      </c>
      <c r="AB1123" s="187">
        <v>1857395432</v>
      </c>
      <c r="AC1123" s="242" t="str">
        <f>_xlfn.IFNA(IF(Table[[#This Row],[Programme Partner]]&lt;&gt;Table[[#This Row],[Implementing Partner]],CONCATENATE(Table[[#This Row],[Programme Partner]],"-",Table[[#This Row],[Implementing Partner]]),Table[[#This Row],[Programme Partner]]),"")</f>
        <v>AGRAJATTRA</v>
      </c>
    </row>
    <row r="1124" spans="1:33" ht="16.5" customHeight="1">
      <c r="A1124" s="183">
        <v>1122</v>
      </c>
      <c r="B1124" s="234" t="s">
        <v>8384</v>
      </c>
      <c r="C1124" t="s">
        <v>8309</v>
      </c>
      <c r="D1124" t="s">
        <v>8309</v>
      </c>
      <c r="E1124" t="s">
        <v>8388</v>
      </c>
      <c r="F1124" t="s">
        <v>27</v>
      </c>
      <c r="G1124" s="235" t="s">
        <v>8011</v>
      </c>
      <c r="H1124" t="s">
        <v>8405</v>
      </c>
      <c r="I1124" s="235" t="str">
        <f>IFERROR(VLOOKUP(Table[[#This Row],[Activity Details of Assistance]],WHAT!E:F,2,FALSE),"")</f>
        <v># cubic meters / day</v>
      </c>
      <c r="J1124" s="235"/>
      <c r="K1124">
        <v>40</v>
      </c>
      <c r="L1124" t="s">
        <v>28</v>
      </c>
      <c r="M1124" t="s">
        <v>13</v>
      </c>
      <c r="N1124" t="s">
        <v>14</v>
      </c>
      <c r="O1124" t="s">
        <v>309</v>
      </c>
      <c r="P1124" t="s">
        <v>1606</v>
      </c>
      <c r="Q1124" t="s">
        <v>6386</v>
      </c>
      <c r="R1124" s="230">
        <v>45016</v>
      </c>
      <c r="S1124" s="230">
        <v>45231</v>
      </c>
      <c r="T1124" t="s">
        <v>8407</v>
      </c>
      <c r="U1124" s="238"/>
      <c r="V1124" s="238"/>
      <c r="W1124" s="238"/>
      <c r="X1124" s="238"/>
      <c r="Y1124" s="239"/>
      <c r="Z1124" t="s">
        <v>8395</v>
      </c>
      <c r="AA1124" t="s">
        <v>8400</v>
      </c>
      <c r="AB1124" s="187">
        <v>1857395432</v>
      </c>
      <c r="AC1124" s="242" t="str">
        <f>_xlfn.IFNA(IF(Table[[#This Row],[Programme Partner]]&lt;&gt;Table[[#This Row],[Implementing Partner]],CONCATENATE(Table[[#This Row],[Programme Partner]],"-",Table[[#This Row],[Implementing Partner]]),Table[[#This Row],[Programme Partner]]),"")</f>
        <v>AGRAJATTRA</v>
      </c>
    </row>
    <row r="1125" spans="1:33" ht="16.5" customHeight="1">
      <c r="A1125" s="183">
        <v>1123</v>
      </c>
      <c r="B1125" s="234" t="s">
        <v>8384</v>
      </c>
      <c r="C1125" t="s">
        <v>8309</v>
      </c>
      <c r="D1125" t="s">
        <v>8309</v>
      </c>
      <c r="E1125" t="s">
        <v>8388</v>
      </c>
      <c r="F1125" t="s">
        <v>27</v>
      </c>
      <c r="G1125" s="235" t="s">
        <v>8013</v>
      </c>
      <c r="H1125" t="s">
        <v>8287</v>
      </c>
      <c r="I1125" s="235" t="str">
        <f>IFERROR(VLOOKUP(Table[[#This Row],[Activity Details of Assistance]],WHAT!E:F,2,FALSE),"")</f>
        <v># of HP sessions at HH level</v>
      </c>
      <c r="J1125" s="235"/>
      <c r="K1125">
        <v>8</v>
      </c>
      <c r="L1125" t="s">
        <v>28</v>
      </c>
      <c r="M1125" t="s">
        <v>13</v>
      </c>
      <c r="N1125" t="s">
        <v>14</v>
      </c>
      <c r="O1125" t="s">
        <v>309</v>
      </c>
      <c r="P1125" t="s">
        <v>1606</v>
      </c>
      <c r="Q1125" t="s">
        <v>6386</v>
      </c>
      <c r="R1125" s="230">
        <v>45016</v>
      </c>
      <c r="S1125" s="230">
        <v>45231</v>
      </c>
      <c r="T1125" t="s">
        <v>8407</v>
      </c>
      <c r="U1125" s="238"/>
      <c r="V1125" s="238"/>
      <c r="W1125" s="238"/>
      <c r="X1125" s="238"/>
      <c r="Y1125" s="239"/>
      <c r="Z1125" t="s">
        <v>8395</v>
      </c>
      <c r="AA1125" t="s">
        <v>8400</v>
      </c>
      <c r="AB1125" s="187">
        <v>1857395432</v>
      </c>
      <c r="AC1125" s="242" t="str">
        <f>_xlfn.IFNA(IF(Table[[#This Row],[Programme Partner]]&lt;&gt;Table[[#This Row],[Implementing Partner]],CONCATENATE(Table[[#This Row],[Programme Partner]],"-",Table[[#This Row],[Implementing Partner]]),Table[[#This Row],[Programme Partner]]),"")</f>
        <v>AGRAJATTRA</v>
      </c>
    </row>
    <row r="1126" spans="1:33" ht="16.5" customHeight="1">
      <c r="A1126" s="183">
        <v>1124</v>
      </c>
      <c r="B1126" s="234" t="s">
        <v>8384</v>
      </c>
      <c r="C1126" t="s">
        <v>8309</v>
      </c>
      <c r="D1126" t="s">
        <v>8309</v>
      </c>
      <c r="E1126" t="s">
        <v>8388</v>
      </c>
      <c r="F1126" t="s">
        <v>27</v>
      </c>
      <c r="G1126" s="235" t="s">
        <v>8013</v>
      </c>
      <c r="H1126" t="s">
        <v>8322</v>
      </c>
      <c r="I1126" s="235" t="str">
        <f>IFERROR(VLOOKUP(Table[[#This Row],[Activity Details of Assistance]],WHAT!E:F,2,FALSE),"")</f>
        <v># of female in reproductive age</v>
      </c>
      <c r="J1126" s="235"/>
      <c r="K1126">
        <v>4</v>
      </c>
      <c r="L1126" t="s">
        <v>28</v>
      </c>
      <c r="M1126" t="s">
        <v>13</v>
      </c>
      <c r="N1126" t="s">
        <v>14</v>
      </c>
      <c r="O1126" t="s">
        <v>309</v>
      </c>
      <c r="P1126" t="s">
        <v>1606</v>
      </c>
      <c r="Q1126" t="s">
        <v>6386</v>
      </c>
      <c r="R1126" s="230">
        <v>45016</v>
      </c>
      <c r="S1126" s="230">
        <v>45231</v>
      </c>
      <c r="T1126" t="s">
        <v>8407</v>
      </c>
      <c r="U1126" s="238"/>
      <c r="V1126" s="238"/>
      <c r="W1126" s="238"/>
      <c r="X1126" s="238"/>
      <c r="Y1126" s="239"/>
      <c r="Z1126" t="s">
        <v>8395</v>
      </c>
      <c r="AA1126" t="s">
        <v>8400</v>
      </c>
      <c r="AB1126" s="187">
        <v>1857395432</v>
      </c>
      <c r="AC1126" s="242" t="str">
        <f>_xlfn.IFNA(IF(Table[[#This Row],[Programme Partner]]&lt;&gt;Table[[#This Row],[Implementing Partner]],CONCATENATE(Table[[#This Row],[Programme Partner]],"-",Table[[#This Row],[Implementing Partner]]),Table[[#This Row],[Programme Partner]]),"")</f>
        <v>AGRAJATTRA</v>
      </c>
    </row>
    <row r="1127" spans="1:33" ht="16.5" customHeight="1">
      <c r="A1127" s="183">
        <v>1125</v>
      </c>
      <c r="B1127" s="234" t="s">
        <v>8384</v>
      </c>
      <c r="C1127" t="s">
        <v>8309</v>
      </c>
      <c r="D1127" t="s">
        <v>8309</v>
      </c>
      <c r="E1127" t="s">
        <v>8388</v>
      </c>
      <c r="F1127" t="s">
        <v>27</v>
      </c>
      <c r="G1127" s="235" t="s">
        <v>8013</v>
      </c>
      <c r="H1127" t="s">
        <v>8288</v>
      </c>
      <c r="I1127" s="235" t="str">
        <f>IFERROR(VLOOKUP(Table[[#This Row],[Activity Details of Assistance]],WHAT!E:F,2,FALSE),"")</f>
        <v># of handwashing station</v>
      </c>
      <c r="J1127" s="235"/>
      <c r="K1127">
        <v>4</v>
      </c>
      <c r="L1127" t="s">
        <v>28</v>
      </c>
      <c r="M1127" t="s">
        <v>13</v>
      </c>
      <c r="N1127" t="s">
        <v>14</v>
      </c>
      <c r="O1127" t="s">
        <v>309</v>
      </c>
      <c r="P1127" t="s">
        <v>1606</v>
      </c>
      <c r="Q1127" t="s">
        <v>6386</v>
      </c>
      <c r="R1127" s="230">
        <v>45016</v>
      </c>
      <c r="S1127" s="230">
        <v>45231</v>
      </c>
      <c r="T1127" t="s">
        <v>8407</v>
      </c>
      <c r="U1127" s="238"/>
      <c r="V1127" s="238"/>
      <c r="W1127" s="238"/>
      <c r="X1127" s="238"/>
      <c r="Y1127" s="239"/>
      <c r="Z1127" t="s">
        <v>8395</v>
      </c>
      <c r="AA1127" t="s">
        <v>8400</v>
      </c>
      <c r="AB1127" s="187">
        <v>1857395432</v>
      </c>
      <c r="AC1127" s="242" t="str">
        <f>_xlfn.IFNA(IF(Table[[#This Row],[Programme Partner]]&lt;&gt;Table[[#This Row],[Implementing Partner]],CONCATENATE(Table[[#This Row],[Programme Partner]],"-",Table[[#This Row],[Implementing Partner]]),Table[[#This Row],[Programme Partner]]),"")</f>
        <v>AGRAJATTRA</v>
      </c>
    </row>
    <row r="1128" spans="1:33" ht="16.5" customHeight="1">
      <c r="A1128" s="183">
        <v>1126</v>
      </c>
      <c r="B1128" s="234" t="s">
        <v>8385</v>
      </c>
      <c r="C1128" s="235" t="s">
        <v>8360</v>
      </c>
      <c r="D1128" s="236" t="s">
        <v>8360</v>
      </c>
      <c r="E1128" s="237" t="s">
        <v>8438</v>
      </c>
      <c r="F1128" t="s">
        <v>27</v>
      </c>
      <c r="G1128" s="235" t="s">
        <v>8011</v>
      </c>
      <c r="H1128" t="s">
        <v>8363</v>
      </c>
      <c r="I1128" s="235" t="str">
        <f>IFERROR(VLOOKUP(Table[[#This Row],[Activity Details of Assistance]],WHAT!E:F,2,FALSE),"")</f>
        <v># of tube well</v>
      </c>
      <c r="J1128" s="235"/>
      <c r="K1128">
        <v>33</v>
      </c>
      <c r="L1128" t="s">
        <v>28</v>
      </c>
      <c r="M1128" t="s">
        <v>13</v>
      </c>
      <c r="N1128" t="s">
        <v>14</v>
      </c>
      <c r="O1128" t="s">
        <v>309</v>
      </c>
      <c r="P1128" t="s">
        <v>1606</v>
      </c>
      <c r="Q1128" t="s">
        <v>6479</v>
      </c>
      <c r="R1128" s="230">
        <v>44985</v>
      </c>
      <c r="S1128" s="230">
        <v>45261</v>
      </c>
      <c r="T1128" t="s">
        <v>8407</v>
      </c>
      <c r="U1128" s="238"/>
      <c r="V1128" s="238"/>
      <c r="W1128" s="238"/>
      <c r="X1128" s="238"/>
      <c r="Y1128" s="239"/>
      <c r="Z1128" t="s">
        <v>8392</v>
      </c>
      <c r="AA1128" t="s">
        <v>8398</v>
      </c>
      <c r="AB1128" s="187">
        <v>1755689446</v>
      </c>
      <c r="AC1128" s="242" t="str">
        <f>_xlfn.IFNA(IF(Table[[#This Row],[Programme Partner]]&lt;&gt;Table[[#This Row],[Implementing Partner]],CONCATENATE(Table[[#This Row],[Programme Partner]],"-",Table[[#This Row],[Implementing Partner]]),Table[[#This Row],[Programme Partner]]),"")</f>
        <v>IRB</v>
      </c>
    </row>
    <row r="1129" spans="1:33" ht="16.5" customHeight="1">
      <c r="A1129" s="183">
        <v>1127</v>
      </c>
      <c r="B1129" s="234" t="s">
        <v>8385</v>
      </c>
      <c r="C1129" s="235" t="s">
        <v>8360</v>
      </c>
      <c r="D1129" s="236" t="s">
        <v>8360</v>
      </c>
      <c r="E1129" s="237" t="s">
        <v>8438</v>
      </c>
      <c r="F1129" t="s">
        <v>27</v>
      </c>
      <c r="G1129" s="235" t="s">
        <v>8012</v>
      </c>
      <c r="H1129" t="s">
        <v>8364</v>
      </c>
      <c r="I1129" s="235" t="str">
        <f>IFERROR(VLOOKUP(Table[[#This Row],[Activity Details of Assistance]],WHAT!E:F,2,FALSE),"")</f>
        <v xml:space="preserve"># of door </v>
      </c>
      <c r="J1129" s="235"/>
      <c r="K1129">
        <v>14</v>
      </c>
      <c r="L1129" t="s">
        <v>28</v>
      </c>
      <c r="M1129" t="s">
        <v>13</v>
      </c>
      <c r="N1129" t="s">
        <v>14</v>
      </c>
      <c r="O1129" t="s">
        <v>309</v>
      </c>
      <c r="P1129" t="s">
        <v>1606</v>
      </c>
      <c r="Q1129" t="s">
        <v>6479</v>
      </c>
      <c r="R1129" s="230">
        <v>44985</v>
      </c>
      <c r="S1129" s="230">
        <v>45261</v>
      </c>
      <c r="T1129" t="s">
        <v>8407</v>
      </c>
      <c r="U1129" s="238"/>
      <c r="V1129" s="238"/>
      <c r="W1129" s="238"/>
      <c r="X1129" s="238"/>
      <c r="Y1129" s="239"/>
      <c r="Z1129" t="s">
        <v>8392</v>
      </c>
      <c r="AA1129" t="s">
        <v>8398</v>
      </c>
      <c r="AB1129" s="187">
        <v>1755689446</v>
      </c>
      <c r="AC1129" s="242" t="str">
        <f>_xlfn.IFNA(IF(Table[[#This Row],[Programme Partner]]&lt;&gt;Table[[#This Row],[Implementing Partner]],CONCATENATE(Table[[#This Row],[Programme Partner]],"-",Table[[#This Row],[Implementing Partner]]),Table[[#This Row],[Programme Partner]]),"")</f>
        <v>IRB</v>
      </c>
    </row>
    <row r="1130" spans="1:33" ht="16.5" customHeight="1">
      <c r="A1130" s="183">
        <v>1128</v>
      </c>
      <c r="B1130" s="234" t="s">
        <v>8385</v>
      </c>
      <c r="C1130" s="235" t="s">
        <v>8360</v>
      </c>
      <c r="D1130" s="236" t="s">
        <v>8360</v>
      </c>
      <c r="E1130" s="237" t="s">
        <v>8438</v>
      </c>
      <c r="F1130" t="s">
        <v>27</v>
      </c>
      <c r="G1130" s="235" t="s">
        <v>8012</v>
      </c>
      <c r="H1130" t="s">
        <v>8365</v>
      </c>
      <c r="I1130" s="235" t="str">
        <f>IFERROR(VLOOKUP(Table[[#This Row],[Activity Details of Assistance]],WHAT!E:F,2,FALSE),"")</f>
        <v># of door</v>
      </c>
      <c r="J1130" s="235"/>
      <c r="K1130">
        <v>44</v>
      </c>
      <c r="L1130" t="s">
        <v>28</v>
      </c>
      <c r="M1130" t="s">
        <v>13</v>
      </c>
      <c r="N1130" t="s">
        <v>14</v>
      </c>
      <c r="O1130" t="s">
        <v>309</v>
      </c>
      <c r="P1130" t="s">
        <v>1606</v>
      </c>
      <c r="Q1130" t="s">
        <v>6479</v>
      </c>
      <c r="R1130" s="230">
        <v>44985</v>
      </c>
      <c r="S1130" s="230">
        <v>45261</v>
      </c>
      <c r="T1130" t="s">
        <v>8407</v>
      </c>
      <c r="U1130" s="238"/>
      <c r="V1130" s="238"/>
      <c r="W1130" s="238"/>
      <c r="X1130" s="238"/>
      <c r="Y1130" s="239"/>
      <c r="Z1130" t="s">
        <v>8392</v>
      </c>
      <c r="AA1130" t="s">
        <v>8398</v>
      </c>
      <c r="AB1130" s="187">
        <v>1755689446</v>
      </c>
      <c r="AC1130" s="242" t="str">
        <f>_xlfn.IFNA(IF(Table[[#This Row],[Programme Partner]]&lt;&gt;Table[[#This Row],[Implementing Partner]],CONCATENATE(Table[[#This Row],[Programme Partner]],"-",Table[[#This Row],[Implementing Partner]]),Table[[#This Row],[Programme Partner]]),"")</f>
        <v>IRB</v>
      </c>
    </row>
    <row r="1131" spans="1:33" ht="16.5" customHeight="1">
      <c r="A1131" s="183">
        <v>1129</v>
      </c>
      <c r="B1131" s="234" t="s">
        <v>8385</v>
      </c>
      <c r="C1131" s="235" t="s">
        <v>8360</v>
      </c>
      <c r="D1131" s="236" t="s">
        <v>8360</v>
      </c>
      <c r="E1131" s="237" t="s">
        <v>8438</v>
      </c>
      <c r="F1131" t="s">
        <v>27</v>
      </c>
      <c r="G1131" s="235" t="s">
        <v>8012</v>
      </c>
      <c r="H1131" t="s">
        <v>8312</v>
      </c>
      <c r="I1131" s="235" t="str">
        <f>IFERROR(VLOOKUP(Table[[#This Row],[Activity Details of Assistance]],WHAT!E:F,2,FALSE),"")</f>
        <v># of door</v>
      </c>
      <c r="J1131" s="235"/>
      <c r="K1131">
        <v>243</v>
      </c>
      <c r="L1131" t="s">
        <v>28</v>
      </c>
      <c r="M1131" t="s">
        <v>13</v>
      </c>
      <c r="N1131" t="s">
        <v>14</v>
      </c>
      <c r="O1131" t="s">
        <v>309</v>
      </c>
      <c r="P1131" t="s">
        <v>1606</v>
      </c>
      <c r="Q1131" t="s">
        <v>6479</v>
      </c>
      <c r="R1131" s="230">
        <v>44985</v>
      </c>
      <c r="S1131" s="230">
        <v>45261</v>
      </c>
      <c r="T1131" t="s">
        <v>8407</v>
      </c>
      <c r="U1131" s="238"/>
      <c r="V1131" s="238"/>
      <c r="W1131" s="238"/>
      <c r="X1131" s="238"/>
      <c r="Y1131" s="239"/>
      <c r="Z1131" t="s">
        <v>8392</v>
      </c>
      <c r="AA1131" t="s">
        <v>8398</v>
      </c>
      <c r="AB1131" s="187">
        <v>1755689446</v>
      </c>
      <c r="AC1131" s="242" t="str">
        <f>_xlfn.IFNA(IF(Table[[#This Row],[Programme Partner]]&lt;&gt;Table[[#This Row],[Implementing Partner]],CONCATENATE(Table[[#This Row],[Programme Partner]],"-",Table[[#This Row],[Implementing Partner]]),Table[[#This Row],[Programme Partner]]),"")</f>
        <v>IRB</v>
      </c>
    </row>
    <row r="1132" spans="1:33" ht="16.5" customHeight="1">
      <c r="A1132" s="183">
        <v>1130</v>
      </c>
      <c r="B1132" s="234" t="s">
        <v>8385</v>
      </c>
      <c r="C1132" s="235" t="s">
        <v>8360</v>
      </c>
      <c r="D1132" s="236" t="s">
        <v>8360</v>
      </c>
      <c r="E1132" s="237" t="s">
        <v>8438</v>
      </c>
      <c r="F1132" t="s">
        <v>27</v>
      </c>
      <c r="G1132" s="235" t="s">
        <v>8013</v>
      </c>
      <c r="H1132" t="s">
        <v>8286</v>
      </c>
      <c r="I1132" s="235" t="str">
        <f>IFERROR(VLOOKUP(Table[[#This Row],[Activity Details of Assistance]],WHAT!E:F,2,FALSE),"")</f>
        <v># of HP sessions at community level</v>
      </c>
      <c r="J1132" s="235"/>
      <c r="K1132">
        <v>38</v>
      </c>
      <c r="L1132" t="s">
        <v>28</v>
      </c>
      <c r="M1132" t="s">
        <v>13</v>
      </c>
      <c r="N1132" t="s">
        <v>14</v>
      </c>
      <c r="O1132" t="s">
        <v>309</v>
      </c>
      <c r="P1132" t="s">
        <v>1606</v>
      </c>
      <c r="Q1132" t="s">
        <v>6479</v>
      </c>
      <c r="R1132" s="230">
        <v>44985</v>
      </c>
      <c r="S1132" s="230">
        <v>45261</v>
      </c>
      <c r="T1132" t="s">
        <v>8407</v>
      </c>
      <c r="U1132" s="238"/>
      <c r="V1132" s="238"/>
      <c r="W1132" s="238"/>
      <c r="X1132" s="238"/>
      <c r="Y1132" s="239"/>
      <c r="Z1132" t="s">
        <v>8392</v>
      </c>
      <c r="AA1132" t="s">
        <v>8398</v>
      </c>
      <c r="AB1132" s="187">
        <v>1755689446</v>
      </c>
      <c r="AC1132" s="242" t="str">
        <f>_xlfn.IFNA(IF(Table[[#This Row],[Programme Partner]]&lt;&gt;Table[[#This Row],[Implementing Partner]],CONCATENATE(Table[[#This Row],[Programme Partner]],"-",Table[[#This Row],[Implementing Partner]]),Table[[#This Row],[Programme Partner]]),"")</f>
        <v>IRB</v>
      </c>
    </row>
    <row r="1133" spans="1:33" ht="16.5" customHeight="1">
      <c r="A1133" s="183">
        <v>1131</v>
      </c>
      <c r="B1133" s="240" t="s">
        <v>8385</v>
      </c>
      <c r="C1133" s="253" t="s">
        <v>8360</v>
      </c>
      <c r="D1133" s="254" t="s">
        <v>8360</v>
      </c>
      <c r="E1133" s="255" t="s">
        <v>8438</v>
      </c>
      <c r="F1133" t="s">
        <v>27</v>
      </c>
      <c r="G1133" s="235" t="s">
        <v>8014</v>
      </c>
      <c r="H1133" t="s">
        <v>8401</v>
      </c>
      <c r="I1133" s="253" t="str">
        <f>IFERROR(VLOOKUP(Table[[#This Row],[Activity Details of Assistance]],WHAT!E:F,2,FALSE),"")</f>
        <v># of household</v>
      </c>
      <c r="J1133" s="253"/>
      <c r="K1133">
        <v>2648</v>
      </c>
      <c r="L1133" t="s">
        <v>28</v>
      </c>
      <c r="M1133" t="s">
        <v>13</v>
      </c>
      <c r="N1133" t="s">
        <v>14</v>
      </c>
      <c r="O1133" t="s">
        <v>309</v>
      </c>
      <c r="P1133" t="s">
        <v>1606</v>
      </c>
      <c r="Q1133" t="s">
        <v>6479</v>
      </c>
      <c r="R1133" s="230">
        <v>44985</v>
      </c>
      <c r="S1133" s="230">
        <v>45261</v>
      </c>
      <c r="T1133" t="s">
        <v>8407</v>
      </c>
      <c r="U1133" s="241"/>
      <c r="V1133" s="241"/>
      <c r="W1133" s="241"/>
      <c r="X1133" s="241"/>
      <c r="Y1133" s="239"/>
      <c r="Z1133" t="s">
        <v>8392</v>
      </c>
      <c r="AA1133" t="s">
        <v>8398</v>
      </c>
      <c r="AB1133" s="187">
        <v>1755689446</v>
      </c>
      <c r="AC1133" s="242" t="str">
        <f>_xlfn.IFNA(IF(Table[[#This Row],[Programme Partner]]&lt;&gt;Table[[#This Row],[Implementing Partner]],CONCATENATE(Table[[#This Row],[Programme Partner]],"-",Table[[#This Row],[Implementing Partner]]),Table[[#This Row],[Programme Partner]]),"")</f>
        <v>IRB</v>
      </c>
      <c r="AD1133" s="189"/>
      <c r="AE1133" s="190"/>
      <c r="AF1133" s="190"/>
      <c r="AG1133" s="191"/>
    </row>
    <row r="1134" spans="1:33" ht="16.5" customHeight="1">
      <c r="A1134" s="183">
        <v>1132</v>
      </c>
      <c r="B1134" s="234" t="s">
        <v>8385</v>
      </c>
      <c r="C1134" s="235" t="s">
        <v>8030</v>
      </c>
      <c r="D1134" s="236" t="s">
        <v>8030</v>
      </c>
      <c r="E1134" s="233" t="s">
        <v>8494</v>
      </c>
      <c r="F1134" s="235" t="s">
        <v>27</v>
      </c>
      <c r="G1134" s="235" t="s">
        <v>8012</v>
      </c>
      <c r="H1134" t="s">
        <v>8365</v>
      </c>
      <c r="I1134" s="235" t="str">
        <f>IFERROR(VLOOKUP(Table[[#This Row],[Activity Details of Assistance]],WHAT!E:F,2,FALSE),"")</f>
        <v># of door</v>
      </c>
      <c r="J1134" s="235"/>
      <c r="K1134">
        <v>2</v>
      </c>
      <c r="L1134" s="235" t="s">
        <v>28</v>
      </c>
      <c r="M1134" s="252" t="s">
        <v>13</v>
      </c>
      <c r="N1134" t="s">
        <v>14</v>
      </c>
      <c r="O1134" t="s">
        <v>307</v>
      </c>
      <c r="P1134" t="s">
        <v>1599</v>
      </c>
      <c r="Q1134" t="s">
        <v>8197</v>
      </c>
      <c r="R1134" s="230">
        <v>44985</v>
      </c>
      <c r="S1134" s="230">
        <v>45597</v>
      </c>
      <c r="T1134" t="s">
        <v>8366</v>
      </c>
      <c r="U1134" s="238"/>
      <c r="V1134" s="238"/>
      <c r="W1134" s="238"/>
      <c r="X1134" s="238"/>
      <c r="Y1134" s="239"/>
      <c r="Z1134" t="s">
        <v>8415</v>
      </c>
      <c r="AA1134" t="s">
        <v>8416</v>
      </c>
      <c r="AB1134" s="256">
        <v>1712024697</v>
      </c>
      <c r="AC1134" s="242" t="str">
        <f>_xlfn.IFNA(IF(Table[[#This Row],[Programme Partner]]&lt;&gt;Table[[#This Row],[Implementing Partner]],CONCATENATE(Table[[#This Row],[Programme Partner]],"-",Table[[#This Row],[Implementing Partner]]),Table[[#This Row],[Programme Partner]]),"")</f>
        <v>NABOLOK</v>
      </c>
    </row>
    <row r="1135" spans="1:33" ht="16.5" customHeight="1">
      <c r="A1135" s="183">
        <v>1133</v>
      </c>
      <c r="B1135" s="234" t="s">
        <v>8385</v>
      </c>
      <c r="C1135" s="235" t="s">
        <v>8030</v>
      </c>
      <c r="D1135" s="236" t="s">
        <v>8030</v>
      </c>
      <c r="E1135" s="233" t="s">
        <v>8494</v>
      </c>
      <c r="F1135" s="235" t="s">
        <v>27</v>
      </c>
      <c r="G1135" s="235" t="s">
        <v>8012</v>
      </c>
      <c r="H1135" t="s">
        <v>8312</v>
      </c>
      <c r="I1135" s="235" t="str">
        <f>IFERROR(VLOOKUP(Table[[#This Row],[Activity Details of Assistance]],WHAT!E:F,2,FALSE),"")</f>
        <v># of door</v>
      </c>
      <c r="J1135" s="235"/>
      <c r="K1135">
        <v>5</v>
      </c>
      <c r="L1135" s="235" t="s">
        <v>28</v>
      </c>
      <c r="M1135" s="252" t="s">
        <v>13</v>
      </c>
      <c r="N1135" t="s">
        <v>14</v>
      </c>
      <c r="O1135" t="s">
        <v>307</v>
      </c>
      <c r="P1135" t="s">
        <v>1599</v>
      </c>
      <c r="Q1135" t="s">
        <v>8197</v>
      </c>
      <c r="R1135" s="230">
        <v>44985</v>
      </c>
      <c r="S1135" s="230">
        <v>45597</v>
      </c>
      <c r="T1135" t="s">
        <v>8366</v>
      </c>
      <c r="U1135" s="238"/>
      <c r="V1135" s="238"/>
      <c r="W1135" s="238"/>
      <c r="X1135" s="238"/>
      <c r="Y1135" s="239"/>
      <c r="Z1135" t="s">
        <v>8415</v>
      </c>
      <c r="AA1135" t="s">
        <v>8416</v>
      </c>
      <c r="AB1135" s="256">
        <v>1712024697</v>
      </c>
      <c r="AC1135" s="242" t="str">
        <f>_xlfn.IFNA(IF(Table[[#This Row],[Programme Partner]]&lt;&gt;Table[[#This Row],[Implementing Partner]],CONCATENATE(Table[[#This Row],[Programme Partner]],"-",Table[[#This Row],[Implementing Partner]]),Table[[#This Row],[Programme Partner]]),"")</f>
        <v>NABOLOK</v>
      </c>
    </row>
    <row r="1136" spans="1:33" ht="16.5" customHeight="1">
      <c r="A1136" s="183">
        <v>1134</v>
      </c>
      <c r="B1136" s="234" t="s">
        <v>8385</v>
      </c>
      <c r="C1136" s="235" t="s">
        <v>8030</v>
      </c>
      <c r="D1136" s="236" t="s">
        <v>8030</v>
      </c>
      <c r="E1136" s="233" t="s">
        <v>8494</v>
      </c>
      <c r="F1136" s="235" t="s">
        <v>27</v>
      </c>
      <c r="G1136" s="235" t="s">
        <v>8013</v>
      </c>
      <c r="H1136" t="s">
        <v>8286</v>
      </c>
      <c r="I1136" s="235" t="str">
        <f>IFERROR(VLOOKUP(Table[[#This Row],[Activity Details of Assistance]],WHAT!E:F,2,FALSE),"")</f>
        <v># of HP sessions at community level</v>
      </c>
      <c r="J1136" s="235"/>
      <c r="K1136">
        <v>15</v>
      </c>
      <c r="L1136" s="235" t="s">
        <v>28</v>
      </c>
      <c r="M1136" s="252" t="s">
        <v>13</v>
      </c>
      <c r="N1136" t="s">
        <v>14</v>
      </c>
      <c r="O1136" t="s">
        <v>307</v>
      </c>
      <c r="P1136" t="s">
        <v>1599</v>
      </c>
      <c r="Q1136" t="s">
        <v>8197</v>
      </c>
      <c r="R1136" s="230">
        <v>44985</v>
      </c>
      <c r="S1136" s="230">
        <v>45597</v>
      </c>
      <c r="T1136" t="s">
        <v>8366</v>
      </c>
      <c r="U1136" s="238"/>
      <c r="V1136" s="238"/>
      <c r="W1136" s="238"/>
      <c r="X1136" s="238"/>
      <c r="Y1136" s="239"/>
      <c r="Z1136" t="s">
        <v>8415</v>
      </c>
      <c r="AA1136" t="s">
        <v>8416</v>
      </c>
      <c r="AB1136" s="256">
        <v>1712024697</v>
      </c>
      <c r="AC1136" s="242" t="str">
        <f>_xlfn.IFNA(IF(Table[[#This Row],[Programme Partner]]&lt;&gt;Table[[#This Row],[Implementing Partner]],CONCATENATE(Table[[#This Row],[Programme Partner]],"-",Table[[#This Row],[Implementing Partner]]),Table[[#This Row],[Programme Partner]]),"")</f>
        <v>NABOLOK</v>
      </c>
    </row>
    <row r="1137" spans="1:29" ht="16.5" customHeight="1">
      <c r="A1137" s="183">
        <v>1135</v>
      </c>
      <c r="B1137" s="234" t="s">
        <v>8385</v>
      </c>
      <c r="C1137" s="235" t="s">
        <v>8030</v>
      </c>
      <c r="D1137" s="236" t="s">
        <v>8030</v>
      </c>
      <c r="E1137" s="233" t="s">
        <v>8494</v>
      </c>
      <c r="F1137" s="235" t="s">
        <v>27</v>
      </c>
      <c r="G1137" s="235" t="s">
        <v>8013</v>
      </c>
      <c r="H1137" t="s">
        <v>8287</v>
      </c>
      <c r="I1137" s="235" t="str">
        <f>IFERROR(VLOOKUP(Table[[#This Row],[Activity Details of Assistance]],WHAT!E:F,2,FALSE),"")</f>
        <v># of HP sessions at HH level</v>
      </c>
      <c r="J1137" s="235"/>
      <c r="K1137">
        <v>52</v>
      </c>
      <c r="L1137" s="235" t="s">
        <v>28</v>
      </c>
      <c r="M1137" s="252" t="s">
        <v>13</v>
      </c>
      <c r="N1137" t="s">
        <v>14</v>
      </c>
      <c r="O1137" t="s">
        <v>307</v>
      </c>
      <c r="P1137" t="s">
        <v>1599</v>
      </c>
      <c r="Q1137" t="s">
        <v>8197</v>
      </c>
      <c r="R1137" s="230">
        <v>44985</v>
      </c>
      <c r="S1137" s="230">
        <v>45597</v>
      </c>
      <c r="T1137" t="s">
        <v>8366</v>
      </c>
      <c r="U1137" s="238"/>
      <c r="V1137" s="238"/>
      <c r="W1137" s="238"/>
      <c r="X1137" s="238"/>
      <c r="Y1137" s="239"/>
      <c r="Z1137" t="s">
        <v>8415</v>
      </c>
      <c r="AA1137" t="s">
        <v>8416</v>
      </c>
      <c r="AB1137" s="256">
        <v>1712024697</v>
      </c>
      <c r="AC1137" s="242" t="str">
        <f>_xlfn.IFNA(IF(Table[[#This Row],[Programme Partner]]&lt;&gt;Table[[#This Row],[Implementing Partner]],CONCATENATE(Table[[#This Row],[Programme Partner]],"-",Table[[#This Row],[Implementing Partner]]),Table[[#This Row],[Programme Partner]]),"")</f>
        <v>NABOLOK</v>
      </c>
    </row>
    <row r="1138" spans="1:29" ht="16.5" customHeight="1">
      <c r="A1138" s="183">
        <v>1136</v>
      </c>
      <c r="B1138" s="234" t="s">
        <v>8385</v>
      </c>
      <c r="C1138" s="235" t="s">
        <v>8030</v>
      </c>
      <c r="D1138" s="236" t="s">
        <v>8030</v>
      </c>
      <c r="E1138" s="233" t="s">
        <v>8494</v>
      </c>
      <c r="F1138" s="235" t="s">
        <v>27</v>
      </c>
      <c r="G1138" s="235" t="s">
        <v>8014</v>
      </c>
      <c r="H1138" t="s">
        <v>8313</v>
      </c>
      <c r="I1138" s="235" t="str">
        <f>IFERROR(VLOOKUP(Table[[#This Row],[Activity Details of Assistance]],WHAT!E:F,2,FALSE),"")</f>
        <v># of campaign per camp </v>
      </c>
      <c r="J1138" s="235"/>
      <c r="K1138">
        <v>1</v>
      </c>
      <c r="L1138" s="235" t="s">
        <v>28</v>
      </c>
      <c r="M1138" s="252" t="s">
        <v>13</v>
      </c>
      <c r="N1138" t="s">
        <v>14</v>
      </c>
      <c r="O1138" t="s">
        <v>307</v>
      </c>
      <c r="P1138" t="s">
        <v>1599</v>
      </c>
      <c r="Q1138" t="s">
        <v>8197</v>
      </c>
      <c r="R1138" s="230">
        <v>44985</v>
      </c>
      <c r="S1138" s="230">
        <v>45597</v>
      </c>
      <c r="T1138" t="s">
        <v>8366</v>
      </c>
      <c r="U1138" s="238"/>
      <c r="V1138" s="238"/>
      <c r="W1138" s="238"/>
      <c r="X1138" s="238"/>
      <c r="Y1138" s="239"/>
      <c r="Z1138" t="s">
        <v>8415</v>
      </c>
      <c r="AA1138" t="s">
        <v>8416</v>
      </c>
      <c r="AB1138" s="256">
        <v>1712024697</v>
      </c>
      <c r="AC1138" s="242" t="str">
        <f>_xlfn.IFNA(IF(Table[[#This Row],[Programme Partner]]&lt;&gt;Table[[#This Row],[Implementing Partner]],CONCATENATE(Table[[#This Row],[Programme Partner]],"-",Table[[#This Row],[Implementing Partner]]),Table[[#This Row],[Programme Partner]]),"")</f>
        <v>NABOLOK</v>
      </c>
    </row>
    <row r="1139" spans="1:29" ht="16.5" customHeight="1">
      <c r="A1139" s="183">
        <v>1137</v>
      </c>
      <c r="B1139" s="234" t="s">
        <v>8385</v>
      </c>
      <c r="C1139" s="235" t="s">
        <v>8030</v>
      </c>
      <c r="D1139" s="236" t="s">
        <v>8030</v>
      </c>
      <c r="E1139" s="233" t="s">
        <v>8494</v>
      </c>
      <c r="F1139" s="235" t="s">
        <v>27</v>
      </c>
      <c r="G1139" s="235" t="s">
        <v>8012</v>
      </c>
      <c r="H1139" t="s">
        <v>8365</v>
      </c>
      <c r="I1139" s="235" t="str">
        <f>IFERROR(VLOOKUP(Table[[#This Row],[Activity Details of Assistance]],WHAT!E:F,2,FALSE),"")</f>
        <v># of door</v>
      </c>
      <c r="J1139" s="235"/>
      <c r="K1139">
        <v>4</v>
      </c>
      <c r="L1139" s="235" t="s">
        <v>28</v>
      </c>
      <c r="M1139" s="252" t="s">
        <v>13</v>
      </c>
      <c r="N1139" t="s">
        <v>14</v>
      </c>
      <c r="O1139" t="s">
        <v>307</v>
      </c>
      <c r="P1139" t="s">
        <v>1599</v>
      </c>
      <c r="Q1139" t="s">
        <v>8197</v>
      </c>
      <c r="R1139" s="230">
        <v>45016</v>
      </c>
      <c r="S1139" s="230">
        <v>45597</v>
      </c>
      <c r="T1139" t="s">
        <v>8366</v>
      </c>
      <c r="U1139" s="238"/>
      <c r="V1139" s="238"/>
      <c r="W1139" s="238"/>
      <c r="X1139" s="238"/>
      <c r="Y1139" s="239"/>
      <c r="Z1139" t="s">
        <v>8415</v>
      </c>
      <c r="AA1139" t="s">
        <v>8416</v>
      </c>
      <c r="AB1139" s="256">
        <v>1712024697</v>
      </c>
      <c r="AC1139" s="242" t="str">
        <f>_xlfn.IFNA(IF(Table[[#This Row],[Programme Partner]]&lt;&gt;Table[[#This Row],[Implementing Partner]],CONCATENATE(Table[[#This Row],[Programme Partner]],"-",Table[[#This Row],[Implementing Partner]]),Table[[#This Row],[Programme Partner]]),"")</f>
        <v>NABOLOK</v>
      </c>
    </row>
    <row r="1140" spans="1:29" ht="16.5" customHeight="1">
      <c r="A1140" s="183">
        <v>1138</v>
      </c>
      <c r="B1140" s="234" t="s">
        <v>8385</v>
      </c>
      <c r="C1140" s="235" t="s">
        <v>8030</v>
      </c>
      <c r="D1140" s="236" t="s">
        <v>8030</v>
      </c>
      <c r="E1140" s="233" t="s">
        <v>8494</v>
      </c>
      <c r="F1140" s="235" t="s">
        <v>27</v>
      </c>
      <c r="G1140" s="235" t="s">
        <v>8012</v>
      </c>
      <c r="H1140" t="s">
        <v>8312</v>
      </c>
      <c r="I1140" s="235" t="str">
        <f>IFERROR(VLOOKUP(Table[[#This Row],[Activity Details of Assistance]],WHAT!E:F,2,FALSE),"")</f>
        <v># of door</v>
      </c>
      <c r="J1140" s="235"/>
      <c r="K1140">
        <v>2</v>
      </c>
      <c r="L1140" s="235" t="s">
        <v>28</v>
      </c>
      <c r="M1140" s="252" t="s">
        <v>13</v>
      </c>
      <c r="N1140" t="s">
        <v>14</v>
      </c>
      <c r="O1140" t="s">
        <v>307</v>
      </c>
      <c r="P1140" t="s">
        <v>1599</v>
      </c>
      <c r="Q1140" t="s">
        <v>8197</v>
      </c>
      <c r="R1140" s="230">
        <v>45016</v>
      </c>
      <c r="S1140" s="230">
        <v>45597</v>
      </c>
      <c r="T1140" t="s">
        <v>8366</v>
      </c>
      <c r="U1140" s="238"/>
      <c r="V1140" s="238"/>
      <c r="W1140" s="238"/>
      <c r="X1140" s="238"/>
      <c r="Y1140" s="239"/>
      <c r="Z1140" t="s">
        <v>8415</v>
      </c>
      <c r="AA1140" t="s">
        <v>8416</v>
      </c>
      <c r="AB1140" s="256">
        <v>1712024697</v>
      </c>
      <c r="AC1140" s="242" t="str">
        <f>_xlfn.IFNA(IF(Table[[#This Row],[Programme Partner]]&lt;&gt;Table[[#This Row],[Implementing Partner]],CONCATENATE(Table[[#This Row],[Programme Partner]],"-",Table[[#This Row],[Implementing Partner]]),Table[[#This Row],[Programme Partner]]),"")</f>
        <v>NABOLOK</v>
      </c>
    </row>
    <row r="1141" spans="1:29" ht="16.5" customHeight="1">
      <c r="A1141" s="183">
        <v>1139</v>
      </c>
      <c r="B1141" s="234" t="s">
        <v>8385</v>
      </c>
      <c r="C1141" s="235" t="s">
        <v>8030</v>
      </c>
      <c r="D1141" s="236" t="s">
        <v>8030</v>
      </c>
      <c r="E1141" s="233" t="s">
        <v>8494</v>
      </c>
      <c r="F1141" s="235" t="s">
        <v>27</v>
      </c>
      <c r="G1141" s="235" t="s">
        <v>8013</v>
      </c>
      <c r="H1141" t="s">
        <v>8286</v>
      </c>
      <c r="I1141" s="235" t="str">
        <f>IFERROR(VLOOKUP(Table[[#This Row],[Activity Details of Assistance]],WHAT!E:F,2,FALSE),"")</f>
        <v># of HP sessions at community level</v>
      </c>
      <c r="J1141" s="235"/>
      <c r="K1141">
        <v>20</v>
      </c>
      <c r="L1141" s="235" t="s">
        <v>28</v>
      </c>
      <c r="M1141" s="252" t="s">
        <v>13</v>
      </c>
      <c r="N1141" t="s">
        <v>14</v>
      </c>
      <c r="O1141" t="s">
        <v>307</v>
      </c>
      <c r="P1141" t="s">
        <v>1599</v>
      </c>
      <c r="Q1141" t="s">
        <v>8197</v>
      </c>
      <c r="R1141" s="230">
        <v>45016</v>
      </c>
      <c r="S1141" s="230">
        <v>45597</v>
      </c>
      <c r="T1141" t="s">
        <v>8366</v>
      </c>
      <c r="U1141" s="238"/>
      <c r="V1141" s="238"/>
      <c r="W1141" s="238"/>
      <c r="X1141" s="238"/>
      <c r="Y1141" s="239"/>
      <c r="Z1141" t="s">
        <v>8415</v>
      </c>
      <c r="AA1141" t="s">
        <v>8416</v>
      </c>
      <c r="AB1141" s="256">
        <v>1712024697</v>
      </c>
      <c r="AC1141" s="242" t="str">
        <f>_xlfn.IFNA(IF(Table[[#This Row],[Programme Partner]]&lt;&gt;Table[[#This Row],[Implementing Partner]],CONCATENATE(Table[[#This Row],[Programme Partner]],"-",Table[[#This Row],[Implementing Partner]]),Table[[#This Row],[Programme Partner]]),"")</f>
        <v>NABOLOK</v>
      </c>
    </row>
    <row r="1142" spans="1:29" ht="16.5" customHeight="1">
      <c r="A1142" s="183">
        <v>1140</v>
      </c>
      <c r="B1142" s="234" t="s">
        <v>8385</v>
      </c>
      <c r="C1142" s="235" t="s">
        <v>8030</v>
      </c>
      <c r="D1142" s="236" t="s">
        <v>8030</v>
      </c>
      <c r="E1142" s="233" t="s">
        <v>8494</v>
      </c>
      <c r="F1142" s="235" t="s">
        <v>27</v>
      </c>
      <c r="G1142" s="235" t="s">
        <v>8013</v>
      </c>
      <c r="H1142" t="s">
        <v>8287</v>
      </c>
      <c r="I1142" s="235" t="str">
        <f>IFERROR(VLOOKUP(Table[[#This Row],[Activity Details of Assistance]],WHAT!E:F,2,FALSE),"")</f>
        <v># of HP sessions at HH level</v>
      </c>
      <c r="J1142" s="235"/>
      <c r="K1142">
        <v>78</v>
      </c>
      <c r="L1142" s="235" t="s">
        <v>28</v>
      </c>
      <c r="M1142" s="252" t="s">
        <v>13</v>
      </c>
      <c r="N1142" t="s">
        <v>14</v>
      </c>
      <c r="O1142" t="s">
        <v>307</v>
      </c>
      <c r="P1142" t="s">
        <v>1599</v>
      </c>
      <c r="Q1142" t="s">
        <v>8197</v>
      </c>
      <c r="R1142" s="230">
        <v>45016</v>
      </c>
      <c r="S1142" s="230">
        <v>45597</v>
      </c>
      <c r="T1142" t="s">
        <v>8366</v>
      </c>
      <c r="U1142" s="238"/>
      <c r="V1142" s="238"/>
      <c r="W1142" s="238"/>
      <c r="X1142" s="238"/>
      <c r="Y1142" s="239"/>
      <c r="Z1142" t="s">
        <v>8415</v>
      </c>
      <c r="AA1142" t="s">
        <v>8416</v>
      </c>
      <c r="AB1142" s="256">
        <v>1712024697</v>
      </c>
      <c r="AC1142" s="242" t="str">
        <f>_xlfn.IFNA(IF(Table[[#This Row],[Programme Partner]]&lt;&gt;Table[[#This Row],[Implementing Partner]],CONCATENATE(Table[[#This Row],[Programme Partner]],"-",Table[[#This Row],[Implementing Partner]]),Table[[#This Row],[Programme Partner]]),"")</f>
        <v>NABOLOK</v>
      </c>
    </row>
    <row r="1143" spans="1:29" ht="16.5" customHeight="1">
      <c r="A1143" s="183">
        <v>1141</v>
      </c>
      <c r="B1143" s="234" t="s">
        <v>8385</v>
      </c>
      <c r="C1143" s="235" t="s">
        <v>8030</v>
      </c>
      <c r="D1143" s="236" t="s">
        <v>8030</v>
      </c>
      <c r="E1143" s="233" t="s">
        <v>8494</v>
      </c>
      <c r="F1143" s="235" t="s">
        <v>27</v>
      </c>
      <c r="G1143" s="235" t="s">
        <v>8014</v>
      </c>
      <c r="H1143" t="s">
        <v>8313</v>
      </c>
      <c r="I1143" s="235" t="str">
        <f>IFERROR(VLOOKUP(Table[[#This Row],[Activity Details of Assistance]],WHAT!E:F,2,FALSE),"")</f>
        <v># of campaign per camp </v>
      </c>
      <c r="J1143" s="235"/>
      <c r="K1143">
        <v>2</v>
      </c>
      <c r="L1143" s="235" t="s">
        <v>28</v>
      </c>
      <c r="M1143" s="252" t="s">
        <v>13</v>
      </c>
      <c r="N1143" t="s">
        <v>14</v>
      </c>
      <c r="O1143" t="s">
        <v>307</v>
      </c>
      <c r="P1143" t="s">
        <v>1599</v>
      </c>
      <c r="Q1143" t="s">
        <v>8197</v>
      </c>
      <c r="R1143" s="230">
        <v>45016</v>
      </c>
      <c r="S1143" s="230">
        <v>45597</v>
      </c>
      <c r="T1143" t="s">
        <v>8366</v>
      </c>
      <c r="U1143" s="238"/>
      <c r="V1143" s="238"/>
      <c r="W1143" s="238"/>
      <c r="X1143" s="238"/>
      <c r="Y1143" s="239"/>
      <c r="Z1143" t="s">
        <v>8415</v>
      </c>
      <c r="AA1143" t="s">
        <v>8416</v>
      </c>
      <c r="AB1143" s="256">
        <v>1712024697</v>
      </c>
      <c r="AC1143" s="242" t="str">
        <f>_xlfn.IFNA(IF(Table[[#This Row],[Programme Partner]]&lt;&gt;Table[[#This Row],[Implementing Partner]],CONCATENATE(Table[[#This Row],[Programme Partner]],"-",Table[[#This Row],[Implementing Partner]]),Table[[#This Row],[Programme Partner]]),"")</f>
        <v>NABOLOK</v>
      </c>
    </row>
    <row r="1144" spans="1:29" ht="16.5" customHeight="1">
      <c r="A1144" s="183">
        <v>1142</v>
      </c>
      <c r="B1144" s="234" t="s">
        <v>8385</v>
      </c>
      <c r="C1144" s="235" t="s">
        <v>8030</v>
      </c>
      <c r="D1144" s="236" t="s">
        <v>8030</v>
      </c>
      <c r="E1144" s="233" t="s">
        <v>8494</v>
      </c>
      <c r="F1144" s="235" t="s">
        <v>27</v>
      </c>
      <c r="G1144" s="235" t="s">
        <v>8014</v>
      </c>
      <c r="H1144" t="s">
        <v>8401</v>
      </c>
      <c r="I1144" s="235" t="str">
        <f>IFERROR(VLOOKUP(Table[[#This Row],[Activity Details of Assistance]],WHAT!E:F,2,FALSE),"")</f>
        <v># of household</v>
      </c>
      <c r="J1144" s="235"/>
      <c r="K1144">
        <v>309</v>
      </c>
      <c r="L1144" s="235" t="s">
        <v>28</v>
      </c>
      <c r="M1144" s="252" t="s">
        <v>13</v>
      </c>
      <c r="N1144" t="s">
        <v>14</v>
      </c>
      <c r="O1144" t="s">
        <v>307</v>
      </c>
      <c r="P1144" t="s">
        <v>1599</v>
      </c>
      <c r="Q1144" t="s">
        <v>8197</v>
      </c>
      <c r="R1144" s="230">
        <v>45016</v>
      </c>
      <c r="S1144" s="230">
        <v>45597</v>
      </c>
      <c r="T1144" t="s">
        <v>8366</v>
      </c>
      <c r="U1144" s="238"/>
      <c r="V1144" s="238"/>
      <c r="W1144" s="238"/>
      <c r="X1144" s="238"/>
      <c r="Y1144" s="239"/>
      <c r="Z1144" t="s">
        <v>8415</v>
      </c>
      <c r="AA1144" t="s">
        <v>8416</v>
      </c>
      <c r="AB1144" s="256">
        <v>1712024697</v>
      </c>
      <c r="AC1144" s="242" t="str">
        <f>_xlfn.IFNA(IF(Table[[#This Row],[Programme Partner]]&lt;&gt;Table[[#This Row],[Implementing Partner]],CONCATENATE(Table[[#This Row],[Programme Partner]],"-",Table[[#This Row],[Implementing Partner]]),Table[[#This Row],[Programme Partner]]),"")</f>
        <v>NABOLOK</v>
      </c>
    </row>
    <row r="1145" spans="1:29" ht="16.5" customHeight="1">
      <c r="A1145" s="183">
        <v>1143</v>
      </c>
      <c r="B1145" s="234" t="s">
        <v>8385</v>
      </c>
      <c r="C1145" s="235" t="s">
        <v>8306</v>
      </c>
      <c r="D1145" s="236" t="s">
        <v>8306</v>
      </c>
      <c r="E1145" t="s">
        <v>5058</v>
      </c>
      <c r="F1145" s="235" t="s">
        <v>27</v>
      </c>
      <c r="G1145" s="235" t="s">
        <v>8013</v>
      </c>
      <c r="H1145" t="s">
        <v>8286</v>
      </c>
      <c r="I1145" s="235" t="str">
        <f>IFERROR(VLOOKUP(Table[[#This Row],[Activity Details of Assistance]],WHAT!E:F,2,FALSE),"")</f>
        <v># of HP sessions at community level</v>
      </c>
      <c r="J1145" s="235"/>
      <c r="K1145">
        <v>35</v>
      </c>
      <c r="L1145" s="235" t="s">
        <v>28</v>
      </c>
      <c r="M1145" s="252" t="s">
        <v>13</v>
      </c>
      <c r="N1145" t="s">
        <v>14</v>
      </c>
      <c r="O1145" t="s">
        <v>4732</v>
      </c>
      <c r="P1145" t="s">
        <v>1563</v>
      </c>
      <c r="Q1145" t="s">
        <v>8226</v>
      </c>
      <c r="R1145" s="230">
        <v>45016</v>
      </c>
      <c r="S1145" s="230">
        <v>45078</v>
      </c>
      <c r="T1145" t="s">
        <v>8436</v>
      </c>
      <c r="U1145" s="238"/>
      <c r="V1145" s="238"/>
      <c r="W1145" s="238"/>
      <c r="X1145" s="238"/>
      <c r="Y1145" s="239"/>
      <c r="Z1145" t="s">
        <v>8361</v>
      </c>
      <c r="AA1145" t="s">
        <v>8362</v>
      </c>
      <c r="AB1145" s="256">
        <v>1681597433</v>
      </c>
      <c r="AC1145" s="242" t="str">
        <f>_xlfn.IFNA(IF(Table[[#This Row],[Programme Partner]]&lt;&gt;Table[[#This Row],[Implementing Partner]],CONCATENATE(Table[[#This Row],[Programme Partner]],"-",Table[[#This Row],[Implementing Partner]]),Table[[#This Row],[Programme Partner]]),"")</f>
        <v>GREEN HILL</v>
      </c>
    </row>
    <row r="1146" spans="1:29" ht="16.5" customHeight="1">
      <c r="A1146" s="183">
        <v>1146</v>
      </c>
      <c r="B1146" s="234" t="s">
        <v>8385</v>
      </c>
      <c r="C1146" s="235" t="s">
        <v>5033</v>
      </c>
      <c r="D1146" s="236" t="s">
        <v>5033</v>
      </c>
      <c r="E1146" s="237" t="s">
        <v>8447</v>
      </c>
      <c r="F1146" s="235" t="s">
        <v>27</v>
      </c>
      <c r="G1146" s="235" t="s">
        <v>8014</v>
      </c>
      <c r="H1146" t="s">
        <v>8412</v>
      </c>
      <c r="I1146" s="235" t="str">
        <f>IFERROR(VLOOKUP(Table[[#This Row],[Activity Details of Assistance]],WHAT!E:F,2,FALSE),"")</f>
        <v># of HH</v>
      </c>
      <c r="J1146" s="235"/>
      <c r="K1146">
        <v>450</v>
      </c>
      <c r="L1146" s="235" t="s">
        <v>28</v>
      </c>
      <c r="M1146" s="252" t="s">
        <v>13</v>
      </c>
      <c r="N1146" t="s">
        <v>14</v>
      </c>
      <c r="O1146" t="s">
        <v>309</v>
      </c>
      <c r="P1146" t="s">
        <v>1607</v>
      </c>
      <c r="Q1146" t="s">
        <v>8210</v>
      </c>
      <c r="R1146" s="230">
        <v>45046</v>
      </c>
      <c r="S1146" s="230">
        <v>45108</v>
      </c>
      <c r="T1146" t="s">
        <v>8366</v>
      </c>
      <c r="U1146" s="238"/>
      <c r="V1146" s="238"/>
      <c r="W1146" s="238"/>
      <c r="X1146" s="238"/>
      <c r="Y1146" s="239"/>
      <c r="Z1146" t="s">
        <v>8439</v>
      </c>
      <c r="AA1146" t="s">
        <v>8442</v>
      </c>
      <c r="AB1146" s="256">
        <v>1847455736</v>
      </c>
      <c r="AC1146" s="242" t="str">
        <f>_xlfn.IFNA(IF(Table[[#This Row],[Programme Partner]]&lt;&gt;Table[[#This Row],[Implementing Partner]],CONCATENATE(Table[[#This Row],[Programme Partner]],"-",Table[[#This Row],[Implementing Partner]]),Table[[#This Row],[Programme Partner]]),"")</f>
        <v>BRAC</v>
      </c>
    </row>
    <row r="1147" spans="1:29" ht="16.5" customHeight="1">
      <c r="A1147" s="183">
        <v>1147</v>
      </c>
      <c r="B1147" s="234" t="s">
        <v>8385</v>
      </c>
      <c r="C1147" s="235" t="s">
        <v>8030</v>
      </c>
      <c r="D1147" s="236" t="s">
        <v>8030</v>
      </c>
      <c r="E1147" s="233" t="s">
        <v>8494</v>
      </c>
      <c r="F1147" s="235" t="s">
        <v>27</v>
      </c>
      <c r="G1147" s="235" t="s">
        <v>8012</v>
      </c>
      <c r="H1147" t="s">
        <v>8364</v>
      </c>
      <c r="I1147" s="235" t="str">
        <f>IFERROR(VLOOKUP(Table[[#This Row],[Activity Details of Assistance]],WHAT!E:F,2,FALSE),"")</f>
        <v xml:space="preserve"># of door </v>
      </c>
      <c r="J1147" s="235"/>
      <c r="K1147">
        <v>51</v>
      </c>
      <c r="L1147" s="235" t="s">
        <v>28</v>
      </c>
      <c r="M1147" s="252" t="s">
        <v>13</v>
      </c>
      <c r="N1147" t="s">
        <v>14</v>
      </c>
      <c r="O1147" t="s">
        <v>307</v>
      </c>
      <c r="P1147" t="s">
        <v>1599</v>
      </c>
      <c r="Q1147" t="s">
        <v>4717</v>
      </c>
      <c r="R1147" s="230">
        <v>44985</v>
      </c>
      <c r="S1147" s="230">
        <v>45597</v>
      </c>
      <c r="T1147" t="s">
        <v>8407</v>
      </c>
      <c r="U1147" s="238"/>
      <c r="V1147" s="238"/>
      <c r="W1147" s="238"/>
      <c r="X1147" s="238"/>
      <c r="Y1147" s="239"/>
      <c r="Z1147" t="s">
        <v>8415</v>
      </c>
      <c r="AA1147" t="s">
        <v>8416</v>
      </c>
      <c r="AB1147" s="256">
        <v>1712024697</v>
      </c>
      <c r="AC1147" s="242" t="str">
        <f>_xlfn.IFNA(IF(Table[[#This Row],[Programme Partner]]&lt;&gt;Table[[#This Row],[Implementing Partner]],CONCATENATE(Table[[#This Row],[Programme Partner]],"-",Table[[#This Row],[Implementing Partner]]),Table[[#This Row],[Programme Partner]]),"")</f>
        <v>NABOLOK</v>
      </c>
    </row>
    <row r="1148" spans="1:29" ht="16.5" customHeight="1">
      <c r="A1148" s="183">
        <v>1148</v>
      </c>
      <c r="B1148" s="234" t="s">
        <v>8385</v>
      </c>
      <c r="C1148" s="235" t="s">
        <v>8030</v>
      </c>
      <c r="D1148" s="236" t="s">
        <v>8030</v>
      </c>
      <c r="E1148" s="233" t="s">
        <v>8494</v>
      </c>
      <c r="F1148" s="235" t="s">
        <v>27</v>
      </c>
      <c r="G1148" s="235" t="s">
        <v>8012</v>
      </c>
      <c r="H1148" t="s">
        <v>8365</v>
      </c>
      <c r="I1148" s="235" t="str">
        <f>IFERROR(VLOOKUP(Table[[#This Row],[Activity Details of Assistance]],WHAT!E:F,2,FALSE),"")</f>
        <v># of door</v>
      </c>
      <c r="J1148" s="235"/>
      <c r="K1148">
        <v>319</v>
      </c>
      <c r="L1148" s="235" t="s">
        <v>28</v>
      </c>
      <c r="M1148" s="252" t="s">
        <v>13</v>
      </c>
      <c r="N1148" t="s">
        <v>14</v>
      </c>
      <c r="O1148" t="s">
        <v>307</v>
      </c>
      <c r="P1148" t="s">
        <v>1599</v>
      </c>
      <c r="Q1148" t="s">
        <v>4717</v>
      </c>
      <c r="R1148" s="230">
        <v>44985</v>
      </c>
      <c r="S1148" s="230">
        <v>45597</v>
      </c>
      <c r="T1148" t="s">
        <v>8407</v>
      </c>
      <c r="U1148" s="238"/>
      <c r="V1148" s="238"/>
      <c r="W1148" s="238"/>
      <c r="X1148" s="238"/>
      <c r="Y1148" s="239"/>
      <c r="Z1148" t="s">
        <v>8415</v>
      </c>
      <c r="AA1148" t="s">
        <v>8416</v>
      </c>
      <c r="AB1148" s="256">
        <v>1712024697</v>
      </c>
      <c r="AC1148" s="242" t="str">
        <f>_xlfn.IFNA(IF(Table[[#This Row],[Programme Partner]]&lt;&gt;Table[[#This Row],[Implementing Partner]],CONCATENATE(Table[[#This Row],[Programme Partner]],"-",Table[[#This Row],[Implementing Partner]]),Table[[#This Row],[Programme Partner]]),"")</f>
        <v>NABOLOK</v>
      </c>
    </row>
    <row r="1149" spans="1:29" ht="16.5" customHeight="1">
      <c r="A1149" s="183">
        <v>1149</v>
      </c>
      <c r="B1149" s="234" t="s">
        <v>8385</v>
      </c>
      <c r="C1149" s="235" t="s">
        <v>8030</v>
      </c>
      <c r="D1149" s="236" t="s">
        <v>8030</v>
      </c>
      <c r="E1149" s="233" t="s">
        <v>8494</v>
      </c>
      <c r="F1149" s="235" t="s">
        <v>27</v>
      </c>
      <c r="G1149" s="235" t="s">
        <v>8012</v>
      </c>
      <c r="H1149" t="s">
        <v>8312</v>
      </c>
      <c r="I1149" s="235" t="str">
        <f>IFERROR(VLOOKUP(Table[[#This Row],[Activity Details of Assistance]],WHAT!E:F,2,FALSE),"")</f>
        <v># of door</v>
      </c>
      <c r="J1149" s="235"/>
      <c r="K1149">
        <v>72</v>
      </c>
      <c r="L1149" s="235" t="s">
        <v>28</v>
      </c>
      <c r="M1149" s="252" t="s">
        <v>13</v>
      </c>
      <c r="N1149" t="s">
        <v>14</v>
      </c>
      <c r="O1149" t="s">
        <v>307</v>
      </c>
      <c r="P1149" t="s">
        <v>1599</v>
      </c>
      <c r="Q1149" t="s">
        <v>4717</v>
      </c>
      <c r="R1149" s="230">
        <v>44985</v>
      </c>
      <c r="S1149" s="230">
        <v>45597</v>
      </c>
      <c r="T1149" t="s">
        <v>8407</v>
      </c>
      <c r="U1149" s="238"/>
      <c r="V1149" s="238"/>
      <c r="W1149" s="238"/>
      <c r="X1149" s="238"/>
      <c r="Y1149" s="239"/>
      <c r="Z1149" t="s">
        <v>8415</v>
      </c>
      <c r="AA1149" t="s">
        <v>8416</v>
      </c>
      <c r="AB1149" s="256">
        <v>1712024697</v>
      </c>
      <c r="AC1149" s="242" t="str">
        <f>_xlfn.IFNA(IF(Table[[#This Row],[Programme Partner]]&lt;&gt;Table[[#This Row],[Implementing Partner]],CONCATENATE(Table[[#This Row],[Programme Partner]],"-",Table[[#This Row],[Implementing Partner]]),Table[[#This Row],[Programme Partner]]),"")</f>
        <v>NABOLOK</v>
      </c>
    </row>
    <row r="1150" spans="1:29" ht="16.5" customHeight="1">
      <c r="A1150" s="183">
        <v>1150</v>
      </c>
      <c r="B1150" s="234" t="s">
        <v>8385</v>
      </c>
      <c r="C1150" s="235" t="s">
        <v>8030</v>
      </c>
      <c r="D1150" s="236" t="s">
        <v>8030</v>
      </c>
      <c r="E1150" s="233" t="s">
        <v>8494</v>
      </c>
      <c r="F1150" s="235" t="s">
        <v>27</v>
      </c>
      <c r="G1150" s="235" t="s">
        <v>8013</v>
      </c>
      <c r="H1150" t="s">
        <v>8338</v>
      </c>
      <c r="I1150" s="235" t="str">
        <f>IFERROR(VLOOKUP(Table[[#This Row],[Activity Details of Assistance]],WHAT!E:F,2,FALSE),"")</f>
        <v># of facilities</v>
      </c>
      <c r="J1150" s="235"/>
      <c r="K1150">
        <v>553</v>
      </c>
      <c r="L1150" s="235" t="s">
        <v>28</v>
      </c>
      <c r="M1150" s="252" t="s">
        <v>13</v>
      </c>
      <c r="N1150" t="s">
        <v>14</v>
      </c>
      <c r="O1150" t="s">
        <v>307</v>
      </c>
      <c r="P1150" t="s">
        <v>1599</v>
      </c>
      <c r="Q1150" t="s">
        <v>4717</v>
      </c>
      <c r="R1150" s="230">
        <v>44985</v>
      </c>
      <c r="S1150" s="230">
        <v>45597</v>
      </c>
      <c r="T1150" t="s">
        <v>8407</v>
      </c>
      <c r="U1150" s="238"/>
      <c r="V1150" s="238"/>
      <c r="W1150" s="238"/>
      <c r="X1150" s="238"/>
      <c r="Y1150" s="239"/>
      <c r="Z1150" t="s">
        <v>8415</v>
      </c>
      <c r="AA1150" t="s">
        <v>8416</v>
      </c>
      <c r="AB1150" s="256">
        <v>1712024697</v>
      </c>
      <c r="AC1150" s="242" t="str">
        <f>_xlfn.IFNA(IF(Table[[#This Row],[Programme Partner]]&lt;&gt;Table[[#This Row],[Implementing Partner]],CONCATENATE(Table[[#This Row],[Programme Partner]],"-",Table[[#This Row],[Implementing Partner]]),Table[[#This Row],[Programme Partner]]),"")</f>
        <v>NABOLOK</v>
      </c>
    </row>
    <row r="1151" spans="1:29" ht="16.5" customHeight="1">
      <c r="A1151" s="183">
        <v>1151</v>
      </c>
      <c r="B1151" s="234" t="s">
        <v>8385</v>
      </c>
      <c r="C1151" s="235" t="s">
        <v>8030</v>
      </c>
      <c r="D1151" s="236" t="s">
        <v>8030</v>
      </c>
      <c r="E1151" s="233" t="s">
        <v>8494</v>
      </c>
      <c r="F1151" s="235" t="s">
        <v>27</v>
      </c>
      <c r="G1151" s="235" t="s">
        <v>8013</v>
      </c>
      <c r="H1151" t="s">
        <v>8286</v>
      </c>
      <c r="I1151" s="235" t="str">
        <f>IFERROR(VLOOKUP(Table[[#This Row],[Activity Details of Assistance]],WHAT!E:F,2,FALSE),"")</f>
        <v># of HP sessions at community level</v>
      </c>
      <c r="J1151" s="235"/>
      <c r="K1151">
        <v>289</v>
      </c>
      <c r="L1151" s="235" t="s">
        <v>28</v>
      </c>
      <c r="M1151" s="252" t="s">
        <v>13</v>
      </c>
      <c r="N1151" t="s">
        <v>14</v>
      </c>
      <c r="O1151" t="s">
        <v>307</v>
      </c>
      <c r="P1151" t="s">
        <v>1599</v>
      </c>
      <c r="Q1151" t="s">
        <v>4717</v>
      </c>
      <c r="R1151" s="230">
        <v>44985</v>
      </c>
      <c r="S1151" s="230">
        <v>45597</v>
      </c>
      <c r="T1151" t="s">
        <v>8407</v>
      </c>
      <c r="U1151" s="238"/>
      <c r="V1151" s="238"/>
      <c r="W1151" s="238"/>
      <c r="X1151" s="238"/>
      <c r="Y1151" s="239"/>
      <c r="Z1151" t="s">
        <v>8415</v>
      </c>
      <c r="AA1151" t="s">
        <v>8416</v>
      </c>
      <c r="AB1151" s="256">
        <v>1712024697</v>
      </c>
      <c r="AC1151" s="242" t="str">
        <f>_xlfn.IFNA(IF(Table[[#This Row],[Programme Partner]]&lt;&gt;Table[[#This Row],[Implementing Partner]],CONCATENATE(Table[[#This Row],[Programme Partner]],"-",Table[[#This Row],[Implementing Partner]]),Table[[#This Row],[Programme Partner]]),"")</f>
        <v>NABOLOK</v>
      </c>
    </row>
    <row r="1152" spans="1:29" ht="16.5" customHeight="1">
      <c r="A1152" s="183">
        <v>1152</v>
      </c>
      <c r="B1152" s="234" t="s">
        <v>8385</v>
      </c>
      <c r="C1152" s="235" t="s">
        <v>8030</v>
      </c>
      <c r="D1152" s="236" t="s">
        <v>8030</v>
      </c>
      <c r="E1152" s="233" t="s">
        <v>8494</v>
      </c>
      <c r="F1152" s="235" t="s">
        <v>27</v>
      </c>
      <c r="G1152" s="235" t="s">
        <v>8013</v>
      </c>
      <c r="H1152" t="s">
        <v>8287</v>
      </c>
      <c r="I1152" s="235" t="str">
        <f>IFERROR(VLOOKUP(Table[[#This Row],[Activity Details of Assistance]],WHAT!E:F,2,FALSE),"")</f>
        <v># of HP sessions at HH level</v>
      </c>
      <c r="J1152" s="235"/>
      <c r="K1152">
        <v>998</v>
      </c>
      <c r="L1152" s="235" t="s">
        <v>28</v>
      </c>
      <c r="M1152" s="252" t="s">
        <v>13</v>
      </c>
      <c r="N1152" t="s">
        <v>14</v>
      </c>
      <c r="O1152" t="s">
        <v>307</v>
      </c>
      <c r="P1152" t="s">
        <v>1599</v>
      </c>
      <c r="Q1152" t="s">
        <v>4717</v>
      </c>
      <c r="R1152" s="230">
        <v>44985</v>
      </c>
      <c r="S1152" s="230">
        <v>45597</v>
      </c>
      <c r="T1152" t="s">
        <v>8407</v>
      </c>
      <c r="U1152" s="238"/>
      <c r="V1152" s="238"/>
      <c r="W1152" s="238"/>
      <c r="X1152" s="238"/>
      <c r="Y1152" s="239"/>
      <c r="Z1152" t="s">
        <v>8415</v>
      </c>
      <c r="AA1152" t="s">
        <v>8416</v>
      </c>
      <c r="AB1152" s="256">
        <v>1712024697</v>
      </c>
      <c r="AC1152" s="242" t="str">
        <f>_xlfn.IFNA(IF(Table[[#This Row],[Programme Partner]]&lt;&gt;Table[[#This Row],[Implementing Partner]],CONCATENATE(Table[[#This Row],[Programme Partner]],"-",Table[[#This Row],[Implementing Partner]]),Table[[#This Row],[Programme Partner]]),"")</f>
        <v>NABOLOK</v>
      </c>
    </row>
    <row r="1153" spans="1:29" ht="16.5" customHeight="1">
      <c r="A1153" s="183">
        <v>1153</v>
      </c>
      <c r="B1153" s="234" t="s">
        <v>8385</v>
      </c>
      <c r="C1153" s="235" t="s">
        <v>8030</v>
      </c>
      <c r="D1153" s="236" t="s">
        <v>8030</v>
      </c>
      <c r="E1153" s="233" t="s">
        <v>8494</v>
      </c>
      <c r="F1153" s="235" t="s">
        <v>27</v>
      </c>
      <c r="G1153" s="235" t="s">
        <v>8014</v>
      </c>
      <c r="H1153" t="s">
        <v>8313</v>
      </c>
      <c r="I1153" s="235" t="str">
        <f>IFERROR(VLOOKUP(Table[[#This Row],[Activity Details of Assistance]],WHAT!E:F,2,FALSE),"")</f>
        <v># of campaign per camp </v>
      </c>
      <c r="J1153" s="235"/>
      <c r="K1153">
        <v>4</v>
      </c>
      <c r="L1153" s="235" t="s">
        <v>28</v>
      </c>
      <c r="M1153" s="252" t="s">
        <v>13</v>
      </c>
      <c r="N1153" t="s">
        <v>14</v>
      </c>
      <c r="O1153" t="s">
        <v>307</v>
      </c>
      <c r="P1153" t="s">
        <v>1599</v>
      </c>
      <c r="Q1153" t="s">
        <v>4717</v>
      </c>
      <c r="R1153" s="230">
        <v>44985</v>
      </c>
      <c r="S1153" s="230">
        <v>45597</v>
      </c>
      <c r="T1153" t="s">
        <v>8407</v>
      </c>
      <c r="U1153" s="238"/>
      <c r="V1153" s="238"/>
      <c r="W1153" s="238"/>
      <c r="X1153" s="238"/>
      <c r="Y1153" s="239"/>
      <c r="Z1153" t="s">
        <v>8415</v>
      </c>
      <c r="AA1153" t="s">
        <v>8416</v>
      </c>
      <c r="AB1153" s="256">
        <v>1712024697</v>
      </c>
      <c r="AC1153" s="242" t="str">
        <f>_xlfn.IFNA(IF(Table[[#This Row],[Programme Partner]]&lt;&gt;Table[[#This Row],[Implementing Partner]],CONCATENATE(Table[[#This Row],[Programme Partner]],"-",Table[[#This Row],[Implementing Partner]]),Table[[#This Row],[Programme Partner]]),"")</f>
        <v>NABOLOK</v>
      </c>
    </row>
    <row r="1154" spans="1:29" ht="16.5" customHeight="1">
      <c r="A1154" s="183">
        <v>1154</v>
      </c>
      <c r="B1154" s="234" t="s">
        <v>8385</v>
      </c>
      <c r="C1154" s="235" t="s">
        <v>8030</v>
      </c>
      <c r="D1154" s="236" t="s">
        <v>8030</v>
      </c>
      <c r="E1154" s="233" t="s">
        <v>8494</v>
      </c>
      <c r="F1154" s="235" t="s">
        <v>27</v>
      </c>
      <c r="G1154" s="235" t="s">
        <v>8014</v>
      </c>
      <c r="H1154" t="s">
        <v>8401</v>
      </c>
      <c r="I1154" s="235" t="str">
        <f>IFERROR(VLOOKUP(Table[[#This Row],[Activity Details of Assistance]],WHAT!E:F,2,FALSE),"")</f>
        <v># of household</v>
      </c>
      <c r="J1154" s="235"/>
      <c r="K1154">
        <v>1505</v>
      </c>
      <c r="L1154" s="235" t="s">
        <v>28</v>
      </c>
      <c r="M1154" s="252" t="s">
        <v>13</v>
      </c>
      <c r="N1154" t="s">
        <v>14</v>
      </c>
      <c r="O1154" t="s">
        <v>307</v>
      </c>
      <c r="P1154" t="s">
        <v>1599</v>
      </c>
      <c r="Q1154" t="s">
        <v>4717</v>
      </c>
      <c r="R1154" s="230">
        <v>44985</v>
      </c>
      <c r="S1154" s="230">
        <v>45597</v>
      </c>
      <c r="T1154" t="s">
        <v>8407</v>
      </c>
      <c r="U1154" s="238"/>
      <c r="V1154" s="238"/>
      <c r="W1154" s="238"/>
      <c r="X1154" s="238"/>
      <c r="Y1154" s="239"/>
      <c r="Z1154" t="s">
        <v>8415</v>
      </c>
      <c r="AA1154" t="s">
        <v>8416</v>
      </c>
      <c r="AB1154" s="256">
        <v>1712024697</v>
      </c>
      <c r="AC1154" s="242" t="str">
        <f>_xlfn.IFNA(IF(Table[[#This Row],[Programme Partner]]&lt;&gt;Table[[#This Row],[Implementing Partner]],CONCATENATE(Table[[#This Row],[Programme Partner]],"-",Table[[#This Row],[Implementing Partner]]),Table[[#This Row],[Programme Partner]]),"")</f>
        <v>NABOLOK</v>
      </c>
    </row>
    <row r="1155" spans="1:29" ht="16.5" customHeight="1">
      <c r="A1155" s="183">
        <v>1155</v>
      </c>
      <c r="B1155" s="234" t="s">
        <v>8385</v>
      </c>
      <c r="C1155" s="235" t="s">
        <v>8030</v>
      </c>
      <c r="D1155" s="236" t="s">
        <v>8030</v>
      </c>
      <c r="E1155" s="233" t="s">
        <v>8494</v>
      </c>
      <c r="F1155" s="235" t="s">
        <v>27</v>
      </c>
      <c r="G1155" s="235" t="s">
        <v>8012</v>
      </c>
      <c r="H1155" t="s">
        <v>8364</v>
      </c>
      <c r="I1155" s="235" t="str">
        <f>IFERROR(VLOOKUP(Table[[#This Row],[Activity Details of Assistance]],WHAT!E:F,2,FALSE),"")</f>
        <v xml:space="preserve"># of door </v>
      </c>
      <c r="J1155" s="235"/>
      <c r="K1155">
        <v>2</v>
      </c>
      <c r="L1155" s="235" t="s">
        <v>28</v>
      </c>
      <c r="M1155" s="252" t="s">
        <v>13</v>
      </c>
      <c r="N1155" t="s">
        <v>14</v>
      </c>
      <c r="O1155" t="s">
        <v>307</v>
      </c>
      <c r="P1155" t="s">
        <v>1599</v>
      </c>
      <c r="Q1155" t="s">
        <v>4723</v>
      </c>
      <c r="R1155" s="230">
        <v>44985</v>
      </c>
      <c r="S1155" s="230">
        <v>45597</v>
      </c>
      <c r="T1155" t="s">
        <v>8407</v>
      </c>
      <c r="U1155" s="238"/>
      <c r="V1155" s="238"/>
      <c r="W1155" s="238"/>
      <c r="X1155" s="238"/>
      <c r="Y1155" s="239"/>
      <c r="Z1155" t="s">
        <v>8415</v>
      </c>
      <c r="AA1155" t="s">
        <v>8416</v>
      </c>
      <c r="AB1155" s="256">
        <v>1712024697</v>
      </c>
      <c r="AC1155" s="242" t="str">
        <f>_xlfn.IFNA(IF(Table[[#This Row],[Programme Partner]]&lt;&gt;Table[[#This Row],[Implementing Partner]],CONCATENATE(Table[[#This Row],[Programme Partner]],"-",Table[[#This Row],[Implementing Partner]]),Table[[#This Row],[Programme Partner]]),"")</f>
        <v>NABOLOK</v>
      </c>
    </row>
    <row r="1156" spans="1:29" ht="16.5" customHeight="1">
      <c r="A1156" s="183">
        <v>1156</v>
      </c>
      <c r="B1156" s="234" t="s">
        <v>8385</v>
      </c>
      <c r="C1156" s="235" t="s">
        <v>8030</v>
      </c>
      <c r="D1156" s="236" t="s">
        <v>8030</v>
      </c>
      <c r="E1156" s="233" t="s">
        <v>8494</v>
      </c>
      <c r="F1156" s="235" t="s">
        <v>27</v>
      </c>
      <c r="G1156" s="235" t="s">
        <v>8012</v>
      </c>
      <c r="H1156" t="s">
        <v>8365</v>
      </c>
      <c r="I1156" s="235" t="str">
        <f>IFERROR(VLOOKUP(Table[[#This Row],[Activity Details of Assistance]],WHAT!E:F,2,FALSE),"")</f>
        <v># of door</v>
      </c>
      <c r="J1156" s="235"/>
      <c r="K1156">
        <v>4</v>
      </c>
      <c r="L1156" s="235" t="s">
        <v>28</v>
      </c>
      <c r="M1156" s="252" t="s">
        <v>13</v>
      </c>
      <c r="N1156" t="s">
        <v>14</v>
      </c>
      <c r="O1156" t="s">
        <v>307</v>
      </c>
      <c r="P1156" t="s">
        <v>1599</v>
      </c>
      <c r="Q1156" t="s">
        <v>4723</v>
      </c>
      <c r="R1156" s="230">
        <v>44985</v>
      </c>
      <c r="S1156" s="230">
        <v>45597</v>
      </c>
      <c r="T1156" t="s">
        <v>8407</v>
      </c>
      <c r="U1156" s="238"/>
      <c r="V1156" s="238"/>
      <c r="W1156" s="238"/>
      <c r="X1156" s="238"/>
      <c r="Y1156" s="239"/>
      <c r="Z1156" t="s">
        <v>8415</v>
      </c>
      <c r="AA1156" t="s">
        <v>8416</v>
      </c>
      <c r="AB1156" s="256">
        <v>1712024697</v>
      </c>
      <c r="AC1156" s="242" t="str">
        <f>_xlfn.IFNA(IF(Table[[#This Row],[Programme Partner]]&lt;&gt;Table[[#This Row],[Implementing Partner]],CONCATENATE(Table[[#This Row],[Programme Partner]],"-",Table[[#This Row],[Implementing Partner]]),Table[[#This Row],[Programme Partner]]),"")</f>
        <v>NABOLOK</v>
      </c>
    </row>
    <row r="1157" spans="1:29" ht="16.5" customHeight="1">
      <c r="A1157" s="183">
        <v>1157</v>
      </c>
      <c r="B1157" s="234" t="s">
        <v>8385</v>
      </c>
      <c r="C1157" s="235" t="s">
        <v>8030</v>
      </c>
      <c r="D1157" s="236" t="s">
        <v>8030</v>
      </c>
      <c r="E1157" s="233" t="s">
        <v>8494</v>
      </c>
      <c r="F1157" s="235" t="s">
        <v>27</v>
      </c>
      <c r="G1157" s="235" t="s">
        <v>8012</v>
      </c>
      <c r="H1157" t="s">
        <v>8312</v>
      </c>
      <c r="I1157" s="235" t="str">
        <f>IFERROR(VLOOKUP(Table[[#This Row],[Activity Details of Assistance]],WHAT!E:F,2,FALSE),"")</f>
        <v># of door</v>
      </c>
      <c r="J1157" s="235"/>
      <c r="K1157">
        <v>60</v>
      </c>
      <c r="L1157" s="235" t="s">
        <v>28</v>
      </c>
      <c r="M1157" s="252" t="s">
        <v>13</v>
      </c>
      <c r="N1157" t="s">
        <v>14</v>
      </c>
      <c r="O1157" t="s">
        <v>307</v>
      </c>
      <c r="P1157" t="s">
        <v>1599</v>
      </c>
      <c r="Q1157" t="s">
        <v>4723</v>
      </c>
      <c r="R1157" s="230">
        <v>44985</v>
      </c>
      <c r="S1157" s="230">
        <v>45597</v>
      </c>
      <c r="T1157" t="s">
        <v>8407</v>
      </c>
      <c r="U1157" s="238"/>
      <c r="V1157" s="238"/>
      <c r="W1157" s="238"/>
      <c r="X1157" s="238"/>
      <c r="Y1157" s="239"/>
      <c r="Z1157" t="s">
        <v>8415</v>
      </c>
      <c r="AA1157" t="s">
        <v>8416</v>
      </c>
      <c r="AB1157" s="256">
        <v>1712024697</v>
      </c>
      <c r="AC1157" s="242" t="str">
        <f>_xlfn.IFNA(IF(Table[[#This Row],[Programme Partner]]&lt;&gt;Table[[#This Row],[Implementing Partner]],CONCATENATE(Table[[#This Row],[Programme Partner]],"-",Table[[#This Row],[Implementing Partner]]),Table[[#This Row],[Programme Partner]]),"")</f>
        <v>NABOLOK</v>
      </c>
    </row>
    <row r="1158" spans="1:29" ht="16.5" customHeight="1">
      <c r="A1158" s="183">
        <v>1158</v>
      </c>
      <c r="B1158" s="234" t="s">
        <v>8385</v>
      </c>
      <c r="C1158" s="235" t="s">
        <v>8030</v>
      </c>
      <c r="D1158" s="236" t="s">
        <v>8030</v>
      </c>
      <c r="E1158" s="233" t="s">
        <v>8494</v>
      </c>
      <c r="F1158" s="235" t="s">
        <v>27</v>
      </c>
      <c r="G1158" s="235" t="s">
        <v>8013</v>
      </c>
      <c r="H1158" t="s">
        <v>8338</v>
      </c>
      <c r="I1158" s="235" t="str">
        <f>IFERROR(VLOOKUP(Table[[#This Row],[Activity Details of Assistance]],WHAT!E:F,2,FALSE),"")</f>
        <v># of facilities</v>
      </c>
      <c r="J1158" s="235"/>
      <c r="K1158">
        <v>399</v>
      </c>
      <c r="L1158" s="235" t="s">
        <v>28</v>
      </c>
      <c r="M1158" s="252" t="s">
        <v>13</v>
      </c>
      <c r="N1158" t="s">
        <v>14</v>
      </c>
      <c r="O1158" t="s">
        <v>307</v>
      </c>
      <c r="P1158" t="s">
        <v>1599</v>
      </c>
      <c r="Q1158" t="s">
        <v>4723</v>
      </c>
      <c r="R1158" s="230">
        <v>44985</v>
      </c>
      <c r="S1158" s="230">
        <v>45597</v>
      </c>
      <c r="T1158" t="s">
        <v>8407</v>
      </c>
      <c r="U1158" s="238"/>
      <c r="V1158" s="238"/>
      <c r="W1158" s="238"/>
      <c r="X1158" s="238"/>
      <c r="Y1158" s="239"/>
      <c r="Z1158" t="s">
        <v>8415</v>
      </c>
      <c r="AA1158" t="s">
        <v>8416</v>
      </c>
      <c r="AB1158" s="256">
        <v>1712024697</v>
      </c>
      <c r="AC1158" s="242" t="str">
        <f>_xlfn.IFNA(IF(Table[[#This Row],[Programme Partner]]&lt;&gt;Table[[#This Row],[Implementing Partner]],CONCATENATE(Table[[#This Row],[Programme Partner]],"-",Table[[#This Row],[Implementing Partner]]),Table[[#This Row],[Programme Partner]]),"")</f>
        <v>NABOLOK</v>
      </c>
    </row>
    <row r="1159" spans="1:29" ht="16.5" customHeight="1">
      <c r="A1159" s="183">
        <v>1159</v>
      </c>
      <c r="B1159" s="234" t="s">
        <v>8385</v>
      </c>
      <c r="C1159" s="235" t="s">
        <v>8030</v>
      </c>
      <c r="D1159" s="236" t="s">
        <v>8030</v>
      </c>
      <c r="E1159" s="233" t="s">
        <v>8494</v>
      </c>
      <c r="F1159" s="235" t="s">
        <v>27</v>
      </c>
      <c r="G1159" s="235" t="s">
        <v>8013</v>
      </c>
      <c r="H1159" t="s">
        <v>8286</v>
      </c>
      <c r="I1159" s="235" t="str">
        <f>IFERROR(VLOOKUP(Table[[#This Row],[Activity Details of Assistance]],WHAT!E:F,2,FALSE),"")</f>
        <v># of HP sessions at community level</v>
      </c>
      <c r="J1159" s="235"/>
      <c r="K1159">
        <v>93</v>
      </c>
      <c r="L1159" s="235" t="s">
        <v>28</v>
      </c>
      <c r="M1159" s="252" t="s">
        <v>13</v>
      </c>
      <c r="N1159" t="s">
        <v>14</v>
      </c>
      <c r="O1159" t="s">
        <v>307</v>
      </c>
      <c r="P1159" t="s">
        <v>1599</v>
      </c>
      <c r="Q1159" t="s">
        <v>4723</v>
      </c>
      <c r="R1159" s="230">
        <v>44985</v>
      </c>
      <c r="S1159" s="230">
        <v>45597</v>
      </c>
      <c r="T1159" t="s">
        <v>8407</v>
      </c>
      <c r="U1159" s="238"/>
      <c r="V1159" s="238"/>
      <c r="W1159" s="238"/>
      <c r="X1159" s="238"/>
      <c r="Y1159" s="239"/>
      <c r="Z1159" t="s">
        <v>8415</v>
      </c>
      <c r="AA1159" t="s">
        <v>8416</v>
      </c>
      <c r="AB1159" s="256">
        <v>1712024697</v>
      </c>
      <c r="AC1159" s="242" t="str">
        <f>_xlfn.IFNA(IF(Table[[#This Row],[Programme Partner]]&lt;&gt;Table[[#This Row],[Implementing Partner]],CONCATENATE(Table[[#This Row],[Programme Partner]],"-",Table[[#This Row],[Implementing Partner]]),Table[[#This Row],[Programme Partner]]),"")</f>
        <v>NABOLOK</v>
      </c>
    </row>
    <row r="1160" spans="1:29" ht="16.5" customHeight="1">
      <c r="A1160" s="183">
        <v>1160</v>
      </c>
      <c r="B1160" s="234" t="s">
        <v>8385</v>
      </c>
      <c r="C1160" s="235" t="s">
        <v>8030</v>
      </c>
      <c r="D1160" s="236" t="s">
        <v>8030</v>
      </c>
      <c r="E1160" s="233" t="s">
        <v>8494</v>
      </c>
      <c r="F1160" s="235" t="s">
        <v>27</v>
      </c>
      <c r="G1160" s="235" t="s">
        <v>8013</v>
      </c>
      <c r="H1160" t="s">
        <v>8287</v>
      </c>
      <c r="I1160" s="235" t="str">
        <f>IFERROR(VLOOKUP(Table[[#This Row],[Activity Details of Assistance]],WHAT!E:F,2,FALSE),"")</f>
        <v># of HP sessions at HH level</v>
      </c>
      <c r="J1160" s="235"/>
      <c r="K1160">
        <v>395</v>
      </c>
      <c r="L1160" s="235" t="s">
        <v>28</v>
      </c>
      <c r="M1160" s="252" t="s">
        <v>13</v>
      </c>
      <c r="N1160" t="s">
        <v>14</v>
      </c>
      <c r="O1160" t="s">
        <v>307</v>
      </c>
      <c r="P1160" t="s">
        <v>1599</v>
      </c>
      <c r="Q1160" t="s">
        <v>4723</v>
      </c>
      <c r="R1160" s="230">
        <v>44985</v>
      </c>
      <c r="S1160" s="230">
        <v>45597</v>
      </c>
      <c r="T1160" t="s">
        <v>8407</v>
      </c>
      <c r="U1160" s="238"/>
      <c r="V1160" s="238"/>
      <c r="W1160" s="238"/>
      <c r="X1160" s="238"/>
      <c r="Y1160" s="239"/>
      <c r="Z1160" t="s">
        <v>8415</v>
      </c>
      <c r="AA1160" t="s">
        <v>8416</v>
      </c>
      <c r="AB1160" s="256">
        <v>1712024697</v>
      </c>
      <c r="AC1160" s="242" t="str">
        <f>_xlfn.IFNA(IF(Table[[#This Row],[Programme Partner]]&lt;&gt;Table[[#This Row],[Implementing Partner]],CONCATENATE(Table[[#This Row],[Programme Partner]],"-",Table[[#This Row],[Implementing Partner]]),Table[[#This Row],[Programme Partner]]),"")</f>
        <v>NABOLOK</v>
      </c>
    </row>
    <row r="1161" spans="1:29" ht="16.5" customHeight="1">
      <c r="A1161" s="183">
        <v>1161</v>
      </c>
      <c r="B1161" s="234" t="s">
        <v>8385</v>
      </c>
      <c r="C1161" s="235" t="s">
        <v>8030</v>
      </c>
      <c r="D1161" s="236" t="s">
        <v>8030</v>
      </c>
      <c r="E1161" s="233" t="s">
        <v>8494</v>
      </c>
      <c r="F1161" s="235" t="s">
        <v>27</v>
      </c>
      <c r="G1161" s="235" t="s">
        <v>8014</v>
      </c>
      <c r="H1161" t="s">
        <v>8313</v>
      </c>
      <c r="I1161" s="235" t="str">
        <f>IFERROR(VLOOKUP(Table[[#This Row],[Activity Details of Assistance]],WHAT!E:F,2,FALSE),"")</f>
        <v># of campaign per camp </v>
      </c>
      <c r="J1161" s="235"/>
      <c r="K1161">
        <v>4</v>
      </c>
      <c r="L1161" s="235" t="s">
        <v>28</v>
      </c>
      <c r="M1161" s="252" t="s">
        <v>13</v>
      </c>
      <c r="N1161" t="s">
        <v>14</v>
      </c>
      <c r="O1161" t="s">
        <v>307</v>
      </c>
      <c r="P1161" t="s">
        <v>1599</v>
      </c>
      <c r="Q1161" t="s">
        <v>4723</v>
      </c>
      <c r="R1161" s="230">
        <v>44985</v>
      </c>
      <c r="S1161" s="230">
        <v>45597</v>
      </c>
      <c r="T1161" t="s">
        <v>8407</v>
      </c>
      <c r="U1161" s="238"/>
      <c r="V1161" s="238"/>
      <c r="W1161" s="238"/>
      <c r="X1161" s="238"/>
      <c r="Y1161" s="239"/>
      <c r="Z1161" t="s">
        <v>8415</v>
      </c>
      <c r="AA1161" t="s">
        <v>8416</v>
      </c>
      <c r="AB1161" s="256">
        <v>1712024697</v>
      </c>
      <c r="AC1161" s="242" t="str">
        <f>_xlfn.IFNA(IF(Table[[#This Row],[Programme Partner]]&lt;&gt;Table[[#This Row],[Implementing Partner]],CONCATENATE(Table[[#This Row],[Programme Partner]],"-",Table[[#This Row],[Implementing Partner]]),Table[[#This Row],[Programme Partner]]),"")</f>
        <v>NABOLOK</v>
      </c>
    </row>
    <row r="1162" spans="1:29" ht="16.5" customHeight="1">
      <c r="A1162" s="183">
        <v>1162</v>
      </c>
      <c r="B1162" s="234" t="s">
        <v>8385</v>
      </c>
      <c r="C1162" s="235" t="s">
        <v>8030</v>
      </c>
      <c r="D1162" s="236" t="s">
        <v>8030</v>
      </c>
      <c r="E1162" s="233" t="s">
        <v>8494</v>
      </c>
      <c r="F1162" s="235" t="s">
        <v>27</v>
      </c>
      <c r="G1162" s="235" t="s">
        <v>8012</v>
      </c>
      <c r="H1162" t="s">
        <v>8316</v>
      </c>
      <c r="I1162" s="235" t="str">
        <f>IFERROR(VLOOKUP(Table[[#This Row],[Activity Details of Assistance]],WHAT!E:F,2,FALSE),"")</f>
        <v># of door</v>
      </c>
      <c r="J1162" s="235"/>
      <c r="K1162">
        <v>25</v>
      </c>
      <c r="L1162" s="235" t="s">
        <v>28</v>
      </c>
      <c r="M1162" s="252" t="s">
        <v>13</v>
      </c>
      <c r="N1162" t="s">
        <v>14</v>
      </c>
      <c r="O1162" t="s">
        <v>307</v>
      </c>
      <c r="P1162" t="s">
        <v>1599</v>
      </c>
      <c r="Q1162" t="s">
        <v>4717</v>
      </c>
      <c r="R1162" s="230">
        <v>45016</v>
      </c>
      <c r="S1162" s="230">
        <v>45597</v>
      </c>
      <c r="T1162" t="s">
        <v>8407</v>
      </c>
      <c r="U1162" s="238"/>
      <c r="V1162" s="238"/>
      <c r="W1162" s="238"/>
      <c r="X1162" s="238"/>
      <c r="Y1162" s="239"/>
      <c r="Z1162" t="s">
        <v>8415</v>
      </c>
      <c r="AA1162" t="s">
        <v>8416</v>
      </c>
      <c r="AB1162" s="256">
        <v>1712024697</v>
      </c>
      <c r="AC1162" s="242" t="str">
        <f>_xlfn.IFNA(IF(Table[[#This Row],[Programme Partner]]&lt;&gt;Table[[#This Row],[Implementing Partner]],CONCATENATE(Table[[#This Row],[Programme Partner]],"-",Table[[#This Row],[Implementing Partner]]),Table[[#This Row],[Programme Partner]]),"")</f>
        <v>NABOLOK</v>
      </c>
    </row>
    <row r="1163" spans="1:29" ht="16.5" customHeight="1">
      <c r="A1163" s="183">
        <v>1163</v>
      </c>
      <c r="B1163" s="234" t="s">
        <v>8385</v>
      </c>
      <c r="C1163" s="235" t="s">
        <v>8030</v>
      </c>
      <c r="D1163" s="236" t="s">
        <v>8030</v>
      </c>
      <c r="E1163" s="233" t="s">
        <v>8494</v>
      </c>
      <c r="F1163" s="235" t="s">
        <v>27</v>
      </c>
      <c r="G1163" s="235" t="s">
        <v>8012</v>
      </c>
      <c r="H1163" t="s">
        <v>8312</v>
      </c>
      <c r="I1163" s="235" t="str">
        <f>IFERROR(VLOOKUP(Table[[#This Row],[Activity Details of Assistance]],WHAT!E:F,2,FALSE),"")</f>
        <v># of door</v>
      </c>
      <c r="J1163" s="235"/>
      <c r="K1163">
        <v>78</v>
      </c>
      <c r="L1163" s="235" t="s">
        <v>28</v>
      </c>
      <c r="M1163" s="252" t="s">
        <v>13</v>
      </c>
      <c r="N1163" t="s">
        <v>14</v>
      </c>
      <c r="O1163" t="s">
        <v>307</v>
      </c>
      <c r="P1163" t="s">
        <v>1599</v>
      </c>
      <c r="Q1163" t="s">
        <v>4717</v>
      </c>
      <c r="R1163" s="230">
        <v>45016</v>
      </c>
      <c r="S1163" s="230">
        <v>45597</v>
      </c>
      <c r="T1163" t="s">
        <v>8407</v>
      </c>
      <c r="U1163" s="238"/>
      <c r="V1163" s="238"/>
      <c r="W1163" s="238"/>
      <c r="X1163" s="238"/>
      <c r="Y1163" s="239"/>
      <c r="Z1163" t="s">
        <v>8415</v>
      </c>
      <c r="AA1163" t="s">
        <v>8416</v>
      </c>
      <c r="AB1163" s="256">
        <v>1712024697</v>
      </c>
      <c r="AC1163" s="242" t="str">
        <f>_xlfn.IFNA(IF(Table[[#This Row],[Programme Partner]]&lt;&gt;Table[[#This Row],[Implementing Partner]],CONCATENATE(Table[[#This Row],[Programme Partner]],"-",Table[[#This Row],[Implementing Partner]]),Table[[#This Row],[Programme Partner]]),"")</f>
        <v>NABOLOK</v>
      </c>
    </row>
    <row r="1164" spans="1:29" ht="16.5" customHeight="1">
      <c r="A1164" s="183">
        <v>1164</v>
      </c>
      <c r="B1164" s="234" t="s">
        <v>8385</v>
      </c>
      <c r="C1164" s="235" t="s">
        <v>8030</v>
      </c>
      <c r="D1164" s="236" t="s">
        <v>8030</v>
      </c>
      <c r="E1164" s="233" t="s">
        <v>8494</v>
      </c>
      <c r="F1164" s="235" t="s">
        <v>27</v>
      </c>
      <c r="G1164" s="235" t="s">
        <v>8013</v>
      </c>
      <c r="H1164" t="s">
        <v>8338</v>
      </c>
      <c r="I1164" s="235" t="str">
        <f>IFERROR(VLOOKUP(Table[[#This Row],[Activity Details of Assistance]],WHAT!E:F,2,FALSE),"")</f>
        <v># of facilities</v>
      </c>
      <c r="J1164" s="235"/>
      <c r="K1164">
        <v>501</v>
      </c>
      <c r="L1164" s="235" t="s">
        <v>28</v>
      </c>
      <c r="M1164" s="252" t="s">
        <v>13</v>
      </c>
      <c r="N1164" t="s">
        <v>14</v>
      </c>
      <c r="O1164" t="s">
        <v>307</v>
      </c>
      <c r="P1164" t="s">
        <v>1599</v>
      </c>
      <c r="Q1164" t="s">
        <v>4717</v>
      </c>
      <c r="R1164" s="230">
        <v>45016</v>
      </c>
      <c r="S1164" s="230">
        <v>45597</v>
      </c>
      <c r="T1164" t="s">
        <v>8407</v>
      </c>
      <c r="U1164" s="238"/>
      <c r="V1164" s="238"/>
      <c r="W1164" s="238"/>
      <c r="X1164" s="238"/>
      <c r="Y1164" s="239"/>
      <c r="Z1164" t="s">
        <v>8415</v>
      </c>
      <c r="AA1164" t="s">
        <v>8416</v>
      </c>
      <c r="AB1164" s="256">
        <v>1712024697</v>
      </c>
      <c r="AC1164" s="242" t="str">
        <f>_xlfn.IFNA(IF(Table[[#This Row],[Programme Partner]]&lt;&gt;Table[[#This Row],[Implementing Partner]],CONCATENATE(Table[[#This Row],[Programme Partner]],"-",Table[[#This Row],[Implementing Partner]]),Table[[#This Row],[Programme Partner]]),"")</f>
        <v>NABOLOK</v>
      </c>
    </row>
    <row r="1165" spans="1:29" ht="16.5" customHeight="1">
      <c r="A1165" s="183">
        <v>1165</v>
      </c>
      <c r="B1165" s="234" t="s">
        <v>8385</v>
      </c>
      <c r="C1165" s="235" t="s">
        <v>8030</v>
      </c>
      <c r="D1165" s="236" t="s">
        <v>8030</v>
      </c>
      <c r="E1165" s="233" t="s">
        <v>8494</v>
      </c>
      <c r="F1165" s="235" t="s">
        <v>27</v>
      </c>
      <c r="G1165" s="235" t="s">
        <v>8013</v>
      </c>
      <c r="H1165" t="s">
        <v>8286</v>
      </c>
      <c r="I1165" s="235" t="str">
        <f>IFERROR(VLOOKUP(Table[[#This Row],[Activity Details of Assistance]],WHAT!E:F,2,FALSE),"")</f>
        <v># of HP sessions at community level</v>
      </c>
      <c r="J1165" s="235"/>
      <c r="K1165">
        <v>278</v>
      </c>
      <c r="L1165" s="235" t="s">
        <v>28</v>
      </c>
      <c r="M1165" s="252" t="s">
        <v>13</v>
      </c>
      <c r="N1165" t="s">
        <v>14</v>
      </c>
      <c r="O1165" t="s">
        <v>307</v>
      </c>
      <c r="P1165" t="s">
        <v>1599</v>
      </c>
      <c r="Q1165" t="s">
        <v>4717</v>
      </c>
      <c r="R1165" s="230">
        <v>45016</v>
      </c>
      <c r="S1165" s="230">
        <v>45597</v>
      </c>
      <c r="T1165" t="s">
        <v>8407</v>
      </c>
      <c r="U1165" s="238"/>
      <c r="V1165" s="238"/>
      <c r="W1165" s="238"/>
      <c r="X1165" s="238"/>
      <c r="Y1165" s="239"/>
      <c r="Z1165" t="s">
        <v>8415</v>
      </c>
      <c r="AA1165" t="s">
        <v>8416</v>
      </c>
      <c r="AB1165" s="256">
        <v>1712024697</v>
      </c>
      <c r="AC1165" s="242" t="str">
        <f>_xlfn.IFNA(IF(Table[[#This Row],[Programme Partner]]&lt;&gt;Table[[#This Row],[Implementing Partner]],CONCATENATE(Table[[#This Row],[Programme Partner]],"-",Table[[#This Row],[Implementing Partner]]),Table[[#This Row],[Programme Partner]]),"")</f>
        <v>NABOLOK</v>
      </c>
    </row>
    <row r="1166" spans="1:29" ht="16.5" customHeight="1">
      <c r="A1166" s="183">
        <v>1166</v>
      </c>
      <c r="B1166" s="234" t="s">
        <v>8385</v>
      </c>
      <c r="C1166" s="235" t="s">
        <v>8030</v>
      </c>
      <c r="D1166" s="236" t="s">
        <v>8030</v>
      </c>
      <c r="E1166" s="233" t="s">
        <v>8494</v>
      </c>
      <c r="F1166" s="235" t="s">
        <v>27</v>
      </c>
      <c r="G1166" s="235" t="s">
        <v>8013</v>
      </c>
      <c r="H1166" t="s">
        <v>8287</v>
      </c>
      <c r="I1166" s="235" t="str">
        <f>IFERROR(VLOOKUP(Table[[#This Row],[Activity Details of Assistance]],WHAT!E:F,2,FALSE),"")</f>
        <v># of HP sessions at HH level</v>
      </c>
      <c r="J1166" s="235"/>
      <c r="K1166">
        <v>835</v>
      </c>
      <c r="L1166" s="235" t="s">
        <v>28</v>
      </c>
      <c r="M1166" s="252" t="s">
        <v>13</v>
      </c>
      <c r="N1166" t="s">
        <v>14</v>
      </c>
      <c r="O1166" t="s">
        <v>307</v>
      </c>
      <c r="P1166" t="s">
        <v>1599</v>
      </c>
      <c r="Q1166" t="s">
        <v>4717</v>
      </c>
      <c r="R1166" s="230">
        <v>45016</v>
      </c>
      <c r="S1166" s="230">
        <v>45597</v>
      </c>
      <c r="T1166" t="s">
        <v>8407</v>
      </c>
      <c r="U1166" s="238"/>
      <c r="V1166" s="238"/>
      <c r="W1166" s="238"/>
      <c r="X1166" s="238"/>
      <c r="Y1166" s="239"/>
      <c r="Z1166" t="s">
        <v>8415</v>
      </c>
      <c r="AA1166" t="s">
        <v>8416</v>
      </c>
      <c r="AB1166" s="256">
        <v>1712024697</v>
      </c>
      <c r="AC1166" s="242" t="str">
        <f>_xlfn.IFNA(IF(Table[[#This Row],[Programme Partner]]&lt;&gt;Table[[#This Row],[Implementing Partner]],CONCATENATE(Table[[#This Row],[Programme Partner]],"-",Table[[#This Row],[Implementing Partner]]),Table[[#This Row],[Programme Partner]]),"")</f>
        <v>NABOLOK</v>
      </c>
    </row>
    <row r="1167" spans="1:29" ht="16.5" customHeight="1">
      <c r="A1167" s="183">
        <v>1167</v>
      </c>
      <c r="B1167" s="234" t="s">
        <v>8385</v>
      </c>
      <c r="C1167" s="235" t="s">
        <v>8030</v>
      </c>
      <c r="D1167" s="236" t="s">
        <v>8030</v>
      </c>
      <c r="E1167" s="233" t="s">
        <v>8494</v>
      </c>
      <c r="F1167" s="235" t="s">
        <v>27</v>
      </c>
      <c r="G1167" s="235" t="s">
        <v>8014</v>
      </c>
      <c r="H1167" t="s">
        <v>8313</v>
      </c>
      <c r="I1167" s="235" t="str">
        <f>IFERROR(VLOOKUP(Table[[#This Row],[Activity Details of Assistance]],WHAT!E:F,2,FALSE),"")</f>
        <v># of campaign per camp </v>
      </c>
      <c r="J1167" s="235"/>
      <c r="K1167">
        <v>4</v>
      </c>
      <c r="L1167" s="235" t="s">
        <v>28</v>
      </c>
      <c r="M1167" s="252" t="s">
        <v>13</v>
      </c>
      <c r="N1167" t="s">
        <v>14</v>
      </c>
      <c r="O1167" t="s">
        <v>307</v>
      </c>
      <c r="P1167" t="s">
        <v>1599</v>
      </c>
      <c r="Q1167" t="s">
        <v>4717</v>
      </c>
      <c r="R1167" s="230">
        <v>45016</v>
      </c>
      <c r="S1167" s="230">
        <v>45597</v>
      </c>
      <c r="T1167" t="s">
        <v>8407</v>
      </c>
      <c r="U1167" s="238"/>
      <c r="V1167" s="238"/>
      <c r="W1167" s="238"/>
      <c r="X1167" s="238"/>
      <c r="Y1167" s="239"/>
      <c r="Z1167" t="s">
        <v>8415</v>
      </c>
      <c r="AA1167" t="s">
        <v>8416</v>
      </c>
      <c r="AB1167" s="256">
        <v>1712024697</v>
      </c>
      <c r="AC1167" s="242" t="str">
        <f>_xlfn.IFNA(IF(Table[[#This Row],[Programme Partner]]&lt;&gt;Table[[#This Row],[Implementing Partner]],CONCATENATE(Table[[#This Row],[Programme Partner]],"-",Table[[#This Row],[Implementing Partner]]),Table[[#This Row],[Programme Partner]]),"")</f>
        <v>NABOLOK</v>
      </c>
    </row>
    <row r="1168" spans="1:29" ht="16.5" customHeight="1">
      <c r="A1168" s="183">
        <v>1168</v>
      </c>
      <c r="B1168" s="234" t="s">
        <v>8385</v>
      </c>
      <c r="C1168" s="235" t="s">
        <v>8030</v>
      </c>
      <c r="D1168" s="236" t="s">
        <v>8030</v>
      </c>
      <c r="E1168" s="233" t="s">
        <v>8494</v>
      </c>
      <c r="F1168" s="235" t="s">
        <v>27</v>
      </c>
      <c r="G1168" s="235" t="s">
        <v>8014</v>
      </c>
      <c r="H1168" t="s">
        <v>8401</v>
      </c>
      <c r="I1168" s="235" t="str">
        <f>IFERROR(VLOOKUP(Table[[#This Row],[Activity Details of Assistance]],WHAT!E:F,2,FALSE),"")</f>
        <v># of household</v>
      </c>
      <c r="J1168" s="235"/>
      <c r="K1168">
        <v>1505</v>
      </c>
      <c r="L1168" s="235" t="s">
        <v>28</v>
      </c>
      <c r="M1168" s="252" t="s">
        <v>13</v>
      </c>
      <c r="N1168" t="s">
        <v>14</v>
      </c>
      <c r="O1168" t="s">
        <v>307</v>
      </c>
      <c r="P1168" t="s">
        <v>1599</v>
      </c>
      <c r="Q1168" t="s">
        <v>4717</v>
      </c>
      <c r="R1168" s="230">
        <v>45016</v>
      </c>
      <c r="S1168" s="230">
        <v>45597</v>
      </c>
      <c r="T1168" t="s">
        <v>8407</v>
      </c>
      <c r="U1168" s="238"/>
      <c r="V1168" s="238"/>
      <c r="W1168" s="238"/>
      <c r="X1168" s="238"/>
      <c r="Y1168" s="239"/>
      <c r="Z1168" t="s">
        <v>8415</v>
      </c>
      <c r="AA1168" t="s">
        <v>8416</v>
      </c>
      <c r="AB1168" s="256">
        <v>1712024697</v>
      </c>
      <c r="AC1168" s="242" t="str">
        <f>_xlfn.IFNA(IF(Table[[#This Row],[Programme Partner]]&lt;&gt;Table[[#This Row],[Implementing Partner]],CONCATENATE(Table[[#This Row],[Programme Partner]],"-",Table[[#This Row],[Implementing Partner]]),Table[[#This Row],[Programme Partner]]),"")</f>
        <v>NABOLOK</v>
      </c>
    </row>
    <row r="1169" spans="1:29" ht="16.5" customHeight="1">
      <c r="A1169" s="183">
        <v>1169</v>
      </c>
      <c r="B1169" s="234" t="s">
        <v>8385</v>
      </c>
      <c r="C1169" s="235" t="s">
        <v>8030</v>
      </c>
      <c r="D1169" s="236" t="s">
        <v>8030</v>
      </c>
      <c r="E1169" s="233" t="s">
        <v>8494</v>
      </c>
      <c r="F1169" s="235" t="s">
        <v>27</v>
      </c>
      <c r="G1169" s="235" t="s">
        <v>8012</v>
      </c>
      <c r="H1169" t="s">
        <v>8365</v>
      </c>
      <c r="I1169" s="235" t="str">
        <f>IFERROR(VLOOKUP(Table[[#This Row],[Activity Details of Assistance]],WHAT!E:F,2,FALSE),"")</f>
        <v># of door</v>
      </c>
      <c r="J1169" s="235"/>
      <c r="K1169">
        <v>7</v>
      </c>
      <c r="L1169" s="235" t="s">
        <v>28</v>
      </c>
      <c r="M1169" s="252" t="s">
        <v>13</v>
      </c>
      <c r="N1169" t="s">
        <v>14</v>
      </c>
      <c r="O1169" t="s">
        <v>307</v>
      </c>
      <c r="P1169" t="s">
        <v>1599</v>
      </c>
      <c r="Q1169" t="s">
        <v>4723</v>
      </c>
      <c r="R1169" s="230">
        <v>45016</v>
      </c>
      <c r="S1169" s="230">
        <v>45597</v>
      </c>
      <c r="T1169" t="s">
        <v>8407</v>
      </c>
      <c r="U1169" s="238"/>
      <c r="V1169" s="238"/>
      <c r="W1169" s="238"/>
      <c r="X1169" s="238"/>
      <c r="Y1169" s="239"/>
      <c r="Z1169" t="s">
        <v>8415</v>
      </c>
      <c r="AA1169" t="s">
        <v>8416</v>
      </c>
      <c r="AB1169" s="256">
        <v>1712024697</v>
      </c>
      <c r="AC1169" s="242" t="str">
        <f>_xlfn.IFNA(IF(Table[[#This Row],[Programme Partner]]&lt;&gt;Table[[#This Row],[Implementing Partner]],CONCATENATE(Table[[#This Row],[Programme Partner]],"-",Table[[#This Row],[Implementing Partner]]),Table[[#This Row],[Programme Partner]]),"")</f>
        <v>NABOLOK</v>
      </c>
    </row>
    <row r="1170" spans="1:29" ht="16.5" customHeight="1">
      <c r="A1170" s="183">
        <v>1170</v>
      </c>
      <c r="B1170" s="234" t="s">
        <v>8385</v>
      </c>
      <c r="C1170" s="235" t="s">
        <v>8030</v>
      </c>
      <c r="D1170" s="236" t="s">
        <v>8030</v>
      </c>
      <c r="E1170" s="233" t="s">
        <v>8494</v>
      </c>
      <c r="F1170" s="235" t="s">
        <v>27</v>
      </c>
      <c r="G1170" s="235" t="s">
        <v>8012</v>
      </c>
      <c r="H1170" t="s">
        <v>8312</v>
      </c>
      <c r="I1170" s="235" t="str">
        <f>IFERROR(VLOOKUP(Table[[#This Row],[Activity Details of Assistance]],WHAT!E:F,2,FALSE),"")</f>
        <v># of door</v>
      </c>
      <c r="J1170" s="235"/>
      <c r="K1170">
        <v>46</v>
      </c>
      <c r="L1170" s="235" t="s">
        <v>28</v>
      </c>
      <c r="M1170" s="252" t="s">
        <v>13</v>
      </c>
      <c r="N1170" t="s">
        <v>14</v>
      </c>
      <c r="O1170" t="s">
        <v>307</v>
      </c>
      <c r="P1170" t="s">
        <v>1599</v>
      </c>
      <c r="Q1170" t="s">
        <v>4723</v>
      </c>
      <c r="R1170" s="230">
        <v>45016</v>
      </c>
      <c r="S1170" s="230">
        <v>45597</v>
      </c>
      <c r="T1170" t="s">
        <v>8407</v>
      </c>
      <c r="U1170" s="238"/>
      <c r="V1170" s="238"/>
      <c r="W1170" s="238"/>
      <c r="X1170" s="238"/>
      <c r="Y1170" s="239"/>
      <c r="Z1170" t="s">
        <v>8415</v>
      </c>
      <c r="AA1170" t="s">
        <v>8416</v>
      </c>
      <c r="AB1170" s="256">
        <v>1712024697</v>
      </c>
      <c r="AC1170" s="242" t="str">
        <f>_xlfn.IFNA(IF(Table[[#This Row],[Programme Partner]]&lt;&gt;Table[[#This Row],[Implementing Partner]],CONCATENATE(Table[[#This Row],[Programme Partner]],"-",Table[[#This Row],[Implementing Partner]]),Table[[#This Row],[Programme Partner]]),"")</f>
        <v>NABOLOK</v>
      </c>
    </row>
    <row r="1171" spans="1:29" ht="16.5" customHeight="1">
      <c r="A1171" s="183">
        <v>1171</v>
      </c>
      <c r="B1171" s="234" t="s">
        <v>8385</v>
      </c>
      <c r="C1171" s="235" t="s">
        <v>8030</v>
      </c>
      <c r="D1171" s="236" t="s">
        <v>8030</v>
      </c>
      <c r="E1171" s="233" t="s">
        <v>8494</v>
      </c>
      <c r="F1171" s="235" t="s">
        <v>27</v>
      </c>
      <c r="G1171" s="235" t="s">
        <v>8013</v>
      </c>
      <c r="H1171" t="s">
        <v>8338</v>
      </c>
      <c r="I1171" s="235" t="str">
        <f>IFERROR(VLOOKUP(Table[[#This Row],[Activity Details of Assistance]],WHAT!E:F,2,FALSE),"")</f>
        <v># of facilities</v>
      </c>
      <c r="J1171" s="235"/>
      <c r="K1171">
        <v>507</v>
      </c>
      <c r="L1171" s="235" t="s">
        <v>28</v>
      </c>
      <c r="M1171" s="252" t="s">
        <v>13</v>
      </c>
      <c r="N1171" t="s">
        <v>14</v>
      </c>
      <c r="O1171" t="s">
        <v>307</v>
      </c>
      <c r="P1171" t="s">
        <v>1599</v>
      </c>
      <c r="Q1171" t="s">
        <v>4723</v>
      </c>
      <c r="R1171" s="230">
        <v>45016</v>
      </c>
      <c r="S1171" s="230">
        <v>45597</v>
      </c>
      <c r="T1171" t="s">
        <v>8407</v>
      </c>
      <c r="U1171" s="238"/>
      <c r="V1171" s="238"/>
      <c r="W1171" s="238"/>
      <c r="X1171" s="238"/>
      <c r="Y1171" s="239"/>
      <c r="Z1171" t="s">
        <v>8415</v>
      </c>
      <c r="AA1171" t="s">
        <v>8416</v>
      </c>
      <c r="AB1171" s="256">
        <v>1712024697</v>
      </c>
      <c r="AC1171" s="242" t="str">
        <f>_xlfn.IFNA(IF(Table[[#This Row],[Programme Partner]]&lt;&gt;Table[[#This Row],[Implementing Partner]],CONCATENATE(Table[[#This Row],[Programme Partner]],"-",Table[[#This Row],[Implementing Partner]]),Table[[#This Row],[Programme Partner]]),"")</f>
        <v>NABOLOK</v>
      </c>
    </row>
    <row r="1172" spans="1:29" ht="16.5" customHeight="1">
      <c r="A1172" s="183">
        <v>1172</v>
      </c>
      <c r="B1172" s="234" t="s">
        <v>8385</v>
      </c>
      <c r="C1172" s="235" t="s">
        <v>8030</v>
      </c>
      <c r="D1172" s="236" t="s">
        <v>8030</v>
      </c>
      <c r="E1172" s="233" t="s">
        <v>8494</v>
      </c>
      <c r="F1172" s="235" t="s">
        <v>27</v>
      </c>
      <c r="G1172" s="235" t="s">
        <v>8013</v>
      </c>
      <c r="H1172" t="s">
        <v>8286</v>
      </c>
      <c r="I1172" s="235" t="str">
        <f>IFERROR(VLOOKUP(Table[[#This Row],[Activity Details of Assistance]],WHAT!E:F,2,FALSE),"")</f>
        <v># of HP sessions at community level</v>
      </c>
      <c r="J1172" s="235"/>
      <c r="K1172">
        <v>204</v>
      </c>
      <c r="L1172" s="235" t="s">
        <v>28</v>
      </c>
      <c r="M1172" s="252" t="s">
        <v>13</v>
      </c>
      <c r="N1172" t="s">
        <v>14</v>
      </c>
      <c r="O1172" t="s">
        <v>307</v>
      </c>
      <c r="P1172" t="s">
        <v>1599</v>
      </c>
      <c r="Q1172" t="s">
        <v>4723</v>
      </c>
      <c r="R1172" s="230">
        <v>45016</v>
      </c>
      <c r="S1172" s="230">
        <v>45597</v>
      </c>
      <c r="T1172" t="s">
        <v>8407</v>
      </c>
      <c r="U1172" s="238"/>
      <c r="V1172" s="238"/>
      <c r="W1172" s="238"/>
      <c r="X1172" s="238"/>
      <c r="Y1172" s="239"/>
      <c r="Z1172" t="s">
        <v>8415</v>
      </c>
      <c r="AA1172" t="s">
        <v>8416</v>
      </c>
      <c r="AB1172" s="256">
        <v>1712024697</v>
      </c>
      <c r="AC1172" s="242" t="str">
        <f>_xlfn.IFNA(IF(Table[[#This Row],[Programme Partner]]&lt;&gt;Table[[#This Row],[Implementing Partner]],CONCATENATE(Table[[#This Row],[Programme Partner]],"-",Table[[#This Row],[Implementing Partner]]),Table[[#This Row],[Programme Partner]]),"")</f>
        <v>NABOLOK</v>
      </c>
    </row>
    <row r="1173" spans="1:29" ht="16.5" customHeight="1">
      <c r="A1173" s="183">
        <v>1173</v>
      </c>
      <c r="B1173" s="234" t="s">
        <v>8385</v>
      </c>
      <c r="C1173" s="235" t="s">
        <v>8030</v>
      </c>
      <c r="D1173" s="236" t="s">
        <v>8030</v>
      </c>
      <c r="E1173" s="233" t="s">
        <v>8494</v>
      </c>
      <c r="F1173" s="235" t="s">
        <v>27</v>
      </c>
      <c r="G1173" s="235" t="s">
        <v>8013</v>
      </c>
      <c r="H1173" t="s">
        <v>8287</v>
      </c>
      <c r="I1173" s="235" t="str">
        <f>IFERROR(VLOOKUP(Table[[#This Row],[Activity Details of Assistance]],WHAT!E:F,2,FALSE),"")</f>
        <v># of HP sessions at HH level</v>
      </c>
      <c r="J1173" s="235"/>
      <c r="K1173">
        <v>1005</v>
      </c>
      <c r="L1173" s="235" t="s">
        <v>28</v>
      </c>
      <c r="M1173" s="252" t="s">
        <v>13</v>
      </c>
      <c r="N1173" t="s">
        <v>14</v>
      </c>
      <c r="O1173" t="s">
        <v>307</v>
      </c>
      <c r="P1173" t="s">
        <v>1599</v>
      </c>
      <c r="Q1173" t="s">
        <v>4723</v>
      </c>
      <c r="R1173" s="230">
        <v>45016</v>
      </c>
      <c r="S1173" s="230">
        <v>45597</v>
      </c>
      <c r="T1173" t="s">
        <v>8407</v>
      </c>
      <c r="U1173" s="238"/>
      <c r="V1173" s="238"/>
      <c r="W1173" s="238"/>
      <c r="X1173" s="238"/>
      <c r="Y1173" s="239"/>
      <c r="Z1173" t="s">
        <v>8415</v>
      </c>
      <c r="AA1173" t="s">
        <v>8416</v>
      </c>
      <c r="AB1173" s="256">
        <v>1712024697</v>
      </c>
      <c r="AC1173" s="242" t="str">
        <f>_xlfn.IFNA(IF(Table[[#This Row],[Programme Partner]]&lt;&gt;Table[[#This Row],[Implementing Partner]],CONCATENATE(Table[[#This Row],[Programme Partner]],"-",Table[[#This Row],[Implementing Partner]]),Table[[#This Row],[Programme Partner]]),"")</f>
        <v>NABOLOK</v>
      </c>
    </row>
    <row r="1174" spans="1:29" ht="16.5" customHeight="1">
      <c r="A1174" s="183">
        <v>1174</v>
      </c>
      <c r="B1174" s="234" t="s">
        <v>8385</v>
      </c>
      <c r="C1174" s="235" t="s">
        <v>8030</v>
      </c>
      <c r="D1174" s="236" t="s">
        <v>8030</v>
      </c>
      <c r="E1174" s="233" t="s">
        <v>8494</v>
      </c>
      <c r="F1174" s="235" t="s">
        <v>27</v>
      </c>
      <c r="G1174" s="235" t="s">
        <v>8014</v>
      </c>
      <c r="H1174" t="s">
        <v>8313</v>
      </c>
      <c r="I1174" s="235" t="str">
        <f>IFERROR(VLOOKUP(Table[[#This Row],[Activity Details of Assistance]],WHAT!E:F,2,FALSE),"")</f>
        <v># of campaign per camp </v>
      </c>
      <c r="J1174" s="235"/>
      <c r="K1174">
        <v>4</v>
      </c>
      <c r="L1174" s="235" t="s">
        <v>28</v>
      </c>
      <c r="M1174" s="252" t="s">
        <v>13</v>
      </c>
      <c r="N1174" t="s">
        <v>14</v>
      </c>
      <c r="O1174" t="s">
        <v>307</v>
      </c>
      <c r="P1174" t="s">
        <v>1599</v>
      </c>
      <c r="Q1174" t="s">
        <v>4723</v>
      </c>
      <c r="R1174" s="230">
        <v>45016</v>
      </c>
      <c r="S1174" s="230">
        <v>45597</v>
      </c>
      <c r="T1174" t="s">
        <v>8407</v>
      </c>
      <c r="U1174" s="238"/>
      <c r="V1174" s="238"/>
      <c r="W1174" s="238"/>
      <c r="X1174" s="238"/>
      <c r="Y1174" s="239"/>
      <c r="Z1174" t="s">
        <v>8415</v>
      </c>
      <c r="AA1174" t="s">
        <v>8416</v>
      </c>
      <c r="AB1174" s="256">
        <v>1712024697</v>
      </c>
      <c r="AC1174" s="242" t="str">
        <f>_xlfn.IFNA(IF(Table[[#This Row],[Programme Partner]]&lt;&gt;Table[[#This Row],[Implementing Partner]],CONCATENATE(Table[[#This Row],[Programme Partner]],"-",Table[[#This Row],[Implementing Partner]]),Table[[#This Row],[Programme Partner]]),"")</f>
        <v>NABOLOK</v>
      </c>
    </row>
    <row r="1175" spans="1:29" ht="16.5" customHeight="1">
      <c r="A1175" s="183">
        <v>1175</v>
      </c>
      <c r="B1175" s="234" t="s">
        <v>8385</v>
      </c>
      <c r="C1175" s="235" t="s">
        <v>8030</v>
      </c>
      <c r="D1175" s="236" t="s">
        <v>8030</v>
      </c>
      <c r="E1175" s="233" t="s">
        <v>8494</v>
      </c>
      <c r="F1175" s="235" t="s">
        <v>27</v>
      </c>
      <c r="G1175" s="235" t="s">
        <v>8012</v>
      </c>
      <c r="H1175" t="s">
        <v>8364</v>
      </c>
      <c r="I1175" s="235" t="str">
        <f>IFERROR(VLOOKUP(Table[[#This Row],[Activity Details of Assistance]],WHAT!E:F,2,FALSE),"")</f>
        <v xml:space="preserve"># of door </v>
      </c>
      <c r="J1175" s="235"/>
      <c r="K1175">
        <v>7</v>
      </c>
      <c r="L1175" s="235" t="s">
        <v>28</v>
      </c>
      <c r="M1175" s="252" t="s">
        <v>13</v>
      </c>
      <c r="N1175" t="s">
        <v>14</v>
      </c>
      <c r="O1175" t="s">
        <v>307</v>
      </c>
      <c r="P1175" t="s">
        <v>1599</v>
      </c>
      <c r="Q1175" t="s">
        <v>4717</v>
      </c>
      <c r="R1175" s="230">
        <v>45046</v>
      </c>
      <c r="S1175" s="230">
        <v>45597</v>
      </c>
      <c r="T1175" t="s">
        <v>8407</v>
      </c>
      <c r="U1175" s="238"/>
      <c r="V1175" s="238"/>
      <c r="W1175" s="238"/>
      <c r="X1175" s="238"/>
      <c r="Y1175" s="239"/>
      <c r="Z1175" t="s">
        <v>8415</v>
      </c>
      <c r="AA1175" t="s">
        <v>8416</v>
      </c>
      <c r="AB1175" s="256">
        <v>1712024697</v>
      </c>
      <c r="AC1175" s="242" t="str">
        <f>_xlfn.IFNA(IF(Table[[#This Row],[Programme Partner]]&lt;&gt;Table[[#This Row],[Implementing Partner]],CONCATENATE(Table[[#This Row],[Programme Partner]],"-",Table[[#This Row],[Implementing Partner]]),Table[[#This Row],[Programme Partner]]),"")</f>
        <v>NABOLOK</v>
      </c>
    </row>
    <row r="1176" spans="1:29" ht="16.5" customHeight="1">
      <c r="A1176" s="183">
        <v>1176</v>
      </c>
      <c r="B1176" s="234" t="s">
        <v>8385</v>
      </c>
      <c r="C1176" s="235" t="s">
        <v>8030</v>
      </c>
      <c r="D1176" s="236" t="s">
        <v>8030</v>
      </c>
      <c r="E1176" s="233" t="s">
        <v>8494</v>
      </c>
      <c r="F1176" s="235" t="s">
        <v>27</v>
      </c>
      <c r="G1176" s="235" t="s">
        <v>8012</v>
      </c>
      <c r="H1176" t="s">
        <v>8365</v>
      </c>
      <c r="I1176" s="235" t="str">
        <f>IFERROR(VLOOKUP(Table[[#This Row],[Activity Details of Assistance]],WHAT!E:F,2,FALSE),"")</f>
        <v># of door</v>
      </c>
      <c r="J1176" s="235"/>
      <c r="K1176">
        <v>43</v>
      </c>
      <c r="L1176" s="235" t="s">
        <v>28</v>
      </c>
      <c r="M1176" s="252" t="s">
        <v>13</v>
      </c>
      <c r="N1176" t="s">
        <v>14</v>
      </c>
      <c r="O1176" t="s">
        <v>307</v>
      </c>
      <c r="P1176" t="s">
        <v>1599</v>
      </c>
      <c r="Q1176" t="s">
        <v>4717</v>
      </c>
      <c r="R1176" s="230">
        <v>45046</v>
      </c>
      <c r="S1176" s="230">
        <v>45597</v>
      </c>
      <c r="T1176" t="s">
        <v>8407</v>
      </c>
      <c r="U1176" s="238"/>
      <c r="V1176" s="238"/>
      <c r="W1176" s="238"/>
      <c r="X1176" s="238"/>
      <c r="Y1176" s="239"/>
      <c r="Z1176" t="s">
        <v>8415</v>
      </c>
      <c r="AA1176" t="s">
        <v>8416</v>
      </c>
      <c r="AB1176" s="256">
        <v>1712024697</v>
      </c>
      <c r="AC1176" s="242" t="str">
        <f>_xlfn.IFNA(IF(Table[[#This Row],[Programme Partner]]&lt;&gt;Table[[#This Row],[Implementing Partner]],CONCATENATE(Table[[#This Row],[Programme Partner]],"-",Table[[#This Row],[Implementing Partner]]),Table[[#This Row],[Programme Partner]]),"")</f>
        <v>NABOLOK</v>
      </c>
    </row>
    <row r="1177" spans="1:29" ht="16.5" customHeight="1">
      <c r="A1177" s="183">
        <v>1177</v>
      </c>
      <c r="B1177" s="234" t="s">
        <v>8385</v>
      </c>
      <c r="C1177" s="235" t="s">
        <v>8030</v>
      </c>
      <c r="D1177" s="236" t="s">
        <v>8030</v>
      </c>
      <c r="E1177" s="233" t="s">
        <v>8494</v>
      </c>
      <c r="F1177" s="235" t="s">
        <v>27</v>
      </c>
      <c r="G1177" s="235" t="s">
        <v>8012</v>
      </c>
      <c r="H1177" t="s">
        <v>8312</v>
      </c>
      <c r="I1177" s="235" t="str">
        <f>IFERROR(VLOOKUP(Table[[#This Row],[Activity Details of Assistance]],WHAT!E:F,2,FALSE),"")</f>
        <v># of door</v>
      </c>
      <c r="J1177" s="235"/>
      <c r="K1177">
        <v>77</v>
      </c>
      <c r="L1177" s="235" t="s">
        <v>28</v>
      </c>
      <c r="M1177" s="252" t="s">
        <v>13</v>
      </c>
      <c r="N1177" t="s">
        <v>14</v>
      </c>
      <c r="O1177" t="s">
        <v>307</v>
      </c>
      <c r="P1177" t="s">
        <v>1599</v>
      </c>
      <c r="Q1177" t="s">
        <v>4717</v>
      </c>
      <c r="R1177" s="230">
        <v>45046</v>
      </c>
      <c r="S1177" s="230">
        <v>45597</v>
      </c>
      <c r="T1177" t="s">
        <v>8407</v>
      </c>
      <c r="U1177" s="238"/>
      <c r="V1177" s="238"/>
      <c r="W1177" s="238"/>
      <c r="X1177" s="238"/>
      <c r="Y1177" s="239"/>
      <c r="Z1177" t="s">
        <v>8415</v>
      </c>
      <c r="AA1177" t="s">
        <v>8416</v>
      </c>
      <c r="AB1177" s="256">
        <v>1712024697</v>
      </c>
      <c r="AC1177" s="242" t="str">
        <f>_xlfn.IFNA(IF(Table[[#This Row],[Programme Partner]]&lt;&gt;Table[[#This Row],[Implementing Partner]],CONCATENATE(Table[[#This Row],[Programme Partner]],"-",Table[[#This Row],[Implementing Partner]]),Table[[#This Row],[Programme Partner]]),"")</f>
        <v>NABOLOK</v>
      </c>
    </row>
    <row r="1178" spans="1:29" ht="16.5" customHeight="1">
      <c r="A1178" s="183">
        <v>1178</v>
      </c>
      <c r="B1178" s="234" t="s">
        <v>8385</v>
      </c>
      <c r="C1178" s="235" t="s">
        <v>8030</v>
      </c>
      <c r="D1178" s="236" t="s">
        <v>8030</v>
      </c>
      <c r="E1178" s="233" t="s">
        <v>8494</v>
      </c>
      <c r="F1178" s="235" t="s">
        <v>27</v>
      </c>
      <c r="G1178" s="235" t="s">
        <v>8013</v>
      </c>
      <c r="H1178" t="s">
        <v>8338</v>
      </c>
      <c r="I1178" s="235" t="str">
        <f>IFERROR(VLOOKUP(Table[[#This Row],[Activity Details of Assistance]],WHAT!E:F,2,FALSE),"")</f>
        <v># of facilities</v>
      </c>
      <c r="J1178" s="235"/>
      <c r="K1178">
        <v>403</v>
      </c>
      <c r="L1178" s="235" t="s">
        <v>28</v>
      </c>
      <c r="M1178" s="252" t="s">
        <v>13</v>
      </c>
      <c r="N1178" t="s">
        <v>14</v>
      </c>
      <c r="O1178" t="s">
        <v>307</v>
      </c>
      <c r="P1178" t="s">
        <v>1599</v>
      </c>
      <c r="Q1178" t="s">
        <v>4717</v>
      </c>
      <c r="R1178" s="230">
        <v>45046</v>
      </c>
      <c r="S1178" s="230">
        <v>45597</v>
      </c>
      <c r="T1178" t="s">
        <v>8407</v>
      </c>
      <c r="U1178" s="238"/>
      <c r="V1178" s="238"/>
      <c r="W1178" s="238"/>
      <c r="X1178" s="238"/>
      <c r="Y1178" s="239"/>
      <c r="Z1178" t="s">
        <v>8415</v>
      </c>
      <c r="AA1178" t="s">
        <v>8416</v>
      </c>
      <c r="AB1178" s="256">
        <v>1712024697</v>
      </c>
      <c r="AC1178" s="242" t="str">
        <f>_xlfn.IFNA(IF(Table[[#This Row],[Programme Partner]]&lt;&gt;Table[[#This Row],[Implementing Partner]],CONCATENATE(Table[[#This Row],[Programme Partner]],"-",Table[[#This Row],[Implementing Partner]]),Table[[#This Row],[Programme Partner]]),"")</f>
        <v>NABOLOK</v>
      </c>
    </row>
    <row r="1179" spans="1:29" ht="16.5" customHeight="1">
      <c r="A1179" s="183">
        <v>1179</v>
      </c>
      <c r="B1179" s="234" t="s">
        <v>8385</v>
      </c>
      <c r="C1179" s="235" t="s">
        <v>8030</v>
      </c>
      <c r="D1179" s="236" t="s">
        <v>8030</v>
      </c>
      <c r="E1179" s="233" t="s">
        <v>8494</v>
      </c>
      <c r="F1179" s="235" t="s">
        <v>27</v>
      </c>
      <c r="G1179" s="235" t="s">
        <v>8013</v>
      </c>
      <c r="H1179" t="s">
        <v>8286</v>
      </c>
      <c r="I1179" s="235" t="str">
        <f>IFERROR(VLOOKUP(Table[[#This Row],[Activity Details of Assistance]],WHAT!E:F,2,FALSE),"")</f>
        <v># of HP sessions at community level</v>
      </c>
      <c r="J1179" s="235"/>
      <c r="K1179">
        <v>230</v>
      </c>
      <c r="L1179" s="235" t="s">
        <v>28</v>
      </c>
      <c r="M1179" s="252" t="s">
        <v>13</v>
      </c>
      <c r="N1179" t="s">
        <v>14</v>
      </c>
      <c r="O1179" t="s">
        <v>307</v>
      </c>
      <c r="P1179" t="s">
        <v>1599</v>
      </c>
      <c r="Q1179" t="s">
        <v>4717</v>
      </c>
      <c r="R1179" s="230">
        <v>45046</v>
      </c>
      <c r="S1179" s="230">
        <v>45597</v>
      </c>
      <c r="T1179" t="s">
        <v>8407</v>
      </c>
      <c r="U1179" s="238"/>
      <c r="V1179" s="238"/>
      <c r="W1179" s="238"/>
      <c r="X1179" s="238"/>
      <c r="Y1179" s="239"/>
      <c r="Z1179" t="s">
        <v>8415</v>
      </c>
      <c r="AA1179" t="s">
        <v>8416</v>
      </c>
      <c r="AB1179" s="256">
        <v>1712024697</v>
      </c>
      <c r="AC1179" s="242" t="str">
        <f>_xlfn.IFNA(IF(Table[[#This Row],[Programme Partner]]&lt;&gt;Table[[#This Row],[Implementing Partner]],CONCATENATE(Table[[#This Row],[Programme Partner]],"-",Table[[#This Row],[Implementing Partner]]),Table[[#This Row],[Programme Partner]]),"")</f>
        <v>NABOLOK</v>
      </c>
    </row>
    <row r="1180" spans="1:29" ht="16.5" customHeight="1">
      <c r="A1180" s="183">
        <v>1180</v>
      </c>
      <c r="B1180" s="234" t="s">
        <v>8385</v>
      </c>
      <c r="C1180" s="235" t="s">
        <v>8030</v>
      </c>
      <c r="D1180" s="236" t="s">
        <v>8030</v>
      </c>
      <c r="E1180" s="233" t="s">
        <v>8494</v>
      </c>
      <c r="F1180" s="235" t="s">
        <v>27</v>
      </c>
      <c r="G1180" s="235" t="s">
        <v>8013</v>
      </c>
      <c r="H1180" t="s">
        <v>8287</v>
      </c>
      <c r="I1180" s="235" t="str">
        <f>IFERROR(VLOOKUP(Table[[#This Row],[Activity Details of Assistance]],WHAT!E:F,2,FALSE),"")</f>
        <v># of HP sessions at HH level</v>
      </c>
      <c r="J1180" s="235"/>
      <c r="K1180">
        <v>1196</v>
      </c>
      <c r="L1180" s="235" t="s">
        <v>28</v>
      </c>
      <c r="M1180" s="252" t="s">
        <v>13</v>
      </c>
      <c r="N1180" t="s">
        <v>14</v>
      </c>
      <c r="O1180" t="s">
        <v>307</v>
      </c>
      <c r="P1180" t="s">
        <v>1599</v>
      </c>
      <c r="Q1180" t="s">
        <v>4717</v>
      </c>
      <c r="R1180" s="230">
        <v>45046</v>
      </c>
      <c r="S1180" s="230">
        <v>45597</v>
      </c>
      <c r="T1180" t="s">
        <v>8407</v>
      </c>
      <c r="U1180" s="238"/>
      <c r="V1180" s="238"/>
      <c r="W1180" s="238"/>
      <c r="X1180" s="238"/>
      <c r="Y1180" s="239"/>
      <c r="Z1180" t="s">
        <v>8415</v>
      </c>
      <c r="AA1180" t="s">
        <v>8416</v>
      </c>
      <c r="AB1180" s="256">
        <v>1712024697</v>
      </c>
      <c r="AC1180" s="242" t="str">
        <f>_xlfn.IFNA(IF(Table[[#This Row],[Programme Partner]]&lt;&gt;Table[[#This Row],[Implementing Partner]],CONCATENATE(Table[[#This Row],[Programme Partner]],"-",Table[[#This Row],[Implementing Partner]]),Table[[#This Row],[Programme Partner]]),"")</f>
        <v>NABOLOK</v>
      </c>
    </row>
    <row r="1181" spans="1:29" ht="16.5" customHeight="1">
      <c r="A1181" s="183">
        <v>1181</v>
      </c>
      <c r="B1181" s="234" t="s">
        <v>8385</v>
      </c>
      <c r="C1181" s="235" t="s">
        <v>8030</v>
      </c>
      <c r="D1181" s="236" t="s">
        <v>8030</v>
      </c>
      <c r="E1181" s="233" t="s">
        <v>8494</v>
      </c>
      <c r="F1181" s="235" t="s">
        <v>27</v>
      </c>
      <c r="G1181" s="235" t="s">
        <v>8014</v>
      </c>
      <c r="H1181" t="s">
        <v>8313</v>
      </c>
      <c r="I1181" s="235" t="str">
        <f>IFERROR(VLOOKUP(Table[[#This Row],[Activity Details of Assistance]],WHAT!E:F,2,FALSE),"")</f>
        <v># of campaign per camp </v>
      </c>
      <c r="J1181" s="235"/>
      <c r="K1181">
        <v>4</v>
      </c>
      <c r="L1181" s="235" t="s">
        <v>28</v>
      </c>
      <c r="M1181" s="252" t="s">
        <v>13</v>
      </c>
      <c r="N1181" t="s">
        <v>14</v>
      </c>
      <c r="O1181" t="s">
        <v>307</v>
      </c>
      <c r="P1181" t="s">
        <v>1599</v>
      </c>
      <c r="Q1181" t="s">
        <v>4717</v>
      </c>
      <c r="R1181" s="230">
        <v>45046</v>
      </c>
      <c r="S1181" s="230">
        <v>45597</v>
      </c>
      <c r="T1181" t="s">
        <v>8407</v>
      </c>
      <c r="U1181" s="238"/>
      <c r="V1181" s="238"/>
      <c r="W1181" s="238"/>
      <c r="X1181" s="238"/>
      <c r="Y1181" s="239"/>
      <c r="Z1181" t="s">
        <v>8415</v>
      </c>
      <c r="AA1181" t="s">
        <v>8416</v>
      </c>
      <c r="AB1181" s="256">
        <v>1712024697</v>
      </c>
      <c r="AC1181" s="242" t="str">
        <f>_xlfn.IFNA(IF(Table[[#This Row],[Programme Partner]]&lt;&gt;Table[[#This Row],[Implementing Partner]],CONCATENATE(Table[[#This Row],[Programme Partner]],"-",Table[[#This Row],[Implementing Partner]]),Table[[#This Row],[Programme Partner]]),"")</f>
        <v>NABOLOK</v>
      </c>
    </row>
    <row r="1182" spans="1:29" ht="16.5" customHeight="1">
      <c r="A1182" s="183">
        <v>1182</v>
      </c>
      <c r="B1182" s="234" t="s">
        <v>8385</v>
      </c>
      <c r="C1182" s="235" t="s">
        <v>8030</v>
      </c>
      <c r="D1182" s="236" t="s">
        <v>8030</v>
      </c>
      <c r="E1182" s="233" t="s">
        <v>8494</v>
      </c>
      <c r="F1182" s="235" t="s">
        <v>27</v>
      </c>
      <c r="G1182" s="235" t="s">
        <v>8014</v>
      </c>
      <c r="H1182" t="s">
        <v>8401</v>
      </c>
      <c r="I1182" s="235" t="str">
        <f>IFERROR(VLOOKUP(Table[[#This Row],[Activity Details of Assistance]],WHAT!E:F,2,FALSE),"")</f>
        <v># of household</v>
      </c>
      <c r="J1182" s="235"/>
      <c r="K1182">
        <v>1505</v>
      </c>
      <c r="L1182" s="235" t="s">
        <v>28</v>
      </c>
      <c r="M1182" s="252" t="s">
        <v>13</v>
      </c>
      <c r="N1182" t="s">
        <v>14</v>
      </c>
      <c r="O1182" t="s">
        <v>307</v>
      </c>
      <c r="P1182" t="s">
        <v>1599</v>
      </c>
      <c r="Q1182" t="s">
        <v>4717</v>
      </c>
      <c r="R1182" s="230">
        <v>45046</v>
      </c>
      <c r="S1182" s="230">
        <v>45597</v>
      </c>
      <c r="T1182" t="s">
        <v>8407</v>
      </c>
      <c r="U1182" s="238"/>
      <c r="V1182" s="238"/>
      <c r="W1182" s="238"/>
      <c r="X1182" s="238"/>
      <c r="Y1182" s="239"/>
      <c r="Z1182" t="s">
        <v>8415</v>
      </c>
      <c r="AA1182" t="s">
        <v>8416</v>
      </c>
      <c r="AB1182" s="256">
        <v>1712024697</v>
      </c>
      <c r="AC1182" s="242" t="str">
        <f>_xlfn.IFNA(IF(Table[[#This Row],[Programme Partner]]&lt;&gt;Table[[#This Row],[Implementing Partner]],CONCATENATE(Table[[#This Row],[Programme Partner]],"-",Table[[#This Row],[Implementing Partner]]),Table[[#This Row],[Programme Partner]]),"")</f>
        <v>NABOLOK</v>
      </c>
    </row>
    <row r="1183" spans="1:29" ht="16.5" customHeight="1">
      <c r="A1183" s="183">
        <v>1183</v>
      </c>
      <c r="B1183" s="234" t="s">
        <v>8385</v>
      </c>
      <c r="C1183" s="235" t="s">
        <v>8030</v>
      </c>
      <c r="D1183" s="236" t="s">
        <v>8030</v>
      </c>
      <c r="E1183" s="233" t="s">
        <v>8494</v>
      </c>
      <c r="F1183" s="235" t="s">
        <v>27</v>
      </c>
      <c r="G1183" s="235" t="s">
        <v>8014</v>
      </c>
      <c r="H1183" t="s">
        <v>8412</v>
      </c>
      <c r="I1183" s="235" t="str">
        <f>IFERROR(VLOOKUP(Table[[#This Row],[Activity Details of Assistance]],WHAT!E:F,2,FALSE),"")</f>
        <v># of HH</v>
      </c>
      <c r="J1183" s="235"/>
      <c r="K1183">
        <v>124</v>
      </c>
      <c r="L1183" s="235" t="s">
        <v>28</v>
      </c>
      <c r="M1183" s="252" t="s">
        <v>13</v>
      </c>
      <c r="N1183" t="s">
        <v>14</v>
      </c>
      <c r="O1183" t="s">
        <v>307</v>
      </c>
      <c r="P1183" t="s">
        <v>1599</v>
      </c>
      <c r="Q1183" t="s">
        <v>4717</v>
      </c>
      <c r="R1183" s="230">
        <v>45046</v>
      </c>
      <c r="S1183" s="230">
        <v>45597</v>
      </c>
      <c r="T1183" t="s">
        <v>8407</v>
      </c>
      <c r="U1183" s="238"/>
      <c r="V1183" s="238"/>
      <c r="W1183" s="238"/>
      <c r="X1183" s="238"/>
      <c r="Y1183" s="239"/>
      <c r="Z1183" t="s">
        <v>8415</v>
      </c>
      <c r="AA1183" t="s">
        <v>8416</v>
      </c>
      <c r="AB1183" s="256">
        <v>1712024697</v>
      </c>
      <c r="AC1183" s="242" t="str">
        <f>_xlfn.IFNA(IF(Table[[#This Row],[Programme Partner]]&lt;&gt;Table[[#This Row],[Implementing Partner]],CONCATENATE(Table[[#This Row],[Programme Partner]],"-",Table[[#This Row],[Implementing Partner]]),Table[[#This Row],[Programme Partner]]),"")</f>
        <v>NABOLOK</v>
      </c>
    </row>
    <row r="1184" spans="1:29" ht="16.5" customHeight="1">
      <c r="A1184" s="183">
        <v>1184</v>
      </c>
      <c r="B1184" s="234" t="s">
        <v>8385</v>
      </c>
      <c r="C1184" s="235" t="s">
        <v>8030</v>
      </c>
      <c r="D1184" s="236" t="s">
        <v>8030</v>
      </c>
      <c r="E1184" s="233" t="s">
        <v>8494</v>
      </c>
      <c r="F1184" s="235" t="s">
        <v>27</v>
      </c>
      <c r="G1184" s="235" t="s">
        <v>8011</v>
      </c>
      <c r="H1184" t="s">
        <v>8413</v>
      </c>
      <c r="I1184" s="235" t="str">
        <f>IFERROR(VLOOKUP(Table[[#This Row],[Activity Details of Assistance]],WHAT!E:F,2,FALSE),"")</f>
        <v># of tapstand</v>
      </c>
      <c r="J1184" s="235"/>
      <c r="K1184">
        <v>9</v>
      </c>
      <c r="L1184" s="235" t="s">
        <v>28</v>
      </c>
      <c r="M1184" s="252" t="s">
        <v>13</v>
      </c>
      <c r="N1184" t="s">
        <v>14</v>
      </c>
      <c r="O1184" t="s">
        <v>307</v>
      </c>
      <c r="P1184" t="s">
        <v>1599</v>
      </c>
      <c r="Q1184" t="s">
        <v>4720</v>
      </c>
      <c r="R1184" s="230">
        <v>45046</v>
      </c>
      <c r="S1184" s="230">
        <v>45597</v>
      </c>
      <c r="T1184" t="s">
        <v>8407</v>
      </c>
      <c r="U1184" s="238"/>
      <c r="V1184" s="238"/>
      <c r="W1184" s="238"/>
      <c r="X1184" s="238"/>
      <c r="Y1184" s="239"/>
      <c r="Z1184" t="s">
        <v>8415</v>
      </c>
      <c r="AA1184" t="s">
        <v>8416</v>
      </c>
      <c r="AB1184" s="256">
        <v>1712024697</v>
      </c>
      <c r="AC1184" s="242" t="str">
        <f>_xlfn.IFNA(IF(Table[[#This Row],[Programme Partner]]&lt;&gt;Table[[#This Row],[Implementing Partner]],CONCATENATE(Table[[#This Row],[Programme Partner]],"-",Table[[#This Row],[Implementing Partner]]),Table[[#This Row],[Programme Partner]]),"")</f>
        <v>NABOLOK</v>
      </c>
    </row>
    <row r="1185" spans="1:29" ht="16.5" customHeight="1">
      <c r="A1185" s="183">
        <v>1185</v>
      </c>
      <c r="B1185" s="234" t="s">
        <v>8385</v>
      </c>
      <c r="C1185" s="235" t="s">
        <v>8030</v>
      </c>
      <c r="D1185" s="236" t="s">
        <v>8030</v>
      </c>
      <c r="E1185" s="233" t="s">
        <v>8494</v>
      </c>
      <c r="F1185" s="235" t="s">
        <v>27</v>
      </c>
      <c r="G1185" s="235" t="s">
        <v>8012</v>
      </c>
      <c r="H1185" t="s">
        <v>8364</v>
      </c>
      <c r="I1185" s="235" t="str">
        <f>IFERROR(VLOOKUP(Table[[#This Row],[Activity Details of Assistance]],WHAT!E:F,2,FALSE),"")</f>
        <v xml:space="preserve"># of door </v>
      </c>
      <c r="J1185" s="235"/>
      <c r="K1185">
        <v>5</v>
      </c>
      <c r="L1185" s="235" t="s">
        <v>28</v>
      </c>
      <c r="M1185" s="252" t="s">
        <v>13</v>
      </c>
      <c r="N1185" t="s">
        <v>14</v>
      </c>
      <c r="O1185" t="s">
        <v>307</v>
      </c>
      <c r="P1185" t="s">
        <v>1599</v>
      </c>
      <c r="Q1185" t="s">
        <v>4723</v>
      </c>
      <c r="R1185" s="230">
        <v>45046</v>
      </c>
      <c r="S1185" s="230">
        <v>45597</v>
      </c>
      <c r="T1185" t="s">
        <v>8407</v>
      </c>
      <c r="U1185" s="238"/>
      <c r="V1185" s="238"/>
      <c r="W1185" s="238"/>
      <c r="X1185" s="238"/>
      <c r="Y1185" s="239"/>
      <c r="Z1185" t="s">
        <v>8415</v>
      </c>
      <c r="AA1185" t="s">
        <v>8416</v>
      </c>
      <c r="AB1185" s="256">
        <v>1712024697</v>
      </c>
      <c r="AC1185" s="242" t="str">
        <f>_xlfn.IFNA(IF(Table[[#This Row],[Programme Partner]]&lt;&gt;Table[[#This Row],[Implementing Partner]],CONCATENATE(Table[[#This Row],[Programme Partner]],"-",Table[[#This Row],[Implementing Partner]]),Table[[#This Row],[Programme Partner]]),"")</f>
        <v>NABOLOK</v>
      </c>
    </row>
    <row r="1186" spans="1:29" ht="16.5" customHeight="1">
      <c r="A1186" s="183">
        <v>1186</v>
      </c>
      <c r="B1186" s="234" t="s">
        <v>8385</v>
      </c>
      <c r="C1186" s="235" t="s">
        <v>8030</v>
      </c>
      <c r="D1186" s="236" t="s">
        <v>8030</v>
      </c>
      <c r="E1186" s="233" t="s">
        <v>8494</v>
      </c>
      <c r="F1186" s="235" t="s">
        <v>27</v>
      </c>
      <c r="G1186" s="235" t="s">
        <v>8012</v>
      </c>
      <c r="H1186" t="s">
        <v>8365</v>
      </c>
      <c r="I1186" s="235" t="str">
        <f>IFERROR(VLOOKUP(Table[[#This Row],[Activity Details of Assistance]],WHAT!E:F,2,FALSE),"")</f>
        <v># of door</v>
      </c>
      <c r="J1186" s="235"/>
      <c r="K1186">
        <v>25</v>
      </c>
      <c r="L1186" s="235" t="s">
        <v>28</v>
      </c>
      <c r="M1186" s="252" t="s">
        <v>13</v>
      </c>
      <c r="N1186" t="s">
        <v>14</v>
      </c>
      <c r="O1186" t="s">
        <v>307</v>
      </c>
      <c r="P1186" t="s">
        <v>1599</v>
      </c>
      <c r="Q1186" t="s">
        <v>4723</v>
      </c>
      <c r="R1186" s="230">
        <v>45046</v>
      </c>
      <c r="S1186" s="230">
        <v>45597</v>
      </c>
      <c r="T1186" t="s">
        <v>8407</v>
      </c>
      <c r="U1186" s="238"/>
      <c r="V1186" s="238"/>
      <c r="W1186" s="238"/>
      <c r="X1186" s="238"/>
      <c r="Y1186" s="239"/>
      <c r="Z1186" t="s">
        <v>8415</v>
      </c>
      <c r="AA1186" t="s">
        <v>8416</v>
      </c>
      <c r="AB1186" s="256">
        <v>1712024697</v>
      </c>
      <c r="AC1186" s="242" t="str">
        <f>_xlfn.IFNA(IF(Table[[#This Row],[Programme Partner]]&lt;&gt;Table[[#This Row],[Implementing Partner]],CONCATENATE(Table[[#This Row],[Programme Partner]],"-",Table[[#This Row],[Implementing Partner]]),Table[[#This Row],[Programme Partner]]),"")</f>
        <v>NABOLOK</v>
      </c>
    </row>
    <row r="1187" spans="1:29" ht="16.5" customHeight="1">
      <c r="A1187" s="183">
        <v>1187</v>
      </c>
      <c r="B1187" s="234" t="s">
        <v>8385</v>
      </c>
      <c r="C1187" s="235" t="s">
        <v>8030</v>
      </c>
      <c r="D1187" s="236" t="s">
        <v>8030</v>
      </c>
      <c r="E1187" s="233" t="s">
        <v>8494</v>
      </c>
      <c r="F1187" s="235" t="s">
        <v>27</v>
      </c>
      <c r="G1187" s="235" t="s">
        <v>8012</v>
      </c>
      <c r="H1187" t="s">
        <v>8312</v>
      </c>
      <c r="I1187" s="235" t="str">
        <f>IFERROR(VLOOKUP(Table[[#This Row],[Activity Details of Assistance]],WHAT!E:F,2,FALSE),"")</f>
        <v># of door</v>
      </c>
      <c r="J1187" s="235"/>
      <c r="K1187">
        <v>49</v>
      </c>
      <c r="L1187" s="235" t="s">
        <v>28</v>
      </c>
      <c r="M1187" s="252" t="s">
        <v>13</v>
      </c>
      <c r="N1187" t="s">
        <v>14</v>
      </c>
      <c r="O1187" t="s">
        <v>307</v>
      </c>
      <c r="P1187" t="s">
        <v>1599</v>
      </c>
      <c r="Q1187" t="s">
        <v>4723</v>
      </c>
      <c r="R1187" s="230">
        <v>45046</v>
      </c>
      <c r="S1187" s="230">
        <v>45597</v>
      </c>
      <c r="T1187" t="s">
        <v>8407</v>
      </c>
      <c r="U1187" s="238"/>
      <c r="V1187" s="238"/>
      <c r="W1187" s="238"/>
      <c r="X1187" s="238"/>
      <c r="Y1187" s="239"/>
      <c r="Z1187" t="s">
        <v>8415</v>
      </c>
      <c r="AA1187" t="s">
        <v>8416</v>
      </c>
      <c r="AB1187" s="256">
        <v>1712024697</v>
      </c>
      <c r="AC1187" s="242" t="str">
        <f>_xlfn.IFNA(IF(Table[[#This Row],[Programme Partner]]&lt;&gt;Table[[#This Row],[Implementing Partner]],CONCATENATE(Table[[#This Row],[Programme Partner]],"-",Table[[#This Row],[Implementing Partner]]),Table[[#This Row],[Programme Partner]]),"")</f>
        <v>NABOLOK</v>
      </c>
    </row>
    <row r="1188" spans="1:29" ht="16.5" customHeight="1">
      <c r="A1188" s="183">
        <v>1188</v>
      </c>
      <c r="B1188" s="234" t="s">
        <v>8385</v>
      </c>
      <c r="C1188" s="235" t="s">
        <v>8030</v>
      </c>
      <c r="D1188" s="236" t="s">
        <v>8030</v>
      </c>
      <c r="E1188" s="233" t="s">
        <v>8494</v>
      </c>
      <c r="F1188" s="235" t="s">
        <v>27</v>
      </c>
      <c r="G1188" s="235" t="s">
        <v>8013</v>
      </c>
      <c r="H1188" t="s">
        <v>8338</v>
      </c>
      <c r="I1188" s="235" t="str">
        <f>IFERROR(VLOOKUP(Table[[#This Row],[Activity Details of Assistance]],WHAT!E:F,2,FALSE),"")</f>
        <v># of facilities</v>
      </c>
      <c r="J1188" s="235"/>
      <c r="K1188">
        <v>507</v>
      </c>
      <c r="L1188" s="235" t="s">
        <v>28</v>
      </c>
      <c r="M1188" s="252" t="s">
        <v>13</v>
      </c>
      <c r="N1188" t="s">
        <v>14</v>
      </c>
      <c r="O1188" t="s">
        <v>307</v>
      </c>
      <c r="P1188" t="s">
        <v>1599</v>
      </c>
      <c r="Q1188" t="s">
        <v>4723</v>
      </c>
      <c r="R1188" s="230">
        <v>45046</v>
      </c>
      <c r="S1188" s="230">
        <v>45597</v>
      </c>
      <c r="T1188" t="s">
        <v>8407</v>
      </c>
      <c r="U1188" s="238"/>
      <c r="V1188" s="238"/>
      <c r="W1188" s="238"/>
      <c r="X1188" s="238"/>
      <c r="Y1188" s="239"/>
      <c r="Z1188" t="s">
        <v>8415</v>
      </c>
      <c r="AA1188" t="s">
        <v>8416</v>
      </c>
      <c r="AB1188" s="256">
        <v>1712024697</v>
      </c>
      <c r="AC1188" s="242" t="str">
        <f>_xlfn.IFNA(IF(Table[[#This Row],[Programme Partner]]&lt;&gt;Table[[#This Row],[Implementing Partner]],CONCATENATE(Table[[#This Row],[Programme Partner]],"-",Table[[#This Row],[Implementing Partner]]),Table[[#This Row],[Programme Partner]]),"")</f>
        <v>NABOLOK</v>
      </c>
    </row>
    <row r="1189" spans="1:29" ht="16.5" customHeight="1">
      <c r="A1189" s="183">
        <v>1189</v>
      </c>
      <c r="B1189" s="234" t="s">
        <v>8385</v>
      </c>
      <c r="C1189" s="235" t="s">
        <v>8030</v>
      </c>
      <c r="D1189" s="236" t="s">
        <v>8030</v>
      </c>
      <c r="E1189" s="233" t="s">
        <v>8494</v>
      </c>
      <c r="F1189" s="235" t="s">
        <v>27</v>
      </c>
      <c r="G1189" s="235" t="s">
        <v>8013</v>
      </c>
      <c r="H1189" t="s">
        <v>8286</v>
      </c>
      <c r="I1189" s="235" t="str">
        <f>IFERROR(VLOOKUP(Table[[#This Row],[Activity Details of Assistance]],WHAT!E:F,2,FALSE),"")</f>
        <v># of HP sessions at community level</v>
      </c>
      <c r="J1189" s="235"/>
      <c r="K1189">
        <v>162</v>
      </c>
      <c r="L1189" s="235" t="s">
        <v>28</v>
      </c>
      <c r="M1189" s="252" t="s">
        <v>13</v>
      </c>
      <c r="N1189" t="s">
        <v>14</v>
      </c>
      <c r="O1189" t="s">
        <v>307</v>
      </c>
      <c r="P1189" t="s">
        <v>1599</v>
      </c>
      <c r="Q1189" t="s">
        <v>4723</v>
      </c>
      <c r="R1189" s="230">
        <v>45046</v>
      </c>
      <c r="S1189" s="230">
        <v>45597</v>
      </c>
      <c r="T1189" t="s">
        <v>8407</v>
      </c>
      <c r="U1189" s="238"/>
      <c r="V1189" s="238"/>
      <c r="W1189" s="238"/>
      <c r="X1189" s="238"/>
      <c r="Y1189" s="239"/>
      <c r="Z1189" t="s">
        <v>8415</v>
      </c>
      <c r="AA1189" t="s">
        <v>8416</v>
      </c>
      <c r="AB1189" s="256">
        <v>1712024697</v>
      </c>
      <c r="AC1189" s="242" t="str">
        <f>_xlfn.IFNA(IF(Table[[#This Row],[Programme Partner]]&lt;&gt;Table[[#This Row],[Implementing Partner]],CONCATENATE(Table[[#This Row],[Programme Partner]],"-",Table[[#This Row],[Implementing Partner]]),Table[[#This Row],[Programme Partner]]),"")</f>
        <v>NABOLOK</v>
      </c>
    </row>
    <row r="1190" spans="1:29" ht="16.5" customHeight="1">
      <c r="A1190" s="183">
        <v>1190</v>
      </c>
      <c r="B1190" s="234" t="s">
        <v>8385</v>
      </c>
      <c r="C1190" s="235" t="s">
        <v>8030</v>
      </c>
      <c r="D1190" s="236" t="s">
        <v>8030</v>
      </c>
      <c r="E1190" s="233" t="s">
        <v>8494</v>
      </c>
      <c r="F1190" s="235" t="s">
        <v>27</v>
      </c>
      <c r="G1190" s="235" t="s">
        <v>8013</v>
      </c>
      <c r="H1190" t="s">
        <v>8287</v>
      </c>
      <c r="I1190" s="235" t="str">
        <f>IFERROR(VLOOKUP(Table[[#This Row],[Activity Details of Assistance]],WHAT!E:F,2,FALSE),"")</f>
        <v># of HP sessions at HH level</v>
      </c>
      <c r="J1190" s="235"/>
      <c r="K1190">
        <v>1233</v>
      </c>
      <c r="L1190" s="235" t="s">
        <v>28</v>
      </c>
      <c r="M1190" s="252" t="s">
        <v>13</v>
      </c>
      <c r="N1190" t="s">
        <v>14</v>
      </c>
      <c r="O1190" t="s">
        <v>307</v>
      </c>
      <c r="P1190" t="s">
        <v>1599</v>
      </c>
      <c r="Q1190" t="s">
        <v>4723</v>
      </c>
      <c r="R1190" s="230">
        <v>45046</v>
      </c>
      <c r="S1190" s="230">
        <v>45597</v>
      </c>
      <c r="T1190" t="s">
        <v>8407</v>
      </c>
      <c r="U1190" s="238"/>
      <c r="V1190" s="238"/>
      <c r="W1190" s="238"/>
      <c r="X1190" s="238"/>
      <c r="Y1190" s="239"/>
      <c r="Z1190" t="s">
        <v>8415</v>
      </c>
      <c r="AA1190" t="s">
        <v>8416</v>
      </c>
      <c r="AB1190" s="256">
        <v>1712024697</v>
      </c>
      <c r="AC1190" s="242" t="str">
        <f>_xlfn.IFNA(IF(Table[[#This Row],[Programme Partner]]&lt;&gt;Table[[#This Row],[Implementing Partner]],CONCATENATE(Table[[#This Row],[Programme Partner]],"-",Table[[#This Row],[Implementing Partner]]),Table[[#This Row],[Programme Partner]]),"")</f>
        <v>NABOLOK</v>
      </c>
    </row>
    <row r="1191" spans="1:29" ht="16.5" customHeight="1">
      <c r="A1191" s="183">
        <v>1191</v>
      </c>
      <c r="B1191" s="234" t="s">
        <v>8385</v>
      </c>
      <c r="C1191" s="235" t="s">
        <v>8030</v>
      </c>
      <c r="D1191" s="236" t="s">
        <v>8030</v>
      </c>
      <c r="E1191" s="233" t="s">
        <v>8494</v>
      </c>
      <c r="F1191" s="235" t="s">
        <v>27</v>
      </c>
      <c r="G1191" s="235" t="s">
        <v>8014</v>
      </c>
      <c r="H1191" t="s">
        <v>8313</v>
      </c>
      <c r="I1191" s="235" t="str">
        <f>IFERROR(VLOOKUP(Table[[#This Row],[Activity Details of Assistance]],WHAT!E:F,2,FALSE),"")</f>
        <v># of campaign per camp </v>
      </c>
      <c r="J1191" s="235"/>
      <c r="K1191">
        <v>4</v>
      </c>
      <c r="L1191" s="235" t="s">
        <v>28</v>
      </c>
      <c r="M1191" s="252" t="s">
        <v>13</v>
      </c>
      <c r="N1191" t="s">
        <v>14</v>
      </c>
      <c r="O1191" t="s">
        <v>307</v>
      </c>
      <c r="P1191" t="s">
        <v>1599</v>
      </c>
      <c r="Q1191" t="s">
        <v>4723</v>
      </c>
      <c r="R1191" s="230">
        <v>45046</v>
      </c>
      <c r="S1191" s="230">
        <v>45597</v>
      </c>
      <c r="T1191" t="s">
        <v>8407</v>
      </c>
      <c r="U1191" s="238"/>
      <c r="V1191" s="238"/>
      <c r="W1191" s="238"/>
      <c r="X1191" s="238"/>
      <c r="Y1191" s="239"/>
      <c r="Z1191" t="s">
        <v>8415</v>
      </c>
      <c r="AA1191" t="s">
        <v>8416</v>
      </c>
      <c r="AB1191" s="256">
        <v>1712024697</v>
      </c>
      <c r="AC1191" s="242" t="str">
        <f>_xlfn.IFNA(IF(Table[[#This Row],[Programme Partner]]&lt;&gt;Table[[#This Row],[Implementing Partner]],CONCATENATE(Table[[#This Row],[Programme Partner]],"-",Table[[#This Row],[Implementing Partner]]),Table[[#This Row],[Programme Partner]]),"")</f>
        <v>NABOLOK</v>
      </c>
    </row>
    <row r="1192" spans="1:29" ht="16.5" customHeight="1">
      <c r="A1192" s="183">
        <v>1192</v>
      </c>
      <c r="B1192" s="234" t="s">
        <v>8385</v>
      </c>
      <c r="C1192" s="235" t="s">
        <v>8030</v>
      </c>
      <c r="D1192" s="236" t="s">
        <v>8030</v>
      </c>
      <c r="E1192" s="233" t="s">
        <v>8494</v>
      </c>
      <c r="F1192" s="235" t="s">
        <v>27</v>
      </c>
      <c r="G1192" s="235" t="s">
        <v>8014</v>
      </c>
      <c r="H1192" t="s">
        <v>8412</v>
      </c>
      <c r="I1192" s="235" t="str">
        <f>IFERROR(VLOOKUP(Table[[#This Row],[Activity Details of Assistance]],WHAT!E:F,2,FALSE),"")</f>
        <v># of HH</v>
      </c>
      <c r="J1192" s="235"/>
      <c r="K1192">
        <v>114</v>
      </c>
      <c r="L1192" s="235" t="s">
        <v>28</v>
      </c>
      <c r="M1192" s="252" t="s">
        <v>13</v>
      </c>
      <c r="N1192" t="s">
        <v>14</v>
      </c>
      <c r="O1192" t="s">
        <v>307</v>
      </c>
      <c r="P1192" t="s">
        <v>1599</v>
      </c>
      <c r="Q1192" t="s">
        <v>4723</v>
      </c>
      <c r="R1192" s="230">
        <v>45046</v>
      </c>
      <c r="S1192" s="230">
        <v>45597</v>
      </c>
      <c r="T1192" t="s">
        <v>8407</v>
      </c>
      <c r="U1192" s="238"/>
      <c r="V1192" s="238"/>
      <c r="W1192" s="238"/>
      <c r="X1192" s="238"/>
      <c r="Y1192" s="239"/>
      <c r="Z1192" t="s">
        <v>8415</v>
      </c>
      <c r="AA1192" t="s">
        <v>8416</v>
      </c>
      <c r="AB1192" s="256">
        <v>1712024697</v>
      </c>
      <c r="AC1192" s="242" t="str">
        <f>_xlfn.IFNA(IF(Table[[#This Row],[Programme Partner]]&lt;&gt;Table[[#This Row],[Implementing Partner]],CONCATENATE(Table[[#This Row],[Programme Partner]],"-",Table[[#This Row],[Implementing Partner]]),Table[[#This Row],[Programme Partner]]),"")</f>
        <v>NABOLOK</v>
      </c>
    </row>
    <row r="1193" spans="1:29" ht="16.5" customHeight="1">
      <c r="A1193" s="183">
        <v>1193</v>
      </c>
      <c r="B1193" s="234" t="s">
        <v>8385</v>
      </c>
      <c r="C1193" s="235" t="s">
        <v>8030</v>
      </c>
      <c r="D1193" s="236" t="s">
        <v>8030</v>
      </c>
      <c r="E1193" s="233" t="s">
        <v>8494</v>
      </c>
      <c r="F1193" s="235" t="s">
        <v>27</v>
      </c>
      <c r="G1193" s="235" t="s">
        <v>8011</v>
      </c>
      <c r="H1193" t="s">
        <v>8413</v>
      </c>
      <c r="I1193" s="235" t="str">
        <f>IFERROR(VLOOKUP(Table[[#This Row],[Activity Details of Assistance]],WHAT!E:F,2,FALSE),"")</f>
        <v># of tapstand</v>
      </c>
      <c r="J1193" s="235"/>
      <c r="K1193">
        <v>9</v>
      </c>
      <c r="L1193" s="235" t="s">
        <v>28</v>
      </c>
      <c r="M1193" s="252" t="s">
        <v>13</v>
      </c>
      <c r="N1193" t="s">
        <v>14</v>
      </c>
      <c r="O1193" t="s">
        <v>307</v>
      </c>
      <c r="P1193" t="s">
        <v>1599</v>
      </c>
      <c r="Q1193" t="s">
        <v>5697</v>
      </c>
      <c r="R1193" s="230">
        <v>45046</v>
      </c>
      <c r="S1193" s="230">
        <v>45597</v>
      </c>
      <c r="T1193" t="s">
        <v>8407</v>
      </c>
      <c r="U1193" s="238"/>
      <c r="V1193" s="238"/>
      <c r="W1193" s="238"/>
      <c r="X1193" s="238"/>
      <c r="Y1193" s="239"/>
      <c r="Z1193" t="s">
        <v>8415</v>
      </c>
      <c r="AA1193" t="s">
        <v>8416</v>
      </c>
      <c r="AB1193" s="256">
        <v>1712024697</v>
      </c>
      <c r="AC1193" s="242" t="str">
        <f>_xlfn.IFNA(IF(Table[[#This Row],[Programme Partner]]&lt;&gt;Table[[#This Row],[Implementing Partner]],CONCATENATE(Table[[#This Row],[Programme Partner]],"-",Table[[#This Row],[Implementing Partner]]),Table[[#This Row],[Programme Partner]]),"")</f>
        <v>NABOLOK</v>
      </c>
    </row>
    <row r="1194" spans="1:29" ht="16.5" customHeight="1">
      <c r="A1194" s="183">
        <v>1194</v>
      </c>
      <c r="B1194" s="234" t="s">
        <v>8385</v>
      </c>
      <c r="C1194" s="235" t="s">
        <v>8030</v>
      </c>
      <c r="D1194" s="236" t="s">
        <v>8030</v>
      </c>
      <c r="E1194" s="233" t="s">
        <v>8494</v>
      </c>
      <c r="F1194" s="235" t="s">
        <v>27</v>
      </c>
      <c r="G1194" s="235" t="s">
        <v>8013</v>
      </c>
      <c r="H1194" t="s">
        <v>8286</v>
      </c>
      <c r="I1194" s="235" t="str">
        <f>IFERROR(VLOOKUP(Table[[#This Row],[Activity Details of Assistance]],WHAT!E:F,2,FALSE),"")</f>
        <v># of HP sessions at community level</v>
      </c>
      <c r="J1194" s="235"/>
      <c r="K1194">
        <v>25</v>
      </c>
      <c r="L1194" s="235" t="s">
        <v>28</v>
      </c>
      <c r="M1194" s="252" t="s">
        <v>13</v>
      </c>
      <c r="N1194" t="s">
        <v>14</v>
      </c>
      <c r="O1194" t="s">
        <v>307</v>
      </c>
      <c r="P1194" t="s">
        <v>1599</v>
      </c>
      <c r="Q1194" t="s">
        <v>5697</v>
      </c>
      <c r="R1194" s="230">
        <v>45046</v>
      </c>
      <c r="S1194" s="230">
        <v>45597</v>
      </c>
      <c r="T1194" t="s">
        <v>8407</v>
      </c>
      <c r="U1194" s="238"/>
      <c r="V1194" s="238"/>
      <c r="W1194" s="238"/>
      <c r="X1194" s="238"/>
      <c r="Y1194" s="239"/>
      <c r="Z1194" t="s">
        <v>8415</v>
      </c>
      <c r="AA1194" t="s">
        <v>8416</v>
      </c>
      <c r="AB1194" s="256">
        <v>1712024697</v>
      </c>
      <c r="AC1194" s="242" t="str">
        <f>_xlfn.IFNA(IF(Table[[#This Row],[Programme Partner]]&lt;&gt;Table[[#This Row],[Implementing Partner]],CONCATENATE(Table[[#This Row],[Programme Partner]],"-",Table[[#This Row],[Implementing Partner]]),Table[[#This Row],[Programme Partner]]),"")</f>
        <v>NABOLOK</v>
      </c>
    </row>
    <row r="1195" spans="1:29" ht="16.5" customHeight="1">
      <c r="A1195" s="183">
        <v>1195</v>
      </c>
      <c r="B1195" s="234" t="s">
        <v>8385</v>
      </c>
      <c r="C1195" s="235" t="s">
        <v>8030</v>
      </c>
      <c r="D1195" s="236" t="s">
        <v>8030</v>
      </c>
      <c r="E1195" s="233" t="s">
        <v>8494</v>
      </c>
      <c r="F1195" s="235" t="s">
        <v>27</v>
      </c>
      <c r="G1195" s="235" t="s">
        <v>8013</v>
      </c>
      <c r="H1195" t="s">
        <v>8287</v>
      </c>
      <c r="I1195" s="235" t="str">
        <f>IFERROR(VLOOKUP(Table[[#This Row],[Activity Details of Assistance]],WHAT!E:F,2,FALSE),"")</f>
        <v># of HP sessions at HH level</v>
      </c>
      <c r="J1195" s="235"/>
      <c r="K1195">
        <v>245</v>
      </c>
      <c r="L1195" s="235" t="s">
        <v>28</v>
      </c>
      <c r="M1195" s="252" t="s">
        <v>13</v>
      </c>
      <c r="N1195" t="s">
        <v>14</v>
      </c>
      <c r="O1195" t="s">
        <v>307</v>
      </c>
      <c r="P1195" t="s">
        <v>1599</v>
      </c>
      <c r="Q1195" t="s">
        <v>5697</v>
      </c>
      <c r="R1195" s="230">
        <v>45046</v>
      </c>
      <c r="S1195" s="230">
        <v>45597</v>
      </c>
      <c r="T1195" t="s">
        <v>8407</v>
      </c>
      <c r="U1195" s="238"/>
      <c r="V1195" s="238"/>
      <c r="W1195" s="238"/>
      <c r="X1195" s="238"/>
      <c r="Y1195" s="239"/>
      <c r="Z1195" t="s">
        <v>8415</v>
      </c>
      <c r="AA1195" t="s">
        <v>8416</v>
      </c>
      <c r="AB1195" s="256">
        <v>1712024697</v>
      </c>
      <c r="AC1195" s="242" t="str">
        <f>_xlfn.IFNA(IF(Table[[#This Row],[Programme Partner]]&lt;&gt;Table[[#This Row],[Implementing Partner]],CONCATENATE(Table[[#This Row],[Programme Partner]],"-",Table[[#This Row],[Implementing Partner]]),Table[[#This Row],[Programme Partner]]),"")</f>
        <v>NABOLOK</v>
      </c>
    </row>
    <row r="1196" spans="1:29" ht="16.5" customHeight="1">
      <c r="A1196" s="183">
        <v>1196</v>
      </c>
      <c r="B1196" s="234" t="s">
        <v>8385</v>
      </c>
      <c r="C1196" s="235" t="s">
        <v>5148</v>
      </c>
      <c r="D1196" s="236" t="s">
        <v>5238</v>
      </c>
      <c r="E1196" t="s">
        <v>8296</v>
      </c>
      <c r="F1196" s="235" t="s">
        <v>27</v>
      </c>
      <c r="G1196" s="235" t="s">
        <v>8011</v>
      </c>
      <c r="H1196" t="s">
        <v>8363</v>
      </c>
      <c r="I1196" s="235" t="str">
        <f>IFERROR(VLOOKUP(Table[[#This Row],[Activity Details of Assistance]],WHAT!E:F,2,FALSE),"")</f>
        <v># of tube well</v>
      </c>
      <c r="J1196" s="235"/>
      <c r="K1196">
        <v>195</v>
      </c>
      <c r="L1196" s="235" t="s">
        <v>28</v>
      </c>
      <c r="M1196" s="252" t="s">
        <v>13</v>
      </c>
      <c r="N1196" t="s">
        <v>14</v>
      </c>
      <c r="O1196" t="s">
        <v>309</v>
      </c>
      <c r="P1196" t="s">
        <v>1606</v>
      </c>
      <c r="Q1196" t="s">
        <v>4656</v>
      </c>
      <c r="R1196" s="230">
        <v>45046</v>
      </c>
      <c r="S1196" s="230">
        <v>45170</v>
      </c>
      <c r="T1196" t="s">
        <v>8407</v>
      </c>
      <c r="U1196" s="238"/>
      <c r="V1196" s="238"/>
      <c r="W1196" s="238"/>
      <c r="X1196" s="238"/>
      <c r="Y1196" s="239"/>
      <c r="Z1196" t="s">
        <v>8302</v>
      </c>
      <c r="AA1196" t="s">
        <v>8303</v>
      </c>
      <c r="AB1196" s="256">
        <v>1840742077</v>
      </c>
      <c r="AC1196" s="242" t="str">
        <f>_xlfn.IFNA(IF(Table[[#This Row],[Programme Partner]]&lt;&gt;Table[[#This Row],[Implementing Partner]],CONCATENATE(Table[[#This Row],[Programme Partner]],"-",Table[[#This Row],[Implementing Partner]]),Table[[#This Row],[Programme Partner]]),"")</f>
        <v>IOM-SHED</v>
      </c>
    </row>
    <row r="1197" spans="1:29" ht="16.5" customHeight="1">
      <c r="A1197" s="183">
        <v>1197</v>
      </c>
      <c r="B1197" s="234" t="s">
        <v>8385</v>
      </c>
      <c r="C1197" s="235" t="s">
        <v>5148</v>
      </c>
      <c r="D1197" s="236" t="s">
        <v>5238</v>
      </c>
      <c r="E1197" t="s">
        <v>8296</v>
      </c>
      <c r="F1197" s="235" t="s">
        <v>27</v>
      </c>
      <c r="G1197" s="235" t="s">
        <v>8012</v>
      </c>
      <c r="H1197" t="s">
        <v>8364</v>
      </c>
      <c r="I1197" s="235" t="str">
        <f>IFERROR(VLOOKUP(Table[[#This Row],[Activity Details of Assistance]],WHAT!E:F,2,FALSE),"")</f>
        <v xml:space="preserve"># of door </v>
      </c>
      <c r="J1197" s="235"/>
      <c r="K1197">
        <v>39</v>
      </c>
      <c r="L1197" s="235" t="s">
        <v>28</v>
      </c>
      <c r="M1197" s="252" t="s">
        <v>13</v>
      </c>
      <c r="N1197" t="s">
        <v>14</v>
      </c>
      <c r="O1197" t="s">
        <v>309</v>
      </c>
      <c r="P1197" t="s">
        <v>1606</v>
      </c>
      <c r="Q1197" t="s">
        <v>4656</v>
      </c>
      <c r="R1197" s="230">
        <v>45046</v>
      </c>
      <c r="S1197" s="230">
        <v>45170</v>
      </c>
      <c r="T1197" t="s">
        <v>8407</v>
      </c>
      <c r="U1197" s="238"/>
      <c r="V1197" s="238"/>
      <c r="W1197" s="238"/>
      <c r="X1197" s="238"/>
      <c r="Y1197" s="239"/>
      <c r="Z1197" t="s">
        <v>8302</v>
      </c>
      <c r="AA1197" t="s">
        <v>8303</v>
      </c>
      <c r="AB1197" s="256">
        <v>1840742077</v>
      </c>
      <c r="AC1197" s="242" t="str">
        <f>_xlfn.IFNA(IF(Table[[#This Row],[Programme Partner]]&lt;&gt;Table[[#This Row],[Implementing Partner]],CONCATENATE(Table[[#This Row],[Programme Partner]],"-",Table[[#This Row],[Implementing Partner]]),Table[[#This Row],[Programme Partner]]),"")</f>
        <v>IOM-SHED</v>
      </c>
    </row>
    <row r="1198" spans="1:29" ht="16.5" customHeight="1">
      <c r="A1198" s="183">
        <v>1198</v>
      </c>
      <c r="B1198" s="234" t="s">
        <v>8385</v>
      </c>
      <c r="C1198" s="235" t="s">
        <v>5148</v>
      </c>
      <c r="D1198" s="236" t="s">
        <v>5238</v>
      </c>
      <c r="E1198" t="s">
        <v>8296</v>
      </c>
      <c r="F1198" s="235" t="s">
        <v>27</v>
      </c>
      <c r="G1198" s="235" t="s">
        <v>8012</v>
      </c>
      <c r="H1198" t="s">
        <v>8365</v>
      </c>
      <c r="I1198" s="235" t="str">
        <f>IFERROR(VLOOKUP(Table[[#This Row],[Activity Details of Assistance]],WHAT!E:F,2,FALSE),"")</f>
        <v># of door</v>
      </c>
      <c r="J1198" s="235"/>
      <c r="K1198">
        <v>134</v>
      </c>
      <c r="L1198" s="235" t="s">
        <v>28</v>
      </c>
      <c r="M1198" s="252" t="s">
        <v>13</v>
      </c>
      <c r="N1198" t="s">
        <v>14</v>
      </c>
      <c r="O1198" t="s">
        <v>309</v>
      </c>
      <c r="P1198" t="s">
        <v>1606</v>
      </c>
      <c r="Q1198" t="s">
        <v>4656</v>
      </c>
      <c r="R1198" s="230">
        <v>45046</v>
      </c>
      <c r="S1198" s="230">
        <v>45170</v>
      </c>
      <c r="T1198" t="s">
        <v>8407</v>
      </c>
      <c r="U1198" s="238"/>
      <c r="V1198" s="238"/>
      <c r="W1198" s="238"/>
      <c r="X1198" s="238"/>
      <c r="Y1198" s="239"/>
      <c r="Z1198" t="s">
        <v>8302</v>
      </c>
      <c r="AA1198" t="s">
        <v>8303</v>
      </c>
      <c r="AB1198" s="256">
        <v>1840742077</v>
      </c>
      <c r="AC1198" s="242" t="str">
        <f>_xlfn.IFNA(IF(Table[[#This Row],[Programme Partner]]&lt;&gt;Table[[#This Row],[Implementing Partner]],CONCATENATE(Table[[#This Row],[Programme Partner]],"-",Table[[#This Row],[Implementing Partner]]),Table[[#This Row],[Programme Partner]]),"")</f>
        <v>IOM-SHED</v>
      </c>
    </row>
    <row r="1199" spans="1:29" ht="16.5" customHeight="1">
      <c r="A1199" s="183">
        <v>1199</v>
      </c>
      <c r="B1199" s="234" t="s">
        <v>8385</v>
      </c>
      <c r="C1199" s="235" t="s">
        <v>5148</v>
      </c>
      <c r="D1199" s="236" t="s">
        <v>5238</v>
      </c>
      <c r="E1199" t="s">
        <v>8296</v>
      </c>
      <c r="F1199" s="235" t="s">
        <v>27</v>
      </c>
      <c r="G1199" s="235" t="s">
        <v>8012</v>
      </c>
      <c r="H1199" t="s">
        <v>8312</v>
      </c>
      <c r="I1199" s="235" t="str">
        <f>IFERROR(VLOOKUP(Table[[#This Row],[Activity Details of Assistance]],WHAT!E:F,2,FALSE),"")</f>
        <v># of door</v>
      </c>
      <c r="J1199" s="235"/>
      <c r="K1199">
        <v>261</v>
      </c>
      <c r="L1199" s="235" t="s">
        <v>28</v>
      </c>
      <c r="M1199" s="252" t="s">
        <v>13</v>
      </c>
      <c r="N1199" t="s">
        <v>14</v>
      </c>
      <c r="O1199" t="s">
        <v>309</v>
      </c>
      <c r="P1199" t="s">
        <v>1606</v>
      </c>
      <c r="Q1199" t="s">
        <v>4656</v>
      </c>
      <c r="R1199" s="230">
        <v>45046</v>
      </c>
      <c r="S1199" s="230">
        <v>45170</v>
      </c>
      <c r="T1199" t="s">
        <v>8407</v>
      </c>
      <c r="U1199" s="238"/>
      <c r="V1199" s="238"/>
      <c r="W1199" s="238"/>
      <c r="X1199" s="238"/>
      <c r="Y1199" s="239"/>
      <c r="Z1199" t="s">
        <v>8302</v>
      </c>
      <c r="AA1199" t="s">
        <v>8303</v>
      </c>
      <c r="AB1199" s="256">
        <v>1840742077</v>
      </c>
      <c r="AC1199" s="242" t="str">
        <f>_xlfn.IFNA(IF(Table[[#This Row],[Programme Partner]]&lt;&gt;Table[[#This Row],[Implementing Partner]],CONCATENATE(Table[[#This Row],[Programme Partner]],"-",Table[[#This Row],[Implementing Partner]]),Table[[#This Row],[Programme Partner]]),"")</f>
        <v>IOM-SHED</v>
      </c>
    </row>
    <row r="1200" spans="1:29" ht="16.5" customHeight="1">
      <c r="A1200" s="183">
        <v>1200</v>
      </c>
      <c r="B1200" s="234" t="s">
        <v>8385</v>
      </c>
      <c r="C1200" s="235" t="s">
        <v>5148</v>
      </c>
      <c r="D1200" s="236" t="s">
        <v>5238</v>
      </c>
      <c r="E1200" t="s">
        <v>8296</v>
      </c>
      <c r="F1200" s="235" t="s">
        <v>27</v>
      </c>
      <c r="G1200" s="235" t="s">
        <v>8013</v>
      </c>
      <c r="H1200" t="s">
        <v>8322</v>
      </c>
      <c r="I1200" s="235" t="str">
        <f>IFERROR(VLOOKUP(Table[[#This Row],[Activity Details of Assistance]],WHAT!E:F,2,FALSE),"")</f>
        <v># of female in reproductive age</v>
      </c>
      <c r="J1200" s="235"/>
      <c r="K1200">
        <v>5</v>
      </c>
      <c r="L1200" s="235" t="s">
        <v>28</v>
      </c>
      <c r="M1200" s="252" t="s">
        <v>13</v>
      </c>
      <c r="N1200" t="s">
        <v>14</v>
      </c>
      <c r="O1200" t="s">
        <v>309</v>
      </c>
      <c r="P1200" t="s">
        <v>1606</v>
      </c>
      <c r="Q1200" t="s">
        <v>4656</v>
      </c>
      <c r="R1200" s="230">
        <v>45046</v>
      </c>
      <c r="S1200" s="230">
        <v>45170</v>
      </c>
      <c r="T1200" t="s">
        <v>8407</v>
      </c>
      <c r="U1200" s="238"/>
      <c r="V1200" s="238"/>
      <c r="W1200" s="238"/>
      <c r="X1200" s="238"/>
      <c r="Y1200" s="239"/>
      <c r="Z1200" t="s">
        <v>8302</v>
      </c>
      <c r="AA1200" t="s">
        <v>8303</v>
      </c>
      <c r="AB1200" s="256">
        <v>1840742077</v>
      </c>
      <c r="AC1200" s="242" t="str">
        <f>_xlfn.IFNA(IF(Table[[#This Row],[Programme Partner]]&lt;&gt;Table[[#This Row],[Implementing Partner]],CONCATENATE(Table[[#This Row],[Programme Partner]],"-",Table[[#This Row],[Implementing Partner]]),Table[[#This Row],[Programme Partner]]),"")</f>
        <v>IOM-SHED</v>
      </c>
    </row>
    <row r="1201" spans="1:29" ht="16.5" customHeight="1">
      <c r="A1201" s="183">
        <v>1201</v>
      </c>
      <c r="B1201" s="234" t="s">
        <v>8385</v>
      </c>
      <c r="C1201" s="235" t="s">
        <v>5148</v>
      </c>
      <c r="D1201" s="236" t="s">
        <v>5238</v>
      </c>
      <c r="E1201" t="s">
        <v>8296</v>
      </c>
      <c r="F1201" s="235" t="s">
        <v>27</v>
      </c>
      <c r="G1201" s="235" t="s">
        <v>8014</v>
      </c>
      <c r="H1201" t="s">
        <v>8313</v>
      </c>
      <c r="I1201" s="235" t="str">
        <f>IFERROR(VLOOKUP(Table[[#This Row],[Activity Details of Assistance]],WHAT!E:F,2,FALSE),"")</f>
        <v># of campaign per camp </v>
      </c>
      <c r="J1201" s="235"/>
      <c r="K1201">
        <v>21</v>
      </c>
      <c r="L1201" s="235" t="s">
        <v>28</v>
      </c>
      <c r="M1201" s="252" t="s">
        <v>13</v>
      </c>
      <c r="N1201" t="s">
        <v>14</v>
      </c>
      <c r="O1201" t="s">
        <v>309</v>
      </c>
      <c r="P1201" t="s">
        <v>1606</v>
      </c>
      <c r="Q1201" t="s">
        <v>4656</v>
      </c>
      <c r="R1201" s="230">
        <v>45046</v>
      </c>
      <c r="S1201" s="230">
        <v>45170</v>
      </c>
      <c r="T1201" t="s">
        <v>8407</v>
      </c>
      <c r="U1201" s="238"/>
      <c r="V1201" s="238"/>
      <c r="W1201" s="238"/>
      <c r="X1201" s="238"/>
      <c r="Y1201" s="239"/>
      <c r="Z1201" t="s">
        <v>8302</v>
      </c>
      <c r="AA1201" t="s">
        <v>8303</v>
      </c>
      <c r="AB1201" s="256">
        <v>1840742077</v>
      </c>
      <c r="AC1201" s="242" t="str">
        <f>_xlfn.IFNA(IF(Table[[#This Row],[Programme Partner]]&lt;&gt;Table[[#This Row],[Implementing Partner]],CONCATENATE(Table[[#This Row],[Programme Partner]],"-",Table[[#This Row],[Implementing Partner]]),Table[[#This Row],[Programme Partner]]),"")</f>
        <v>IOM-SHED</v>
      </c>
    </row>
    <row r="1202" spans="1:29" ht="16.5" customHeight="1">
      <c r="A1202" s="183">
        <v>1202</v>
      </c>
      <c r="B1202" s="234" t="s">
        <v>8385</v>
      </c>
      <c r="C1202" s="235" t="s">
        <v>5148</v>
      </c>
      <c r="D1202" s="236" t="s">
        <v>5238</v>
      </c>
      <c r="E1202" t="s">
        <v>8296</v>
      </c>
      <c r="F1202" s="235" t="s">
        <v>27</v>
      </c>
      <c r="G1202" s="235" t="s">
        <v>8014</v>
      </c>
      <c r="H1202" t="s">
        <v>8401</v>
      </c>
      <c r="I1202" s="235" t="str">
        <f>IFERROR(VLOOKUP(Table[[#This Row],[Activity Details of Assistance]],WHAT!E:F,2,FALSE),"")</f>
        <v># of household</v>
      </c>
      <c r="J1202" s="235"/>
      <c r="K1202">
        <v>7120</v>
      </c>
      <c r="L1202" s="235" t="s">
        <v>28</v>
      </c>
      <c r="M1202" s="252" t="s">
        <v>13</v>
      </c>
      <c r="N1202" t="s">
        <v>14</v>
      </c>
      <c r="O1202" t="s">
        <v>309</v>
      </c>
      <c r="P1202" t="s">
        <v>1606</v>
      </c>
      <c r="Q1202" t="s">
        <v>4656</v>
      </c>
      <c r="R1202" s="230">
        <v>45046</v>
      </c>
      <c r="S1202" s="230">
        <v>45170</v>
      </c>
      <c r="T1202" t="s">
        <v>8407</v>
      </c>
      <c r="U1202" s="238"/>
      <c r="V1202" s="238"/>
      <c r="W1202" s="238"/>
      <c r="X1202" s="238"/>
      <c r="Y1202" s="239"/>
      <c r="Z1202" t="s">
        <v>8302</v>
      </c>
      <c r="AA1202" t="s">
        <v>8303</v>
      </c>
      <c r="AB1202" s="256">
        <v>1840742077</v>
      </c>
      <c r="AC1202" s="242" t="str">
        <f>_xlfn.IFNA(IF(Table[[#This Row],[Programme Partner]]&lt;&gt;Table[[#This Row],[Implementing Partner]],CONCATENATE(Table[[#This Row],[Programme Partner]],"-",Table[[#This Row],[Implementing Partner]]),Table[[#This Row],[Programme Partner]]),"")</f>
        <v>IOM-SHED</v>
      </c>
    </row>
    <row r="1203" spans="1:29" ht="16.5" customHeight="1">
      <c r="A1203" s="183">
        <v>1203</v>
      </c>
      <c r="B1203" s="234" t="s">
        <v>8385</v>
      </c>
      <c r="C1203" s="235" t="s">
        <v>5148</v>
      </c>
      <c r="D1203" s="236" t="s">
        <v>5087</v>
      </c>
      <c r="E1203" s="237" t="s">
        <v>5148</v>
      </c>
      <c r="F1203" s="235" t="s">
        <v>27</v>
      </c>
      <c r="G1203" s="235" t="s">
        <v>8012</v>
      </c>
      <c r="H1203" t="s">
        <v>8364</v>
      </c>
      <c r="I1203" s="235" t="str">
        <f>IFERROR(VLOOKUP(Table[[#This Row],[Activity Details of Assistance]],WHAT!E:F,2,FALSE),"")</f>
        <v xml:space="preserve"># of door </v>
      </c>
      <c r="J1203" s="235"/>
      <c r="K1203">
        <v>32</v>
      </c>
      <c r="L1203" s="235" t="s">
        <v>28</v>
      </c>
      <c r="M1203" s="252" t="s">
        <v>13</v>
      </c>
      <c r="N1203" t="s">
        <v>14</v>
      </c>
      <c r="O1203" t="s">
        <v>307</v>
      </c>
      <c r="P1203" t="s">
        <v>1599</v>
      </c>
      <c r="Q1203" t="s">
        <v>4717</v>
      </c>
      <c r="R1203" s="230">
        <v>45046</v>
      </c>
      <c r="S1203" s="230">
        <v>45047</v>
      </c>
      <c r="T1203" t="s">
        <v>8407</v>
      </c>
      <c r="U1203" s="238"/>
      <c r="V1203" s="238"/>
      <c r="W1203" s="238"/>
      <c r="X1203" s="238"/>
      <c r="Y1203" s="239"/>
      <c r="Z1203" t="s">
        <v>8359</v>
      </c>
      <c r="AA1203" t="s">
        <v>8358</v>
      </c>
      <c r="AB1203" s="256">
        <v>1718880175</v>
      </c>
      <c r="AC1203" s="242" t="str">
        <f>_xlfn.IFNA(IF(Table[[#This Row],[Programme Partner]]&lt;&gt;Table[[#This Row],[Implementing Partner]],CONCATENATE(Table[[#This Row],[Programme Partner]],"-",Table[[#This Row],[Implementing Partner]]),Table[[#This Row],[Programme Partner]]),"")</f>
        <v>IOM-DSK</v>
      </c>
    </row>
    <row r="1204" spans="1:29" ht="16.5" customHeight="1">
      <c r="A1204" s="183">
        <v>1204</v>
      </c>
      <c r="B1204" s="234" t="s">
        <v>8385</v>
      </c>
      <c r="C1204" s="235" t="s">
        <v>5148</v>
      </c>
      <c r="D1204" s="236" t="s">
        <v>5087</v>
      </c>
      <c r="E1204" s="237" t="s">
        <v>5148</v>
      </c>
      <c r="F1204" s="235" t="s">
        <v>27</v>
      </c>
      <c r="G1204" s="235" t="s">
        <v>8012</v>
      </c>
      <c r="H1204" t="s">
        <v>8365</v>
      </c>
      <c r="I1204" s="235" t="str">
        <f>IFERROR(VLOOKUP(Table[[#This Row],[Activity Details of Assistance]],WHAT!E:F,2,FALSE),"")</f>
        <v># of door</v>
      </c>
      <c r="J1204" s="235"/>
      <c r="K1204">
        <v>66</v>
      </c>
      <c r="L1204" s="235" t="s">
        <v>28</v>
      </c>
      <c r="M1204" s="252" t="s">
        <v>13</v>
      </c>
      <c r="N1204" t="s">
        <v>14</v>
      </c>
      <c r="O1204" t="s">
        <v>307</v>
      </c>
      <c r="P1204" t="s">
        <v>1599</v>
      </c>
      <c r="Q1204" t="s">
        <v>4717</v>
      </c>
      <c r="R1204" s="230">
        <v>45046</v>
      </c>
      <c r="S1204" s="230">
        <v>45047</v>
      </c>
      <c r="T1204" t="s">
        <v>8407</v>
      </c>
      <c r="U1204" s="238"/>
      <c r="V1204" s="238"/>
      <c r="W1204" s="238"/>
      <c r="X1204" s="238"/>
      <c r="Y1204" s="239"/>
      <c r="Z1204" t="s">
        <v>8359</v>
      </c>
      <c r="AA1204" t="s">
        <v>8358</v>
      </c>
      <c r="AB1204" s="256">
        <v>1718880175</v>
      </c>
      <c r="AC1204" s="242" t="str">
        <f>_xlfn.IFNA(IF(Table[[#This Row],[Programme Partner]]&lt;&gt;Table[[#This Row],[Implementing Partner]],CONCATENATE(Table[[#This Row],[Programme Partner]],"-",Table[[#This Row],[Implementing Partner]]),Table[[#This Row],[Programme Partner]]),"")</f>
        <v>IOM-DSK</v>
      </c>
    </row>
    <row r="1205" spans="1:29" ht="16.5" customHeight="1">
      <c r="A1205" s="183">
        <v>1205</v>
      </c>
      <c r="B1205" s="234" t="s">
        <v>8385</v>
      </c>
      <c r="C1205" s="235" t="s">
        <v>5148</v>
      </c>
      <c r="D1205" s="236" t="s">
        <v>5087</v>
      </c>
      <c r="E1205" s="237" t="s">
        <v>5148</v>
      </c>
      <c r="F1205" s="235" t="s">
        <v>27</v>
      </c>
      <c r="G1205" s="235" t="s">
        <v>8012</v>
      </c>
      <c r="H1205" t="s">
        <v>8312</v>
      </c>
      <c r="I1205" s="235" t="str">
        <f>IFERROR(VLOOKUP(Table[[#This Row],[Activity Details of Assistance]],WHAT!E:F,2,FALSE),"")</f>
        <v># of door</v>
      </c>
      <c r="J1205" s="235"/>
      <c r="K1205">
        <v>524</v>
      </c>
      <c r="L1205" s="235" t="s">
        <v>28</v>
      </c>
      <c r="M1205" s="252" t="s">
        <v>13</v>
      </c>
      <c r="N1205" t="s">
        <v>14</v>
      </c>
      <c r="O1205" t="s">
        <v>307</v>
      </c>
      <c r="P1205" t="s">
        <v>1599</v>
      </c>
      <c r="Q1205" t="s">
        <v>4717</v>
      </c>
      <c r="R1205" s="230">
        <v>45046</v>
      </c>
      <c r="S1205" s="230">
        <v>45047</v>
      </c>
      <c r="T1205" t="s">
        <v>8407</v>
      </c>
      <c r="U1205" s="238"/>
      <c r="V1205" s="238"/>
      <c r="W1205" s="238"/>
      <c r="X1205" s="238"/>
      <c r="Y1205" s="239"/>
      <c r="Z1205" t="s">
        <v>8359</v>
      </c>
      <c r="AA1205" t="s">
        <v>8358</v>
      </c>
      <c r="AB1205" s="256">
        <v>1718880175</v>
      </c>
      <c r="AC1205" s="242" t="str">
        <f>_xlfn.IFNA(IF(Table[[#This Row],[Programme Partner]]&lt;&gt;Table[[#This Row],[Implementing Partner]],CONCATENATE(Table[[#This Row],[Programme Partner]],"-",Table[[#This Row],[Implementing Partner]]),Table[[#This Row],[Programme Partner]]),"")</f>
        <v>IOM-DSK</v>
      </c>
    </row>
    <row r="1206" spans="1:29" ht="16.5" customHeight="1">
      <c r="A1206" s="183">
        <v>1206</v>
      </c>
      <c r="B1206" s="234" t="s">
        <v>8385</v>
      </c>
      <c r="C1206" s="235" t="s">
        <v>5148</v>
      </c>
      <c r="D1206" s="236" t="s">
        <v>5087</v>
      </c>
      <c r="E1206" s="237" t="s">
        <v>5148</v>
      </c>
      <c r="F1206" s="235" t="s">
        <v>27</v>
      </c>
      <c r="G1206" s="235" t="s">
        <v>8013</v>
      </c>
      <c r="H1206" t="s">
        <v>8286</v>
      </c>
      <c r="I1206" s="235" t="str">
        <f>IFERROR(VLOOKUP(Table[[#This Row],[Activity Details of Assistance]],WHAT!E:F,2,FALSE),"")</f>
        <v># of HP sessions at community level</v>
      </c>
      <c r="J1206" s="235"/>
      <c r="K1206">
        <v>15</v>
      </c>
      <c r="L1206" s="235" t="s">
        <v>28</v>
      </c>
      <c r="M1206" s="252" t="s">
        <v>13</v>
      </c>
      <c r="N1206" t="s">
        <v>14</v>
      </c>
      <c r="O1206" t="s">
        <v>307</v>
      </c>
      <c r="P1206" t="s">
        <v>1599</v>
      </c>
      <c r="Q1206" t="s">
        <v>4717</v>
      </c>
      <c r="R1206" s="230">
        <v>45046</v>
      </c>
      <c r="S1206" s="230">
        <v>45047</v>
      </c>
      <c r="T1206" t="s">
        <v>8407</v>
      </c>
      <c r="U1206" s="238"/>
      <c r="V1206" s="238"/>
      <c r="W1206" s="238"/>
      <c r="X1206" s="238"/>
      <c r="Y1206" s="239"/>
      <c r="Z1206" t="s">
        <v>8359</v>
      </c>
      <c r="AA1206" t="s">
        <v>8358</v>
      </c>
      <c r="AB1206" s="256">
        <v>1718880175</v>
      </c>
      <c r="AC1206" s="242" t="str">
        <f>_xlfn.IFNA(IF(Table[[#This Row],[Programme Partner]]&lt;&gt;Table[[#This Row],[Implementing Partner]],CONCATENATE(Table[[#This Row],[Programme Partner]],"-",Table[[#This Row],[Implementing Partner]]),Table[[#This Row],[Programme Partner]]),"")</f>
        <v>IOM-DSK</v>
      </c>
    </row>
    <row r="1207" spans="1:29" ht="16.5" customHeight="1">
      <c r="A1207" s="183">
        <v>1207</v>
      </c>
      <c r="B1207" s="234" t="s">
        <v>8385</v>
      </c>
      <c r="C1207" s="235" t="s">
        <v>5148</v>
      </c>
      <c r="D1207" s="236" t="s">
        <v>5087</v>
      </c>
      <c r="E1207" s="237" t="s">
        <v>5148</v>
      </c>
      <c r="F1207" s="235" t="s">
        <v>27</v>
      </c>
      <c r="G1207" s="235" t="s">
        <v>8013</v>
      </c>
      <c r="H1207" t="s">
        <v>8322</v>
      </c>
      <c r="I1207" s="235" t="str">
        <f>IFERROR(VLOOKUP(Table[[#This Row],[Activity Details of Assistance]],WHAT!E:F,2,FALSE),"")</f>
        <v># of female in reproductive age</v>
      </c>
      <c r="J1207" s="235"/>
      <c r="K1207">
        <v>20</v>
      </c>
      <c r="L1207" s="235" t="s">
        <v>28</v>
      </c>
      <c r="M1207" s="252" t="s">
        <v>13</v>
      </c>
      <c r="N1207" t="s">
        <v>14</v>
      </c>
      <c r="O1207" t="s">
        <v>307</v>
      </c>
      <c r="P1207" t="s">
        <v>1599</v>
      </c>
      <c r="Q1207" t="s">
        <v>4717</v>
      </c>
      <c r="R1207" s="230">
        <v>45046</v>
      </c>
      <c r="S1207" s="230">
        <v>45047</v>
      </c>
      <c r="T1207" t="s">
        <v>8407</v>
      </c>
      <c r="U1207" s="238"/>
      <c r="V1207" s="238"/>
      <c r="W1207" s="238"/>
      <c r="X1207" s="238"/>
      <c r="Y1207" s="239"/>
      <c r="Z1207" t="s">
        <v>8359</v>
      </c>
      <c r="AA1207" t="s">
        <v>8358</v>
      </c>
      <c r="AB1207" s="256">
        <v>1718880175</v>
      </c>
      <c r="AC1207" s="242" t="str">
        <f>_xlfn.IFNA(IF(Table[[#This Row],[Programme Partner]]&lt;&gt;Table[[#This Row],[Implementing Partner]],CONCATENATE(Table[[#This Row],[Programme Partner]],"-",Table[[#This Row],[Implementing Partner]]),Table[[#This Row],[Programme Partner]]),"")</f>
        <v>IOM-DSK</v>
      </c>
    </row>
    <row r="1208" spans="1:29" ht="16.5" customHeight="1">
      <c r="A1208" s="183">
        <v>1208</v>
      </c>
      <c r="B1208" s="234" t="s">
        <v>8385</v>
      </c>
      <c r="C1208" s="235" t="s">
        <v>5148</v>
      </c>
      <c r="D1208" s="236" t="s">
        <v>5087</v>
      </c>
      <c r="E1208" s="237" t="s">
        <v>5148</v>
      </c>
      <c r="F1208" s="235" t="s">
        <v>27</v>
      </c>
      <c r="G1208" s="235" t="s">
        <v>8013</v>
      </c>
      <c r="H1208" t="s">
        <v>8402</v>
      </c>
      <c r="I1208" s="235" t="str">
        <f>IFERROR(VLOOKUP(Table[[#This Row],[Activity Details of Assistance]],WHAT!E:F,2,FALSE),"")</f>
        <v># of household</v>
      </c>
      <c r="J1208" s="235"/>
      <c r="K1208">
        <v>47</v>
      </c>
      <c r="L1208" s="235" t="s">
        <v>28</v>
      </c>
      <c r="M1208" s="252" t="s">
        <v>13</v>
      </c>
      <c r="N1208" t="s">
        <v>14</v>
      </c>
      <c r="O1208" t="s">
        <v>307</v>
      </c>
      <c r="P1208" t="s">
        <v>1599</v>
      </c>
      <c r="Q1208" t="s">
        <v>4717</v>
      </c>
      <c r="R1208" s="230">
        <v>45046</v>
      </c>
      <c r="S1208" s="230">
        <v>45047</v>
      </c>
      <c r="T1208" t="s">
        <v>8407</v>
      </c>
      <c r="U1208" s="238"/>
      <c r="V1208" s="238"/>
      <c r="W1208" s="238"/>
      <c r="X1208" s="238"/>
      <c r="Y1208" s="239"/>
      <c r="Z1208" t="s">
        <v>8359</v>
      </c>
      <c r="AA1208" t="s">
        <v>8358</v>
      </c>
      <c r="AB1208" s="256">
        <v>1718880175</v>
      </c>
      <c r="AC1208" s="242" t="str">
        <f>_xlfn.IFNA(IF(Table[[#This Row],[Programme Partner]]&lt;&gt;Table[[#This Row],[Implementing Partner]],CONCATENATE(Table[[#This Row],[Programme Partner]],"-",Table[[#This Row],[Implementing Partner]]),Table[[#This Row],[Programme Partner]]),"")</f>
        <v>IOM-DSK</v>
      </c>
    </row>
    <row r="1209" spans="1:29" ht="16.5" customHeight="1">
      <c r="A1209" s="183">
        <v>1209</v>
      </c>
      <c r="B1209" s="234" t="s">
        <v>8385</v>
      </c>
      <c r="C1209" s="235" t="s">
        <v>5148</v>
      </c>
      <c r="D1209" s="236" t="s">
        <v>5087</v>
      </c>
      <c r="E1209" s="237" t="s">
        <v>5148</v>
      </c>
      <c r="F1209" s="235" t="s">
        <v>27</v>
      </c>
      <c r="G1209" s="235" t="s">
        <v>8014</v>
      </c>
      <c r="H1209" t="s">
        <v>8313</v>
      </c>
      <c r="I1209" s="235" t="str">
        <f>IFERROR(VLOOKUP(Table[[#This Row],[Activity Details of Assistance]],WHAT!E:F,2,FALSE),"")</f>
        <v># of campaign per camp </v>
      </c>
      <c r="J1209" s="235"/>
      <c r="K1209">
        <v>21</v>
      </c>
      <c r="L1209" s="235" t="s">
        <v>28</v>
      </c>
      <c r="M1209" s="252" t="s">
        <v>13</v>
      </c>
      <c r="N1209" t="s">
        <v>14</v>
      </c>
      <c r="O1209" t="s">
        <v>307</v>
      </c>
      <c r="P1209" t="s">
        <v>1599</v>
      </c>
      <c r="Q1209" t="s">
        <v>4717</v>
      </c>
      <c r="R1209" s="230">
        <v>45046</v>
      </c>
      <c r="S1209" s="230">
        <v>45047</v>
      </c>
      <c r="T1209" t="s">
        <v>8407</v>
      </c>
      <c r="U1209" s="238"/>
      <c r="V1209" s="238"/>
      <c r="W1209" s="238"/>
      <c r="X1209" s="238"/>
      <c r="Y1209" s="239"/>
      <c r="Z1209" t="s">
        <v>8359</v>
      </c>
      <c r="AA1209" t="s">
        <v>8358</v>
      </c>
      <c r="AB1209" s="256">
        <v>1718880175</v>
      </c>
      <c r="AC1209" s="242" t="str">
        <f>_xlfn.IFNA(IF(Table[[#This Row],[Programme Partner]]&lt;&gt;Table[[#This Row],[Implementing Partner]],CONCATENATE(Table[[#This Row],[Programme Partner]],"-",Table[[#This Row],[Implementing Partner]]),Table[[#This Row],[Programme Partner]]),"")</f>
        <v>IOM-DSK</v>
      </c>
    </row>
    <row r="1210" spans="1:29" ht="16.5" customHeight="1">
      <c r="A1210" s="183">
        <v>1210</v>
      </c>
      <c r="B1210" s="234" t="s">
        <v>8385</v>
      </c>
      <c r="C1210" s="235" t="s">
        <v>5148</v>
      </c>
      <c r="D1210" s="236" t="s">
        <v>5087</v>
      </c>
      <c r="E1210" s="237" t="s">
        <v>5148</v>
      </c>
      <c r="F1210" s="235" t="s">
        <v>27</v>
      </c>
      <c r="G1210" s="235" t="s">
        <v>8014</v>
      </c>
      <c r="H1210" t="s">
        <v>8401</v>
      </c>
      <c r="I1210" s="235" t="str">
        <f>IFERROR(VLOOKUP(Table[[#This Row],[Activity Details of Assistance]],WHAT!E:F,2,FALSE),"")</f>
        <v># of household</v>
      </c>
      <c r="J1210" s="235"/>
      <c r="K1210">
        <v>3606</v>
      </c>
      <c r="L1210" s="235" t="s">
        <v>28</v>
      </c>
      <c r="M1210" s="252" t="s">
        <v>13</v>
      </c>
      <c r="N1210" t="s">
        <v>14</v>
      </c>
      <c r="O1210" t="s">
        <v>307</v>
      </c>
      <c r="P1210" t="s">
        <v>1599</v>
      </c>
      <c r="Q1210" t="s">
        <v>4717</v>
      </c>
      <c r="R1210" s="230">
        <v>45046</v>
      </c>
      <c r="S1210" s="230">
        <v>45047</v>
      </c>
      <c r="T1210" t="s">
        <v>8407</v>
      </c>
      <c r="U1210" s="238"/>
      <c r="V1210" s="238"/>
      <c r="W1210" s="238"/>
      <c r="X1210" s="238"/>
      <c r="Y1210" s="239"/>
      <c r="Z1210" t="s">
        <v>8359</v>
      </c>
      <c r="AA1210" t="s">
        <v>8358</v>
      </c>
      <c r="AB1210" s="256">
        <v>1718880175</v>
      </c>
      <c r="AC1210" s="242" t="str">
        <f>_xlfn.IFNA(IF(Table[[#This Row],[Programme Partner]]&lt;&gt;Table[[#This Row],[Implementing Partner]],CONCATENATE(Table[[#This Row],[Programme Partner]],"-",Table[[#This Row],[Implementing Partner]]),Table[[#This Row],[Programme Partner]]),"")</f>
        <v>IOM-DSK</v>
      </c>
    </row>
    <row r="1211" spans="1:29" ht="16.5" customHeight="1">
      <c r="A1211" s="183">
        <v>1211</v>
      </c>
      <c r="B1211" s="234" t="s">
        <v>8385</v>
      </c>
      <c r="C1211" s="235" t="s">
        <v>5148</v>
      </c>
      <c r="D1211" s="236" t="s">
        <v>5238</v>
      </c>
      <c r="E1211" s="233" t="s">
        <v>8462</v>
      </c>
      <c r="F1211" s="235" t="s">
        <v>27</v>
      </c>
      <c r="G1211" s="235" t="s">
        <v>8011</v>
      </c>
      <c r="H1211" t="s">
        <v>8363</v>
      </c>
      <c r="I1211" s="235" t="str">
        <f>IFERROR(VLOOKUP(Table[[#This Row],[Activity Details of Assistance]],WHAT!E:F,2,FALSE),"")</f>
        <v># of tube well</v>
      </c>
      <c r="J1211" s="235"/>
      <c r="K1211">
        <v>39</v>
      </c>
      <c r="L1211" s="235" t="s">
        <v>28</v>
      </c>
      <c r="M1211" s="252" t="s">
        <v>13</v>
      </c>
      <c r="N1211" t="s">
        <v>14</v>
      </c>
      <c r="O1211" t="s">
        <v>309</v>
      </c>
      <c r="P1211" t="s">
        <v>1606</v>
      </c>
      <c r="Q1211" t="s">
        <v>4678</v>
      </c>
      <c r="R1211" s="230">
        <v>45046</v>
      </c>
      <c r="S1211" s="230">
        <v>45261</v>
      </c>
      <c r="T1211" t="s">
        <v>8407</v>
      </c>
      <c r="U1211" s="238"/>
      <c r="V1211" s="238"/>
      <c r="W1211" s="238"/>
      <c r="X1211" s="238"/>
      <c r="Y1211" s="239"/>
      <c r="Z1211" t="s">
        <v>8302</v>
      </c>
      <c r="AA1211" t="s">
        <v>8303</v>
      </c>
      <c r="AB1211" s="256">
        <v>1840742077</v>
      </c>
      <c r="AC1211" s="242" t="str">
        <f>_xlfn.IFNA(IF(Table[[#This Row],[Programme Partner]]&lt;&gt;Table[[#This Row],[Implementing Partner]],CONCATENATE(Table[[#This Row],[Programme Partner]],"-",Table[[#This Row],[Implementing Partner]]),Table[[#This Row],[Programme Partner]]),"")</f>
        <v>IOM-SHED</v>
      </c>
    </row>
    <row r="1212" spans="1:29" ht="16.5" customHeight="1">
      <c r="A1212" s="183">
        <v>1212</v>
      </c>
      <c r="B1212" s="234" t="s">
        <v>8385</v>
      </c>
      <c r="C1212" s="235" t="s">
        <v>5148</v>
      </c>
      <c r="D1212" s="236" t="s">
        <v>5238</v>
      </c>
      <c r="E1212" s="233" t="s">
        <v>8462</v>
      </c>
      <c r="F1212" s="235" t="s">
        <v>27</v>
      </c>
      <c r="G1212" s="235" t="s">
        <v>8012</v>
      </c>
      <c r="H1212" t="s">
        <v>8364</v>
      </c>
      <c r="I1212" s="235" t="str">
        <f>IFERROR(VLOOKUP(Table[[#This Row],[Activity Details of Assistance]],WHAT!E:F,2,FALSE),"")</f>
        <v xml:space="preserve"># of door </v>
      </c>
      <c r="J1212" s="235"/>
      <c r="K1212">
        <v>40</v>
      </c>
      <c r="L1212" s="235" t="s">
        <v>28</v>
      </c>
      <c r="M1212" s="252" t="s">
        <v>13</v>
      </c>
      <c r="N1212" t="s">
        <v>14</v>
      </c>
      <c r="O1212" t="s">
        <v>309</v>
      </c>
      <c r="P1212" t="s">
        <v>1606</v>
      </c>
      <c r="Q1212" t="s">
        <v>4678</v>
      </c>
      <c r="R1212" s="230">
        <v>45046</v>
      </c>
      <c r="S1212" s="230">
        <v>45261</v>
      </c>
      <c r="T1212" t="s">
        <v>8407</v>
      </c>
      <c r="U1212" s="238"/>
      <c r="V1212" s="238"/>
      <c r="W1212" s="238"/>
      <c r="X1212" s="238"/>
      <c r="Y1212" s="239"/>
      <c r="Z1212" t="s">
        <v>8302</v>
      </c>
      <c r="AA1212" t="s">
        <v>8303</v>
      </c>
      <c r="AB1212" s="256">
        <v>1840742077</v>
      </c>
      <c r="AC1212" s="242" t="str">
        <f>_xlfn.IFNA(IF(Table[[#This Row],[Programme Partner]]&lt;&gt;Table[[#This Row],[Implementing Partner]],CONCATENATE(Table[[#This Row],[Programme Partner]],"-",Table[[#This Row],[Implementing Partner]]),Table[[#This Row],[Programme Partner]]),"")</f>
        <v>IOM-SHED</v>
      </c>
    </row>
    <row r="1213" spans="1:29" ht="16.5" customHeight="1">
      <c r="A1213" s="183">
        <v>1213</v>
      </c>
      <c r="B1213" s="234" t="s">
        <v>8385</v>
      </c>
      <c r="C1213" s="235" t="s">
        <v>5148</v>
      </c>
      <c r="D1213" s="236" t="s">
        <v>5238</v>
      </c>
      <c r="E1213" s="233" t="s">
        <v>8462</v>
      </c>
      <c r="F1213" s="235" t="s">
        <v>27</v>
      </c>
      <c r="G1213" s="235" t="s">
        <v>8012</v>
      </c>
      <c r="H1213" t="s">
        <v>8365</v>
      </c>
      <c r="I1213" s="235" t="str">
        <f>IFERROR(VLOOKUP(Table[[#This Row],[Activity Details of Assistance]],WHAT!E:F,2,FALSE),"")</f>
        <v># of door</v>
      </c>
      <c r="J1213" s="235"/>
      <c r="K1213">
        <v>52</v>
      </c>
      <c r="L1213" s="235" t="s">
        <v>28</v>
      </c>
      <c r="M1213" s="252" t="s">
        <v>13</v>
      </c>
      <c r="N1213" t="s">
        <v>14</v>
      </c>
      <c r="O1213" t="s">
        <v>309</v>
      </c>
      <c r="P1213" t="s">
        <v>1606</v>
      </c>
      <c r="Q1213" t="s">
        <v>4678</v>
      </c>
      <c r="R1213" s="230">
        <v>45046</v>
      </c>
      <c r="S1213" s="230">
        <v>45261</v>
      </c>
      <c r="T1213" t="s">
        <v>8407</v>
      </c>
      <c r="U1213" s="238"/>
      <c r="V1213" s="238"/>
      <c r="W1213" s="238"/>
      <c r="X1213" s="238"/>
      <c r="Y1213" s="239"/>
      <c r="Z1213" t="s">
        <v>8302</v>
      </c>
      <c r="AA1213" t="s">
        <v>8303</v>
      </c>
      <c r="AB1213" s="256">
        <v>1840742077</v>
      </c>
      <c r="AC1213" s="242" t="str">
        <f>_xlfn.IFNA(IF(Table[[#This Row],[Programme Partner]]&lt;&gt;Table[[#This Row],[Implementing Partner]],CONCATENATE(Table[[#This Row],[Programme Partner]],"-",Table[[#This Row],[Implementing Partner]]),Table[[#This Row],[Programme Partner]]),"")</f>
        <v>IOM-SHED</v>
      </c>
    </row>
    <row r="1214" spans="1:29" ht="16.5" customHeight="1">
      <c r="A1214" s="183">
        <v>1214</v>
      </c>
      <c r="B1214" s="234" t="s">
        <v>8385</v>
      </c>
      <c r="C1214" s="235" t="s">
        <v>5148</v>
      </c>
      <c r="D1214" s="236" t="s">
        <v>5238</v>
      </c>
      <c r="E1214" s="233" t="s">
        <v>8462</v>
      </c>
      <c r="F1214" s="235" t="s">
        <v>27</v>
      </c>
      <c r="G1214" s="235" t="s">
        <v>8012</v>
      </c>
      <c r="H1214" t="s">
        <v>8312</v>
      </c>
      <c r="I1214" s="235" t="str">
        <f>IFERROR(VLOOKUP(Table[[#This Row],[Activity Details of Assistance]],WHAT!E:F,2,FALSE),"")</f>
        <v># of door</v>
      </c>
      <c r="J1214" s="235"/>
      <c r="K1214">
        <v>23</v>
      </c>
      <c r="L1214" s="235" t="s">
        <v>28</v>
      </c>
      <c r="M1214" s="252" t="s">
        <v>13</v>
      </c>
      <c r="N1214" t="s">
        <v>14</v>
      </c>
      <c r="O1214" t="s">
        <v>309</v>
      </c>
      <c r="P1214" t="s">
        <v>1606</v>
      </c>
      <c r="Q1214" t="s">
        <v>4678</v>
      </c>
      <c r="R1214" s="230">
        <v>45046</v>
      </c>
      <c r="S1214" s="230">
        <v>45261</v>
      </c>
      <c r="T1214" t="s">
        <v>8407</v>
      </c>
      <c r="U1214" s="238"/>
      <c r="V1214" s="238"/>
      <c r="W1214" s="238"/>
      <c r="X1214" s="238"/>
      <c r="Y1214" s="239"/>
      <c r="Z1214" t="s">
        <v>8302</v>
      </c>
      <c r="AA1214" t="s">
        <v>8303</v>
      </c>
      <c r="AB1214" s="256">
        <v>1840742077</v>
      </c>
      <c r="AC1214" s="242" t="str">
        <f>_xlfn.IFNA(IF(Table[[#This Row],[Programme Partner]]&lt;&gt;Table[[#This Row],[Implementing Partner]],CONCATENATE(Table[[#This Row],[Programme Partner]],"-",Table[[#This Row],[Implementing Partner]]),Table[[#This Row],[Programme Partner]]),"")</f>
        <v>IOM-SHED</v>
      </c>
    </row>
    <row r="1215" spans="1:29" ht="16.5" customHeight="1">
      <c r="A1215" s="183">
        <v>1215</v>
      </c>
      <c r="B1215" s="234" t="s">
        <v>8385</v>
      </c>
      <c r="C1215" s="235" t="s">
        <v>5148</v>
      </c>
      <c r="D1215" s="236" t="s">
        <v>5238</v>
      </c>
      <c r="E1215" s="233" t="s">
        <v>8462</v>
      </c>
      <c r="F1215" s="235" t="s">
        <v>27</v>
      </c>
      <c r="G1215" s="235" t="s">
        <v>8014</v>
      </c>
      <c r="H1215" t="s">
        <v>8313</v>
      </c>
      <c r="I1215" s="235" t="str">
        <f>IFERROR(VLOOKUP(Table[[#This Row],[Activity Details of Assistance]],WHAT!E:F,2,FALSE),"")</f>
        <v># of campaign per camp </v>
      </c>
      <c r="J1215" s="235"/>
      <c r="K1215">
        <v>4</v>
      </c>
      <c r="L1215" s="235" t="s">
        <v>28</v>
      </c>
      <c r="M1215" s="252" t="s">
        <v>13</v>
      </c>
      <c r="N1215" t="s">
        <v>14</v>
      </c>
      <c r="O1215" t="s">
        <v>309</v>
      </c>
      <c r="P1215" t="s">
        <v>1606</v>
      </c>
      <c r="Q1215" t="s">
        <v>4678</v>
      </c>
      <c r="R1215" s="230">
        <v>45046</v>
      </c>
      <c r="S1215" s="230">
        <v>45261</v>
      </c>
      <c r="T1215" t="s">
        <v>8407</v>
      </c>
      <c r="U1215" s="238"/>
      <c r="V1215" s="238"/>
      <c r="W1215" s="238"/>
      <c r="X1215" s="238"/>
      <c r="Y1215" s="239"/>
      <c r="Z1215" t="s">
        <v>8302</v>
      </c>
      <c r="AA1215" t="s">
        <v>8303</v>
      </c>
      <c r="AB1215" s="256">
        <v>1840742077</v>
      </c>
      <c r="AC1215" s="242" t="str">
        <f>_xlfn.IFNA(IF(Table[[#This Row],[Programme Partner]]&lt;&gt;Table[[#This Row],[Implementing Partner]],CONCATENATE(Table[[#This Row],[Programme Partner]],"-",Table[[#This Row],[Implementing Partner]]),Table[[#This Row],[Programme Partner]]),"")</f>
        <v>IOM-SHED</v>
      </c>
    </row>
    <row r="1216" spans="1:29" ht="16.5" customHeight="1">
      <c r="A1216" s="183">
        <v>1216</v>
      </c>
      <c r="B1216" s="234" t="s">
        <v>8385</v>
      </c>
      <c r="C1216" s="235" t="s">
        <v>5275</v>
      </c>
      <c r="D1216" s="236" t="s">
        <v>5087</v>
      </c>
      <c r="E1216" s="237" t="s">
        <v>5275</v>
      </c>
      <c r="F1216" s="235" t="s">
        <v>27</v>
      </c>
      <c r="G1216" s="235" t="s">
        <v>8012</v>
      </c>
      <c r="H1216" t="s">
        <v>8364</v>
      </c>
      <c r="I1216" s="235" t="str">
        <f>IFERROR(VLOOKUP(Table[[#This Row],[Activity Details of Assistance]],WHAT!E:F,2,FALSE),"")</f>
        <v xml:space="preserve"># of door </v>
      </c>
      <c r="J1216" s="235"/>
      <c r="K1216">
        <v>27</v>
      </c>
      <c r="L1216" s="235" t="s">
        <v>28</v>
      </c>
      <c r="M1216" s="252" t="s">
        <v>13</v>
      </c>
      <c r="N1216" t="s">
        <v>14</v>
      </c>
      <c r="O1216" t="s">
        <v>307</v>
      </c>
      <c r="P1216" t="s">
        <v>1603</v>
      </c>
      <c r="Q1216" t="s">
        <v>4685</v>
      </c>
      <c r="R1216" s="230">
        <v>45046</v>
      </c>
      <c r="S1216" s="230">
        <v>45323</v>
      </c>
      <c r="T1216" t="s">
        <v>8407</v>
      </c>
      <c r="U1216" s="238"/>
      <c r="V1216" s="238"/>
      <c r="W1216" s="238"/>
      <c r="X1216" s="238"/>
      <c r="Y1216" s="239"/>
      <c r="Z1216" t="s">
        <v>8304</v>
      </c>
      <c r="AA1216" t="s">
        <v>8305</v>
      </c>
      <c r="AB1216" s="256">
        <v>1718551768</v>
      </c>
      <c r="AC1216" s="242" t="str">
        <f>_xlfn.IFNA(IF(Table[[#This Row],[Programme Partner]]&lt;&gt;Table[[#This Row],[Implementing Partner]],CONCATENATE(Table[[#This Row],[Programme Partner]],"-",Table[[#This Row],[Implementing Partner]]),Table[[#This Row],[Programme Partner]]),"")</f>
        <v>UNICEF-DSK</v>
      </c>
    </row>
    <row r="1217" spans="1:29" ht="16.5" customHeight="1">
      <c r="A1217" s="183">
        <v>1217</v>
      </c>
      <c r="B1217" s="234" t="s">
        <v>8385</v>
      </c>
      <c r="C1217" s="235" t="s">
        <v>5275</v>
      </c>
      <c r="D1217" s="236" t="s">
        <v>5087</v>
      </c>
      <c r="E1217" s="237" t="s">
        <v>5275</v>
      </c>
      <c r="F1217" s="235" t="s">
        <v>27</v>
      </c>
      <c r="G1217" s="235" t="s">
        <v>8012</v>
      </c>
      <c r="H1217" t="s">
        <v>8365</v>
      </c>
      <c r="I1217" s="235" t="str">
        <f>IFERROR(VLOOKUP(Table[[#This Row],[Activity Details of Assistance]],WHAT!E:F,2,FALSE),"")</f>
        <v># of door</v>
      </c>
      <c r="J1217" s="235"/>
      <c r="K1217">
        <v>79</v>
      </c>
      <c r="L1217" s="235" t="s">
        <v>28</v>
      </c>
      <c r="M1217" s="252" t="s">
        <v>13</v>
      </c>
      <c r="N1217" t="s">
        <v>14</v>
      </c>
      <c r="O1217" t="s">
        <v>307</v>
      </c>
      <c r="P1217" t="s">
        <v>1603</v>
      </c>
      <c r="Q1217" t="s">
        <v>4685</v>
      </c>
      <c r="R1217" s="230">
        <v>45046</v>
      </c>
      <c r="S1217" s="230">
        <v>45323</v>
      </c>
      <c r="T1217" t="s">
        <v>8407</v>
      </c>
      <c r="U1217" s="238"/>
      <c r="V1217" s="238"/>
      <c r="W1217" s="238"/>
      <c r="X1217" s="238"/>
      <c r="Y1217" s="239"/>
      <c r="Z1217" t="s">
        <v>8304</v>
      </c>
      <c r="AA1217" t="s">
        <v>8305</v>
      </c>
      <c r="AB1217" s="256">
        <v>1718551768</v>
      </c>
      <c r="AC1217" s="242" t="str">
        <f>_xlfn.IFNA(IF(Table[[#This Row],[Programme Partner]]&lt;&gt;Table[[#This Row],[Implementing Partner]],CONCATENATE(Table[[#This Row],[Programme Partner]],"-",Table[[#This Row],[Implementing Partner]]),Table[[#This Row],[Programme Partner]]),"")</f>
        <v>UNICEF-DSK</v>
      </c>
    </row>
    <row r="1218" spans="1:29" ht="16.5" customHeight="1">
      <c r="A1218" s="183">
        <v>1218</v>
      </c>
      <c r="B1218" s="234" t="s">
        <v>8385</v>
      </c>
      <c r="C1218" s="235" t="s">
        <v>5275</v>
      </c>
      <c r="D1218" s="236" t="s">
        <v>5087</v>
      </c>
      <c r="E1218" s="237" t="s">
        <v>5275</v>
      </c>
      <c r="F1218" s="235" t="s">
        <v>27</v>
      </c>
      <c r="G1218" s="235" t="s">
        <v>8012</v>
      </c>
      <c r="H1218" t="s">
        <v>8312</v>
      </c>
      <c r="I1218" s="235" t="str">
        <f>IFERROR(VLOOKUP(Table[[#This Row],[Activity Details of Assistance]],WHAT!E:F,2,FALSE),"")</f>
        <v># of door</v>
      </c>
      <c r="J1218" s="235"/>
      <c r="K1218">
        <v>266</v>
      </c>
      <c r="L1218" s="235" t="s">
        <v>28</v>
      </c>
      <c r="M1218" s="252" t="s">
        <v>13</v>
      </c>
      <c r="N1218" t="s">
        <v>14</v>
      </c>
      <c r="O1218" t="s">
        <v>307</v>
      </c>
      <c r="P1218" t="s">
        <v>1603</v>
      </c>
      <c r="Q1218" t="s">
        <v>4685</v>
      </c>
      <c r="R1218" s="230">
        <v>45046</v>
      </c>
      <c r="S1218" s="230">
        <v>45323</v>
      </c>
      <c r="T1218" t="s">
        <v>8407</v>
      </c>
      <c r="U1218" s="238"/>
      <c r="V1218" s="238"/>
      <c r="W1218" s="238"/>
      <c r="X1218" s="238"/>
      <c r="Y1218" s="239"/>
      <c r="Z1218" t="s">
        <v>8304</v>
      </c>
      <c r="AA1218" t="s">
        <v>8305</v>
      </c>
      <c r="AB1218" s="256">
        <v>1718551768</v>
      </c>
      <c r="AC1218" s="242" t="str">
        <f>_xlfn.IFNA(IF(Table[[#This Row],[Programme Partner]]&lt;&gt;Table[[#This Row],[Implementing Partner]],CONCATENATE(Table[[#This Row],[Programme Partner]],"-",Table[[#This Row],[Implementing Partner]]),Table[[#This Row],[Programme Partner]]),"")</f>
        <v>UNICEF-DSK</v>
      </c>
    </row>
    <row r="1219" spans="1:29" ht="16.5" customHeight="1">
      <c r="A1219" s="183">
        <v>1219</v>
      </c>
      <c r="B1219" s="234" t="s">
        <v>8385</v>
      </c>
      <c r="C1219" s="235" t="s">
        <v>5275</v>
      </c>
      <c r="D1219" s="236" t="s">
        <v>5087</v>
      </c>
      <c r="E1219" s="237" t="s">
        <v>5275</v>
      </c>
      <c r="F1219" s="235" t="s">
        <v>27</v>
      </c>
      <c r="G1219" s="235" t="s">
        <v>8013</v>
      </c>
      <c r="H1219" t="s">
        <v>8286</v>
      </c>
      <c r="I1219" s="235" t="str">
        <f>IFERROR(VLOOKUP(Table[[#This Row],[Activity Details of Assistance]],WHAT!E:F,2,FALSE),"")</f>
        <v># of HP sessions at community level</v>
      </c>
      <c r="J1219" s="235"/>
      <c r="K1219">
        <v>86</v>
      </c>
      <c r="L1219" s="235" t="s">
        <v>28</v>
      </c>
      <c r="M1219" s="252" t="s">
        <v>13</v>
      </c>
      <c r="N1219" t="s">
        <v>14</v>
      </c>
      <c r="O1219" t="s">
        <v>307</v>
      </c>
      <c r="P1219" t="s">
        <v>1603</v>
      </c>
      <c r="Q1219" t="s">
        <v>4685</v>
      </c>
      <c r="R1219" s="230">
        <v>45046</v>
      </c>
      <c r="S1219" s="230">
        <v>45323</v>
      </c>
      <c r="T1219" t="s">
        <v>8407</v>
      </c>
      <c r="U1219" s="238"/>
      <c r="V1219" s="238"/>
      <c r="W1219" s="238"/>
      <c r="X1219" s="238"/>
      <c r="Y1219" s="239"/>
      <c r="Z1219" t="s">
        <v>8304</v>
      </c>
      <c r="AA1219" t="s">
        <v>8305</v>
      </c>
      <c r="AB1219" s="256">
        <v>1718551768</v>
      </c>
      <c r="AC1219" s="242" t="str">
        <f>_xlfn.IFNA(IF(Table[[#This Row],[Programme Partner]]&lt;&gt;Table[[#This Row],[Implementing Partner]],CONCATENATE(Table[[#This Row],[Programme Partner]],"-",Table[[#This Row],[Implementing Partner]]),Table[[#This Row],[Programme Partner]]),"")</f>
        <v>UNICEF-DSK</v>
      </c>
    </row>
    <row r="1220" spans="1:29" ht="16.5" customHeight="1">
      <c r="A1220" s="183">
        <v>1220</v>
      </c>
      <c r="B1220" s="234" t="s">
        <v>8385</v>
      </c>
      <c r="C1220" s="235" t="s">
        <v>5275</v>
      </c>
      <c r="D1220" s="236" t="s">
        <v>5087</v>
      </c>
      <c r="E1220" s="237" t="s">
        <v>5275</v>
      </c>
      <c r="F1220" s="235" t="s">
        <v>27</v>
      </c>
      <c r="G1220" s="235" t="s">
        <v>8013</v>
      </c>
      <c r="H1220" t="s">
        <v>8287</v>
      </c>
      <c r="I1220" s="235" t="str">
        <f>IFERROR(VLOOKUP(Table[[#This Row],[Activity Details of Assistance]],WHAT!E:F,2,FALSE),"")</f>
        <v># of HP sessions at HH level</v>
      </c>
      <c r="J1220" s="235"/>
      <c r="K1220">
        <v>1575</v>
      </c>
      <c r="L1220" s="235" t="s">
        <v>28</v>
      </c>
      <c r="M1220" s="252" t="s">
        <v>13</v>
      </c>
      <c r="N1220" t="s">
        <v>14</v>
      </c>
      <c r="O1220" t="s">
        <v>307</v>
      </c>
      <c r="P1220" t="s">
        <v>1603</v>
      </c>
      <c r="Q1220" t="s">
        <v>4685</v>
      </c>
      <c r="R1220" s="230">
        <v>45046</v>
      </c>
      <c r="S1220" s="230">
        <v>45323</v>
      </c>
      <c r="T1220" t="s">
        <v>8407</v>
      </c>
      <c r="U1220" s="238"/>
      <c r="V1220" s="238"/>
      <c r="W1220" s="238"/>
      <c r="X1220" s="238"/>
      <c r="Y1220" s="239"/>
      <c r="Z1220" t="s">
        <v>8304</v>
      </c>
      <c r="AA1220" t="s">
        <v>8305</v>
      </c>
      <c r="AB1220" s="256">
        <v>1718551768</v>
      </c>
      <c r="AC1220" s="242" t="str">
        <f>_xlfn.IFNA(IF(Table[[#This Row],[Programme Partner]]&lt;&gt;Table[[#This Row],[Implementing Partner]],CONCATENATE(Table[[#This Row],[Programme Partner]],"-",Table[[#This Row],[Implementing Partner]]),Table[[#This Row],[Programme Partner]]),"")</f>
        <v>UNICEF-DSK</v>
      </c>
    </row>
    <row r="1221" spans="1:29" ht="16.5" customHeight="1">
      <c r="A1221" s="183">
        <v>1221</v>
      </c>
      <c r="B1221" s="234" t="s">
        <v>8385</v>
      </c>
      <c r="C1221" s="235" t="s">
        <v>5275</v>
      </c>
      <c r="D1221" s="236" t="s">
        <v>5087</v>
      </c>
      <c r="E1221" s="237" t="s">
        <v>5275</v>
      </c>
      <c r="F1221" s="235" t="s">
        <v>27</v>
      </c>
      <c r="G1221" s="235" t="s">
        <v>8013</v>
      </c>
      <c r="H1221" t="s">
        <v>8327</v>
      </c>
      <c r="I1221" s="235" t="str">
        <f>IFERROR(VLOOKUP(Table[[#This Row],[Activity Details of Assistance]],WHAT!E:F,2,FALSE),"")</f>
        <v># of HP sessions at institution level</v>
      </c>
      <c r="J1221" s="235"/>
      <c r="K1221">
        <v>30</v>
      </c>
      <c r="L1221" s="235" t="s">
        <v>28</v>
      </c>
      <c r="M1221" s="252" t="s">
        <v>13</v>
      </c>
      <c r="N1221" t="s">
        <v>14</v>
      </c>
      <c r="O1221" t="s">
        <v>307</v>
      </c>
      <c r="P1221" t="s">
        <v>1603</v>
      </c>
      <c r="Q1221" t="s">
        <v>4685</v>
      </c>
      <c r="R1221" s="230">
        <v>45046</v>
      </c>
      <c r="S1221" s="230">
        <v>45323</v>
      </c>
      <c r="T1221" t="s">
        <v>8407</v>
      </c>
      <c r="U1221" s="238"/>
      <c r="V1221" s="238"/>
      <c r="W1221" s="238"/>
      <c r="X1221" s="238"/>
      <c r="Y1221" s="239"/>
      <c r="Z1221" t="s">
        <v>8304</v>
      </c>
      <c r="AA1221" t="s">
        <v>8305</v>
      </c>
      <c r="AB1221" s="256">
        <v>1718551768</v>
      </c>
      <c r="AC1221" s="242" t="str">
        <f>_xlfn.IFNA(IF(Table[[#This Row],[Programme Partner]]&lt;&gt;Table[[#This Row],[Implementing Partner]],CONCATENATE(Table[[#This Row],[Programme Partner]],"-",Table[[#This Row],[Implementing Partner]]),Table[[#This Row],[Programme Partner]]),"")</f>
        <v>UNICEF-DSK</v>
      </c>
    </row>
    <row r="1222" spans="1:29" ht="16.5" customHeight="1">
      <c r="A1222" s="183">
        <v>1222</v>
      </c>
      <c r="B1222" s="234" t="s">
        <v>8385</v>
      </c>
      <c r="C1222" s="235" t="s">
        <v>5275</v>
      </c>
      <c r="D1222" s="236" t="s">
        <v>5087</v>
      </c>
      <c r="E1222" s="237" t="s">
        <v>5275</v>
      </c>
      <c r="F1222" s="235" t="s">
        <v>27</v>
      </c>
      <c r="G1222" s="235" t="s">
        <v>8014</v>
      </c>
      <c r="H1222" t="s">
        <v>8404</v>
      </c>
      <c r="I1222" s="235" t="str">
        <f>IFERROR(VLOOKUP(Table[[#This Row],[Activity Details of Assistance]],WHAT!E:F,2,FALSE),"")</f>
        <v># of 10L bin</v>
      </c>
      <c r="J1222" s="235"/>
      <c r="K1222">
        <v>483</v>
      </c>
      <c r="L1222" s="235" t="s">
        <v>28</v>
      </c>
      <c r="M1222" s="252" t="s">
        <v>13</v>
      </c>
      <c r="N1222" t="s">
        <v>14</v>
      </c>
      <c r="O1222" t="s">
        <v>307</v>
      </c>
      <c r="P1222" t="s">
        <v>1603</v>
      </c>
      <c r="Q1222" t="s">
        <v>4685</v>
      </c>
      <c r="R1222" s="230">
        <v>45046</v>
      </c>
      <c r="S1222" s="230">
        <v>45323</v>
      </c>
      <c r="T1222" t="s">
        <v>8407</v>
      </c>
      <c r="U1222" s="238"/>
      <c r="V1222" s="238"/>
      <c r="W1222" s="238"/>
      <c r="X1222" s="238"/>
      <c r="Y1222" s="239"/>
      <c r="Z1222" t="s">
        <v>8304</v>
      </c>
      <c r="AA1222" t="s">
        <v>8305</v>
      </c>
      <c r="AB1222" s="256">
        <v>1718551768</v>
      </c>
      <c r="AC1222" s="242" t="str">
        <f>_xlfn.IFNA(IF(Table[[#This Row],[Programme Partner]]&lt;&gt;Table[[#This Row],[Implementing Partner]],CONCATENATE(Table[[#This Row],[Programme Partner]],"-",Table[[#This Row],[Implementing Partner]]),Table[[#This Row],[Programme Partner]]),"")</f>
        <v>UNICEF-DSK</v>
      </c>
    </row>
    <row r="1223" spans="1:29" ht="16.5" customHeight="1">
      <c r="A1223" s="183">
        <v>1223</v>
      </c>
      <c r="B1223" s="234" t="s">
        <v>8385</v>
      </c>
      <c r="C1223" s="235" t="s">
        <v>5148</v>
      </c>
      <c r="D1223" s="236" t="s">
        <v>5238</v>
      </c>
      <c r="E1223" s="233" t="s">
        <v>8462</v>
      </c>
      <c r="F1223" s="235" t="s">
        <v>27</v>
      </c>
      <c r="G1223" s="235" t="s">
        <v>8011</v>
      </c>
      <c r="H1223" t="s">
        <v>8363</v>
      </c>
      <c r="I1223" s="235" t="str">
        <f>IFERROR(VLOOKUP(Table[[#This Row],[Activity Details of Assistance]],WHAT!E:F,2,FALSE),"")</f>
        <v># of tube well</v>
      </c>
      <c r="J1223" s="235"/>
      <c r="K1223">
        <v>40</v>
      </c>
      <c r="L1223" s="235" t="s">
        <v>28</v>
      </c>
      <c r="M1223" s="252" t="s">
        <v>13</v>
      </c>
      <c r="N1223" t="s">
        <v>14</v>
      </c>
      <c r="O1223" t="s">
        <v>309</v>
      </c>
      <c r="P1223" t="s">
        <v>1606</v>
      </c>
      <c r="Q1223" t="s">
        <v>4680</v>
      </c>
      <c r="R1223" s="230">
        <v>45046</v>
      </c>
      <c r="S1223" s="230">
        <v>45261</v>
      </c>
      <c r="T1223" t="s">
        <v>8407</v>
      </c>
      <c r="U1223" s="238"/>
      <c r="V1223" s="238"/>
      <c r="W1223" s="238"/>
      <c r="X1223" s="238"/>
      <c r="Y1223" s="239"/>
      <c r="Z1223" t="s">
        <v>8302</v>
      </c>
      <c r="AA1223" t="s">
        <v>8303</v>
      </c>
      <c r="AB1223" s="256">
        <v>1840742077</v>
      </c>
      <c r="AC1223" s="242" t="str">
        <f>_xlfn.IFNA(IF(Table[[#This Row],[Programme Partner]]&lt;&gt;Table[[#This Row],[Implementing Partner]],CONCATENATE(Table[[#This Row],[Programme Partner]],"-",Table[[#This Row],[Implementing Partner]]),Table[[#This Row],[Programme Partner]]),"")</f>
        <v>IOM-SHED</v>
      </c>
    </row>
    <row r="1224" spans="1:29" ht="16.5" customHeight="1">
      <c r="A1224" s="183">
        <v>1224</v>
      </c>
      <c r="B1224" s="234" t="s">
        <v>8385</v>
      </c>
      <c r="C1224" s="235" t="s">
        <v>5148</v>
      </c>
      <c r="D1224" s="236" t="s">
        <v>5238</v>
      </c>
      <c r="E1224" s="233" t="s">
        <v>8462</v>
      </c>
      <c r="F1224" s="235" t="s">
        <v>27</v>
      </c>
      <c r="G1224" s="235" t="s">
        <v>8012</v>
      </c>
      <c r="H1224" t="s">
        <v>8364</v>
      </c>
      <c r="I1224" s="235" t="str">
        <f>IFERROR(VLOOKUP(Table[[#This Row],[Activity Details of Assistance]],WHAT!E:F,2,FALSE),"")</f>
        <v xml:space="preserve"># of door </v>
      </c>
      <c r="J1224" s="235"/>
      <c r="K1224">
        <v>36</v>
      </c>
      <c r="L1224" s="235" t="s">
        <v>28</v>
      </c>
      <c r="M1224" s="252" t="s">
        <v>13</v>
      </c>
      <c r="N1224" t="s">
        <v>14</v>
      </c>
      <c r="O1224" t="s">
        <v>309</v>
      </c>
      <c r="P1224" t="s">
        <v>1606</v>
      </c>
      <c r="Q1224" t="s">
        <v>4680</v>
      </c>
      <c r="R1224" s="230">
        <v>45046</v>
      </c>
      <c r="S1224" s="230">
        <v>45261</v>
      </c>
      <c r="T1224" t="s">
        <v>8407</v>
      </c>
      <c r="U1224" s="238"/>
      <c r="V1224" s="238"/>
      <c r="W1224" s="238"/>
      <c r="X1224" s="238"/>
      <c r="Y1224" s="239"/>
      <c r="Z1224" t="s">
        <v>8302</v>
      </c>
      <c r="AA1224" t="s">
        <v>8303</v>
      </c>
      <c r="AB1224" s="256">
        <v>1840742077</v>
      </c>
      <c r="AC1224" s="242" t="str">
        <f>_xlfn.IFNA(IF(Table[[#This Row],[Programme Partner]]&lt;&gt;Table[[#This Row],[Implementing Partner]],CONCATENATE(Table[[#This Row],[Programme Partner]],"-",Table[[#This Row],[Implementing Partner]]),Table[[#This Row],[Programme Partner]]),"")</f>
        <v>IOM-SHED</v>
      </c>
    </row>
    <row r="1225" spans="1:29" ht="16.5" customHeight="1">
      <c r="A1225" s="183">
        <v>1225</v>
      </c>
      <c r="B1225" s="234" t="s">
        <v>8385</v>
      </c>
      <c r="C1225" s="235" t="s">
        <v>5148</v>
      </c>
      <c r="D1225" s="236" t="s">
        <v>5238</v>
      </c>
      <c r="E1225" s="233" t="s">
        <v>8462</v>
      </c>
      <c r="F1225" s="235" t="s">
        <v>27</v>
      </c>
      <c r="G1225" s="235" t="s">
        <v>8012</v>
      </c>
      <c r="H1225" t="s">
        <v>8365</v>
      </c>
      <c r="I1225" s="235" t="str">
        <f>IFERROR(VLOOKUP(Table[[#This Row],[Activity Details of Assistance]],WHAT!E:F,2,FALSE),"")</f>
        <v># of door</v>
      </c>
      <c r="J1225" s="235"/>
      <c r="K1225">
        <v>114</v>
      </c>
      <c r="L1225" s="235" t="s">
        <v>28</v>
      </c>
      <c r="M1225" s="252" t="s">
        <v>13</v>
      </c>
      <c r="N1225" t="s">
        <v>14</v>
      </c>
      <c r="O1225" t="s">
        <v>309</v>
      </c>
      <c r="P1225" t="s">
        <v>1606</v>
      </c>
      <c r="Q1225" t="s">
        <v>4680</v>
      </c>
      <c r="R1225" s="230">
        <v>45046</v>
      </c>
      <c r="S1225" s="230">
        <v>45261</v>
      </c>
      <c r="T1225" t="s">
        <v>8407</v>
      </c>
      <c r="U1225" s="238"/>
      <c r="V1225" s="238"/>
      <c r="W1225" s="238"/>
      <c r="X1225" s="238"/>
      <c r="Y1225" s="239"/>
      <c r="Z1225" t="s">
        <v>8302</v>
      </c>
      <c r="AA1225" t="s">
        <v>8303</v>
      </c>
      <c r="AB1225" s="256">
        <v>1840742077</v>
      </c>
      <c r="AC1225" s="242" t="str">
        <f>_xlfn.IFNA(IF(Table[[#This Row],[Programme Partner]]&lt;&gt;Table[[#This Row],[Implementing Partner]],CONCATENATE(Table[[#This Row],[Programme Partner]],"-",Table[[#This Row],[Implementing Partner]]),Table[[#This Row],[Programme Partner]]),"")</f>
        <v>IOM-SHED</v>
      </c>
    </row>
    <row r="1226" spans="1:29" ht="16.5" customHeight="1">
      <c r="A1226" s="183">
        <v>1226</v>
      </c>
      <c r="B1226" s="234" t="s">
        <v>8385</v>
      </c>
      <c r="C1226" s="235" t="s">
        <v>5148</v>
      </c>
      <c r="D1226" s="236" t="s">
        <v>5238</v>
      </c>
      <c r="E1226" s="233" t="s">
        <v>8462</v>
      </c>
      <c r="F1226" s="235" t="s">
        <v>27</v>
      </c>
      <c r="G1226" s="235" t="s">
        <v>8012</v>
      </c>
      <c r="H1226" t="s">
        <v>8312</v>
      </c>
      <c r="I1226" s="235" t="str">
        <f>IFERROR(VLOOKUP(Table[[#This Row],[Activity Details of Assistance]],WHAT!E:F,2,FALSE),"")</f>
        <v># of door</v>
      </c>
      <c r="J1226" s="235"/>
      <c r="K1226">
        <v>65</v>
      </c>
      <c r="L1226" s="235" t="s">
        <v>28</v>
      </c>
      <c r="M1226" s="252" t="s">
        <v>13</v>
      </c>
      <c r="N1226" t="s">
        <v>14</v>
      </c>
      <c r="O1226" t="s">
        <v>309</v>
      </c>
      <c r="P1226" t="s">
        <v>1606</v>
      </c>
      <c r="Q1226" t="s">
        <v>4680</v>
      </c>
      <c r="R1226" s="230">
        <v>45046</v>
      </c>
      <c r="S1226" s="230">
        <v>45261</v>
      </c>
      <c r="T1226" t="s">
        <v>8407</v>
      </c>
      <c r="U1226" s="238"/>
      <c r="V1226" s="238"/>
      <c r="W1226" s="238"/>
      <c r="X1226" s="238"/>
      <c r="Y1226" s="239"/>
      <c r="Z1226" t="s">
        <v>8302</v>
      </c>
      <c r="AA1226" t="s">
        <v>8303</v>
      </c>
      <c r="AB1226" s="256">
        <v>1840742077</v>
      </c>
      <c r="AC1226" s="242" t="str">
        <f>_xlfn.IFNA(IF(Table[[#This Row],[Programme Partner]]&lt;&gt;Table[[#This Row],[Implementing Partner]],CONCATENATE(Table[[#This Row],[Programme Partner]],"-",Table[[#This Row],[Implementing Partner]]),Table[[#This Row],[Programme Partner]]),"")</f>
        <v>IOM-SHED</v>
      </c>
    </row>
    <row r="1227" spans="1:29" ht="16.5" customHeight="1">
      <c r="A1227" s="183">
        <v>1227</v>
      </c>
      <c r="B1227" s="234" t="s">
        <v>8385</v>
      </c>
      <c r="C1227" s="235" t="s">
        <v>5148</v>
      </c>
      <c r="D1227" s="236" t="s">
        <v>5238</v>
      </c>
      <c r="E1227" s="233" t="s">
        <v>8462</v>
      </c>
      <c r="F1227" s="235" t="s">
        <v>27</v>
      </c>
      <c r="G1227" s="235" t="s">
        <v>8014</v>
      </c>
      <c r="H1227" t="s">
        <v>8313</v>
      </c>
      <c r="I1227" s="235" t="str">
        <f>IFERROR(VLOOKUP(Table[[#This Row],[Activity Details of Assistance]],WHAT!E:F,2,FALSE),"")</f>
        <v># of campaign per camp </v>
      </c>
      <c r="J1227" s="235"/>
      <c r="K1227">
        <v>5</v>
      </c>
      <c r="L1227" s="235" t="s">
        <v>28</v>
      </c>
      <c r="M1227" s="252" t="s">
        <v>13</v>
      </c>
      <c r="N1227" t="s">
        <v>14</v>
      </c>
      <c r="O1227" t="s">
        <v>309</v>
      </c>
      <c r="P1227" t="s">
        <v>1606</v>
      </c>
      <c r="Q1227" t="s">
        <v>4680</v>
      </c>
      <c r="R1227" s="230">
        <v>45046</v>
      </c>
      <c r="S1227" s="230">
        <v>45261</v>
      </c>
      <c r="T1227" t="s">
        <v>8407</v>
      </c>
      <c r="U1227" s="238"/>
      <c r="V1227" s="238"/>
      <c r="W1227" s="238"/>
      <c r="X1227" s="238"/>
      <c r="Y1227" s="239"/>
      <c r="Z1227" t="s">
        <v>8302</v>
      </c>
      <c r="AA1227" t="s">
        <v>8303</v>
      </c>
      <c r="AB1227" s="256">
        <v>1840742077</v>
      </c>
      <c r="AC1227" s="242" t="str">
        <f>_xlfn.IFNA(IF(Table[[#This Row],[Programme Partner]]&lt;&gt;Table[[#This Row],[Implementing Partner]],CONCATENATE(Table[[#This Row],[Programme Partner]],"-",Table[[#This Row],[Implementing Partner]]),Table[[#This Row],[Programme Partner]]),"")</f>
        <v>IOM-SHED</v>
      </c>
    </row>
    <row r="1228" spans="1:29" ht="16.5" customHeight="1">
      <c r="A1228" s="183">
        <v>1228</v>
      </c>
      <c r="B1228" s="234" t="s">
        <v>8385</v>
      </c>
      <c r="C1228" s="235" t="s">
        <v>8348</v>
      </c>
      <c r="D1228" s="236" t="s">
        <v>5087</v>
      </c>
      <c r="E1228" s="237" t="s">
        <v>8348</v>
      </c>
      <c r="F1228" s="235" t="s">
        <v>27</v>
      </c>
      <c r="G1228" s="235" t="s">
        <v>8012</v>
      </c>
      <c r="H1228" t="s">
        <v>8364</v>
      </c>
      <c r="I1228" s="235" t="str">
        <f>IFERROR(VLOOKUP(Table[[#This Row],[Activity Details of Assistance]],WHAT!E:F,2,FALSE),"")</f>
        <v xml:space="preserve"># of door </v>
      </c>
      <c r="J1228" s="235"/>
      <c r="K1228">
        <v>13</v>
      </c>
      <c r="L1228" s="235" t="s">
        <v>28</v>
      </c>
      <c r="M1228" s="252" t="s">
        <v>13</v>
      </c>
      <c r="N1228" t="s">
        <v>14</v>
      </c>
      <c r="O1228" t="s">
        <v>307</v>
      </c>
      <c r="P1228" t="s">
        <v>1603</v>
      </c>
      <c r="Q1228" t="s">
        <v>4685</v>
      </c>
      <c r="R1228" s="230">
        <v>45046</v>
      </c>
      <c r="S1228" s="230">
        <v>45078</v>
      </c>
      <c r="T1228" t="s">
        <v>8407</v>
      </c>
      <c r="U1228" s="238"/>
      <c r="V1228" s="238"/>
      <c r="W1228" s="238"/>
      <c r="X1228" s="238"/>
      <c r="Y1228" s="239"/>
      <c r="Z1228" t="s">
        <v>8304</v>
      </c>
      <c r="AA1228" t="s">
        <v>8305</v>
      </c>
      <c r="AB1228" s="256">
        <v>1718551768</v>
      </c>
      <c r="AC1228" s="242" t="str">
        <f>_xlfn.IFNA(IF(Table[[#This Row],[Programme Partner]]&lt;&gt;Table[[#This Row],[Implementing Partner]],CONCATENATE(Table[[#This Row],[Programme Partner]],"-",Table[[#This Row],[Implementing Partner]]),Table[[#This Row],[Programme Partner]]),"")</f>
        <v>OXFAM-DSK</v>
      </c>
    </row>
    <row r="1229" spans="1:29" ht="16.5" customHeight="1">
      <c r="A1229" s="183">
        <v>1229</v>
      </c>
      <c r="B1229" s="234" t="s">
        <v>8385</v>
      </c>
      <c r="C1229" s="235" t="s">
        <v>8348</v>
      </c>
      <c r="D1229" s="236" t="s">
        <v>5087</v>
      </c>
      <c r="E1229" s="237" t="s">
        <v>8348</v>
      </c>
      <c r="F1229" s="235" t="s">
        <v>27</v>
      </c>
      <c r="G1229" s="235" t="s">
        <v>8012</v>
      </c>
      <c r="H1229" t="s">
        <v>8365</v>
      </c>
      <c r="I1229" s="235" t="str">
        <f>IFERROR(VLOOKUP(Table[[#This Row],[Activity Details of Assistance]],WHAT!E:F,2,FALSE),"")</f>
        <v># of door</v>
      </c>
      <c r="J1229" s="235"/>
      <c r="K1229">
        <v>53</v>
      </c>
      <c r="L1229" s="235" t="s">
        <v>28</v>
      </c>
      <c r="M1229" s="252" t="s">
        <v>13</v>
      </c>
      <c r="N1229" t="s">
        <v>14</v>
      </c>
      <c r="O1229" t="s">
        <v>307</v>
      </c>
      <c r="P1229" t="s">
        <v>1603</v>
      </c>
      <c r="Q1229" t="s">
        <v>4685</v>
      </c>
      <c r="R1229" s="230">
        <v>45046</v>
      </c>
      <c r="S1229" s="230">
        <v>45078</v>
      </c>
      <c r="T1229" t="s">
        <v>8407</v>
      </c>
      <c r="U1229" s="238"/>
      <c r="V1229" s="238"/>
      <c r="W1229" s="238"/>
      <c r="X1229" s="238"/>
      <c r="Y1229" s="239"/>
      <c r="Z1229" t="s">
        <v>8304</v>
      </c>
      <c r="AA1229" t="s">
        <v>8305</v>
      </c>
      <c r="AB1229" s="256">
        <v>1718551768</v>
      </c>
      <c r="AC1229" s="242" t="str">
        <f>_xlfn.IFNA(IF(Table[[#This Row],[Programme Partner]]&lt;&gt;Table[[#This Row],[Implementing Partner]],CONCATENATE(Table[[#This Row],[Programme Partner]],"-",Table[[#This Row],[Implementing Partner]]),Table[[#This Row],[Programme Partner]]),"")</f>
        <v>OXFAM-DSK</v>
      </c>
    </row>
    <row r="1230" spans="1:29" ht="16.5" customHeight="1">
      <c r="A1230" s="183">
        <v>1230</v>
      </c>
      <c r="B1230" s="234" t="s">
        <v>8385</v>
      </c>
      <c r="C1230" s="235" t="s">
        <v>8348</v>
      </c>
      <c r="D1230" s="236" t="s">
        <v>5087</v>
      </c>
      <c r="E1230" s="237" t="s">
        <v>8348</v>
      </c>
      <c r="F1230" s="235" t="s">
        <v>27</v>
      </c>
      <c r="G1230" s="235" t="s">
        <v>8012</v>
      </c>
      <c r="H1230" t="s">
        <v>8312</v>
      </c>
      <c r="I1230" s="235" t="str">
        <f>IFERROR(VLOOKUP(Table[[#This Row],[Activity Details of Assistance]],WHAT!E:F,2,FALSE),"")</f>
        <v># of door</v>
      </c>
      <c r="J1230" s="235"/>
      <c r="K1230">
        <v>117</v>
      </c>
      <c r="L1230" s="235" t="s">
        <v>28</v>
      </c>
      <c r="M1230" s="252" t="s">
        <v>13</v>
      </c>
      <c r="N1230" t="s">
        <v>14</v>
      </c>
      <c r="O1230" t="s">
        <v>307</v>
      </c>
      <c r="P1230" t="s">
        <v>1603</v>
      </c>
      <c r="Q1230" t="s">
        <v>4685</v>
      </c>
      <c r="R1230" s="230">
        <v>45046</v>
      </c>
      <c r="S1230" s="230">
        <v>45078</v>
      </c>
      <c r="T1230" t="s">
        <v>8407</v>
      </c>
      <c r="U1230" s="238"/>
      <c r="V1230" s="238"/>
      <c r="W1230" s="238"/>
      <c r="X1230" s="238"/>
      <c r="Y1230" s="239"/>
      <c r="Z1230" t="s">
        <v>8304</v>
      </c>
      <c r="AA1230" t="s">
        <v>8305</v>
      </c>
      <c r="AB1230" s="256">
        <v>1718551768</v>
      </c>
      <c r="AC1230" s="242" t="str">
        <f>_xlfn.IFNA(IF(Table[[#This Row],[Programme Partner]]&lt;&gt;Table[[#This Row],[Implementing Partner]],CONCATENATE(Table[[#This Row],[Programme Partner]],"-",Table[[#This Row],[Implementing Partner]]),Table[[#This Row],[Programme Partner]]),"")</f>
        <v>OXFAM-DSK</v>
      </c>
    </row>
    <row r="1231" spans="1:29" ht="16.5" customHeight="1">
      <c r="A1231" s="183">
        <v>1231</v>
      </c>
      <c r="B1231" s="234" t="s">
        <v>8385</v>
      </c>
      <c r="C1231" s="235" t="s">
        <v>8348</v>
      </c>
      <c r="D1231" s="236" t="s">
        <v>5087</v>
      </c>
      <c r="E1231" s="237" t="s">
        <v>8348</v>
      </c>
      <c r="F1231" s="235" t="s">
        <v>27</v>
      </c>
      <c r="G1231" s="235" t="s">
        <v>8013</v>
      </c>
      <c r="H1231" t="s">
        <v>8286</v>
      </c>
      <c r="I1231" s="235" t="str">
        <f>IFERROR(VLOOKUP(Table[[#This Row],[Activity Details of Assistance]],WHAT!E:F,2,FALSE),"")</f>
        <v># of HP sessions at community level</v>
      </c>
      <c r="J1231" s="235"/>
      <c r="K1231">
        <v>24</v>
      </c>
      <c r="L1231" s="235" t="s">
        <v>28</v>
      </c>
      <c r="M1231" s="252" t="s">
        <v>13</v>
      </c>
      <c r="N1231" t="s">
        <v>14</v>
      </c>
      <c r="O1231" t="s">
        <v>307</v>
      </c>
      <c r="P1231" t="s">
        <v>1603</v>
      </c>
      <c r="Q1231" t="s">
        <v>4685</v>
      </c>
      <c r="R1231" s="230">
        <v>45046</v>
      </c>
      <c r="S1231" s="230">
        <v>45078</v>
      </c>
      <c r="T1231" t="s">
        <v>8407</v>
      </c>
      <c r="U1231" s="238"/>
      <c r="V1231" s="238"/>
      <c r="W1231" s="238"/>
      <c r="X1231" s="238"/>
      <c r="Y1231" s="239"/>
      <c r="Z1231" t="s">
        <v>8304</v>
      </c>
      <c r="AA1231" t="s">
        <v>8305</v>
      </c>
      <c r="AB1231" s="256">
        <v>1718551768</v>
      </c>
      <c r="AC1231" s="242" t="str">
        <f>_xlfn.IFNA(IF(Table[[#This Row],[Programme Partner]]&lt;&gt;Table[[#This Row],[Implementing Partner]],CONCATENATE(Table[[#This Row],[Programme Partner]],"-",Table[[#This Row],[Implementing Partner]]),Table[[#This Row],[Programme Partner]]),"")</f>
        <v>OXFAM-DSK</v>
      </c>
    </row>
    <row r="1232" spans="1:29" ht="16.5" customHeight="1">
      <c r="A1232" s="183">
        <v>1232</v>
      </c>
      <c r="B1232" s="234" t="s">
        <v>8385</v>
      </c>
      <c r="C1232" s="235" t="s">
        <v>8348</v>
      </c>
      <c r="D1232" s="236" t="s">
        <v>5087</v>
      </c>
      <c r="E1232" s="237" t="s">
        <v>8348</v>
      </c>
      <c r="F1232" s="235" t="s">
        <v>27</v>
      </c>
      <c r="G1232" s="235" t="s">
        <v>8013</v>
      </c>
      <c r="H1232" t="s">
        <v>8287</v>
      </c>
      <c r="I1232" s="235" t="str">
        <f>IFERROR(VLOOKUP(Table[[#This Row],[Activity Details of Assistance]],WHAT!E:F,2,FALSE),"")</f>
        <v># of HP sessions at HH level</v>
      </c>
      <c r="J1232" s="235"/>
      <c r="K1232">
        <v>375</v>
      </c>
      <c r="L1232" s="235" t="s">
        <v>28</v>
      </c>
      <c r="M1232" s="252" t="s">
        <v>13</v>
      </c>
      <c r="N1232" t="s">
        <v>14</v>
      </c>
      <c r="O1232" t="s">
        <v>307</v>
      </c>
      <c r="P1232" t="s">
        <v>1603</v>
      </c>
      <c r="Q1232" t="s">
        <v>4685</v>
      </c>
      <c r="R1232" s="230">
        <v>45046</v>
      </c>
      <c r="S1232" s="230">
        <v>45078</v>
      </c>
      <c r="T1232" t="s">
        <v>8407</v>
      </c>
      <c r="U1232" s="238"/>
      <c r="V1232" s="238"/>
      <c r="W1232" s="238"/>
      <c r="X1232" s="238"/>
      <c r="Y1232" s="239"/>
      <c r="Z1232" t="s">
        <v>8304</v>
      </c>
      <c r="AA1232" t="s">
        <v>8305</v>
      </c>
      <c r="AB1232" s="256">
        <v>1718551768</v>
      </c>
      <c r="AC1232" s="242" t="str">
        <f>_xlfn.IFNA(IF(Table[[#This Row],[Programme Partner]]&lt;&gt;Table[[#This Row],[Implementing Partner]],CONCATENATE(Table[[#This Row],[Programme Partner]],"-",Table[[#This Row],[Implementing Partner]]),Table[[#This Row],[Programme Partner]]),"")</f>
        <v>OXFAM-DSK</v>
      </c>
    </row>
    <row r="1233" spans="1:29" ht="16.5" customHeight="1">
      <c r="A1233" s="183">
        <v>1233</v>
      </c>
      <c r="B1233" s="234" t="s">
        <v>8385</v>
      </c>
      <c r="C1233" s="235" t="s">
        <v>8348</v>
      </c>
      <c r="D1233" s="236" t="s">
        <v>5087</v>
      </c>
      <c r="E1233" s="237" t="s">
        <v>8348</v>
      </c>
      <c r="F1233" s="235" t="s">
        <v>27</v>
      </c>
      <c r="G1233" s="235" t="s">
        <v>8013</v>
      </c>
      <c r="H1233" t="s">
        <v>8327</v>
      </c>
      <c r="I1233" s="235" t="str">
        <f>IFERROR(VLOOKUP(Table[[#This Row],[Activity Details of Assistance]],WHAT!E:F,2,FALSE),"")</f>
        <v># of HP sessions at institution level</v>
      </c>
      <c r="J1233" s="235"/>
      <c r="K1233">
        <v>10</v>
      </c>
      <c r="L1233" s="235" t="s">
        <v>28</v>
      </c>
      <c r="M1233" s="252" t="s">
        <v>13</v>
      </c>
      <c r="N1233" t="s">
        <v>14</v>
      </c>
      <c r="O1233" t="s">
        <v>307</v>
      </c>
      <c r="P1233" t="s">
        <v>1603</v>
      </c>
      <c r="Q1233" t="s">
        <v>4685</v>
      </c>
      <c r="R1233" s="230">
        <v>45046</v>
      </c>
      <c r="S1233" s="230">
        <v>45078</v>
      </c>
      <c r="T1233" t="s">
        <v>8407</v>
      </c>
      <c r="U1233" s="238"/>
      <c r="V1233" s="238"/>
      <c r="W1233" s="238"/>
      <c r="X1233" s="238"/>
      <c r="Y1233" s="239"/>
      <c r="Z1233" t="s">
        <v>8304</v>
      </c>
      <c r="AA1233" t="s">
        <v>8305</v>
      </c>
      <c r="AB1233" s="256">
        <v>1718551768</v>
      </c>
      <c r="AC1233" s="242" t="str">
        <f>_xlfn.IFNA(IF(Table[[#This Row],[Programme Partner]]&lt;&gt;Table[[#This Row],[Implementing Partner]],CONCATENATE(Table[[#This Row],[Programme Partner]],"-",Table[[#This Row],[Implementing Partner]]),Table[[#This Row],[Programme Partner]]),"")</f>
        <v>OXFAM-DSK</v>
      </c>
    </row>
    <row r="1234" spans="1:29" ht="16.5" customHeight="1">
      <c r="A1234" s="183">
        <v>1234</v>
      </c>
      <c r="B1234" s="234" t="s">
        <v>8385</v>
      </c>
      <c r="C1234" s="235" t="s">
        <v>5148</v>
      </c>
      <c r="D1234" s="236" t="s">
        <v>5184</v>
      </c>
      <c r="E1234" t="s">
        <v>8296</v>
      </c>
      <c r="F1234" s="235" t="s">
        <v>27</v>
      </c>
      <c r="G1234" s="235" t="s">
        <v>8011</v>
      </c>
      <c r="H1234" t="s">
        <v>8363</v>
      </c>
      <c r="I1234" s="235" t="str">
        <f>IFERROR(VLOOKUP(Table[[#This Row],[Activity Details of Assistance]],WHAT!E:F,2,FALSE),"")</f>
        <v># of tube well</v>
      </c>
      <c r="J1234" s="235"/>
      <c r="K1234">
        <v>258</v>
      </c>
      <c r="L1234" s="235" t="s">
        <v>28</v>
      </c>
      <c r="M1234" s="252" t="s">
        <v>13</v>
      </c>
      <c r="N1234" t="s">
        <v>14</v>
      </c>
      <c r="O1234" t="s">
        <v>309</v>
      </c>
      <c r="P1234" t="s">
        <v>1606</v>
      </c>
      <c r="Q1234" t="s">
        <v>5868</v>
      </c>
      <c r="R1234" s="230">
        <v>45046</v>
      </c>
      <c r="S1234" s="230">
        <v>45170</v>
      </c>
      <c r="T1234" t="s">
        <v>8407</v>
      </c>
      <c r="U1234" s="238"/>
      <c r="V1234" s="238"/>
      <c r="W1234" s="238"/>
      <c r="X1234" s="238"/>
      <c r="Y1234" s="239"/>
      <c r="Z1234" t="s">
        <v>8425</v>
      </c>
      <c r="AA1234" t="s">
        <v>8426</v>
      </c>
      <c r="AB1234" s="256">
        <v>1711482150</v>
      </c>
      <c r="AC1234" s="242" t="str">
        <f>_xlfn.IFNA(IF(Table[[#This Row],[Programme Partner]]&lt;&gt;Table[[#This Row],[Implementing Partner]],CONCATENATE(Table[[#This Row],[Programme Partner]],"-",Table[[#This Row],[Implementing Partner]]),Table[[#This Row],[Programme Partner]]),"")</f>
        <v>IOM-NGOF</v>
      </c>
    </row>
    <row r="1235" spans="1:29" ht="16.5" customHeight="1">
      <c r="A1235" s="183">
        <v>1235</v>
      </c>
      <c r="B1235" s="234" t="s">
        <v>8385</v>
      </c>
      <c r="C1235" s="235" t="s">
        <v>5148</v>
      </c>
      <c r="D1235" s="236" t="s">
        <v>5184</v>
      </c>
      <c r="E1235" t="s">
        <v>8296</v>
      </c>
      <c r="F1235" s="235" t="s">
        <v>27</v>
      </c>
      <c r="G1235" s="235" t="s">
        <v>8012</v>
      </c>
      <c r="H1235" t="s">
        <v>8364</v>
      </c>
      <c r="I1235" s="235" t="str">
        <f>IFERROR(VLOOKUP(Table[[#This Row],[Activity Details of Assistance]],WHAT!E:F,2,FALSE),"")</f>
        <v xml:space="preserve"># of door </v>
      </c>
      <c r="J1235" s="235"/>
      <c r="K1235">
        <v>31</v>
      </c>
      <c r="L1235" s="235" t="s">
        <v>28</v>
      </c>
      <c r="M1235" s="252" t="s">
        <v>13</v>
      </c>
      <c r="N1235" t="s">
        <v>14</v>
      </c>
      <c r="O1235" t="s">
        <v>309</v>
      </c>
      <c r="P1235" t="s">
        <v>1606</v>
      </c>
      <c r="Q1235" t="s">
        <v>5868</v>
      </c>
      <c r="R1235" s="230">
        <v>45046</v>
      </c>
      <c r="S1235" s="230">
        <v>45170</v>
      </c>
      <c r="T1235" t="s">
        <v>8407</v>
      </c>
      <c r="U1235" s="238"/>
      <c r="V1235" s="238"/>
      <c r="W1235" s="238"/>
      <c r="X1235" s="238"/>
      <c r="Y1235" s="239"/>
      <c r="Z1235" t="s">
        <v>8425</v>
      </c>
      <c r="AA1235" t="s">
        <v>8426</v>
      </c>
      <c r="AB1235" s="256">
        <v>1711482150</v>
      </c>
      <c r="AC1235" s="242" t="str">
        <f>_xlfn.IFNA(IF(Table[[#This Row],[Programme Partner]]&lt;&gt;Table[[#This Row],[Implementing Partner]],CONCATENATE(Table[[#This Row],[Programme Partner]],"-",Table[[#This Row],[Implementing Partner]]),Table[[#This Row],[Programme Partner]]),"")</f>
        <v>IOM-NGOF</v>
      </c>
    </row>
    <row r="1236" spans="1:29" ht="16.5" customHeight="1">
      <c r="A1236" s="183">
        <v>1236</v>
      </c>
      <c r="B1236" s="234" t="s">
        <v>8385</v>
      </c>
      <c r="C1236" s="235" t="s">
        <v>5148</v>
      </c>
      <c r="D1236" s="236" t="s">
        <v>5184</v>
      </c>
      <c r="E1236" t="s">
        <v>8296</v>
      </c>
      <c r="F1236" s="235" t="s">
        <v>27</v>
      </c>
      <c r="G1236" s="235" t="s">
        <v>8012</v>
      </c>
      <c r="H1236" t="s">
        <v>8365</v>
      </c>
      <c r="I1236" s="235" t="str">
        <f>IFERROR(VLOOKUP(Table[[#This Row],[Activity Details of Assistance]],WHAT!E:F,2,FALSE),"")</f>
        <v># of door</v>
      </c>
      <c r="J1236" s="235"/>
      <c r="K1236">
        <v>638</v>
      </c>
      <c r="L1236" s="235" t="s">
        <v>28</v>
      </c>
      <c r="M1236" s="252" t="s">
        <v>13</v>
      </c>
      <c r="N1236" t="s">
        <v>14</v>
      </c>
      <c r="O1236" t="s">
        <v>309</v>
      </c>
      <c r="P1236" t="s">
        <v>1606</v>
      </c>
      <c r="Q1236" t="s">
        <v>5868</v>
      </c>
      <c r="R1236" s="230">
        <v>45046</v>
      </c>
      <c r="S1236" s="230">
        <v>45170</v>
      </c>
      <c r="T1236" t="s">
        <v>8407</v>
      </c>
      <c r="U1236" s="238"/>
      <c r="V1236" s="238"/>
      <c r="W1236" s="238"/>
      <c r="X1236" s="238"/>
      <c r="Y1236" s="239"/>
      <c r="Z1236" t="s">
        <v>8425</v>
      </c>
      <c r="AA1236" t="s">
        <v>8426</v>
      </c>
      <c r="AB1236" s="256">
        <v>1711482150</v>
      </c>
      <c r="AC1236" s="242" t="str">
        <f>_xlfn.IFNA(IF(Table[[#This Row],[Programme Partner]]&lt;&gt;Table[[#This Row],[Implementing Partner]],CONCATENATE(Table[[#This Row],[Programme Partner]],"-",Table[[#This Row],[Implementing Partner]]),Table[[#This Row],[Programme Partner]]),"")</f>
        <v>IOM-NGOF</v>
      </c>
    </row>
    <row r="1237" spans="1:29" ht="16.5" customHeight="1">
      <c r="A1237" s="183">
        <v>1237</v>
      </c>
      <c r="B1237" s="234" t="s">
        <v>8385</v>
      </c>
      <c r="C1237" s="235" t="s">
        <v>5148</v>
      </c>
      <c r="D1237" s="236" t="s">
        <v>5184</v>
      </c>
      <c r="E1237" t="s">
        <v>8296</v>
      </c>
      <c r="F1237" s="235" t="s">
        <v>27</v>
      </c>
      <c r="G1237" s="235" t="s">
        <v>8012</v>
      </c>
      <c r="H1237" t="s">
        <v>8312</v>
      </c>
      <c r="I1237" s="235" t="str">
        <f>IFERROR(VLOOKUP(Table[[#This Row],[Activity Details of Assistance]],WHAT!E:F,2,FALSE),"")</f>
        <v># of door</v>
      </c>
      <c r="J1237" s="235"/>
      <c r="K1237">
        <v>732</v>
      </c>
      <c r="L1237" s="235" t="s">
        <v>28</v>
      </c>
      <c r="M1237" s="252" t="s">
        <v>13</v>
      </c>
      <c r="N1237" t="s">
        <v>14</v>
      </c>
      <c r="O1237" t="s">
        <v>309</v>
      </c>
      <c r="P1237" t="s">
        <v>1606</v>
      </c>
      <c r="Q1237" t="s">
        <v>5868</v>
      </c>
      <c r="R1237" s="230">
        <v>45046</v>
      </c>
      <c r="S1237" s="230">
        <v>45170</v>
      </c>
      <c r="T1237" t="s">
        <v>8407</v>
      </c>
      <c r="U1237" s="238"/>
      <c r="V1237" s="238"/>
      <c r="W1237" s="238"/>
      <c r="X1237" s="238"/>
      <c r="Y1237" s="239"/>
      <c r="Z1237" t="s">
        <v>8425</v>
      </c>
      <c r="AA1237" t="s">
        <v>8426</v>
      </c>
      <c r="AB1237" s="256">
        <v>1711482150</v>
      </c>
      <c r="AC1237" s="242" t="str">
        <f>_xlfn.IFNA(IF(Table[[#This Row],[Programme Partner]]&lt;&gt;Table[[#This Row],[Implementing Partner]],CONCATENATE(Table[[#This Row],[Programme Partner]],"-",Table[[#This Row],[Implementing Partner]]),Table[[#This Row],[Programme Partner]]),"")</f>
        <v>IOM-NGOF</v>
      </c>
    </row>
    <row r="1238" spans="1:29" ht="16.5" customHeight="1">
      <c r="A1238" s="183">
        <v>1238</v>
      </c>
      <c r="B1238" s="234" t="s">
        <v>8385</v>
      </c>
      <c r="C1238" s="235" t="s">
        <v>5148</v>
      </c>
      <c r="D1238" s="236" t="s">
        <v>5184</v>
      </c>
      <c r="E1238" t="s">
        <v>8296</v>
      </c>
      <c r="F1238" s="235" t="s">
        <v>27</v>
      </c>
      <c r="G1238" s="235" t="s">
        <v>8014</v>
      </c>
      <c r="H1238" t="s">
        <v>8313</v>
      </c>
      <c r="I1238" s="235" t="str">
        <f>IFERROR(VLOOKUP(Table[[#This Row],[Activity Details of Assistance]],WHAT!E:F,2,FALSE),"")</f>
        <v># of campaign per camp </v>
      </c>
      <c r="J1238" s="235"/>
      <c r="K1238">
        <v>57</v>
      </c>
      <c r="L1238" s="235" t="s">
        <v>28</v>
      </c>
      <c r="M1238" s="252" t="s">
        <v>13</v>
      </c>
      <c r="N1238" t="s">
        <v>14</v>
      </c>
      <c r="O1238" t="s">
        <v>309</v>
      </c>
      <c r="P1238" t="s">
        <v>1606</v>
      </c>
      <c r="Q1238" t="s">
        <v>5868</v>
      </c>
      <c r="R1238" s="230">
        <v>45046</v>
      </c>
      <c r="S1238" s="230">
        <v>45170</v>
      </c>
      <c r="T1238" t="s">
        <v>8407</v>
      </c>
      <c r="U1238" s="238"/>
      <c r="V1238" s="238"/>
      <c r="W1238" s="238"/>
      <c r="X1238" s="238"/>
      <c r="Y1238" s="239"/>
      <c r="Z1238" t="s">
        <v>8425</v>
      </c>
      <c r="AA1238" t="s">
        <v>8426</v>
      </c>
      <c r="AB1238" s="256">
        <v>1711482150</v>
      </c>
      <c r="AC1238" s="242" t="str">
        <f>_xlfn.IFNA(IF(Table[[#This Row],[Programme Partner]]&lt;&gt;Table[[#This Row],[Implementing Partner]],CONCATENATE(Table[[#This Row],[Programme Partner]],"-",Table[[#This Row],[Implementing Partner]]),Table[[#This Row],[Programme Partner]]),"")</f>
        <v>IOM-NGOF</v>
      </c>
    </row>
    <row r="1239" spans="1:29" ht="16.5" customHeight="1">
      <c r="A1239" s="183">
        <v>1239</v>
      </c>
      <c r="B1239" s="234" t="s">
        <v>8385</v>
      </c>
      <c r="C1239" s="235" t="s">
        <v>5148</v>
      </c>
      <c r="D1239" s="236" t="s">
        <v>5184</v>
      </c>
      <c r="E1239" t="s">
        <v>8296</v>
      </c>
      <c r="F1239" s="235" t="s">
        <v>27</v>
      </c>
      <c r="G1239" s="235" t="s">
        <v>8014</v>
      </c>
      <c r="H1239" t="s">
        <v>8401</v>
      </c>
      <c r="I1239" s="235" t="str">
        <f>IFERROR(VLOOKUP(Table[[#This Row],[Activity Details of Assistance]],WHAT!E:F,2,FALSE),"")</f>
        <v># of household</v>
      </c>
      <c r="J1239" s="235"/>
      <c r="K1239">
        <v>7210</v>
      </c>
      <c r="L1239" s="235" t="s">
        <v>28</v>
      </c>
      <c r="M1239" s="252" t="s">
        <v>13</v>
      </c>
      <c r="N1239" t="s">
        <v>14</v>
      </c>
      <c r="O1239" t="s">
        <v>309</v>
      </c>
      <c r="P1239" t="s">
        <v>1606</v>
      </c>
      <c r="Q1239" t="s">
        <v>5868</v>
      </c>
      <c r="R1239" s="230">
        <v>45046</v>
      </c>
      <c r="S1239" s="230">
        <v>45170</v>
      </c>
      <c r="T1239" t="s">
        <v>8407</v>
      </c>
      <c r="U1239" s="238"/>
      <c r="V1239" s="238"/>
      <c r="W1239" s="238"/>
      <c r="X1239" s="238"/>
      <c r="Y1239" s="239"/>
      <c r="Z1239" t="s">
        <v>8425</v>
      </c>
      <c r="AA1239" t="s">
        <v>8426</v>
      </c>
      <c r="AB1239" s="256">
        <v>1711482150</v>
      </c>
      <c r="AC1239" s="242" t="str">
        <f>_xlfn.IFNA(IF(Table[[#This Row],[Programme Partner]]&lt;&gt;Table[[#This Row],[Implementing Partner]],CONCATENATE(Table[[#This Row],[Programme Partner]],"-",Table[[#This Row],[Implementing Partner]]),Table[[#This Row],[Programme Partner]]),"")</f>
        <v>IOM-NGOF</v>
      </c>
    </row>
    <row r="1240" spans="1:29" ht="16.5" customHeight="1">
      <c r="A1240" s="183">
        <v>1240</v>
      </c>
      <c r="B1240" s="234" t="s">
        <v>8385</v>
      </c>
      <c r="C1240" s="235" t="s">
        <v>5148</v>
      </c>
      <c r="D1240" s="236" t="s">
        <v>5087</v>
      </c>
      <c r="E1240" s="237" t="s">
        <v>5148</v>
      </c>
      <c r="F1240" s="235" t="s">
        <v>27</v>
      </c>
      <c r="G1240" s="235" t="s">
        <v>8012</v>
      </c>
      <c r="H1240" t="s">
        <v>8364</v>
      </c>
      <c r="I1240" s="235" t="str">
        <f>IFERROR(VLOOKUP(Table[[#This Row],[Activity Details of Assistance]],WHAT!E:F,2,FALSE),"")</f>
        <v xml:space="preserve"># of door </v>
      </c>
      <c r="J1240" s="235"/>
      <c r="K1240">
        <v>8</v>
      </c>
      <c r="L1240" s="235" t="s">
        <v>28</v>
      </c>
      <c r="M1240" s="252" t="s">
        <v>13</v>
      </c>
      <c r="N1240" t="s">
        <v>14</v>
      </c>
      <c r="O1240" t="s">
        <v>307</v>
      </c>
      <c r="P1240" t="s">
        <v>1599</v>
      </c>
      <c r="Q1240" t="s">
        <v>4720</v>
      </c>
      <c r="R1240" s="230">
        <v>45046</v>
      </c>
      <c r="S1240" s="230">
        <v>45047</v>
      </c>
      <c r="T1240" t="s">
        <v>8407</v>
      </c>
      <c r="U1240" s="238"/>
      <c r="V1240" s="238"/>
      <c r="W1240" s="238"/>
      <c r="X1240" s="238"/>
      <c r="Y1240" s="239"/>
      <c r="Z1240" t="s">
        <v>8359</v>
      </c>
      <c r="AA1240" t="s">
        <v>8358</v>
      </c>
      <c r="AB1240" s="256">
        <v>1718880175</v>
      </c>
      <c r="AC1240" s="242" t="str">
        <f>_xlfn.IFNA(IF(Table[[#This Row],[Programme Partner]]&lt;&gt;Table[[#This Row],[Implementing Partner]],CONCATENATE(Table[[#This Row],[Programme Partner]],"-",Table[[#This Row],[Implementing Partner]]),Table[[#This Row],[Programme Partner]]),"")</f>
        <v>IOM-DSK</v>
      </c>
    </row>
    <row r="1241" spans="1:29" ht="16.5" customHeight="1">
      <c r="A1241" s="183">
        <v>1241</v>
      </c>
      <c r="B1241" s="234" t="s">
        <v>8385</v>
      </c>
      <c r="C1241" s="235" t="s">
        <v>5148</v>
      </c>
      <c r="D1241" s="236" t="s">
        <v>5087</v>
      </c>
      <c r="E1241" s="237" t="s">
        <v>5148</v>
      </c>
      <c r="F1241" s="235" t="s">
        <v>27</v>
      </c>
      <c r="G1241" s="235" t="s">
        <v>8012</v>
      </c>
      <c r="H1241" t="s">
        <v>8365</v>
      </c>
      <c r="I1241" s="235" t="str">
        <f>IFERROR(VLOOKUP(Table[[#This Row],[Activity Details of Assistance]],WHAT!E:F,2,FALSE),"")</f>
        <v># of door</v>
      </c>
      <c r="J1241" s="235"/>
      <c r="K1241">
        <v>21</v>
      </c>
      <c r="L1241" s="235" t="s">
        <v>28</v>
      </c>
      <c r="M1241" s="252" t="s">
        <v>13</v>
      </c>
      <c r="N1241" t="s">
        <v>14</v>
      </c>
      <c r="O1241" t="s">
        <v>307</v>
      </c>
      <c r="P1241" t="s">
        <v>1599</v>
      </c>
      <c r="Q1241" t="s">
        <v>4720</v>
      </c>
      <c r="R1241" s="230">
        <v>45046</v>
      </c>
      <c r="S1241" s="230">
        <v>45047</v>
      </c>
      <c r="T1241" t="s">
        <v>8407</v>
      </c>
      <c r="U1241" s="238"/>
      <c r="V1241" s="238"/>
      <c r="W1241" s="238"/>
      <c r="X1241" s="238"/>
      <c r="Y1241" s="239"/>
      <c r="Z1241" t="s">
        <v>8359</v>
      </c>
      <c r="AA1241" t="s">
        <v>8358</v>
      </c>
      <c r="AB1241" s="256">
        <v>1718880175</v>
      </c>
      <c r="AC1241" s="242" t="str">
        <f>_xlfn.IFNA(IF(Table[[#This Row],[Programme Partner]]&lt;&gt;Table[[#This Row],[Implementing Partner]],CONCATENATE(Table[[#This Row],[Programme Partner]],"-",Table[[#This Row],[Implementing Partner]]),Table[[#This Row],[Programme Partner]]),"")</f>
        <v>IOM-DSK</v>
      </c>
    </row>
    <row r="1242" spans="1:29" ht="16.5" customHeight="1">
      <c r="A1242" s="183">
        <v>1242</v>
      </c>
      <c r="B1242" s="234" t="s">
        <v>8385</v>
      </c>
      <c r="C1242" s="235" t="s">
        <v>5148</v>
      </c>
      <c r="D1242" s="236" t="s">
        <v>5087</v>
      </c>
      <c r="E1242" s="237" t="s">
        <v>5148</v>
      </c>
      <c r="F1242" s="235" t="s">
        <v>27</v>
      </c>
      <c r="G1242" s="235" t="s">
        <v>8012</v>
      </c>
      <c r="H1242" t="s">
        <v>8312</v>
      </c>
      <c r="I1242" s="235" t="str">
        <f>IFERROR(VLOOKUP(Table[[#This Row],[Activity Details of Assistance]],WHAT!E:F,2,FALSE),"")</f>
        <v># of door</v>
      </c>
      <c r="J1242" s="235"/>
      <c r="K1242">
        <v>114</v>
      </c>
      <c r="L1242" s="235" t="s">
        <v>28</v>
      </c>
      <c r="M1242" s="252" t="s">
        <v>13</v>
      </c>
      <c r="N1242" t="s">
        <v>14</v>
      </c>
      <c r="O1242" t="s">
        <v>307</v>
      </c>
      <c r="P1242" t="s">
        <v>1599</v>
      </c>
      <c r="Q1242" t="s">
        <v>4720</v>
      </c>
      <c r="R1242" s="230">
        <v>45046</v>
      </c>
      <c r="S1242" s="230">
        <v>45047</v>
      </c>
      <c r="T1242" t="s">
        <v>8407</v>
      </c>
      <c r="U1242" s="238"/>
      <c r="V1242" s="238"/>
      <c r="W1242" s="238"/>
      <c r="X1242" s="238"/>
      <c r="Y1242" s="239"/>
      <c r="Z1242" t="s">
        <v>8359</v>
      </c>
      <c r="AA1242" t="s">
        <v>8358</v>
      </c>
      <c r="AB1242" s="256">
        <v>1718880175</v>
      </c>
      <c r="AC1242" s="242" t="str">
        <f>_xlfn.IFNA(IF(Table[[#This Row],[Programme Partner]]&lt;&gt;Table[[#This Row],[Implementing Partner]],CONCATENATE(Table[[#This Row],[Programme Partner]],"-",Table[[#This Row],[Implementing Partner]]),Table[[#This Row],[Programme Partner]]),"")</f>
        <v>IOM-DSK</v>
      </c>
    </row>
    <row r="1243" spans="1:29" ht="16.5" customHeight="1">
      <c r="A1243" s="183">
        <v>1243</v>
      </c>
      <c r="B1243" s="234" t="s">
        <v>8385</v>
      </c>
      <c r="C1243" s="235" t="s">
        <v>5148</v>
      </c>
      <c r="D1243" s="236" t="s">
        <v>5087</v>
      </c>
      <c r="E1243" s="237" t="s">
        <v>5148</v>
      </c>
      <c r="F1243" s="235" t="s">
        <v>27</v>
      </c>
      <c r="G1243" s="235" t="s">
        <v>8013</v>
      </c>
      <c r="H1243" t="s">
        <v>8286</v>
      </c>
      <c r="I1243" s="235" t="str">
        <f>IFERROR(VLOOKUP(Table[[#This Row],[Activity Details of Assistance]],WHAT!E:F,2,FALSE),"")</f>
        <v># of HP sessions at community level</v>
      </c>
      <c r="J1243" s="235"/>
      <c r="K1243">
        <v>5</v>
      </c>
      <c r="L1243" s="235" t="s">
        <v>28</v>
      </c>
      <c r="M1243" s="252" t="s">
        <v>13</v>
      </c>
      <c r="N1243" t="s">
        <v>14</v>
      </c>
      <c r="O1243" t="s">
        <v>307</v>
      </c>
      <c r="P1243" t="s">
        <v>1599</v>
      </c>
      <c r="Q1243" t="s">
        <v>4720</v>
      </c>
      <c r="R1243" s="230">
        <v>45046</v>
      </c>
      <c r="S1243" s="230">
        <v>45047</v>
      </c>
      <c r="T1243" t="s">
        <v>8407</v>
      </c>
      <c r="U1243" s="238"/>
      <c r="V1243" s="238"/>
      <c r="W1243" s="238"/>
      <c r="X1243" s="238"/>
      <c r="Y1243" s="239"/>
      <c r="Z1243" t="s">
        <v>8359</v>
      </c>
      <c r="AA1243" t="s">
        <v>8358</v>
      </c>
      <c r="AB1243" s="256">
        <v>1718880175</v>
      </c>
      <c r="AC1243" s="242" t="str">
        <f>_xlfn.IFNA(IF(Table[[#This Row],[Programme Partner]]&lt;&gt;Table[[#This Row],[Implementing Partner]],CONCATENATE(Table[[#This Row],[Programme Partner]],"-",Table[[#This Row],[Implementing Partner]]),Table[[#This Row],[Programme Partner]]),"")</f>
        <v>IOM-DSK</v>
      </c>
    </row>
    <row r="1244" spans="1:29" ht="16.5" customHeight="1">
      <c r="A1244" s="183">
        <v>1244</v>
      </c>
      <c r="B1244" s="234" t="s">
        <v>8385</v>
      </c>
      <c r="C1244" s="235" t="s">
        <v>5148</v>
      </c>
      <c r="D1244" s="236" t="s">
        <v>5087</v>
      </c>
      <c r="E1244" s="237" t="s">
        <v>5148</v>
      </c>
      <c r="F1244" s="235" t="s">
        <v>27</v>
      </c>
      <c r="G1244" s="235" t="s">
        <v>8014</v>
      </c>
      <c r="H1244" t="s">
        <v>8313</v>
      </c>
      <c r="I1244" s="235" t="str">
        <f>IFERROR(VLOOKUP(Table[[#This Row],[Activity Details of Assistance]],WHAT!E:F,2,FALSE),"")</f>
        <v># of campaign per camp </v>
      </c>
      <c r="J1244" s="235"/>
      <c r="K1244">
        <v>5</v>
      </c>
      <c r="L1244" s="235" t="s">
        <v>28</v>
      </c>
      <c r="M1244" s="252" t="s">
        <v>13</v>
      </c>
      <c r="N1244" t="s">
        <v>14</v>
      </c>
      <c r="O1244" t="s">
        <v>307</v>
      </c>
      <c r="P1244" t="s">
        <v>1599</v>
      </c>
      <c r="Q1244" t="s">
        <v>4720</v>
      </c>
      <c r="R1244" s="230">
        <v>45046</v>
      </c>
      <c r="S1244" s="230">
        <v>45047</v>
      </c>
      <c r="T1244" t="s">
        <v>8407</v>
      </c>
      <c r="U1244" s="238"/>
      <c r="V1244" s="238"/>
      <c r="W1244" s="238"/>
      <c r="X1244" s="238"/>
      <c r="Y1244" s="239"/>
      <c r="Z1244" t="s">
        <v>8359</v>
      </c>
      <c r="AA1244" t="s">
        <v>8358</v>
      </c>
      <c r="AB1244" s="256">
        <v>1718880175</v>
      </c>
      <c r="AC1244" s="242" t="str">
        <f>_xlfn.IFNA(IF(Table[[#This Row],[Programme Partner]]&lt;&gt;Table[[#This Row],[Implementing Partner]],CONCATENATE(Table[[#This Row],[Programme Partner]],"-",Table[[#This Row],[Implementing Partner]]),Table[[#This Row],[Programme Partner]]),"")</f>
        <v>IOM-DSK</v>
      </c>
    </row>
    <row r="1245" spans="1:29" ht="16.5" customHeight="1">
      <c r="A1245" s="183">
        <v>1245</v>
      </c>
      <c r="B1245" s="234" t="s">
        <v>8385</v>
      </c>
      <c r="C1245" s="235" t="s">
        <v>5148</v>
      </c>
      <c r="D1245" s="236" t="s">
        <v>5087</v>
      </c>
      <c r="E1245" s="237" t="s">
        <v>5148</v>
      </c>
      <c r="F1245" s="235" t="s">
        <v>27</v>
      </c>
      <c r="G1245" s="235" t="s">
        <v>8014</v>
      </c>
      <c r="H1245" t="s">
        <v>8401</v>
      </c>
      <c r="I1245" s="235" t="str">
        <f>IFERROR(VLOOKUP(Table[[#This Row],[Activity Details of Assistance]],WHAT!E:F,2,FALSE),"")</f>
        <v># of household</v>
      </c>
      <c r="J1245" s="235"/>
      <c r="K1245">
        <v>595</v>
      </c>
      <c r="L1245" s="235" t="s">
        <v>28</v>
      </c>
      <c r="M1245" s="252" t="s">
        <v>13</v>
      </c>
      <c r="N1245" t="s">
        <v>14</v>
      </c>
      <c r="O1245" t="s">
        <v>307</v>
      </c>
      <c r="P1245" t="s">
        <v>1599</v>
      </c>
      <c r="Q1245" t="s">
        <v>4720</v>
      </c>
      <c r="R1245" s="230">
        <v>45046</v>
      </c>
      <c r="S1245" s="230">
        <v>45047</v>
      </c>
      <c r="T1245" t="s">
        <v>8407</v>
      </c>
      <c r="U1245" s="238"/>
      <c r="V1245" s="238"/>
      <c r="W1245" s="238"/>
      <c r="X1245" s="238"/>
      <c r="Y1245" s="239"/>
      <c r="Z1245" t="s">
        <v>8359</v>
      </c>
      <c r="AA1245" t="s">
        <v>8358</v>
      </c>
      <c r="AB1245" s="256">
        <v>1718880175</v>
      </c>
      <c r="AC1245" s="242" t="str">
        <f>_xlfn.IFNA(IF(Table[[#This Row],[Programme Partner]]&lt;&gt;Table[[#This Row],[Implementing Partner]],CONCATENATE(Table[[#This Row],[Programme Partner]],"-",Table[[#This Row],[Implementing Partner]]),Table[[#This Row],[Programme Partner]]),"")</f>
        <v>IOM-DSK</v>
      </c>
    </row>
    <row r="1246" spans="1:29" ht="16.5" customHeight="1">
      <c r="A1246" s="183">
        <v>1246</v>
      </c>
      <c r="B1246" s="234" t="s">
        <v>8385</v>
      </c>
      <c r="C1246" s="235" t="s">
        <v>5148</v>
      </c>
      <c r="D1246" s="236" t="s">
        <v>5033</v>
      </c>
      <c r="E1246" s="237" t="s">
        <v>5148</v>
      </c>
      <c r="F1246" s="235" t="s">
        <v>27</v>
      </c>
      <c r="G1246" s="235" t="s">
        <v>8011</v>
      </c>
      <c r="H1246" t="s">
        <v>8363</v>
      </c>
      <c r="I1246" s="235" t="str">
        <f>IFERROR(VLOOKUP(Table[[#This Row],[Activity Details of Assistance]],WHAT!E:F,2,FALSE),"")</f>
        <v># of tube well</v>
      </c>
      <c r="J1246" s="235"/>
      <c r="K1246">
        <v>165</v>
      </c>
      <c r="L1246" s="235" t="s">
        <v>28</v>
      </c>
      <c r="M1246" s="252" t="s">
        <v>13</v>
      </c>
      <c r="N1246" t="s">
        <v>14</v>
      </c>
      <c r="O1246" t="s">
        <v>309</v>
      </c>
      <c r="P1246" t="s">
        <v>1606</v>
      </c>
      <c r="Q1246" t="s">
        <v>17</v>
      </c>
      <c r="R1246" s="230">
        <v>45046</v>
      </c>
      <c r="S1246" s="230">
        <v>45170</v>
      </c>
      <c r="T1246" t="s">
        <v>8407</v>
      </c>
      <c r="U1246" s="238"/>
      <c r="V1246" s="238"/>
      <c r="W1246" s="238"/>
      <c r="X1246" s="238"/>
      <c r="Y1246" s="239"/>
      <c r="Z1246" t="s">
        <v>8378</v>
      </c>
      <c r="AA1246" t="s">
        <v>8379</v>
      </c>
      <c r="AB1246" s="256">
        <v>1833301770</v>
      </c>
      <c r="AC1246" s="242" t="str">
        <f>_xlfn.IFNA(IF(Table[[#This Row],[Programme Partner]]&lt;&gt;Table[[#This Row],[Implementing Partner]],CONCATENATE(Table[[#This Row],[Programme Partner]],"-",Table[[#This Row],[Implementing Partner]]),Table[[#This Row],[Programme Partner]]),"")</f>
        <v>IOM-BRAC</v>
      </c>
    </row>
    <row r="1247" spans="1:29" ht="16.5" customHeight="1">
      <c r="A1247" s="183">
        <v>1247</v>
      </c>
      <c r="B1247" s="234" t="s">
        <v>8385</v>
      </c>
      <c r="C1247" s="235" t="s">
        <v>5148</v>
      </c>
      <c r="D1247" s="236" t="s">
        <v>5033</v>
      </c>
      <c r="E1247" s="237" t="s">
        <v>5148</v>
      </c>
      <c r="F1247" s="235" t="s">
        <v>27</v>
      </c>
      <c r="G1247" s="235" t="s">
        <v>8012</v>
      </c>
      <c r="H1247" t="s">
        <v>8364</v>
      </c>
      <c r="I1247" s="235" t="str">
        <f>IFERROR(VLOOKUP(Table[[#This Row],[Activity Details of Assistance]],WHAT!E:F,2,FALSE),"")</f>
        <v xml:space="preserve"># of door </v>
      </c>
      <c r="J1247" s="235"/>
      <c r="K1247">
        <v>17</v>
      </c>
      <c r="L1247" s="235" t="s">
        <v>28</v>
      </c>
      <c r="M1247" s="252" t="s">
        <v>13</v>
      </c>
      <c r="N1247" t="s">
        <v>14</v>
      </c>
      <c r="O1247" t="s">
        <v>309</v>
      </c>
      <c r="P1247" t="s">
        <v>1606</v>
      </c>
      <c r="Q1247" t="s">
        <v>17</v>
      </c>
      <c r="R1247" s="230">
        <v>45046</v>
      </c>
      <c r="S1247" s="230">
        <v>45170</v>
      </c>
      <c r="T1247" t="s">
        <v>8407</v>
      </c>
      <c r="U1247" s="238"/>
      <c r="V1247" s="238"/>
      <c r="W1247" s="238"/>
      <c r="X1247" s="238"/>
      <c r="Y1247" s="239"/>
      <c r="Z1247" t="s">
        <v>8378</v>
      </c>
      <c r="AA1247" t="s">
        <v>8379</v>
      </c>
      <c r="AB1247" s="256">
        <v>1833301770</v>
      </c>
      <c r="AC1247" s="242" t="str">
        <f>_xlfn.IFNA(IF(Table[[#This Row],[Programme Partner]]&lt;&gt;Table[[#This Row],[Implementing Partner]],CONCATENATE(Table[[#This Row],[Programme Partner]],"-",Table[[#This Row],[Implementing Partner]]),Table[[#This Row],[Programme Partner]]),"")</f>
        <v>IOM-BRAC</v>
      </c>
    </row>
    <row r="1248" spans="1:29" ht="16.5" customHeight="1">
      <c r="A1248" s="183">
        <v>1248</v>
      </c>
      <c r="B1248" s="234" t="s">
        <v>8385</v>
      </c>
      <c r="C1248" s="235" t="s">
        <v>5148</v>
      </c>
      <c r="D1248" s="236" t="s">
        <v>5033</v>
      </c>
      <c r="E1248" s="237" t="s">
        <v>5148</v>
      </c>
      <c r="F1248" s="235" t="s">
        <v>27</v>
      </c>
      <c r="G1248" s="235" t="s">
        <v>8012</v>
      </c>
      <c r="H1248" t="s">
        <v>8365</v>
      </c>
      <c r="I1248" s="235" t="str">
        <f>IFERROR(VLOOKUP(Table[[#This Row],[Activity Details of Assistance]],WHAT!E:F,2,FALSE),"")</f>
        <v># of door</v>
      </c>
      <c r="J1248" s="235"/>
      <c r="K1248">
        <v>122</v>
      </c>
      <c r="L1248" s="235" t="s">
        <v>28</v>
      </c>
      <c r="M1248" s="252" t="s">
        <v>13</v>
      </c>
      <c r="N1248" t="s">
        <v>14</v>
      </c>
      <c r="O1248" t="s">
        <v>309</v>
      </c>
      <c r="P1248" t="s">
        <v>1606</v>
      </c>
      <c r="Q1248" t="s">
        <v>17</v>
      </c>
      <c r="R1248" s="230">
        <v>45046</v>
      </c>
      <c r="S1248" s="230">
        <v>45170</v>
      </c>
      <c r="T1248" t="s">
        <v>8407</v>
      </c>
      <c r="U1248" s="238"/>
      <c r="V1248" s="238"/>
      <c r="W1248" s="238"/>
      <c r="X1248" s="238"/>
      <c r="Y1248" s="239"/>
      <c r="Z1248" t="s">
        <v>8378</v>
      </c>
      <c r="AA1248" t="s">
        <v>8379</v>
      </c>
      <c r="AB1248" s="256">
        <v>1833301770</v>
      </c>
      <c r="AC1248" s="242" t="str">
        <f>_xlfn.IFNA(IF(Table[[#This Row],[Programme Partner]]&lt;&gt;Table[[#This Row],[Implementing Partner]],CONCATENATE(Table[[#This Row],[Programme Partner]],"-",Table[[#This Row],[Implementing Partner]]),Table[[#This Row],[Programme Partner]]),"")</f>
        <v>IOM-BRAC</v>
      </c>
    </row>
    <row r="1249" spans="1:29" ht="16.5" customHeight="1">
      <c r="A1249" s="183">
        <v>1249</v>
      </c>
      <c r="B1249" s="234" t="s">
        <v>8385</v>
      </c>
      <c r="C1249" s="235" t="s">
        <v>5148</v>
      </c>
      <c r="D1249" s="236" t="s">
        <v>5033</v>
      </c>
      <c r="E1249" s="237" t="s">
        <v>5148</v>
      </c>
      <c r="F1249" s="235" t="s">
        <v>27</v>
      </c>
      <c r="G1249" s="235" t="s">
        <v>8012</v>
      </c>
      <c r="H1249" t="s">
        <v>8312</v>
      </c>
      <c r="I1249" s="235" t="str">
        <f>IFERROR(VLOOKUP(Table[[#This Row],[Activity Details of Assistance]],WHAT!E:F,2,FALSE),"")</f>
        <v># of door</v>
      </c>
      <c r="J1249" s="235"/>
      <c r="K1249">
        <v>388</v>
      </c>
      <c r="L1249" s="235" t="s">
        <v>28</v>
      </c>
      <c r="M1249" s="252" t="s">
        <v>13</v>
      </c>
      <c r="N1249" t="s">
        <v>14</v>
      </c>
      <c r="O1249" t="s">
        <v>309</v>
      </c>
      <c r="P1249" t="s">
        <v>1606</v>
      </c>
      <c r="Q1249" t="s">
        <v>17</v>
      </c>
      <c r="R1249" s="230">
        <v>45046</v>
      </c>
      <c r="S1249" s="230">
        <v>45170</v>
      </c>
      <c r="T1249" t="s">
        <v>8407</v>
      </c>
      <c r="U1249" s="238"/>
      <c r="V1249" s="238"/>
      <c r="W1249" s="238"/>
      <c r="X1249" s="238"/>
      <c r="Y1249" s="239"/>
      <c r="Z1249" t="s">
        <v>8378</v>
      </c>
      <c r="AA1249" t="s">
        <v>8379</v>
      </c>
      <c r="AB1249" s="256">
        <v>1833301770</v>
      </c>
      <c r="AC1249" s="242" t="str">
        <f>_xlfn.IFNA(IF(Table[[#This Row],[Programme Partner]]&lt;&gt;Table[[#This Row],[Implementing Partner]],CONCATENATE(Table[[#This Row],[Programme Partner]],"-",Table[[#This Row],[Implementing Partner]]),Table[[#This Row],[Programme Partner]]),"")</f>
        <v>IOM-BRAC</v>
      </c>
    </row>
    <row r="1250" spans="1:29" ht="16.5" customHeight="1">
      <c r="A1250" s="183">
        <v>1250</v>
      </c>
      <c r="B1250" s="234" t="s">
        <v>8385</v>
      </c>
      <c r="C1250" s="235" t="s">
        <v>5148</v>
      </c>
      <c r="D1250" s="236" t="s">
        <v>5033</v>
      </c>
      <c r="E1250" s="237" t="s">
        <v>5148</v>
      </c>
      <c r="F1250" s="235" t="s">
        <v>27</v>
      </c>
      <c r="G1250" s="235" t="s">
        <v>8013</v>
      </c>
      <c r="H1250" t="s">
        <v>8286</v>
      </c>
      <c r="I1250" s="235" t="str">
        <f>IFERROR(VLOOKUP(Table[[#This Row],[Activity Details of Assistance]],WHAT!E:F,2,FALSE),"")</f>
        <v># of HP sessions at community level</v>
      </c>
      <c r="J1250" s="235"/>
      <c r="K1250">
        <v>92</v>
      </c>
      <c r="L1250" s="235" t="s">
        <v>28</v>
      </c>
      <c r="M1250" s="252" t="s">
        <v>13</v>
      </c>
      <c r="N1250" t="s">
        <v>14</v>
      </c>
      <c r="O1250" t="s">
        <v>309</v>
      </c>
      <c r="P1250" t="s">
        <v>1606</v>
      </c>
      <c r="Q1250" t="s">
        <v>17</v>
      </c>
      <c r="R1250" s="230">
        <v>45046</v>
      </c>
      <c r="S1250" s="230">
        <v>45170</v>
      </c>
      <c r="T1250" t="s">
        <v>8407</v>
      </c>
      <c r="U1250" s="238"/>
      <c r="V1250" s="238"/>
      <c r="W1250" s="238"/>
      <c r="X1250" s="238"/>
      <c r="Y1250" s="239"/>
      <c r="Z1250" t="s">
        <v>8378</v>
      </c>
      <c r="AA1250" t="s">
        <v>8379</v>
      </c>
      <c r="AB1250" s="256">
        <v>1833301770</v>
      </c>
      <c r="AC1250" s="242" t="str">
        <f>_xlfn.IFNA(IF(Table[[#This Row],[Programme Partner]]&lt;&gt;Table[[#This Row],[Implementing Partner]],CONCATENATE(Table[[#This Row],[Programme Partner]],"-",Table[[#This Row],[Implementing Partner]]),Table[[#This Row],[Programme Partner]]),"")</f>
        <v>IOM-BRAC</v>
      </c>
    </row>
    <row r="1251" spans="1:29" ht="16.5" customHeight="1">
      <c r="A1251" s="183">
        <v>1251</v>
      </c>
      <c r="B1251" s="234" t="s">
        <v>8385</v>
      </c>
      <c r="C1251" s="235" t="s">
        <v>5148</v>
      </c>
      <c r="D1251" s="236" t="s">
        <v>5033</v>
      </c>
      <c r="E1251" s="237" t="s">
        <v>5148</v>
      </c>
      <c r="F1251" s="235" t="s">
        <v>27</v>
      </c>
      <c r="G1251" s="235" t="s">
        <v>8014</v>
      </c>
      <c r="H1251" t="s">
        <v>8313</v>
      </c>
      <c r="I1251" s="235" t="str">
        <f>IFERROR(VLOOKUP(Table[[#This Row],[Activity Details of Assistance]],WHAT!E:F,2,FALSE),"")</f>
        <v># of campaign per camp </v>
      </c>
      <c r="J1251" s="235"/>
      <c r="K1251">
        <v>1</v>
      </c>
      <c r="L1251" s="235" t="s">
        <v>28</v>
      </c>
      <c r="M1251" s="252" t="s">
        <v>13</v>
      </c>
      <c r="N1251" t="s">
        <v>14</v>
      </c>
      <c r="O1251" t="s">
        <v>309</v>
      </c>
      <c r="P1251" t="s">
        <v>1606</v>
      </c>
      <c r="Q1251" t="s">
        <v>17</v>
      </c>
      <c r="R1251" s="230">
        <v>45046</v>
      </c>
      <c r="S1251" s="230">
        <v>45170</v>
      </c>
      <c r="T1251" t="s">
        <v>8407</v>
      </c>
      <c r="U1251" s="238"/>
      <c r="V1251" s="238"/>
      <c r="W1251" s="238"/>
      <c r="X1251" s="238"/>
      <c r="Y1251" s="239"/>
      <c r="Z1251" t="s">
        <v>8378</v>
      </c>
      <c r="AA1251" t="s">
        <v>8379</v>
      </c>
      <c r="AB1251" s="256">
        <v>1833301770</v>
      </c>
      <c r="AC1251" s="242" t="str">
        <f>_xlfn.IFNA(IF(Table[[#This Row],[Programme Partner]]&lt;&gt;Table[[#This Row],[Implementing Partner]],CONCATENATE(Table[[#This Row],[Programme Partner]],"-",Table[[#This Row],[Implementing Partner]]),Table[[#This Row],[Programme Partner]]),"")</f>
        <v>IOM-BRAC</v>
      </c>
    </row>
    <row r="1252" spans="1:29" ht="16.5" customHeight="1">
      <c r="A1252" s="183">
        <v>1252</v>
      </c>
      <c r="B1252" s="234" t="s">
        <v>8385</v>
      </c>
      <c r="C1252" s="235" t="s">
        <v>5234</v>
      </c>
      <c r="D1252" s="236" t="s">
        <v>5234</v>
      </c>
      <c r="E1252" s="237" t="s">
        <v>5234</v>
      </c>
      <c r="F1252" s="235" t="s">
        <v>27</v>
      </c>
      <c r="G1252" s="235" t="s">
        <v>8011</v>
      </c>
      <c r="H1252" t="s">
        <v>8363</v>
      </c>
      <c r="I1252" s="235" t="str">
        <f>IFERROR(VLOOKUP(Table[[#This Row],[Activity Details of Assistance]],WHAT!E:F,2,FALSE),"")</f>
        <v># of tube well</v>
      </c>
      <c r="J1252" s="235"/>
      <c r="K1252">
        <v>35</v>
      </c>
      <c r="L1252" s="235" t="s">
        <v>28</v>
      </c>
      <c r="M1252" s="252" t="s">
        <v>13</v>
      </c>
      <c r="N1252" t="s">
        <v>14</v>
      </c>
      <c r="O1252" t="s">
        <v>309</v>
      </c>
      <c r="P1252" t="s">
        <v>1606</v>
      </c>
      <c r="Q1252" t="s">
        <v>4668</v>
      </c>
      <c r="R1252" s="230">
        <v>45046</v>
      </c>
      <c r="S1252" s="230">
        <v>45261</v>
      </c>
      <c r="T1252" t="s">
        <v>8407</v>
      </c>
      <c r="U1252" s="238"/>
      <c r="V1252" s="238"/>
      <c r="W1252" s="238"/>
      <c r="X1252" s="238"/>
      <c r="Y1252" s="239"/>
      <c r="Z1252" t="s">
        <v>8427</v>
      </c>
      <c r="AA1252" t="s">
        <v>8428</v>
      </c>
      <c r="AB1252" s="256">
        <v>1708521596</v>
      </c>
      <c r="AC1252" s="242" t="str">
        <f>_xlfn.IFNA(IF(Table[[#This Row],[Programme Partner]]&lt;&gt;Table[[#This Row],[Implementing Partner]],CONCATENATE(Table[[#This Row],[Programme Partner]],"-",Table[[#This Row],[Implementing Partner]]),Table[[#This Row],[Programme Partner]]),"")</f>
        <v>SCI</v>
      </c>
    </row>
    <row r="1253" spans="1:29" ht="16.5" customHeight="1">
      <c r="A1253" s="183">
        <v>1253</v>
      </c>
      <c r="B1253" s="234" t="s">
        <v>8385</v>
      </c>
      <c r="C1253" s="235" t="s">
        <v>5234</v>
      </c>
      <c r="D1253" s="236" t="s">
        <v>5234</v>
      </c>
      <c r="E1253" s="237" t="s">
        <v>5234</v>
      </c>
      <c r="F1253" s="235" t="s">
        <v>27</v>
      </c>
      <c r="G1253" s="235" t="s">
        <v>8012</v>
      </c>
      <c r="H1253" t="s">
        <v>8364</v>
      </c>
      <c r="I1253" s="235" t="str">
        <f>IFERROR(VLOOKUP(Table[[#This Row],[Activity Details of Assistance]],WHAT!E:F,2,FALSE),"")</f>
        <v xml:space="preserve"># of door </v>
      </c>
      <c r="J1253" s="235"/>
      <c r="K1253">
        <v>8</v>
      </c>
      <c r="L1253" s="235" t="s">
        <v>28</v>
      </c>
      <c r="M1253" s="252" t="s">
        <v>13</v>
      </c>
      <c r="N1253" t="s">
        <v>14</v>
      </c>
      <c r="O1253" t="s">
        <v>309</v>
      </c>
      <c r="P1253" t="s">
        <v>1606</v>
      </c>
      <c r="Q1253" t="s">
        <v>4668</v>
      </c>
      <c r="R1253" s="230">
        <v>45046</v>
      </c>
      <c r="S1253" s="230">
        <v>45261</v>
      </c>
      <c r="T1253" t="s">
        <v>8407</v>
      </c>
      <c r="U1253" s="238"/>
      <c r="V1253" s="238"/>
      <c r="W1253" s="238"/>
      <c r="X1253" s="238"/>
      <c r="Y1253" s="239"/>
      <c r="Z1253" t="s">
        <v>8427</v>
      </c>
      <c r="AA1253" t="s">
        <v>8428</v>
      </c>
      <c r="AB1253" s="256">
        <v>1708521596</v>
      </c>
      <c r="AC1253" s="242" t="str">
        <f>_xlfn.IFNA(IF(Table[[#This Row],[Programme Partner]]&lt;&gt;Table[[#This Row],[Implementing Partner]],CONCATENATE(Table[[#This Row],[Programme Partner]],"-",Table[[#This Row],[Implementing Partner]]),Table[[#This Row],[Programme Partner]]),"")</f>
        <v>SCI</v>
      </c>
    </row>
    <row r="1254" spans="1:29" ht="16.5" customHeight="1">
      <c r="A1254" s="183">
        <v>1254</v>
      </c>
      <c r="B1254" s="234" t="s">
        <v>8385</v>
      </c>
      <c r="C1254" s="235" t="s">
        <v>5234</v>
      </c>
      <c r="D1254" s="236" t="s">
        <v>5234</v>
      </c>
      <c r="E1254" s="237" t="s">
        <v>5234</v>
      </c>
      <c r="F1254" s="235" t="s">
        <v>27</v>
      </c>
      <c r="G1254" s="235" t="s">
        <v>8012</v>
      </c>
      <c r="H1254" t="s">
        <v>8365</v>
      </c>
      <c r="I1254" s="235" t="str">
        <f>IFERROR(VLOOKUP(Table[[#This Row],[Activity Details of Assistance]],WHAT!E:F,2,FALSE),"")</f>
        <v># of door</v>
      </c>
      <c r="J1254" s="235"/>
      <c r="K1254">
        <v>32</v>
      </c>
      <c r="L1254" s="235" t="s">
        <v>28</v>
      </c>
      <c r="M1254" s="252" t="s">
        <v>13</v>
      </c>
      <c r="N1254" t="s">
        <v>14</v>
      </c>
      <c r="O1254" t="s">
        <v>309</v>
      </c>
      <c r="P1254" t="s">
        <v>1606</v>
      </c>
      <c r="Q1254" t="s">
        <v>4668</v>
      </c>
      <c r="R1254" s="230">
        <v>45046</v>
      </c>
      <c r="S1254" s="230">
        <v>45261</v>
      </c>
      <c r="T1254" t="s">
        <v>8407</v>
      </c>
      <c r="U1254" s="238"/>
      <c r="V1254" s="238"/>
      <c r="W1254" s="238"/>
      <c r="X1254" s="238"/>
      <c r="Y1254" s="239"/>
      <c r="Z1254" t="s">
        <v>8427</v>
      </c>
      <c r="AA1254" t="s">
        <v>8428</v>
      </c>
      <c r="AB1254" s="256">
        <v>1708521596</v>
      </c>
      <c r="AC1254" s="242" t="str">
        <f>_xlfn.IFNA(IF(Table[[#This Row],[Programme Partner]]&lt;&gt;Table[[#This Row],[Implementing Partner]],CONCATENATE(Table[[#This Row],[Programme Partner]],"-",Table[[#This Row],[Implementing Partner]]),Table[[#This Row],[Programme Partner]]),"")</f>
        <v>SCI</v>
      </c>
    </row>
    <row r="1255" spans="1:29" ht="16.5" customHeight="1">
      <c r="A1255" s="183">
        <v>1255</v>
      </c>
      <c r="B1255" s="234" t="s">
        <v>8385</v>
      </c>
      <c r="C1255" s="235" t="s">
        <v>5234</v>
      </c>
      <c r="D1255" s="236" t="s">
        <v>5234</v>
      </c>
      <c r="E1255" s="237" t="s">
        <v>5234</v>
      </c>
      <c r="F1255" s="235" t="s">
        <v>27</v>
      </c>
      <c r="G1255" s="235" t="s">
        <v>8012</v>
      </c>
      <c r="H1255" t="s">
        <v>8312</v>
      </c>
      <c r="I1255" s="235" t="str">
        <f>IFERROR(VLOOKUP(Table[[#This Row],[Activity Details of Assistance]],WHAT!E:F,2,FALSE),"")</f>
        <v># of door</v>
      </c>
      <c r="J1255" s="235"/>
      <c r="K1255">
        <v>2</v>
      </c>
      <c r="L1255" s="235" t="s">
        <v>28</v>
      </c>
      <c r="M1255" s="252" t="s">
        <v>13</v>
      </c>
      <c r="N1255" t="s">
        <v>14</v>
      </c>
      <c r="O1255" t="s">
        <v>309</v>
      </c>
      <c r="P1255" t="s">
        <v>1606</v>
      </c>
      <c r="Q1255" t="s">
        <v>4668</v>
      </c>
      <c r="R1255" s="230">
        <v>45046</v>
      </c>
      <c r="S1255" s="230">
        <v>45261</v>
      </c>
      <c r="T1255" t="s">
        <v>8407</v>
      </c>
      <c r="U1255" s="238"/>
      <c r="V1255" s="238"/>
      <c r="W1255" s="238"/>
      <c r="X1255" s="238"/>
      <c r="Y1255" s="239"/>
      <c r="Z1255" t="s">
        <v>8427</v>
      </c>
      <c r="AA1255" t="s">
        <v>8428</v>
      </c>
      <c r="AB1255" s="256">
        <v>1708521596</v>
      </c>
      <c r="AC1255" s="242" t="str">
        <f>_xlfn.IFNA(IF(Table[[#This Row],[Programme Partner]]&lt;&gt;Table[[#This Row],[Implementing Partner]],CONCATENATE(Table[[#This Row],[Programme Partner]],"-",Table[[#This Row],[Implementing Partner]]),Table[[#This Row],[Programme Partner]]),"")</f>
        <v>SCI</v>
      </c>
    </row>
    <row r="1256" spans="1:29" ht="16.5" customHeight="1">
      <c r="A1256" s="183">
        <v>1256</v>
      </c>
      <c r="B1256" s="234" t="s">
        <v>8385</v>
      </c>
      <c r="C1256" s="235" t="s">
        <v>5234</v>
      </c>
      <c r="D1256" s="236" t="s">
        <v>5234</v>
      </c>
      <c r="E1256" s="237" t="s">
        <v>5234</v>
      </c>
      <c r="F1256" s="235" t="s">
        <v>27</v>
      </c>
      <c r="G1256" s="235" t="s">
        <v>8013</v>
      </c>
      <c r="H1256" t="s">
        <v>8286</v>
      </c>
      <c r="I1256" s="235" t="str">
        <f>IFERROR(VLOOKUP(Table[[#This Row],[Activity Details of Assistance]],WHAT!E:F,2,FALSE),"")</f>
        <v># of HP sessions at community level</v>
      </c>
      <c r="J1256" s="235"/>
      <c r="K1256">
        <v>20</v>
      </c>
      <c r="L1256" s="235" t="s">
        <v>28</v>
      </c>
      <c r="M1256" s="252" t="s">
        <v>13</v>
      </c>
      <c r="N1256" t="s">
        <v>14</v>
      </c>
      <c r="O1256" t="s">
        <v>309</v>
      </c>
      <c r="P1256" t="s">
        <v>1606</v>
      </c>
      <c r="Q1256" t="s">
        <v>4668</v>
      </c>
      <c r="R1256" s="230">
        <v>45046</v>
      </c>
      <c r="S1256" s="230">
        <v>45261</v>
      </c>
      <c r="T1256" t="s">
        <v>8407</v>
      </c>
      <c r="U1256" s="238"/>
      <c r="V1256" s="238"/>
      <c r="W1256" s="238"/>
      <c r="X1256" s="238"/>
      <c r="Y1256" s="239"/>
      <c r="Z1256" t="s">
        <v>8427</v>
      </c>
      <c r="AA1256" t="s">
        <v>8428</v>
      </c>
      <c r="AB1256" s="256">
        <v>1708521596</v>
      </c>
      <c r="AC1256" s="242" t="str">
        <f>_xlfn.IFNA(IF(Table[[#This Row],[Programme Partner]]&lt;&gt;Table[[#This Row],[Implementing Partner]],CONCATENATE(Table[[#This Row],[Programme Partner]],"-",Table[[#This Row],[Implementing Partner]]),Table[[#This Row],[Programme Partner]]),"")</f>
        <v>SCI</v>
      </c>
    </row>
    <row r="1257" spans="1:29" ht="16.5" customHeight="1">
      <c r="A1257" s="183">
        <v>1257</v>
      </c>
      <c r="B1257" s="234" t="s">
        <v>8385</v>
      </c>
      <c r="C1257" s="235" t="s">
        <v>5234</v>
      </c>
      <c r="D1257" s="236" t="s">
        <v>5234</v>
      </c>
      <c r="E1257" s="237" t="s">
        <v>5234</v>
      </c>
      <c r="F1257" s="235" t="s">
        <v>27</v>
      </c>
      <c r="G1257" s="235" t="s">
        <v>8014</v>
      </c>
      <c r="H1257" t="s">
        <v>8313</v>
      </c>
      <c r="I1257" s="235" t="str">
        <f>IFERROR(VLOOKUP(Table[[#This Row],[Activity Details of Assistance]],WHAT!E:F,2,FALSE),"")</f>
        <v># of campaign per camp </v>
      </c>
      <c r="J1257" s="235"/>
      <c r="K1257">
        <v>1</v>
      </c>
      <c r="L1257" s="235" t="s">
        <v>28</v>
      </c>
      <c r="M1257" s="252" t="s">
        <v>13</v>
      </c>
      <c r="N1257" t="s">
        <v>14</v>
      </c>
      <c r="O1257" t="s">
        <v>309</v>
      </c>
      <c r="P1257" t="s">
        <v>1606</v>
      </c>
      <c r="Q1257" t="s">
        <v>4668</v>
      </c>
      <c r="R1257" s="230">
        <v>45046</v>
      </c>
      <c r="S1257" s="230">
        <v>45261</v>
      </c>
      <c r="T1257" t="s">
        <v>8407</v>
      </c>
      <c r="U1257" s="238"/>
      <c r="V1257" s="238"/>
      <c r="W1257" s="238"/>
      <c r="X1257" s="238"/>
      <c r="Y1257" s="239"/>
      <c r="Z1257" t="s">
        <v>8427</v>
      </c>
      <c r="AA1257" t="s">
        <v>8428</v>
      </c>
      <c r="AB1257" s="256">
        <v>1708521596</v>
      </c>
      <c r="AC1257" s="242" t="str">
        <f>_xlfn.IFNA(IF(Table[[#This Row],[Programme Partner]]&lt;&gt;Table[[#This Row],[Implementing Partner]],CONCATENATE(Table[[#This Row],[Programme Partner]],"-",Table[[#This Row],[Implementing Partner]]),Table[[#This Row],[Programme Partner]]),"")</f>
        <v>SCI</v>
      </c>
    </row>
    <row r="1258" spans="1:29" ht="16.5" customHeight="1">
      <c r="A1258" s="183">
        <v>1258</v>
      </c>
      <c r="B1258" s="234" t="s">
        <v>8385</v>
      </c>
      <c r="C1258" s="235" t="s">
        <v>5234</v>
      </c>
      <c r="D1258" s="236" t="s">
        <v>5234</v>
      </c>
      <c r="E1258" s="237" t="s">
        <v>5234</v>
      </c>
      <c r="F1258" s="235" t="s">
        <v>27</v>
      </c>
      <c r="G1258" s="235" t="s">
        <v>8014</v>
      </c>
      <c r="H1258" t="s">
        <v>8401</v>
      </c>
      <c r="I1258" s="235" t="str">
        <f>IFERROR(VLOOKUP(Table[[#This Row],[Activity Details of Assistance]],WHAT!E:F,2,FALSE),"")</f>
        <v># of household</v>
      </c>
      <c r="J1258" s="235"/>
      <c r="K1258">
        <v>120</v>
      </c>
      <c r="L1258" s="235" t="s">
        <v>28</v>
      </c>
      <c r="M1258" s="252" t="s">
        <v>13</v>
      </c>
      <c r="N1258" t="s">
        <v>14</v>
      </c>
      <c r="O1258" t="s">
        <v>309</v>
      </c>
      <c r="P1258" t="s">
        <v>1606</v>
      </c>
      <c r="Q1258" t="s">
        <v>4668</v>
      </c>
      <c r="R1258" s="230">
        <v>45046</v>
      </c>
      <c r="S1258" s="230">
        <v>45261</v>
      </c>
      <c r="T1258" t="s">
        <v>8407</v>
      </c>
      <c r="U1258" s="238"/>
      <c r="V1258" s="238"/>
      <c r="W1258" s="238"/>
      <c r="X1258" s="238"/>
      <c r="Y1258" s="239"/>
      <c r="Z1258" t="s">
        <v>8427</v>
      </c>
      <c r="AA1258" t="s">
        <v>8428</v>
      </c>
      <c r="AB1258" s="256">
        <v>1708521596</v>
      </c>
      <c r="AC1258" s="242" t="str">
        <f>_xlfn.IFNA(IF(Table[[#This Row],[Programme Partner]]&lt;&gt;Table[[#This Row],[Implementing Partner]],CONCATENATE(Table[[#This Row],[Programme Partner]],"-",Table[[#This Row],[Implementing Partner]]),Table[[#This Row],[Programme Partner]]),"")</f>
        <v>SCI</v>
      </c>
    </row>
    <row r="1259" spans="1:29" ht="16.5" customHeight="1">
      <c r="A1259" s="183">
        <v>1259</v>
      </c>
      <c r="B1259" s="234" t="s">
        <v>8385</v>
      </c>
      <c r="C1259" s="235" t="s">
        <v>5234</v>
      </c>
      <c r="D1259" s="236" t="s">
        <v>5234</v>
      </c>
      <c r="E1259" s="237" t="s">
        <v>5234</v>
      </c>
      <c r="F1259" s="235" t="s">
        <v>27</v>
      </c>
      <c r="G1259" s="235" t="s">
        <v>8014</v>
      </c>
      <c r="H1259" t="s">
        <v>8412</v>
      </c>
      <c r="I1259" s="235" t="str">
        <f>IFERROR(VLOOKUP(Table[[#This Row],[Activity Details of Assistance]],WHAT!E:F,2,FALSE),"")</f>
        <v># of HH</v>
      </c>
      <c r="J1259" s="235"/>
      <c r="K1259">
        <v>418</v>
      </c>
      <c r="L1259" s="235" t="s">
        <v>28</v>
      </c>
      <c r="M1259" s="252" t="s">
        <v>13</v>
      </c>
      <c r="N1259" t="s">
        <v>14</v>
      </c>
      <c r="O1259" t="s">
        <v>309</v>
      </c>
      <c r="P1259" t="s">
        <v>1606</v>
      </c>
      <c r="Q1259" t="s">
        <v>4668</v>
      </c>
      <c r="R1259" s="230">
        <v>45046</v>
      </c>
      <c r="S1259" s="230">
        <v>45261</v>
      </c>
      <c r="T1259" t="s">
        <v>8407</v>
      </c>
      <c r="U1259" s="238"/>
      <c r="V1259" s="238"/>
      <c r="W1259" s="238"/>
      <c r="X1259" s="238"/>
      <c r="Y1259" s="239"/>
      <c r="Z1259" t="s">
        <v>8427</v>
      </c>
      <c r="AA1259" t="s">
        <v>8428</v>
      </c>
      <c r="AB1259" s="256">
        <v>1708521596</v>
      </c>
      <c r="AC1259" s="242" t="str">
        <f>_xlfn.IFNA(IF(Table[[#This Row],[Programme Partner]]&lt;&gt;Table[[#This Row],[Implementing Partner]],CONCATENATE(Table[[#This Row],[Programme Partner]],"-",Table[[#This Row],[Implementing Partner]]),Table[[#This Row],[Programme Partner]]),"")</f>
        <v>SCI</v>
      </c>
    </row>
    <row r="1260" spans="1:29" ht="16.5" customHeight="1">
      <c r="A1260" s="183">
        <v>1260</v>
      </c>
      <c r="B1260" s="234" t="s">
        <v>8385</v>
      </c>
      <c r="C1260" s="235" t="s">
        <v>5234</v>
      </c>
      <c r="D1260" s="236" t="s">
        <v>5234</v>
      </c>
      <c r="E1260" s="237" t="s">
        <v>5234</v>
      </c>
      <c r="F1260" s="235" t="s">
        <v>27</v>
      </c>
      <c r="G1260" s="235" t="s">
        <v>8011</v>
      </c>
      <c r="H1260" t="s">
        <v>8363</v>
      </c>
      <c r="I1260" s="235" t="str">
        <f>IFERROR(VLOOKUP(Table[[#This Row],[Activity Details of Assistance]],WHAT!E:F,2,FALSE),"")</f>
        <v># of tube well</v>
      </c>
      <c r="J1260" s="235"/>
      <c r="K1260">
        <v>40</v>
      </c>
      <c r="L1260" s="235" t="s">
        <v>28</v>
      </c>
      <c r="M1260" s="252" t="s">
        <v>13</v>
      </c>
      <c r="N1260" t="s">
        <v>14</v>
      </c>
      <c r="O1260" t="s">
        <v>309</v>
      </c>
      <c r="P1260" t="s">
        <v>1606</v>
      </c>
      <c r="Q1260" t="s">
        <v>4678</v>
      </c>
      <c r="R1260" s="230">
        <v>45046</v>
      </c>
      <c r="S1260" s="230">
        <v>45261</v>
      </c>
      <c r="T1260" t="s">
        <v>8407</v>
      </c>
      <c r="U1260" s="238"/>
      <c r="V1260" s="238"/>
      <c r="W1260" s="238"/>
      <c r="X1260" s="238"/>
      <c r="Y1260" s="239"/>
      <c r="Z1260" t="s">
        <v>8427</v>
      </c>
      <c r="AA1260" t="s">
        <v>8428</v>
      </c>
      <c r="AB1260" s="256">
        <v>1708521596</v>
      </c>
      <c r="AC1260" s="242" t="str">
        <f>_xlfn.IFNA(IF(Table[[#This Row],[Programme Partner]]&lt;&gt;Table[[#This Row],[Implementing Partner]],CONCATENATE(Table[[#This Row],[Programme Partner]],"-",Table[[#This Row],[Implementing Partner]]),Table[[#This Row],[Programme Partner]]),"")</f>
        <v>SCI</v>
      </c>
    </row>
    <row r="1261" spans="1:29" ht="16.5" customHeight="1">
      <c r="A1261" s="183">
        <v>1261</v>
      </c>
      <c r="B1261" s="234" t="s">
        <v>8385</v>
      </c>
      <c r="C1261" s="235" t="s">
        <v>5234</v>
      </c>
      <c r="D1261" s="236" t="s">
        <v>5234</v>
      </c>
      <c r="E1261" s="237" t="s">
        <v>5234</v>
      </c>
      <c r="F1261" s="235" t="s">
        <v>27</v>
      </c>
      <c r="G1261" s="235" t="s">
        <v>8012</v>
      </c>
      <c r="H1261" t="s">
        <v>8364</v>
      </c>
      <c r="I1261" s="235" t="str">
        <f>IFERROR(VLOOKUP(Table[[#This Row],[Activity Details of Assistance]],WHAT!E:F,2,FALSE),"")</f>
        <v xml:space="preserve"># of door </v>
      </c>
      <c r="J1261" s="235"/>
      <c r="K1261">
        <v>9</v>
      </c>
      <c r="L1261" s="235" t="s">
        <v>28</v>
      </c>
      <c r="M1261" s="252" t="s">
        <v>13</v>
      </c>
      <c r="N1261" t="s">
        <v>14</v>
      </c>
      <c r="O1261" t="s">
        <v>309</v>
      </c>
      <c r="P1261" t="s">
        <v>1606</v>
      </c>
      <c r="Q1261" t="s">
        <v>4678</v>
      </c>
      <c r="R1261" s="230">
        <v>45046</v>
      </c>
      <c r="S1261" s="230">
        <v>45261</v>
      </c>
      <c r="T1261" t="s">
        <v>8407</v>
      </c>
      <c r="U1261" s="238"/>
      <c r="V1261" s="238"/>
      <c r="W1261" s="238"/>
      <c r="X1261" s="238"/>
      <c r="Y1261" s="239"/>
      <c r="Z1261" t="s">
        <v>8427</v>
      </c>
      <c r="AA1261" t="s">
        <v>8428</v>
      </c>
      <c r="AB1261" s="256">
        <v>1708521596</v>
      </c>
      <c r="AC1261" s="242" t="str">
        <f>_xlfn.IFNA(IF(Table[[#This Row],[Programme Partner]]&lt;&gt;Table[[#This Row],[Implementing Partner]],CONCATENATE(Table[[#This Row],[Programme Partner]],"-",Table[[#This Row],[Implementing Partner]]),Table[[#This Row],[Programme Partner]]),"")</f>
        <v>SCI</v>
      </c>
    </row>
    <row r="1262" spans="1:29" ht="16.5" customHeight="1">
      <c r="A1262" s="183">
        <v>1262</v>
      </c>
      <c r="B1262" s="234" t="s">
        <v>8385</v>
      </c>
      <c r="C1262" s="235" t="s">
        <v>5234</v>
      </c>
      <c r="D1262" s="236" t="s">
        <v>5234</v>
      </c>
      <c r="E1262" s="237" t="s">
        <v>5234</v>
      </c>
      <c r="F1262" s="235" t="s">
        <v>27</v>
      </c>
      <c r="G1262" s="235" t="s">
        <v>8012</v>
      </c>
      <c r="H1262" t="s">
        <v>8365</v>
      </c>
      <c r="I1262" s="235" t="str">
        <f>IFERROR(VLOOKUP(Table[[#This Row],[Activity Details of Assistance]],WHAT!E:F,2,FALSE),"")</f>
        <v># of door</v>
      </c>
      <c r="J1262" s="235"/>
      <c r="K1262">
        <v>19</v>
      </c>
      <c r="L1262" s="235" t="s">
        <v>28</v>
      </c>
      <c r="M1262" s="252" t="s">
        <v>13</v>
      </c>
      <c r="N1262" t="s">
        <v>14</v>
      </c>
      <c r="O1262" t="s">
        <v>309</v>
      </c>
      <c r="P1262" t="s">
        <v>1606</v>
      </c>
      <c r="Q1262" t="s">
        <v>4678</v>
      </c>
      <c r="R1262" s="230">
        <v>45046</v>
      </c>
      <c r="S1262" s="230">
        <v>45261</v>
      </c>
      <c r="T1262" t="s">
        <v>8407</v>
      </c>
      <c r="U1262" s="238"/>
      <c r="V1262" s="238"/>
      <c r="W1262" s="238"/>
      <c r="X1262" s="238"/>
      <c r="Y1262" s="239"/>
      <c r="Z1262" t="s">
        <v>8427</v>
      </c>
      <c r="AA1262" t="s">
        <v>8428</v>
      </c>
      <c r="AB1262" s="256">
        <v>1708521596</v>
      </c>
      <c r="AC1262" s="242" t="str">
        <f>_xlfn.IFNA(IF(Table[[#This Row],[Programme Partner]]&lt;&gt;Table[[#This Row],[Implementing Partner]],CONCATENATE(Table[[#This Row],[Programme Partner]],"-",Table[[#This Row],[Implementing Partner]]),Table[[#This Row],[Programme Partner]]),"")</f>
        <v>SCI</v>
      </c>
    </row>
    <row r="1263" spans="1:29" ht="16.5" customHeight="1">
      <c r="A1263" s="183">
        <v>1263</v>
      </c>
      <c r="B1263" s="234" t="s">
        <v>8385</v>
      </c>
      <c r="C1263" s="235" t="s">
        <v>5234</v>
      </c>
      <c r="D1263" s="236" t="s">
        <v>5234</v>
      </c>
      <c r="E1263" s="237" t="s">
        <v>5234</v>
      </c>
      <c r="F1263" s="235" t="s">
        <v>27</v>
      </c>
      <c r="G1263" s="235" t="s">
        <v>8012</v>
      </c>
      <c r="H1263" t="s">
        <v>8312</v>
      </c>
      <c r="I1263" s="235" t="str">
        <f>IFERROR(VLOOKUP(Table[[#This Row],[Activity Details of Assistance]],WHAT!E:F,2,FALSE),"")</f>
        <v># of door</v>
      </c>
      <c r="J1263" s="235"/>
      <c r="K1263">
        <v>15</v>
      </c>
      <c r="L1263" s="235" t="s">
        <v>28</v>
      </c>
      <c r="M1263" s="252" t="s">
        <v>13</v>
      </c>
      <c r="N1263" t="s">
        <v>14</v>
      </c>
      <c r="O1263" t="s">
        <v>309</v>
      </c>
      <c r="P1263" t="s">
        <v>1606</v>
      </c>
      <c r="Q1263" t="s">
        <v>4678</v>
      </c>
      <c r="R1263" s="230">
        <v>45046</v>
      </c>
      <c r="S1263" s="230">
        <v>45261</v>
      </c>
      <c r="T1263" t="s">
        <v>8407</v>
      </c>
      <c r="U1263" s="238"/>
      <c r="V1263" s="238"/>
      <c r="W1263" s="238"/>
      <c r="X1263" s="238"/>
      <c r="Y1263" s="239"/>
      <c r="Z1263" t="s">
        <v>8427</v>
      </c>
      <c r="AA1263" t="s">
        <v>8428</v>
      </c>
      <c r="AB1263" s="256">
        <v>1708521596</v>
      </c>
      <c r="AC1263" s="242" t="str">
        <f>_xlfn.IFNA(IF(Table[[#This Row],[Programme Partner]]&lt;&gt;Table[[#This Row],[Implementing Partner]],CONCATENATE(Table[[#This Row],[Programme Partner]],"-",Table[[#This Row],[Implementing Partner]]),Table[[#This Row],[Programme Partner]]),"")</f>
        <v>SCI</v>
      </c>
    </row>
    <row r="1264" spans="1:29" ht="16.5" customHeight="1">
      <c r="A1264" s="183">
        <v>1264</v>
      </c>
      <c r="B1264" s="234" t="s">
        <v>8385</v>
      </c>
      <c r="C1264" s="235" t="s">
        <v>5234</v>
      </c>
      <c r="D1264" s="236" t="s">
        <v>5234</v>
      </c>
      <c r="E1264" s="237" t="s">
        <v>5234</v>
      </c>
      <c r="F1264" s="235" t="s">
        <v>27</v>
      </c>
      <c r="G1264" s="235" t="s">
        <v>8013</v>
      </c>
      <c r="H1264" t="s">
        <v>8286</v>
      </c>
      <c r="I1264" s="235" t="str">
        <f>IFERROR(VLOOKUP(Table[[#This Row],[Activity Details of Assistance]],WHAT!E:F,2,FALSE),"")</f>
        <v># of HP sessions at community level</v>
      </c>
      <c r="J1264" s="235"/>
      <c r="K1264">
        <v>55</v>
      </c>
      <c r="L1264" s="235" t="s">
        <v>28</v>
      </c>
      <c r="M1264" s="252" t="s">
        <v>13</v>
      </c>
      <c r="N1264" t="s">
        <v>14</v>
      </c>
      <c r="O1264" t="s">
        <v>309</v>
      </c>
      <c r="P1264" t="s">
        <v>1606</v>
      </c>
      <c r="Q1264" t="s">
        <v>4678</v>
      </c>
      <c r="R1264" s="230">
        <v>45046</v>
      </c>
      <c r="S1264" s="230">
        <v>45261</v>
      </c>
      <c r="T1264" t="s">
        <v>8407</v>
      </c>
      <c r="U1264" s="238"/>
      <c r="V1264" s="238"/>
      <c r="W1264" s="238"/>
      <c r="X1264" s="238"/>
      <c r="Y1264" s="239"/>
      <c r="Z1264" t="s">
        <v>8427</v>
      </c>
      <c r="AA1264" t="s">
        <v>8428</v>
      </c>
      <c r="AB1264" s="256">
        <v>1708521596</v>
      </c>
      <c r="AC1264" s="242" t="str">
        <f>_xlfn.IFNA(IF(Table[[#This Row],[Programme Partner]]&lt;&gt;Table[[#This Row],[Implementing Partner]],CONCATENATE(Table[[#This Row],[Programme Partner]],"-",Table[[#This Row],[Implementing Partner]]),Table[[#This Row],[Programme Partner]]),"")</f>
        <v>SCI</v>
      </c>
    </row>
    <row r="1265" spans="1:29" ht="16.5" customHeight="1">
      <c r="A1265" s="183">
        <v>1265</v>
      </c>
      <c r="B1265" s="234" t="s">
        <v>8385</v>
      </c>
      <c r="C1265" s="235" t="s">
        <v>5234</v>
      </c>
      <c r="D1265" s="236" t="s">
        <v>5234</v>
      </c>
      <c r="E1265" s="237" t="s">
        <v>5234</v>
      </c>
      <c r="F1265" s="235" t="s">
        <v>27</v>
      </c>
      <c r="G1265" s="235" t="s">
        <v>8014</v>
      </c>
      <c r="H1265" t="s">
        <v>8313</v>
      </c>
      <c r="I1265" s="235" t="str">
        <f>IFERROR(VLOOKUP(Table[[#This Row],[Activity Details of Assistance]],WHAT!E:F,2,FALSE),"")</f>
        <v># of campaign per camp </v>
      </c>
      <c r="J1265" s="235"/>
      <c r="K1265">
        <v>1</v>
      </c>
      <c r="L1265" s="235" t="s">
        <v>28</v>
      </c>
      <c r="M1265" s="252" t="s">
        <v>13</v>
      </c>
      <c r="N1265" t="s">
        <v>14</v>
      </c>
      <c r="O1265" t="s">
        <v>309</v>
      </c>
      <c r="P1265" t="s">
        <v>1606</v>
      </c>
      <c r="Q1265" t="s">
        <v>4678</v>
      </c>
      <c r="R1265" s="230">
        <v>45046</v>
      </c>
      <c r="S1265" s="230">
        <v>45261</v>
      </c>
      <c r="T1265" t="s">
        <v>8407</v>
      </c>
      <c r="U1265" s="238"/>
      <c r="V1265" s="238"/>
      <c r="W1265" s="238"/>
      <c r="X1265" s="238"/>
      <c r="Y1265" s="239"/>
      <c r="Z1265" t="s">
        <v>8427</v>
      </c>
      <c r="AA1265" t="s">
        <v>8428</v>
      </c>
      <c r="AB1265" s="256">
        <v>1708521596</v>
      </c>
      <c r="AC1265" s="242" t="str">
        <f>_xlfn.IFNA(IF(Table[[#This Row],[Programme Partner]]&lt;&gt;Table[[#This Row],[Implementing Partner]],CONCATENATE(Table[[#This Row],[Programme Partner]],"-",Table[[#This Row],[Implementing Partner]]),Table[[#This Row],[Programme Partner]]),"")</f>
        <v>SCI</v>
      </c>
    </row>
    <row r="1266" spans="1:29" ht="16.5" customHeight="1">
      <c r="A1266" s="183">
        <v>1266</v>
      </c>
      <c r="B1266" s="234" t="s">
        <v>8385</v>
      </c>
      <c r="C1266" s="235" t="s">
        <v>5234</v>
      </c>
      <c r="D1266" s="236" t="s">
        <v>5234</v>
      </c>
      <c r="E1266" s="237" t="s">
        <v>5234</v>
      </c>
      <c r="F1266" s="235" t="s">
        <v>27</v>
      </c>
      <c r="G1266" s="235" t="s">
        <v>8014</v>
      </c>
      <c r="H1266" t="s">
        <v>8401</v>
      </c>
      <c r="I1266" s="235" t="str">
        <f>IFERROR(VLOOKUP(Table[[#This Row],[Activity Details of Assistance]],WHAT!E:F,2,FALSE),"")</f>
        <v># of household</v>
      </c>
      <c r="J1266" s="235"/>
      <c r="K1266">
        <v>620</v>
      </c>
      <c r="L1266" s="235" t="s">
        <v>28</v>
      </c>
      <c r="M1266" s="252" t="s">
        <v>13</v>
      </c>
      <c r="N1266" t="s">
        <v>14</v>
      </c>
      <c r="O1266" t="s">
        <v>309</v>
      </c>
      <c r="P1266" t="s">
        <v>1606</v>
      </c>
      <c r="Q1266" t="s">
        <v>4678</v>
      </c>
      <c r="R1266" s="230">
        <v>45046</v>
      </c>
      <c r="S1266" s="230">
        <v>45261</v>
      </c>
      <c r="T1266" t="s">
        <v>8407</v>
      </c>
      <c r="U1266" s="238"/>
      <c r="V1266" s="238"/>
      <c r="W1266" s="238"/>
      <c r="X1266" s="238"/>
      <c r="Y1266" s="239"/>
      <c r="Z1266" t="s">
        <v>8427</v>
      </c>
      <c r="AA1266" t="s">
        <v>8428</v>
      </c>
      <c r="AB1266" s="256">
        <v>1708521596</v>
      </c>
      <c r="AC1266" s="242" t="str">
        <f>_xlfn.IFNA(IF(Table[[#This Row],[Programme Partner]]&lt;&gt;Table[[#This Row],[Implementing Partner]],CONCATENATE(Table[[#This Row],[Programme Partner]],"-",Table[[#This Row],[Implementing Partner]]),Table[[#This Row],[Programme Partner]]),"")</f>
        <v>SCI</v>
      </c>
    </row>
    <row r="1267" spans="1:29" ht="16.5" customHeight="1">
      <c r="A1267" s="183">
        <v>1267</v>
      </c>
      <c r="B1267" s="234" t="s">
        <v>8385</v>
      </c>
      <c r="C1267" s="235" t="s">
        <v>5234</v>
      </c>
      <c r="D1267" s="236" t="s">
        <v>5234</v>
      </c>
      <c r="E1267" s="237" t="s">
        <v>5234</v>
      </c>
      <c r="F1267" s="235" t="s">
        <v>27</v>
      </c>
      <c r="G1267" s="235" t="s">
        <v>8012</v>
      </c>
      <c r="H1267" t="s">
        <v>8365</v>
      </c>
      <c r="I1267" s="235" t="str">
        <f>IFERROR(VLOOKUP(Table[[#This Row],[Activity Details of Assistance]],WHAT!E:F,2,FALSE),"")</f>
        <v># of door</v>
      </c>
      <c r="J1267" s="235"/>
      <c r="K1267">
        <v>38</v>
      </c>
      <c r="L1267" s="235" t="s">
        <v>28</v>
      </c>
      <c r="M1267" s="252" t="s">
        <v>13</v>
      </c>
      <c r="N1267" t="s">
        <v>14</v>
      </c>
      <c r="O1267" t="s">
        <v>307</v>
      </c>
      <c r="P1267" t="s">
        <v>1599</v>
      </c>
      <c r="Q1267" t="s">
        <v>4720</v>
      </c>
      <c r="R1267" s="230">
        <v>45046</v>
      </c>
      <c r="S1267" s="230">
        <v>45261</v>
      </c>
      <c r="T1267" t="s">
        <v>8407</v>
      </c>
      <c r="U1267" s="238"/>
      <c r="V1267" s="238"/>
      <c r="W1267" s="238"/>
      <c r="X1267" s="238"/>
      <c r="Y1267" s="239"/>
      <c r="Z1267" t="s">
        <v>8427</v>
      </c>
      <c r="AA1267" t="s">
        <v>8428</v>
      </c>
      <c r="AB1267" s="256">
        <v>1708521596</v>
      </c>
      <c r="AC1267" s="242" t="str">
        <f>_xlfn.IFNA(IF(Table[[#This Row],[Programme Partner]]&lt;&gt;Table[[#This Row],[Implementing Partner]],CONCATENATE(Table[[#This Row],[Programme Partner]],"-",Table[[#This Row],[Implementing Partner]]),Table[[#This Row],[Programme Partner]]),"")</f>
        <v>SCI</v>
      </c>
    </row>
    <row r="1268" spans="1:29" ht="16.5" customHeight="1">
      <c r="A1268" s="183">
        <v>1268</v>
      </c>
      <c r="B1268" s="234" t="s">
        <v>8385</v>
      </c>
      <c r="C1268" s="235" t="s">
        <v>5234</v>
      </c>
      <c r="D1268" s="236" t="s">
        <v>5234</v>
      </c>
      <c r="E1268" s="237" t="s">
        <v>5234</v>
      </c>
      <c r="F1268" s="235" t="s">
        <v>27</v>
      </c>
      <c r="G1268" s="235" t="s">
        <v>8012</v>
      </c>
      <c r="H1268" t="s">
        <v>8312</v>
      </c>
      <c r="I1268" s="235" t="str">
        <f>IFERROR(VLOOKUP(Table[[#This Row],[Activity Details of Assistance]],WHAT!E:F,2,FALSE),"")</f>
        <v># of door</v>
      </c>
      <c r="J1268" s="235"/>
      <c r="K1268">
        <v>53</v>
      </c>
      <c r="L1268" s="235" t="s">
        <v>28</v>
      </c>
      <c r="M1268" s="252" t="s">
        <v>13</v>
      </c>
      <c r="N1268" t="s">
        <v>14</v>
      </c>
      <c r="O1268" t="s">
        <v>307</v>
      </c>
      <c r="P1268" t="s">
        <v>1599</v>
      </c>
      <c r="Q1268" t="s">
        <v>4720</v>
      </c>
      <c r="R1268" s="230">
        <v>45046</v>
      </c>
      <c r="S1268" s="230">
        <v>45261</v>
      </c>
      <c r="T1268" t="s">
        <v>8407</v>
      </c>
      <c r="U1268" s="238"/>
      <c r="V1268" s="238"/>
      <c r="W1268" s="238"/>
      <c r="X1268" s="238"/>
      <c r="Y1268" s="239"/>
      <c r="Z1268" t="s">
        <v>8427</v>
      </c>
      <c r="AA1268" t="s">
        <v>8428</v>
      </c>
      <c r="AB1268" s="256">
        <v>1708521596</v>
      </c>
      <c r="AC1268" s="242" t="str">
        <f>_xlfn.IFNA(IF(Table[[#This Row],[Programme Partner]]&lt;&gt;Table[[#This Row],[Implementing Partner]],CONCATENATE(Table[[#This Row],[Programme Partner]],"-",Table[[#This Row],[Implementing Partner]]),Table[[#This Row],[Programme Partner]]),"")</f>
        <v>SCI</v>
      </c>
    </row>
    <row r="1269" spans="1:29" ht="16.5" customHeight="1">
      <c r="A1269" s="183">
        <v>1269</v>
      </c>
      <c r="B1269" s="234" t="s">
        <v>8385</v>
      </c>
      <c r="C1269" s="235" t="s">
        <v>5234</v>
      </c>
      <c r="D1269" s="236" t="s">
        <v>5234</v>
      </c>
      <c r="E1269" s="237" t="s">
        <v>5234</v>
      </c>
      <c r="F1269" s="235" t="s">
        <v>27</v>
      </c>
      <c r="G1269" s="235" t="s">
        <v>8013</v>
      </c>
      <c r="H1269" t="s">
        <v>8286</v>
      </c>
      <c r="I1269" s="235" t="str">
        <f>IFERROR(VLOOKUP(Table[[#This Row],[Activity Details of Assistance]],WHAT!E:F,2,FALSE),"")</f>
        <v># of HP sessions at community level</v>
      </c>
      <c r="J1269" s="235"/>
      <c r="K1269">
        <v>68</v>
      </c>
      <c r="L1269" s="235" t="s">
        <v>28</v>
      </c>
      <c r="M1269" s="252" t="s">
        <v>13</v>
      </c>
      <c r="N1269" t="s">
        <v>14</v>
      </c>
      <c r="O1269" t="s">
        <v>307</v>
      </c>
      <c r="P1269" t="s">
        <v>1599</v>
      </c>
      <c r="Q1269" t="s">
        <v>4720</v>
      </c>
      <c r="R1269" s="230">
        <v>45046</v>
      </c>
      <c r="S1269" s="230">
        <v>45261</v>
      </c>
      <c r="T1269" t="s">
        <v>8407</v>
      </c>
      <c r="U1269" s="238"/>
      <c r="V1269" s="238"/>
      <c r="W1269" s="238"/>
      <c r="X1269" s="238"/>
      <c r="Y1269" s="239"/>
      <c r="Z1269" t="s">
        <v>8427</v>
      </c>
      <c r="AA1269" t="s">
        <v>8428</v>
      </c>
      <c r="AB1269" s="256">
        <v>1708521596</v>
      </c>
      <c r="AC1269" s="242" t="str">
        <f>_xlfn.IFNA(IF(Table[[#This Row],[Programme Partner]]&lt;&gt;Table[[#This Row],[Implementing Partner]],CONCATENATE(Table[[#This Row],[Programme Partner]],"-",Table[[#This Row],[Implementing Partner]]),Table[[#This Row],[Programme Partner]]),"")</f>
        <v>SCI</v>
      </c>
    </row>
    <row r="1270" spans="1:29" ht="16.5" customHeight="1">
      <c r="A1270" s="183">
        <v>1270</v>
      </c>
      <c r="B1270" s="234" t="s">
        <v>8385</v>
      </c>
      <c r="C1270" s="235" t="s">
        <v>5234</v>
      </c>
      <c r="D1270" s="236" t="s">
        <v>5234</v>
      </c>
      <c r="E1270" s="237" t="s">
        <v>5234</v>
      </c>
      <c r="F1270" s="235" t="s">
        <v>27</v>
      </c>
      <c r="G1270" s="235" t="s">
        <v>8014</v>
      </c>
      <c r="H1270" t="s">
        <v>8313</v>
      </c>
      <c r="I1270" s="235" t="str">
        <f>IFERROR(VLOOKUP(Table[[#This Row],[Activity Details of Assistance]],WHAT!E:F,2,FALSE),"")</f>
        <v># of campaign per camp </v>
      </c>
      <c r="J1270" s="235"/>
      <c r="K1270">
        <v>1</v>
      </c>
      <c r="L1270" s="235" t="s">
        <v>28</v>
      </c>
      <c r="M1270" s="252" t="s">
        <v>13</v>
      </c>
      <c r="N1270" t="s">
        <v>14</v>
      </c>
      <c r="O1270" t="s">
        <v>307</v>
      </c>
      <c r="P1270" t="s">
        <v>1599</v>
      </c>
      <c r="Q1270" t="s">
        <v>4720</v>
      </c>
      <c r="R1270" s="230">
        <v>45046</v>
      </c>
      <c r="S1270" s="230">
        <v>45261</v>
      </c>
      <c r="T1270" t="s">
        <v>8407</v>
      </c>
      <c r="U1270" s="238"/>
      <c r="V1270" s="238"/>
      <c r="W1270" s="238"/>
      <c r="X1270" s="238"/>
      <c r="Y1270" s="239"/>
      <c r="Z1270" t="s">
        <v>8427</v>
      </c>
      <c r="AA1270" t="s">
        <v>8428</v>
      </c>
      <c r="AB1270" s="256">
        <v>1708521596</v>
      </c>
      <c r="AC1270" s="242" t="str">
        <f>_xlfn.IFNA(IF(Table[[#This Row],[Programme Partner]]&lt;&gt;Table[[#This Row],[Implementing Partner]],CONCATENATE(Table[[#This Row],[Programme Partner]],"-",Table[[#This Row],[Implementing Partner]]),Table[[#This Row],[Programme Partner]]),"")</f>
        <v>SCI</v>
      </c>
    </row>
    <row r="1271" spans="1:29" ht="16.5" customHeight="1">
      <c r="A1271" s="183">
        <v>1271</v>
      </c>
      <c r="B1271" s="234" t="s">
        <v>8385</v>
      </c>
      <c r="C1271" s="235" t="s">
        <v>5234</v>
      </c>
      <c r="D1271" s="236" t="s">
        <v>5234</v>
      </c>
      <c r="E1271" s="237" t="s">
        <v>5234</v>
      </c>
      <c r="F1271" s="235" t="s">
        <v>27</v>
      </c>
      <c r="G1271" s="235" t="s">
        <v>8014</v>
      </c>
      <c r="H1271" t="s">
        <v>8401</v>
      </c>
      <c r="I1271" s="235" t="str">
        <f>IFERROR(VLOOKUP(Table[[#This Row],[Activity Details of Assistance]],WHAT!E:F,2,FALSE),"")</f>
        <v># of household</v>
      </c>
      <c r="J1271" s="235"/>
      <c r="K1271">
        <v>609</v>
      </c>
      <c r="L1271" s="235" t="s">
        <v>28</v>
      </c>
      <c r="M1271" s="252" t="s">
        <v>13</v>
      </c>
      <c r="N1271" t="s">
        <v>14</v>
      </c>
      <c r="O1271" t="s">
        <v>307</v>
      </c>
      <c r="P1271" t="s">
        <v>1599</v>
      </c>
      <c r="Q1271" t="s">
        <v>4720</v>
      </c>
      <c r="R1271" s="230">
        <v>45046</v>
      </c>
      <c r="S1271" s="230">
        <v>45261</v>
      </c>
      <c r="T1271" t="s">
        <v>8407</v>
      </c>
      <c r="U1271" s="238"/>
      <c r="V1271" s="238"/>
      <c r="W1271" s="238"/>
      <c r="X1271" s="238"/>
      <c r="Y1271" s="239"/>
      <c r="Z1271" t="s">
        <v>8427</v>
      </c>
      <c r="AA1271" t="s">
        <v>8428</v>
      </c>
      <c r="AB1271" s="256">
        <v>1708521596</v>
      </c>
      <c r="AC1271" s="242" t="str">
        <f>_xlfn.IFNA(IF(Table[[#This Row],[Programme Partner]]&lt;&gt;Table[[#This Row],[Implementing Partner]],CONCATENATE(Table[[#This Row],[Programme Partner]],"-",Table[[#This Row],[Implementing Partner]]),Table[[#This Row],[Programme Partner]]),"")</f>
        <v>SCI</v>
      </c>
    </row>
    <row r="1272" spans="1:29" ht="16.5" customHeight="1">
      <c r="A1272" s="183">
        <v>1272</v>
      </c>
      <c r="B1272" s="234" t="s">
        <v>8385</v>
      </c>
      <c r="C1272" s="235" t="s">
        <v>5234</v>
      </c>
      <c r="D1272" s="236" t="s">
        <v>5234</v>
      </c>
      <c r="E1272" s="237" t="s">
        <v>5234</v>
      </c>
      <c r="F1272" s="235" t="s">
        <v>27</v>
      </c>
      <c r="G1272" s="235" t="s">
        <v>8012</v>
      </c>
      <c r="H1272" t="s">
        <v>8364</v>
      </c>
      <c r="I1272" s="235" t="str">
        <f>IFERROR(VLOOKUP(Table[[#This Row],[Activity Details of Assistance]],WHAT!E:F,2,FALSE),"")</f>
        <v xml:space="preserve"># of door </v>
      </c>
      <c r="J1272" s="235"/>
      <c r="K1272">
        <v>31</v>
      </c>
      <c r="L1272" s="235" t="s">
        <v>28</v>
      </c>
      <c r="M1272" s="252" t="s">
        <v>13</v>
      </c>
      <c r="N1272" t="s">
        <v>14</v>
      </c>
      <c r="O1272" t="s">
        <v>307</v>
      </c>
      <c r="P1272" t="s">
        <v>1599</v>
      </c>
      <c r="Q1272" t="s">
        <v>4726</v>
      </c>
      <c r="R1272" s="230">
        <v>45046</v>
      </c>
      <c r="S1272" s="230">
        <v>45261</v>
      </c>
      <c r="T1272" t="s">
        <v>8407</v>
      </c>
      <c r="U1272" s="238"/>
      <c r="V1272" s="238"/>
      <c r="W1272" s="238"/>
      <c r="X1272" s="238"/>
      <c r="Y1272" s="239"/>
      <c r="Z1272" t="s">
        <v>8427</v>
      </c>
      <c r="AA1272" t="s">
        <v>8428</v>
      </c>
      <c r="AB1272" s="256">
        <v>1708521596</v>
      </c>
      <c r="AC1272" s="242" t="str">
        <f>_xlfn.IFNA(IF(Table[[#This Row],[Programme Partner]]&lt;&gt;Table[[#This Row],[Implementing Partner]],CONCATENATE(Table[[#This Row],[Programme Partner]],"-",Table[[#This Row],[Implementing Partner]]),Table[[#This Row],[Programme Partner]]),"")</f>
        <v>SCI</v>
      </c>
    </row>
    <row r="1273" spans="1:29" ht="16.5" customHeight="1">
      <c r="A1273" s="183">
        <v>1273</v>
      </c>
      <c r="B1273" s="234" t="s">
        <v>8385</v>
      </c>
      <c r="C1273" s="235" t="s">
        <v>5234</v>
      </c>
      <c r="D1273" s="236" t="s">
        <v>5234</v>
      </c>
      <c r="E1273" s="237" t="s">
        <v>5234</v>
      </c>
      <c r="F1273" s="235" t="s">
        <v>27</v>
      </c>
      <c r="G1273" s="235" t="s">
        <v>8012</v>
      </c>
      <c r="H1273" t="s">
        <v>8365</v>
      </c>
      <c r="I1273" s="235" t="str">
        <f>IFERROR(VLOOKUP(Table[[#This Row],[Activity Details of Assistance]],WHAT!E:F,2,FALSE),"")</f>
        <v># of door</v>
      </c>
      <c r="J1273" s="235"/>
      <c r="K1273">
        <v>40</v>
      </c>
      <c r="L1273" s="235" t="s">
        <v>28</v>
      </c>
      <c r="M1273" s="252" t="s">
        <v>13</v>
      </c>
      <c r="N1273" t="s">
        <v>14</v>
      </c>
      <c r="O1273" t="s">
        <v>307</v>
      </c>
      <c r="P1273" t="s">
        <v>1599</v>
      </c>
      <c r="Q1273" t="s">
        <v>4726</v>
      </c>
      <c r="R1273" s="230">
        <v>45046</v>
      </c>
      <c r="S1273" s="230">
        <v>45261</v>
      </c>
      <c r="T1273" t="s">
        <v>8407</v>
      </c>
      <c r="U1273" s="238"/>
      <c r="V1273" s="238"/>
      <c r="W1273" s="238"/>
      <c r="X1273" s="238"/>
      <c r="Y1273" s="239"/>
      <c r="Z1273" t="s">
        <v>8427</v>
      </c>
      <c r="AA1273" t="s">
        <v>8428</v>
      </c>
      <c r="AB1273" s="256">
        <v>1708521596</v>
      </c>
      <c r="AC1273" s="242" t="str">
        <f>_xlfn.IFNA(IF(Table[[#This Row],[Programme Partner]]&lt;&gt;Table[[#This Row],[Implementing Partner]],CONCATENATE(Table[[#This Row],[Programme Partner]],"-",Table[[#This Row],[Implementing Partner]]),Table[[#This Row],[Programme Partner]]),"")</f>
        <v>SCI</v>
      </c>
    </row>
    <row r="1274" spans="1:29" ht="16.5" customHeight="1">
      <c r="A1274" s="183">
        <v>1274</v>
      </c>
      <c r="B1274" s="234" t="s">
        <v>8385</v>
      </c>
      <c r="C1274" s="235" t="s">
        <v>5234</v>
      </c>
      <c r="D1274" s="236" t="s">
        <v>5234</v>
      </c>
      <c r="E1274" s="237" t="s">
        <v>5234</v>
      </c>
      <c r="F1274" s="235" t="s">
        <v>27</v>
      </c>
      <c r="G1274" s="235" t="s">
        <v>8012</v>
      </c>
      <c r="H1274" t="s">
        <v>8312</v>
      </c>
      <c r="I1274" s="235" t="str">
        <f>IFERROR(VLOOKUP(Table[[#This Row],[Activity Details of Assistance]],WHAT!E:F,2,FALSE),"")</f>
        <v># of door</v>
      </c>
      <c r="J1274" s="235"/>
      <c r="K1274">
        <v>92</v>
      </c>
      <c r="L1274" s="235" t="s">
        <v>28</v>
      </c>
      <c r="M1274" s="252" t="s">
        <v>13</v>
      </c>
      <c r="N1274" t="s">
        <v>14</v>
      </c>
      <c r="O1274" t="s">
        <v>307</v>
      </c>
      <c r="P1274" t="s">
        <v>1599</v>
      </c>
      <c r="Q1274" t="s">
        <v>4726</v>
      </c>
      <c r="R1274" s="230">
        <v>45046</v>
      </c>
      <c r="S1274" s="230">
        <v>45261</v>
      </c>
      <c r="T1274" t="s">
        <v>8407</v>
      </c>
      <c r="U1274" s="238"/>
      <c r="V1274" s="238"/>
      <c r="W1274" s="238"/>
      <c r="X1274" s="238"/>
      <c r="Y1274" s="239"/>
      <c r="Z1274" t="s">
        <v>8427</v>
      </c>
      <c r="AA1274" t="s">
        <v>8428</v>
      </c>
      <c r="AB1274" s="256">
        <v>1708521596</v>
      </c>
      <c r="AC1274" s="242" t="str">
        <f>_xlfn.IFNA(IF(Table[[#This Row],[Programme Partner]]&lt;&gt;Table[[#This Row],[Implementing Partner]],CONCATENATE(Table[[#This Row],[Programme Partner]],"-",Table[[#This Row],[Implementing Partner]]),Table[[#This Row],[Programme Partner]]),"")</f>
        <v>SCI</v>
      </c>
    </row>
    <row r="1275" spans="1:29" ht="16.5" customHeight="1">
      <c r="A1275" s="183">
        <v>1275</v>
      </c>
      <c r="B1275" s="234" t="s">
        <v>8385</v>
      </c>
      <c r="C1275" s="235" t="s">
        <v>5234</v>
      </c>
      <c r="D1275" s="236" t="s">
        <v>5234</v>
      </c>
      <c r="E1275" s="237" t="s">
        <v>5234</v>
      </c>
      <c r="F1275" s="235" t="s">
        <v>27</v>
      </c>
      <c r="G1275" s="235" t="s">
        <v>8013</v>
      </c>
      <c r="H1275" t="s">
        <v>8286</v>
      </c>
      <c r="I1275" s="235" t="str">
        <f>IFERROR(VLOOKUP(Table[[#This Row],[Activity Details of Assistance]],WHAT!E:F,2,FALSE),"")</f>
        <v># of HP sessions at community level</v>
      </c>
      <c r="J1275" s="235"/>
      <c r="K1275">
        <v>81</v>
      </c>
      <c r="L1275" s="235" t="s">
        <v>28</v>
      </c>
      <c r="M1275" s="252" t="s">
        <v>13</v>
      </c>
      <c r="N1275" t="s">
        <v>14</v>
      </c>
      <c r="O1275" t="s">
        <v>307</v>
      </c>
      <c r="P1275" t="s">
        <v>1599</v>
      </c>
      <c r="Q1275" t="s">
        <v>4726</v>
      </c>
      <c r="R1275" s="230">
        <v>45046</v>
      </c>
      <c r="S1275" s="230">
        <v>45261</v>
      </c>
      <c r="T1275" t="s">
        <v>8407</v>
      </c>
      <c r="U1275" s="238"/>
      <c r="V1275" s="238"/>
      <c r="W1275" s="238"/>
      <c r="X1275" s="238"/>
      <c r="Y1275" s="239"/>
      <c r="Z1275" t="s">
        <v>8427</v>
      </c>
      <c r="AA1275" t="s">
        <v>8428</v>
      </c>
      <c r="AB1275" s="256">
        <v>1708521596</v>
      </c>
      <c r="AC1275" s="242" t="str">
        <f>_xlfn.IFNA(IF(Table[[#This Row],[Programme Partner]]&lt;&gt;Table[[#This Row],[Implementing Partner]],CONCATENATE(Table[[#This Row],[Programme Partner]],"-",Table[[#This Row],[Implementing Partner]]),Table[[#This Row],[Programme Partner]]),"")</f>
        <v>SCI</v>
      </c>
    </row>
    <row r="1276" spans="1:29" ht="16.5" customHeight="1">
      <c r="A1276" s="183">
        <v>1276</v>
      </c>
      <c r="B1276" s="234" t="s">
        <v>8385</v>
      </c>
      <c r="C1276" s="235" t="s">
        <v>5234</v>
      </c>
      <c r="D1276" s="236" t="s">
        <v>5234</v>
      </c>
      <c r="E1276" s="237" t="s">
        <v>5234</v>
      </c>
      <c r="F1276" s="235" t="s">
        <v>27</v>
      </c>
      <c r="G1276" s="235" t="s">
        <v>8014</v>
      </c>
      <c r="H1276" t="s">
        <v>8313</v>
      </c>
      <c r="I1276" s="235" t="str">
        <f>IFERROR(VLOOKUP(Table[[#This Row],[Activity Details of Assistance]],WHAT!E:F,2,FALSE),"")</f>
        <v># of campaign per camp </v>
      </c>
      <c r="J1276" s="235"/>
      <c r="K1276">
        <v>1</v>
      </c>
      <c r="L1276" s="235" t="s">
        <v>28</v>
      </c>
      <c r="M1276" s="252" t="s">
        <v>13</v>
      </c>
      <c r="N1276" t="s">
        <v>14</v>
      </c>
      <c r="O1276" t="s">
        <v>307</v>
      </c>
      <c r="P1276" t="s">
        <v>1599</v>
      </c>
      <c r="Q1276" t="s">
        <v>4726</v>
      </c>
      <c r="R1276" s="230">
        <v>45046</v>
      </c>
      <c r="S1276" s="230">
        <v>45261</v>
      </c>
      <c r="T1276" t="s">
        <v>8407</v>
      </c>
      <c r="U1276" s="238"/>
      <c r="V1276" s="238"/>
      <c r="W1276" s="238"/>
      <c r="X1276" s="238"/>
      <c r="Y1276" s="239"/>
      <c r="Z1276" t="s">
        <v>8427</v>
      </c>
      <c r="AA1276" t="s">
        <v>8428</v>
      </c>
      <c r="AB1276" s="256">
        <v>1708521596</v>
      </c>
      <c r="AC1276" s="242" t="str">
        <f>_xlfn.IFNA(IF(Table[[#This Row],[Programme Partner]]&lt;&gt;Table[[#This Row],[Implementing Partner]],CONCATENATE(Table[[#This Row],[Programme Partner]],"-",Table[[#This Row],[Implementing Partner]]),Table[[#This Row],[Programme Partner]]),"")</f>
        <v>SCI</v>
      </c>
    </row>
    <row r="1277" spans="1:29" ht="16.5" customHeight="1">
      <c r="A1277" s="183">
        <v>1277</v>
      </c>
      <c r="B1277" s="234" t="s">
        <v>8385</v>
      </c>
      <c r="C1277" s="235" t="s">
        <v>5234</v>
      </c>
      <c r="D1277" s="236" t="s">
        <v>5234</v>
      </c>
      <c r="E1277" s="237" t="s">
        <v>5234</v>
      </c>
      <c r="F1277" s="235" t="s">
        <v>27</v>
      </c>
      <c r="G1277" s="235" t="s">
        <v>8014</v>
      </c>
      <c r="H1277" t="s">
        <v>8401</v>
      </c>
      <c r="I1277" s="235" t="str">
        <f>IFERROR(VLOOKUP(Table[[#This Row],[Activity Details of Assistance]],WHAT!E:F,2,FALSE),"")</f>
        <v># of household</v>
      </c>
      <c r="J1277" s="235"/>
      <c r="K1277">
        <v>625</v>
      </c>
      <c r="L1277" s="235" t="s">
        <v>28</v>
      </c>
      <c r="M1277" s="252" t="s">
        <v>13</v>
      </c>
      <c r="N1277" t="s">
        <v>14</v>
      </c>
      <c r="O1277" t="s">
        <v>307</v>
      </c>
      <c r="P1277" t="s">
        <v>1599</v>
      </c>
      <c r="Q1277" t="s">
        <v>4726</v>
      </c>
      <c r="R1277" s="230">
        <v>45046</v>
      </c>
      <c r="S1277" s="230">
        <v>45261</v>
      </c>
      <c r="T1277" t="s">
        <v>8407</v>
      </c>
      <c r="U1277" s="238"/>
      <c r="V1277" s="238"/>
      <c r="W1277" s="238"/>
      <c r="X1277" s="238"/>
      <c r="Y1277" s="239"/>
      <c r="Z1277" t="s">
        <v>8427</v>
      </c>
      <c r="AA1277" t="s">
        <v>8428</v>
      </c>
      <c r="AB1277" s="256">
        <v>1708521596</v>
      </c>
      <c r="AC1277" s="242" t="str">
        <f>_xlfn.IFNA(IF(Table[[#This Row],[Programme Partner]]&lt;&gt;Table[[#This Row],[Implementing Partner]],CONCATENATE(Table[[#This Row],[Programme Partner]],"-",Table[[#This Row],[Implementing Partner]]),Table[[#This Row],[Programme Partner]]),"")</f>
        <v>SCI</v>
      </c>
    </row>
    <row r="1278" spans="1:29" ht="16.5" customHeight="1">
      <c r="A1278" s="183">
        <v>1278</v>
      </c>
      <c r="B1278" s="234" t="s">
        <v>8385</v>
      </c>
      <c r="C1278" s="235" t="s">
        <v>5234</v>
      </c>
      <c r="D1278" s="236" t="s">
        <v>5234</v>
      </c>
      <c r="E1278" s="237" t="s">
        <v>5234</v>
      </c>
      <c r="F1278" s="235" t="s">
        <v>27</v>
      </c>
      <c r="G1278" s="235" t="s">
        <v>8014</v>
      </c>
      <c r="H1278" t="s">
        <v>8412</v>
      </c>
      <c r="I1278" s="235" t="str">
        <f>IFERROR(VLOOKUP(Table[[#This Row],[Activity Details of Assistance]],WHAT!E:F,2,FALSE),"")</f>
        <v># of HH</v>
      </c>
      <c r="J1278" s="235"/>
      <c r="K1278">
        <v>468</v>
      </c>
      <c r="L1278" s="235" t="s">
        <v>28</v>
      </c>
      <c r="M1278" s="252" t="s">
        <v>13</v>
      </c>
      <c r="N1278" t="s">
        <v>14</v>
      </c>
      <c r="O1278" t="s">
        <v>307</v>
      </c>
      <c r="P1278" t="s">
        <v>1599</v>
      </c>
      <c r="Q1278" t="s">
        <v>4726</v>
      </c>
      <c r="R1278" s="230">
        <v>45046</v>
      </c>
      <c r="S1278" s="230">
        <v>45261</v>
      </c>
      <c r="T1278" t="s">
        <v>8407</v>
      </c>
      <c r="U1278" s="238"/>
      <c r="V1278" s="238"/>
      <c r="W1278" s="238"/>
      <c r="X1278" s="238"/>
      <c r="Y1278" s="239"/>
      <c r="Z1278" t="s">
        <v>8427</v>
      </c>
      <c r="AA1278" t="s">
        <v>8428</v>
      </c>
      <c r="AB1278" s="256">
        <v>1708521596</v>
      </c>
      <c r="AC1278" s="242" t="str">
        <f>_xlfn.IFNA(IF(Table[[#This Row],[Programme Partner]]&lt;&gt;Table[[#This Row],[Implementing Partner]],CONCATENATE(Table[[#This Row],[Programme Partner]],"-",Table[[#This Row],[Implementing Partner]]),Table[[#This Row],[Programme Partner]]),"")</f>
        <v>SCI</v>
      </c>
    </row>
    <row r="1279" spans="1:29" ht="16.5" customHeight="1">
      <c r="A1279" s="183">
        <v>1279</v>
      </c>
      <c r="B1279" s="234" t="s">
        <v>8385</v>
      </c>
      <c r="C1279" s="235" t="s">
        <v>5033</v>
      </c>
      <c r="D1279" s="236" t="s">
        <v>5033</v>
      </c>
      <c r="E1279" s="237" t="s">
        <v>8447</v>
      </c>
      <c r="F1279" s="235" t="s">
        <v>27</v>
      </c>
      <c r="G1279" s="235" t="s">
        <v>8011</v>
      </c>
      <c r="H1279" t="s">
        <v>8363</v>
      </c>
      <c r="I1279" s="235" t="str">
        <f>IFERROR(VLOOKUP(Table[[#This Row],[Activity Details of Assistance]],WHAT!E:F,2,FALSE),"")</f>
        <v># of tube well</v>
      </c>
      <c r="J1279" s="235"/>
      <c r="K1279">
        <v>51</v>
      </c>
      <c r="L1279" s="235" t="s">
        <v>28</v>
      </c>
      <c r="M1279" s="252" t="s">
        <v>13</v>
      </c>
      <c r="N1279" t="s">
        <v>14</v>
      </c>
      <c r="O1279" t="s">
        <v>309</v>
      </c>
      <c r="P1279" t="s">
        <v>1606</v>
      </c>
      <c r="Q1279" t="s">
        <v>6479</v>
      </c>
      <c r="R1279" s="230">
        <v>45046</v>
      </c>
      <c r="S1279" s="230">
        <v>45108</v>
      </c>
      <c r="T1279" t="s">
        <v>8407</v>
      </c>
      <c r="U1279" s="238"/>
      <c r="V1279" s="238"/>
      <c r="W1279" s="238"/>
      <c r="X1279" s="238"/>
      <c r="Y1279" s="239"/>
      <c r="Z1279" t="s">
        <v>8439</v>
      </c>
      <c r="AA1279" t="s">
        <v>8442</v>
      </c>
      <c r="AB1279" s="256">
        <v>1847455736</v>
      </c>
      <c r="AC1279" s="242" t="str">
        <f>_xlfn.IFNA(IF(Table[[#This Row],[Programme Partner]]&lt;&gt;Table[[#This Row],[Implementing Partner]],CONCATENATE(Table[[#This Row],[Programme Partner]],"-",Table[[#This Row],[Implementing Partner]]),Table[[#This Row],[Programme Partner]]),"")</f>
        <v>BRAC</v>
      </c>
    </row>
    <row r="1280" spans="1:29" ht="16.5" customHeight="1">
      <c r="A1280" s="183">
        <v>1280</v>
      </c>
      <c r="B1280" s="234" t="s">
        <v>8385</v>
      </c>
      <c r="C1280" s="235" t="s">
        <v>5033</v>
      </c>
      <c r="D1280" s="236" t="s">
        <v>5033</v>
      </c>
      <c r="E1280" s="237" t="s">
        <v>8447</v>
      </c>
      <c r="F1280" s="235" t="s">
        <v>27</v>
      </c>
      <c r="G1280" s="235" t="s">
        <v>8012</v>
      </c>
      <c r="H1280" t="s">
        <v>8364</v>
      </c>
      <c r="I1280" s="235" t="str">
        <f>IFERROR(VLOOKUP(Table[[#This Row],[Activity Details of Assistance]],WHAT!E:F,2,FALSE),"")</f>
        <v xml:space="preserve"># of door </v>
      </c>
      <c r="J1280" s="235"/>
      <c r="K1280">
        <v>1</v>
      </c>
      <c r="L1280" s="235" t="s">
        <v>28</v>
      </c>
      <c r="M1280" s="252" t="s">
        <v>13</v>
      </c>
      <c r="N1280" t="s">
        <v>14</v>
      </c>
      <c r="O1280" t="s">
        <v>309</v>
      </c>
      <c r="P1280" t="s">
        <v>1606</v>
      </c>
      <c r="Q1280" t="s">
        <v>6479</v>
      </c>
      <c r="R1280" s="230">
        <v>45046</v>
      </c>
      <c r="S1280" s="230">
        <v>45108</v>
      </c>
      <c r="T1280" t="s">
        <v>8407</v>
      </c>
      <c r="U1280" s="238"/>
      <c r="V1280" s="238"/>
      <c r="W1280" s="238"/>
      <c r="X1280" s="238"/>
      <c r="Y1280" s="239"/>
      <c r="Z1280" t="s">
        <v>8439</v>
      </c>
      <c r="AA1280" t="s">
        <v>8442</v>
      </c>
      <c r="AB1280" s="256">
        <v>1847455736</v>
      </c>
      <c r="AC1280" s="242" t="str">
        <f>_xlfn.IFNA(IF(Table[[#This Row],[Programme Partner]]&lt;&gt;Table[[#This Row],[Implementing Partner]],CONCATENATE(Table[[#This Row],[Programme Partner]],"-",Table[[#This Row],[Implementing Partner]]),Table[[#This Row],[Programme Partner]]),"")</f>
        <v>BRAC</v>
      </c>
    </row>
    <row r="1281" spans="1:29" ht="16.5" customHeight="1">
      <c r="A1281" s="183">
        <v>1281</v>
      </c>
      <c r="B1281" s="234" t="s">
        <v>8385</v>
      </c>
      <c r="C1281" s="235" t="s">
        <v>5033</v>
      </c>
      <c r="D1281" s="236" t="s">
        <v>5033</v>
      </c>
      <c r="E1281" s="237" t="s">
        <v>8447</v>
      </c>
      <c r="F1281" s="235" t="s">
        <v>27</v>
      </c>
      <c r="G1281" s="235" t="s">
        <v>8012</v>
      </c>
      <c r="H1281" t="s">
        <v>8365</v>
      </c>
      <c r="I1281" s="235" t="str">
        <f>IFERROR(VLOOKUP(Table[[#This Row],[Activity Details of Assistance]],WHAT!E:F,2,FALSE),"")</f>
        <v># of door</v>
      </c>
      <c r="J1281" s="235"/>
      <c r="K1281">
        <v>1</v>
      </c>
      <c r="L1281" s="235" t="s">
        <v>28</v>
      </c>
      <c r="M1281" s="252" t="s">
        <v>13</v>
      </c>
      <c r="N1281" t="s">
        <v>14</v>
      </c>
      <c r="O1281" t="s">
        <v>309</v>
      </c>
      <c r="P1281" t="s">
        <v>1606</v>
      </c>
      <c r="Q1281" t="s">
        <v>6479</v>
      </c>
      <c r="R1281" s="230">
        <v>45046</v>
      </c>
      <c r="S1281" s="230">
        <v>45108</v>
      </c>
      <c r="T1281" t="s">
        <v>8407</v>
      </c>
      <c r="U1281" s="238"/>
      <c r="V1281" s="238"/>
      <c r="W1281" s="238"/>
      <c r="X1281" s="238"/>
      <c r="Y1281" s="239"/>
      <c r="Z1281" t="s">
        <v>8439</v>
      </c>
      <c r="AA1281" t="s">
        <v>8442</v>
      </c>
      <c r="AB1281" s="256">
        <v>1847455736</v>
      </c>
      <c r="AC1281" s="242" t="str">
        <f>_xlfn.IFNA(IF(Table[[#This Row],[Programme Partner]]&lt;&gt;Table[[#This Row],[Implementing Partner]],CONCATENATE(Table[[#This Row],[Programme Partner]],"-",Table[[#This Row],[Implementing Partner]]),Table[[#This Row],[Programme Partner]]),"")</f>
        <v>BRAC</v>
      </c>
    </row>
    <row r="1282" spans="1:29" ht="16.5" customHeight="1">
      <c r="A1282" s="183">
        <v>1282</v>
      </c>
      <c r="B1282" s="234" t="s">
        <v>8385</v>
      </c>
      <c r="C1282" s="235" t="s">
        <v>5033</v>
      </c>
      <c r="D1282" s="236" t="s">
        <v>5033</v>
      </c>
      <c r="E1282" s="237" t="s">
        <v>8447</v>
      </c>
      <c r="F1282" s="235" t="s">
        <v>27</v>
      </c>
      <c r="G1282" s="235" t="s">
        <v>8012</v>
      </c>
      <c r="H1282" t="s">
        <v>8312</v>
      </c>
      <c r="I1282" s="235" t="str">
        <f>IFERROR(VLOOKUP(Table[[#This Row],[Activity Details of Assistance]],WHAT!E:F,2,FALSE),"")</f>
        <v># of door</v>
      </c>
      <c r="J1282" s="235"/>
      <c r="K1282">
        <v>144</v>
      </c>
      <c r="L1282" s="235" t="s">
        <v>28</v>
      </c>
      <c r="M1282" s="252" t="s">
        <v>13</v>
      </c>
      <c r="N1282" t="s">
        <v>14</v>
      </c>
      <c r="O1282" t="s">
        <v>309</v>
      </c>
      <c r="P1282" t="s">
        <v>1606</v>
      </c>
      <c r="Q1282" t="s">
        <v>6479</v>
      </c>
      <c r="R1282" s="230">
        <v>45046</v>
      </c>
      <c r="S1282" s="230">
        <v>45108</v>
      </c>
      <c r="T1282" t="s">
        <v>8407</v>
      </c>
      <c r="U1282" s="238"/>
      <c r="V1282" s="238"/>
      <c r="W1282" s="238"/>
      <c r="X1282" s="238"/>
      <c r="Y1282" s="239"/>
      <c r="Z1282" t="s">
        <v>8439</v>
      </c>
      <c r="AA1282" t="s">
        <v>8442</v>
      </c>
      <c r="AB1282" s="256">
        <v>1847455736</v>
      </c>
      <c r="AC1282" s="242" t="str">
        <f>_xlfn.IFNA(IF(Table[[#This Row],[Programme Partner]]&lt;&gt;Table[[#This Row],[Implementing Partner]],CONCATENATE(Table[[#This Row],[Programme Partner]],"-",Table[[#This Row],[Implementing Partner]]),Table[[#This Row],[Programme Partner]]),"")</f>
        <v>BRAC</v>
      </c>
    </row>
    <row r="1283" spans="1:29" ht="16.5" customHeight="1">
      <c r="A1283" s="183">
        <v>1283</v>
      </c>
      <c r="B1283" s="234" t="s">
        <v>8385</v>
      </c>
      <c r="C1283" s="235" t="s">
        <v>5033</v>
      </c>
      <c r="D1283" s="236" t="s">
        <v>5033</v>
      </c>
      <c r="E1283" s="237" t="s">
        <v>8447</v>
      </c>
      <c r="F1283" s="235" t="s">
        <v>27</v>
      </c>
      <c r="G1283" s="235" t="s">
        <v>8013</v>
      </c>
      <c r="H1283" t="s">
        <v>8286</v>
      </c>
      <c r="I1283" s="235" t="str">
        <f>IFERROR(VLOOKUP(Table[[#This Row],[Activity Details of Assistance]],WHAT!E:F,2,FALSE),"")</f>
        <v># of HP sessions at community level</v>
      </c>
      <c r="J1283" s="235"/>
      <c r="K1283">
        <v>34</v>
      </c>
      <c r="L1283" s="235" t="s">
        <v>28</v>
      </c>
      <c r="M1283" s="252" t="s">
        <v>13</v>
      </c>
      <c r="N1283" t="s">
        <v>14</v>
      </c>
      <c r="O1283" t="s">
        <v>309</v>
      </c>
      <c r="P1283" t="s">
        <v>1606</v>
      </c>
      <c r="Q1283" t="s">
        <v>6479</v>
      </c>
      <c r="R1283" s="230">
        <v>45046</v>
      </c>
      <c r="S1283" s="230">
        <v>45108</v>
      </c>
      <c r="T1283" t="s">
        <v>8407</v>
      </c>
      <c r="U1283" s="238"/>
      <c r="V1283" s="238"/>
      <c r="W1283" s="238"/>
      <c r="X1283" s="238"/>
      <c r="Y1283" s="239"/>
      <c r="Z1283" t="s">
        <v>8439</v>
      </c>
      <c r="AA1283" t="s">
        <v>8442</v>
      </c>
      <c r="AB1283" s="256">
        <v>1847455736</v>
      </c>
      <c r="AC1283" s="242" t="str">
        <f>_xlfn.IFNA(IF(Table[[#This Row],[Programme Partner]]&lt;&gt;Table[[#This Row],[Implementing Partner]],CONCATENATE(Table[[#This Row],[Programme Partner]],"-",Table[[#This Row],[Implementing Partner]]),Table[[#This Row],[Programme Partner]]),"")</f>
        <v>BRAC</v>
      </c>
    </row>
    <row r="1284" spans="1:29" ht="16.5" customHeight="1">
      <c r="A1284" s="183">
        <v>1284</v>
      </c>
      <c r="B1284" s="234" t="s">
        <v>8385</v>
      </c>
      <c r="C1284" s="235" t="s">
        <v>5033</v>
      </c>
      <c r="D1284" s="236" t="s">
        <v>5033</v>
      </c>
      <c r="E1284" s="237" t="s">
        <v>8447</v>
      </c>
      <c r="F1284" s="235" t="s">
        <v>27</v>
      </c>
      <c r="G1284" s="235" t="s">
        <v>8014</v>
      </c>
      <c r="H1284" t="s">
        <v>8401</v>
      </c>
      <c r="I1284" s="235" t="str">
        <f>IFERROR(VLOOKUP(Table[[#This Row],[Activity Details of Assistance]],WHAT!E:F,2,FALSE),"")</f>
        <v># of household</v>
      </c>
      <c r="J1284" s="235"/>
      <c r="K1284">
        <v>2694</v>
      </c>
      <c r="L1284" s="235" t="s">
        <v>28</v>
      </c>
      <c r="M1284" s="252" t="s">
        <v>13</v>
      </c>
      <c r="N1284" t="s">
        <v>14</v>
      </c>
      <c r="O1284" t="s">
        <v>309</v>
      </c>
      <c r="P1284" t="s">
        <v>1606</v>
      </c>
      <c r="Q1284" t="s">
        <v>6479</v>
      </c>
      <c r="R1284" s="230">
        <v>45046</v>
      </c>
      <c r="S1284" s="230">
        <v>45108</v>
      </c>
      <c r="T1284" t="s">
        <v>8407</v>
      </c>
      <c r="U1284" s="238"/>
      <c r="V1284" s="238"/>
      <c r="W1284" s="238"/>
      <c r="X1284" s="238"/>
      <c r="Y1284" s="239"/>
      <c r="Z1284" t="s">
        <v>8439</v>
      </c>
      <c r="AA1284" t="s">
        <v>8442</v>
      </c>
      <c r="AB1284" s="256">
        <v>1847455736</v>
      </c>
      <c r="AC1284" s="242" t="str">
        <f>_xlfn.IFNA(IF(Table[[#This Row],[Programme Partner]]&lt;&gt;Table[[#This Row],[Implementing Partner]],CONCATENATE(Table[[#This Row],[Programme Partner]],"-",Table[[#This Row],[Implementing Partner]]),Table[[#This Row],[Programme Partner]]),"")</f>
        <v>BRAC</v>
      </c>
    </row>
    <row r="1285" spans="1:29" ht="16.5" customHeight="1">
      <c r="A1285" s="183">
        <v>1285</v>
      </c>
      <c r="B1285" s="234" t="s">
        <v>8385</v>
      </c>
      <c r="C1285" s="235" t="s">
        <v>5275</v>
      </c>
      <c r="D1285" s="236" t="s">
        <v>5184</v>
      </c>
      <c r="E1285" s="237" t="s">
        <v>5275</v>
      </c>
      <c r="F1285" s="235" t="s">
        <v>27</v>
      </c>
      <c r="G1285" s="235" t="s">
        <v>8011</v>
      </c>
      <c r="H1285" t="s">
        <v>8363</v>
      </c>
      <c r="I1285" s="235" t="str">
        <f>IFERROR(VLOOKUP(Table[[#This Row],[Activity Details of Assistance]],WHAT!E:F,2,FALSE),"")</f>
        <v># of tube well</v>
      </c>
      <c r="J1285" s="235"/>
      <c r="K1285">
        <v>204</v>
      </c>
      <c r="L1285" s="235" t="s">
        <v>28</v>
      </c>
      <c r="M1285" s="252" t="s">
        <v>13</v>
      </c>
      <c r="N1285" t="s">
        <v>14</v>
      </c>
      <c r="O1285" t="s">
        <v>309</v>
      </c>
      <c r="P1285" t="s">
        <v>1606</v>
      </c>
      <c r="Q1285" t="s">
        <v>6481</v>
      </c>
      <c r="R1285" s="230">
        <v>45046</v>
      </c>
      <c r="S1285" s="230">
        <v>45292</v>
      </c>
      <c r="T1285" t="s">
        <v>8407</v>
      </c>
      <c r="U1285" s="238"/>
      <c r="V1285" s="238"/>
      <c r="W1285" s="238"/>
      <c r="X1285" s="238"/>
      <c r="Y1285" s="239"/>
      <c r="Z1285" t="s">
        <v>8429</v>
      </c>
      <c r="AA1285" t="s">
        <v>8444</v>
      </c>
      <c r="AB1285" s="256">
        <v>8801712003560</v>
      </c>
      <c r="AC1285" s="242" t="str">
        <f>_xlfn.IFNA(IF(Table[[#This Row],[Programme Partner]]&lt;&gt;Table[[#This Row],[Implementing Partner]],CONCATENATE(Table[[#This Row],[Programme Partner]],"-",Table[[#This Row],[Implementing Partner]]),Table[[#This Row],[Programme Partner]]),"")</f>
        <v>UNICEF-NGOF</v>
      </c>
    </row>
    <row r="1286" spans="1:29" ht="16.5" customHeight="1">
      <c r="A1286" s="183">
        <v>1286</v>
      </c>
      <c r="B1286" s="234" t="s">
        <v>8385</v>
      </c>
      <c r="C1286" s="235" t="s">
        <v>5275</v>
      </c>
      <c r="D1286" s="236" t="s">
        <v>5184</v>
      </c>
      <c r="E1286" s="237" t="s">
        <v>5275</v>
      </c>
      <c r="F1286" s="235" t="s">
        <v>27</v>
      </c>
      <c r="G1286" s="235" t="s">
        <v>8012</v>
      </c>
      <c r="H1286" t="s">
        <v>8364</v>
      </c>
      <c r="I1286" s="235" t="str">
        <f>IFERROR(VLOOKUP(Table[[#This Row],[Activity Details of Assistance]],WHAT!E:F,2,FALSE),"")</f>
        <v xml:space="preserve"># of door </v>
      </c>
      <c r="J1286" s="235"/>
      <c r="K1286">
        <v>33</v>
      </c>
      <c r="L1286" s="235" t="s">
        <v>28</v>
      </c>
      <c r="M1286" s="252" t="s">
        <v>13</v>
      </c>
      <c r="N1286" t="s">
        <v>14</v>
      </c>
      <c r="O1286" t="s">
        <v>309</v>
      </c>
      <c r="P1286" t="s">
        <v>1606</v>
      </c>
      <c r="Q1286" t="s">
        <v>6481</v>
      </c>
      <c r="R1286" s="230">
        <v>45046</v>
      </c>
      <c r="S1286" s="230">
        <v>45292</v>
      </c>
      <c r="T1286" t="s">
        <v>8407</v>
      </c>
      <c r="U1286" s="238"/>
      <c r="V1286" s="238"/>
      <c r="W1286" s="238"/>
      <c r="X1286" s="238"/>
      <c r="Y1286" s="239"/>
      <c r="Z1286" t="s">
        <v>8429</v>
      </c>
      <c r="AA1286" t="s">
        <v>8444</v>
      </c>
      <c r="AB1286" s="256">
        <v>8801712003560</v>
      </c>
      <c r="AC1286" s="242" t="str">
        <f>_xlfn.IFNA(IF(Table[[#This Row],[Programme Partner]]&lt;&gt;Table[[#This Row],[Implementing Partner]],CONCATENATE(Table[[#This Row],[Programme Partner]],"-",Table[[#This Row],[Implementing Partner]]),Table[[#This Row],[Programme Partner]]),"")</f>
        <v>UNICEF-NGOF</v>
      </c>
    </row>
    <row r="1287" spans="1:29" ht="16.5" customHeight="1">
      <c r="A1287" s="183">
        <v>1287</v>
      </c>
      <c r="B1287" s="234" t="s">
        <v>8385</v>
      </c>
      <c r="C1287" s="235" t="s">
        <v>5275</v>
      </c>
      <c r="D1287" s="236" t="s">
        <v>5184</v>
      </c>
      <c r="E1287" s="237" t="s">
        <v>5275</v>
      </c>
      <c r="F1287" s="235" t="s">
        <v>27</v>
      </c>
      <c r="G1287" s="235" t="s">
        <v>8012</v>
      </c>
      <c r="H1287" t="s">
        <v>8365</v>
      </c>
      <c r="I1287" s="235" t="str">
        <f>IFERROR(VLOOKUP(Table[[#This Row],[Activity Details of Assistance]],WHAT!E:F,2,FALSE),"")</f>
        <v># of door</v>
      </c>
      <c r="J1287" s="235"/>
      <c r="K1287">
        <v>191</v>
      </c>
      <c r="L1287" s="235" t="s">
        <v>28</v>
      </c>
      <c r="M1287" s="252" t="s">
        <v>13</v>
      </c>
      <c r="N1287" t="s">
        <v>14</v>
      </c>
      <c r="O1287" t="s">
        <v>309</v>
      </c>
      <c r="P1287" t="s">
        <v>1606</v>
      </c>
      <c r="Q1287" t="s">
        <v>6481</v>
      </c>
      <c r="R1287" s="230">
        <v>45046</v>
      </c>
      <c r="S1287" s="230">
        <v>45292</v>
      </c>
      <c r="T1287" t="s">
        <v>8407</v>
      </c>
      <c r="U1287" s="238"/>
      <c r="V1287" s="238"/>
      <c r="W1287" s="238"/>
      <c r="X1287" s="238"/>
      <c r="Y1287" s="239"/>
      <c r="Z1287" t="s">
        <v>8429</v>
      </c>
      <c r="AA1287" t="s">
        <v>8444</v>
      </c>
      <c r="AB1287" s="256">
        <v>8801712003560</v>
      </c>
      <c r="AC1287" s="242" t="str">
        <f>_xlfn.IFNA(IF(Table[[#This Row],[Programme Partner]]&lt;&gt;Table[[#This Row],[Implementing Partner]],CONCATENATE(Table[[#This Row],[Programme Partner]],"-",Table[[#This Row],[Implementing Partner]]),Table[[#This Row],[Programme Partner]]),"")</f>
        <v>UNICEF-NGOF</v>
      </c>
    </row>
    <row r="1288" spans="1:29" ht="16.5" customHeight="1">
      <c r="A1288" s="183">
        <v>1288</v>
      </c>
      <c r="B1288" s="234" t="s">
        <v>8385</v>
      </c>
      <c r="C1288" s="235" t="s">
        <v>5275</v>
      </c>
      <c r="D1288" s="236" t="s">
        <v>5184</v>
      </c>
      <c r="E1288" s="237" t="s">
        <v>5275</v>
      </c>
      <c r="F1288" s="235" t="s">
        <v>27</v>
      </c>
      <c r="G1288" s="235" t="s">
        <v>8012</v>
      </c>
      <c r="H1288" t="s">
        <v>8312</v>
      </c>
      <c r="I1288" s="235" t="str">
        <f>IFERROR(VLOOKUP(Table[[#This Row],[Activity Details of Assistance]],WHAT!E:F,2,FALSE),"")</f>
        <v># of door</v>
      </c>
      <c r="J1288" s="235"/>
      <c r="K1288">
        <v>808</v>
      </c>
      <c r="L1288" s="235" t="s">
        <v>28</v>
      </c>
      <c r="M1288" s="252" t="s">
        <v>13</v>
      </c>
      <c r="N1288" t="s">
        <v>14</v>
      </c>
      <c r="O1288" t="s">
        <v>309</v>
      </c>
      <c r="P1288" t="s">
        <v>1606</v>
      </c>
      <c r="Q1288" t="s">
        <v>6481</v>
      </c>
      <c r="R1288" s="230">
        <v>45046</v>
      </c>
      <c r="S1288" s="230">
        <v>45292</v>
      </c>
      <c r="T1288" t="s">
        <v>8407</v>
      </c>
      <c r="U1288" s="238"/>
      <c r="V1288" s="238"/>
      <c r="W1288" s="238"/>
      <c r="X1288" s="238"/>
      <c r="Y1288" s="239"/>
      <c r="Z1288" t="s">
        <v>8429</v>
      </c>
      <c r="AA1288" t="s">
        <v>8444</v>
      </c>
      <c r="AB1288" s="256">
        <v>8801712003560</v>
      </c>
      <c r="AC1288" s="242" t="str">
        <f>_xlfn.IFNA(IF(Table[[#This Row],[Programme Partner]]&lt;&gt;Table[[#This Row],[Implementing Partner]],CONCATENATE(Table[[#This Row],[Programme Partner]],"-",Table[[#This Row],[Implementing Partner]]),Table[[#This Row],[Programme Partner]]),"")</f>
        <v>UNICEF-NGOF</v>
      </c>
    </row>
    <row r="1289" spans="1:29" ht="16.5" customHeight="1">
      <c r="A1289" s="183">
        <v>1289</v>
      </c>
      <c r="B1289" s="234" t="s">
        <v>8385</v>
      </c>
      <c r="C1289" s="235" t="s">
        <v>5275</v>
      </c>
      <c r="D1289" s="236" t="s">
        <v>5184</v>
      </c>
      <c r="E1289" s="237" t="s">
        <v>5275</v>
      </c>
      <c r="F1289" s="235" t="s">
        <v>27</v>
      </c>
      <c r="G1289" s="235" t="s">
        <v>8013</v>
      </c>
      <c r="H1289" t="s">
        <v>8338</v>
      </c>
      <c r="I1289" s="235" t="str">
        <f>IFERROR(VLOOKUP(Table[[#This Row],[Activity Details of Assistance]],WHAT!E:F,2,FALSE),"")</f>
        <v># of facilities</v>
      </c>
      <c r="J1289" s="235"/>
      <c r="K1289">
        <v>1550</v>
      </c>
      <c r="L1289" s="235" t="s">
        <v>28</v>
      </c>
      <c r="M1289" s="252" t="s">
        <v>13</v>
      </c>
      <c r="N1289" t="s">
        <v>14</v>
      </c>
      <c r="O1289" t="s">
        <v>309</v>
      </c>
      <c r="P1289" t="s">
        <v>1606</v>
      </c>
      <c r="Q1289" t="s">
        <v>6481</v>
      </c>
      <c r="R1289" s="230">
        <v>45046</v>
      </c>
      <c r="S1289" s="230">
        <v>45292</v>
      </c>
      <c r="T1289" t="s">
        <v>8407</v>
      </c>
      <c r="U1289" s="238"/>
      <c r="V1289" s="238"/>
      <c r="W1289" s="238"/>
      <c r="X1289" s="238"/>
      <c r="Y1289" s="239"/>
      <c r="Z1289" t="s">
        <v>8429</v>
      </c>
      <c r="AA1289" t="s">
        <v>8444</v>
      </c>
      <c r="AB1289" s="256">
        <v>8801712003560</v>
      </c>
      <c r="AC1289" s="242" t="str">
        <f>_xlfn.IFNA(IF(Table[[#This Row],[Programme Partner]]&lt;&gt;Table[[#This Row],[Implementing Partner]],CONCATENATE(Table[[#This Row],[Programme Partner]],"-",Table[[#This Row],[Implementing Partner]]),Table[[#This Row],[Programme Partner]]),"")</f>
        <v>UNICEF-NGOF</v>
      </c>
    </row>
    <row r="1290" spans="1:29" ht="16.5" customHeight="1">
      <c r="A1290" s="183">
        <v>1290</v>
      </c>
      <c r="B1290" s="234" t="s">
        <v>8385</v>
      </c>
      <c r="C1290" s="235" t="s">
        <v>5275</v>
      </c>
      <c r="D1290" s="236" t="s">
        <v>5184</v>
      </c>
      <c r="E1290" s="237" t="s">
        <v>5275</v>
      </c>
      <c r="F1290" s="235" t="s">
        <v>27</v>
      </c>
      <c r="G1290" s="235" t="s">
        <v>8013</v>
      </c>
      <c r="H1290" t="s">
        <v>8287</v>
      </c>
      <c r="I1290" s="235" t="str">
        <f>IFERROR(VLOOKUP(Table[[#This Row],[Activity Details of Assistance]],WHAT!E:F,2,FALSE),"")</f>
        <v># of HP sessions at HH level</v>
      </c>
      <c r="J1290" s="235"/>
      <c r="K1290">
        <v>5055</v>
      </c>
      <c r="L1290" s="235" t="s">
        <v>28</v>
      </c>
      <c r="M1290" s="252" t="s">
        <v>13</v>
      </c>
      <c r="N1290" t="s">
        <v>14</v>
      </c>
      <c r="O1290" t="s">
        <v>309</v>
      </c>
      <c r="P1290" t="s">
        <v>1606</v>
      </c>
      <c r="Q1290" t="s">
        <v>6481</v>
      </c>
      <c r="R1290" s="230">
        <v>45046</v>
      </c>
      <c r="S1290" s="230">
        <v>45292</v>
      </c>
      <c r="T1290" t="s">
        <v>8407</v>
      </c>
      <c r="U1290" s="238"/>
      <c r="V1290" s="238"/>
      <c r="W1290" s="238"/>
      <c r="X1290" s="238"/>
      <c r="Y1290" s="239"/>
      <c r="Z1290" t="s">
        <v>8429</v>
      </c>
      <c r="AA1290" t="s">
        <v>8444</v>
      </c>
      <c r="AB1290" s="256">
        <v>8801712003560</v>
      </c>
      <c r="AC1290" s="242" t="str">
        <f>_xlfn.IFNA(IF(Table[[#This Row],[Programme Partner]]&lt;&gt;Table[[#This Row],[Implementing Partner]],CONCATENATE(Table[[#This Row],[Programme Partner]],"-",Table[[#This Row],[Implementing Partner]]),Table[[#This Row],[Programme Partner]]),"")</f>
        <v>UNICEF-NGOF</v>
      </c>
    </row>
    <row r="1291" spans="1:29" ht="16.5" customHeight="1">
      <c r="A1291" s="183">
        <v>1291</v>
      </c>
      <c r="B1291" s="234" t="s">
        <v>8385</v>
      </c>
      <c r="C1291" s="235" t="s">
        <v>5275</v>
      </c>
      <c r="D1291" s="236" t="s">
        <v>5184</v>
      </c>
      <c r="E1291" s="237" t="s">
        <v>5275</v>
      </c>
      <c r="F1291" s="235" t="s">
        <v>27</v>
      </c>
      <c r="G1291" s="235" t="s">
        <v>8014</v>
      </c>
      <c r="H1291" t="s">
        <v>8414</v>
      </c>
      <c r="I1291" s="235" t="str">
        <f>IFERROR(VLOOKUP(Table[[#This Row],[Activity Details of Assistance]],WHAT!E:F,2,FALSE),"")</f>
        <v># of 80L/120L bin</v>
      </c>
      <c r="J1291" s="235"/>
      <c r="K1291">
        <v>196</v>
      </c>
      <c r="L1291" s="235" t="s">
        <v>28</v>
      </c>
      <c r="M1291" s="252" t="s">
        <v>13</v>
      </c>
      <c r="N1291" t="s">
        <v>14</v>
      </c>
      <c r="O1291" t="s">
        <v>309</v>
      </c>
      <c r="P1291" t="s">
        <v>1606</v>
      </c>
      <c r="Q1291" t="s">
        <v>6481</v>
      </c>
      <c r="R1291" s="230">
        <v>45046</v>
      </c>
      <c r="S1291" s="230">
        <v>45292</v>
      </c>
      <c r="T1291" t="s">
        <v>8407</v>
      </c>
      <c r="U1291" s="238"/>
      <c r="V1291" s="238"/>
      <c r="W1291" s="238"/>
      <c r="X1291" s="238"/>
      <c r="Y1291" s="239"/>
      <c r="Z1291" t="s">
        <v>8429</v>
      </c>
      <c r="AA1291" t="s">
        <v>8444</v>
      </c>
      <c r="AB1291" s="256">
        <v>8801712003560</v>
      </c>
      <c r="AC1291" s="242" t="str">
        <f>_xlfn.IFNA(IF(Table[[#This Row],[Programme Partner]]&lt;&gt;Table[[#This Row],[Implementing Partner]],CONCATENATE(Table[[#This Row],[Programme Partner]],"-",Table[[#This Row],[Implementing Partner]]),Table[[#This Row],[Programme Partner]]),"")</f>
        <v>UNICEF-NGOF</v>
      </c>
    </row>
    <row r="1292" spans="1:29" ht="16.5" customHeight="1">
      <c r="A1292" s="183">
        <v>1292</v>
      </c>
      <c r="B1292" s="234" t="s">
        <v>8385</v>
      </c>
      <c r="C1292" s="235" t="s">
        <v>5275</v>
      </c>
      <c r="D1292" s="236" t="s">
        <v>5184</v>
      </c>
      <c r="E1292" s="237" t="s">
        <v>5275</v>
      </c>
      <c r="F1292" s="235" t="s">
        <v>27</v>
      </c>
      <c r="G1292" s="235" t="s">
        <v>8014</v>
      </c>
      <c r="H1292" t="s">
        <v>8412</v>
      </c>
      <c r="I1292" s="235" t="str">
        <f>IFERROR(VLOOKUP(Table[[#This Row],[Activity Details of Assistance]],WHAT!E:F,2,FALSE),"")</f>
        <v># of HH</v>
      </c>
      <c r="J1292" s="235"/>
      <c r="K1292">
        <v>1678</v>
      </c>
      <c r="L1292" s="235" t="s">
        <v>28</v>
      </c>
      <c r="M1292" s="252" t="s">
        <v>13</v>
      </c>
      <c r="N1292" t="s">
        <v>14</v>
      </c>
      <c r="O1292" t="s">
        <v>309</v>
      </c>
      <c r="P1292" t="s">
        <v>1606</v>
      </c>
      <c r="Q1292" t="s">
        <v>6481</v>
      </c>
      <c r="R1292" s="230">
        <v>45046</v>
      </c>
      <c r="S1292" s="230">
        <v>45292</v>
      </c>
      <c r="T1292" t="s">
        <v>8407</v>
      </c>
      <c r="U1292" s="238"/>
      <c r="V1292" s="238"/>
      <c r="W1292" s="238"/>
      <c r="X1292" s="238"/>
      <c r="Y1292" s="239"/>
      <c r="Z1292" t="s">
        <v>8429</v>
      </c>
      <c r="AA1292" t="s">
        <v>8444</v>
      </c>
      <c r="AB1292" s="256">
        <v>8801712003560</v>
      </c>
      <c r="AC1292" s="242" t="str">
        <f>_xlfn.IFNA(IF(Table[[#This Row],[Programme Partner]]&lt;&gt;Table[[#This Row],[Implementing Partner]],CONCATENATE(Table[[#This Row],[Programme Partner]],"-",Table[[#This Row],[Implementing Partner]]),Table[[#This Row],[Programme Partner]]),"")</f>
        <v>UNICEF-NGOF</v>
      </c>
    </row>
    <row r="1293" spans="1:29" ht="16.5" customHeight="1">
      <c r="A1293" s="183">
        <v>1293</v>
      </c>
      <c r="B1293" s="234" t="s">
        <v>8385</v>
      </c>
      <c r="C1293" s="235" t="s">
        <v>8306</v>
      </c>
      <c r="D1293" s="236" t="s">
        <v>8306</v>
      </c>
      <c r="E1293" t="s">
        <v>5058</v>
      </c>
      <c r="F1293" s="235" t="s">
        <v>27</v>
      </c>
      <c r="G1293" s="235" t="s">
        <v>8011</v>
      </c>
      <c r="H1293" t="s">
        <v>8363</v>
      </c>
      <c r="I1293" s="235" t="str">
        <f>IFERROR(VLOOKUP(Table[[#This Row],[Activity Details of Assistance]],WHAT!E:F,2,FALSE),"")</f>
        <v># of tube well</v>
      </c>
      <c r="J1293" s="235"/>
      <c r="K1293">
        <v>33</v>
      </c>
      <c r="L1293" s="235" t="s">
        <v>28</v>
      </c>
      <c r="M1293" s="252" t="s">
        <v>13</v>
      </c>
      <c r="N1293" t="s">
        <v>14</v>
      </c>
      <c r="O1293" t="s">
        <v>309</v>
      </c>
      <c r="P1293" t="s">
        <v>1606</v>
      </c>
      <c r="Q1293" t="s">
        <v>6478</v>
      </c>
      <c r="R1293" s="230">
        <v>45046</v>
      </c>
      <c r="S1293" s="230">
        <v>45078</v>
      </c>
      <c r="T1293" t="s">
        <v>8407</v>
      </c>
      <c r="U1293" s="238"/>
      <c r="V1293" s="238"/>
      <c r="W1293" s="238"/>
      <c r="X1293" s="238"/>
      <c r="Y1293" s="239"/>
      <c r="Z1293" t="s">
        <v>8361</v>
      </c>
      <c r="AA1293" t="s">
        <v>8362</v>
      </c>
      <c r="AB1293" s="256">
        <v>1681597433</v>
      </c>
      <c r="AC1293" s="242" t="str">
        <f>_xlfn.IFNA(IF(Table[[#This Row],[Programme Partner]]&lt;&gt;Table[[#This Row],[Implementing Partner]],CONCATENATE(Table[[#This Row],[Programme Partner]],"-",Table[[#This Row],[Implementing Partner]]),Table[[#This Row],[Programme Partner]]),"")</f>
        <v>GREEN HILL</v>
      </c>
    </row>
    <row r="1294" spans="1:29" ht="16.5" customHeight="1">
      <c r="A1294" s="183">
        <v>1294</v>
      </c>
      <c r="B1294" s="234" t="s">
        <v>8385</v>
      </c>
      <c r="C1294" s="235" t="s">
        <v>8306</v>
      </c>
      <c r="D1294" s="236" t="s">
        <v>8306</v>
      </c>
      <c r="E1294" t="s">
        <v>5058</v>
      </c>
      <c r="F1294" s="235" t="s">
        <v>27</v>
      </c>
      <c r="G1294" s="235" t="s">
        <v>8012</v>
      </c>
      <c r="H1294" t="s">
        <v>8364</v>
      </c>
      <c r="I1294" s="235" t="str">
        <f>IFERROR(VLOOKUP(Table[[#This Row],[Activity Details of Assistance]],WHAT!E:F,2,FALSE),"")</f>
        <v xml:space="preserve"># of door </v>
      </c>
      <c r="J1294" s="235"/>
      <c r="K1294">
        <v>20</v>
      </c>
      <c r="L1294" s="235" t="s">
        <v>28</v>
      </c>
      <c r="M1294" s="252" t="s">
        <v>13</v>
      </c>
      <c r="N1294" t="s">
        <v>14</v>
      </c>
      <c r="O1294" t="s">
        <v>309</v>
      </c>
      <c r="P1294" t="s">
        <v>1606</v>
      </c>
      <c r="Q1294" t="s">
        <v>6478</v>
      </c>
      <c r="R1294" s="230">
        <v>45046</v>
      </c>
      <c r="S1294" s="230">
        <v>45078</v>
      </c>
      <c r="T1294" t="s">
        <v>8407</v>
      </c>
      <c r="U1294" s="238"/>
      <c r="V1294" s="238"/>
      <c r="W1294" s="238"/>
      <c r="X1294" s="238"/>
      <c r="Y1294" s="239"/>
      <c r="Z1294" t="s">
        <v>8361</v>
      </c>
      <c r="AA1294" t="s">
        <v>8362</v>
      </c>
      <c r="AB1294" s="256">
        <v>1681597433</v>
      </c>
      <c r="AC1294" s="242" t="str">
        <f>_xlfn.IFNA(IF(Table[[#This Row],[Programme Partner]]&lt;&gt;Table[[#This Row],[Implementing Partner]],CONCATENATE(Table[[#This Row],[Programme Partner]],"-",Table[[#This Row],[Implementing Partner]]),Table[[#This Row],[Programme Partner]]),"")</f>
        <v>GREEN HILL</v>
      </c>
    </row>
    <row r="1295" spans="1:29" ht="16.5" customHeight="1">
      <c r="A1295" s="183">
        <v>1295</v>
      </c>
      <c r="B1295" s="234" t="s">
        <v>8385</v>
      </c>
      <c r="C1295" s="235" t="s">
        <v>8306</v>
      </c>
      <c r="D1295" s="236" t="s">
        <v>8306</v>
      </c>
      <c r="E1295" t="s">
        <v>5058</v>
      </c>
      <c r="F1295" s="235" t="s">
        <v>27</v>
      </c>
      <c r="G1295" s="235" t="s">
        <v>8012</v>
      </c>
      <c r="H1295" t="s">
        <v>8365</v>
      </c>
      <c r="I1295" s="235" t="str">
        <f>IFERROR(VLOOKUP(Table[[#This Row],[Activity Details of Assistance]],WHAT!E:F,2,FALSE),"")</f>
        <v># of door</v>
      </c>
      <c r="J1295" s="235"/>
      <c r="K1295">
        <v>24</v>
      </c>
      <c r="L1295" s="235" t="s">
        <v>28</v>
      </c>
      <c r="M1295" s="252" t="s">
        <v>13</v>
      </c>
      <c r="N1295" t="s">
        <v>14</v>
      </c>
      <c r="O1295" t="s">
        <v>309</v>
      </c>
      <c r="P1295" t="s">
        <v>1606</v>
      </c>
      <c r="Q1295" t="s">
        <v>6478</v>
      </c>
      <c r="R1295" s="230">
        <v>45046</v>
      </c>
      <c r="S1295" s="230">
        <v>45078</v>
      </c>
      <c r="T1295" t="s">
        <v>8407</v>
      </c>
      <c r="U1295" s="238"/>
      <c r="V1295" s="238"/>
      <c r="W1295" s="238"/>
      <c r="X1295" s="238"/>
      <c r="Y1295" s="239"/>
      <c r="Z1295" t="s">
        <v>8361</v>
      </c>
      <c r="AA1295" t="s">
        <v>8362</v>
      </c>
      <c r="AB1295" s="256">
        <v>1681597433</v>
      </c>
      <c r="AC1295" s="242" t="str">
        <f>_xlfn.IFNA(IF(Table[[#This Row],[Programme Partner]]&lt;&gt;Table[[#This Row],[Implementing Partner]],CONCATENATE(Table[[#This Row],[Programme Partner]],"-",Table[[#This Row],[Implementing Partner]]),Table[[#This Row],[Programme Partner]]),"")</f>
        <v>GREEN HILL</v>
      </c>
    </row>
    <row r="1296" spans="1:29" ht="16.5" customHeight="1">
      <c r="A1296" s="183">
        <v>1296</v>
      </c>
      <c r="B1296" s="234" t="s">
        <v>8385</v>
      </c>
      <c r="C1296" s="235" t="s">
        <v>8306</v>
      </c>
      <c r="D1296" s="236" t="s">
        <v>8306</v>
      </c>
      <c r="E1296" t="s">
        <v>5058</v>
      </c>
      <c r="F1296" s="235" t="s">
        <v>27</v>
      </c>
      <c r="G1296" s="235" t="s">
        <v>8012</v>
      </c>
      <c r="H1296" t="s">
        <v>8312</v>
      </c>
      <c r="I1296" s="235" t="str">
        <f>IFERROR(VLOOKUP(Table[[#This Row],[Activity Details of Assistance]],WHAT!E:F,2,FALSE),"")</f>
        <v># of door</v>
      </c>
      <c r="J1296" s="235"/>
      <c r="K1296">
        <v>39</v>
      </c>
      <c r="L1296" s="235" t="s">
        <v>28</v>
      </c>
      <c r="M1296" s="252" t="s">
        <v>13</v>
      </c>
      <c r="N1296" t="s">
        <v>14</v>
      </c>
      <c r="O1296" t="s">
        <v>309</v>
      </c>
      <c r="P1296" t="s">
        <v>1606</v>
      </c>
      <c r="Q1296" t="s">
        <v>6478</v>
      </c>
      <c r="R1296" s="230">
        <v>45046</v>
      </c>
      <c r="S1296" s="230">
        <v>45078</v>
      </c>
      <c r="T1296" t="s">
        <v>8407</v>
      </c>
      <c r="U1296" s="238"/>
      <c r="V1296" s="238"/>
      <c r="W1296" s="238"/>
      <c r="X1296" s="238"/>
      <c r="Y1296" s="239"/>
      <c r="Z1296" t="s">
        <v>8361</v>
      </c>
      <c r="AA1296" t="s">
        <v>8362</v>
      </c>
      <c r="AB1296" s="256">
        <v>1681597433</v>
      </c>
      <c r="AC1296" s="242" t="str">
        <f>_xlfn.IFNA(IF(Table[[#This Row],[Programme Partner]]&lt;&gt;Table[[#This Row],[Implementing Partner]],CONCATENATE(Table[[#This Row],[Programme Partner]],"-",Table[[#This Row],[Implementing Partner]]),Table[[#This Row],[Programme Partner]]),"")</f>
        <v>GREEN HILL</v>
      </c>
    </row>
    <row r="1297" spans="1:29" ht="16.5" customHeight="1">
      <c r="A1297" s="183">
        <v>1297</v>
      </c>
      <c r="B1297" s="234" t="s">
        <v>8385</v>
      </c>
      <c r="C1297" s="235" t="s">
        <v>8306</v>
      </c>
      <c r="D1297" s="236" t="s">
        <v>8306</v>
      </c>
      <c r="E1297" t="s">
        <v>5058</v>
      </c>
      <c r="F1297" s="235" t="s">
        <v>27</v>
      </c>
      <c r="G1297" s="235" t="s">
        <v>8013</v>
      </c>
      <c r="H1297" t="s">
        <v>8338</v>
      </c>
      <c r="I1297" s="235" t="str">
        <f>IFERROR(VLOOKUP(Table[[#This Row],[Activity Details of Assistance]],WHAT!E:F,2,FALSE),"")</f>
        <v># of facilities</v>
      </c>
      <c r="J1297" s="235"/>
      <c r="K1297">
        <v>580</v>
      </c>
      <c r="L1297" s="235" t="s">
        <v>28</v>
      </c>
      <c r="M1297" s="252" t="s">
        <v>13</v>
      </c>
      <c r="N1297" t="s">
        <v>14</v>
      </c>
      <c r="O1297" t="s">
        <v>309</v>
      </c>
      <c r="P1297" t="s">
        <v>1606</v>
      </c>
      <c r="Q1297" t="s">
        <v>6478</v>
      </c>
      <c r="R1297" s="230">
        <v>45046</v>
      </c>
      <c r="S1297" s="230">
        <v>45078</v>
      </c>
      <c r="T1297" t="s">
        <v>8407</v>
      </c>
      <c r="U1297" s="238"/>
      <c r="V1297" s="238"/>
      <c r="W1297" s="238"/>
      <c r="X1297" s="238"/>
      <c r="Y1297" s="239"/>
      <c r="Z1297" t="s">
        <v>8361</v>
      </c>
      <c r="AA1297" t="s">
        <v>8362</v>
      </c>
      <c r="AB1297" s="256">
        <v>1681597433</v>
      </c>
      <c r="AC1297" s="242" t="str">
        <f>_xlfn.IFNA(IF(Table[[#This Row],[Programme Partner]]&lt;&gt;Table[[#This Row],[Implementing Partner]],CONCATENATE(Table[[#This Row],[Programme Partner]],"-",Table[[#This Row],[Implementing Partner]]),Table[[#This Row],[Programme Partner]]),"")</f>
        <v>GREEN HILL</v>
      </c>
    </row>
    <row r="1298" spans="1:29" ht="16.5" customHeight="1">
      <c r="A1298" s="183">
        <v>1298</v>
      </c>
      <c r="B1298" s="234" t="s">
        <v>8385</v>
      </c>
      <c r="C1298" s="235" t="s">
        <v>8306</v>
      </c>
      <c r="D1298" s="236" t="s">
        <v>8306</v>
      </c>
      <c r="E1298" t="s">
        <v>5058</v>
      </c>
      <c r="F1298" s="235" t="s">
        <v>27</v>
      </c>
      <c r="G1298" s="235" t="s">
        <v>8013</v>
      </c>
      <c r="H1298" t="s">
        <v>8286</v>
      </c>
      <c r="I1298" s="235" t="str">
        <f>IFERROR(VLOOKUP(Table[[#This Row],[Activity Details of Assistance]],WHAT!E:F,2,FALSE),"")</f>
        <v># of HP sessions at community level</v>
      </c>
      <c r="J1298" s="235"/>
      <c r="K1298">
        <v>60</v>
      </c>
      <c r="L1298" s="235" t="s">
        <v>28</v>
      </c>
      <c r="M1298" s="252" t="s">
        <v>13</v>
      </c>
      <c r="N1298" t="s">
        <v>14</v>
      </c>
      <c r="O1298" t="s">
        <v>309</v>
      </c>
      <c r="P1298" t="s">
        <v>1606</v>
      </c>
      <c r="Q1298" t="s">
        <v>6478</v>
      </c>
      <c r="R1298" s="230">
        <v>45046</v>
      </c>
      <c r="S1298" s="230">
        <v>45078</v>
      </c>
      <c r="T1298" t="s">
        <v>8407</v>
      </c>
      <c r="U1298" s="238"/>
      <c r="V1298" s="238"/>
      <c r="W1298" s="238"/>
      <c r="X1298" s="238"/>
      <c r="Y1298" s="239"/>
      <c r="Z1298" t="s">
        <v>8361</v>
      </c>
      <c r="AA1298" t="s">
        <v>8362</v>
      </c>
      <c r="AB1298" s="256">
        <v>1681597433</v>
      </c>
      <c r="AC1298" s="242" t="str">
        <f>_xlfn.IFNA(IF(Table[[#This Row],[Programme Partner]]&lt;&gt;Table[[#This Row],[Implementing Partner]],CONCATENATE(Table[[#This Row],[Programme Partner]],"-",Table[[#This Row],[Implementing Partner]]),Table[[#This Row],[Programme Partner]]),"")</f>
        <v>GREEN HILL</v>
      </c>
    </row>
    <row r="1299" spans="1:29" ht="16.5" customHeight="1">
      <c r="A1299" s="183">
        <v>1299</v>
      </c>
      <c r="B1299" s="234" t="s">
        <v>8385</v>
      </c>
      <c r="C1299" s="235" t="s">
        <v>8306</v>
      </c>
      <c r="D1299" s="236" t="s">
        <v>8306</v>
      </c>
      <c r="E1299" t="s">
        <v>5058</v>
      </c>
      <c r="F1299" s="235" t="s">
        <v>27</v>
      </c>
      <c r="G1299" s="235" t="s">
        <v>8013</v>
      </c>
      <c r="H1299" t="s">
        <v>8287</v>
      </c>
      <c r="I1299" s="235" t="str">
        <f>IFERROR(VLOOKUP(Table[[#This Row],[Activity Details of Assistance]],WHAT!E:F,2,FALSE),"")</f>
        <v># of HP sessions at HH level</v>
      </c>
      <c r="J1299" s="235"/>
      <c r="K1299">
        <v>1045</v>
      </c>
      <c r="L1299" s="235" t="s">
        <v>28</v>
      </c>
      <c r="M1299" s="252" t="s">
        <v>13</v>
      </c>
      <c r="N1299" t="s">
        <v>14</v>
      </c>
      <c r="O1299" t="s">
        <v>309</v>
      </c>
      <c r="P1299" t="s">
        <v>1606</v>
      </c>
      <c r="Q1299" t="s">
        <v>6478</v>
      </c>
      <c r="R1299" s="230">
        <v>45046</v>
      </c>
      <c r="S1299" s="230">
        <v>45078</v>
      </c>
      <c r="T1299" t="s">
        <v>8407</v>
      </c>
      <c r="U1299" s="238"/>
      <c r="V1299" s="238"/>
      <c r="W1299" s="238"/>
      <c r="X1299" s="238"/>
      <c r="Y1299" s="239"/>
      <c r="Z1299" t="s">
        <v>8361</v>
      </c>
      <c r="AA1299" t="s">
        <v>8362</v>
      </c>
      <c r="AB1299" s="256">
        <v>1681597433</v>
      </c>
      <c r="AC1299" s="242" t="str">
        <f>_xlfn.IFNA(IF(Table[[#This Row],[Programme Partner]]&lt;&gt;Table[[#This Row],[Implementing Partner]],CONCATENATE(Table[[#This Row],[Programme Partner]],"-",Table[[#This Row],[Implementing Partner]]),Table[[#This Row],[Programme Partner]]),"")</f>
        <v>GREEN HILL</v>
      </c>
    </row>
    <row r="1300" spans="1:29" ht="16.5" customHeight="1">
      <c r="A1300" s="183">
        <v>1300</v>
      </c>
      <c r="B1300" s="234" t="s">
        <v>8385</v>
      </c>
      <c r="C1300" s="235" t="s">
        <v>8306</v>
      </c>
      <c r="D1300" s="236" t="s">
        <v>8306</v>
      </c>
      <c r="E1300" t="s">
        <v>5058</v>
      </c>
      <c r="F1300" s="235" t="s">
        <v>27</v>
      </c>
      <c r="G1300" s="235" t="s">
        <v>8011</v>
      </c>
      <c r="H1300" t="s">
        <v>8363</v>
      </c>
      <c r="I1300" s="235" t="str">
        <f>IFERROR(VLOOKUP(Table[[#This Row],[Activity Details of Assistance]],WHAT!E:F,2,FALSE),"")</f>
        <v># of tube well</v>
      </c>
      <c r="J1300" s="235"/>
      <c r="K1300">
        <v>33</v>
      </c>
      <c r="L1300" s="235" t="s">
        <v>28</v>
      </c>
      <c r="M1300" s="252" t="s">
        <v>13</v>
      </c>
      <c r="N1300" t="s">
        <v>14</v>
      </c>
      <c r="O1300" t="s">
        <v>309</v>
      </c>
      <c r="P1300" t="s">
        <v>1606</v>
      </c>
      <c r="Q1300" t="s">
        <v>6386</v>
      </c>
      <c r="R1300" s="230">
        <v>45046</v>
      </c>
      <c r="S1300" s="230">
        <v>45078</v>
      </c>
      <c r="T1300" t="s">
        <v>8407</v>
      </c>
      <c r="U1300" s="238"/>
      <c r="V1300" s="238"/>
      <c r="W1300" s="238"/>
      <c r="X1300" s="238"/>
      <c r="Y1300" s="239"/>
      <c r="Z1300" t="s">
        <v>8361</v>
      </c>
      <c r="AA1300" t="s">
        <v>8362</v>
      </c>
      <c r="AB1300" s="256">
        <v>1681597433</v>
      </c>
      <c r="AC1300" s="242" t="str">
        <f>_xlfn.IFNA(IF(Table[[#This Row],[Programme Partner]]&lt;&gt;Table[[#This Row],[Implementing Partner]],CONCATENATE(Table[[#This Row],[Programme Partner]],"-",Table[[#This Row],[Implementing Partner]]),Table[[#This Row],[Programme Partner]]),"")</f>
        <v>GREEN HILL</v>
      </c>
    </row>
    <row r="1301" spans="1:29" ht="16.5" customHeight="1">
      <c r="A1301" s="183">
        <v>1301</v>
      </c>
      <c r="B1301" s="234" t="s">
        <v>8385</v>
      </c>
      <c r="C1301" s="235" t="s">
        <v>8306</v>
      </c>
      <c r="D1301" s="236" t="s">
        <v>8306</v>
      </c>
      <c r="E1301" t="s">
        <v>5058</v>
      </c>
      <c r="F1301" s="235" t="s">
        <v>27</v>
      </c>
      <c r="G1301" s="235" t="s">
        <v>8012</v>
      </c>
      <c r="H1301" t="s">
        <v>8318</v>
      </c>
      <c r="I1301" s="235" t="str">
        <f>IFERROR(VLOOKUP(Table[[#This Row],[Activity Details of Assistance]],WHAT!E:F,2,FALSE),"")</f>
        <v># of door</v>
      </c>
      <c r="J1301" s="235"/>
      <c r="K1301">
        <v>4</v>
      </c>
      <c r="L1301" s="235" t="s">
        <v>28</v>
      </c>
      <c r="M1301" s="252" t="s">
        <v>13</v>
      </c>
      <c r="N1301" t="s">
        <v>14</v>
      </c>
      <c r="O1301" t="s">
        <v>309</v>
      </c>
      <c r="P1301" t="s">
        <v>1606</v>
      </c>
      <c r="Q1301" t="s">
        <v>6386</v>
      </c>
      <c r="R1301" s="230">
        <v>45046</v>
      </c>
      <c r="S1301" s="230">
        <v>45078</v>
      </c>
      <c r="T1301" t="s">
        <v>8407</v>
      </c>
      <c r="U1301" s="238"/>
      <c r="V1301" s="238"/>
      <c r="W1301" s="238"/>
      <c r="X1301" s="238"/>
      <c r="Y1301" s="239"/>
      <c r="Z1301" t="s">
        <v>8361</v>
      </c>
      <c r="AA1301" t="s">
        <v>8362</v>
      </c>
      <c r="AB1301" s="256">
        <v>1681597433</v>
      </c>
      <c r="AC1301" s="242" t="str">
        <f>_xlfn.IFNA(IF(Table[[#This Row],[Programme Partner]]&lt;&gt;Table[[#This Row],[Implementing Partner]],CONCATENATE(Table[[#This Row],[Programme Partner]],"-",Table[[#This Row],[Implementing Partner]]),Table[[#This Row],[Programme Partner]]),"")</f>
        <v>GREEN HILL</v>
      </c>
    </row>
    <row r="1302" spans="1:29" ht="16.5" customHeight="1">
      <c r="A1302" s="183">
        <v>1302</v>
      </c>
      <c r="B1302" s="234" t="s">
        <v>8385</v>
      </c>
      <c r="C1302" s="235" t="s">
        <v>8306</v>
      </c>
      <c r="D1302" s="236" t="s">
        <v>8306</v>
      </c>
      <c r="E1302" t="s">
        <v>5058</v>
      </c>
      <c r="F1302" s="235" t="s">
        <v>27</v>
      </c>
      <c r="G1302" s="235" t="s">
        <v>8012</v>
      </c>
      <c r="H1302" t="s">
        <v>8364</v>
      </c>
      <c r="I1302" s="235" t="str">
        <f>IFERROR(VLOOKUP(Table[[#This Row],[Activity Details of Assistance]],WHAT!E:F,2,FALSE),"")</f>
        <v xml:space="preserve"># of door </v>
      </c>
      <c r="J1302" s="235"/>
      <c r="K1302">
        <v>21</v>
      </c>
      <c r="L1302" s="235" t="s">
        <v>28</v>
      </c>
      <c r="M1302" s="252" t="s">
        <v>13</v>
      </c>
      <c r="N1302" t="s">
        <v>14</v>
      </c>
      <c r="O1302" t="s">
        <v>309</v>
      </c>
      <c r="P1302" t="s">
        <v>1606</v>
      </c>
      <c r="Q1302" t="s">
        <v>6386</v>
      </c>
      <c r="R1302" s="230">
        <v>45046</v>
      </c>
      <c r="S1302" s="230">
        <v>45078</v>
      </c>
      <c r="T1302" t="s">
        <v>8407</v>
      </c>
      <c r="U1302" s="238"/>
      <c r="V1302" s="238"/>
      <c r="W1302" s="238"/>
      <c r="X1302" s="238"/>
      <c r="Y1302" s="239"/>
      <c r="Z1302" t="s">
        <v>8361</v>
      </c>
      <c r="AA1302" t="s">
        <v>8362</v>
      </c>
      <c r="AB1302" s="256">
        <v>1681597433</v>
      </c>
      <c r="AC1302" s="242" t="str">
        <f>_xlfn.IFNA(IF(Table[[#This Row],[Programme Partner]]&lt;&gt;Table[[#This Row],[Implementing Partner]],CONCATENATE(Table[[#This Row],[Programme Partner]],"-",Table[[#This Row],[Implementing Partner]]),Table[[#This Row],[Programme Partner]]),"")</f>
        <v>GREEN HILL</v>
      </c>
    </row>
    <row r="1303" spans="1:29" ht="16.5" customHeight="1">
      <c r="A1303" s="183">
        <v>1303</v>
      </c>
      <c r="B1303" s="234" t="s">
        <v>8385</v>
      </c>
      <c r="C1303" s="235" t="s">
        <v>8306</v>
      </c>
      <c r="D1303" s="236" t="s">
        <v>8306</v>
      </c>
      <c r="E1303" t="s">
        <v>5058</v>
      </c>
      <c r="F1303" s="235" t="s">
        <v>27</v>
      </c>
      <c r="G1303" s="235" t="s">
        <v>8012</v>
      </c>
      <c r="H1303" t="s">
        <v>8403</v>
      </c>
      <c r="I1303" s="235" t="str">
        <f>IFERROR(VLOOKUP(Table[[#This Row],[Activity Details of Assistance]],WHAT!E:F,2,FALSE),"")</f>
        <v># of door</v>
      </c>
      <c r="J1303" s="235"/>
      <c r="K1303">
        <v>4</v>
      </c>
      <c r="L1303" s="235" t="s">
        <v>28</v>
      </c>
      <c r="M1303" s="252" t="s">
        <v>13</v>
      </c>
      <c r="N1303" t="s">
        <v>14</v>
      </c>
      <c r="O1303" t="s">
        <v>309</v>
      </c>
      <c r="P1303" t="s">
        <v>1606</v>
      </c>
      <c r="Q1303" t="s">
        <v>6386</v>
      </c>
      <c r="R1303" s="230">
        <v>45046</v>
      </c>
      <c r="S1303" s="230">
        <v>45078</v>
      </c>
      <c r="T1303" t="s">
        <v>8407</v>
      </c>
      <c r="U1303" s="238"/>
      <c r="V1303" s="238"/>
      <c r="W1303" s="238"/>
      <c r="X1303" s="238"/>
      <c r="Y1303" s="239"/>
      <c r="Z1303" t="s">
        <v>8361</v>
      </c>
      <c r="AA1303" t="s">
        <v>8362</v>
      </c>
      <c r="AB1303" s="256">
        <v>1681597433</v>
      </c>
      <c r="AC1303" s="242" t="str">
        <f>_xlfn.IFNA(IF(Table[[#This Row],[Programme Partner]]&lt;&gt;Table[[#This Row],[Implementing Partner]],CONCATENATE(Table[[#This Row],[Programme Partner]],"-",Table[[#This Row],[Implementing Partner]]),Table[[#This Row],[Programme Partner]]),"")</f>
        <v>GREEN HILL</v>
      </c>
    </row>
    <row r="1304" spans="1:29" ht="16.5" customHeight="1">
      <c r="A1304" s="183">
        <v>1304</v>
      </c>
      <c r="B1304" s="234" t="s">
        <v>8385</v>
      </c>
      <c r="C1304" s="235" t="s">
        <v>8306</v>
      </c>
      <c r="D1304" s="236" t="s">
        <v>8306</v>
      </c>
      <c r="E1304" t="s">
        <v>5058</v>
      </c>
      <c r="F1304" s="235" t="s">
        <v>27</v>
      </c>
      <c r="G1304" s="235" t="s">
        <v>8012</v>
      </c>
      <c r="H1304" t="s">
        <v>8365</v>
      </c>
      <c r="I1304" s="235" t="str">
        <f>IFERROR(VLOOKUP(Table[[#This Row],[Activity Details of Assistance]],WHAT!E:F,2,FALSE),"")</f>
        <v># of door</v>
      </c>
      <c r="J1304" s="235"/>
      <c r="K1304">
        <v>24</v>
      </c>
      <c r="L1304" s="235" t="s">
        <v>28</v>
      </c>
      <c r="M1304" s="252" t="s">
        <v>13</v>
      </c>
      <c r="N1304" t="s">
        <v>14</v>
      </c>
      <c r="O1304" t="s">
        <v>309</v>
      </c>
      <c r="P1304" t="s">
        <v>1606</v>
      </c>
      <c r="Q1304" t="s">
        <v>6386</v>
      </c>
      <c r="R1304" s="230">
        <v>45046</v>
      </c>
      <c r="S1304" s="230">
        <v>45078</v>
      </c>
      <c r="T1304" t="s">
        <v>8407</v>
      </c>
      <c r="U1304" s="238"/>
      <c r="V1304" s="238"/>
      <c r="W1304" s="238"/>
      <c r="X1304" s="238"/>
      <c r="Y1304" s="239"/>
      <c r="Z1304" t="s">
        <v>8361</v>
      </c>
      <c r="AA1304" t="s">
        <v>8362</v>
      </c>
      <c r="AB1304" s="256">
        <v>1681597433</v>
      </c>
      <c r="AC1304" s="242" t="str">
        <f>_xlfn.IFNA(IF(Table[[#This Row],[Programme Partner]]&lt;&gt;Table[[#This Row],[Implementing Partner]],CONCATENATE(Table[[#This Row],[Programme Partner]],"-",Table[[#This Row],[Implementing Partner]]),Table[[#This Row],[Programme Partner]]),"")</f>
        <v>GREEN HILL</v>
      </c>
    </row>
    <row r="1305" spans="1:29" ht="16.5" customHeight="1">
      <c r="A1305" s="183">
        <v>1305</v>
      </c>
      <c r="B1305" s="234" t="s">
        <v>8385</v>
      </c>
      <c r="C1305" s="235" t="s">
        <v>8306</v>
      </c>
      <c r="D1305" s="236" t="s">
        <v>8306</v>
      </c>
      <c r="E1305" t="s">
        <v>5058</v>
      </c>
      <c r="F1305" s="235" t="s">
        <v>27</v>
      </c>
      <c r="G1305" s="235" t="s">
        <v>8012</v>
      </c>
      <c r="H1305" t="s">
        <v>8312</v>
      </c>
      <c r="I1305" s="235" t="str">
        <f>IFERROR(VLOOKUP(Table[[#This Row],[Activity Details of Assistance]],WHAT!E:F,2,FALSE),"")</f>
        <v># of door</v>
      </c>
      <c r="J1305" s="235"/>
      <c r="K1305">
        <v>10</v>
      </c>
      <c r="L1305" s="235" t="s">
        <v>28</v>
      </c>
      <c r="M1305" s="252" t="s">
        <v>13</v>
      </c>
      <c r="N1305" t="s">
        <v>14</v>
      </c>
      <c r="O1305" t="s">
        <v>309</v>
      </c>
      <c r="P1305" t="s">
        <v>1606</v>
      </c>
      <c r="Q1305" t="s">
        <v>6386</v>
      </c>
      <c r="R1305" s="230">
        <v>45046</v>
      </c>
      <c r="S1305" s="230">
        <v>45078</v>
      </c>
      <c r="T1305" t="s">
        <v>8407</v>
      </c>
      <c r="U1305" s="238"/>
      <c r="V1305" s="238"/>
      <c r="W1305" s="238"/>
      <c r="X1305" s="238"/>
      <c r="Y1305" s="239"/>
      <c r="Z1305" t="s">
        <v>8361</v>
      </c>
      <c r="AA1305" t="s">
        <v>8362</v>
      </c>
      <c r="AB1305" s="256">
        <v>1681597433</v>
      </c>
      <c r="AC1305" s="242" t="str">
        <f>_xlfn.IFNA(IF(Table[[#This Row],[Programme Partner]]&lt;&gt;Table[[#This Row],[Implementing Partner]],CONCATENATE(Table[[#This Row],[Programme Partner]],"-",Table[[#This Row],[Implementing Partner]]),Table[[#This Row],[Programme Partner]]),"")</f>
        <v>GREEN HILL</v>
      </c>
    </row>
    <row r="1306" spans="1:29" ht="16.5" customHeight="1">
      <c r="A1306" s="183">
        <v>1306</v>
      </c>
      <c r="B1306" s="234" t="s">
        <v>8385</v>
      </c>
      <c r="C1306" s="235" t="s">
        <v>8306</v>
      </c>
      <c r="D1306" s="236" t="s">
        <v>8306</v>
      </c>
      <c r="E1306" t="s">
        <v>5058</v>
      </c>
      <c r="F1306" s="235" t="s">
        <v>27</v>
      </c>
      <c r="G1306" s="235" t="s">
        <v>8013</v>
      </c>
      <c r="H1306" t="s">
        <v>8338</v>
      </c>
      <c r="I1306" s="235" t="str">
        <f>IFERROR(VLOOKUP(Table[[#This Row],[Activity Details of Assistance]],WHAT!E:F,2,FALSE),"")</f>
        <v># of facilities</v>
      </c>
      <c r="J1306" s="235"/>
      <c r="K1306">
        <v>970</v>
      </c>
      <c r="L1306" s="235" t="s">
        <v>28</v>
      </c>
      <c r="M1306" s="252" t="s">
        <v>13</v>
      </c>
      <c r="N1306" t="s">
        <v>14</v>
      </c>
      <c r="O1306" t="s">
        <v>309</v>
      </c>
      <c r="P1306" t="s">
        <v>1606</v>
      </c>
      <c r="Q1306" t="s">
        <v>6386</v>
      </c>
      <c r="R1306" s="230">
        <v>45046</v>
      </c>
      <c r="S1306" s="230">
        <v>45078</v>
      </c>
      <c r="T1306" t="s">
        <v>8407</v>
      </c>
      <c r="U1306" s="238"/>
      <c r="V1306" s="238"/>
      <c r="W1306" s="238"/>
      <c r="X1306" s="238"/>
      <c r="Y1306" s="239"/>
      <c r="Z1306" t="s">
        <v>8361</v>
      </c>
      <c r="AA1306" t="s">
        <v>8362</v>
      </c>
      <c r="AB1306" s="256">
        <v>1681597433</v>
      </c>
      <c r="AC1306" s="242" t="str">
        <f>_xlfn.IFNA(IF(Table[[#This Row],[Programme Partner]]&lt;&gt;Table[[#This Row],[Implementing Partner]],CONCATENATE(Table[[#This Row],[Programme Partner]],"-",Table[[#This Row],[Implementing Partner]]),Table[[#This Row],[Programme Partner]]),"")</f>
        <v>GREEN HILL</v>
      </c>
    </row>
    <row r="1307" spans="1:29" ht="16.5" customHeight="1">
      <c r="A1307" s="183">
        <v>1307</v>
      </c>
      <c r="B1307" s="234" t="s">
        <v>8385</v>
      </c>
      <c r="C1307" s="235" t="s">
        <v>8306</v>
      </c>
      <c r="D1307" s="236" t="s">
        <v>8306</v>
      </c>
      <c r="E1307" t="s">
        <v>5058</v>
      </c>
      <c r="F1307" s="235" t="s">
        <v>27</v>
      </c>
      <c r="G1307" s="235" t="s">
        <v>8013</v>
      </c>
      <c r="H1307" t="s">
        <v>8286</v>
      </c>
      <c r="I1307" s="235" t="str">
        <f>IFERROR(VLOOKUP(Table[[#This Row],[Activity Details of Assistance]],WHAT!E:F,2,FALSE),"")</f>
        <v># of HP sessions at community level</v>
      </c>
      <c r="J1307" s="235"/>
      <c r="K1307">
        <v>60</v>
      </c>
      <c r="L1307" s="235" t="s">
        <v>28</v>
      </c>
      <c r="M1307" s="252" t="s">
        <v>13</v>
      </c>
      <c r="N1307" t="s">
        <v>14</v>
      </c>
      <c r="O1307" t="s">
        <v>309</v>
      </c>
      <c r="P1307" t="s">
        <v>1606</v>
      </c>
      <c r="Q1307" t="s">
        <v>6386</v>
      </c>
      <c r="R1307" s="230">
        <v>45046</v>
      </c>
      <c r="S1307" s="230">
        <v>45078</v>
      </c>
      <c r="T1307" t="s">
        <v>8407</v>
      </c>
      <c r="U1307" s="238"/>
      <c r="V1307" s="238"/>
      <c r="W1307" s="238"/>
      <c r="X1307" s="238"/>
      <c r="Y1307" s="239"/>
      <c r="Z1307" t="s">
        <v>8361</v>
      </c>
      <c r="AA1307" t="s">
        <v>8362</v>
      </c>
      <c r="AB1307" s="256">
        <v>1681597433</v>
      </c>
      <c r="AC1307" s="242" t="str">
        <f>_xlfn.IFNA(IF(Table[[#This Row],[Programme Partner]]&lt;&gt;Table[[#This Row],[Implementing Partner]],CONCATENATE(Table[[#This Row],[Programme Partner]],"-",Table[[#This Row],[Implementing Partner]]),Table[[#This Row],[Programme Partner]]),"")</f>
        <v>GREEN HILL</v>
      </c>
    </row>
    <row r="1308" spans="1:29" ht="16.5" customHeight="1">
      <c r="A1308" s="183">
        <v>1308</v>
      </c>
      <c r="B1308" s="234" t="s">
        <v>8385</v>
      </c>
      <c r="C1308" s="235" t="s">
        <v>8306</v>
      </c>
      <c r="D1308" s="236" t="s">
        <v>8306</v>
      </c>
      <c r="E1308" t="s">
        <v>5058</v>
      </c>
      <c r="F1308" s="235" t="s">
        <v>27</v>
      </c>
      <c r="G1308" s="235" t="s">
        <v>8013</v>
      </c>
      <c r="H1308" t="s">
        <v>8287</v>
      </c>
      <c r="I1308" s="235" t="str">
        <f>IFERROR(VLOOKUP(Table[[#This Row],[Activity Details of Assistance]],WHAT!E:F,2,FALSE),"")</f>
        <v># of HP sessions at HH level</v>
      </c>
      <c r="J1308" s="235"/>
      <c r="K1308">
        <v>1070</v>
      </c>
      <c r="L1308" s="235" t="s">
        <v>28</v>
      </c>
      <c r="M1308" s="252" t="s">
        <v>13</v>
      </c>
      <c r="N1308" t="s">
        <v>14</v>
      </c>
      <c r="O1308" t="s">
        <v>309</v>
      </c>
      <c r="P1308" t="s">
        <v>1606</v>
      </c>
      <c r="Q1308" t="s">
        <v>6386</v>
      </c>
      <c r="R1308" s="230">
        <v>45046</v>
      </c>
      <c r="S1308" s="230">
        <v>45078</v>
      </c>
      <c r="T1308" t="s">
        <v>8407</v>
      </c>
      <c r="U1308" s="238"/>
      <c r="V1308" s="238"/>
      <c r="W1308" s="238"/>
      <c r="X1308" s="238"/>
      <c r="Y1308" s="239"/>
      <c r="Z1308" t="s">
        <v>8361</v>
      </c>
      <c r="AA1308" t="s">
        <v>8362</v>
      </c>
      <c r="AB1308" s="256">
        <v>1681597433</v>
      </c>
      <c r="AC1308" s="242" t="str">
        <f>_xlfn.IFNA(IF(Table[[#This Row],[Programme Partner]]&lt;&gt;Table[[#This Row],[Implementing Partner]],CONCATENATE(Table[[#This Row],[Programme Partner]],"-",Table[[#This Row],[Implementing Partner]]),Table[[#This Row],[Programme Partner]]),"")</f>
        <v>GREEN HILL</v>
      </c>
    </row>
    <row r="1309" spans="1:29" ht="16.5" customHeight="1">
      <c r="A1309" s="183">
        <v>1309</v>
      </c>
      <c r="B1309" s="234" t="s">
        <v>8385</v>
      </c>
      <c r="C1309" s="235" t="s">
        <v>8306</v>
      </c>
      <c r="D1309" s="236" t="s">
        <v>8306</v>
      </c>
      <c r="E1309" t="s">
        <v>5058</v>
      </c>
      <c r="F1309" s="235" t="s">
        <v>27</v>
      </c>
      <c r="G1309" s="235" t="s">
        <v>8014</v>
      </c>
      <c r="H1309" t="s">
        <v>8242</v>
      </c>
      <c r="I1309" s="235" t="str">
        <f>IFERROR(VLOOKUP(Table[[#This Row],[Activity Details of Assistance]],WHAT!E:F,2,FALSE),"")</f>
        <v># of pit</v>
      </c>
      <c r="J1309" s="235"/>
      <c r="K1309">
        <v>2</v>
      </c>
      <c r="L1309" s="235" t="s">
        <v>28</v>
      </c>
      <c r="M1309" s="252" t="s">
        <v>13</v>
      </c>
      <c r="N1309" t="s">
        <v>14</v>
      </c>
      <c r="O1309" t="s">
        <v>309</v>
      </c>
      <c r="P1309" t="s">
        <v>1606</v>
      </c>
      <c r="Q1309" t="s">
        <v>6386</v>
      </c>
      <c r="R1309" s="230">
        <v>45046</v>
      </c>
      <c r="S1309" s="230">
        <v>45078</v>
      </c>
      <c r="T1309" t="s">
        <v>8407</v>
      </c>
      <c r="U1309" s="238"/>
      <c r="V1309" s="238"/>
      <c r="W1309" s="238"/>
      <c r="X1309" s="238"/>
      <c r="Y1309" s="239"/>
      <c r="Z1309" t="s">
        <v>8361</v>
      </c>
      <c r="AA1309" t="s">
        <v>8362</v>
      </c>
      <c r="AB1309" s="256">
        <v>1681597433</v>
      </c>
      <c r="AC1309" s="242" t="str">
        <f>_xlfn.IFNA(IF(Table[[#This Row],[Programme Partner]]&lt;&gt;Table[[#This Row],[Implementing Partner]],CONCATENATE(Table[[#This Row],[Programme Partner]],"-",Table[[#This Row],[Implementing Partner]]),Table[[#This Row],[Programme Partner]]),"")</f>
        <v>GREEN HILL</v>
      </c>
    </row>
    <row r="1310" spans="1:29" ht="16.5" customHeight="1">
      <c r="A1310" s="183">
        <v>1310</v>
      </c>
      <c r="B1310" s="234" t="s">
        <v>8385</v>
      </c>
      <c r="C1310" s="235" t="s">
        <v>8306</v>
      </c>
      <c r="D1310" s="236" t="s">
        <v>8306</v>
      </c>
      <c r="E1310" t="s">
        <v>5058</v>
      </c>
      <c r="F1310" s="235" t="s">
        <v>27</v>
      </c>
      <c r="G1310" s="235" t="s">
        <v>8011</v>
      </c>
      <c r="H1310" t="s">
        <v>8363</v>
      </c>
      <c r="I1310" s="235" t="str">
        <f>IFERROR(VLOOKUP(Table[[#This Row],[Activity Details of Assistance]],WHAT!E:F,2,FALSE),"")</f>
        <v># of tube well</v>
      </c>
      <c r="J1310" s="235"/>
      <c r="K1310">
        <v>14</v>
      </c>
      <c r="L1310" s="235" t="s">
        <v>28</v>
      </c>
      <c r="M1310" s="252" t="s">
        <v>13</v>
      </c>
      <c r="N1310" t="s">
        <v>14</v>
      </c>
      <c r="O1310" t="s">
        <v>309</v>
      </c>
      <c r="P1310" t="s">
        <v>1606</v>
      </c>
      <c r="Q1310" t="s">
        <v>4668</v>
      </c>
      <c r="R1310" s="230">
        <v>45046</v>
      </c>
      <c r="S1310" s="230">
        <v>45078</v>
      </c>
      <c r="T1310" t="s">
        <v>8407</v>
      </c>
      <c r="U1310" s="238"/>
      <c r="V1310" s="238"/>
      <c r="W1310" s="238"/>
      <c r="X1310" s="238"/>
      <c r="Y1310" s="239"/>
      <c r="Z1310" t="s">
        <v>8361</v>
      </c>
      <c r="AA1310" t="s">
        <v>8362</v>
      </c>
      <c r="AB1310" s="256">
        <v>1681597433</v>
      </c>
      <c r="AC1310" s="242" t="str">
        <f>_xlfn.IFNA(IF(Table[[#This Row],[Programme Partner]]&lt;&gt;Table[[#This Row],[Implementing Partner]],CONCATENATE(Table[[#This Row],[Programme Partner]],"-",Table[[#This Row],[Implementing Partner]]),Table[[#This Row],[Programme Partner]]),"")</f>
        <v>GREEN HILL</v>
      </c>
    </row>
    <row r="1311" spans="1:29" ht="16.5" customHeight="1">
      <c r="A1311" s="183">
        <v>1311</v>
      </c>
      <c r="B1311" s="234" t="s">
        <v>8385</v>
      </c>
      <c r="C1311" s="235" t="s">
        <v>8306</v>
      </c>
      <c r="D1311" s="236" t="s">
        <v>8306</v>
      </c>
      <c r="E1311" t="s">
        <v>5058</v>
      </c>
      <c r="F1311" s="235" t="s">
        <v>27</v>
      </c>
      <c r="G1311" s="235" t="s">
        <v>8012</v>
      </c>
      <c r="H1311" t="s">
        <v>8318</v>
      </c>
      <c r="I1311" s="235" t="str">
        <f>IFERROR(VLOOKUP(Table[[#This Row],[Activity Details of Assistance]],WHAT!E:F,2,FALSE),"")</f>
        <v># of door</v>
      </c>
      <c r="J1311" s="235"/>
      <c r="K1311">
        <v>1</v>
      </c>
      <c r="L1311" s="235" t="s">
        <v>28</v>
      </c>
      <c r="M1311" s="252" t="s">
        <v>13</v>
      </c>
      <c r="N1311" t="s">
        <v>14</v>
      </c>
      <c r="O1311" t="s">
        <v>309</v>
      </c>
      <c r="P1311" t="s">
        <v>1606</v>
      </c>
      <c r="Q1311" t="s">
        <v>4668</v>
      </c>
      <c r="R1311" s="230">
        <v>45046</v>
      </c>
      <c r="S1311" s="230">
        <v>45078</v>
      </c>
      <c r="T1311" t="s">
        <v>8407</v>
      </c>
      <c r="U1311" s="238"/>
      <c r="V1311" s="238"/>
      <c r="W1311" s="238"/>
      <c r="X1311" s="238"/>
      <c r="Y1311" s="239"/>
      <c r="Z1311" t="s">
        <v>8361</v>
      </c>
      <c r="AA1311" t="s">
        <v>8362</v>
      </c>
      <c r="AB1311" s="256">
        <v>1681597433</v>
      </c>
      <c r="AC1311" s="242" t="str">
        <f>_xlfn.IFNA(IF(Table[[#This Row],[Programme Partner]]&lt;&gt;Table[[#This Row],[Implementing Partner]],CONCATENATE(Table[[#This Row],[Programme Partner]],"-",Table[[#This Row],[Implementing Partner]]),Table[[#This Row],[Programme Partner]]),"")</f>
        <v>GREEN HILL</v>
      </c>
    </row>
    <row r="1312" spans="1:29" ht="16.5" customHeight="1">
      <c r="A1312" s="183">
        <v>1312</v>
      </c>
      <c r="B1312" s="234" t="s">
        <v>8385</v>
      </c>
      <c r="C1312" s="235" t="s">
        <v>8306</v>
      </c>
      <c r="D1312" s="236" t="s">
        <v>8306</v>
      </c>
      <c r="E1312" t="s">
        <v>5058</v>
      </c>
      <c r="F1312" s="235" t="s">
        <v>27</v>
      </c>
      <c r="G1312" s="235" t="s">
        <v>8012</v>
      </c>
      <c r="H1312" t="s">
        <v>8364</v>
      </c>
      <c r="I1312" s="235" t="str">
        <f>IFERROR(VLOOKUP(Table[[#This Row],[Activity Details of Assistance]],WHAT!E:F,2,FALSE),"")</f>
        <v xml:space="preserve"># of door </v>
      </c>
      <c r="J1312" s="235"/>
      <c r="K1312">
        <v>14</v>
      </c>
      <c r="L1312" s="235" t="s">
        <v>28</v>
      </c>
      <c r="M1312" s="252" t="s">
        <v>13</v>
      </c>
      <c r="N1312" t="s">
        <v>14</v>
      </c>
      <c r="O1312" t="s">
        <v>309</v>
      </c>
      <c r="P1312" t="s">
        <v>1606</v>
      </c>
      <c r="Q1312" t="s">
        <v>4668</v>
      </c>
      <c r="R1312" s="230">
        <v>45046</v>
      </c>
      <c r="S1312" s="230">
        <v>45078</v>
      </c>
      <c r="T1312" t="s">
        <v>8407</v>
      </c>
      <c r="U1312" s="238"/>
      <c r="V1312" s="238"/>
      <c r="W1312" s="238"/>
      <c r="X1312" s="238"/>
      <c r="Y1312" s="239"/>
      <c r="Z1312" t="s">
        <v>8361</v>
      </c>
      <c r="AA1312" t="s">
        <v>8362</v>
      </c>
      <c r="AB1312" s="256">
        <v>1681597433</v>
      </c>
      <c r="AC1312" s="242" t="str">
        <f>_xlfn.IFNA(IF(Table[[#This Row],[Programme Partner]]&lt;&gt;Table[[#This Row],[Implementing Partner]],CONCATENATE(Table[[#This Row],[Programme Partner]],"-",Table[[#This Row],[Implementing Partner]]),Table[[#This Row],[Programme Partner]]),"")</f>
        <v>GREEN HILL</v>
      </c>
    </row>
    <row r="1313" spans="1:29" ht="16.5" customHeight="1">
      <c r="A1313" s="183">
        <v>1313</v>
      </c>
      <c r="B1313" s="234" t="s">
        <v>8385</v>
      </c>
      <c r="C1313" s="235" t="s">
        <v>8306</v>
      </c>
      <c r="D1313" s="236" t="s">
        <v>8306</v>
      </c>
      <c r="E1313" t="s">
        <v>5058</v>
      </c>
      <c r="F1313" s="235" t="s">
        <v>27</v>
      </c>
      <c r="G1313" s="235" t="s">
        <v>8012</v>
      </c>
      <c r="H1313" t="s">
        <v>8403</v>
      </c>
      <c r="I1313" s="235" t="str">
        <f>IFERROR(VLOOKUP(Table[[#This Row],[Activity Details of Assistance]],WHAT!E:F,2,FALSE),"")</f>
        <v># of door</v>
      </c>
      <c r="J1313" s="235"/>
      <c r="K1313">
        <v>3</v>
      </c>
      <c r="L1313" s="235" t="s">
        <v>28</v>
      </c>
      <c r="M1313" s="252" t="s">
        <v>13</v>
      </c>
      <c r="N1313" t="s">
        <v>14</v>
      </c>
      <c r="O1313" t="s">
        <v>309</v>
      </c>
      <c r="P1313" t="s">
        <v>1606</v>
      </c>
      <c r="Q1313" t="s">
        <v>4668</v>
      </c>
      <c r="R1313" s="230">
        <v>45046</v>
      </c>
      <c r="S1313" s="230">
        <v>45078</v>
      </c>
      <c r="T1313" t="s">
        <v>8407</v>
      </c>
      <c r="U1313" s="238"/>
      <c r="V1313" s="238"/>
      <c r="W1313" s="238"/>
      <c r="X1313" s="238"/>
      <c r="Y1313" s="239"/>
      <c r="Z1313" t="s">
        <v>8361</v>
      </c>
      <c r="AA1313" t="s">
        <v>8362</v>
      </c>
      <c r="AB1313" s="256">
        <v>1681597433</v>
      </c>
      <c r="AC1313" s="242" t="str">
        <f>_xlfn.IFNA(IF(Table[[#This Row],[Programme Partner]]&lt;&gt;Table[[#This Row],[Implementing Partner]],CONCATENATE(Table[[#This Row],[Programme Partner]],"-",Table[[#This Row],[Implementing Partner]]),Table[[#This Row],[Programme Partner]]),"")</f>
        <v>GREEN HILL</v>
      </c>
    </row>
    <row r="1314" spans="1:29" ht="16.5" customHeight="1">
      <c r="A1314" s="183">
        <v>1314</v>
      </c>
      <c r="B1314" s="234" t="s">
        <v>8385</v>
      </c>
      <c r="C1314" s="235" t="s">
        <v>8306</v>
      </c>
      <c r="D1314" s="236" t="s">
        <v>8306</v>
      </c>
      <c r="E1314" t="s">
        <v>5058</v>
      </c>
      <c r="F1314" s="235" t="s">
        <v>27</v>
      </c>
      <c r="G1314" s="235" t="s">
        <v>8012</v>
      </c>
      <c r="H1314" t="s">
        <v>8365</v>
      </c>
      <c r="I1314" s="235" t="str">
        <f>IFERROR(VLOOKUP(Table[[#This Row],[Activity Details of Assistance]],WHAT!E:F,2,FALSE),"")</f>
        <v># of door</v>
      </c>
      <c r="J1314" s="235"/>
      <c r="K1314">
        <v>13</v>
      </c>
      <c r="L1314" s="235" t="s">
        <v>28</v>
      </c>
      <c r="M1314" s="252" t="s">
        <v>13</v>
      </c>
      <c r="N1314" t="s">
        <v>14</v>
      </c>
      <c r="O1314" t="s">
        <v>309</v>
      </c>
      <c r="P1314" t="s">
        <v>1606</v>
      </c>
      <c r="Q1314" t="s">
        <v>4668</v>
      </c>
      <c r="R1314" s="230">
        <v>45046</v>
      </c>
      <c r="S1314" s="230">
        <v>45078</v>
      </c>
      <c r="T1314" t="s">
        <v>8407</v>
      </c>
      <c r="U1314" s="238"/>
      <c r="V1314" s="238"/>
      <c r="W1314" s="238"/>
      <c r="X1314" s="238"/>
      <c r="Y1314" s="239"/>
      <c r="Z1314" t="s">
        <v>8361</v>
      </c>
      <c r="AA1314" t="s">
        <v>8362</v>
      </c>
      <c r="AB1314" s="256">
        <v>1681597433</v>
      </c>
      <c r="AC1314" s="242" t="str">
        <f>_xlfn.IFNA(IF(Table[[#This Row],[Programme Partner]]&lt;&gt;Table[[#This Row],[Implementing Partner]],CONCATENATE(Table[[#This Row],[Programme Partner]],"-",Table[[#This Row],[Implementing Partner]]),Table[[#This Row],[Programme Partner]]),"")</f>
        <v>GREEN HILL</v>
      </c>
    </row>
    <row r="1315" spans="1:29" ht="16.5" customHeight="1">
      <c r="A1315" s="183">
        <v>1315</v>
      </c>
      <c r="B1315" s="234" t="s">
        <v>8385</v>
      </c>
      <c r="C1315" s="235" t="s">
        <v>8306</v>
      </c>
      <c r="D1315" s="236" t="s">
        <v>8306</v>
      </c>
      <c r="E1315" t="s">
        <v>5058</v>
      </c>
      <c r="F1315" s="235" t="s">
        <v>27</v>
      </c>
      <c r="G1315" s="235" t="s">
        <v>8012</v>
      </c>
      <c r="H1315" t="s">
        <v>8312</v>
      </c>
      <c r="I1315" s="235" t="str">
        <f>IFERROR(VLOOKUP(Table[[#This Row],[Activity Details of Assistance]],WHAT!E:F,2,FALSE),"")</f>
        <v># of door</v>
      </c>
      <c r="J1315" s="235"/>
      <c r="K1315">
        <v>28</v>
      </c>
      <c r="L1315" s="235" t="s">
        <v>28</v>
      </c>
      <c r="M1315" s="252" t="s">
        <v>13</v>
      </c>
      <c r="N1315" t="s">
        <v>14</v>
      </c>
      <c r="O1315" t="s">
        <v>309</v>
      </c>
      <c r="P1315" t="s">
        <v>1606</v>
      </c>
      <c r="Q1315" t="s">
        <v>4668</v>
      </c>
      <c r="R1315" s="230">
        <v>45046</v>
      </c>
      <c r="S1315" s="230">
        <v>45078</v>
      </c>
      <c r="T1315" t="s">
        <v>8407</v>
      </c>
      <c r="U1315" s="238"/>
      <c r="V1315" s="238"/>
      <c r="W1315" s="238"/>
      <c r="X1315" s="238"/>
      <c r="Y1315" s="239"/>
      <c r="Z1315" t="s">
        <v>8361</v>
      </c>
      <c r="AA1315" t="s">
        <v>8362</v>
      </c>
      <c r="AB1315" s="256">
        <v>1681597433</v>
      </c>
      <c r="AC1315" s="242" t="str">
        <f>_xlfn.IFNA(IF(Table[[#This Row],[Programme Partner]]&lt;&gt;Table[[#This Row],[Implementing Partner]],CONCATENATE(Table[[#This Row],[Programme Partner]],"-",Table[[#This Row],[Implementing Partner]]),Table[[#This Row],[Programme Partner]]),"")</f>
        <v>GREEN HILL</v>
      </c>
    </row>
    <row r="1316" spans="1:29" ht="16.5" customHeight="1">
      <c r="A1316" s="183">
        <v>1316</v>
      </c>
      <c r="B1316" s="234" t="s">
        <v>8385</v>
      </c>
      <c r="C1316" s="235" t="s">
        <v>8306</v>
      </c>
      <c r="D1316" s="236" t="s">
        <v>8306</v>
      </c>
      <c r="E1316" t="s">
        <v>5058</v>
      </c>
      <c r="F1316" s="235" t="s">
        <v>27</v>
      </c>
      <c r="G1316" s="235" t="s">
        <v>8013</v>
      </c>
      <c r="H1316" t="s">
        <v>8338</v>
      </c>
      <c r="I1316" s="235" t="str">
        <f>IFERROR(VLOOKUP(Table[[#This Row],[Activity Details of Assistance]],WHAT!E:F,2,FALSE),"")</f>
        <v># of facilities</v>
      </c>
      <c r="J1316" s="235"/>
      <c r="K1316">
        <v>560</v>
      </c>
      <c r="L1316" s="235" t="s">
        <v>28</v>
      </c>
      <c r="M1316" s="252" t="s">
        <v>13</v>
      </c>
      <c r="N1316" t="s">
        <v>14</v>
      </c>
      <c r="O1316" t="s">
        <v>309</v>
      </c>
      <c r="P1316" t="s">
        <v>1606</v>
      </c>
      <c r="Q1316" t="s">
        <v>4668</v>
      </c>
      <c r="R1316" s="230">
        <v>45046</v>
      </c>
      <c r="S1316" s="230">
        <v>45078</v>
      </c>
      <c r="T1316" t="s">
        <v>8407</v>
      </c>
      <c r="U1316" s="238"/>
      <c r="V1316" s="238"/>
      <c r="W1316" s="238"/>
      <c r="X1316" s="238"/>
      <c r="Y1316" s="239"/>
      <c r="Z1316" t="s">
        <v>8361</v>
      </c>
      <c r="AA1316" t="s">
        <v>8362</v>
      </c>
      <c r="AB1316" s="256">
        <v>1681597433</v>
      </c>
      <c r="AC1316" s="242" t="str">
        <f>_xlfn.IFNA(IF(Table[[#This Row],[Programme Partner]]&lt;&gt;Table[[#This Row],[Implementing Partner]],CONCATENATE(Table[[#This Row],[Programme Partner]],"-",Table[[#This Row],[Implementing Partner]]),Table[[#This Row],[Programme Partner]]),"")</f>
        <v>GREEN HILL</v>
      </c>
    </row>
    <row r="1317" spans="1:29" ht="16.5" customHeight="1">
      <c r="A1317" s="183">
        <v>1317</v>
      </c>
      <c r="B1317" s="234" t="s">
        <v>8385</v>
      </c>
      <c r="C1317" s="235" t="s">
        <v>8306</v>
      </c>
      <c r="D1317" s="236" t="s">
        <v>8306</v>
      </c>
      <c r="E1317" t="s">
        <v>5058</v>
      </c>
      <c r="F1317" s="235" t="s">
        <v>27</v>
      </c>
      <c r="G1317" s="235" t="s">
        <v>8013</v>
      </c>
      <c r="H1317" t="s">
        <v>8286</v>
      </c>
      <c r="I1317" s="235" t="str">
        <f>IFERROR(VLOOKUP(Table[[#This Row],[Activity Details of Assistance]],WHAT!E:F,2,FALSE),"")</f>
        <v># of HP sessions at community level</v>
      </c>
      <c r="J1317" s="235"/>
      <c r="K1317">
        <v>40</v>
      </c>
      <c r="L1317" s="235" t="s">
        <v>28</v>
      </c>
      <c r="M1317" s="252" t="s">
        <v>13</v>
      </c>
      <c r="N1317" t="s">
        <v>14</v>
      </c>
      <c r="O1317" t="s">
        <v>309</v>
      </c>
      <c r="P1317" t="s">
        <v>1606</v>
      </c>
      <c r="Q1317" t="s">
        <v>4668</v>
      </c>
      <c r="R1317" s="230">
        <v>45046</v>
      </c>
      <c r="S1317" s="230">
        <v>45078</v>
      </c>
      <c r="T1317" t="s">
        <v>8407</v>
      </c>
      <c r="U1317" s="238"/>
      <c r="V1317" s="238"/>
      <c r="W1317" s="238"/>
      <c r="X1317" s="238"/>
      <c r="Y1317" s="239"/>
      <c r="Z1317" t="s">
        <v>8361</v>
      </c>
      <c r="AA1317" t="s">
        <v>8362</v>
      </c>
      <c r="AB1317" s="256">
        <v>1681597433</v>
      </c>
      <c r="AC1317" s="242" t="str">
        <f>_xlfn.IFNA(IF(Table[[#This Row],[Programme Partner]]&lt;&gt;Table[[#This Row],[Implementing Partner]],CONCATENATE(Table[[#This Row],[Programme Partner]],"-",Table[[#This Row],[Implementing Partner]]),Table[[#This Row],[Programme Partner]]),"")</f>
        <v>GREEN HILL</v>
      </c>
    </row>
    <row r="1318" spans="1:29" ht="16.5" customHeight="1">
      <c r="A1318" s="183">
        <v>1318</v>
      </c>
      <c r="B1318" s="234" t="s">
        <v>8385</v>
      </c>
      <c r="C1318" s="235" t="s">
        <v>8306</v>
      </c>
      <c r="D1318" s="236" t="s">
        <v>8306</v>
      </c>
      <c r="E1318" t="s">
        <v>5058</v>
      </c>
      <c r="F1318" s="235" t="s">
        <v>27</v>
      </c>
      <c r="G1318" s="235" t="s">
        <v>8013</v>
      </c>
      <c r="H1318" t="s">
        <v>8287</v>
      </c>
      <c r="I1318" s="235" t="str">
        <f>IFERROR(VLOOKUP(Table[[#This Row],[Activity Details of Assistance]],WHAT!E:F,2,FALSE),"")</f>
        <v># of HP sessions at HH level</v>
      </c>
      <c r="J1318" s="235"/>
      <c r="K1318">
        <v>488</v>
      </c>
      <c r="L1318" s="235" t="s">
        <v>28</v>
      </c>
      <c r="M1318" s="252" t="s">
        <v>13</v>
      </c>
      <c r="N1318" t="s">
        <v>14</v>
      </c>
      <c r="O1318" t="s">
        <v>309</v>
      </c>
      <c r="P1318" t="s">
        <v>1606</v>
      </c>
      <c r="Q1318" t="s">
        <v>4668</v>
      </c>
      <c r="R1318" s="230">
        <v>45046</v>
      </c>
      <c r="S1318" s="230">
        <v>45078</v>
      </c>
      <c r="T1318" t="s">
        <v>8407</v>
      </c>
      <c r="U1318" s="238"/>
      <c r="V1318" s="238"/>
      <c r="W1318" s="238"/>
      <c r="X1318" s="238"/>
      <c r="Y1318" s="239"/>
      <c r="Z1318" t="s">
        <v>8361</v>
      </c>
      <c r="AA1318" t="s">
        <v>8362</v>
      </c>
      <c r="AB1318" s="256">
        <v>1681597433</v>
      </c>
      <c r="AC1318" s="242" t="str">
        <f>_xlfn.IFNA(IF(Table[[#This Row],[Programme Partner]]&lt;&gt;Table[[#This Row],[Implementing Partner]],CONCATENATE(Table[[#This Row],[Programme Partner]],"-",Table[[#This Row],[Implementing Partner]]),Table[[#This Row],[Programme Partner]]),"")</f>
        <v>GREEN HILL</v>
      </c>
    </row>
    <row r="1319" spans="1:29" ht="16.5" customHeight="1">
      <c r="A1319" s="183">
        <v>1319</v>
      </c>
      <c r="B1319" s="234" t="s">
        <v>8385</v>
      </c>
      <c r="C1319" s="235" t="s">
        <v>8306</v>
      </c>
      <c r="D1319" s="236" t="s">
        <v>8306</v>
      </c>
      <c r="E1319" t="s">
        <v>5058</v>
      </c>
      <c r="F1319" s="235" t="s">
        <v>27</v>
      </c>
      <c r="G1319" s="235" t="s">
        <v>8014</v>
      </c>
      <c r="H1319" t="s">
        <v>8242</v>
      </c>
      <c r="I1319" s="235" t="str">
        <f>IFERROR(VLOOKUP(Table[[#This Row],[Activity Details of Assistance]],WHAT!E:F,2,FALSE),"")</f>
        <v># of pit</v>
      </c>
      <c r="J1319" s="235"/>
      <c r="K1319">
        <v>3</v>
      </c>
      <c r="L1319" s="235" t="s">
        <v>28</v>
      </c>
      <c r="M1319" s="252" t="s">
        <v>13</v>
      </c>
      <c r="N1319" t="s">
        <v>14</v>
      </c>
      <c r="O1319" t="s">
        <v>309</v>
      </c>
      <c r="P1319" t="s">
        <v>1606</v>
      </c>
      <c r="Q1319" t="s">
        <v>4668</v>
      </c>
      <c r="R1319" s="230">
        <v>45046</v>
      </c>
      <c r="S1319" s="230">
        <v>45078</v>
      </c>
      <c r="T1319" t="s">
        <v>8407</v>
      </c>
      <c r="U1319" s="238"/>
      <c r="V1319" s="238"/>
      <c r="W1319" s="238"/>
      <c r="X1319" s="238"/>
      <c r="Y1319" s="239"/>
      <c r="Z1319" t="s">
        <v>8361</v>
      </c>
      <c r="AA1319" t="s">
        <v>8362</v>
      </c>
      <c r="AB1319" s="256">
        <v>1681597433</v>
      </c>
      <c r="AC1319" s="242" t="str">
        <f>_xlfn.IFNA(IF(Table[[#This Row],[Programme Partner]]&lt;&gt;Table[[#This Row],[Implementing Partner]],CONCATENATE(Table[[#This Row],[Programme Partner]],"-",Table[[#This Row],[Implementing Partner]]),Table[[#This Row],[Programme Partner]]),"")</f>
        <v>GREEN HILL</v>
      </c>
    </row>
    <row r="1320" spans="1:29" ht="16.5" customHeight="1">
      <c r="A1320" s="183">
        <v>1320</v>
      </c>
      <c r="B1320" s="234" t="s">
        <v>8385</v>
      </c>
      <c r="C1320" s="235" t="s">
        <v>5275</v>
      </c>
      <c r="D1320" s="236" t="s">
        <v>5184</v>
      </c>
      <c r="E1320" s="237" t="s">
        <v>5275</v>
      </c>
      <c r="F1320" s="235" t="s">
        <v>27</v>
      </c>
      <c r="G1320" s="235" t="s">
        <v>8011</v>
      </c>
      <c r="H1320" t="s">
        <v>8363</v>
      </c>
      <c r="I1320" s="235" t="str">
        <f>IFERROR(VLOOKUP(Table[[#This Row],[Activity Details of Assistance]],WHAT!E:F,2,FALSE),"")</f>
        <v># of tube well</v>
      </c>
      <c r="J1320" s="235"/>
      <c r="K1320">
        <v>276</v>
      </c>
      <c r="L1320" s="235" t="s">
        <v>28</v>
      </c>
      <c r="M1320" s="252" t="s">
        <v>13</v>
      </c>
      <c r="N1320" t="s">
        <v>14</v>
      </c>
      <c r="O1320" t="s">
        <v>309</v>
      </c>
      <c r="P1320" t="s">
        <v>1606</v>
      </c>
      <c r="Q1320" t="s">
        <v>5887</v>
      </c>
      <c r="R1320" s="230">
        <v>45046</v>
      </c>
      <c r="S1320" s="230">
        <v>45292</v>
      </c>
      <c r="T1320" t="s">
        <v>8407</v>
      </c>
      <c r="U1320" s="238"/>
      <c r="V1320" s="238"/>
      <c r="W1320" s="238"/>
      <c r="X1320" s="238"/>
      <c r="Y1320" s="239"/>
      <c r="Z1320" t="s">
        <v>8429</v>
      </c>
      <c r="AA1320" t="s">
        <v>8444</v>
      </c>
      <c r="AB1320" s="256">
        <v>8801712003560</v>
      </c>
      <c r="AC1320" s="242" t="str">
        <f>_xlfn.IFNA(IF(Table[[#This Row],[Programme Partner]]&lt;&gt;Table[[#This Row],[Implementing Partner]],CONCATENATE(Table[[#This Row],[Programme Partner]],"-",Table[[#This Row],[Implementing Partner]]),Table[[#This Row],[Programme Partner]]),"")</f>
        <v>UNICEF-NGOF</v>
      </c>
    </row>
    <row r="1321" spans="1:29" ht="16.5" customHeight="1">
      <c r="A1321" s="183">
        <v>1321</v>
      </c>
      <c r="B1321" s="234" t="s">
        <v>8385</v>
      </c>
      <c r="C1321" s="235" t="s">
        <v>5275</v>
      </c>
      <c r="D1321" s="236" t="s">
        <v>5184</v>
      </c>
      <c r="E1321" s="237" t="s">
        <v>5275</v>
      </c>
      <c r="F1321" s="235" t="s">
        <v>27</v>
      </c>
      <c r="G1321" s="235" t="s">
        <v>8012</v>
      </c>
      <c r="H1321" t="s">
        <v>8364</v>
      </c>
      <c r="I1321" s="235" t="str">
        <f>IFERROR(VLOOKUP(Table[[#This Row],[Activity Details of Assistance]],WHAT!E:F,2,FALSE),"")</f>
        <v xml:space="preserve"># of door </v>
      </c>
      <c r="J1321" s="235"/>
      <c r="K1321">
        <v>60</v>
      </c>
      <c r="L1321" s="235" t="s">
        <v>28</v>
      </c>
      <c r="M1321" s="252" t="s">
        <v>13</v>
      </c>
      <c r="N1321" t="s">
        <v>14</v>
      </c>
      <c r="O1321" t="s">
        <v>309</v>
      </c>
      <c r="P1321" t="s">
        <v>1606</v>
      </c>
      <c r="Q1321" t="s">
        <v>5887</v>
      </c>
      <c r="R1321" s="230">
        <v>45046</v>
      </c>
      <c r="S1321" s="230">
        <v>45292</v>
      </c>
      <c r="T1321" t="s">
        <v>8407</v>
      </c>
      <c r="U1321" s="238"/>
      <c r="V1321" s="238"/>
      <c r="W1321" s="238"/>
      <c r="X1321" s="238"/>
      <c r="Y1321" s="239"/>
      <c r="Z1321" t="s">
        <v>8429</v>
      </c>
      <c r="AA1321" t="s">
        <v>8444</v>
      </c>
      <c r="AB1321" s="256">
        <v>8801712003560</v>
      </c>
      <c r="AC1321" s="242" t="str">
        <f>_xlfn.IFNA(IF(Table[[#This Row],[Programme Partner]]&lt;&gt;Table[[#This Row],[Implementing Partner]],CONCATENATE(Table[[#This Row],[Programme Partner]],"-",Table[[#This Row],[Implementing Partner]]),Table[[#This Row],[Programme Partner]]),"")</f>
        <v>UNICEF-NGOF</v>
      </c>
    </row>
    <row r="1322" spans="1:29" ht="16.5" customHeight="1">
      <c r="A1322" s="183">
        <v>1322</v>
      </c>
      <c r="B1322" s="234" t="s">
        <v>8385</v>
      </c>
      <c r="C1322" s="235" t="s">
        <v>5275</v>
      </c>
      <c r="D1322" s="236" t="s">
        <v>5184</v>
      </c>
      <c r="E1322" s="237" t="s">
        <v>5275</v>
      </c>
      <c r="F1322" s="235" t="s">
        <v>27</v>
      </c>
      <c r="G1322" s="235" t="s">
        <v>8012</v>
      </c>
      <c r="H1322" t="s">
        <v>8365</v>
      </c>
      <c r="I1322" s="235" t="str">
        <f>IFERROR(VLOOKUP(Table[[#This Row],[Activity Details of Assistance]],WHAT!E:F,2,FALSE),"")</f>
        <v># of door</v>
      </c>
      <c r="J1322" s="235"/>
      <c r="K1322">
        <v>218</v>
      </c>
      <c r="L1322" s="235" t="s">
        <v>28</v>
      </c>
      <c r="M1322" s="252" t="s">
        <v>13</v>
      </c>
      <c r="N1322" t="s">
        <v>14</v>
      </c>
      <c r="O1322" t="s">
        <v>309</v>
      </c>
      <c r="P1322" t="s">
        <v>1606</v>
      </c>
      <c r="Q1322" t="s">
        <v>5887</v>
      </c>
      <c r="R1322" s="230">
        <v>45046</v>
      </c>
      <c r="S1322" s="230">
        <v>45292</v>
      </c>
      <c r="T1322" t="s">
        <v>8407</v>
      </c>
      <c r="U1322" s="238"/>
      <c r="V1322" s="238"/>
      <c r="W1322" s="238"/>
      <c r="X1322" s="238"/>
      <c r="Y1322" s="239"/>
      <c r="Z1322" t="s">
        <v>8429</v>
      </c>
      <c r="AA1322" t="s">
        <v>8444</v>
      </c>
      <c r="AB1322" s="256">
        <v>8801712003560</v>
      </c>
      <c r="AC1322" s="242" t="str">
        <f>_xlfn.IFNA(IF(Table[[#This Row],[Programme Partner]]&lt;&gt;Table[[#This Row],[Implementing Partner]],CONCATENATE(Table[[#This Row],[Programme Partner]],"-",Table[[#This Row],[Implementing Partner]]),Table[[#This Row],[Programme Partner]]),"")</f>
        <v>UNICEF-NGOF</v>
      </c>
    </row>
    <row r="1323" spans="1:29" ht="16.5" customHeight="1">
      <c r="A1323" s="183">
        <v>1323</v>
      </c>
      <c r="B1323" s="234" t="s">
        <v>8385</v>
      </c>
      <c r="C1323" s="235" t="s">
        <v>5275</v>
      </c>
      <c r="D1323" s="236" t="s">
        <v>5184</v>
      </c>
      <c r="E1323" s="237" t="s">
        <v>5275</v>
      </c>
      <c r="F1323" s="235" t="s">
        <v>27</v>
      </c>
      <c r="G1323" s="235" t="s">
        <v>8012</v>
      </c>
      <c r="H1323" t="s">
        <v>8312</v>
      </c>
      <c r="I1323" s="235" t="str">
        <f>IFERROR(VLOOKUP(Table[[#This Row],[Activity Details of Assistance]],WHAT!E:F,2,FALSE),"")</f>
        <v># of door</v>
      </c>
      <c r="J1323" s="235"/>
      <c r="K1323">
        <v>1398</v>
      </c>
      <c r="L1323" s="235" t="s">
        <v>28</v>
      </c>
      <c r="M1323" s="252" t="s">
        <v>13</v>
      </c>
      <c r="N1323" t="s">
        <v>14</v>
      </c>
      <c r="O1323" t="s">
        <v>309</v>
      </c>
      <c r="P1323" t="s">
        <v>1606</v>
      </c>
      <c r="Q1323" t="s">
        <v>5887</v>
      </c>
      <c r="R1323" s="230">
        <v>45046</v>
      </c>
      <c r="S1323" s="230">
        <v>45292</v>
      </c>
      <c r="T1323" t="s">
        <v>8407</v>
      </c>
      <c r="U1323" s="238"/>
      <c r="V1323" s="238"/>
      <c r="W1323" s="238"/>
      <c r="X1323" s="238"/>
      <c r="Y1323" s="239"/>
      <c r="Z1323" t="s">
        <v>8429</v>
      </c>
      <c r="AA1323" t="s">
        <v>8444</v>
      </c>
      <c r="AB1323" s="256">
        <v>8801712003560</v>
      </c>
      <c r="AC1323" s="242" t="str">
        <f>_xlfn.IFNA(IF(Table[[#This Row],[Programme Partner]]&lt;&gt;Table[[#This Row],[Implementing Partner]],CONCATENATE(Table[[#This Row],[Programme Partner]],"-",Table[[#This Row],[Implementing Partner]]),Table[[#This Row],[Programme Partner]]),"")</f>
        <v>UNICEF-NGOF</v>
      </c>
    </row>
    <row r="1324" spans="1:29" ht="16.5" customHeight="1">
      <c r="A1324" s="183">
        <v>1324</v>
      </c>
      <c r="B1324" s="234" t="s">
        <v>8385</v>
      </c>
      <c r="C1324" s="235" t="s">
        <v>5275</v>
      </c>
      <c r="D1324" s="236" t="s">
        <v>5184</v>
      </c>
      <c r="E1324" s="237" t="s">
        <v>5275</v>
      </c>
      <c r="F1324" s="235" t="s">
        <v>27</v>
      </c>
      <c r="G1324" s="235" t="s">
        <v>8013</v>
      </c>
      <c r="H1324" t="s">
        <v>8338</v>
      </c>
      <c r="I1324" s="235" t="str">
        <f>IFERROR(VLOOKUP(Table[[#This Row],[Activity Details of Assistance]],WHAT!E:F,2,FALSE),"")</f>
        <v># of facilities</v>
      </c>
      <c r="J1324" s="235"/>
      <c r="K1324">
        <v>2510</v>
      </c>
      <c r="L1324" s="235" t="s">
        <v>28</v>
      </c>
      <c r="M1324" s="252" t="s">
        <v>13</v>
      </c>
      <c r="N1324" t="s">
        <v>14</v>
      </c>
      <c r="O1324" t="s">
        <v>309</v>
      </c>
      <c r="P1324" t="s">
        <v>1606</v>
      </c>
      <c r="Q1324" t="s">
        <v>5887</v>
      </c>
      <c r="R1324" s="230">
        <v>45046</v>
      </c>
      <c r="S1324" s="230">
        <v>45292</v>
      </c>
      <c r="T1324" t="s">
        <v>8407</v>
      </c>
      <c r="U1324" s="238"/>
      <c r="V1324" s="238"/>
      <c r="W1324" s="238"/>
      <c r="X1324" s="238"/>
      <c r="Y1324" s="239"/>
      <c r="Z1324" t="s">
        <v>8429</v>
      </c>
      <c r="AA1324" t="s">
        <v>8444</v>
      </c>
      <c r="AB1324" s="256">
        <v>8801712003560</v>
      </c>
      <c r="AC1324" s="242" t="str">
        <f>_xlfn.IFNA(IF(Table[[#This Row],[Programme Partner]]&lt;&gt;Table[[#This Row],[Implementing Partner]],CONCATENATE(Table[[#This Row],[Programme Partner]],"-",Table[[#This Row],[Implementing Partner]]),Table[[#This Row],[Programme Partner]]),"")</f>
        <v>UNICEF-NGOF</v>
      </c>
    </row>
    <row r="1325" spans="1:29" ht="16.5" customHeight="1">
      <c r="A1325" s="183">
        <v>1325</v>
      </c>
      <c r="B1325" s="234" t="s">
        <v>8385</v>
      </c>
      <c r="C1325" s="235" t="s">
        <v>5275</v>
      </c>
      <c r="D1325" s="236" t="s">
        <v>5184</v>
      </c>
      <c r="E1325" s="237" t="s">
        <v>5275</v>
      </c>
      <c r="F1325" s="235" t="s">
        <v>27</v>
      </c>
      <c r="G1325" s="235" t="s">
        <v>8013</v>
      </c>
      <c r="H1325" t="s">
        <v>8287</v>
      </c>
      <c r="I1325" s="235" t="str">
        <f>IFERROR(VLOOKUP(Table[[#This Row],[Activity Details of Assistance]],WHAT!E:F,2,FALSE),"")</f>
        <v># of HP sessions at HH level</v>
      </c>
      <c r="J1325" s="235"/>
      <c r="K1325">
        <v>7452</v>
      </c>
      <c r="L1325" s="235" t="s">
        <v>28</v>
      </c>
      <c r="M1325" s="252" t="s">
        <v>13</v>
      </c>
      <c r="N1325" t="s">
        <v>14</v>
      </c>
      <c r="O1325" t="s">
        <v>309</v>
      </c>
      <c r="P1325" t="s">
        <v>1606</v>
      </c>
      <c r="Q1325" t="s">
        <v>5887</v>
      </c>
      <c r="R1325" s="230">
        <v>45046</v>
      </c>
      <c r="S1325" s="230">
        <v>45292</v>
      </c>
      <c r="T1325" t="s">
        <v>8407</v>
      </c>
      <c r="U1325" s="238"/>
      <c r="V1325" s="238"/>
      <c r="W1325" s="238"/>
      <c r="X1325" s="238"/>
      <c r="Y1325" s="239"/>
      <c r="Z1325" t="s">
        <v>8429</v>
      </c>
      <c r="AA1325" t="s">
        <v>8444</v>
      </c>
      <c r="AB1325" s="256">
        <v>8801712003560</v>
      </c>
      <c r="AC1325" s="242" t="str">
        <f>_xlfn.IFNA(IF(Table[[#This Row],[Programme Partner]]&lt;&gt;Table[[#This Row],[Implementing Partner]],CONCATENATE(Table[[#This Row],[Programme Partner]],"-",Table[[#This Row],[Implementing Partner]]),Table[[#This Row],[Programme Partner]]),"")</f>
        <v>UNICEF-NGOF</v>
      </c>
    </row>
    <row r="1326" spans="1:29" ht="16.5" customHeight="1">
      <c r="A1326" s="183">
        <v>1326</v>
      </c>
      <c r="B1326" s="234" t="s">
        <v>8385</v>
      </c>
      <c r="C1326" s="235" t="s">
        <v>5275</v>
      </c>
      <c r="D1326" s="236" t="s">
        <v>5184</v>
      </c>
      <c r="E1326" s="237" t="s">
        <v>5275</v>
      </c>
      <c r="F1326" s="235" t="s">
        <v>27</v>
      </c>
      <c r="G1326" s="235" t="s">
        <v>8014</v>
      </c>
      <c r="H1326" t="s">
        <v>8412</v>
      </c>
      <c r="I1326" s="235" t="str">
        <f>IFERROR(VLOOKUP(Table[[#This Row],[Activity Details of Assistance]],WHAT!E:F,2,FALSE),"")</f>
        <v># of HH</v>
      </c>
      <c r="J1326" s="235"/>
      <c r="K1326">
        <v>2283</v>
      </c>
      <c r="L1326" s="235" t="s">
        <v>28</v>
      </c>
      <c r="M1326" s="252" t="s">
        <v>13</v>
      </c>
      <c r="N1326" t="s">
        <v>14</v>
      </c>
      <c r="O1326" t="s">
        <v>309</v>
      </c>
      <c r="P1326" t="s">
        <v>1606</v>
      </c>
      <c r="Q1326" t="s">
        <v>5887</v>
      </c>
      <c r="R1326" s="230">
        <v>45046</v>
      </c>
      <c r="S1326" s="230">
        <v>45292</v>
      </c>
      <c r="T1326" t="s">
        <v>8407</v>
      </c>
      <c r="U1326" s="238"/>
      <c r="V1326" s="238"/>
      <c r="W1326" s="238"/>
      <c r="X1326" s="238"/>
      <c r="Y1326" s="239"/>
      <c r="Z1326" t="s">
        <v>8429</v>
      </c>
      <c r="AA1326" t="s">
        <v>8444</v>
      </c>
      <c r="AB1326" s="256">
        <v>8801712003560</v>
      </c>
      <c r="AC1326" s="242" t="str">
        <f>_xlfn.IFNA(IF(Table[[#This Row],[Programme Partner]]&lt;&gt;Table[[#This Row],[Implementing Partner]],CONCATENATE(Table[[#This Row],[Programme Partner]],"-",Table[[#This Row],[Implementing Partner]]),Table[[#This Row],[Programme Partner]]),"")</f>
        <v>UNICEF-NGOF</v>
      </c>
    </row>
    <row r="1327" spans="1:29" ht="16.5" customHeight="1">
      <c r="A1327" s="183">
        <v>1327</v>
      </c>
      <c r="B1327" s="234" t="s">
        <v>8385</v>
      </c>
      <c r="C1327" s="235" t="s">
        <v>5148</v>
      </c>
      <c r="D1327" s="236" t="s">
        <v>5087</v>
      </c>
      <c r="E1327" s="237" t="s">
        <v>5148</v>
      </c>
      <c r="F1327" s="235" t="s">
        <v>27</v>
      </c>
      <c r="G1327" s="235" t="s">
        <v>8011</v>
      </c>
      <c r="H1327" t="s">
        <v>8363</v>
      </c>
      <c r="I1327" s="235" t="str">
        <f>IFERROR(VLOOKUP(Table[[#This Row],[Activity Details of Assistance]],WHAT!E:F,2,FALSE),"")</f>
        <v># of tube well</v>
      </c>
      <c r="J1327" s="235"/>
      <c r="K1327">
        <v>320</v>
      </c>
      <c r="L1327" s="235" t="s">
        <v>28</v>
      </c>
      <c r="M1327" s="252" t="s">
        <v>13</v>
      </c>
      <c r="N1327" t="s">
        <v>14</v>
      </c>
      <c r="O1327" t="s">
        <v>309</v>
      </c>
      <c r="P1327" t="s">
        <v>1606</v>
      </c>
      <c r="Q1327" t="s">
        <v>4672</v>
      </c>
      <c r="R1327" s="230">
        <v>45046</v>
      </c>
      <c r="S1327" s="230">
        <v>45170</v>
      </c>
      <c r="T1327" t="s">
        <v>8407</v>
      </c>
      <c r="U1327" s="238"/>
      <c r="V1327" s="238"/>
      <c r="W1327" s="238"/>
      <c r="X1327" s="238"/>
      <c r="Y1327" s="239"/>
      <c r="Z1327" t="s">
        <v>8390</v>
      </c>
      <c r="AA1327" t="s">
        <v>8279</v>
      </c>
      <c r="AB1327" s="256">
        <v>1845101021</v>
      </c>
      <c r="AC1327" s="242" t="str">
        <f>_xlfn.IFNA(IF(Table[[#This Row],[Programme Partner]]&lt;&gt;Table[[#This Row],[Implementing Partner]],CONCATENATE(Table[[#This Row],[Programme Partner]],"-",Table[[#This Row],[Implementing Partner]]),Table[[#This Row],[Programme Partner]]),"")</f>
        <v>IOM-DSK</v>
      </c>
    </row>
    <row r="1328" spans="1:29" ht="16.5" customHeight="1">
      <c r="A1328" s="183">
        <v>1328</v>
      </c>
      <c r="B1328" s="234" t="s">
        <v>8385</v>
      </c>
      <c r="C1328" s="235" t="s">
        <v>5148</v>
      </c>
      <c r="D1328" s="236" t="s">
        <v>5087</v>
      </c>
      <c r="E1328" s="237" t="s">
        <v>5148</v>
      </c>
      <c r="F1328" s="235" t="s">
        <v>27</v>
      </c>
      <c r="G1328" s="235" t="s">
        <v>8012</v>
      </c>
      <c r="H1328" t="s">
        <v>8364</v>
      </c>
      <c r="I1328" s="235" t="str">
        <f>IFERROR(VLOOKUP(Table[[#This Row],[Activity Details of Assistance]],WHAT!E:F,2,FALSE),"")</f>
        <v xml:space="preserve"># of door </v>
      </c>
      <c r="J1328" s="235"/>
      <c r="K1328">
        <v>136</v>
      </c>
      <c r="L1328" s="235" t="s">
        <v>28</v>
      </c>
      <c r="M1328" s="252" t="s">
        <v>13</v>
      </c>
      <c r="N1328" t="s">
        <v>14</v>
      </c>
      <c r="O1328" t="s">
        <v>309</v>
      </c>
      <c r="P1328" t="s">
        <v>1606</v>
      </c>
      <c r="Q1328" t="s">
        <v>4672</v>
      </c>
      <c r="R1328" s="230">
        <v>45046</v>
      </c>
      <c r="S1328" s="230">
        <v>45170</v>
      </c>
      <c r="T1328" t="s">
        <v>8407</v>
      </c>
      <c r="U1328" s="238"/>
      <c r="V1328" s="238"/>
      <c r="W1328" s="238"/>
      <c r="X1328" s="238"/>
      <c r="Y1328" s="239"/>
      <c r="Z1328" t="s">
        <v>8390</v>
      </c>
      <c r="AA1328" t="s">
        <v>8279</v>
      </c>
      <c r="AB1328" s="256">
        <v>1845101021</v>
      </c>
      <c r="AC1328" s="242" t="str">
        <f>_xlfn.IFNA(IF(Table[[#This Row],[Programme Partner]]&lt;&gt;Table[[#This Row],[Implementing Partner]],CONCATENATE(Table[[#This Row],[Programme Partner]],"-",Table[[#This Row],[Implementing Partner]]),Table[[#This Row],[Programme Partner]]),"")</f>
        <v>IOM-DSK</v>
      </c>
    </row>
    <row r="1329" spans="1:29" ht="16.5" customHeight="1">
      <c r="A1329" s="183">
        <v>1329</v>
      </c>
      <c r="B1329" s="234" t="s">
        <v>8385</v>
      </c>
      <c r="C1329" s="235" t="s">
        <v>5148</v>
      </c>
      <c r="D1329" s="236" t="s">
        <v>5087</v>
      </c>
      <c r="E1329" s="237" t="s">
        <v>5148</v>
      </c>
      <c r="F1329" s="235" t="s">
        <v>27</v>
      </c>
      <c r="G1329" s="235" t="s">
        <v>8012</v>
      </c>
      <c r="H1329" t="s">
        <v>8365</v>
      </c>
      <c r="I1329" s="235" t="str">
        <f>IFERROR(VLOOKUP(Table[[#This Row],[Activity Details of Assistance]],WHAT!E:F,2,FALSE),"")</f>
        <v># of door</v>
      </c>
      <c r="J1329" s="235"/>
      <c r="K1329">
        <v>272</v>
      </c>
      <c r="L1329" s="235" t="s">
        <v>28</v>
      </c>
      <c r="M1329" s="252" t="s">
        <v>13</v>
      </c>
      <c r="N1329" t="s">
        <v>14</v>
      </c>
      <c r="O1329" t="s">
        <v>309</v>
      </c>
      <c r="P1329" t="s">
        <v>1606</v>
      </c>
      <c r="Q1329" t="s">
        <v>4672</v>
      </c>
      <c r="R1329" s="230">
        <v>45046</v>
      </c>
      <c r="S1329" s="230">
        <v>45170</v>
      </c>
      <c r="T1329" t="s">
        <v>8407</v>
      </c>
      <c r="U1329" s="238"/>
      <c r="V1329" s="238"/>
      <c r="W1329" s="238"/>
      <c r="X1329" s="238"/>
      <c r="Y1329" s="239"/>
      <c r="Z1329" t="s">
        <v>8390</v>
      </c>
      <c r="AA1329" t="s">
        <v>8279</v>
      </c>
      <c r="AB1329" s="256">
        <v>1845101021</v>
      </c>
      <c r="AC1329" s="242" t="str">
        <f>_xlfn.IFNA(IF(Table[[#This Row],[Programme Partner]]&lt;&gt;Table[[#This Row],[Implementing Partner]],CONCATENATE(Table[[#This Row],[Programme Partner]],"-",Table[[#This Row],[Implementing Partner]]),Table[[#This Row],[Programme Partner]]),"")</f>
        <v>IOM-DSK</v>
      </c>
    </row>
    <row r="1330" spans="1:29" ht="16.5" customHeight="1">
      <c r="A1330" s="183">
        <v>1330</v>
      </c>
      <c r="B1330" s="234" t="s">
        <v>8385</v>
      </c>
      <c r="C1330" s="235" t="s">
        <v>5148</v>
      </c>
      <c r="D1330" s="236" t="s">
        <v>5087</v>
      </c>
      <c r="E1330" s="237" t="s">
        <v>5148</v>
      </c>
      <c r="F1330" s="235" t="s">
        <v>27</v>
      </c>
      <c r="G1330" s="235" t="s">
        <v>8012</v>
      </c>
      <c r="H1330" t="s">
        <v>8312</v>
      </c>
      <c r="I1330" s="235" t="str">
        <f>IFERROR(VLOOKUP(Table[[#This Row],[Activity Details of Assistance]],WHAT!E:F,2,FALSE),"")</f>
        <v># of door</v>
      </c>
      <c r="J1330" s="235"/>
      <c r="K1330">
        <v>313</v>
      </c>
      <c r="L1330" s="235" t="s">
        <v>28</v>
      </c>
      <c r="M1330" s="252" t="s">
        <v>13</v>
      </c>
      <c r="N1330" t="s">
        <v>14</v>
      </c>
      <c r="O1330" t="s">
        <v>309</v>
      </c>
      <c r="P1330" t="s">
        <v>1606</v>
      </c>
      <c r="Q1330" t="s">
        <v>4672</v>
      </c>
      <c r="R1330" s="230">
        <v>45046</v>
      </c>
      <c r="S1330" s="230">
        <v>45170</v>
      </c>
      <c r="T1330" t="s">
        <v>8407</v>
      </c>
      <c r="U1330" s="238"/>
      <c r="V1330" s="238"/>
      <c r="W1330" s="238"/>
      <c r="X1330" s="238"/>
      <c r="Y1330" s="239"/>
      <c r="Z1330" t="s">
        <v>8390</v>
      </c>
      <c r="AA1330" t="s">
        <v>8279</v>
      </c>
      <c r="AB1330" s="256">
        <v>1845101021</v>
      </c>
      <c r="AC1330" s="242" t="str">
        <f>_xlfn.IFNA(IF(Table[[#This Row],[Programme Partner]]&lt;&gt;Table[[#This Row],[Implementing Partner]],CONCATENATE(Table[[#This Row],[Programme Partner]],"-",Table[[#This Row],[Implementing Partner]]),Table[[#This Row],[Programme Partner]]),"")</f>
        <v>IOM-DSK</v>
      </c>
    </row>
    <row r="1331" spans="1:29" ht="16.5" customHeight="1">
      <c r="A1331" s="183">
        <v>1331</v>
      </c>
      <c r="B1331" s="234" t="s">
        <v>8385</v>
      </c>
      <c r="C1331" s="235" t="s">
        <v>5148</v>
      </c>
      <c r="D1331" s="236" t="s">
        <v>5087</v>
      </c>
      <c r="E1331" s="237" t="s">
        <v>5148</v>
      </c>
      <c r="F1331" s="235" t="s">
        <v>27</v>
      </c>
      <c r="G1331" s="235" t="s">
        <v>8014</v>
      </c>
      <c r="H1331" t="s">
        <v>8313</v>
      </c>
      <c r="I1331" s="235" t="str">
        <f>IFERROR(VLOOKUP(Table[[#This Row],[Activity Details of Assistance]],WHAT!E:F,2,FALSE),"")</f>
        <v># of campaign per camp </v>
      </c>
      <c r="J1331" s="235"/>
      <c r="K1331">
        <v>10</v>
      </c>
      <c r="L1331" s="235" t="s">
        <v>28</v>
      </c>
      <c r="M1331" s="252" t="s">
        <v>13</v>
      </c>
      <c r="N1331" t="s">
        <v>14</v>
      </c>
      <c r="O1331" t="s">
        <v>309</v>
      </c>
      <c r="P1331" t="s">
        <v>1606</v>
      </c>
      <c r="Q1331" t="s">
        <v>4672</v>
      </c>
      <c r="R1331" s="230">
        <v>45046</v>
      </c>
      <c r="S1331" s="230">
        <v>45170</v>
      </c>
      <c r="T1331" t="s">
        <v>8407</v>
      </c>
      <c r="U1331" s="238"/>
      <c r="V1331" s="238"/>
      <c r="W1331" s="238"/>
      <c r="X1331" s="238"/>
      <c r="Y1331" s="239"/>
      <c r="Z1331" t="s">
        <v>8390</v>
      </c>
      <c r="AA1331" t="s">
        <v>8279</v>
      </c>
      <c r="AB1331" s="256">
        <v>1845101021</v>
      </c>
      <c r="AC1331" s="242" t="str">
        <f>_xlfn.IFNA(IF(Table[[#This Row],[Programme Partner]]&lt;&gt;Table[[#This Row],[Implementing Partner]],CONCATENATE(Table[[#This Row],[Programme Partner]],"-",Table[[#This Row],[Implementing Partner]]),Table[[#This Row],[Programme Partner]]),"")</f>
        <v>IOM-DSK</v>
      </c>
    </row>
    <row r="1332" spans="1:29" ht="16.5" customHeight="1">
      <c r="A1332" s="183">
        <v>1332</v>
      </c>
      <c r="B1332" s="234" t="s">
        <v>8385</v>
      </c>
      <c r="C1332" s="235" t="s">
        <v>5148</v>
      </c>
      <c r="D1332" s="236" t="s">
        <v>5087</v>
      </c>
      <c r="E1332" s="237" t="s">
        <v>5148</v>
      </c>
      <c r="F1332" s="235" t="s">
        <v>27</v>
      </c>
      <c r="G1332" s="235" t="s">
        <v>8014</v>
      </c>
      <c r="H1332" t="s">
        <v>8401</v>
      </c>
      <c r="I1332" s="235" t="str">
        <f>IFERROR(VLOOKUP(Table[[#This Row],[Activity Details of Assistance]],WHAT!E:F,2,FALSE),"")</f>
        <v># of household</v>
      </c>
      <c r="J1332" s="235"/>
      <c r="K1332">
        <v>4110</v>
      </c>
      <c r="L1332" s="235" t="s">
        <v>28</v>
      </c>
      <c r="M1332" s="252" t="s">
        <v>13</v>
      </c>
      <c r="N1332" t="s">
        <v>14</v>
      </c>
      <c r="O1332" t="s">
        <v>309</v>
      </c>
      <c r="P1332" t="s">
        <v>1606</v>
      </c>
      <c r="Q1332" t="s">
        <v>4672</v>
      </c>
      <c r="R1332" s="230">
        <v>45046</v>
      </c>
      <c r="S1332" s="230">
        <v>45170</v>
      </c>
      <c r="T1332" t="s">
        <v>8407</v>
      </c>
      <c r="U1332" s="238"/>
      <c r="V1332" s="238"/>
      <c r="W1332" s="238"/>
      <c r="X1332" s="238"/>
      <c r="Y1332" s="239"/>
      <c r="Z1332" t="s">
        <v>8390</v>
      </c>
      <c r="AA1332" t="s">
        <v>8279</v>
      </c>
      <c r="AB1332" s="256">
        <v>1845101021</v>
      </c>
      <c r="AC1332" s="242" t="str">
        <f>_xlfn.IFNA(IF(Table[[#This Row],[Programme Partner]]&lt;&gt;Table[[#This Row],[Implementing Partner]],CONCATENATE(Table[[#This Row],[Programme Partner]],"-",Table[[#This Row],[Implementing Partner]]),Table[[#This Row],[Programme Partner]]),"")</f>
        <v>IOM-DSK</v>
      </c>
    </row>
    <row r="1333" spans="1:29" ht="16.5" customHeight="1">
      <c r="A1333" s="183">
        <v>1333</v>
      </c>
      <c r="B1333" s="234" t="s">
        <v>8385</v>
      </c>
      <c r="C1333" s="235" t="s">
        <v>5148</v>
      </c>
      <c r="D1333" s="236" t="s">
        <v>5087</v>
      </c>
      <c r="E1333" s="237" t="s">
        <v>5148</v>
      </c>
      <c r="F1333" s="235" t="s">
        <v>27</v>
      </c>
      <c r="G1333" s="235" t="s">
        <v>8011</v>
      </c>
      <c r="H1333" t="s">
        <v>8363</v>
      </c>
      <c r="I1333" s="235" t="str">
        <f>IFERROR(VLOOKUP(Table[[#This Row],[Activity Details of Assistance]],WHAT!E:F,2,FALSE),"")</f>
        <v># of tube well</v>
      </c>
      <c r="J1333" s="235"/>
      <c r="K1333">
        <v>141</v>
      </c>
      <c r="L1333" s="235" t="s">
        <v>28</v>
      </c>
      <c r="M1333" s="252" t="s">
        <v>13</v>
      </c>
      <c r="N1333" t="s">
        <v>14</v>
      </c>
      <c r="O1333" t="s">
        <v>309</v>
      </c>
      <c r="P1333" t="s">
        <v>1606</v>
      </c>
      <c r="Q1333" t="s">
        <v>4670</v>
      </c>
      <c r="R1333" s="230">
        <v>45046</v>
      </c>
      <c r="S1333" s="230">
        <v>45261</v>
      </c>
      <c r="T1333" t="s">
        <v>8407</v>
      </c>
      <c r="U1333" s="238"/>
      <c r="V1333" s="238"/>
      <c r="W1333" s="238"/>
      <c r="X1333" s="238"/>
      <c r="Y1333" s="239"/>
      <c r="Z1333" t="s">
        <v>8390</v>
      </c>
      <c r="AA1333" t="s">
        <v>8279</v>
      </c>
      <c r="AB1333" s="256">
        <v>1845101021</v>
      </c>
      <c r="AC1333" s="242" t="str">
        <f>_xlfn.IFNA(IF(Table[[#This Row],[Programme Partner]]&lt;&gt;Table[[#This Row],[Implementing Partner]],CONCATENATE(Table[[#This Row],[Programme Partner]],"-",Table[[#This Row],[Implementing Partner]]),Table[[#This Row],[Programme Partner]]),"")</f>
        <v>IOM-DSK</v>
      </c>
    </row>
    <row r="1334" spans="1:29" ht="16.5" customHeight="1">
      <c r="A1334" s="183">
        <v>1334</v>
      </c>
      <c r="B1334" s="234" t="s">
        <v>8385</v>
      </c>
      <c r="C1334" s="235" t="s">
        <v>5148</v>
      </c>
      <c r="D1334" s="236" t="s">
        <v>5087</v>
      </c>
      <c r="E1334" s="237" t="s">
        <v>5148</v>
      </c>
      <c r="F1334" s="235" t="s">
        <v>27</v>
      </c>
      <c r="G1334" s="235" t="s">
        <v>8012</v>
      </c>
      <c r="H1334" t="s">
        <v>8364</v>
      </c>
      <c r="I1334" s="235" t="str">
        <f>IFERROR(VLOOKUP(Table[[#This Row],[Activity Details of Assistance]],WHAT!E:F,2,FALSE),"")</f>
        <v xml:space="preserve"># of door </v>
      </c>
      <c r="J1334" s="235"/>
      <c r="K1334">
        <v>45</v>
      </c>
      <c r="L1334" s="235" t="s">
        <v>28</v>
      </c>
      <c r="M1334" s="252" t="s">
        <v>13</v>
      </c>
      <c r="N1334" t="s">
        <v>14</v>
      </c>
      <c r="O1334" t="s">
        <v>309</v>
      </c>
      <c r="P1334" t="s">
        <v>1606</v>
      </c>
      <c r="Q1334" t="s">
        <v>4670</v>
      </c>
      <c r="R1334" s="230">
        <v>45046</v>
      </c>
      <c r="S1334" s="230">
        <v>45261</v>
      </c>
      <c r="T1334" t="s">
        <v>8407</v>
      </c>
      <c r="U1334" s="238"/>
      <c r="V1334" s="238"/>
      <c r="W1334" s="238"/>
      <c r="X1334" s="238"/>
      <c r="Y1334" s="239"/>
      <c r="Z1334" t="s">
        <v>8390</v>
      </c>
      <c r="AA1334" t="s">
        <v>8279</v>
      </c>
      <c r="AB1334" s="256">
        <v>1845101021</v>
      </c>
      <c r="AC1334" s="242" t="str">
        <f>_xlfn.IFNA(IF(Table[[#This Row],[Programme Partner]]&lt;&gt;Table[[#This Row],[Implementing Partner]],CONCATENATE(Table[[#This Row],[Programme Partner]],"-",Table[[#This Row],[Implementing Partner]]),Table[[#This Row],[Programme Partner]]),"")</f>
        <v>IOM-DSK</v>
      </c>
    </row>
    <row r="1335" spans="1:29" ht="16.5" customHeight="1">
      <c r="A1335" s="183">
        <v>1335</v>
      </c>
      <c r="B1335" s="234" t="s">
        <v>8385</v>
      </c>
      <c r="C1335" s="235" t="s">
        <v>5148</v>
      </c>
      <c r="D1335" s="236" t="s">
        <v>5087</v>
      </c>
      <c r="E1335" s="237" t="s">
        <v>5148</v>
      </c>
      <c r="F1335" s="235" t="s">
        <v>27</v>
      </c>
      <c r="G1335" s="235" t="s">
        <v>8012</v>
      </c>
      <c r="H1335" t="s">
        <v>8365</v>
      </c>
      <c r="I1335" s="235" t="str">
        <f>IFERROR(VLOOKUP(Table[[#This Row],[Activity Details of Assistance]],WHAT!E:F,2,FALSE),"")</f>
        <v># of door</v>
      </c>
      <c r="J1335" s="235"/>
      <c r="K1335">
        <v>94</v>
      </c>
      <c r="L1335" s="235" t="s">
        <v>28</v>
      </c>
      <c r="M1335" s="252" t="s">
        <v>13</v>
      </c>
      <c r="N1335" t="s">
        <v>14</v>
      </c>
      <c r="O1335" t="s">
        <v>309</v>
      </c>
      <c r="P1335" t="s">
        <v>1606</v>
      </c>
      <c r="Q1335" t="s">
        <v>4670</v>
      </c>
      <c r="R1335" s="230">
        <v>45046</v>
      </c>
      <c r="S1335" s="230">
        <v>45261</v>
      </c>
      <c r="T1335" t="s">
        <v>8407</v>
      </c>
      <c r="U1335" s="238"/>
      <c r="V1335" s="238"/>
      <c r="W1335" s="238"/>
      <c r="X1335" s="238"/>
      <c r="Y1335" s="239"/>
      <c r="Z1335" t="s">
        <v>8390</v>
      </c>
      <c r="AA1335" t="s">
        <v>8279</v>
      </c>
      <c r="AB1335" s="256">
        <v>1845101021</v>
      </c>
      <c r="AC1335" s="242" t="str">
        <f>_xlfn.IFNA(IF(Table[[#This Row],[Programme Partner]]&lt;&gt;Table[[#This Row],[Implementing Partner]],CONCATENATE(Table[[#This Row],[Programme Partner]],"-",Table[[#This Row],[Implementing Partner]]),Table[[#This Row],[Programme Partner]]),"")</f>
        <v>IOM-DSK</v>
      </c>
    </row>
    <row r="1336" spans="1:29" ht="16.5" customHeight="1">
      <c r="A1336" s="183">
        <v>1336</v>
      </c>
      <c r="B1336" s="234" t="s">
        <v>8385</v>
      </c>
      <c r="C1336" s="235" t="s">
        <v>5148</v>
      </c>
      <c r="D1336" s="236" t="s">
        <v>5087</v>
      </c>
      <c r="E1336" s="237" t="s">
        <v>5148</v>
      </c>
      <c r="F1336" s="235" t="s">
        <v>27</v>
      </c>
      <c r="G1336" s="235" t="s">
        <v>8012</v>
      </c>
      <c r="H1336" t="s">
        <v>8312</v>
      </c>
      <c r="I1336" s="235" t="str">
        <f>IFERROR(VLOOKUP(Table[[#This Row],[Activity Details of Assistance]],WHAT!E:F,2,FALSE),"")</f>
        <v># of door</v>
      </c>
      <c r="J1336" s="235"/>
      <c r="K1336">
        <v>145</v>
      </c>
      <c r="L1336" s="235" t="s">
        <v>28</v>
      </c>
      <c r="M1336" s="252" t="s">
        <v>13</v>
      </c>
      <c r="N1336" t="s">
        <v>14</v>
      </c>
      <c r="O1336" t="s">
        <v>309</v>
      </c>
      <c r="P1336" t="s">
        <v>1606</v>
      </c>
      <c r="Q1336" t="s">
        <v>4670</v>
      </c>
      <c r="R1336" s="230">
        <v>45046</v>
      </c>
      <c r="S1336" s="230">
        <v>45261</v>
      </c>
      <c r="T1336" t="s">
        <v>8407</v>
      </c>
      <c r="U1336" s="238"/>
      <c r="V1336" s="238"/>
      <c r="W1336" s="238"/>
      <c r="X1336" s="238"/>
      <c r="Y1336" s="239"/>
      <c r="Z1336" t="s">
        <v>8390</v>
      </c>
      <c r="AA1336" t="s">
        <v>8279</v>
      </c>
      <c r="AB1336" s="256">
        <v>1845101021</v>
      </c>
      <c r="AC1336" s="242" t="str">
        <f>_xlfn.IFNA(IF(Table[[#This Row],[Programme Partner]]&lt;&gt;Table[[#This Row],[Implementing Partner]],CONCATENATE(Table[[#This Row],[Programme Partner]],"-",Table[[#This Row],[Implementing Partner]]),Table[[#This Row],[Programme Partner]]),"")</f>
        <v>IOM-DSK</v>
      </c>
    </row>
    <row r="1337" spans="1:29" ht="16.5" customHeight="1">
      <c r="A1337" s="183">
        <v>1337</v>
      </c>
      <c r="B1337" s="234" t="s">
        <v>8385</v>
      </c>
      <c r="C1337" s="235" t="s">
        <v>5148</v>
      </c>
      <c r="D1337" s="236" t="s">
        <v>5087</v>
      </c>
      <c r="E1337" s="237" t="s">
        <v>5148</v>
      </c>
      <c r="F1337" s="235" t="s">
        <v>27</v>
      </c>
      <c r="G1337" s="235" t="s">
        <v>8014</v>
      </c>
      <c r="H1337" t="s">
        <v>8313</v>
      </c>
      <c r="I1337" s="235" t="str">
        <f>IFERROR(VLOOKUP(Table[[#This Row],[Activity Details of Assistance]],WHAT!E:F,2,FALSE),"")</f>
        <v># of campaign per camp </v>
      </c>
      <c r="J1337" s="235"/>
      <c r="K1337">
        <v>6</v>
      </c>
      <c r="L1337" s="235" t="s">
        <v>28</v>
      </c>
      <c r="M1337" s="252" t="s">
        <v>13</v>
      </c>
      <c r="N1337" t="s">
        <v>14</v>
      </c>
      <c r="O1337" t="s">
        <v>309</v>
      </c>
      <c r="P1337" t="s">
        <v>1606</v>
      </c>
      <c r="Q1337" t="s">
        <v>4670</v>
      </c>
      <c r="R1337" s="230">
        <v>45046</v>
      </c>
      <c r="S1337" s="230">
        <v>45261</v>
      </c>
      <c r="T1337" t="s">
        <v>8407</v>
      </c>
      <c r="U1337" s="238"/>
      <c r="V1337" s="238"/>
      <c r="W1337" s="238"/>
      <c r="X1337" s="238"/>
      <c r="Y1337" s="239"/>
      <c r="Z1337" t="s">
        <v>8390</v>
      </c>
      <c r="AA1337" t="s">
        <v>8279</v>
      </c>
      <c r="AB1337" s="256">
        <v>1845101021</v>
      </c>
      <c r="AC1337" s="242" t="str">
        <f>_xlfn.IFNA(IF(Table[[#This Row],[Programme Partner]]&lt;&gt;Table[[#This Row],[Implementing Partner]],CONCATENATE(Table[[#This Row],[Programme Partner]],"-",Table[[#This Row],[Implementing Partner]]),Table[[#This Row],[Programme Partner]]),"")</f>
        <v>IOM-DSK</v>
      </c>
    </row>
    <row r="1338" spans="1:29" ht="16.5" customHeight="1">
      <c r="A1338" s="183">
        <v>1338</v>
      </c>
      <c r="B1338" s="234" t="s">
        <v>8385</v>
      </c>
      <c r="C1338" s="235" t="s">
        <v>5148</v>
      </c>
      <c r="D1338" s="236" t="s">
        <v>5087</v>
      </c>
      <c r="E1338" s="237" t="s">
        <v>5148</v>
      </c>
      <c r="F1338" s="235" t="s">
        <v>27</v>
      </c>
      <c r="G1338" s="235" t="s">
        <v>8014</v>
      </c>
      <c r="H1338" t="s">
        <v>8401</v>
      </c>
      <c r="I1338" s="235" t="str">
        <f>IFERROR(VLOOKUP(Table[[#This Row],[Activity Details of Assistance]],WHAT!E:F,2,FALSE),"")</f>
        <v># of household</v>
      </c>
      <c r="J1338" s="235"/>
      <c r="K1338">
        <v>2847</v>
      </c>
      <c r="L1338" s="235" t="s">
        <v>28</v>
      </c>
      <c r="M1338" s="252" t="s">
        <v>13</v>
      </c>
      <c r="N1338" t="s">
        <v>14</v>
      </c>
      <c r="O1338" t="s">
        <v>309</v>
      </c>
      <c r="P1338" t="s">
        <v>1606</v>
      </c>
      <c r="Q1338" t="s">
        <v>4670</v>
      </c>
      <c r="R1338" s="230">
        <v>45046</v>
      </c>
      <c r="S1338" s="230">
        <v>45261</v>
      </c>
      <c r="T1338" t="s">
        <v>8407</v>
      </c>
      <c r="U1338" s="238"/>
      <c r="V1338" s="238"/>
      <c r="W1338" s="238"/>
      <c r="X1338" s="238"/>
      <c r="Y1338" s="239"/>
      <c r="Z1338" t="s">
        <v>8390</v>
      </c>
      <c r="AA1338" t="s">
        <v>8279</v>
      </c>
      <c r="AB1338" s="256">
        <v>1845101021</v>
      </c>
      <c r="AC1338" s="242" t="str">
        <f>_xlfn.IFNA(IF(Table[[#This Row],[Programme Partner]]&lt;&gt;Table[[#This Row],[Implementing Partner]],CONCATENATE(Table[[#This Row],[Programme Partner]],"-",Table[[#This Row],[Implementing Partner]]),Table[[#This Row],[Programme Partner]]),"")</f>
        <v>IOM-DSK</v>
      </c>
    </row>
    <row r="1339" spans="1:29" ht="16.5" customHeight="1">
      <c r="A1339" s="183">
        <v>1340</v>
      </c>
      <c r="B1339" s="234" t="s">
        <v>8385</v>
      </c>
      <c r="C1339" s="235" t="s">
        <v>5033</v>
      </c>
      <c r="D1339" s="236" t="s">
        <v>5033</v>
      </c>
      <c r="E1339" s="237" t="s">
        <v>8447</v>
      </c>
      <c r="F1339" s="235" t="s">
        <v>27</v>
      </c>
      <c r="G1339" s="235" t="s">
        <v>8013</v>
      </c>
      <c r="H1339" t="s">
        <v>8286</v>
      </c>
      <c r="I1339" s="235" t="str">
        <f>IFERROR(VLOOKUP(Table[[#This Row],[Activity Details of Assistance]],WHAT!E:F,2,FALSE),"")</f>
        <v># of HP sessions at community level</v>
      </c>
      <c r="J1339" s="235"/>
      <c r="K1339">
        <v>77</v>
      </c>
      <c r="L1339" s="235" t="s">
        <v>28</v>
      </c>
      <c r="M1339" s="252" t="s">
        <v>13</v>
      </c>
      <c r="N1339" t="s">
        <v>14</v>
      </c>
      <c r="O1339" t="s">
        <v>307</v>
      </c>
      <c r="P1339" t="s">
        <v>1599</v>
      </c>
      <c r="Q1339" t="s">
        <v>4720</v>
      </c>
      <c r="R1339" s="230">
        <v>45046</v>
      </c>
      <c r="S1339" s="230">
        <v>45108</v>
      </c>
      <c r="T1339" t="s">
        <v>8407</v>
      </c>
      <c r="U1339" s="238"/>
      <c r="V1339" s="238"/>
      <c r="W1339" s="238"/>
      <c r="X1339" s="238"/>
      <c r="Y1339" s="239"/>
      <c r="Z1339" t="s">
        <v>8439</v>
      </c>
      <c r="AA1339" t="s">
        <v>8442</v>
      </c>
      <c r="AB1339" s="256">
        <v>1847455736</v>
      </c>
      <c r="AC1339" s="242" t="str">
        <f>_xlfn.IFNA(IF(Table[[#This Row],[Programme Partner]]&lt;&gt;Table[[#This Row],[Implementing Partner]],CONCATENATE(Table[[#This Row],[Programme Partner]],"-",Table[[#This Row],[Implementing Partner]]),Table[[#This Row],[Programme Partner]]),"")</f>
        <v>BRAC</v>
      </c>
    </row>
    <row r="1340" spans="1:29" ht="16.5" customHeight="1">
      <c r="A1340" s="183">
        <v>1341</v>
      </c>
      <c r="B1340" s="234" t="s">
        <v>8385</v>
      </c>
      <c r="C1340" s="235" t="s">
        <v>5033</v>
      </c>
      <c r="D1340" s="236" t="s">
        <v>5033</v>
      </c>
      <c r="E1340" s="237" t="s">
        <v>8447</v>
      </c>
      <c r="F1340" s="235" t="s">
        <v>27</v>
      </c>
      <c r="G1340" s="235" t="s">
        <v>8013</v>
      </c>
      <c r="H1340" t="s">
        <v>8288</v>
      </c>
      <c r="I1340" s="235" t="str">
        <f>IFERROR(VLOOKUP(Table[[#This Row],[Activity Details of Assistance]],WHAT!E:F,2,FALSE),"")</f>
        <v># of handwashing station</v>
      </c>
      <c r="J1340" s="235"/>
      <c r="K1340">
        <v>3</v>
      </c>
      <c r="L1340" s="235" t="s">
        <v>28</v>
      </c>
      <c r="M1340" s="252" t="s">
        <v>13</v>
      </c>
      <c r="N1340" t="s">
        <v>14</v>
      </c>
      <c r="O1340" t="s">
        <v>307</v>
      </c>
      <c r="P1340" t="s">
        <v>1599</v>
      </c>
      <c r="Q1340" t="s">
        <v>4720</v>
      </c>
      <c r="R1340" s="230">
        <v>45046</v>
      </c>
      <c r="S1340" s="230">
        <v>45108</v>
      </c>
      <c r="T1340" t="s">
        <v>8407</v>
      </c>
      <c r="U1340" s="238"/>
      <c r="V1340" s="238"/>
      <c r="W1340" s="238"/>
      <c r="X1340" s="238"/>
      <c r="Y1340" s="239"/>
      <c r="Z1340" t="s">
        <v>8439</v>
      </c>
      <c r="AA1340" t="s">
        <v>8442</v>
      </c>
      <c r="AB1340" s="256">
        <v>1847455736</v>
      </c>
      <c r="AC1340" s="242" t="str">
        <f>_xlfn.IFNA(IF(Table[[#This Row],[Programme Partner]]&lt;&gt;Table[[#This Row],[Implementing Partner]],CONCATENATE(Table[[#This Row],[Programme Partner]],"-",Table[[#This Row],[Implementing Partner]]),Table[[#This Row],[Programme Partner]]),"")</f>
        <v>BRAC</v>
      </c>
    </row>
    <row r="1341" spans="1:29" ht="16.5" customHeight="1">
      <c r="A1341" s="183">
        <v>1342</v>
      </c>
      <c r="B1341" s="234" t="s">
        <v>8385</v>
      </c>
      <c r="C1341" s="235" t="s">
        <v>5273</v>
      </c>
      <c r="D1341" s="236" t="s">
        <v>5033</v>
      </c>
      <c r="E1341" s="237" t="s">
        <v>5273</v>
      </c>
      <c r="F1341" s="235" t="s">
        <v>27</v>
      </c>
      <c r="G1341" s="235" t="s">
        <v>8011</v>
      </c>
      <c r="H1341" t="s">
        <v>8363</v>
      </c>
      <c r="I1341" s="235" t="str">
        <f>IFERROR(VLOOKUP(Table[[#This Row],[Activity Details of Assistance]],WHAT!E:F,2,FALSE),"")</f>
        <v># of tube well</v>
      </c>
      <c r="J1341" s="235"/>
      <c r="K1341">
        <v>86</v>
      </c>
      <c r="L1341" s="235" t="s">
        <v>28</v>
      </c>
      <c r="M1341" s="252" t="s">
        <v>13</v>
      </c>
      <c r="N1341" t="s">
        <v>14</v>
      </c>
      <c r="O1341" t="s">
        <v>309</v>
      </c>
      <c r="P1341" t="s">
        <v>1606</v>
      </c>
      <c r="Q1341" t="s">
        <v>6477</v>
      </c>
      <c r="R1341" s="230">
        <v>45046</v>
      </c>
      <c r="S1341" s="230">
        <v>45261</v>
      </c>
      <c r="T1341" t="s">
        <v>8407</v>
      </c>
      <c r="U1341" s="238"/>
      <c r="V1341" s="238"/>
      <c r="W1341" s="238"/>
      <c r="X1341" s="238"/>
      <c r="Y1341" s="239"/>
      <c r="Z1341" t="s">
        <v>8375</v>
      </c>
      <c r="AA1341" t="s">
        <v>8376</v>
      </c>
      <c r="AB1341" s="256">
        <v>1847456121</v>
      </c>
      <c r="AC1341" s="242" t="str">
        <f>_xlfn.IFNA(IF(Table[[#This Row],[Programme Partner]]&lt;&gt;Table[[#This Row],[Implementing Partner]],CONCATENATE(Table[[#This Row],[Programme Partner]],"-",Table[[#This Row],[Implementing Partner]]),Table[[#This Row],[Programme Partner]]),"")</f>
        <v>UNHCR-BRAC</v>
      </c>
    </row>
    <row r="1342" spans="1:29" ht="16.5" customHeight="1">
      <c r="A1342" s="183">
        <v>1343</v>
      </c>
      <c r="B1342" s="234" t="s">
        <v>8385</v>
      </c>
      <c r="C1342" s="235" t="s">
        <v>5273</v>
      </c>
      <c r="D1342" s="236" t="s">
        <v>5033</v>
      </c>
      <c r="E1342" s="237" t="s">
        <v>5273</v>
      </c>
      <c r="F1342" s="235" t="s">
        <v>27</v>
      </c>
      <c r="G1342" s="235" t="s">
        <v>8012</v>
      </c>
      <c r="H1342" t="s">
        <v>8364</v>
      </c>
      <c r="I1342" s="235" t="str">
        <f>IFERROR(VLOOKUP(Table[[#This Row],[Activity Details of Assistance]],WHAT!E:F,2,FALSE),"")</f>
        <v xml:space="preserve"># of door </v>
      </c>
      <c r="J1342" s="235"/>
      <c r="K1342">
        <v>7</v>
      </c>
      <c r="L1342" s="235" t="s">
        <v>28</v>
      </c>
      <c r="M1342" s="252" t="s">
        <v>13</v>
      </c>
      <c r="N1342" t="s">
        <v>14</v>
      </c>
      <c r="O1342" t="s">
        <v>309</v>
      </c>
      <c r="P1342" t="s">
        <v>1606</v>
      </c>
      <c r="Q1342" t="s">
        <v>6477</v>
      </c>
      <c r="R1342" s="230">
        <v>45046</v>
      </c>
      <c r="S1342" s="230">
        <v>45261</v>
      </c>
      <c r="T1342" t="s">
        <v>8407</v>
      </c>
      <c r="U1342" s="238"/>
      <c r="V1342" s="238"/>
      <c r="W1342" s="238"/>
      <c r="X1342" s="238"/>
      <c r="Y1342" s="239"/>
      <c r="Z1342" t="s">
        <v>8375</v>
      </c>
      <c r="AA1342" t="s">
        <v>8376</v>
      </c>
      <c r="AB1342" s="256">
        <v>1847456121</v>
      </c>
      <c r="AC1342" s="242" t="str">
        <f>_xlfn.IFNA(IF(Table[[#This Row],[Programme Partner]]&lt;&gt;Table[[#This Row],[Implementing Partner]],CONCATENATE(Table[[#This Row],[Programme Partner]],"-",Table[[#This Row],[Implementing Partner]]),Table[[#This Row],[Programme Partner]]),"")</f>
        <v>UNHCR-BRAC</v>
      </c>
    </row>
    <row r="1343" spans="1:29" ht="16.5" customHeight="1">
      <c r="A1343" s="183">
        <v>1344</v>
      </c>
      <c r="B1343" s="234" t="s">
        <v>8385</v>
      </c>
      <c r="C1343" s="235" t="s">
        <v>5273</v>
      </c>
      <c r="D1343" s="236" t="s">
        <v>5033</v>
      </c>
      <c r="E1343" s="237" t="s">
        <v>5273</v>
      </c>
      <c r="F1343" s="235" t="s">
        <v>27</v>
      </c>
      <c r="G1343" s="235" t="s">
        <v>8012</v>
      </c>
      <c r="H1343" t="s">
        <v>8365</v>
      </c>
      <c r="I1343" s="235" t="str">
        <f>IFERROR(VLOOKUP(Table[[#This Row],[Activity Details of Assistance]],WHAT!E:F,2,FALSE),"")</f>
        <v># of door</v>
      </c>
      <c r="J1343" s="235"/>
      <c r="K1343">
        <v>52</v>
      </c>
      <c r="L1343" s="235" t="s">
        <v>28</v>
      </c>
      <c r="M1343" s="252" t="s">
        <v>13</v>
      </c>
      <c r="N1343" t="s">
        <v>14</v>
      </c>
      <c r="O1343" t="s">
        <v>309</v>
      </c>
      <c r="P1343" t="s">
        <v>1606</v>
      </c>
      <c r="Q1343" t="s">
        <v>6477</v>
      </c>
      <c r="R1343" s="230">
        <v>45046</v>
      </c>
      <c r="S1343" s="230">
        <v>45261</v>
      </c>
      <c r="T1343" t="s">
        <v>8407</v>
      </c>
      <c r="U1343" s="238"/>
      <c r="V1343" s="238"/>
      <c r="W1343" s="238"/>
      <c r="X1343" s="238"/>
      <c r="Y1343" s="239"/>
      <c r="Z1343" t="s">
        <v>8375</v>
      </c>
      <c r="AA1343" t="s">
        <v>8376</v>
      </c>
      <c r="AB1343" s="256">
        <v>1847456121</v>
      </c>
      <c r="AC1343" s="242" t="str">
        <f>_xlfn.IFNA(IF(Table[[#This Row],[Programme Partner]]&lt;&gt;Table[[#This Row],[Implementing Partner]],CONCATENATE(Table[[#This Row],[Programme Partner]],"-",Table[[#This Row],[Implementing Partner]]),Table[[#This Row],[Programme Partner]]),"")</f>
        <v>UNHCR-BRAC</v>
      </c>
    </row>
    <row r="1344" spans="1:29" ht="16.5" customHeight="1">
      <c r="A1344" s="183">
        <v>1345</v>
      </c>
      <c r="B1344" s="234" t="s">
        <v>8385</v>
      </c>
      <c r="C1344" s="235" t="s">
        <v>5273</v>
      </c>
      <c r="D1344" s="236" t="s">
        <v>5033</v>
      </c>
      <c r="E1344" s="237" t="s">
        <v>5273</v>
      </c>
      <c r="F1344" s="235" t="s">
        <v>27</v>
      </c>
      <c r="G1344" s="235" t="s">
        <v>8012</v>
      </c>
      <c r="H1344" t="s">
        <v>8312</v>
      </c>
      <c r="I1344" s="235" t="str">
        <f>IFERROR(VLOOKUP(Table[[#This Row],[Activity Details of Assistance]],WHAT!E:F,2,FALSE),"")</f>
        <v># of door</v>
      </c>
      <c r="J1344" s="235"/>
      <c r="K1344">
        <v>247</v>
      </c>
      <c r="L1344" s="235" t="s">
        <v>28</v>
      </c>
      <c r="M1344" s="252" t="s">
        <v>13</v>
      </c>
      <c r="N1344" t="s">
        <v>14</v>
      </c>
      <c r="O1344" t="s">
        <v>309</v>
      </c>
      <c r="P1344" t="s">
        <v>1606</v>
      </c>
      <c r="Q1344" t="s">
        <v>6477</v>
      </c>
      <c r="R1344" s="230">
        <v>45046</v>
      </c>
      <c r="S1344" s="230">
        <v>45261</v>
      </c>
      <c r="T1344" t="s">
        <v>8407</v>
      </c>
      <c r="U1344" s="238"/>
      <c r="V1344" s="238"/>
      <c r="W1344" s="238"/>
      <c r="X1344" s="238"/>
      <c r="Y1344" s="239"/>
      <c r="Z1344" t="s">
        <v>8375</v>
      </c>
      <c r="AA1344" t="s">
        <v>8376</v>
      </c>
      <c r="AB1344" s="256">
        <v>1847456121</v>
      </c>
      <c r="AC1344" s="242" t="str">
        <f>_xlfn.IFNA(IF(Table[[#This Row],[Programme Partner]]&lt;&gt;Table[[#This Row],[Implementing Partner]],CONCATENATE(Table[[#This Row],[Programme Partner]],"-",Table[[#This Row],[Implementing Partner]]),Table[[#This Row],[Programme Partner]]),"")</f>
        <v>UNHCR-BRAC</v>
      </c>
    </row>
    <row r="1345" spans="1:29" ht="16.5" customHeight="1">
      <c r="A1345" s="183">
        <v>1346</v>
      </c>
      <c r="B1345" s="234" t="s">
        <v>8385</v>
      </c>
      <c r="C1345" s="235" t="s">
        <v>5273</v>
      </c>
      <c r="D1345" s="236" t="s">
        <v>5033</v>
      </c>
      <c r="E1345" s="237" t="s">
        <v>5273</v>
      </c>
      <c r="F1345" s="235" t="s">
        <v>27</v>
      </c>
      <c r="G1345" s="235" t="s">
        <v>8013</v>
      </c>
      <c r="H1345" t="s">
        <v>8286</v>
      </c>
      <c r="I1345" s="235" t="str">
        <f>IFERROR(VLOOKUP(Table[[#This Row],[Activity Details of Assistance]],WHAT!E:F,2,FALSE),"")</f>
        <v># of HP sessions at community level</v>
      </c>
      <c r="J1345" s="235"/>
      <c r="K1345">
        <v>2</v>
      </c>
      <c r="L1345" s="235" t="s">
        <v>28</v>
      </c>
      <c r="M1345" s="252" t="s">
        <v>13</v>
      </c>
      <c r="N1345" t="s">
        <v>14</v>
      </c>
      <c r="O1345" t="s">
        <v>309</v>
      </c>
      <c r="P1345" t="s">
        <v>1606</v>
      </c>
      <c r="Q1345" t="s">
        <v>6477</v>
      </c>
      <c r="R1345" s="230">
        <v>45046</v>
      </c>
      <c r="S1345" s="230">
        <v>45261</v>
      </c>
      <c r="T1345" t="s">
        <v>8407</v>
      </c>
      <c r="U1345" s="238"/>
      <c r="V1345" s="238"/>
      <c r="W1345" s="238"/>
      <c r="X1345" s="238"/>
      <c r="Y1345" s="239"/>
      <c r="Z1345" t="s">
        <v>8375</v>
      </c>
      <c r="AA1345" t="s">
        <v>8376</v>
      </c>
      <c r="AB1345" s="256">
        <v>1847456121</v>
      </c>
      <c r="AC1345" s="242" t="str">
        <f>_xlfn.IFNA(IF(Table[[#This Row],[Programme Partner]]&lt;&gt;Table[[#This Row],[Implementing Partner]],CONCATENATE(Table[[#This Row],[Programme Partner]],"-",Table[[#This Row],[Implementing Partner]]),Table[[#This Row],[Programme Partner]]),"")</f>
        <v>UNHCR-BRAC</v>
      </c>
    </row>
    <row r="1346" spans="1:29" ht="16.5" customHeight="1">
      <c r="A1346" s="183">
        <v>1347</v>
      </c>
      <c r="B1346" s="234" t="s">
        <v>8385</v>
      </c>
      <c r="C1346" s="235" t="s">
        <v>5273</v>
      </c>
      <c r="D1346" s="236" t="s">
        <v>5033</v>
      </c>
      <c r="E1346" s="237" t="s">
        <v>5273</v>
      </c>
      <c r="F1346" s="235" t="s">
        <v>27</v>
      </c>
      <c r="G1346" s="235" t="s">
        <v>8013</v>
      </c>
      <c r="H1346" t="s">
        <v>8287</v>
      </c>
      <c r="I1346" s="235" t="str">
        <f>IFERROR(VLOOKUP(Table[[#This Row],[Activity Details of Assistance]],WHAT!E:F,2,FALSE),"")</f>
        <v># of HP sessions at HH level</v>
      </c>
      <c r="J1346" s="235"/>
      <c r="K1346">
        <v>3394</v>
      </c>
      <c r="L1346" s="235" t="s">
        <v>28</v>
      </c>
      <c r="M1346" s="252" t="s">
        <v>13</v>
      </c>
      <c r="N1346" t="s">
        <v>14</v>
      </c>
      <c r="O1346" t="s">
        <v>309</v>
      </c>
      <c r="P1346" t="s">
        <v>1606</v>
      </c>
      <c r="Q1346" t="s">
        <v>6477</v>
      </c>
      <c r="R1346" s="230">
        <v>45046</v>
      </c>
      <c r="S1346" s="230">
        <v>45261</v>
      </c>
      <c r="T1346" t="s">
        <v>8407</v>
      </c>
      <c r="U1346" s="238"/>
      <c r="V1346" s="238"/>
      <c r="W1346" s="238"/>
      <c r="X1346" s="238"/>
      <c r="Y1346" s="239"/>
      <c r="Z1346" t="s">
        <v>8375</v>
      </c>
      <c r="AA1346" t="s">
        <v>8376</v>
      </c>
      <c r="AB1346" s="256">
        <v>1847456121</v>
      </c>
      <c r="AC1346" s="242" t="str">
        <f>_xlfn.IFNA(IF(Table[[#This Row],[Programme Partner]]&lt;&gt;Table[[#This Row],[Implementing Partner]],CONCATENATE(Table[[#This Row],[Programme Partner]],"-",Table[[#This Row],[Implementing Partner]]),Table[[#This Row],[Programme Partner]]),"")</f>
        <v>UNHCR-BRAC</v>
      </c>
    </row>
    <row r="1347" spans="1:29" ht="16.5" customHeight="1">
      <c r="A1347" s="183">
        <v>1348</v>
      </c>
      <c r="B1347" s="234" t="s">
        <v>8385</v>
      </c>
      <c r="C1347" s="235" t="s">
        <v>5273</v>
      </c>
      <c r="D1347" s="236" t="s">
        <v>5033</v>
      </c>
      <c r="E1347" s="237" t="s">
        <v>5273</v>
      </c>
      <c r="F1347" s="235" t="s">
        <v>27</v>
      </c>
      <c r="G1347" s="235" t="s">
        <v>8014</v>
      </c>
      <c r="H1347" t="s">
        <v>8412</v>
      </c>
      <c r="I1347" s="235" t="str">
        <f>IFERROR(VLOOKUP(Table[[#This Row],[Activity Details of Assistance]],WHAT!E:F,2,FALSE),"")</f>
        <v># of HH</v>
      </c>
      <c r="J1347" s="235"/>
      <c r="K1347">
        <v>4057</v>
      </c>
      <c r="L1347" s="235" t="s">
        <v>28</v>
      </c>
      <c r="M1347" s="252" t="s">
        <v>13</v>
      </c>
      <c r="N1347" t="s">
        <v>14</v>
      </c>
      <c r="O1347" t="s">
        <v>309</v>
      </c>
      <c r="P1347" t="s">
        <v>1606</v>
      </c>
      <c r="Q1347" t="s">
        <v>6477</v>
      </c>
      <c r="R1347" s="230">
        <v>45046</v>
      </c>
      <c r="S1347" s="230">
        <v>45261</v>
      </c>
      <c r="T1347" t="s">
        <v>8407</v>
      </c>
      <c r="U1347" s="238"/>
      <c r="V1347" s="238"/>
      <c r="W1347" s="238"/>
      <c r="X1347" s="238"/>
      <c r="Y1347" s="239"/>
      <c r="Z1347" t="s">
        <v>8375</v>
      </c>
      <c r="AA1347" t="s">
        <v>8376</v>
      </c>
      <c r="AB1347" s="256">
        <v>1847456121</v>
      </c>
      <c r="AC1347" s="242" t="str">
        <f>_xlfn.IFNA(IF(Table[[#This Row],[Programme Partner]]&lt;&gt;Table[[#This Row],[Implementing Partner]],CONCATENATE(Table[[#This Row],[Programme Partner]],"-",Table[[#This Row],[Implementing Partner]]),Table[[#This Row],[Programme Partner]]),"")</f>
        <v>UNHCR-BRAC</v>
      </c>
    </row>
    <row r="1348" spans="1:29" ht="16.5" customHeight="1">
      <c r="A1348" s="183">
        <v>1349</v>
      </c>
      <c r="B1348" s="234" t="s">
        <v>8385</v>
      </c>
      <c r="C1348" s="235" t="s">
        <v>5273</v>
      </c>
      <c r="D1348" s="236" t="s">
        <v>5033</v>
      </c>
      <c r="E1348" s="237" t="s">
        <v>5273</v>
      </c>
      <c r="F1348" s="235" t="s">
        <v>27</v>
      </c>
      <c r="G1348" s="235" t="s">
        <v>8011</v>
      </c>
      <c r="H1348" t="s">
        <v>8363</v>
      </c>
      <c r="I1348" s="235" t="str">
        <f>IFERROR(VLOOKUP(Table[[#This Row],[Activity Details of Assistance]],WHAT!E:F,2,FALSE),"")</f>
        <v># of tube well</v>
      </c>
      <c r="J1348" s="235"/>
      <c r="K1348">
        <v>37</v>
      </c>
      <c r="L1348" s="235" t="s">
        <v>28</v>
      </c>
      <c r="M1348" s="252" t="s">
        <v>13</v>
      </c>
      <c r="N1348" t="s">
        <v>14</v>
      </c>
      <c r="O1348" t="s">
        <v>309</v>
      </c>
      <c r="P1348" t="s">
        <v>1606</v>
      </c>
      <c r="Q1348" t="s">
        <v>6478</v>
      </c>
      <c r="R1348" s="230">
        <v>45046</v>
      </c>
      <c r="S1348" s="230">
        <v>45261</v>
      </c>
      <c r="T1348" t="s">
        <v>8407</v>
      </c>
      <c r="U1348" s="238"/>
      <c r="V1348" s="238"/>
      <c r="W1348" s="238"/>
      <c r="X1348" s="238"/>
      <c r="Y1348" s="239"/>
      <c r="Z1348" t="s">
        <v>8375</v>
      </c>
      <c r="AA1348" t="s">
        <v>8376</v>
      </c>
      <c r="AB1348" s="256">
        <v>1847456121</v>
      </c>
      <c r="AC1348" s="242" t="str">
        <f>_xlfn.IFNA(IF(Table[[#This Row],[Programme Partner]]&lt;&gt;Table[[#This Row],[Implementing Partner]],CONCATENATE(Table[[#This Row],[Programme Partner]],"-",Table[[#This Row],[Implementing Partner]]),Table[[#This Row],[Programme Partner]]),"")</f>
        <v>UNHCR-BRAC</v>
      </c>
    </row>
    <row r="1349" spans="1:29" ht="16.5" customHeight="1">
      <c r="A1349" s="183">
        <v>1350</v>
      </c>
      <c r="B1349" s="234" t="s">
        <v>8385</v>
      </c>
      <c r="C1349" s="235" t="s">
        <v>5273</v>
      </c>
      <c r="D1349" s="236" t="s">
        <v>5033</v>
      </c>
      <c r="E1349" s="237" t="s">
        <v>5273</v>
      </c>
      <c r="F1349" s="235" t="s">
        <v>27</v>
      </c>
      <c r="G1349" s="235" t="s">
        <v>8012</v>
      </c>
      <c r="H1349" t="s">
        <v>8364</v>
      </c>
      <c r="I1349" s="235" t="str">
        <f>IFERROR(VLOOKUP(Table[[#This Row],[Activity Details of Assistance]],WHAT!E:F,2,FALSE),"")</f>
        <v xml:space="preserve"># of door </v>
      </c>
      <c r="J1349" s="235"/>
      <c r="K1349">
        <v>5</v>
      </c>
      <c r="L1349" s="235" t="s">
        <v>28</v>
      </c>
      <c r="M1349" s="252" t="s">
        <v>13</v>
      </c>
      <c r="N1349" t="s">
        <v>14</v>
      </c>
      <c r="O1349" t="s">
        <v>309</v>
      </c>
      <c r="P1349" t="s">
        <v>1606</v>
      </c>
      <c r="Q1349" t="s">
        <v>6478</v>
      </c>
      <c r="R1349" s="230">
        <v>45046</v>
      </c>
      <c r="S1349" s="230">
        <v>45261</v>
      </c>
      <c r="T1349" t="s">
        <v>8407</v>
      </c>
      <c r="U1349" s="238"/>
      <c r="V1349" s="238"/>
      <c r="W1349" s="238"/>
      <c r="X1349" s="238"/>
      <c r="Y1349" s="239"/>
      <c r="Z1349" t="s">
        <v>8375</v>
      </c>
      <c r="AA1349" t="s">
        <v>8376</v>
      </c>
      <c r="AB1349" s="256">
        <v>1847456121</v>
      </c>
      <c r="AC1349" s="242" t="str">
        <f>_xlfn.IFNA(IF(Table[[#This Row],[Programme Partner]]&lt;&gt;Table[[#This Row],[Implementing Partner]],CONCATENATE(Table[[#This Row],[Programme Partner]],"-",Table[[#This Row],[Implementing Partner]]),Table[[#This Row],[Programme Partner]]),"")</f>
        <v>UNHCR-BRAC</v>
      </c>
    </row>
    <row r="1350" spans="1:29" ht="16.5" customHeight="1">
      <c r="A1350" s="183">
        <v>1351</v>
      </c>
      <c r="B1350" s="234" t="s">
        <v>8385</v>
      </c>
      <c r="C1350" s="235" t="s">
        <v>5273</v>
      </c>
      <c r="D1350" s="236" t="s">
        <v>5033</v>
      </c>
      <c r="E1350" s="237" t="s">
        <v>5273</v>
      </c>
      <c r="F1350" s="235" t="s">
        <v>27</v>
      </c>
      <c r="G1350" s="235" t="s">
        <v>8012</v>
      </c>
      <c r="H1350" t="s">
        <v>8365</v>
      </c>
      <c r="I1350" s="235" t="str">
        <f>IFERROR(VLOOKUP(Table[[#This Row],[Activity Details of Assistance]],WHAT!E:F,2,FALSE),"")</f>
        <v># of door</v>
      </c>
      <c r="J1350" s="235"/>
      <c r="K1350">
        <v>23</v>
      </c>
      <c r="L1350" s="235" t="s">
        <v>28</v>
      </c>
      <c r="M1350" s="252" t="s">
        <v>13</v>
      </c>
      <c r="N1350" t="s">
        <v>14</v>
      </c>
      <c r="O1350" t="s">
        <v>309</v>
      </c>
      <c r="P1350" t="s">
        <v>1606</v>
      </c>
      <c r="Q1350" t="s">
        <v>6478</v>
      </c>
      <c r="R1350" s="230">
        <v>45046</v>
      </c>
      <c r="S1350" s="230">
        <v>45261</v>
      </c>
      <c r="T1350" t="s">
        <v>8407</v>
      </c>
      <c r="U1350" s="238"/>
      <c r="V1350" s="238"/>
      <c r="W1350" s="238"/>
      <c r="X1350" s="238"/>
      <c r="Y1350" s="239"/>
      <c r="Z1350" t="s">
        <v>8375</v>
      </c>
      <c r="AA1350" t="s">
        <v>8376</v>
      </c>
      <c r="AB1350" s="256">
        <v>1847456121</v>
      </c>
      <c r="AC1350" s="242" t="str">
        <f>_xlfn.IFNA(IF(Table[[#This Row],[Programme Partner]]&lt;&gt;Table[[#This Row],[Implementing Partner]],CONCATENATE(Table[[#This Row],[Programme Partner]],"-",Table[[#This Row],[Implementing Partner]]),Table[[#This Row],[Programme Partner]]),"")</f>
        <v>UNHCR-BRAC</v>
      </c>
    </row>
    <row r="1351" spans="1:29" ht="16.5" customHeight="1">
      <c r="A1351" s="183">
        <v>1352</v>
      </c>
      <c r="B1351" s="234" t="s">
        <v>8385</v>
      </c>
      <c r="C1351" s="235" t="s">
        <v>5273</v>
      </c>
      <c r="D1351" s="236" t="s">
        <v>5033</v>
      </c>
      <c r="E1351" s="237" t="s">
        <v>5273</v>
      </c>
      <c r="F1351" s="235" t="s">
        <v>27</v>
      </c>
      <c r="G1351" s="235" t="s">
        <v>8012</v>
      </c>
      <c r="H1351" t="s">
        <v>8312</v>
      </c>
      <c r="I1351" s="235" t="str">
        <f>IFERROR(VLOOKUP(Table[[#This Row],[Activity Details of Assistance]],WHAT!E:F,2,FALSE),"")</f>
        <v># of door</v>
      </c>
      <c r="J1351" s="235"/>
      <c r="K1351">
        <v>208</v>
      </c>
      <c r="L1351" s="235" t="s">
        <v>28</v>
      </c>
      <c r="M1351" s="252" t="s">
        <v>13</v>
      </c>
      <c r="N1351" t="s">
        <v>14</v>
      </c>
      <c r="O1351" t="s">
        <v>309</v>
      </c>
      <c r="P1351" t="s">
        <v>1606</v>
      </c>
      <c r="Q1351" t="s">
        <v>6478</v>
      </c>
      <c r="R1351" s="230">
        <v>45046</v>
      </c>
      <c r="S1351" s="230">
        <v>45261</v>
      </c>
      <c r="T1351" t="s">
        <v>8407</v>
      </c>
      <c r="U1351" s="238"/>
      <c r="V1351" s="238"/>
      <c r="W1351" s="238"/>
      <c r="X1351" s="238"/>
      <c r="Y1351" s="239"/>
      <c r="Z1351" t="s">
        <v>8375</v>
      </c>
      <c r="AA1351" t="s">
        <v>8376</v>
      </c>
      <c r="AB1351" s="256">
        <v>1847456121</v>
      </c>
      <c r="AC1351" s="242" t="str">
        <f>_xlfn.IFNA(IF(Table[[#This Row],[Programme Partner]]&lt;&gt;Table[[#This Row],[Implementing Partner]],CONCATENATE(Table[[#This Row],[Programme Partner]],"-",Table[[#This Row],[Implementing Partner]]),Table[[#This Row],[Programme Partner]]),"")</f>
        <v>UNHCR-BRAC</v>
      </c>
    </row>
    <row r="1352" spans="1:29" ht="16.5" customHeight="1">
      <c r="A1352" s="183">
        <v>1353</v>
      </c>
      <c r="B1352" s="234" t="s">
        <v>8385</v>
      </c>
      <c r="C1352" s="235" t="s">
        <v>5273</v>
      </c>
      <c r="D1352" s="236" t="s">
        <v>5033</v>
      </c>
      <c r="E1352" s="237" t="s">
        <v>5273</v>
      </c>
      <c r="F1352" s="235" t="s">
        <v>27</v>
      </c>
      <c r="G1352" s="235" t="s">
        <v>8013</v>
      </c>
      <c r="H1352" t="s">
        <v>8286</v>
      </c>
      <c r="I1352" s="235" t="str">
        <f>IFERROR(VLOOKUP(Table[[#This Row],[Activity Details of Assistance]],WHAT!E:F,2,FALSE),"")</f>
        <v># of HP sessions at community level</v>
      </c>
      <c r="J1352" s="235"/>
      <c r="K1352">
        <v>2</v>
      </c>
      <c r="L1352" s="235" t="s">
        <v>28</v>
      </c>
      <c r="M1352" s="252" t="s">
        <v>13</v>
      </c>
      <c r="N1352" t="s">
        <v>14</v>
      </c>
      <c r="O1352" t="s">
        <v>309</v>
      </c>
      <c r="P1352" t="s">
        <v>1606</v>
      </c>
      <c r="Q1352" t="s">
        <v>6478</v>
      </c>
      <c r="R1352" s="230">
        <v>45046</v>
      </c>
      <c r="S1352" s="230">
        <v>45261</v>
      </c>
      <c r="T1352" t="s">
        <v>8407</v>
      </c>
      <c r="U1352" s="238"/>
      <c r="V1352" s="238"/>
      <c r="W1352" s="238"/>
      <c r="X1352" s="238"/>
      <c r="Y1352" s="239"/>
      <c r="Z1352" t="s">
        <v>8375</v>
      </c>
      <c r="AA1352" t="s">
        <v>8376</v>
      </c>
      <c r="AB1352" s="256">
        <v>1847456121</v>
      </c>
      <c r="AC1352" s="242" t="str">
        <f>_xlfn.IFNA(IF(Table[[#This Row],[Programme Partner]]&lt;&gt;Table[[#This Row],[Implementing Partner]],CONCATENATE(Table[[#This Row],[Programme Partner]],"-",Table[[#This Row],[Implementing Partner]]),Table[[#This Row],[Programme Partner]]),"")</f>
        <v>UNHCR-BRAC</v>
      </c>
    </row>
    <row r="1353" spans="1:29" ht="16.5" customHeight="1">
      <c r="A1353" s="183">
        <v>1354</v>
      </c>
      <c r="B1353" s="234" t="s">
        <v>8385</v>
      </c>
      <c r="C1353" s="235" t="s">
        <v>5273</v>
      </c>
      <c r="D1353" s="236" t="s">
        <v>5033</v>
      </c>
      <c r="E1353" s="237" t="s">
        <v>5273</v>
      </c>
      <c r="F1353" s="235" t="s">
        <v>27</v>
      </c>
      <c r="G1353" s="235" t="s">
        <v>8013</v>
      </c>
      <c r="H1353" t="s">
        <v>8287</v>
      </c>
      <c r="I1353" s="235" t="str">
        <f>IFERROR(VLOOKUP(Table[[#This Row],[Activity Details of Assistance]],WHAT!E:F,2,FALSE),"")</f>
        <v># of HP sessions at HH level</v>
      </c>
      <c r="J1353" s="235"/>
      <c r="K1353">
        <v>2941</v>
      </c>
      <c r="L1353" s="235" t="s">
        <v>28</v>
      </c>
      <c r="M1353" s="252" t="s">
        <v>13</v>
      </c>
      <c r="N1353" t="s">
        <v>14</v>
      </c>
      <c r="O1353" t="s">
        <v>309</v>
      </c>
      <c r="P1353" t="s">
        <v>1606</v>
      </c>
      <c r="Q1353" t="s">
        <v>6478</v>
      </c>
      <c r="R1353" s="230">
        <v>45046</v>
      </c>
      <c r="S1353" s="230">
        <v>45261</v>
      </c>
      <c r="T1353" t="s">
        <v>8407</v>
      </c>
      <c r="U1353" s="238"/>
      <c r="V1353" s="238"/>
      <c r="W1353" s="238"/>
      <c r="X1353" s="238"/>
      <c r="Y1353" s="239"/>
      <c r="Z1353" t="s">
        <v>8375</v>
      </c>
      <c r="AA1353" t="s">
        <v>8376</v>
      </c>
      <c r="AB1353" s="256">
        <v>1847456121</v>
      </c>
      <c r="AC1353" s="242" t="str">
        <f>_xlfn.IFNA(IF(Table[[#This Row],[Programme Partner]]&lt;&gt;Table[[#This Row],[Implementing Partner]],CONCATENATE(Table[[#This Row],[Programme Partner]],"-",Table[[#This Row],[Implementing Partner]]),Table[[#This Row],[Programme Partner]]),"")</f>
        <v>UNHCR-BRAC</v>
      </c>
    </row>
    <row r="1354" spans="1:29" ht="16.5" customHeight="1">
      <c r="A1354" s="183">
        <v>1355</v>
      </c>
      <c r="B1354" s="234" t="s">
        <v>8385</v>
      </c>
      <c r="C1354" s="235" t="s">
        <v>5273</v>
      </c>
      <c r="D1354" s="236" t="s">
        <v>5033</v>
      </c>
      <c r="E1354" s="237" t="s">
        <v>5273</v>
      </c>
      <c r="F1354" s="235" t="s">
        <v>27</v>
      </c>
      <c r="G1354" s="235" t="s">
        <v>8014</v>
      </c>
      <c r="H1354" t="s">
        <v>8412</v>
      </c>
      <c r="I1354" s="235" t="str">
        <f>IFERROR(VLOOKUP(Table[[#This Row],[Activity Details of Assistance]],WHAT!E:F,2,FALSE),"")</f>
        <v># of HH</v>
      </c>
      <c r="J1354" s="235"/>
      <c r="K1354">
        <v>5688</v>
      </c>
      <c r="L1354" s="235" t="s">
        <v>28</v>
      </c>
      <c r="M1354" s="252" t="s">
        <v>13</v>
      </c>
      <c r="N1354" t="s">
        <v>14</v>
      </c>
      <c r="O1354" t="s">
        <v>309</v>
      </c>
      <c r="P1354" t="s">
        <v>1606</v>
      </c>
      <c r="Q1354" t="s">
        <v>6478</v>
      </c>
      <c r="R1354" s="230">
        <v>45046</v>
      </c>
      <c r="S1354" s="230">
        <v>45261</v>
      </c>
      <c r="T1354" t="s">
        <v>8407</v>
      </c>
      <c r="U1354" s="238"/>
      <c r="V1354" s="238"/>
      <c r="W1354" s="238"/>
      <c r="X1354" s="238"/>
      <c r="Y1354" s="239"/>
      <c r="Z1354" t="s">
        <v>8375</v>
      </c>
      <c r="AA1354" t="s">
        <v>8376</v>
      </c>
      <c r="AB1354" s="256">
        <v>1847456121</v>
      </c>
      <c r="AC1354" s="242" t="str">
        <f>_xlfn.IFNA(IF(Table[[#This Row],[Programme Partner]]&lt;&gt;Table[[#This Row],[Implementing Partner]],CONCATENATE(Table[[#This Row],[Programme Partner]],"-",Table[[#This Row],[Implementing Partner]]),Table[[#This Row],[Programme Partner]]),"")</f>
        <v>UNHCR-BRAC</v>
      </c>
    </row>
    <row r="1355" spans="1:29" ht="16.5" customHeight="1">
      <c r="A1355" s="183">
        <v>1356</v>
      </c>
      <c r="B1355" s="234" t="s">
        <v>8385</v>
      </c>
      <c r="C1355" s="235" t="s">
        <v>5273</v>
      </c>
      <c r="D1355" s="236" t="s">
        <v>5033</v>
      </c>
      <c r="E1355" s="237" t="s">
        <v>5273</v>
      </c>
      <c r="F1355" s="235" t="s">
        <v>27</v>
      </c>
      <c r="G1355" s="235" t="s">
        <v>8011</v>
      </c>
      <c r="H1355" t="s">
        <v>8363</v>
      </c>
      <c r="I1355" s="235" t="str">
        <f>IFERROR(VLOOKUP(Table[[#This Row],[Activity Details of Assistance]],WHAT!E:F,2,FALSE),"")</f>
        <v># of tube well</v>
      </c>
      <c r="J1355" s="235"/>
      <c r="K1355">
        <v>96</v>
      </c>
      <c r="L1355" s="235" t="s">
        <v>28</v>
      </c>
      <c r="M1355" s="252" t="s">
        <v>13</v>
      </c>
      <c r="N1355" t="s">
        <v>14</v>
      </c>
      <c r="O1355" t="s">
        <v>309</v>
      </c>
      <c r="P1355" t="s">
        <v>1606</v>
      </c>
      <c r="Q1355" t="s">
        <v>6397</v>
      </c>
      <c r="R1355" s="230">
        <v>45046</v>
      </c>
      <c r="S1355" s="230">
        <v>45261</v>
      </c>
      <c r="T1355" t="s">
        <v>8407</v>
      </c>
      <c r="U1355" s="238"/>
      <c r="V1355" s="238"/>
      <c r="W1355" s="238"/>
      <c r="X1355" s="238"/>
      <c r="Y1355" s="239"/>
      <c r="Z1355" t="s">
        <v>8375</v>
      </c>
      <c r="AA1355" t="s">
        <v>8376</v>
      </c>
      <c r="AB1355" s="256">
        <v>1847456121</v>
      </c>
      <c r="AC1355" s="242" t="str">
        <f>_xlfn.IFNA(IF(Table[[#This Row],[Programme Partner]]&lt;&gt;Table[[#This Row],[Implementing Partner]],CONCATENATE(Table[[#This Row],[Programme Partner]],"-",Table[[#This Row],[Implementing Partner]]),Table[[#This Row],[Programme Partner]]),"")</f>
        <v>UNHCR-BRAC</v>
      </c>
    </row>
    <row r="1356" spans="1:29" ht="16.5" customHeight="1">
      <c r="A1356" s="183">
        <v>1357</v>
      </c>
      <c r="B1356" s="234" t="s">
        <v>8385</v>
      </c>
      <c r="C1356" s="235" t="s">
        <v>5273</v>
      </c>
      <c r="D1356" s="236" t="s">
        <v>5033</v>
      </c>
      <c r="E1356" s="237" t="s">
        <v>5273</v>
      </c>
      <c r="F1356" s="235" t="s">
        <v>27</v>
      </c>
      <c r="G1356" s="235" t="s">
        <v>8012</v>
      </c>
      <c r="H1356" t="s">
        <v>8364</v>
      </c>
      <c r="I1356" s="235" t="str">
        <f>IFERROR(VLOOKUP(Table[[#This Row],[Activity Details of Assistance]],WHAT!E:F,2,FALSE),"")</f>
        <v xml:space="preserve"># of door </v>
      </c>
      <c r="J1356" s="235"/>
      <c r="K1356">
        <v>4</v>
      </c>
      <c r="L1356" s="235" t="s">
        <v>28</v>
      </c>
      <c r="M1356" s="252" t="s">
        <v>13</v>
      </c>
      <c r="N1356" t="s">
        <v>14</v>
      </c>
      <c r="O1356" t="s">
        <v>309</v>
      </c>
      <c r="P1356" t="s">
        <v>1606</v>
      </c>
      <c r="Q1356" t="s">
        <v>6397</v>
      </c>
      <c r="R1356" s="230">
        <v>45046</v>
      </c>
      <c r="S1356" s="230">
        <v>45261</v>
      </c>
      <c r="T1356" t="s">
        <v>8407</v>
      </c>
      <c r="U1356" s="238"/>
      <c r="V1356" s="238"/>
      <c r="W1356" s="238"/>
      <c r="X1356" s="238"/>
      <c r="Y1356" s="239"/>
      <c r="Z1356" t="s">
        <v>8375</v>
      </c>
      <c r="AA1356" t="s">
        <v>8376</v>
      </c>
      <c r="AB1356" s="256">
        <v>1847456121</v>
      </c>
      <c r="AC1356" s="242" t="str">
        <f>_xlfn.IFNA(IF(Table[[#This Row],[Programme Partner]]&lt;&gt;Table[[#This Row],[Implementing Partner]],CONCATENATE(Table[[#This Row],[Programme Partner]],"-",Table[[#This Row],[Implementing Partner]]),Table[[#This Row],[Programme Partner]]),"")</f>
        <v>UNHCR-BRAC</v>
      </c>
    </row>
    <row r="1357" spans="1:29" ht="16.5" customHeight="1">
      <c r="A1357" s="183">
        <v>1358</v>
      </c>
      <c r="B1357" s="234" t="s">
        <v>8385</v>
      </c>
      <c r="C1357" s="235" t="s">
        <v>5273</v>
      </c>
      <c r="D1357" s="236" t="s">
        <v>5033</v>
      </c>
      <c r="E1357" s="237" t="s">
        <v>5273</v>
      </c>
      <c r="F1357" s="235" t="s">
        <v>27</v>
      </c>
      <c r="G1357" s="235" t="s">
        <v>8012</v>
      </c>
      <c r="H1357" t="s">
        <v>8365</v>
      </c>
      <c r="I1357" s="235" t="str">
        <f>IFERROR(VLOOKUP(Table[[#This Row],[Activity Details of Assistance]],WHAT!E:F,2,FALSE),"")</f>
        <v># of door</v>
      </c>
      <c r="J1357" s="235"/>
      <c r="K1357">
        <v>62</v>
      </c>
      <c r="L1357" s="235" t="s">
        <v>28</v>
      </c>
      <c r="M1357" s="252" t="s">
        <v>13</v>
      </c>
      <c r="N1357" t="s">
        <v>14</v>
      </c>
      <c r="O1357" t="s">
        <v>309</v>
      </c>
      <c r="P1357" t="s">
        <v>1606</v>
      </c>
      <c r="Q1357" t="s">
        <v>6397</v>
      </c>
      <c r="R1357" s="230">
        <v>45046</v>
      </c>
      <c r="S1357" s="230">
        <v>45261</v>
      </c>
      <c r="T1357" t="s">
        <v>8407</v>
      </c>
      <c r="U1357" s="238"/>
      <c r="V1357" s="238"/>
      <c r="W1357" s="238"/>
      <c r="X1357" s="238"/>
      <c r="Y1357" s="239"/>
      <c r="Z1357" t="s">
        <v>8375</v>
      </c>
      <c r="AA1357" t="s">
        <v>8376</v>
      </c>
      <c r="AB1357" s="256">
        <v>1847456121</v>
      </c>
      <c r="AC1357" s="242" t="str">
        <f>_xlfn.IFNA(IF(Table[[#This Row],[Programme Partner]]&lt;&gt;Table[[#This Row],[Implementing Partner]],CONCATENATE(Table[[#This Row],[Programme Partner]],"-",Table[[#This Row],[Implementing Partner]]),Table[[#This Row],[Programme Partner]]),"")</f>
        <v>UNHCR-BRAC</v>
      </c>
    </row>
    <row r="1358" spans="1:29" ht="16.5" customHeight="1">
      <c r="A1358" s="183">
        <v>1359</v>
      </c>
      <c r="B1358" s="234" t="s">
        <v>8385</v>
      </c>
      <c r="C1358" s="235" t="s">
        <v>5273</v>
      </c>
      <c r="D1358" s="236" t="s">
        <v>5033</v>
      </c>
      <c r="E1358" s="237" t="s">
        <v>5273</v>
      </c>
      <c r="F1358" s="235" t="s">
        <v>27</v>
      </c>
      <c r="G1358" s="235" t="s">
        <v>8012</v>
      </c>
      <c r="H1358" t="s">
        <v>8312</v>
      </c>
      <c r="I1358" s="235" t="str">
        <f>IFERROR(VLOOKUP(Table[[#This Row],[Activity Details of Assistance]],WHAT!E:F,2,FALSE),"")</f>
        <v># of door</v>
      </c>
      <c r="J1358" s="235"/>
      <c r="K1358">
        <v>248</v>
      </c>
      <c r="L1358" s="235" t="s">
        <v>28</v>
      </c>
      <c r="M1358" s="252" t="s">
        <v>13</v>
      </c>
      <c r="N1358" t="s">
        <v>14</v>
      </c>
      <c r="O1358" t="s">
        <v>309</v>
      </c>
      <c r="P1358" t="s">
        <v>1606</v>
      </c>
      <c r="Q1358" t="s">
        <v>6397</v>
      </c>
      <c r="R1358" s="230">
        <v>45046</v>
      </c>
      <c r="S1358" s="230">
        <v>45261</v>
      </c>
      <c r="T1358" t="s">
        <v>8407</v>
      </c>
      <c r="U1358" s="238"/>
      <c r="V1358" s="238"/>
      <c r="W1358" s="238"/>
      <c r="X1358" s="238"/>
      <c r="Y1358" s="239"/>
      <c r="Z1358" t="s">
        <v>8375</v>
      </c>
      <c r="AA1358" t="s">
        <v>8376</v>
      </c>
      <c r="AB1358" s="256">
        <v>1847456121</v>
      </c>
      <c r="AC1358" s="242" t="str">
        <f>_xlfn.IFNA(IF(Table[[#This Row],[Programme Partner]]&lt;&gt;Table[[#This Row],[Implementing Partner]],CONCATENATE(Table[[#This Row],[Programme Partner]],"-",Table[[#This Row],[Implementing Partner]]),Table[[#This Row],[Programme Partner]]),"")</f>
        <v>UNHCR-BRAC</v>
      </c>
    </row>
    <row r="1359" spans="1:29" ht="16.5" customHeight="1">
      <c r="A1359" s="183">
        <v>1360</v>
      </c>
      <c r="B1359" s="234" t="s">
        <v>8385</v>
      </c>
      <c r="C1359" s="235" t="s">
        <v>5273</v>
      </c>
      <c r="D1359" s="236" t="s">
        <v>5033</v>
      </c>
      <c r="E1359" s="237" t="s">
        <v>5273</v>
      </c>
      <c r="F1359" s="235" t="s">
        <v>27</v>
      </c>
      <c r="G1359" s="235" t="s">
        <v>8013</v>
      </c>
      <c r="H1359" t="s">
        <v>8286</v>
      </c>
      <c r="I1359" s="235" t="str">
        <f>IFERROR(VLOOKUP(Table[[#This Row],[Activity Details of Assistance]],WHAT!E:F,2,FALSE),"")</f>
        <v># of HP sessions at community level</v>
      </c>
      <c r="J1359" s="235"/>
      <c r="K1359">
        <v>2</v>
      </c>
      <c r="L1359" s="235" t="s">
        <v>28</v>
      </c>
      <c r="M1359" s="252" t="s">
        <v>13</v>
      </c>
      <c r="N1359" t="s">
        <v>14</v>
      </c>
      <c r="O1359" t="s">
        <v>309</v>
      </c>
      <c r="P1359" t="s">
        <v>1606</v>
      </c>
      <c r="Q1359" t="s">
        <v>6397</v>
      </c>
      <c r="R1359" s="230">
        <v>45046</v>
      </c>
      <c r="S1359" s="230">
        <v>45261</v>
      </c>
      <c r="T1359" t="s">
        <v>8407</v>
      </c>
      <c r="U1359" s="238"/>
      <c r="V1359" s="238"/>
      <c r="W1359" s="238"/>
      <c r="X1359" s="238"/>
      <c r="Y1359" s="239"/>
      <c r="Z1359" t="s">
        <v>8375</v>
      </c>
      <c r="AA1359" t="s">
        <v>8376</v>
      </c>
      <c r="AB1359" s="256">
        <v>1847456121</v>
      </c>
      <c r="AC1359" s="242" t="str">
        <f>_xlfn.IFNA(IF(Table[[#This Row],[Programme Partner]]&lt;&gt;Table[[#This Row],[Implementing Partner]],CONCATENATE(Table[[#This Row],[Programme Partner]],"-",Table[[#This Row],[Implementing Partner]]),Table[[#This Row],[Programme Partner]]),"")</f>
        <v>UNHCR-BRAC</v>
      </c>
    </row>
    <row r="1360" spans="1:29" ht="16.5" customHeight="1">
      <c r="A1360" s="183">
        <v>1361</v>
      </c>
      <c r="B1360" s="234" t="s">
        <v>8385</v>
      </c>
      <c r="C1360" s="235" t="s">
        <v>5273</v>
      </c>
      <c r="D1360" s="236" t="s">
        <v>5033</v>
      </c>
      <c r="E1360" s="237" t="s">
        <v>5273</v>
      </c>
      <c r="F1360" s="235" t="s">
        <v>27</v>
      </c>
      <c r="G1360" s="235" t="s">
        <v>8013</v>
      </c>
      <c r="H1360" t="s">
        <v>8287</v>
      </c>
      <c r="I1360" s="235" t="str">
        <f>IFERROR(VLOOKUP(Table[[#This Row],[Activity Details of Assistance]],WHAT!E:F,2,FALSE),"")</f>
        <v># of HP sessions at HH level</v>
      </c>
      <c r="J1360" s="235"/>
      <c r="K1360">
        <v>2485</v>
      </c>
      <c r="L1360" s="235" t="s">
        <v>28</v>
      </c>
      <c r="M1360" s="252" t="s">
        <v>13</v>
      </c>
      <c r="N1360" t="s">
        <v>14</v>
      </c>
      <c r="O1360" t="s">
        <v>309</v>
      </c>
      <c r="P1360" t="s">
        <v>1606</v>
      </c>
      <c r="Q1360" t="s">
        <v>6397</v>
      </c>
      <c r="R1360" s="230">
        <v>45046</v>
      </c>
      <c r="S1360" s="230">
        <v>45261</v>
      </c>
      <c r="T1360" t="s">
        <v>8407</v>
      </c>
      <c r="U1360" s="238"/>
      <c r="V1360" s="238"/>
      <c r="W1360" s="238"/>
      <c r="X1360" s="238"/>
      <c r="Y1360" s="239"/>
      <c r="Z1360" t="s">
        <v>8375</v>
      </c>
      <c r="AA1360" t="s">
        <v>8376</v>
      </c>
      <c r="AB1360" s="256">
        <v>1847456121</v>
      </c>
      <c r="AC1360" s="242" t="str">
        <f>_xlfn.IFNA(IF(Table[[#This Row],[Programme Partner]]&lt;&gt;Table[[#This Row],[Implementing Partner]],CONCATENATE(Table[[#This Row],[Programme Partner]],"-",Table[[#This Row],[Implementing Partner]]),Table[[#This Row],[Programme Partner]]),"")</f>
        <v>UNHCR-BRAC</v>
      </c>
    </row>
    <row r="1361" spans="1:29" ht="16.5" customHeight="1">
      <c r="A1361" s="183">
        <v>1362</v>
      </c>
      <c r="B1361" s="234" t="s">
        <v>8385</v>
      </c>
      <c r="C1361" s="235" t="s">
        <v>5273</v>
      </c>
      <c r="D1361" s="236" t="s">
        <v>5033</v>
      </c>
      <c r="E1361" s="237" t="s">
        <v>5273</v>
      </c>
      <c r="F1361" s="235" t="s">
        <v>27</v>
      </c>
      <c r="G1361" s="235" t="s">
        <v>8014</v>
      </c>
      <c r="H1361" t="s">
        <v>8412</v>
      </c>
      <c r="I1361" s="235" t="str">
        <f>IFERROR(VLOOKUP(Table[[#This Row],[Activity Details of Assistance]],WHAT!E:F,2,FALSE),"")</f>
        <v># of HH</v>
      </c>
      <c r="J1361" s="235"/>
      <c r="K1361">
        <v>5961</v>
      </c>
      <c r="L1361" s="235" t="s">
        <v>28</v>
      </c>
      <c r="M1361" s="252" t="s">
        <v>13</v>
      </c>
      <c r="N1361" t="s">
        <v>14</v>
      </c>
      <c r="O1361" t="s">
        <v>309</v>
      </c>
      <c r="P1361" t="s">
        <v>1606</v>
      </c>
      <c r="Q1361" t="s">
        <v>6397</v>
      </c>
      <c r="R1361" s="230">
        <v>45046</v>
      </c>
      <c r="S1361" s="230">
        <v>45261</v>
      </c>
      <c r="T1361" t="s">
        <v>8407</v>
      </c>
      <c r="U1361" s="238"/>
      <c r="V1361" s="238"/>
      <c r="W1361" s="238"/>
      <c r="X1361" s="238"/>
      <c r="Y1361" s="239"/>
      <c r="Z1361" t="s">
        <v>8375</v>
      </c>
      <c r="AA1361" t="s">
        <v>8376</v>
      </c>
      <c r="AB1361" s="256">
        <v>1847456121</v>
      </c>
      <c r="AC1361" s="242" t="str">
        <f>_xlfn.IFNA(IF(Table[[#This Row],[Programme Partner]]&lt;&gt;Table[[#This Row],[Implementing Partner]],CONCATENATE(Table[[#This Row],[Programme Partner]],"-",Table[[#This Row],[Implementing Partner]]),Table[[#This Row],[Programme Partner]]),"")</f>
        <v>UNHCR-BRAC</v>
      </c>
    </row>
    <row r="1362" spans="1:29" ht="16.5" customHeight="1">
      <c r="A1362" s="183">
        <v>1363</v>
      </c>
      <c r="B1362" s="234" t="s">
        <v>8385</v>
      </c>
      <c r="C1362" s="235" t="s">
        <v>5273</v>
      </c>
      <c r="D1362" s="236" t="s">
        <v>5033</v>
      </c>
      <c r="E1362" s="237" t="s">
        <v>5273</v>
      </c>
      <c r="F1362" s="235" t="s">
        <v>27</v>
      </c>
      <c r="G1362" s="235" t="s">
        <v>8011</v>
      </c>
      <c r="H1362" t="s">
        <v>8363</v>
      </c>
      <c r="I1362" s="235" t="str">
        <f>IFERROR(VLOOKUP(Table[[#This Row],[Activity Details of Assistance]],WHAT!E:F,2,FALSE),"")</f>
        <v># of tube well</v>
      </c>
      <c r="J1362" s="235"/>
      <c r="K1362">
        <v>181</v>
      </c>
      <c r="L1362" s="235" t="s">
        <v>28</v>
      </c>
      <c r="M1362" s="252" t="s">
        <v>13</v>
      </c>
      <c r="N1362" t="s">
        <v>14</v>
      </c>
      <c r="O1362" t="s">
        <v>309</v>
      </c>
      <c r="P1362" t="s">
        <v>1606</v>
      </c>
      <c r="Q1362" t="s">
        <v>6385</v>
      </c>
      <c r="R1362" s="230">
        <v>45046</v>
      </c>
      <c r="S1362" s="230">
        <v>45261</v>
      </c>
      <c r="T1362" t="s">
        <v>8407</v>
      </c>
      <c r="U1362" s="238"/>
      <c r="V1362" s="238"/>
      <c r="W1362" s="238"/>
      <c r="X1362" s="238"/>
      <c r="Y1362" s="239"/>
      <c r="Z1362" t="s">
        <v>8375</v>
      </c>
      <c r="AA1362" t="s">
        <v>8376</v>
      </c>
      <c r="AB1362" s="256">
        <v>1847456121</v>
      </c>
      <c r="AC1362" s="242" t="str">
        <f>_xlfn.IFNA(IF(Table[[#This Row],[Programme Partner]]&lt;&gt;Table[[#This Row],[Implementing Partner]],CONCATENATE(Table[[#This Row],[Programme Partner]],"-",Table[[#This Row],[Implementing Partner]]),Table[[#This Row],[Programme Partner]]),"")</f>
        <v>UNHCR-BRAC</v>
      </c>
    </row>
    <row r="1363" spans="1:29" ht="16.5" customHeight="1">
      <c r="A1363" s="183">
        <v>1364</v>
      </c>
      <c r="B1363" s="234" t="s">
        <v>8385</v>
      </c>
      <c r="C1363" s="235" t="s">
        <v>5273</v>
      </c>
      <c r="D1363" s="236" t="s">
        <v>5033</v>
      </c>
      <c r="E1363" s="237" t="s">
        <v>5273</v>
      </c>
      <c r="F1363" s="235" t="s">
        <v>27</v>
      </c>
      <c r="G1363" s="235" t="s">
        <v>8012</v>
      </c>
      <c r="H1363" t="s">
        <v>8364</v>
      </c>
      <c r="I1363" s="235" t="str">
        <f>IFERROR(VLOOKUP(Table[[#This Row],[Activity Details of Assistance]],WHAT!E:F,2,FALSE),"")</f>
        <v xml:space="preserve"># of door </v>
      </c>
      <c r="J1363" s="235"/>
      <c r="K1363">
        <v>35</v>
      </c>
      <c r="L1363" s="235" t="s">
        <v>28</v>
      </c>
      <c r="M1363" s="252" t="s">
        <v>13</v>
      </c>
      <c r="N1363" t="s">
        <v>14</v>
      </c>
      <c r="O1363" t="s">
        <v>309</v>
      </c>
      <c r="P1363" t="s">
        <v>1606</v>
      </c>
      <c r="Q1363" t="s">
        <v>6385</v>
      </c>
      <c r="R1363" s="230">
        <v>45046</v>
      </c>
      <c r="S1363" s="230">
        <v>45261</v>
      </c>
      <c r="T1363" t="s">
        <v>8407</v>
      </c>
      <c r="U1363" s="238"/>
      <c r="V1363" s="238"/>
      <c r="W1363" s="238"/>
      <c r="X1363" s="238"/>
      <c r="Y1363" s="239"/>
      <c r="Z1363" t="s">
        <v>8375</v>
      </c>
      <c r="AA1363" t="s">
        <v>8376</v>
      </c>
      <c r="AB1363" s="256">
        <v>1847456121</v>
      </c>
      <c r="AC1363" s="242" t="str">
        <f>_xlfn.IFNA(IF(Table[[#This Row],[Programme Partner]]&lt;&gt;Table[[#This Row],[Implementing Partner]],CONCATENATE(Table[[#This Row],[Programme Partner]],"-",Table[[#This Row],[Implementing Partner]]),Table[[#This Row],[Programme Partner]]),"")</f>
        <v>UNHCR-BRAC</v>
      </c>
    </row>
    <row r="1364" spans="1:29" ht="16.5" customHeight="1">
      <c r="A1364" s="183">
        <v>1365</v>
      </c>
      <c r="B1364" s="234" t="s">
        <v>8385</v>
      </c>
      <c r="C1364" s="235" t="s">
        <v>5273</v>
      </c>
      <c r="D1364" s="236" t="s">
        <v>5033</v>
      </c>
      <c r="E1364" s="237" t="s">
        <v>5273</v>
      </c>
      <c r="F1364" s="235" t="s">
        <v>27</v>
      </c>
      <c r="G1364" s="235" t="s">
        <v>8012</v>
      </c>
      <c r="H1364" t="s">
        <v>8365</v>
      </c>
      <c r="I1364" s="235" t="str">
        <f>IFERROR(VLOOKUP(Table[[#This Row],[Activity Details of Assistance]],WHAT!E:F,2,FALSE),"")</f>
        <v># of door</v>
      </c>
      <c r="J1364" s="235"/>
      <c r="K1364">
        <v>139</v>
      </c>
      <c r="L1364" s="235" t="s">
        <v>28</v>
      </c>
      <c r="M1364" s="252" t="s">
        <v>13</v>
      </c>
      <c r="N1364" t="s">
        <v>14</v>
      </c>
      <c r="O1364" t="s">
        <v>309</v>
      </c>
      <c r="P1364" t="s">
        <v>1606</v>
      </c>
      <c r="Q1364" t="s">
        <v>6385</v>
      </c>
      <c r="R1364" s="230">
        <v>45046</v>
      </c>
      <c r="S1364" s="230">
        <v>45261</v>
      </c>
      <c r="T1364" t="s">
        <v>8407</v>
      </c>
      <c r="U1364" s="238"/>
      <c r="V1364" s="238"/>
      <c r="W1364" s="238"/>
      <c r="X1364" s="238"/>
      <c r="Y1364" s="239"/>
      <c r="Z1364" t="s">
        <v>8375</v>
      </c>
      <c r="AA1364" t="s">
        <v>8376</v>
      </c>
      <c r="AB1364" s="256">
        <v>1847456121</v>
      </c>
      <c r="AC1364" s="242" t="str">
        <f>_xlfn.IFNA(IF(Table[[#This Row],[Programme Partner]]&lt;&gt;Table[[#This Row],[Implementing Partner]],CONCATENATE(Table[[#This Row],[Programme Partner]],"-",Table[[#This Row],[Implementing Partner]]),Table[[#This Row],[Programme Partner]]),"")</f>
        <v>UNHCR-BRAC</v>
      </c>
    </row>
    <row r="1365" spans="1:29" ht="16.5" customHeight="1">
      <c r="A1365" s="183">
        <v>1366</v>
      </c>
      <c r="B1365" s="234" t="s">
        <v>8385</v>
      </c>
      <c r="C1365" s="235" t="s">
        <v>5273</v>
      </c>
      <c r="D1365" s="236" t="s">
        <v>5033</v>
      </c>
      <c r="E1365" s="237" t="s">
        <v>5273</v>
      </c>
      <c r="F1365" s="235" t="s">
        <v>27</v>
      </c>
      <c r="G1365" s="235" t="s">
        <v>8012</v>
      </c>
      <c r="H1365" t="s">
        <v>8312</v>
      </c>
      <c r="I1365" s="235" t="str">
        <f>IFERROR(VLOOKUP(Table[[#This Row],[Activity Details of Assistance]],WHAT!E:F,2,FALSE),"")</f>
        <v># of door</v>
      </c>
      <c r="J1365" s="235"/>
      <c r="K1365">
        <v>442</v>
      </c>
      <c r="L1365" s="235" t="s">
        <v>28</v>
      </c>
      <c r="M1365" s="252" t="s">
        <v>13</v>
      </c>
      <c r="N1365" t="s">
        <v>14</v>
      </c>
      <c r="O1365" t="s">
        <v>309</v>
      </c>
      <c r="P1365" t="s">
        <v>1606</v>
      </c>
      <c r="Q1365" t="s">
        <v>6385</v>
      </c>
      <c r="R1365" s="230">
        <v>45046</v>
      </c>
      <c r="S1365" s="230">
        <v>45261</v>
      </c>
      <c r="T1365" t="s">
        <v>8407</v>
      </c>
      <c r="U1365" s="238"/>
      <c r="V1365" s="238"/>
      <c r="W1365" s="238"/>
      <c r="X1365" s="238"/>
      <c r="Y1365" s="239"/>
      <c r="Z1365" t="s">
        <v>8375</v>
      </c>
      <c r="AA1365" t="s">
        <v>8376</v>
      </c>
      <c r="AB1365" s="256">
        <v>1847456121</v>
      </c>
      <c r="AC1365" s="242" t="str">
        <f>_xlfn.IFNA(IF(Table[[#This Row],[Programme Partner]]&lt;&gt;Table[[#This Row],[Implementing Partner]],CONCATENATE(Table[[#This Row],[Programme Partner]],"-",Table[[#This Row],[Implementing Partner]]),Table[[#This Row],[Programme Partner]]),"")</f>
        <v>UNHCR-BRAC</v>
      </c>
    </row>
    <row r="1366" spans="1:29" ht="16.5" customHeight="1">
      <c r="A1366" s="183">
        <v>1367</v>
      </c>
      <c r="B1366" s="234" t="s">
        <v>8385</v>
      </c>
      <c r="C1366" s="235" t="s">
        <v>5273</v>
      </c>
      <c r="D1366" s="236" t="s">
        <v>5033</v>
      </c>
      <c r="E1366" s="237" t="s">
        <v>5273</v>
      </c>
      <c r="F1366" s="235" t="s">
        <v>27</v>
      </c>
      <c r="G1366" s="235" t="s">
        <v>8013</v>
      </c>
      <c r="H1366" t="s">
        <v>8286</v>
      </c>
      <c r="I1366" s="235" t="str">
        <f>IFERROR(VLOOKUP(Table[[#This Row],[Activity Details of Assistance]],WHAT!E:F,2,FALSE),"")</f>
        <v># of HP sessions at community level</v>
      </c>
      <c r="J1366" s="235"/>
      <c r="K1366">
        <v>2</v>
      </c>
      <c r="L1366" s="235" t="s">
        <v>28</v>
      </c>
      <c r="M1366" s="252" t="s">
        <v>13</v>
      </c>
      <c r="N1366" t="s">
        <v>14</v>
      </c>
      <c r="O1366" t="s">
        <v>309</v>
      </c>
      <c r="P1366" t="s">
        <v>1606</v>
      </c>
      <c r="Q1366" t="s">
        <v>6385</v>
      </c>
      <c r="R1366" s="230">
        <v>45046</v>
      </c>
      <c r="S1366" s="230">
        <v>45261</v>
      </c>
      <c r="T1366" t="s">
        <v>8407</v>
      </c>
      <c r="U1366" s="238"/>
      <c r="V1366" s="238"/>
      <c r="W1366" s="238"/>
      <c r="X1366" s="238"/>
      <c r="Y1366" s="239"/>
      <c r="Z1366" t="s">
        <v>8375</v>
      </c>
      <c r="AA1366" t="s">
        <v>8376</v>
      </c>
      <c r="AB1366" s="256">
        <v>1847456121</v>
      </c>
      <c r="AC1366" s="242" t="str">
        <f>_xlfn.IFNA(IF(Table[[#This Row],[Programme Partner]]&lt;&gt;Table[[#This Row],[Implementing Partner]],CONCATENATE(Table[[#This Row],[Programme Partner]],"-",Table[[#This Row],[Implementing Partner]]),Table[[#This Row],[Programme Partner]]),"")</f>
        <v>UNHCR-BRAC</v>
      </c>
    </row>
    <row r="1367" spans="1:29" ht="16.5" customHeight="1">
      <c r="A1367" s="183">
        <v>1368</v>
      </c>
      <c r="B1367" s="234" t="s">
        <v>8385</v>
      </c>
      <c r="C1367" s="235" t="s">
        <v>5273</v>
      </c>
      <c r="D1367" s="236" t="s">
        <v>5033</v>
      </c>
      <c r="E1367" s="237" t="s">
        <v>5273</v>
      </c>
      <c r="F1367" s="235" t="s">
        <v>27</v>
      </c>
      <c r="G1367" s="235" t="s">
        <v>8013</v>
      </c>
      <c r="H1367" t="s">
        <v>8287</v>
      </c>
      <c r="I1367" s="235" t="str">
        <f>IFERROR(VLOOKUP(Table[[#This Row],[Activity Details of Assistance]],WHAT!E:F,2,FALSE),"")</f>
        <v># of HP sessions at HH level</v>
      </c>
      <c r="J1367" s="235"/>
      <c r="K1367">
        <v>7753</v>
      </c>
      <c r="L1367" s="235" t="s">
        <v>28</v>
      </c>
      <c r="M1367" s="252" t="s">
        <v>13</v>
      </c>
      <c r="N1367" t="s">
        <v>14</v>
      </c>
      <c r="O1367" t="s">
        <v>309</v>
      </c>
      <c r="P1367" t="s">
        <v>1606</v>
      </c>
      <c r="Q1367" t="s">
        <v>6385</v>
      </c>
      <c r="R1367" s="230">
        <v>45046</v>
      </c>
      <c r="S1367" s="230">
        <v>45261</v>
      </c>
      <c r="T1367" t="s">
        <v>8407</v>
      </c>
      <c r="U1367" s="238"/>
      <c r="V1367" s="238"/>
      <c r="W1367" s="238"/>
      <c r="X1367" s="238"/>
      <c r="Y1367" s="239"/>
      <c r="Z1367" t="s">
        <v>8375</v>
      </c>
      <c r="AA1367" t="s">
        <v>8376</v>
      </c>
      <c r="AB1367" s="256">
        <v>1847456121</v>
      </c>
      <c r="AC1367" s="242" t="str">
        <f>_xlfn.IFNA(IF(Table[[#This Row],[Programme Partner]]&lt;&gt;Table[[#This Row],[Implementing Partner]],CONCATENATE(Table[[#This Row],[Programme Partner]],"-",Table[[#This Row],[Implementing Partner]]),Table[[#This Row],[Programme Partner]]),"")</f>
        <v>UNHCR-BRAC</v>
      </c>
    </row>
    <row r="1368" spans="1:29" ht="16.5" customHeight="1">
      <c r="A1368" s="183">
        <v>1369</v>
      </c>
      <c r="B1368" s="234" t="s">
        <v>8385</v>
      </c>
      <c r="C1368" s="235" t="s">
        <v>5273</v>
      </c>
      <c r="D1368" s="236" t="s">
        <v>5033</v>
      </c>
      <c r="E1368" s="237" t="s">
        <v>5273</v>
      </c>
      <c r="F1368" s="235" t="s">
        <v>27</v>
      </c>
      <c r="G1368" s="235" t="s">
        <v>8014</v>
      </c>
      <c r="H1368" t="s">
        <v>8412</v>
      </c>
      <c r="I1368" s="235" t="str">
        <f>IFERROR(VLOOKUP(Table[[#This Row],[Activity Details of Assistance]],WHAT!E:F,2,FALSE),"")</f>
        <v># of HH</v>
      </c>
      <c r="J1368" s="235"/>
      <c r="K1368">
        <v>7968</v>
      </c>
      <c r="L1368" s="235" t="s">
        <v>28</v>
      </c>
      <c r="M1368" s="252" t="s">
        <v>13</v>
      </c>
      <c r="N1368" t="s">
        <v>14</v>
      </c>
      <c r="O1368" t="s">
        <v>309</v>
      </c>
      <c r="P1368" t="s">
        <v>1606</v>
      </c>
      <c r="Q1368" t="s">
        <v>6385</v>
      </c>
      <c r="R1368" s="230">
        <v>45046</v>
      </c>
      <c r="S1368" s="230">
        <v>45261</v>
      </c>
      <c r="T1368" t="s">
        <v>8407</v>
      </c>
      <c r="U1368" s="238"/>
      <c r="V1368" s="238"/>
      <c r="W1368" s="238"/>
      <c r="X1368" s="238"/>
      <c r="Y1368" s="239"/>
      <c r="Z1368" t="s">
        <v>8375</v>
      </c>
      <c r="AA1368" t="s">
        <v>8376</v>
      </c>
      <c r="AB1368" s="256">
        <v>1847456121</v>
      </c>
      <c r="AC1368" s="242" t="str">
        <f>_xlfn.IFNA(IF(Table[[#This Row],[Programme Partner]]&lt;&gt;Table[[#This Row],[Implementing Partner]],CONCATENATE(Table[[#This Row],[Programme Partner]],"-",Table[[#This Row],[Implementing Partner]]),Table[[#This Row],[Programme Partner]]),"")</f>
        <v>UNHCR-BRAC</v>
      </c>
    </row>
    <row r="1369" spans="1:29" ht="16.5" customHeight="1">
      <c r="A1369" s="183">
        <v>1370</v>
      </c>
      <c r="B1369" s="234" t="s">
        <v>8385</v>
      </c>
      <c r="C1369" s="235" t="s">
        <v>5273</v>
      </c>
      <c r="D1369" s="236" t="s">
        <v>5033</v>
      </c>
      <c r="E1369" s="237" t="s">
        <v>5273</v>
      </c>
      <c r="F1369" s="235" t="s">
        <v>27</v>
      </c>
      <c r="G1369" s="235" t="s">
        <v>8011</v>
      </c>
      <c r="H1369" t="s">
        <v>8363</v>
      </c>
      <c r="I1369" s="235" t="str">
        <f>IFERROR(VLOOKUP(Table[[#This Row],[Activity Details of Assistance]],WHAT!E:F,2,FALSE),"")</f>
        <v># of tube well</v>
      </c>
      <c r="J1369" s="235"/>
      <c r="K1369">
        <v>23</v>
      </c>
      <c r="L1369" s="235" t="s">
        <v>28</v>
      </c>
      <c r="M1369" s="252" t="s">
        <v>13</v>
      </c>
      <c r="N1369" t="s">
        <v>14</v>
      </c>
      <c r="O1369" t="s">
        <v>309</v>
      </c>
      <c r="P1369" t="s">
        <v>1606</v>
      </c>
      <c r="Q1369" t="s">
        <v>6656</v>
      </c>
      <c r="R1369" s="230">
        <v>45046</v>
      </c>
      <c r="S1369" s="230">
        <v>45261</v>
      </c>
      <c r="T1369" t="s">
        <v>8407</v>
      </c>
      <c r="U1369" s="238"/>
      <c r="V1369" s="238"/>
      <c r="W1369" s="238"/>
      <c r="X1369" s="238"/>
      <c r="Y1369" s="239"/>
      <c r="Z1369" t="s">
        <v>8375</v>
      </c>
      <c r="AA1369" t="s">
        <v>8376</v>
      </c>
      <c r="AB1369" s="256">
        <v>1847456121</v>
      </c>
      <c r="AC1369" s="242" t="str">
        <f>_xlfn.IFNA(IF(Table[[#This Row],[Programme Partner]]&lt;&gt;Table[[#This Row],[Implementing Partner]],CONCATENATE(Table[[#This Row],[Programme Partner]],"-",Table[[#This Row],[Implementing Partner]]),Table[[#This Row],[Programme Partner]]),"")</f>
        <v>UNHCR-BRAC</v>
      </c>
    </row>
    <row r="1370" spans="1:29" ht="16.5" customHeight="1">
      <c r="A1370" s="183">
        <v>1371</v>
      </c>
      <c r="B1370" s="234" t="s">
        <v>8385</v>
      </c>
      <c r="C1370" s="235" t="s">
        <v>5273</v>
      </c>
      <c r="D1370" s="236" t="s">
        <v>5033</v>
      </c>
      <c r="E1370" s="237" t="s">
        <v>5273</v>
      </c>
      <c r="F1370" s="235" t="s">
        <v>27</v>
      </c>
      <c r="G1370" s="235" t="s">
        <v>8012</v>
      </c>
      <c r="H1370" t="s">
        <v>8364</v>
      </c>
      <c r="I1370" s="235" t="str">
        <f>IFERROR(VLOOKUP(Table[[#This Row],[Activity Details of Assistance]],WHAT!E:F,2,FALSE),"")</f>
        <v xml:space="preserve"># of door </v>
      </c>
      <c r="J1370" s="235"/>
      <c r="K1370">
        <v>49</v>
      </c>
      <c r="L1370" s="235" t="s">
        <v>28</v>
      </c>
      <c r="M1370" s="252" t="s">
        <v>13</v>
      </c>
      <c r="N1370" t="s">
        <v>14</v>
      </c>
      <c r="O1370" t="s">
        <v>309</v>
      </c>
      <c r="P1370" t="s">
        <v>1606</v>
      </c>
      <c r="Q1370" t="s">
        <v>6656</v>
      </c>
      <c r="R1370" s="230">
        <v>45046</v>
      </c>
      <c r="S1370" s="230">
        <v>45261</v>
      </c>
      <c r="T1370" t="s">
        <v>8407</v>
      </c>
      <c r="U1370" s="238"/>
      <c r="V1370" s="238"/>
      <c r="W1370" s="238"/>
      <c r="X1370" s="238"/>
      <c r="Y1370" s="239"/>
      <c r="Z1370" t="s">
        <v>8375</v>
      </c>
      <c r="AA1370" t="s">
        <v>8376</v>
      </c>
      <c r="AB1370" s="256">
        <v>1847456121</v>
      </c>
      <c r="AC1370" s="242" t="str">
        <f>_xlfn.IFNA(IF(Table[[#This Row],[Programme Partner]]&lt;&gt;Table[[#This Row],[Implementing Partner]],CONCATENATE(Table[[#This Row],[Programme Partner]],"-",Table[[#This Row],[Implementing Partner]]),Table[[#This Row],[Programme Partner]]),"")</f>
        <v>UNHCR-BRAC</v>
      </c>
    </row>
    <row r="1371" spans="1:29" ht="16.5" customHeight="1">
      <c r="A1371" s="183">
        <v>1372</v>
      </c>
      <c r="B1371" s="234" t="s">
        <v>8385</v>
      </c>
      <c r="C1371" s="235" t="s">
        <v>5273</v>
      </c>
      <c r="D1371" s="236" t="s">
        <v>5033</v>
      </c>
      <c r="E1371" s="237" t="s">
        <v>5273</v>
      </c>
      <c r="F1371" s="235" t="s">
        <v>27</v>
      </c>
      <c r="G1371" s="235" t="s">
        <v>8012</v>
      </c>
      <c r="H1371" t="s">
        <v>8365</v>
      </c>
      <c r="I1371" s="235" t="str">
        <f>IFERROR(VLOOKUP(Table[[#This Row],[Activity Details of Assistance]],WHAT!E:F,2,FALSE),"")</f>
        <v># of door</v>
      </c>
      <c r="J1371" s="235"/>
      <c r="K1371">
        <v>35</v>
      </c>
      <c r="L1371" s="235" t="s">
        <v>28</v>
      </c>
      <c r="M1371" s="252" t="s">
        <v>13</v>
      </c>
      <c r="N1371" t="s">
        <v>14</v>
      </c>
      <c r="O1371" t="s">
        <v>309</v>
      </c>
      <c r="P1371" t="s">
        <v>1606</v>
      </c>
      <c r="Q1371" t="s">
        <v>6656</v>
      </c>
      <c r="R1371" s="230">
        <v>45046</v>
      </c>
      <c r="S1371" s="230">
        <v>45261</v>
      </c>
      <c r="T1371" t="s">
        <v>8407</v>
      </c>
      <c r="U1371" s="238"/>
      <c r="V1371" s="238"/>
      <c r="W1371" s="238"/>
      <c r="X1371" s="238"/>
      <c r="Y1371" s="239"/>
      <c r="Z1371" t="s">
        <v>8375</v>
      </c>
      <c r="AA1371" t="s">
        <v>8376</v>
      </c>
      <c r="AB1371" s="256">
        <v>1847456121</v>
      </c>
      <c r="AC1371" s="242" t="str">
        <f>_xlfn.IFNA(IF(Table[[#This Row],[Programme Partner]]&lt;&gt;Table[[#This Row],[Implementing Partner]],CONCATENATE(Table[[#This Row],[Programme Partner]],"-",Table[[#This Row],[Implementing Partner]]),Table[[#This Row],[Programme Partner]]),"")</f>
        <v>UNHCR-BRAC</v>
      </c>
    </row>
    <row r="1372" spans="1:29" ht="16.5" customHeight="1">
      <c r="A1372" s="183">
        <v>1373</v>
      </c>
      <c r="B1372" s="234" t="s">
        <v>8385</v>
      </c>
      <c r="C1372" s="235" t="s">
        <v>5273</v>
      </c>
      <c r="D1372" s="236" t="s">
        <v>5033</v>
      </c>
      <c r="E1372" s="237" t="s">
        <v>5273</v>
      </c>
      <c r="F1372" s="235" t="s">
        <v>27</v>
      </c>
      <c r="G1372" s="235" t="s">
        <v>8012</v>
      </c>
      <c r="H1372" t="s">
        <v>8312</v>
      </c>
      <c r="I1372" s="235" t="str">
        <f>IFERROR(VLOOKUP(Table[[#This Row],[Activity Details of Assistance]],WHAT!E:F,2,FALSE),"")</f>
        <v># of door</v>
      </c>
      <c r="J1372" s="235"/>
      <c r="K1372">
        <v>82</v>
      </c>
      <c r="L1372" s="235" t="s">
        <v>28</v>
      </c>
      <c r="M1372" s="252" t="s">
        <v>13</v>
      </c>
      <c r="N1372" t="s">
        <v>14</v>
      </c>
      <c r="O1372" t="s">
        <v>309</v>
      </c>
      <c r="P1372" t="s">
        <v>1606</v>
      </c>
      <c r="Q1372" t="s">
        <v>6656</v>
      </c>
      <c r="R1372" s="230">
        <v>45046</v>
      </c>
      <c r="S1372" s="230">
        <v>45261</v>
      </c>
      <c r="T1372" t="s">
        <v>8407</v>
      </c>
      <c r="U1372" s="238"/>
      <c r="V1372" s="238"/>
      <c r="W1372" s="238"/>
      <c r="X1372" s="238"/>
      <c r="Y1372" s="239"/>
      <c r="Z1372" t="s">
        <v>8375</v>
      </c>
      <c r="AA1372" t="s">
        <v>8376</v>
      </c>
      <c r="AB1372" s="256">
        <v>1847456121</v>
      </c>
      <c r="AC1372" s="242" t="str">
        <f>_xlfn.IFNA(IF(Table[[#This Row],[Programme Partner]]&lt;&gt;Table[[#This Row],[Implementing Partner]],CONCATENATE(Table[[#This Row],[Programme Partner]],"-",Table[[#This Row],[Implementing Partner]]),Table[[#This Row],[Programme Partner]]),"")</f>
        <v>UNHCR-BRAC</v>
      </c>
    </row>
    <row r="1373" spans="1:29" ht="16.5" customHeight="1">
      <c r="A1373" s="183">
        <v>1374</v>
      </c>
      <c r="B1373" s="234" t="s">
        <v>8385</v>
      </c>
      <c r="C1373" s="235" t="s">
        <v>5273</v>
      </c>
      <c r="D1373" s="236" t="s">
        <v>5033</v>
      </c>
      <c r="E1373" s="237" t="s">
        <v>5273</v>
      </c>
      <c r="F1373" s="235" t="s">
        <v>27</v>
      </c>
      <c r="G1373" s="235" t="s">
        <v>8013</v>
      </c>
      <c r="H1373" t="s">
        <v>8286</v>
      </c>
      <c r="I1373" s="235" t="str">
        <f>IFERROR(VLOOKUP(Table[[#This Row],[Activity Details of Assistance]],WHAT!E:F,2,FALSE),"")</f>
        <v># of HP sessions at community level</v>
      </c>
      <c r="J1373" s="235"/>
      <c r="K1373">
        <v>1</v>
      </c>
      <c r="L1373" s="235" t="s">
        <v>28</v>
      </c>
      <c r="M1373" s="252" t="s">
        <v>13</v>
      </c>
      <c r="N1373" t="s">
        <v>14</v>
      </c>
      <c r="O1373" t="s">
        <v>309</v>
      </c>
      <c r="P1373" t="s">
        <v>1606</v>
      </c>
      <c r="Q1373" t="s">
        <v>6656</v>
      </c>
      <c r="R1373" s="230">
        <v>45046</v>
      </c>
      <c r="S1373" s="230">
        <v>45261</v>
      </c>
      <c r="T1373" t="s">
        <v>8407</v>
      </c>
      <c r="U1373" s="238"/>
      <c r="V1373" s="238"/>
      <c r="W1373" s="238"/>
      <c r="X1373" s="238"/>
      <c r="Y1373" s="239"/>
      <c r="Z1373" t="s">
        <v>8375</v>
      </c>
      <c r="AA1373" t="s">
        <v>8376</v>
      </c>
      <c r="AB1373" s="256">
        <v>1847456121</v>
      </c>
      <c r="AC1373" s="242" t="str">
        <f>_xlfn.IFNA(IF(Table[[#This Row],[Programme Partner]]&lt;&gt;Table[[#This Row],[Implementing Partner]],CONCATENATE(Table[[#This Row],[Programme Partner]],"-",Table[[#This Row],[Implementing Partner]]),Table[[#This Row],[Programme Partner]]),"")</f>
        <v>UNHCR-BRAC</v>
      </c>
    </row>
    <row r="1374" spans="1:29" ht="16.5" customHeight="1">
      <c r="A1374" s="183">
        <v>1375</v>
      </c>
      <c r="B1374" s="234" t="s">
        <v>8385</v>
      </c>
      <c r="C1374" s="235" t="s">
        <v>5273</v>
      </c>
      <c r="D1374" s="236" t="s">
        <v>5033</v>
      </c>
      <c r="E1374" s="237" t="s">
        <v>5273</v>
      </c>
      <c r="F1374" s="235" t="s">
        <v>27</v>
      </c>
      <c r="G1374" s="235" t="s">
        <v>8013</v>
      </c>
      <c r="H1374" t="s">
        <v>8287</v>
      </c>
      <c r="I1374" s="235" t="str">
        <f>IFERROR(VLOOKUP(Table[[#This Row],[Activity Details of Assistance]],WHAT!E:F,2,FALSE),"")</f>
        <v># of HP sessions at HH level</v>
      </c>
      <c r="J1374" s="235"/>
      <c r="K1374">
        <v>1614</v>
      </c>
      <c r="L1374" s="235" t="s">
        <v>28</v>
      </c>
      <c r="M1374" s="252" t="s">
        <v>13</v>
      </c>
      <c r="N1374" t="s">
        <v>14</v>
      </c>
      <c r="O1374" t="s">
        <v>309</v>
      </c>
      <c r="P1374" t="s">
        <v>1606</v>
      </c>
      <c r="Q1374" t="s">
        <v>6656</v>
      </c>
      <c r="R1374" s="230">
        <v>45046</v>
      </c>
      <c r="S1374" s="230">
        <v>45261</v>
      </c>
      <c r="T1374" t="s">
        <v>8407</v>
      </c>
      <c r="U1374" s="238"/>
      <c r="V1374" s="238"/>
      <c r="W1374" s="238"/>
      <c r="X1374" s="238"/>
      <c r="Y1374" s="239"/>
      <c r="Z1374" t="s">
        <v>8375</v>
      </c>
      <c r="AA1374" t="s">
        <v>8376</v>
      </c>
      <c r="AB1374" s="256">
        <v>1847456121</v>
      </c>
      <c r="AC1374" s="242" t="str">
        <f>_xlfn.IFNA(IF(Table[[#This Row],[Programme Partner]]&lt;&gt;Table[[#This Row],[Implementing Partner]],CONCATENATE(Table[[#This Row],[Programme Partner]],"-",Table[[#This Row],[Implementing Partner]]),Table[[#This Row],[Programme Partner]]),"")</f>
        <v>UNHCR-BRAC</v>
      </c>
    </row>
    <row r="1375" spans="1:29" ht="16.5" customHeight="1">
      <c r="A1375" s="183">
        <v>1376</v>
      </c>
      <c r="B1375" s="234" t="s">
        <v>8385</v>
      </c>
      <c r="C1375" s="235" t="s">
        <v>5273</v>
      </c>
      <c r="D1375" s="236" t="s">
        <v>5033</v>
      </c>
      <c r="E1375" s="237" t="s">
        <v>5273</v>
      </c>
      <c r="F1375" s="235" t="s">
        <v>27</v>
      </c>
      <c r="G1375" s="235" t="s">
        <v>8014</v>
      </c>
      <c r="H1375" t="s">
        <v>8412</v>
      </c>
      <c r="I1375" s="235" t="str">
        <f>IFERROR(VLOOKUP(Table[[#This Row],[Activity Details of Assistance]],WHAT!E:F,2,FALSE),"")</f>
        <v># of HH</v>
      </c>
      <c r="J1375" s="235"/>
      <c r="K1375">
        <v>1946</v>
      </c>
      <c r="L1375" s="235" t="s">
        <v>28</v>
      </c>
      <c r="M1375" s="252" t="s">
        <v>13</v>
      </c>
      <c r="N1375" t="s">
        <v>14</v>
      </c>
      <c r="O1375" t="s">
        <v>309</v>
      </c>
      <c r="P1375" t="s">
        <v>1606</v>
      </c>
      <c r="Q1375" t="s">
        <v>6656</v>
      </c>
      <c r="R1375" s="230">
        <v>45046</v>
      </c>
      <c r="S1375" s="230">
        <v>45261</v>
      </c>
      <c r="T1375" t="s">
        <v>8407</v>
      </c>
      <c r="U1375" s="238"/>
      <c r="V1375" s="238"/>
      <c r="W1375" s="238"/>
      <c r="X1375" s="238"/>
      <c r="Y1375" s="239"/>
      <c r="Z1375" t="s">
        <v>8375</v>
      </c>
      <c r="AA1375" t="s">
        <v>8376</v>
      </c>
      <c r="AB1375" s="256">
        <v>1847456121</v>
      </c>
      <c r="AC1375" s="242" t="str">
        <f>_xlfn.IFNA(IF(Table[[#This Row],[Programme Partner]]&lt;&gt;Table[[#This Row],[Implementing Partner]],CONCATENATE(Table[[#This Row],[Programme Partner]],"-",Table[[#This Row],[Implementing Partner]]),Table[[#This Row],[Programme Partner]]),"")</f>
        <v>UNHCR-BRAC</v>
      </c>
    </row>
    <row r="1376" spans="1:29" ht="16.5" customHeight="1">
      <c r="A1376" s="183">
        <v>1377</v>
      </c>
      <c r="B1376" s="234" t="s">
        <v>8385</v>
      </c>
      <c r="C1376" s="235" t="s">
        <v>5273</v>
      </c>
      <c r="D1376" s="236" t="s">
        <v>5033</v>
      </c>
      <c r="E1376" s="237" t="s">
        <v>5273</v>
      </c>
      <c r="F1376" s="235" t="s">
        <v>27</v>
      </c>
      <c r="G1376" s="235" t="s">
        <v>8011</v>
      </c>
      <c r="H1376" t="s">
        <v>8363</v>
      </c>
      <c r="I1376" s="235" t="str">
        <f>IFERROR(VLOOKUP(Table[[#This Row],[Activity Details of Assistance]],WHAT!E:F,2,FALSE),"")</f>
        <v># of tube well</v>
      </c>
      <c r="J1376" s="235"/>
      <c r="K1376">
        <v>85</v>
      </c>
      <c r="L1376" s="235" t="s">
        <v>28</v>
      </c>
      <c r="M1376" s="252" t="s">
        <v>13</v>
      </c>
      <c r="N1376" t="s">
        <v>14</v>
      </c>
      <c r="O1376" t="s">
        <v>307</v>
      </c>
      <c r="P1376" t="s">
        <v>1603</v>
      </c>
      <c r="Q1376" t="s">
        <v>4682</v>
      </c>
      <c r="R1376" s="230">
        <v>45046</v>
      </c>
      <c r="S1376" s="230">
        <v>45261</v>
      </c>
      <c r="T1376" t="s">
        <v>8407</v>
      </c>
      <c r="U1376" s="238"/>
      <c r="V1376" s="238"/>
      <c r="W1376" s="238"/>
      <c r="X1376" s="238"/>
      <c r="Y1376" s="239"/>
      <c r="Z1376" t="s">
        <v>8375</v>
      </c>
      <c r="AA1376" t="s">
        <v>8376</v>
      </c>
      <c r="AB1376" s="256">
        <v>1847456121</v>
      </c>
      <c r="AC1376" s="242" t="str">
        <f>_xlfn.IFNA(IF(Table[[#This Row],[Programme Partner]]&lt;&gt;Table[[#This Row],[Implementing Partner]],CONCATENATE(Table[[#This Row],[Programme Partner]],"-",Table[[#This Row],[Implementing Partner]]),Table[[#This Row],[Programme Partner]]),"")</f>
        <v>UNHCR-BRAC</v>
      </c>
    </row>
    <row r="1377" spans="1:29" ht="16.5" customHeight="1">
      <c r="A1377" s="183">
        <v>1378</v>
      </c>
      <c r="B1377" s="234" t="s">
        <v>8385</v>
      </c>
      <c r="C1377" s="235" t="s">
        <v>5273</v>
      </c>
      <c r="D1377" s="236" t="s">
        <v>5033</v>
      </c>
      <c r="E1377" s="237" t="s">
        <v>5273</v>
      </c>
      <c r="F1377" s="235" t="s">
        <v>27</v>
      </c>
      <c r="G1377" s="235" t="s">
        <v>8012</v>
      </c>
      <c r="H1377" t="s">
        <v>8364</v>
      </c>
      <c r="I1377" s="235" t="str">
        <f>IFERROR(VLOOKUP(Table[[#This Row],[Activity Details of Assistance]],WHAT!E:F,2,FALSE),"")</f>
        <v xml:space="preserve"># of door </v>
      </c>
      <c r="J1377" s="235"/>
      <c r="K1377">
        <v>23</v>
      </c>
      <c r="L1377" s="235" t="s">
        <v>28</v>
      </c>
      <c r="M1377" s="252" t="s">
        <v>13</v>
      </c>
      <c r="N1377" t="s">
        <v>14</v>
      </c>
      <c r="O1377" t="s">
        <v>307</v>
      </c>
      <c r="P1377" t="s">
        <v>1603</v>
      </c>
      <c r="Q1377" t="s">
        <v>4682</v>
      </c>
      <c r="R1377" s="230">
        <v>45046</v>
      </c>
      <c r="S1377" s="230">
        <v>45261</v>
      </c>
      <c r="T1377" t="s">
        <v>8407</v>
      </c>
      <c r="U1377" s="238"/>
      <c r="V1377" s="238"/>
      <c r="W1377" s="238"/>
      <c r="X1377" s="238"/>
      <c r="Y1377" s="239"/>
      <c r="Z1377" t="s">
        <v>8375</v>
      </c>
      <c r="AA1377" t="s">
        <v>8376</v>
      </c>
      <c r="AB1377" s="256">
        <v>1847456121</v>
      </c>
      <c r="AC1377" s="242" t="str">
        <f>_xlfn.IFNA(IF(Table[[#This Row],[Programme Partner]]&lt;&gt;Table[[#This Row],[Implementing Partner]],CONCATENATE(Table[[#This Row],[Programme Partner]],"-",Table[[#This Row],[Implementing Partner]]),Table[[#This Row],[Programme Partner]]),"")</f>
        <v>UNHCR-BRAC</v>
      </c>
    </row>
    <row r="1378" spans="1:29" ht="16.5" customHeight="1">
      <c r="A1378" s="183">
        <v>1379</v>
      </c>
      <c r="B1378" s="234" t="s">
        <v>8385</v>
      </c>
      <c r="C1378" s="235" t="s">
        <v>5273</v>
      </c>
      <c r="D1378" s="236" t="s">
        <v>5033</v>
      </c>
      <c r="E1378" s="237" t="s">
        <v>5273</v>
      </c>
      <c r="F1378" s="235" t="s">
        <v>27</v>
      </c>
      <c r="G1378" s="235" t="s">
        <v>8012</v>
      </c>
      <c r="H1378" t="s">
        <v>8365</v>
      </c>
      <c r="I1378" s="235" t="str">
        <f>IFERROR(VLOOKUP(Table[[#This Row],[Activity Details of Assistance]],WHAT!E:F,2,FALSE),"")</f>
        <v># of door</v>
      </c>
      <c r="J1378" s="235"/>
      <c r="K1378">
        <v>68</v>
      </c>
      <c r="L1378" s="235" t="s">
        <v>28</v>
      </c>
      <c r="M1378" s="252" t="s">
        <v>13</v>
      </c>
      <c r="N1378" t="s">
        <v>14</v>
      </c>
      <c r="O1378" t="s">
        <v>307</v>
      </c>
      <c r="P1378" t="s">
        <v>1603</v>
      </c>
      <c r="Q1378" t="s">
        <v>4682</v>
      </c>
      <c r="R1378" s="230">
        <v>45046</v>
      </c>
      <c r="S1378" s="230">
        <v>45261</v>
      </c>
      <c r="T1378" t="s">
        <v>8407</v>
      </c>
      <c r="U1378" s="238"/>
      <c r="V1378" s="238"/>
      <c r="W1378" s="238"/>
      <c r="X1378" s="238"/>
      <c r="Y1378" s="239"/>
      <c r="Z1378" t="s">
        <v>8375</v>
      </c>
      <c r="AA1378" t="s">
        <v>8376</v>
      </c>
      <c r="AB1378" s="256">
        <v>1847456121</v>
      </c>
      <c r="AC1378" s="242" t="str">
        <f>_xlfn.IFNA(IF(Table[[#This Row],[Programme Partner]]&lt;&gt;Table[[#This Row],[Implementing Partner]],CONCATENATE(Table[[#This Row],[Programme Partner]],"-",Table[[#This Row],[Implementing Partner]]),Table[[#This Row],[Programme Partner]]),"")</f>
        <v>UNHCR-BRAC</v>
      </c>
    </row>
    <row r="1379" spans="1:29" ht="16.5" customHeight="1">
      <c r="A1379" s="183">
        <v>1380</v>
      </c>
      <c r="B1379" s="234" t="s">
        <v>8385</v>
      </c>
      <c r="C1379" s="235" t="s">
        <v>5273</v>
      </c>
      <c r="D1379" s="236" t="s">
        <v>5033</v>
      </c>
      <c r="E1379" s="237" t="s">
        <v>5273</v>
      </c>
      <c r="F1379" s="235" t="s">
        <v>27</v>
      </c>
      <c r="G1379" s="235" t="s">
        <v>8012</v>
      </c>
      <c r="H1379" t="s">
        <v>8312</v>
      </c>
      <c r="I1379" s="235" t="str">
        <f>IFERROR(VLOOKUP(Table[[#This Row],[Activity Details of Assistance]],WHAT!E:F,2,FALSE),"")</f>
        <v># of door</v>
      </c>
      <c r="J1379" s="235"/>
      <c r="K1379">
        <v>166</v>
      </c>
      <c r="L1379" s="235" t="s">
        <v>28</v>
      </c>
      <c r="M1379" s="252" t="s">
        <v>13</v>
      </c>
      <c r="N1379" t="s">
        <v>14</v>
      </c>
      <c r="O1379" t="s">
        <v>307</v>
      </c>
      <c r="P1379" t="s">
        <v>1603</v>
      </c>
      <c r="Q1379" t="s">
        <v>4682</v>
      </c>
      <c r="R1379" s="230">
        <v>45046</v>
      </c>
      <c r="S1379" s="230">
        <v>45261</v>
      </c>
      <c r="T1379" t="s">
        <v>8407</v>
      </c>
      <c r="U1379" s="238"/>
      <c r="V1379" s="238"/>
      <c r="W1379" s="238"/>
      <c r="X1379" s="238"/>
      <c r="Y1379" s="239"/>
      <c r="Z1379" t="s">
        <v>8375</v>
      </c>
      <c r="AA1379" t="s">
        <v>8376</v>
      </c>
      <c r="AB1379" s="256">
        <v>1847456121</v>
      </c>
      <c r="AC1379" s="242" t="str">
        <f>_xlfn.IFNA(IF(Table[[#This Row],[Programme Partner]]&lt;&gt;Table[[#This Row],[Implementing Partner]],CONCATENATE(Table[[#This Row],[Programme Partner]],"-",Table[[#This Row],[Implementing Partner]]),Table[[#This Row],[Programme Partner]]),"")</f>
        <v>UNHCR-BRAC</v>
      </c>
    </row>
    <row r="1380" spans="1:29" ht="16.5" customHeight="1">
      <c r="A1380" s="183">
        <v>1381</v>
      </c>
      <c r="B1380" s="234" t="s">
        <v>8385</v>
      </c>
      <c r="C1380" s="235" t="s">
        <v>5273</v>
      </c>
      <c r="D1380" s="236" t="s">
        <v>5033</v>
      </c>
      <c r="E1380" s="237" t="s">
        <v>5273</v>
      </c>
      <c r="F1380" s="235" t="s">
        <v>27</v>
      </c>
      <c r="G1380" s="235" t="s">
        <v>8013</v>
      </c>
      <c r="H1380" t="s">
        <v>8286</v>
      </c>
      <c r="I1380" s="235" t="str">
        <f>IFERROR(VLOOKUP(Table[[#This Row],[Activity Details of Assistance]],WHAT!E:F,2,FALSE),"")</f>
        <v># of HP sessions at community level</v>
      </c>
      <c r="J1380" s="235"/>
      <c r="K1380">
        <v>2</v>
      </c>
      <c r="L1380" s="235" t="s">
        <v>28</v>
      </c>
      <c r="M1380" s="252" t="s">
        <v>13</v>
      </c>
      <c r="N1380" t="s">
        <v>14</v>
      </c>
      <c r="O1380" t="s">
        <v>307</v>
      </c>
      <c r="P1380" t="s">
        <v>1603</v>
      </c>
      <c r="Q1380" t="s">
        <v>4682</v>
      </c>
      <c r="R1380" s="230">
        <v>45046</v>
      </c>
      <c r="S1380" s="230">
        <v>45261</v>
      </c>
      <c r="T1380" t="s">
        <v>8407</v>
      </c>
      <c r="U1380" s="238"/>
      <c r="V1380" s="238"/>
      <c r="W1380" s="238"/>
      <c r="X1380" s="238"/>
      <c r="Y1380" s="239"/>
      <c r="Z1380" t="s">
        <v>8375</v>
      </c>
      <c r="AA1380" t="s">
        <v>8376</v>
      </c>
      <c r="AB1380" s="256">
        <v>1847456121</v>
      </c>
      <c r="AC1380" s="242" t="str">
        <f>_xlfn.IFNA(IF(Table[[#This Row],[Programme Partner]]&lt;&gt;Table[[#This Row],[Implementing Partner]],CONCATENATE(Table[[#This Row],[Programme Partner]],"-",Table[[#This Row],[Implementing Partner]]),Table[[#This Row],[Programme Partner]]),"")</f>
        <v>UNHCR-BRAC</v>
      </c>
    </row>
    <row r="1381" spans="1:29" ht="16.5" customHeight="1">
      <c r="A1381" s="183">
        <v>1382</v>
      </c>
      <c r="B1381" s="234" t="s">
        <v>8385</v>
      </c>
      <c r="C1381" s="235" t="s">
        <v>5273</v>
      </c>
      <c r="D1381" s="236" t="s">
        <v>5033</v>
      </c>
      <c r="E1381" s="237" t="s">
        <v>5273</v>
      </c>
      <c r="F1381" s="235" t="s">
        <v>27</v>
      </c>
      <c r="G1381" s="235" t="s">
        <v>8013</v>
      </c>
      <c r="H1381" t="s">
        <v>8287</v>
      </c>
      <c r="I1381" s="235" t="str">
        <f>IFERROR(VLOOKUP(Table[[#This Row],[Activity Details of Assistance]],WHAT!E:F,2,FALSE),"")</f>
        <v># of HP sessions at HH level</v>
      </c>
      <c r="J1381" s="235"/>
      <c r="K1381">
        <v>2929</v>
      </c>
      <c r="L1381" s="235" t="s">
        <v>28</v>
      </c>
      <c r="M1381" s="252" t="s">
        <v>13</v>
      </c>
      <c r="N1381" t="s">
        <v>14</v>
      </c>
      <c r="O1381" t="s">
        <v>307</v>
      </c>
      <c r="P1381" t="s">
        <v>1603</v>
      </c>
      <c r="Q1381" t="s">
        <v>4682</v>
      </c>
      <c r="R1381" s="230">
        <v>45046</v>
      </c>
      <c r="S1381" s="230">
        <v>45261</v>
      </c>
      <c r="T1381" t="s">
        <v>8407</v>
      </c>
      <c r="U1381" s="238"/>
      <c r="V1381" s="238"/>
      <c r="W1381" s="238"/>
      <c r="X1381" s="238"/>
      <c r="Y1381" s="239"/>
      <c r="Z1381" t="s">
        <v>8375</v>
      </c>
      <c r="AA1381" t="s">
        <v>8376</v>
      </c>
      <c r="AB1381" s="256">
        <v>1847456121</v>
      </c>
      <c r="AC1381" s="242" t="str">
        <f>_xlfn.IFNA(IF(Table[[#This Row],[Programme Partner]]&lt;&gt;Table[[#This Row],[Implementing Partner]],CONCATENATE(Table[[#This Row],[Programme Partner]],"-",Table[[#This Row],[Implementing Partner]]),Table[[#This Row],[Programme Partner]]),"")</f>
        <v>UNHCR-BRAC</v>
      </c>
    </row>
    <row r="1382" spans="1:29" ht="16.5" customHeight="1">
      <c r="A1382" s="183">
        <v>1383</v>
      </c>
      <c r="B1382" s="234" t="s">
        <v>8385</v>
      </c>
      <c r="C1382" s="235" t="s">
        <v>5273</v>
      </c>
      <c r="D1382" s="236" t="s">
        <v>5033</v>
      </c>
      <c r="E1382" s="237" t="s">
        <v>5273</v>
      </c>
      <c r="F1382" s="235" t="s">
        <v>27</v>
      </c>
      <c r="G1382" s="235" t="s">
        <v>8014</v>
      </c>
      <c r="H1382" t="s">
        <v>8412</v>
      </c>
      <c r="I1382" s="235" t="str">
        <f>IFERROR(VLOOKUP(Table[[#This Row],[Activity Details of Assistance]],WHAT!E:F,2,FALSE),"")</f>
        <v># of HH</v>
      </c>
      <c r="J1382" s="235"/>
      <c r="K1382">
        <v>3644</v>
      </c>
      <c r="L1382" s="235" t="s">
        <v>28</v>
      </c>
      <c r="M1382" s="252" t="s">
        <v>13</v>
      </c>
      <c r="N1382" t="s">
        <v>14</v>
      </c>
      <c r="O1382" t="s">
        <v>307</v>
      </c>
      <c r="P1382" t="s">
        <v>1603</v>
      </c>
      <c r="Q1382" t="s">
        <v>4682</v>
      </c>
      <c r="R1382" s="230">
        <v>45046</v>
      </c>
      <c r="S1382" s="230">
        <v>45261</v>
      </c>
      <c r="T1382" t="s">
        <v>8407</v>
      </c>
      <c r="U1382" s="238"/>
      <c r="V1382" s="238"/>
      <c r="W1382" s="238"/>
      <c r="X1382" s="238"/>
      <c r="Y1382" s="239"/>
      <c r="Z1382" t="s">
        <v>8375</v>
      </c>
      <c r="AA1382" t="s">
        <v>8376</v>
      </c>
      <c r="AB1382" s="256">
        <v>1847456121</v>
      </c>
      <c r="AC1382" s="242" t="str">
        <f>_xlfn.IFNA(IF(Table[[#This Row],[Programme Partner]]&lt;&gt;Table[[#This Row],[Implementing Partner]],CONCATENATE(Table[[#This Row],[Programme Partner]],"-",Table[[#This Row],[Implementing Partner]]),Table[[#This Row],[Programme Partner]]),"")</f>
        <v>UNHCR-BRAC</v>
      </c>
    </row>
    <row r="1383" spans="1:29" ht="16.5" customHeight="1">
      <c r="A1383" s="183">
        <v>1384</v>
      </c>
      <c r="B1383" s="234" t="s">
        <v>8385</v>
      </c>
      <c r="C1383" s="235" t="s">
        <v>5273</v>
      </c>
      <c r="D1383" s="236" t="s">
        <v>5184</v>
      </c>
      <c r="E1383" s="237" t="s">
        <v>5273</v>
      </c>
      <c r="F1383" s="235" t="s">
        <v>27</v>
      </c>
      <c r="G1383" s="235" t="s">
        <v>8011</v>
      </c>
      <c r="H1383" t="s">
        <v>8363</v>
      </c>
      <c r="I1383" s="235" t="str">
        <f>IFERROR(VLOOKUP(Table[[#This Row],[Activity Details of Assistance]],WHAT!E:F,2,FALSE),"")</f>
        <v># of tube well</v>
      </c>
      <c r="J1383" s="235"/>
      <c r="K1383">
        <v>158</v>
      </c>
      <c r="L1383" s="235" t="s">
        <v>28</v>
      </c>
      <c r="M1383" s="252" t="s">
        <v>13</v>
      </c>
      <c r="N1383" t="s">
        <v>14</v>
      </c>
      <c r="O1383" t="s">
        <v>309</v>
      </c>
      <c r="P1383" t="s">
        <v>1606</v>
      </c>
      <c r="Q1383" t="s">
        <v>6480</v>
      </c>
      <c r="R1383" s="230">
        <v>45046</v>
      </c>
      <c r="S1383" s="230">
        <v>45261</v>
      </c>
      <c r="T1383" t="s">
        <v>8407</v>
      </c>
      <c r="U1383" s="238"/>
      <c r="V1383" s="238"/>
      <c r="W1383" s="238"/>
      <c r="X1383" s="238"/>
      <c r="Y1383" s="239"/>
      <c r="Z1383" t="s">
        <v>8448</v>
      </c>
      <c r="AA1383" t="s">
        <v>8449</v>
      </c>
      <c r="AB1383" s="256">
        <v>1960459115</v>
      </c>
      <c r="AC1383" s="242" t="str">
        <f>_xlfn.IFNA(IF(Table[[#This Row],[Programme Partner]]&lt;&gt;Table[[#This Row],[Implementing Partner]],CONCATENATE(Table[[#This Row],[Programme Partner]],"-",Table[[#This Row],[Implementing Partner]]),Table[[#This Row],[Programme Partner]]),"")</f>
        <v>UNHCR-NGOF</v>
      </c>
    </row>
    <row r="1384" spans="1:29" ht="16.5" customHeight="1">
      <c r="A1384" s="183">
        <v>1385</v>
      </c>
      <c r="B1384" s="234" t="s">
        <v>8385</v>
      </c>
      <c r="C1384" s="235" t="s">
        <v>5273</v>
      </c>
      <c r="D1384" s="236" t="s">
        <v>5184</v>
      </c>
      <c r="E1384" s="237" t="s">
        <v>5273</v>
      </c>
      <c r="F1384" s="235" t="s">
        <v>27</v>
      </c>
      <c r="G1384" s="235" t="s">
        <v>8012</v>
      </c>
      <c r="H1384" t="s">
        <v>8318</v>
      </c>
      <c r="I1384" s="235" t="str">
        <f>IFERROR(VLOOKUP(Table[[#This Row],[Activity Details of Assistance]],WHAT!E:F,2,FALSE),"")</f>
        <v># of door</v>
      </c>
      <c r="J1384" s="235"/>
      <c r="K1384">
        <v>1</v>
      </c>
      <c r="L1384" s="235" t="s">
        <v>28</v>
      </c>
      <c r="M1384" s="252" t="s">
        <v>13</v>
      </c>
      <c r="N1384" t="s">
        <v>14</v>
      </c>
      <c r="O1384" t="s">
        <v>309</v>
      </c>
      <c r="P1384" t="s">
        <v>1606</v>
      </c>
      <c r="Q1384" t="s">
        <v>6480</v>
      </c>
      <c r="R1384" s="230">
        <v>45046</v>
      </c>
      <c r="S1384" s="230">
        <v>45261</v>
      </c>
      <c r="T1384" t="s">
        <v>8407</v>
      </c>
      <c r="U1384" s="238"/>
      <c r="V1384" s="238"/>
      <c r="W1384" s="238"/>
      <c r="X1384" s="238"/>
      <c r="Y1384" s="239"/>
      <c r="Z1384" t="s">
        <v>8448</v>
      </c>
      <c r="AA1384" t="s">
        <v>8449</v>
      </c>
      <c r="AB1384" s="256">
        <v>1960459115</v>
      </c>
      <c r="AC1384" s="242" t="str">
        <f>_xlfn.IFNA(IF(Table[[#This Row],[Programme Partner]]&lt;&gt;Table[[#This Row],[Implementing Partner]],CONCATENATE(Table[[#This Row],[Programme Partner]],"-",Table[[#This Row],[Implementing Partner]]),Table[[#This Row],[Programme Partner]]),"")</f>
        <v>UNHCR-NGOF</v>
      </c>
    </row>
    <row r="1385" spans="1:29" ht="16.5" customHeight="1">
      <c r="A1385" s="183">
        <v>1386</v>
      </c>
      <c r="B1385" s="234" t="s">
        <v>8385</v>
      </c>
      <c r="C1385" s="235" t="s">
        <v>5273</v>
      </c>
      <c r="D1385" s="236" t="s">
        <v>5184</v>
      </c>
      <c r="E1385" s="237" t="s">
        <v>5273</v>
      </c>
      <c r="F1385" s="235" t="s">
        <v>27</v>
      </c>
      <c r="G1385" s="235" t="s">
        <v>8012</v>
      </c>
      <c r="H1385" t="s">
        <v>8364</v>
      </c>
      <c r="I1385" s="235" t="str">
        <f>IFERROR(VLOOKUP(Table[[#This Row],[Activity Details of Assistance]],WHAT!E:F,2,FALSE),"")</f>
        <v xml:space="preserve"># of door </v>
      </c>
      <c r="J1385" s="235"/>
      <c r="K1385">
        <v>51</v>
      </c>
      <c r="L1385" s="235" t="s">
        <v>28</v>
      </c>
      <c r="M1385" s="252" t="s">
        <v>13</v>
      </c>
      <c r="N1385" t="s">
        <v>14</v>
      </c>
      <c r="O1385" t="s">
        <v>309</v>
      </c>
      <c r="P1385" t="s">
        <v>1606</v>
      </c>
      <c r="Q1385" t="s">
        <v>6480</v>
      </c>
      <c r="R1385" s="230">
        <v>45046</v>
      </c>
      <c r="S1385" s="230">
        <v>45261</v>
      </c>
      <c r="T1385" t="s">
        <v>8407</v>
      </c>
      <c r="U1385" s="238"/>
      <c r="V1385" s="238"/>
      <c r="W1385" s="238"/>
      <c r="X1385" s="238"/>
      <c r="Y1385" s="239"/>
      <c r="Z1385" t="s">
        <v>8448</v>
      </c>
      <c r="AA1385" t="s">
        <v>8449</v>
      </c>
      <c r="AB1385" s="256">
        <v>1960459115</v>
      </c>
      <c r="AC1385" s="242" t="str">
        <f>_xlfn.IFNA(IF(Table[[#This Row],[Programme Partner]]&lt;&gt;Table[[#This Row],[Implementing Partner]],CONCATENATE(Table[[#This Row],[Programme Partner]],"-",Table[[#This Row],[Implementing Partner]]),Table[[#This Row],[Programme Partner]]),"")</f>
        <v>UNHCR-NGOF</v>
      </c>
    </row>
    <row r="1386" spans="1:29" ht="16.5" customHeight="1">
      <c r="A1386" s="183">
        <v>1387</v>
      </c>
      <c r="B1386" s="234" t="s">
        <v>8385</v>
      </c>
      <c r="C1386" s="235" t="s">
        <v>5273</v>
      </c>
      <c r="D1386" s="236" t="s">
        <v>5184</v>
      </c>
      <c r="E1386" s="237" t="s">
        <v>5273</v>
      </c>
      <c r="F1386" s="235" t="s">
        <v>27</v>
      </c>
      <c r="G1386" s="235" t="s">
        <v>8012</v>
      </c>
      <c r="H1386" t="s">
        <v>8403</v>
      </c>
      <c r="I1386" s="235" t="str">
        <f>IFERROR(VLOOKUP(Table[[#This Row],[Activity Details of Assistance]],WHAT!E:F,2,FALSE),"")</f>
        <v># of door</v>
      </c>
      <c r="J1386" s="235"/>
      <c r="K1386">
        <v>1</v>
      </c>
      <c r="L1386" s="235" t="s">
        <v>28</v>
      </c>
      <c r="M1386" s="252" t="s">
        <v>13</v>
      </c>
      <c r="N1386" t="s">
        <v>14</v>
      </c>
      <c r="O1386" t="s">
        <v>309</v>
      </c>
      <c r="P1386" t="s">
        <v>1606</v>
      </c>
      <c r="Q1386" t="s">
        <v>6480</v>
      </c>
      <c r="R1386" s="230">
        <v>45046</v>
      </c>
      <c r="S1386" s="230">
        <v>45261</v>
      </c>
      <c r="T1386" t="s">
        <v>8407</v>
      </c>
      <c r="U1386" s="238"/>
      <c r="V1386" s="238"/>
      <c r="W1386" s="238"/>
      <c r="X1386" s="238"/>
      <c r="Y1386" s="239"/>
      <c r="Z1386" t="s">
        <v>8448</v>
      </c>
      <c r="AA1386" t="s">
        <v>8449</v>
      </c>
      <c r="AB1386" s="256">
        <v>1960459115</v>
      </c>
      <c r="AC1386" s="242" t="str">
        <f>_xlfn.IFNA(IF(Table[[#This Row],[Programme Partner]]&lt;&gt;Table[[#This Row],[Implementing Partner]],CONCATENATE(Table[[#This Row],[Programme Partner]],"-",Table[[#This Row],[Implementing Partner]]),Table[[#This Row],[Programme Partner]]),"")</f>
        <v>UNHCR-NGOF</v>
      </c>
    </row>
    <row r="1387" spans="1:29" ht="16.5" customHeight="1">
      <c r="A1387" s="183">
        <v>1388</v>
      </c>
      <c r="B1387" s="234" t="s">
        <v>8385</v>
      </c>
      <c r="C1387" s="235" t="s">
        <v>5273</v>
      </c>
      <c r="D1387" s="236" t="s">
        <v>5184</v>
      </c>
      <c r="E1387" s="237" t="s">
        <v>5273</v>
      </c>
      <c r="F1387" s="235" t="s">
        <v>27</v>
      </c>
      <c r="G1387" s="235" t="s">
        <v>8012</v>
      </c>
      <c r="H1387" t="s">
        <v>8365</v>
      </c>
      <c r="I1387" s="235" t="str">
        <f>IFERROR(VLOOKUP(Table[[#This Row],[Activity Details of Assistance]],WHAT!E:F,2,FALSE),"")</f>
        <v># of door</v>
      </c>
      <c r="J1387" s="235"/>
      <c r="K1387">
        <v>290</v>
      </c>
      <c r="L1387" s="235" t="s">
        <v>28</v>
      </c>
      <c r="M1387" s="252" t="s">
        <v>13</v>
      </c>
      <c r="N1387" t="s">
        <v>14</v>
      </c>
      <c r="O1387" t="s">
        <v>309</v>
      </c>
      <c r="P1387" t="s">
        <v>1606</v>
      </c>
      <c r="Q1387" t="s">
        <v>6480</v>
      </c>
      <c r="R1387" s="230">
        <v>45046</v>
      </c>
      <c r="S1387" s="230">
        <v>45261</v>
      </c>
      <c r="T1387" t="s">
        <v>8407</v>
      </c>
      <c r="U1387" s="238"/>
      <c r="V1387" s="238"/>
      <c r="W1387" s="238"/>
      <c r="X1387" s="238"/>
      <c r="Y1387" s="239"/>
      <c r="Z1387" t="s">
        <v>8448</v>
      </c>
      <c r="AA1387" t="s">
        <v>8449</v>
      </c>
      <c r="AB1387" s="256">
        <v>1960459115</v>
      </c>
      <c r="AC1387" s="242" t="str">
        <f>_xlfn.IFNA(IF(Table[[#This Row],[Programme Partner]]&lt;&gt;Table[[#This Row],[Implementing Partner]],CONCATENATE(Table[[#This Row],[Programme Partner]],"-",Table[[#This Row],[Implementing Partner]]),Table[[#This Row],[Programme Partner]]),"")</f>
        <v>UNHCR-NGOF</v>
      </c>
    </row>
    <row r="1388" spans="1:29" ht="16.5" customHeight="1">
      <c r="A1388" s="183">
        <v>1389</v>
      </c>
      <c r="B1388" s="234" t="s">
        <v>8385</v>
      </c>
      <c r="C1388" s="235" t="s">
        <v>5273</v>
      </c>
      <c r="D1388" s="236" t="s">
        <v>5184</v>
      </c>
      <c r="E1388" s="237" t="s">
        <v>5273</v>
      </c>
      <c r="F1388" s="235" t="s">
        <v>27</v>
      </c>
      <c r="G1388" s="235" t="s">
        <v>8012</v>
      </c>
      <c r="H1388" t="s">
        <v>8312</v>
      </c>
      <c r="I1388" s="235" t="str">
        <f>IFERROR(VLOOKUP(Table[[#This Row],[Activity Details of Assistance]],WHAT!E:F,2,FALSE),"")</f>
        <v># of door</v>
      </c>
      <c r="J1388" s="235"/>
      <c r="K1388">
        <v>287</v>
      </c>
      <c r="L1388" s="235" t="s">
        <v>28</v>
      </c>
      <c r="M1388" s="252" t="s">
        <v>13</v>
      </c>
      <c r="N1388" t="s">
        <v>14</v>
      </c>
      <c r="O1388" t="s">
        <v>309</v>
      </c>
      <c r="P1388" t="s">
        <v>1606</v>
      </c>
      <c r="Q1388" t="s">
        <v>6480</v>
      </c>
      <c r="R1388" s="230">
        <v>45046</v>
      </c>
      <c r="S1388" s="230">
        <v>45261</v>
      </c>
      <c r="T1388" t="s">
        <v>8407</v>
      </c>
      <c r="U1388" s="238"/>
      <c r="V1388" s="238"/>
      <c r="W1388" s="238"/>
      <c r="X1388" s="238"/>
      <c r="Y1388" s="239"/>
      <c r="Z1388" t="s">
        <v>8448</v>
      </c>
      <c r="AA1388" t="s">
        <v>8449</v>
      </c>
      <c r="AB1388" s="256">
        <v>1960459115</v>
      </c>
      <c r="AC1388" s="242" t="str">
        <f>_xlfn.IFNA(IF(Table[[#This Row],[Programme Partner]]&lt;&gt;Table[[#This Row],[Implementing Partner]],CONCATENATE(Table[[#This Row],[Programme Partner]],"-",Table[[#This Row],[Implementing Partner]]),Table[[#This Row],[Programme Partner]]),"")</f>
        <v>UNHCR-NGOF</v>
      </c>
    </row>
    <row r="1389" spans="1:29" ht="16.5" customHeight="1">
      <c r="A1389" s="183">
        <v>1390</v>
      </c>
      <c r="B1389" s="234" t="s">
        <v>8385</v>
      </c>
      <c r="C1389" s="235" t="s">
        <v>5273</v>
      </c>
      <c r="D1389" s="236" t="s">
        <v>5184</v>
      </c>
      <c r="E1389" s="237" t="s">
        <v>5273</v>
      </c>
      <c r="F1389" s="235" t="s">
        <v>27</v>
      </c>
      <c r="G1389" s="235" t="s">
        <v>8013</v>
      </c>
      <c r="H1389" t="s">
        <v>8338</v>
      </c>
      <c r="I1389" s="235" t="str">
        <f>IFERROR(VLOOKUP(Table[[#This Row],[Activity Details of Assistance]],WHAT!E:F,2,FALSE),"")</f>
        <v># of facilities</v>
      </c>
      <c r="J1389" s="235"/>
      <c r="K1389">
        <v>605</v>
      </c>
      <c r="L1389" s="235" t="s">
        <v>28</v>
      </c>
      <c r="M1389" s="252" t="s">
        <v>13</v>
      </c>
      <c r="N1389" t="s">
        <v>14</v>
      </c>
      <c r="O1389" t="s">
        <v>309</v>
      </c>
      <c r="P1389" t="s">
        <v>1606</v>
      </c>
      <c r="Q1389" t="s">
        <v>6480</v>
      </c>
      <c r="R1389" s="230">
        <v>45046</v>
      </c>
      <c r="S1389" s="230">
        <v>45261</v>
      </c>
      <c r="T1389" t="s">
        <v>8407</v>
      </c>
      <c r="U1389" s="238"/>
      <c r="V1389" s="238"/>
      <c r="W1389" s="238"/>
      <c r="X1389" s="238"/>
      <c r="Y1389" s="239"/>
      <c r="Z1389" t="s">
        <v>8448</v>
      </c>
      <c r="AA1389" t="s">
        <v>8449</v>
      </c>
      <c r="AB1389" s="256">
        <v>1960459115</v>
      </c>
      <c r="AC1389" s="242" t="str">
        <f>_xlfn.IFNA(IF(Table[[#This Row],[Programme Partner]]&lt;&gt;Table[[#This Row],[Implementing Partner]],CONCATENATE(Table[[#This Row],[Programme Partner]],"-",Table[[#This Row],[Implementing Partner]]),Table[[#This Row],[Programme Partner]]),"")</f>
        <v>UNHCR-NGOF</v>
      </c>
    </row>
    <row r="1390" spans="1:29" ht="16.5" customHeight="1">
      <c r="A1390" s="183">
        <v>1391</v>
      </c>
      <c r="B1390" s="234" t="s">
        <v>8385</v>
      </c>
      <c r="C1390" s="235" t="s">
        <v>5273</v>
      </c>
      <c r="D1390" s="236" t="s">
        <v>5184</v>
      </c>
      <c r="E1390" s="237" t="s">
        <v>5273</v>
      </c>
      <c r="F1390" s="235" t="s">
        <v>27</v>
      </c>
      <c r="G1390" s="235" t="s">
        <v>8013</v>
      </c>
      <c r="H1390" t="s">
        <v>8286</v>
      </c>
      <c r="I1390" s="235" t="str">
        <f>IFERROR(VLOOKUP(Table[[#This Row],[Activity Details of Assistance]],WHAT!E:F,2,FALSE),"")</f>
        <v># of HP sessions at community level</v>
      </c>
      <c r="J1390" s="235"/>
      <c r="K1390">
        <v>60</v>
      </c>
      <c r="L1390" s="235" t="s">
        <v>28</v>
      </c>
      <c r="M1390" s="252" t="s">
        <v>13</v>
      </c>
      <c r="N1390" t="s">
        <v>14</v>
      </c>
      <c r="O1390" t="s">
        <v>309</v>
      </c>
      <c r="P1390" t="s">
        <v>1606</v>
      </c>
      <c r="Q1390" t="s">
        <v>6480</v>
      </c>
      <c r="R1390" s="230">
        <v>45046</v>
      </c>
      <c r="S1390" s="230">
        <v>45261</v>
      </c>
      <c r="T1390" t="s">
        <v>8407</v>
      </c>
      <c r="U1390" s="238"/>
      <c r="V1390" s="238"/>
      <c r="W1390" s="238"/>
      <c r="X1390" s="238"/>
      <c r="Y1390" s="239"/>
      <c r="Z1390" t="s">
        <v>8448</v>
      </c>
      <c r="AA1390" t="s">
        <v>8449</v>
      </c>
      <c r="AB1390" s="256">
        <v>1960459115</v>
      </c>
      <c r="AC1390" s="242" t="str">
        <f>_xlfn.IFNA(IF(Table[[#This Row],[Programme Partner]]&lt;&gt;Table[[#This Row],[Implementing Partner]],CONCATENATE(Table[[#This Row],[Programme Partner]],"-",Table[[#This Row],[Implementing Partner]]),Table[[#This Row],[Programme Partner]]),"")</f>
        <v>UNHCR-NGOF</v>
      </c>
    </row>
    <row r="1391" spans="1:29" ht="16.5" customHeight="1">
      <c r="A1391" s="183">
        <v>1392</v>
      </c>
      <c r="B1391" s="234" t="s">
        <v>8385</v>
      </c>
      <c r="C1391" s="235" t="s">
        <v>5273</v>
      </c>
      <c r="D1391" s="236" t="s">
        <v>5184</v>
      </c>
      <c r="E1391" s="237" t="s">
        <v>5273</v>
      </c>
      <c r="F1391" s="235" t="s">
        <v>27</v>
      </c>
      <c r="G1391" s="235" t="s">
        <v>8013</v>
      </c>
      <c r="H1391" t="s">
        <v>8287</v>
      </c>
      <c r="I1391" s="235" t="str">
        <f>IFERROR(VLOOKUP(Table[[#This Row],[Activity Details of Assistance]],WHAT!E:F,2,FALSE),"")</f>
        <v># of HP sessions at HH level</v>
      </c>
      <c r="J1391" s="235"/>
      <c r="K1391">
        <v>2488</v>
      </c>
      <c r="L1391" s="235" t="s">
        <v>28</v>
      </c>
      <c r="M1391" s="252" t="s">
        <v>13</v>
      </c>
      <c r="N1391" t="s">
        <v>14</v>
      </c>
      <c r="O1391" t="s">
        <v>309</v>
      </c>
      <c r="P1391" t="s">
        <v>1606</v>
      </c>
      <c r="Q1391" t="s">
        <v>6480</v>
      </c>
      <c r="R1391" s="230">
        <v>45046</v>
      </c>
      <c r="S1391" s="230">
        <v>45261</v>
      </c>
      <c r="T1391" t="s">
        <v>8407</v>
      </c>
      <c r="U1391" s="238"/>
      <c r="V1391" s="238"/>
      <c r="W1391" s="238"/>
      <c r="X1391" s="238"/>
      <c r="Y1391" s="239"/>
      <c r="Z1391" t="s">
        <v>8448</v>
      </c>
      <c r="AA1391" t="s">
        <v>8449</v>
      </c>
      <c r="AB1391" s="256">
        <v>1960459115</v>
      </c>
      <c r="AC1391" s="242" t="str">
        <f>_xlfn.IFNA(IF(Table[[#This Row],[Programme Partner]]&lt;&gt;Table[[#This Row],[Implementing Partner]],CONCATENATE(Table[[#This Row],[Programme Partner]],"-",Table[[#This Row],[Implementing Partner]]),Table[[#This Row],[Programme Partner]]),"")</f>
        <v>UNHCR-NGOF</v>
      </c>
    </row>
    <row r="1392" spans="1:29" ht="16.5" customHeight="1">
      <c r="A1392" s="183">
        <v>1393</v>
      </c>
      <c r="B1392" s="234" t="s">
        <v>8385</v>
      </c>
      <c r="C1392" s="235" t="s">
        <v>5273</v>
      </c>
      <c r="D1392" s="236" t="s">
        <v>5184</v>
      </c>
      <c r="E1392" s="237" t="s">
        <v>5273</v>
      </c>
      <c r="F1392" s="235" t="s">
        <v>27</v>
      </c>
      <c r="G1392" s="235" t="s">
        <v>8013</v>
      </c>
      <c r="H1392" t="s">
        <v>8327</v>
      </c>
      <c r="I1392" s="235" t="str">
        <f>IFERROR(VLOOKUP(Table[[#This Row],[Activity Details of Assistance]],WHAT!E:F,2,FALSE),"")</f>
        <v># of HP sessions at institution level</v>
      </c>
      <c r="J1392" s="235"/>
      <c r="K1392">
        <v>5</v>
      </c>
      <c r="L1392" s="235" t="s">
        <v>28</v>
      </c>
      <c r="M1392" s="252" t="s">
        <v>13</v>
      </c>
      <c r="N1392" t="s">
        <v>14</v>
      </c>
      <c r="O1392" t="s">
        <v>309</v>
      </c>
      <c r="P1392" t="s">
        <v>1606</v>
      </c>
      <c r="Q1392" t="s">
        <v>6480</v>
      </c>
      <c r="R1392" s="230">
        <v>45046</v>
      </c>
      <c r="S1392" s="230">
        <v>45261</v>
      </c>
      <c r="T1392" t="s">
        <v>8407</v>
      </c>
      <c r="U1392" s="238"/>
      <c r="V1392" s="238"/>
      <c r="W1392" s="238"/>
      <c r="X1392" s="238"/>
      <c r="Y1392" s="239"/>
      <c r="Z1392" t="s">
        <v>8448</v>
      </c>
      <c r="AA1392" t="s">
        <v>8449</v>
      </c>
      <c r="AB1392" s="256">
        <v>1960459115</v>
      </c>
      <c r="AC1392" s="242" t="str">
        <f>_xlfn.IFNA(IF(Table[[#This Row],[Programme Partner]]&lt;&gt;Table[[#This Row],[Implementing Partner]],CONCATENATE(Table[[#This Row],[Programme Partner]],"-",Table[[#This Row],[Implementing Partner]]),Table[[#This Row],[Programme Partner]]),"")</f>
        <v>UNHCR-NGOF</v>
      </c>
    </row>
    <row r="1393" spans="1:29" ht="16.5" customHeight="1">
      <c r="A1393" s="183">
        <v>1394</v>
      </c>
      <c r="B1393" s="234" t="s">
        <v>8385</v>
      </c>
      <c r="C1393" s="235" t="s">
        <v>5273</v>
      </c>
      <c r="D1393" s="236" t="s">
        <v>5184</v>
      </c>
      <c r="E1393" s="237" t="s">
        <v>5273</v>
      </c>
      <c r="F1393" s="235" t="s">
        <v>27</v>
      </c>
      <c r="G1393" s="235" t="s">
        <v>8013</v>
      </c>
      <c r="H1393" t="s">
        <v>8288</v>
      </c>
      <c r="I1393" s="235" t="str">
        <f>IFERROR(VLOOKUP(Table[[#This Row],[Activity Details of Assistance]],WHAT!E:F,2,FALSE),"")</f>
        <v># of handwashing station</v>
      </c>
      <c r="J1393" s="235"/>
      <c r="K1393">
        <v>1</v>
      </c>
      <c r="L1393" s="235" t="s">
        <v>28</v>
      </c>
      <c r="M1393" s="252" t="s">
        <v>13</v>
      </c>
      <c r="N1393" t="s">
        <v>14</v>
      </c>
      <c r="O1393" t="s">
        <v>309</v>
      </c>
      <c r="P1393" t="s">
        <v>1606</v>
      </c>
      <c r="Q1393" t="s">
        <v>6480</v>
      </c>
      <c r="R1393" s="230">
        <v>45046</v>
      </c>
      <c r="S1393" s="230">
        <v>45261</v>
      </c>
      <c r="T1393" t="s">
        <v>8407</v>
      </c>
      <c r="U1393" s="238"/>
      <c r="V1393" s="238"/>
      <c r="W1393" s="238"/>
      <c r="X1393" s="238"/>
      <c r="Y1393" s="239"/>
      <c r="Z1393" t="s">
        <v>8448</v>
      </c>
      <c r="AA1393" t="s">
        <v>8449</v>
      </c>
      <c r="AB1393" s="256">
        <v>1960459115</v>
      </c>
      <c r="AC1393" s="242" t="str">
        <f>_xlfn.IFNA(IF(Table[[#This Row],[Programme Partner]]&lt;&gt;Table[[#This Row],[Implementing Partner]],CONCATENATE(Table[[#This Row],[Programme Partner]],"-",Table[[#This Row],[Implementing Partner]]),Table[[#This Row],[Programme Partner]]),"")</f>
        <v>UNHCR-NGOF</v>
      </c>
    </row>
    <row r="1394" spans="1:29" ht="16.5" customHeight="1">
      <c r="A1394" s="183">
        <v>1395</v>
      </c>
      <c r="B1394" s="234" t="s">
        <v>8385</v>
      </c>
      <c r="C1394" s="235" t="s">
        <v>5273</v>
      </c>
      <c r="D1394" s="236" t="s">
        <v>5184</v>
      </c>
      <c r="E1394" s="237" t="s">
        <v>5273</v>
      </c>
      <c r="F1394" s="235" t="s">
        <v>27</v>
      </c>
      <c r="G1394" s="235" t="s">
        <v>8014</v>
      </c>
      <c r="H1394" t="s">
        <v>8313</v>
      </c>
      <c r="I1394" s="235" t="str">
        <f>IFERROR(VLOOKUP(Table[[#This Row],[Activity Details of Assistance]],WHAT!E:F,2,FALSE),"")</f>
        <v># of campaign per camp </v>
      </c>
      <c r="J1394" s="235"/>
      <c r="K1394">
        <v>5</v>
      </c>
      <c r="L1394" s="235" t="s">
        <v>28</v>
      </c>
      <c r="M1394" s="252" t="s">
        <v>13</v>
      </c>
      <c r="N1394" t="s">
        <v>14</v>
      </c>
      <c r="O1394" t="s">
        <v>309</v>
      </c>
      <c r="P1394" t="s">
        <v>1606</v>
      </c>
      <c r="Q1394" t="s">
        <v>6480</v>
      </c>
      <c r="R1394" s="230">
        <v>45046</v>
      </c>
      <c r="S1394" s="230">
        <v>45261</v>
      </c>
      <c r="T1394" t="s">
        <v>8407</v>
      </c>
      <c r="U1394" s="238"/>
      <c r="V1394" s="238"/>
      <c r="W1394" s="238"/>
      <c r="X1394" s="238"/>
      <c r="Y1394" s="239"/>
      <c r="Z1394" t="s">
        <v>8448</v>
      </c>
      <c r="AA1394" t="s">
        <v>8449</v>
      </c>
      <c r="AB1394" s="256">
        <v>1960459115</v>
      </c>
      <c r="AC1394" s="242" t="str">
        <f>_xlfn.IFNA(IF(Table[[#This Row],[Programme Partner]]&lt;&gt;Table[[#This Row],[Implementing Partner]],CONCATENATE(Table[[#This Row],[Programme Partner]],"-",Table[[#This Row],[Implementing Partner]]),Table[[#This Row],[Programme Partner]]),"")</f>
        <v>UNHCR-NGOF</v>
      </c>
    </row>
    <row r="1395" spans="1:29" ht="16.5" customHeight="1">
      <c r="A1395" s="183">
        <v>1396</v>
      </c>
      <c r="B1395" s="234" t="s">
        <v>8385</v>
      </c>
      <c r="C1395" s="235" t="s">
        <v>5273</v>
      </c>
      <c r="D1395" s="236" t="s">
        <v>5184</v>
      </c>
      <c r="E1395" s="237" t="s">
        <v>5273</v>
      </c>
      <c r="F1395" s="235" t="s">
        <v>27</v>
      </c>
      <c r="G1395" s="235" t="s">
        <v>8014</v>
      </c>
      <c r="H1395" t="s">
        <v>8412</v>
      </c>
      <c r="I1395" s="235" t="str">
        <f>IFERROR(VLOOKUP(Table[[#This Row],[Activity Details of Assistance]],WHAT!E:F,2,FALSE),"")</f>
        <v># of HH</v>
      </c>
      <c r="J1395" s="235"/>
      <c r="K1395">
        <v>5647</v>
      </c>
      <c r="L1395" s="235" t="s">
        <v>28</v>
      </c>
      <c r="M1395" s="252" t="s">
        <v>13</v>
      </c>
      <c r="N1395" t="s">
        <v>14</v>
      </c>
      <c r="O1395" t="s">
        <v>309</v>
      </c>
      <c r="P1395" t="s">
        <v>1606</v>
      </c>
      <c r="Q1395" t="s">
        <v>6480</v>
      </c>
      <c r="R1395" s="230">
        <v>45046</v>
      </c>
      <c r="S1395" s="230">
        <v>45261</v>
      </c>
      <c r="T1395" t="s">
        <v>8407</v>
      </c>
      <c r="U1395" s="238"/>
      <c r="V1395" s="238"/>
      <c r="W1395" s="238"/>
      <c r="X1395" s="238"/>
      <c r="Y1395" s="239"/>
      <c r="Z1395" t="s">
        <v>8448</v>
      </c>
      <c r="AA1395" t="s">
        <v>8449</v>
      </c>
      <c r="AB1395" s="256">
        <v>1960459115</v>
      </c>
      <c r="AC1395" s="242" t="str">
        <f>_xlfn.IFNA(IF(Table[[#This Row],[Programme Partner]]&lt;&gt;Table[[#This Row],[Implementing Partner]],CONCATENATE(Table[[#This Row],[Programme Partner]],"-",Table[[#This Row],[Implementing Partner]]),Table[[#This Row],[Programme Partner]]),"")</f>
        <v>UNHCR-NGOF</v>
      </c>
    </row>
    <row r="1396" spans="1:29" ht="16.5" customHeight="1">
      <c r="A1396" s="183">
        <v>1397</v>
      </c>
      <c r="B1396" s="234" t="s">
        <v>8385</v>
      </c>
      <c r="C1396" s="235" t="s">
        <v>5148</v>
      </c>
      <c r="D1396" s="236" t="s">
        <v>8409</v>
      </c>
      <c r="E1396" s="237" t="s">
        <v>5148</v>
      </c>
      <c r="F1396" s="235" t="s">
        <v>27</v>
      </c>
      <c r="G1396" s="235" t="s">
        <v>8011</v>
      </c>
      <c r="H1396" t="s">
        <v>8363</v>
      </c>
      <c r="I1396" s="235" t="str">
        <f>IFERROR(VLOOKUP(Table[[#This Row],[Activity Details of Assistance]],WHAT!E:F,2,FALSE),"")</f>
        <v># of tube well</v>
      </c>
      <c r="J1396" s="235"/>
      <c r="K1396">
        <v>205</v>
      </c>
      <c r="L1396" s="235" t="s">
        <v>28</v>
      </c>
      <c r="M1396" s="252" t="s">
        <v>13</v>
      </c>
      <c r="N1396" t="s">
        <v>14</v>
      </c>
      <c r="O1396" t="s">
        <v>309</v>
      </c>
      <c r="P1396" t="s">
        <v>1606</v>
      </c>
      <c r="Q1396" t="s">
        <v>4654</v>
      </c>
      <c r="R1396" s="230">
        <v>45046</v>
      </c>
      <c r="S1396" s="230">
        <v>45170</v>
      </c>
      <c r="T1396" t="s">
        <v>8407</v>
      </c>
      <c r="U1396" s="238"/>
      <c r="V1396" s="238"/>
      <c r="W1396" s="238"/>
      <c r="X1396" s="238"/>
      <c r="Y1396" s="239"/>
      <c r="Z1396" t="s">
        <v>8423</v>
      </c>
      <c r="AA1396" t="s">
        <v>8424</v>
      </c>
      <c r="AB1396" s="256">
        <v>1849719196</v>
      </c>
      <c r="AC1396" s="242" t="str">
        <f>_xlfn.IFNA(IF(Table[[#This Row],[Programme Partner]]&lt;&gt;Table[[#This Row],[Implementing Partner]],CONCATENATE(Table[[#This Row],[Programme Partner]],"-",Table[[#This Row],[Implementing Partner]]),Table[[#This Row],[Programme Partner]]),"")</f>
        <v>IOM-SHUSHILAN</v>
      </c>
    </row>
    <row r="1397" spans="1:29" ht="16.5" customHeight="1">
      <c r="A1397" s="183">
        <v>1398</v>
      </c>
      <c r="B1397" s="234" t="s">
        <v>8385</v>
      </c>
      <c r="C1397" s="235" t="s">
        <v>5148</v>
      </c>
      <c r="D1397" s="236" t="s">
        <v>8409</v>
      </c>
      <c r="E1397" s="237" t="s">
        <v>5148</v>
      </c>
      <c r="F1397" s="235" t="s">
        <v>27</v>
      </c>
      <c r="G1397" s="235" t="s">
        <v>8012</v>
      </c>
      <c r="H1397" t="s">
        <v>8364</v>
      </c>
      <c r="I1397" s="235" t="str">
        <f>IFERROR(VLOOKUP(Table[[#This Row],[Activity Details of Assistance]],WHAT!E:F,2,FALSE),"")</f>
        <v xml:space="preserve"># of door </v>
      </c>
      <c r="J1397" s="235"/>
      <c r="K1397">
        <v>76</v>
      </c>
      <c r="L1397" s="235" t="s">
        <v>28</v>
      </c>
      <c r="M1397" s="252" t="s">
        <v>13</v>
      </c>
      <c r="N1397" t="s">
        <v>14</v>
      </c>
      <c r="O1397" t="s">
        <v>309</v>
      </c>
      <c r="P1397" t="s">
        <v>1606</v>
      </c>
      <c r="Q1397" t="s">
        <v>4654</v>
      </c>
      <c r="R1397" s="230">
        <v>45046</v>
      </c>
      <c r="S1397" s="230">
        <v>45170</v>
      </c>
      <c r="T1397" t="s">
        <v>8407</v>
      </c>
      <c r="U1397" s="238"/>
      <c r="V1397" s="238"/>
      <c r="W1397" s="238"/>
      <c r="X1397" s="238"/>
      <c r="Y1397" s="239"/>
      <c r="Z1397" t="s">
        <v>8423</v>
      </c>
      <c r="AA1397" t="s">
        <v>8424</v>
      </c>
      <c r="AB1397" s="256">
        <v>1849719196</v>
      </c>
      <c r="AC1397" s="242" t="str">
        <f>_xlfn.IFNA(IF(Table[[#This Row],[Programme Partner]]&lt;&gt;Table[[#This Row],[Implementing Partner]],CONCATENATE(Table[[#This Row],[Programme Partner]],"-",Table[[#This Row],[Implementing Partner]]),Table[[#This Row],[Programme Partner]]),"")</f>
        <v>IOM-SHUSHILAN</v>
      </c>
    </row>
    <row r="1398" spans="1:29" ht="16.5" customHeight="1">
      <c r="A1398" s="183">
        <v>1399</v>
      </c>
      <c r="B1398" s="234" t="s">
        <v>8385</v>
      </c>
      <c r="C1398" s="235" t="s">
        <v>5148</v>
      </c>
      <c r="D1398" s="236" t="s">
        <v>8409</v>
      </c>
      <c r="E1398" s="237" t="s">
        <v>5148</v>
      </c>
      <c r="F1398" s="235" t="s">
        <v>27</v>
      </c>
      <c r="G1398" s="235" t="s">
        <v>8012</v>
      </c>
      <c r="H1398" t="s">
        <v>8365</v>
      </c>
      <c r="I1398" s="235" t="str">
        <f>IFERROR(VLOOKUP(Table[[#This Row],[Activity Details of Assistance]],WHAT!E:F,2,FALSE),"")</f>
        <v># of door</v>
      </c>
      <c r="J1398" s="235"/>
      <c r="K1398">
        <v>105</v>
      </c>
      <c r="L1398" s="235" t="s">
        <v>28</v>
      </c>
      <c r="M1398" s="252" t="s">
        <v>13</v>
      </c>
      <c r="N1398" t="s">
        <v>14</v>
      </c>
      <c r="O1398" t="s">
        <v>309</v>
      </c>
      <c r="P1398" t="s">
        <v>1606</v>
      </c>
      <c r="Q1398" t="s">
        <v>4654</v>
      </c>
      <c r="R1398" s="230">
        <v>45046</v>
      </c>
      <c r="S1398" s="230">
        <v>45170</v>
      </c>
      <c r="T1398" t="s">
        <v>8407</v>
      </c>
      <c r="U1398" s="238"/>
      <c r="V1398" s="238"/>
      <c r="W1398" s="238"/>
      <c r="X1398" s="238"/>
      <c r="Y1398" s="239"/>
      <c r="Z1398" t="s">
        <v>8423</v>
      </c>
      <c r="AA1398" t="s">
        <v>8424</v>
      </c>
      <c r="AB1398" s="256">
        <v>1849719196</v>
      </c>
      <c r="AC1398" s="242" t="str">
        <f>_xlfn.IFNA(IF(Table[[#This Row],[Programme Partner]]&lt;&gt;Table[[#This Row],[Implementing Partner]],CONCATENATE(Table[[#This Row],[Programme Partner]],"-",Table[[#This Row],[Implementing Partner]]),Table[[#This Row],[Programme Partner]]),"")</f>
        <v>IOM-SHUSHILAN</v>
      </c>
    </row>
    <row r="1399" spans="1:29" ht="16.5" customHeight="1">
      <c r="A1399" s="183">
        <v>1400</v>
      </c>
      <c r="B1399" s="234" t="s">
        <v>8385</v>
      </c>
      <c r="C1399" s="235" t="s">
        <v>5148</v>
      </c>
      <c r="D1399" s="236" t="s">
        <v>8409</v>
      </c>
      <c r="E1399" s="237" t="s">
        <v>5148</v>
      </c>
      <c r="F1399" s="235" t="s">
        <v>27</v>
      </c>
      <c r="G1399" s="235" t="s">
        <v>8012</v>
      </c>
      <c r="H1399" t="s">
        <v>8312</v>
      </c>
      <c r="I1399" s="235" t="str">
        <f>IFERROR(VLOOKUP(Table[[#This Row],[Activity Details of Assistance]],WHAT!E:F,2,FALSE),"")</f>
        <v># of door</v>
      </c>
      <c r="J1399" s="235"/>
      <c r="K1399">
        <v>332</v>
      </c>
      <c r="L1399" s="235" t="s">
        <v>28</v>
      </c>
      <c r="M1399" s="252" t="s">
        <v>13</v>
      </c>
      <c r="N1399" t="s">
        <v>14</v>
      </c>
      <c r="O1399" t="s">
        <v>309</v>
      </c>
      <c r="P1399" t="s">
        <v>1606</v>
      </c>
      <c r="Q1399" t="s">
        <v>4654</v>
      </c>
      <c r="R1399" s="230">
        <v>45046</v>
      </c>
      <c r="S1399" s="230">
        <v>45170</v>
      </c>
      <c r="T1399" t="s">
        <v>8407</v>
      </c>
      <c r="U1399" s="238"/>
      <c r="V1399" s="238"/>
      <c r="W1399" s="238"/>
      <c r="X1399" s="238"/>
      <c r="Y1399" s="239"/>
      <c r="Z1399" t="s">
        <v>8423</v>
      </c>
      <c r="AA1399" t="s">
        <v>8424</v>
      </c>
      <c r="AB1399" s="256">
        <v>1849719196</v>
      </c>
      <c r="AC1399" s="242" t="str">
        <f>_xlfn.IFNA(IF(Table[[#This Row],[Programme Partner]]&lt;&gt;Table[[#This Row],[Implementing Partner]],CONCATENATE(Table[[#This Row],[Programme Partner]],"-",Table[[#This Row],[Implementing Partner]]),Table[[#This Row],[Programme Partner]]),"")</f>
        <v>IOM-SHUSHILAN</v>
      </c>
    </row>
    <row r="1400" spans="1:29" ht="16.5" customHeight="1">
      <c r="A1400" s="183">
        <v>1401</v>
      </c>
      <c r="B1400" s="234" t="s">
        <v>8385</v>
      </c>
      <c r="C1400" s="235" t="s">
        <v>5148</v>
      </c>
      <c r="D1400" s="236" t="s">
        <v>8409</v>
      </c>
      <c r="E1400" s="237" t="s">
        <v>5148</v>
      </c>
      <c r="F1400" s="235" t="s">
        <v>27</v>
      </c>
      <c r="G1400" s="235" t="s">
        <v>8014</v>
      </c>
      <c r="H1400" t="s">
        <v>8313</v>
      </c>
      <c r="I1400" s="235" t="str">
        <f>IFERROR(VLOOKUP(Table[[#This Row],[Activity Details of Assistance]],WHAT!E:F,2,FALSE),"")</f>
        <v># of campaign per camp </v>
      </c>
      <c r="J1400" s="235"/>
      <c r="K1400">
        <v>1</v>
      </c>
      <c r="L1400" s="235" t="s">
        <v>28</v>
      </c>
      <c r="M1400" s="252" t="s">
        <v>13</v>
      </c>
      <c r="N1400" t="s">
        <v>14</v>
      </c>
      <c r="O1400" t="s">
        <v>309</v>
      </c>
      <c r="P1400" t="s">
        <v>1606</v>
      </c>
      <c r="Q1400" t="s">
        <v>4654</v>
      </c>
      <c r="R1400" s="230">
        <v>45046</v>
      </c>
      <c r="S1400" s="230">
        <v>45170</v>
      </c>
      <c r="T1400" t="s">
        <v>8407</v>
      </c>
      <c r="U1400" s="238"/>
      <c r="V1400" s="238"/>
      <c r="W1400" s="238"/>
      <c r="X1400" s="238"/>
      <c r="Y1400" s="239"/>
      <c r="Z1400" t="s">
        <v>8423</v>
      </c>
      <c r="AA1400" t="s">
        <v>8424</v>
      </c>
      <c r="AB1400" s="256">
        <v>1849719196</v>
      </c>
      <c r="AC1400" s="242" t="str">
        <f>_xlfn.IFNA(IF(Table[[#This Row],[Programme Partner]]&lt;&gt;Table[[#This Row],[Implementing Partner]],CONCATENATE(Table[[#This Row],[Programme Partner]],"-",Table[[#This Row],[Implementing Partner]]),Table[[#This Row],[Programme Partner]]),"")</f>
        <v>IOM-SHUSHILAN</v>
      </c>
    </row>
    <row r="1401" spans="1:29" ht="16.5" customHeight="1">
      <c r="A1401" s="183">
        <v>1402</v>
      </c>
      <c r="B1401" s="234" t="s">
        <v>8385</v>
      </c>
      <c r="C1401" s="235" t="s">
        <v>5148</v>
      </c>
      <c r="D1401" s="236" t="s">
        <v>8409</v>
      </c>
      <c r="E1401" s="237" t="s">
        <v>5148</v>
      </c>
      <c r="F1401" s="235" t="s">
        <v>27</v>
      </c>
      <c r="G1401" s="235" t="s">
        <v>8014</v>
      </c>
      <c r="H1401" t="s">
        <v>8401</v>
      </c>
      <c r="I1401" s="235" t="str">
        <f>IFERROR(VLOOKUP(Table[[#This Row],[Activity Details of Assistance]],WHAT!E:F,2,FALSE),"")</f>
        <v># of household</v>
      </c>
      <c r="J1401" s="235"/>
      <c r="K1401">
        <v>5321</v>
      </c>
      <c r="L1401" s="235" t="s">
        <v>28</v>
      </c>
      <c r="M1401" s="252" t="s">
        <v>13</v>
      </c>
      <c r="N1401" t="s">
        <v>14</v>
      </c>
      <c r="O1401" t="s">
        <v>309</v>
      </c>
      <c r="P1401" t="s">
        <v>1606</v>
      </c>
      <c r="Q1401" t="s">
        <v>4654</v>
      </c>
      <c r="R1401" s="230">
        <v>45046</v>
      </c>
      <c r="S1401" s="230">
        <v>45170</v>
      </c>
      <c r="T1401" t="s">
        <v>8407</v>
      </c>
      <c r="U1401" s="238"/>
      <c r="V1401" s="238"/>
      <c r="W1401" s="238"/>
      <c r="X1401" s="238"/>
      <c r="Y1401" s="239"/>
      <c r="Z1401" t="s">
        <v>8423</v>
      </c>
      <c r="AA1401" t="s">
        <v>8424</v>
      </c>
      <c r="AB1401" s="256">
        <v>1849719196</v>
      </c>
      <c r="AC1401" s="242" t="str">
        <f>_xlfn.IFNA(IF(Table[[#This Row],[Programme Partner]]&lt;&gt;Table[[#This Row],[Implementing Partner]],CONCATENATE(Table[[#This Row],[Programme Partner]],"-",Table[[#This Row],[Implementing Partner]]),Table[[#This Row],[Programme Partner]]),"")</f>
        <v>IOM-SHUSHILAN</v>
      </c>
    </row>
    <row r="1402" spans="1:29" ht="16.5" customHeight="1">
      <c r="A1402" s="183">
        <v>1403</v>
      </c>
      <c r="B1402" s="234" t="s">
        <v>8385</v>
      </c>
      <c r="C1402" s="235" t="s">
        <v>5273</v>
      </c>
      <c r="D1402" s="236" t="s">
        <v>5184</v>
      </c>
      <c r="E1402" s="237" t="s">
        <v>5273</v>
      </c>
      <c r="F1402" s="235" t="s">
        <v>27</v>
      </c>
      <c r="G1402" s="235" t="s">
        <v>8011</v>
      </c>
      <c r="H1402" t="s">
        <v>8363</v>
      </c>
      <c r="I1402" s="235" t="str">
        <f>IFERROR(VLOOKUP(Table[[#This Row],[Activity Details of Assistance]],WHAT!E:F,2,FALSE),"")</f>
        <v># of tube well</v>
      </c>
      <c r="J1402" s="235"/>
      <c r="K1402">
        <v>191</v>
      </c>
      <c r="L1402" s="235" t="s">
        <v>28</v>
      </c>
      <c r="M1402" s="252" t="s">
        <v>13</v>
      </c>
      <c r="N1402" t="s">
        <v>14</v>
      </c>
      <c r="O1402" t="s">
        <v>309</v>
      </c>
      <c r="P1402" t="s">
        <v>1606</v>
      </c>
      <c r="Q1402" t="s">
        <v>6386</v>
      </c>
      <c r="R1402" s="230">
        <v>45046</v>
      </c>
      <c r="S1402" s="230">
        <v>45261</v>
      </c>
      <c r="T1402" t="s">
        <v>8407</v>
      </c>
      <c r="U1402" s="238"/>
      <c r="V1402" s="238"/>
      <c r="W1402" s="238"/>
      <c r="X1402" s="238"/>
      <c r="Y1402" s="239"/>
      <c r="Z1402" t="s">
        <v>8448</v>
      </c>
      <c r="AA1402" t="s">
        <v>8449</v>
      </c>
      <c r="AB1402" s="256">
        <v>1960459115</v>
      </c>
      <c r="AC1402" s="242" t="str">
        <f>_xlfn.IFNA(IF(Table[[#This Row],[Programme Partner]]&lt;&gt;Table[[#This Row],[Implementing Partner]],CONCATENATE(Table[[#This Row],[Programme Partner]],"-",Table[[#This Row],[Implementing Partner]]),Table[[#This Row],[Programme Partner]]),"")</f>
        <v>UNHCR-NGOF</v>
      </c>
    </row>
    <row r="1403" spans="1:29" ht="16.5" customHeight="1">
      <c r="A1403" s="183">
        <v>1404</v>
      </c>
      <c r="B1403" s="234" t="s">
        <v>8385</v>
      </c>
      <c r="C1403" s="235" t="s">
        <v>5273</v>
      </c>
      <c r="D1403" s="236" t="s">
        <v>5184</v>
      </c>
      <c r="E1403" s="237" t="s">
        <v>5273</v>
      </c>
      <c r="F1403" s="235" t="s">
        <v>27</v>
      </c>
      <c r="G1403" s="235" t="s">
        <v>8012</v>
      </c>
      <c r="H1403" t="s">
        <v>8318</v>
      </c>
      <c r="I1403" s="235" t="str">
        <f>IFERROR(VLOOKUP(Table[[#This Row],[Activity Details of Assistance]],WHAT!E:F,2,FALSE),"")</f>
        <v># of door</v>
      </c>
      <c r="J1403" s="235"/>
      <c r="K1403">
        <v>3</v>
      </c>
      <c r="L1403" s="235" t="s">
        <v>28</v>
      </c>
      <c r="M1403" s="252" t="s">
        <v>13</v>
      </c>
      <c r="N1403" t="s">
        <v>14</v>
      </c>
      <c r="O1403" t="s">
        <v>309</v>
      </c>
      <c r="P1403" t="s">
        <v>1606</v>
      </c>
      <c r="Q1403" t="s">
        <v>6386</v>
      </c>
      <c r="R1403" s="230">
        <v>45046</v>
      </c>
      <c r="S1403" s="230">
        <v>45261</v>
      </c>
      <c r="T1403" t="s">
        <v>8407</v>
      </c>
      <c r="U1403" s="238"/>
      <c r="V1403" s="238"/>
      <c r="W1403" s="238"/>
      <c r="X1403" s="238"/>
      <c r="Y1403" s="239"/>
      <c r="Z1403" t="s">
        <v>8448</v>
      </c>
      <c r="AA1403" t="s">
        <v>8449</v>
      </c>
      <c r="AB1403" s="256">
        <v>1960459115</v>
      </c>
      <c r="AC1403" s="242" t="str">
        <f>_xlfn.IFNA(IF(Table[[#This Row],[Programme Partner]]&lt;&gt;Table[[#This Row],[Implementing Partner]],CONCATENATE(Table[[#This Row],[Programme Partner]],"-",Table[[#This Row],[Implementing Partner]]),Table[[#This Row],[Programme Partner]]),"")</f>
        <v>UNHCR-NGOF</v>
      </c>
    </row>
    <row r="1404" spans="1:29" ht="16.5" customHeight="1">
      <c r="A1404" s="183">
        <v>1405</v>
      </c>
      <c r="B1404" s="234" t="s">
        <v>8385</v>
      </c>
      <c r="C1404" s="235" t="s">
        <v>5273</v>
      </c>
      <c r="D1404" s="236" t="s">
        <v>5184</v>
      </c>
      <c r="E1404" s="237" t="s">
        <v>5273</v>
      </c>
      <c r="F1404" s="235" t="s">
        <v>27</v>
      </c>
      <c r="G1404" s="235" t="s">
        <v>8012</v>
      </c>
      <c r="H1404" t="s">
        <v>8364</v>
      </c>
      <c r="I1404" s="235" t="str">
        <f>IFERROR(VLOOKUP(Table[[#This Row],[Activity Details of Assistance]],WHAT!E:F,2,FALSE),"")</f>
        <v xml:space="preserve"># of door </v>
      </c>
      <c r="J1404" s="235"/>
      <c r="K1404">
        <v>86</v>
      </c>
      <c r="L1404" s="235" t="s">
        <v>28</v>
      </c>
      <c r="M1404" s="252" t="s">
        <v>13</v>
      </c>
      <c r="N1404" t="s">
        <v>14</v>
      </c>
      <c r="O1404" t="s">
        <v>309</v>
      </c>
      <c r="P1404" t="s">
        <v>1606</v>
      </c>
      <c r="Q1404" t="s">
        <v>6386</v>
      </c>
      <c r="R1404" s="230">
        <v>45046</v>
      </c>
      <c r="S1404" s="230">
        <v>45261</v>
      </c>
      <c r="T1404" t="s">
        <v>8407</v>
      </c>
      <c r="U1404" s="238"/>
      <c r="V1404" s="238"/>
      <c r="W1404" s="238"/>
      <c r="X1404" s="238"/>
      <c r="Y1404" s="239"/>
      <c r="Z1404" t="s">
        <v>8448</v>
      </c>
      <c r="AA1404" t="s">
        <v>8449</v>
      </c>
      <c r="AB1404" s="256">
        <v>1960459115</v>
      </c>
      <c r="AC1404" s="242" t="str">
        <f>_xlfn.IFNA(IF(Table[[#This Row],[Programme Partner]]&lt;&gt;Table[[#This Row],[Implementing Partner]],CONCATENATE(Table[[#This Row],[Programme Partner]],"-",Table[[#This Row],[Implementing Partner]]),Table[[#This Row],[Programme Partner]]),"")</f>
        <v>UNHCR-NGOF</v>
      </c>
    </row>
    <row r="1405" spans="1:29" ht="16.5" customHeight="1">
      <c r="A1405" s="183">
        <v>1406</v>
      </c>
      <c r="B1405" s="234" t="s">
        <v>8385</v>
      </c>
      <c r="C1405" s="235" t="s">
        <v>5273</v>
      </c>
      <c r="D1405" s="236" t="s">
        <v>5184</v>
      </c>
      <c r="E1405" s="237" t="s">
        <v>5273</v>
      </c>
      <c r="F1405" s="235" t="s">
        <v>27</v>
      </c>
      <c r="G1405" s="235" t="s">
        <v>8012</v>
      </c>
      <c r="H1405" t="s">
        <v>8365</v>
      </c>
      <c r="I1405" s="235" t="str">
        <f>IFERROR(VLOOKUP(Table[[#This Row],[Activity Details of Assistance]],WHAT!E:F,2,FALSE),"")</f>
        <v># of door</v>
      </c>
      <c r="J1405" s="235"/>
      <c r="K1405">
        <v>333</v>
      </c>
      <c r="L1405" s="235" t="s">
        <v>28</v>
      </c>
      <c r="M1405" s="252" t="s">
        <v>13</v>
      </c>
      <c r="N1405" t="s">
        <v>14</v>
      </c>
      <c r="O1405" t="s">
        <v>309</v>
      </c>
      <c r="P1405" t="s">
        <v>1606</v>
      </c>
      <c r="Q1405" t="s">
        <v>6386</v>
      </c>
      <c r="R1405" s="230">
        <v>45046</v>
      </c>
      <c r="S1405" s="230">
        <v>45261</v>
      </c>
      <c r="T1405" t="s">
        <v>8407</v>
      </c>
      <c r="U1405" s="238"/>
      <c r="V1405" s="238"/>
      <c r="W1405" s="238"/>
      <c r="X1405" s="238"/>
      <c r="Y1405" s="239"/>
      <c r="Z1405" t="s">
        <v>8448</v>
      </c>
      <c r="AA1405" t="s">
        <v>8449</v>
      </c>
      <c r="AB1405" s="256">
        <v>1960459115</v>
      </c>
      <c r="AC1405" s="242" t="str">
        <f>_xlfn.IFNA(IF(Table[[#This Row],[Programme Partner]]&lt;&gt;Table[[#This Row],[Implementing Partner]],CONCATENATE(Table[[#This Row],[Programme Partner]],"-",Table[[#This Row],[Implementing Partner]]),Table[[#This Row],[Programme Partner]]),"")</f>
        <v>UNHCR-NGOF</v>
      </c>
    </row>
    <row r="1406" spans="1:29" ht="16.5" customHeight="1">
      <c r="A1406" s="183">
        <v>1407</v>
      </c>
      <c r="B1406" s="234" t="s">
        <v>8385</v>
      </c>
      <c r="C1406" s="235" t="s">
        <v>5273</v>
      </c>
      <c r="D1406" s="236" t="s">
        <v>5184</v>
      </c>
      <c r="E1406" s="237" t="s">
        <v>5273</v>
      </c>
      <c r="F1406" s="235" t="s">
        <v>27</v>
      </c>
      <c r="G1406" s="235" t="s">
        <v>8012</v>
      </c>
      <c r="H1406" t="s">
        <v>8312</v>
      </c>
      <c r="I1406" s="235" t="str">
        <f>IFERROR(VLOOKUP(Table[[#This Row],[Activity Details of Assistance]],WHAT!E:F,2,FALSE),"")</f>
        <v># of door</v>
      </c>
      <c r="J1406" s="235"/>
      <c r="K1406">
        <v>394</v>
      </c>
      <c r="L1406" s="235" t="s">
        <v>28</v>
      </c>
      <c r="M1406" s="252" t="s">
        <v>13</v>
      </c>
      <c r="N1406" t="s">
        <v>14</v>
      </c>
      <c r="O1406" t="s">
        <v>309</v>
      </c>
      <c r="P1406" t="s">
        <v>1606</v>
      </c>
      <c r="Q1406" t="s">
        <v>6386</v>
      </c>
      <c r="R1406" s="230">
        <v>45046</v>
      </c>
      <c r="S1406" s="230">
        <v>45261</v>
      </c>
      <c r="T1406" t="s">
        <v>8407</v>
      </c>
      <c r="U1406" s="238"/>
      <c r="V1406" s="238"/>
      <c r="W1406" s="238"/>
      <c r="X1406" s="238"/>
      <c r="Y1406" s="239"/>
      <c r="Z1406" t="s">
        <v>8448</v>
      </c>
      <c r="AA1406" t="s">
        <v>8449</v>
      </c>
      <c r="AB1406" s="256">
        <v>1960459115</v>
      </c>
      <c r="AC1406" s="242" t="str">
        <f>_xlfn.IFNA(IF(Table[[#This Row],[Programme Partner]]&lt;&gt;Table[[#This Row],[Implementing Partner]],CONCATENATE(Table[[#This Row],[Programme Partner]],"-",Table[[#This Row],[Implementing Partner]]),Table[[#This Row],[Programme Partner]]),"")</f>
        <v>UNHCR-NGOF</v>
      </c>
    </row>
    <row r="1407" spans="1:29" ht="16.5" customHeight="1">
      <c r="A1407" s="183">
        <v>1408</v>
      </c>
      <c r="B1407" s="234" t="s">
        <v>8385</v>
      </c>
      <c r="C1407" s="235" t="s">
        <v>5273</v>
      </c>
      <c r="D1407" s="236" t="s">
        <v>5184</v>
      </c>
      <c r="E1407" s="237" t="s">
        <v>5273</v>
      </c>
      <c r="F1407" s="235" t="s">
        <v>27</v>
      </c>
      <c r="G1407" s="235" t="s">
        <v>8013</v>
      </c>
      <c r="H1407" t="s">
        <v>8338</v>
      </c>
      <c r="I1407" s="235" t="str">
        <f>IFERROR(VLOOKUP(Table[[#This Row],[Activity Details of Assistance]],WHAT!E:F,2,FALSE),"")</f>
        <v># of facilities</v>
      </c>
      <c r="J1407" s="235"/>
      <c r="K1407">
        <v>851</v>
      </c>
      <c r="L1407" s="235" t="s">
        <v>28</v>
      </c>
      <c r="M1407" s="252" t="s">
        <v>13</v>
      </c>
      <c r="N1407" t="s">
        <v>14</v>
      </c>
      <c r="O1407" t="s">
        <v>309</v>
      </c>
      <c r="P1407" t="s">
        <v>1606</v>
      </c>
      <c r="Q1407" t="s">
        <v>6386</v>
      </c>
      <c r="R1407" s="230">
        <v>45046</v>
      </c>
      <c r="S1407" s="230">
        <v>45261</v>
      </c>
      <c r="T1407" t="s">
        <v>8407</v>
      </c>
      <c r="U1407" s="238"/>
      <c r="V1407" s="238"/>
      <c r="W1407" s="238"/>
      <c r="X1407" s="238"/>
      <c r="Y1407" s="239"/>
      <c r="Z1407" t="s">
        <v>8448</v>
      </c>
      <c r="AA1407" t="s">
        <v>8449</v>
      </c>
      <c r="AB1407" s="256">
        <v>1960459115</v>
      </c>
      <c r="AC1407" s="242" t="str">
        <f>_xlfn.IFNA(IF(Table[[#This Row],[Programme Partner]]&lt;&gt;Table[[#This Row],[Implementing Partner]],CONCATENATE(Table[[#This Row],[Programme Partner]],"-",Table[[#This Row],[Implementing Partner]]),Table[[#This Row],[Programme Partner]]),"")</f>
        <v>UNHCR-NGOF</v>
      </c>
    </row>
    <row r="1408" spans="1:29" ht="16.5" customHeight="1">
      <c r="A1408" s="183">
        <v>1409</v>
      </c>
      <c r="B1408" s="234" t="s">
        <v>8385</v>
      </c>
      <c r="C1408" s="235" t="s">
        <v>5273</v>
      </c>
      <c r="D1408" s="236" t="s">
        <v>5184</v>
      </c>
      <c r="E1408" s="237" t="s">
        <v>5273</v>
      </c>
      <c r="F1408" s="235" t="s">
        <v>27</v>
      </c>
      <c r="G1408" s="235" t="s">
        <v>8013</v>
      </c>
      <c r="H1408" t="s">
        <v>8286</v>
      </c>
      <c r="I1408" s="235" t="str">
        <f>IFERROR(VLOOKUP(Table[[#This Row],[Activity Details of Assistance]],WHAT!E:F,2,FALSE),"")</f>
        <v># of HP sessions at community level</v>
      </c>
      <c r="J1408" s="235"/>
      <c r="K1408">
        <v>60</v>
      </c>
      <c r="L1408" s="235" t="s">
        <v>28</v>
      </c>
      <c r="M1408" s="252" t="s">
        <v>13</v>
      </c>
      <c r="N1408" t="s">
        <v>14</v>
      </c>
      <c r="O1408" t="s">
        <v>309</v>
      </c>
      <c r="P1408" t="s">
        <v>1606</v>
      </c>
      <c r="Q1408" t="s">
        <v>6386</v>
      </c>
      <c r="R1408" s="230">
        <v>45046</v>
      </c>
      <c r="S1408" s="230">
        <v>45261</v>
      </c>
      <c r="T1408" t="s">
        <v>8407</v>
      </c>
      <c r="U1408" s="238"/>
      <c r="V1408" s="238"/>
      <c r="W1408" s="238"/>
      <c r="X1408" s="238"/>
      <c r="Y1408" s="239"/>
      <c r="Z1408" t="s">
        <v>8448</v>
      </c>
      <c r="AA1408" t="s">
        <v>8449</v>
      </c>
      <c r="AB1408" s="256">
        <v>1960459115</v>
      </c>
      <c r="AC1408" s="242" t="str">
        <f>_xlfn.IFNA(IF(Table[[#This Row],[Programme Partner]]&lt;&gt;Table[[#This Row],[Implementing Partner]],CONCATENATE(Table[[#This Row],[Programme Partner]],"-",Table[[#This Row],[Implementing Partner]]),Table[[#This Row],[Programme Partner]]),"")</f>
        <v>UNHCR-NGOF</v>
      </c>
    </row>
    <row r="1409" spans="1:29" ht="16.5" customHeight="1">
      <c r="A1409" s="183">
        <v>1410</v>
      </c>
      <c r="B1409" s="234" t="s">
        <v>8385</v>
      </c>
      <c r="C1409" s="235" t="s">
        <v>5273</v>
      </c>
      <c r="D1409" s="236" t="s">
        <v>5184</v>
      </c>
      <c r="E1409" s="237" t="s">
        <v>5273</v>
      </c>
      <c r="F1409" s="235" t="s">
        <v>27</v>
      </c>
      <c r="G1409" s="235" t="s">
        <v>8013</v>
      </c>
      <c r="H1409" t="s">
        <v>8287</v>
      </c>
      <c r="I1409" s="235" t="str">
        <f>IFERROR(VLOOKUP(Table[[#This Row],[Activity Details of Assistance]],WHAT!E:F,2,FALSE),"")</f>
        <v># of HP sessions at HH level</v>
      </c>
      <c r="J1409" s="235"/>
      <c r="K1409">
        <v>3565</v>
      </c>
      <c r="L1409" s="235" t="s">
        <v>28</v>
      </c>
      <c r="M1409" s="252" t="s">
        <v>13</v>
      </c>
      <c r="N1409" t="s">
        <v>14</v>
      </c>
      <c r="O1409" t="s">
        <v>309</v>
      </c>
      <c r="P1409" t="s">
        <v>1606</v>
      </c>
      <c r="Q1409" t="s">
        <v>6386</v>
      </c>
      <c r="R1409" s="230">
        <v>45046</v>
      </c>
      <c r="S1409" s="230">
        <v>45261</v>
      </c>
      <c r="T1409" t="s">
        <v>8407</v>
      </c>
      <c r="U1409" s="238"/>
      <c r="V1409" s="238"/>
      <c r="W1409" s="238"/>
      <c r="X1409" s="238"/>
      <c r="Y1409" s="239"/>
      <c r="Z1409" t="s">
        <v>8448</v>
      </c>
      <c r="AA1409" t="s">
        <v>8449</v>
      </c>
      <c r="AB1409" s="256">
        <v>1960459115</v>
      </c>
      <c r="AC1409" s="242" t="str">
        <f>_xlfn.IFNA(IF(Table[[#This Row],[Programme Partner]]&lt;&gt;Table[[#This Row],[Implementing Partner]],CONCATENATE(Table[[#This Row],[Programme Partner]],"-",Table[[#This Row],[Implementing Partner]]),Table[[#This Row],[Programme Partner]]),"")</f>
        <v>UNHCR-NGOF</v>
      </c>
    </row>
    <row r="1410" spans="1:29" ht="16.5" customHeight="1">
      <c r="A1410" s="183">
        <v>1411</v>
      </c>
      <c r="B1410" s="234" t="s">
        <v>8385</v>
      </c>
      <c r="C1410" s="235" t="s">
        <v>5273</v>
      </c>
      <c r="D1410" s="236" t="s">
        <v>5184</v>
      </c>
      <c r="E1410" s="237" t="s">
        <v>5273</v>
      </c>
      <c r="F1410" s="235" t="s">
        <v>27</v>
      </c>
      <c r="G1410" s="235" t="s">
        <v>8013</v>
      </c>
      <c r="H1410" t="s">
        <v>8327</v>
      </c>
      <c r="I1410" s="235" t="str">
        <f>IFERROR(VLOOKUP(Table[[#This Row],[Activity Details of Assistance]],WHAT!E:F,2,FALSE),"")</f>
        <v># of HP sessions at institution level</v>
      </c>
      <c r="J1410" s="235"/>
      <c r="K1410">
        <v>5</v>
      </c>
      <c r="L1410" s="235" t="s">
        <v>28</v>
      </c>
      <c r="M1410" s="252" t="s">
        <v>13</v>
      </c>
      <c r="N1410" t="s">
        <v>14</v>
      </c>
      <c r="O1410" t="s">
        <v>309</v>
      </c>
      <c r="P1410" t="s">
        <v>1606</v>
      </c>
      <c r="Q1410" t="s">
        <v>6386</v>
      </c>
      <c r="R1410" s="230">
        <v>45046</v>
      </c>
      <c r="S1410" s="230">
        <v>45261</v>
      </c>
      <c r="T1410" t="s">
        <v>8407</v>
      </c>
      <c r="U1410" s="238"/>
      <c r="V1410" s="238"/>
      <c r="W1410" s="238"/>
      <c r="X1410" s="238"/>
      <c r="Y1410" s="239"/>
      <c r="Z1410" t="s">
        <v>8448</v>
      </c>
      <c r="AA1410" t="s">
        <v>8449</v>
      </c>
      <c r="AB1410" s="256">
        <v>1960459115</v>
      </c>
      <c r="AC1410" s="242" t="str">
        <f>_xlfn.IFNA(IF(Table[[#This Row],[Programme Partner]]&lt;&gt;Table[[#This Row],[Implementing Partner]],CONCATENATE(Table[[#This Row],[Programme Partner]],"-",Table[[#This Row],[Implementing Partner]]),Table[[#This Row],[Programme Partner]]),"")</f>
        <v>UNHCR-NGOF</v>
      </c>
    </row>
    <row r="1411" spans="1:29" ht="16.5" customHeight="1">
      <c r="A1411" s="183">
        <v>1412</v>
      </c>
      <c r="B1411" s="234" t="s">
        <v>8385</v>
      </c>
      <c r="C1411" s="235" t="s">
        <v>5273</v>
      </c>
      <c r="D1411" s="236" t="s">
        <v>5184</v>
      </c>
      <c r="E1411" s="237" t="s">
        <v>5273</v>
      </c>
      <c r="F1411" s="235" t="s">
        <v>27</v>
      </c>
      <c r="G1411" s="235" t="s">
        <v>8014</v>
      </c>
      <c r="H1411" t="s">
        <v>8412</v>
      </c>
      <c r="I1411" s="235" t="str">
        <f>IFERROR(VLOOKUP(Table[[#This Row],[Activity Details of Assistance]],WHAT!E:F,2,FALSE),"")</f>
        <v># of HH</v>
      </c>
      <c r="J1411" s="235"/>
      <c r="K1411">
        <v>7332</v>
      </c>
      <c r="L1411" s="235" t="s">
        <v>28</v>
      </c>
      <c r="M1411" s="252" t="s">
        <v>13</v>
      </c>
      <c r="N1411" t="s">
        <v>14</v>
      </c>
      <c r="O1411" t="s">
        <v>309</v>
      </c>
      <c r="P1411" t="s">
        <v>1606</v>
      </c>
      <c r="Q1411" t="s">
        <v>6386</v>
      </c>
      <c r="R1411" s="230">
        <v>45046</v>
      </c>
      <c r="S1411" s="230">
        <v>45261</v>
      </c>
      <c r="T1411" t="s">
        <v>8407</v>
      </c>
      <c r="U1411" s="238"/>
      <c r="V1411" s="238"/>
      <c r="W1411" s="238"/>
      <c r="X1411" s="238"/>
      <c r="Y1411" s="239"/>
      <c r="Z1411" t="s">
        <v>8448</v>
      </c>
      <c r="AA1411" t="s">
        <v>8449</v>
      </c>
      <c r="AB1411" s="256">
        <v>1960459115</v>
      </c>
      <c r="AC1411" s="242" t="str">
        <f>_xlfn.IFNA(IF(Table[[#This Row],[Programme Partner]]&lt;&gt;Table[[#This Row],[Implementing Partner]],CONCATENATE(Table[[#This Row],[Programme Partner]],"-",Table[[#This Row],[Implementing Partner]]),Table[[#This Row],[Programme Partner]]),"")</f>
        <v>UNHCR-NGOF</v>
      </c>
    </row>
    <row r="1412" spans="1:29" ht="16.5" customHeight="1">
      <c r="A1412" s="183">
        <v>1413</v>
      </c>
      <c r="B1412" s="234" t="s">
        <v>8385</v>
      </c>
      <c r="C1412" s="235" t="s">
        <v>5273</v>
      </c>
      <c r="D1412" s="236" t="s">
        <v>5184</v>
      </c>
      <c r="E1412" s="237" t="s">
        <v>5273</v>
      </c>
      <c r="F1412" s="235" t="s">
        <v>27</v>
      </c>
      <c r="G1412" s="235" t="s">
        <v>8012</v>
      </c>
      <c r="H1412" t="s">
        <v>8364</v>
      </c>
      <c r="I1412" s="235" t="str">
        <f>IFERROR(VLOOKUP(Table[[#This Row],[Activity Details of Assistance]],WHAT!E:F,2,FALSE),"")</f>
        <v xml:space="preserve"># of door </v>
      </c>
      <c r="J1412" s="235"/>
      <c r="K1412">
        <v>18</v>
      </c>
      <c r="L1412" s="235" t="s">
        <v>28</v>
      </c>
      <c r="M1412" s="252" t="s">
        <v>13</v>
      </c>
      <c r="N1412" t="s">
        <v>14</v>
      </c>
      <c r="O1412" t="s">
        <v>309</v>
      </c>
      <c r="P1412" t="s">
        <v>1607</v>
      </c>
      <c r="Q1412" t="s">
        <v>4710</v>
      </c>
      <c r="R1412" s="230">
        <v>45046</v>
      </c>
      <c r="S1412" s="230">
        <v>45261</v>
      </c>
      <c r="T1412" t="s">
        <v>8407</v>
      </c>
      <c r="U1412" s="238"/>
      <c r="V1412" s="238"/>
      <c r="W1412" s="238"/>
      <c r="X1412" s="238"/>
      <c r="Y1412" s="239"/>
      <c r="Z1412" t="s">
        <v>8448</v>
      </c>
      <c r="AA1412" t="s">
        <v>8449</v>
      </c>
      <c r="AB1412" s="256">
        <v>1960459115</v>
      </c>
      <c r="AC1412" s="242" t="str">
        <f>_xlfn.IFNA(IF(Table[[#This Row],[Programme Partner]]&lt;&gt;Table[[#This Row],[Implementing Partner]],CONCATENATE(Table[[#This Row],[Programme Partner]],"-",Table[[#This Row],[Implementing Partner]]),Table[[#This Row],[Programme Partner]]),"")</f>
        <v>UNHCR-NGOF</v>
      </c>
    </row>
    <row r="1413" spans="1:29" ht="16.5" customHeight="1">
      <c r="A1413" s="183">
        <v>1414</v>
      </c>
      <c r="B1413" s="234" t="s">
        <v>8385</v>
      </c>
      <c r="C1413" s="235" t="s">
        <v>5273</v>
      </c>
      <c r="D1413" s="236" t="s">
        <v>5184</v>
      </c>
      <c r="E1413" s="237" t="s">
        <v>5273</v>
      </c>
      <c r="F1413" s="235" t="s">
        <v>27</v>
      </c>
      <c r="G1413" s="235" t="s">
        <v>8012</v>
      </c>
      <c r="H1413" t="s">
        <v>8365</v>
      </c>
      <c r="I1413" s="235" t="str">
        <f>IFERROR(VLOOKUP(Table[[#This Row],[Activity Details of Assistance]],WHAT!E:F,2,FALSE),"")</f>
        <v># of door</v>
      </c>
      <c r="J1413" s="235"/>
      <c r="K1413">
        <v>273</v>
      </c>
      <c r="L1413" s="235" t="s">
        <v>28</v>
      </c>
      <c r="M1413" s="252" t="s">
        <v>13</v>
      </c>
      <c r="N1413" t="s">
        <v>14</v>
      </c>
      <c r="O1413" t="s">
        <v>309</v>
      </c>
      <c r="P1413" t="s">
        <v>1607</v>
      </c>
      <c r="Q1413" t="s">
        <v>4710</v>
      </c>
      <c r="R1413" s="230">
        <v>45046</v>
      </c>
      <c r="S1413" s="230">
        <v>45261</v>
      </c>
      <c r="T1413" t="s">
        <v>8407</v>
      </c>
      <c r="U1413" s="238"/>
      <c r="V1413" s="238"/>
      <c r="W1413" s="238"/>
      <c r="X1413" s="238"/>
      <c r="Y1413" s="239"/>
      <c r="Z1413" t="s">
        <v>8448</v>
      </c>
      <c r="AA1413" t="s">
        <v>8449</v>
      </c>
      <c r="AB1413" s="256">
        <v>1960459115</v>
      </c>
      <c r="AC1413" s="242" t="str">
        <f>_xlfn.IFNA(IF(Table[[#This Row],[Programme Partner]]&lt;&gt;Table[[#This Row],[Implementing Partner]],CONCATENATE(Table[[#This Row],[Programme Partner]],"-",Table[[#This Row],[Implementing Partner]]),Table[[#This Row],[Programme Partner]]),"")</f>
        <v>UNHCR-NGOF</v>
      </c>
    </row>
    <row r="1414" spans="1:29" ht="16.5" customHeight="1">
      <c r="A1414" s="183">
        <v>1415</v>
      </c>
      <c r="B1414" s="234" t="s">
        <v>8385</v>
      </c>
      <c r="C1414" s="235" t="s">
        <v>5273</v>
      </c>
      <c r="D1414" s="236" t="s">
        <v>5184</v>
      </c>
      <c r="E1414" s="237" t="s">
        <v>5273</v>
      </c>
      <c r="F1414" s="235" t="s">
        <v>27</v>
      </c>
      <c r="G1414" s="235" t="s">
        <v>8012</v>
      </c>
      <c r="H1414" t="s">
        <v>8312</v>
      </c>
      <c r="I1414" s="235" t="str">
        <f>IFERROR(VLOOKUP(Table[[#This Row],[Activity Details of Assistance]],WHAT!E:F,2,FALSE),"")</f>
        <v># of door</v>
      </c>
      <c r="J1414" s="235"/>
      <c r="K1414">
        <v>422</v>
      </c>
      <c r="L1414" s="235" t="s">
        <v>28</v>
      </c>
      <c r="M1414" s="252" t="s">
        <v>13</v>
      </c>
      <c r="N1414" t="s">
        <v>14</v>
      </c>
      <c r="O1414" t="s">
        <v>309</v>
      </c>
      <c r="P1414" t="s">
        <v>1607</v>
      </c>
      <c r="Q1414" t="s">
        <v>4710</v>
      </c>
      <c r="R1414" s="230">
        <v>45046</v>
      </c>
      <c r="S1414" s="230">
        <v>45261</v>
      </c>
      <c r="T1414" t="s">
        <v>8407</v>
      </c>
      <c r="U1414" s="238"/>
      <c r="V1414" s="238"/>
      <c r="W1414" s="238"/>
      <c r="X1414" s="238"/>
      <c r="Y1414" s="239"/>
      <c r="Z1414" t="s">
        <v>8448</v>
      </c>
      <c r="AA1414" t="s">
        <v>8449</v>
      </c>
      <c r="AB1414" s="256">
        <v>1960459115</v>
      </c>
      <c r="AC1414" s="242" t="str">
        <f>_xlfn.IFNA(IF(Table[[#This Row],[Programme Partner]]&lt;&gt;Table[[#This Row],[Implementing Partner]],CONCATENATE(Table[[#This Row],[Programme Partner]],"-",Table[[#This Row],[Implementing Partner]]),Table[[#This Row],[Programme Partner]]),"")</f>
        <v>UNHCR-NGOF</v>
      </c>
    </row>
    <row r="1415" spans="1:29" ht="16.5" customHeight="1">
      <c r="A1415" s="183">
        <v>1416</v>
      </c>
      <c r="B1415" s="234" t="s">
        <v>8385</v>
      </c>
      <c r="C1415" s="235" t="s">
        <v>5273</v>
      </c>
      <c r="D1415" s="236" t="s">
        <v>5184</v>
      </c>
      <c r="E1415" s="237" t="s">
        <v>5273</v>
      </c>
      <c r="F1415" s="235" t="s">
        <v>27</v>
      </c>
      <c r="G1415" s="235" t="s">
        <v>8013</v>
      </c>
      <c r="H1415" t="s">
        <v>8338</v>
      </c>
      <c r="I1415" s="235" t="str">
        <f>IFERROR(VLOOKUP(Table[[#This Row],[Activity Details of Assistance]],WHAT!E:F,2,FALSE),"")</f>
        <v># of facilities</v>
      </c>
      <c r="J1415" s="235"/>
      <c r="K1415">
        <v>748</v>
      </c>
      <c r="L1415" s="235" t="s">
        <v>28</v>
      </c>
      <c r="M1415" s="252" t="s">
        <v>13</v>
      </c>
      <c r="N1415" t="s">
        <v>14</v>
      </c>
      <c r="O1415" t="s">
        <v>309</v>
      </c>
      <c r="P1415" t="s">
        <v>1607</v>
      </c>
      <c r="Q1415" t="s">
        <v>4710</v>
      </c>
      <c r="R1415" s="230">
        <v>45046</v>
      </c>
      <c r="S1415" s="230">
        <v>45261</v>
      </c>
      <c r="T1415" t="s">
        <v>8407</v>
      </c>
      <c r="U1415" s="238"/>
      <c r="V1415" s="238"/>
      <c r="W1415" s="238"/>
      <c r="X1415" s="238"/>
      <c r="Y1415" s="239"/>
      <c r="Z1415" t="s">
        <v>8448</v>
      </c>
      <c r="AA1415" t="s">
        <v>8449</v>
      </c>
      <c r="AB1415" s="256">
        <v>1960459115</v>
      </c>
      <c r="AC1415" s="242" t="str">
        <f>_xlfn.IFNA(IF(Table[[#This Row],[Programme Partner]]&lt;&gt;Table[[#This Row],[Implementing Partner]],CONCATENATE(Table[[#This Row],[Programme Partner]],"-",Table[[#This Row],[Implementing Partner]]),Table[[#This Row],[Programme Partner]]),"")</f>
        <v>UNHCR-NGOF</v>
      </c>
    </row>
    <row r="1416" spans="1:29" ht="16.5" customHeight="1">
      <c r="A1416" s="183">
        <v>1417</v>
      </c>
      <c r="B1416" s="234" t="s">
        <v>8385</v>
      </c>
      <c r="C1416" s="235" t="s">
        <v>5273</v>
      </c>
      <c r="D1416" s="236" t="s">
        <v>5184</v>
      </c>
      <c r="E1416" s="237" t="s">
        <v>5273</v>
      </c>
      <c r="F1416" s="235" t="s">
        <v>27</v>
      </c>
      <c r="G1416" s="235" t="s">
        <v>8013</v>
      </c>
      <c r="H1416" t="s">
        <v>8286</v>
      </c>
      <c r="I1416" s="235" t="str">
        <f>IFERROR(VLOOKUP(Table[[#This Row],[Activity Details of Assistance]],WHAT!E:F,2,FALSE),"")</f>
        <v># of HP sessions at community level</v>
      </c>
      <c r="J1416" s="235"/>
      <c r="K1416">
        <v>96</v>
      </c>
      <c r="L1416" s="235" t="s">
        <v>28</v>
      </c>
      <c r="M1416" s="252" t="s">
        <v>13</v>
      </c>
      <c r="N1416" t="s">
        <v>14</v>
      </c>
      <c r="O1416" t="s">
        <v>309</v>
      </c>
      <c r="P1416" t="s">
        <v>1607</v>
      </c>
      <c r="Q1416" t="s">
        <v>4710</v>
      </c>
      <c r="R1416" s="230">
        <v>45046</v>
      </c>
      <c r="S1416" s="230">
        <v>45261</v>
      </c>
      <c r="T1416" t="s">
        <v>8407</v>
      </c>
      <c r="U1416" s="238"/>
      <c r="V1416" s="238"/>
      <c r="W1416" s="238"/>
      <c r="X1416" s="238"/>
      <c r="Y1416" s="239"/>
      <c r="Z1416" t="s">
        <v>8448</v>
      </c>
      <c r="AA1416" t="s">
        <v>8449</v>
      </c>
      <c r="AB1416" s="256">
        <v>1960459115</v>
      </c>
      <c r="AC1416" s="242" t="str">
        <f>_xlfn.IFNA(IF(Table[[#This Row],[Programme Partner]]&lt;&gt;Table[[#This Row],[Implementing Partner]],CONCATENATE(Table[[#This Row],[Programme Partner]],"-",Table[[#This Row],[Implementing Partner]]),Table[[#This Row],[Programme Partner]]),"")</f>
        <v>UNHCR-NGOF</v>
      </c>
    </row>
    <row r="1417" spans="1:29" ht="16.5" customHeight="1">
      <c r="A1417" s="183">
        <v>1418</v>
      </c>
      <c r="B1417" s="234" t="s">
        <v>8385</v>
      </c>
      <c r="C1417" s="235" t="s">
        <v>5273</v>
      </c>
      <c r="D1417" s="236" t="s">
        <v>5184</v>
      </c>
      <c r="E1417" s="237" t="s">
        <v>5273</v>
      </c>
      <c r="F1417" s="235" t="s">
        <v>27</v>
      </c>
      <c r="G1417" s="235" t="s">
        <v>8013</v>
      </c>
      <c r="H1417" t="s">
        <v>8287</v>
      </c>
      <c r="I1417" s="235" t="str">
        <f>IFERROR(VLOOKUP(Table[[#This Row],[Activity Details of Assistance]],WHAT!E:F,2,FALSE),"")</f>
        <v># of HP sessions at HH level</v>
      </c>
      <c r="J1417" s="235"/>
      <c r="K1417">
        <v>2698</v>
      </c>
      <c r="L1417" s="235" t="s">
        <v>28</v>
      </c>
      <c r="M1417" s="252" t="s">
        <v>13</v>
      </c>
      <c r="N1417" t="s">
        <v>14</v>
      </c>
      <c r="O1417" t="s">
        <v>309</v>
      </c>
      <c r="P1417" t="s">
        <v>1607</v>
      </c>
      <c r="Q1417" t="s">
        <v>4710</v>
      </c>
      <c r="R1417" s="230">
        <v>45046</v>
      </c>
      <c r="S1417" s="230">
        <v>45261</v>
      </c>
      <c r="T1417" t="s">
        <v>8407</v>
      </c>
      <c r="U1417" s="238"/>
      <c r="V1417" s="238"/>
      <c r="W1417" s="238"/>
      <c r="X1417" s="238"/>
      <c r="Y1417" s="239"/>
      <c r="Z1417" t="s">
        <v>8448</v>
      </c>
      <c r="AA1417" t="s">
        <v>8449</v>
      </c>
      <c r="AB1417" s="256">
        <v>1960459115</v>
      </c>
      <c r="AC1417" s="242" t="str">
        <f>_xlfn.IFNA(IF(Table[[#This Row],[Programme Partner]]&lt;&gt;Table[[#This Row],[Implementing Partner]],CONCATENATE(Table[[#This Row],[Programme Partner]],"-",Table[[#This Row],[Implementing Partner]]),Table[[#This Row],[Programme Partner]]),"")</f>
        <v>UNHCR-NGOF</v>
      </c>
    </row>
    <row r="1418" spans="1:29" ht="16.5" customHeight="1">
      <c r="A1418" s="183">
        <v>1419</v>
      </c>
      <c r="B1418" s="234" t="s">
        <v>8385</v>
      </c>
      <c r="C1418" s="235" t="s">
        <v>5273</v>
      </c>
      <c r="D1418" s="236" t="s">
        <v>5184</v>
      </c>
      <c r="E1418" s="237" t="s">
        <v>5273</v>
      </c>
      <c r="F1418" s="235" t="s">
        <v>27</v>
      </c>
      <c r="G1418" s="235" t="s">
        <v>8013</v>
      </c>
      <c r="H1418" t="s">
        <v>8327</v>
      </c>
      <c r="I1418" s="235" t="str">
        <f>IFERROR(VLOOKUP(Table[[#This Row],[Activity Details of Assistance]],WHAT!E:F,2,FALSE),"")</f>
        <v># of HP sessions at institution level</v>
      </c>
      <c r="J1418" s="235"/>
      <c r="K1418">
        <v>8</v>
      </c>
      <c r="L1418" s="235" t="s">
        <v>28</v>
      </c>
      <c r="M1418" s="252" t="s">
        <v>13</v>
      </c>
      <c r="N1418" t="s">
        <v>14</v>
      </c>
      <c r="O1418" t="s">
        <v>309</v>
      </c>
      <c r="P1418" t="s">
        <v>1607</v>
      </c>
      <c r="Q1418" t="s">
        <v>4710</v>
      </c>
      <c r="R1418" s="230">
        <v>45046</v>
      </c>
      <c r="S1418" s="230">
        <v>45261</v>
      </c>
      <c r="T1418" t="s">
        <v>8407</v>
      </c>
      <c r="U1418" s="238"/>
      <c r="V1418" s="238"/>
      <c r="W1418" s="238"/>
      <c r="X1418" s="238"/>
      <c r="Y1418" s="239"/>
      <c r="Z1418" t="s">
        <v>8448</v>
      </c>
      <c r="AA1418" t="s">
        <v>8449</v>
      </c>
      <c r="AB1418" s="256">
        <v>1960459115</v>
      </c>
      <c r="AC1418" s="242" t="str">
        <f>_xlfn.IFNA(IF(Table[[#This Row],[Programme Partner]]&lt;&gt;Table[[#This Row],[Implementing Partner]],CONCATENATE(Table[[#This Row],[Programme Partner]],"-",Table[[#This Row],[Implementing Partner]]),Table[[#This Row],[Programme Partner]]),"")</f>
        <v>UNHCR-NGOF</v>
      </c>
    </row>
    <row r="1419" spans="1:29" ht="16.5" customHeight="1">
      <c r="A1419" s="183">
        <v>1420</v>
      </c>
      <c r="B1419" s="234" t="s">
        <v>8385</v>
      </c>
      <c r="C1419" s="235" t="s">
        <v>5273</v>
      </c>
      <c r="D1419" s="236" t="s">
        <v>5184</v>
      </c>
      <c r="E1419" s="237" t="s">
        <v>5273</v>
      </c>
      <c r="F1419" s="235" t="s">
        <v>27</v>
      </c>
      <c r="G1419" s="235" t="s">
        <v>8014</v>
      </c>
      <c r="H1419" t="s">
        <v>8412</v>
      </c>
      <c r="I1419" s="235" t="str">
        <f>IFERROR(VLOOKUP(Table[[#This Row],[Activity Details of Assistance]],WHAT!E:F,2,FALSE),"")</f>
        <v># of HH</v>
      </c>
      <c r="J1419" s="235"/>
      <c r="K1419">
        <v>3557</v>
      </c>
      <c r="L1419" s="235" t="s">
        <v>28</v>
      </c>
      <c r="M1419" s="252" t="s">
        <v>13</v>
      </c>
      <c r="N1419" t="s">
        <v>14</v>
      </c>
      <c r="O1419" t="s">
        <v>309</v>
      </c>
      <c r="P1419" t="s">
        <v>1607</v>
      </c>
      <c r="Q1419" t="s">
        <v>4710</v>
      </c>
      <c r="R1419" s="230">
        <v>45046</v>
      </c>
      <c r="S1419" s="230">
        <v>45261</v>
      </c>
      <c r="T1419" t="s">
        <v>8407</v>
      </c>
      <c r="U1419" s="238"/>
      <c r="V1419" s="238"/>
      <c r="W1419" s="238"/>
      <c r="X1419" s="238"/>
      <c r="Y1419" s="239"/>
      <c r="Z1419" t="s">
        <v>8448</v>
      </c>
      <c r="AA1419" t="s">
        <v>8449</v>
      </c>
      <c r="AB1419" s="256">
        <v>1960459115</v>
      </c>
      <c r="AC1419" s="242" t="str">
        <f>_xlfn.IFNA(IF(Table[[#This Row],[Programme Partner]]&lt;&gt;Table[[#This Row],[Implementing Partner]],CONCATENATE(Table[[#This Row],[Programme Partner]],"-",Table[[#This Row],[Implementing Partner]]),Table[[#This Row],[Programme Partner]]),"")</f>
        <v>UNHCR-NGOF</v>
      </c>
    </row>
    <row r="1420" spans="1:29" ht="16.5" customHeight="1">
      <c r="A1420" s="183">
        <v>1421</v>
      </c>
      <c r="B1420" s="234" t="s">
        <v>8385</v>
      </c>
      <c r="C1420" s="235" t="s">
        <v>8295</v>
      </c>
      <c r="D1420" s="236" t="s">
        <v>8295</v>
      </c>
      <c r="E1420" t="s">
        <v>8455</v>
      </c>
      <c r="F1420" s="235" t="s">
        <v>27</v>
      </c>
      <c r="G1420" s="235" t="s">
        <v>8011</v>
      </c>
      <c r="H1420" t="s">
        <v>8363</v>
      </c>
      <c r="I1420" s="235" t="str">
        <f>IFERROR(VLOOKUP(Table[[#This Row],[Activity Details of Assistance]],WHAT!E:F,2,FALSE),"")</f>
        <v># of tube well</v>
      </c>
      <c r="J1420" s="235"/>
      <c r="K1420">
        <v>1</v>
      </c>
      <c r="L1420" s="235" t="s">
        <v>28</v>
      </c>
      <c r="M1420" s="252" t="s">
        <v>13</v>
      </c>
      <c r="N1420" t="s">
        <v>14</v>
      </c>
      <c r="O1420" t="s">
        <v>307</v>
      </c>
      <c r="P1420" t="s">
        <v>1599</v>
      </c>
      <c r="Q1420" t="s">
        <v>4723</v>
      </c>
      <c r="R1420" s="230">
        <v>45046</v>
      </c>
      <c r="S1420" s="230">
        <v>45139</v>
      </c>
      <c r="T1420" t="s">
        <v>8407</v>
      </c>
      <c r="U1420" s="238"/>
      <c r="V1420" s="238"/>
      <c r="W1420" s="238"/>
      <c r="X1420" s="238"/>
      <c r="Y1420" s="239"/>
      <c r="Z1420" t="s">
        <v>8300</v>
      </c>
      <c r="AA1420" t="s">
        <v>8301</v>
      </c>
      <c r="AB1420" s="256">
        <v>1712651648</v>
      </c>
      <c r="AC1420" s="242" t="str">
        <f>_xlfn.IFNA(IF(Table[[#This Row],[Programme Partner]]&lt;&gt;Table[[#This Row],[Implementing Partner]],CONCATENATE(Table[[#This Row],[Programme Partner]],"-",Table[[#This Row],[Implementing Partner]]),Table[[#This Row],[Programme Partner]]),"")</f>
        <v>TDH</v>
      </c>
    </row>
    <row r="1421" spans="1:29" ht="16.5" customHeight="1">
      <c r="A1421" s="183">
        <v>1422</v>
      </c>
      <c r="B1421" s="234" t="s">
        <v>8385</v>
      </c>
      <c r="C1421" s="235" t="s">
        <v>8295</v>
      </c>
      <c r="D1421" s="236" t="s">
        <v>8295</v>
      </c>
      <c r="E1421" t="s">
        <v>8455</v>
      </c>
      <c r="F1421" s="235" t="s">
        <v>27</v>
      </c>
      <c r="G1421" s="235" t="s">
        <v>8011</v>
      </c>
      <c r="H1421" t="s">
        <v>8405</v>
      </c>
      <c r="I1421" s="235" t="str">
        <f>IFERROR(VLOOKUP(Table[[#This Row],[Activity Details of Assistance]],WHAT!E:F,2,FALSE),"")</f>
        <v># cubic meters / day</v>
      </c>
      <c r="J1421" s="235"/>
      <c r="K1421">
        <v>45</v>
      </c>
      <c r="L1421" s="235" t="s">
        <v>28</v>
      </c>
      <c r="M1421" s="252" t="s">
        <v>13</v>
      </c>
      <c r="N1421" t="s">
        <v>14</v>
      </c>
      <c r="O1421" t="s">
        <v>307</v>
      </c>
      <c r="P1421" t="s">
        <v>1599</v>
      </c>
      <c r="Q1421" t="s">
        <v>4723</v>
      </c>
      <c r="R1421" s="230">
        <v>45046</v>
      </c>
      <c r="S1421" s="230">
        <v>45139</v>
      </c>
      <c r="T1421" t="s">
        <v>8407</v>
      </c>
      <c r="U1421" s="238"/>
      <c r="V1421" s="238"/>
      <c r="W1421" s="238"/>
      <c r="X1421" s="238"/>
      <c r="Y1421" s="239"/>
      <c r="Z1421" t="s">
        <v>8300</v>
      </c>
      <c r="AA1421" t="s">
        <v>8301</v>
      </c>
      <c r="AB1421" s="256">
        <v>1712651648</v>
      </c>
      <c r="AC1421" s="242" t="str">
        <f>_xlfn.IFNA(IF(Table[[#This Row],[Programme Partner]]&lt;&gt;Table[[#This Row],[Implementing Partner]],CONCATENATE(Table[[#This Row],[Programme Partner]],"-",Table[[#This Row],[Implementing Partner]]),Table[[#This Row],[Programme Partner]]),"")</f>
        <v>TDH</v>
      </c>
    </row>
    <row r="1422" spans="1:29" ht="16.5" customHeight="1">
      <c r="A1422" s="183">
        <v>1423</v>
      </c>
      <c r="B1422" s="234" t="s">
        <v>8385</v>
      </c>
      <c r="C1422" s="235" t="s">
        <v>8295</v>
      </c>
      <c r="D1422" s="236" t="s">
        <v>8295</v>
      </c>
      <c r="E1422" t="s">
        <v>8455</v>
      </c>
      <c r="F1422" s="235" t="s">
        <v>27</v>
      </c>
      <c r="G1422" s="235" t="s">
        <v>8012</v>
      </c>
      <c r="H1422" t="s">
        <v>8364</v>
      </c>
      <c r="I1422" s="235" t="str">
        <f>IFERROR(VLOOKUP(Table[[#This Row],[Activity Details of Assistance]],WHAT!E:F,2,FALSE),"")</f>
        <v xml:space="preserve"># of door </v>
      </c>
      <c r="J1422" s="235"/>
      <c r="K1422">
        <v>10</v>
      </c>
      <c r="L1422" s="235" t="s">
        <v>28</v>
      </c>
      <c r="M1422" s="252" t="s">
        <v>13</v>
      </c>
      <c r="N1422" t="s">
        <v>14</v>
      </c>
      <c r="O1422" t="s">
        <v>307</v>
      </c>
      <c r="P1422" t="s">
        <v>1599</v>
      </c>
      <c r="Q1422" t="s">
        <v>4723</v>
      </c>
      <c r="R1422" s="230">
        <v>45046</v>
      </c>
      <c r="S1422" s="230">
        <v>45139</v>
      </c>
      <c r="T1422" t="s">
        <v>8407</v>
      </c>
      <c r="U1422" s="238"/>
      <c r="V1422" s="238"/>
      <c r="W1422" s="238"/>
      <c r="X1422" s="238"/>
      <c r="Y1422" s="239"/>
      <c r="Z1422" t="s">
        <v>8300</v>
      </c>
      <c r="AA1422" t="s">
        <v>8301</v>
      </c>
      <c r="AB1422" s="256">
        <v>1712651648</v>
      </c>
      <c r="AC1422" s="242" t="str">
        <f>_xlfn.IFNA(IF(Table[[#This Row],[Programme Partner]]&lt;&gt;Table[[#This Row],[Implementing Partner]],CONCATENATE(Table[[#This Row],[Programme Partner]],"-",Table[[#This Row],[Implementing Partner]]),Table[[#This Row],[Programme Partner]]),"")</f>
        <v>TDH</v>
      </c>
    </row>
    <row r="1423" spans="1:29" ht="16.5" customHeight="1">
      <c r="A1423" s="183">
        <v>1424</v>
      </c>
      <c r="B1423" s="234" t="s">
        <v>8385</v>
      </c>
      <c r="C1423" s="235" t="s">
        <v>8295</v>
      </c>
      <c r="D1423" s="236" t="s">
        <v>8295</v>
      </c>
      <c r="E1423" t="s">
        <v>8455</v>
      </c>
      <c r="F1423" s="235" t="s">
        <v>27</v>
      </c>
      <c r="G1423" s="235" t="s">
        <v>8012</v>
      </c>
      <c r="H1423" t="s">
        <v>8403</v>
      </c>
      <c r="I1423" s="235" t="str">
        <f>IFERROR(VLOOKUP(Table[[#This Row],[Activity Details of Assistance]],WHAT!E:F,2,FALSE),"")</f>
        <v># of door</v>
      </c>
      <c r="J1423" s="235"/>
      <c r="K1423">
        <v>10</v>
      </c>
      <c r="L1423" s="235" t="s">
        <v>28</v>
      </c>
      <c r="M1423" s="252" t="s">
        <v>13</v>
      </c>
      <c r="N1423" t="s">
        <v>14</v>
      </c>
      <c r="O1423" t="s">
        <v>307</v>
      </c>
      <c r="P1423" t="s">
        <v>1599</v>
      </c>
      <c r="Q1423" t="s">
        <v>4723</v>
      </c>
      <c r="R1423" s="230">
        <v>45046</v>
      </c>
      <c r="S1423" s="230">
        <v>45139</v>
      </c>
      <c r="T1423" t="s">
        <v>8407</v>
      </c>
      <c r="U1423" s="238"/>
      <c r="V1423" s="238"/>
      <c r="W1423" s="238"/>
      <c r="X1423" s="238"/>
      <c r="Y1423" s="239"/>
      <c r="Z1423" t="s">
        <v>8300</v>
      </c>
      <c r="AA1423" t="s">
        <v>8301</v>
      </c>
      <c r="AB1423" s="256">
        <v>1712651648</v>
      </c>
      <c r="AC1423" s="242" t="str">
        <f>_xlfn.IFNA(IF(Table[[#This Row],[Programme Partner]]&lt;&gt;Table[[#This Row],[Implementing Partner]],CONCATENATE(Table[[#This Row],[Programme Partner]],"-",Table[[#This Row],[Implementing Partner]]),Table[[#This Row],[Programme Partner]]),"")</f>
        <v>TDH</v>
      </c>
    </row>
    <row r="1424" spans="1:29" ht="16.5" customHeight="1">
      <c r="A1424" s="183">
        <v>1425</v>
      </c>
      <c r="B1424" s="234" t="s">
        <v>8385</v>
      </c>
      <c r="C1424" s="235" t="s">
        <v>8295</v>
      </c>
      <c r="D1424" s="236" t="s">
        <v>8295</v>
      </c>
      <c r="E1424" t="s">
        <v>8455</v>
      </c>
      <c r="F1424" s="235" t="s">
        <v>27</v>
      </c>
      <c r="G1424" s="235" t="s">
        <v>8012</v>
      </c>
      <c r="H1424" t="s">
        <v>8365</v>
      </c>
      <c r="I1424" s="235" t="str">
        <f>IFERROR(VLOOKUP(Table[[#This Row],[Activity Details of Assistance]],WHAT!E:F,2,FALSE),"")</f>
        <v># of door</v>
      </c>
      <c r="J1424" s="235"/>
      <c r="K1424">
        <v>13</v>
      </c>
      <c r="L1424" s="235" t="s">
        <v>28</v>
      </c>
      <c r="M1424" s="252" t="s">
        <v>13</v>
      </c>
      <c r="N1424" t="s">
        <v>14</v>
      </c>
      <c r="O1424" t="s">
        <v>307</v>
      </c>
      <c r="P1424" t="s">
        <v>1599</v>
      </c>
      <c r="Q1424" t="s">
        <v>4723</v>
      </c>
      <c r="R1424" s="230">
        <v>45046</v>
      </c>
      <c r="S1424" s="230">
        <v>45139</v>
      </c>
      <c r="T1424" t="s">
        <v>8407</v>
      </c>
      <c r="U1424" s="238"/>
      <c r="V1424" s="238"/>
      <c r="W1424" s="238"/>
      <c r="X1424" s="238"/>
      <c r="Y1424" s="239"/>
      <c r="Z1424" t="s">
        <v>8300</v>
      </c>
      <c r="AA1424" t="s">
        <v>8301</v>
      </c>
      <c r="AB1424" s="256">
        <v>1712651648</v>
      </c>
      <c r="AC1424" s="242" t="str">
        <f>_xlfn.IFNA(IF(Table[[#This Row],[Programme Partner]]&lt;&gt;Table[[#This Row],[Implementing Partner]],CONCATENATE(Table[[#This Row],[Programme Partner]],"-",Table[[#This Row],[Implementing Partner]]),Table[[#This Row],[Programme Partner]]),"")</f>
        <v>TDH</v>
      </c>
    </row>
    <row r="1425" spans="1:29" ht="16.5" customHeight="1">
      <c r="A1425" s="183">
        <v>1426</v>
      </c>
      <c r="B1425" s="234" t="s">
        <v>8385</v>
      </c>
      <c r="C1425" s="235" t="s">
        <v>8295</v>
      </c>
      <c r="D1425" s="236" t="s">
        <v>8295</v>
      </c>
      <c r="E1425" t="s">
        <v>8455</v>
      </c>
      <c r="F1425" s="235" t="s">
        <v>27</v>
      </c>
      <c r="G1425" s="235" t="s">
        <v>8012</v>
      </c>
      <c r="H1425" t="s">
        <v>8312</v>
      </c>
      <c r="I1425" s="235" t="str">
        <f>IFERROR(VLOOKUP(Table[[#This Row],[Activity Details of Assistance]],WHAT!E:F,2,FALSE),"")</f>
        <v># of door</v>
      </c>
      <c r="J1425" s="235"/>
      <c r="K1425">
        <v>23</v>
      </c>
      <c r="L1425" s="235" t="s">
        <v>28</v>
      </c>
      <c r="M1425" s="252" t="s">
        <v>13</v>
      </c>
      <c r="N1425" t="s">
        <v>14</v>
      </c>
      <c r="O1425" t="s">
        <v>307</v>
      </c>
      <c r="P1425" t="s">
        <v>1599</v>
      </c>
      <c r="Q1425" t="s">
        <v>4723</v>
      </c>
      <c r="R1425" s="230">
        <v>45046</v>
      </c>
      <c r="S1425" s="230">
        <v>45139</v>
      </c>
      <c r="T1425" t="s">
        <v>8407</v>
      </c>
      <c r="U1425" s="238"/>
      <c r="V1425" s="238"/>
      <c r="W1425" s="238"/>
      <c r="X1425" s="238"/>
      <c r="Y1425" s="239"/>
      <c r="Z1425" t="s">
        <v>8300</v>
      </c>
      <c r="AA1425" t="s">
        <v>8301</v>
      </c>
      <c r="AB1425" s="256">
        <v>1712651648</v>
      </c>
      <c r="AC1425" s="242" t="str">
        <f>_xlfn.IFNA(IF(Table[[#This Row],[Programme Partner]]&lt;&gt;Table[[#This Row],[Implementing Partner]],CONCATENATE(Table[[#This Row],[Programme Partner]],"-",Table[[#This Row],[Implementing Partner]]),Table[[#This Row],[Programme Partner]]),"")</f>
        <v>TDH</v>
      </c>
    </row>
    <row r="1426" spans="1:29" ht="16.5" customHeight="1">
      <c r="A1426" s="183">
        <v>1427</v>
      </c>
      <c r="B1426" s="234" t="s">
        <v>8385</v>
      </c>
      <c r="C1426" s="235" t="s">
        <v>8295</v>
      </c>
      <c r="D1426" s="236" t="s">
        <v>8295</v>
      </c>
      <c r="E1426" t="s">
        <v>8455</v>
      </c>
      <c r="F1426" s="235" t="s">
        <v>27</v>
      </c>
      <c r="G1426" s="235" t="s">
        <v>8013</v>
      </c>
      <c r="H1426" t="s">
        <v>8338</v>
      </c>
      <c r="I1426" s="235" t="str">
        <f>IFERROR(VLOOKUP(Table[[#This Row],[Activity Details of Assistance]],WHAT!E:F,2,FALSE),"")</f>
        <v># of facilities</v>
      </c>
      <c r="J1426" s="235"/>
      <c r="K1426">
        <v>80</v>
      </c>
      <c r="L1426" s="235" t="s">
        <v>28</v>
      </c>
      <c r="M1426" s="252" t="s">
        <v>13</v>
      </c>
      <c r="N1426" t="s">
        <v>14</v>
      </c>
      <c r="O1426" t="s">
        <v>307</v>
      </c>
      <c r="P1426" t="s">
        <v>1599</v>
      </c>
      <c r="Q1426" t="s">
        <v>4723</v>
      </c>
      <c r="R1426" s="230">
        <v>45046</v>
      </c>
      <c r="S1426" s="230">
        <v>45139</v>
      </c>
      <c r="T1426" t="s">
        <v>8407</v>
      </c>
      <c r="U1426" s="238"/>
      <c r="V1426" s="238"/>
      <c r="W1426" s="238"/>
      <c r="X1426" s="238"/>
      <c r="Y1426" s="239"/>
      <c r="Z1426" t="s">
        <v>8300</v>
      </c>
      <c r="AA1426" t="s">
        <v>8301</v>
      </c>
      <c r="AB1426" s="256">
        <v>1712651648</v>
      </c>
      <c r="AC1426" s="242" t="str">
        <f>_xlfn.IFNA(IF(Table[[#This Row],[Programme Partner]]&lt;&gt;Table[[#This Row],[Implementing Partner]],CONCATENATE(Table[[#This Row],[Programme Partner]],"-",Table[[#This Row],[Implementing Partner]]),Table[[#This Row],[Programme Partner]]),"")</f>
        <v>TDH</v>
      </c>
    </row>
    <row r="1427" spans="1:29" ht="16.5" customHeight="1">
      <c r="A1427" s="183">
        <v>1428</v>
      </c>
      <c r="B1427" s="234" t="s">
        <v>8385</v>
      </c>
      <c r="C1427" s="235" t="s">
        <v>8295</v>
      </c>
      <c r="D1427" s="236" t="s">
        <v>8295</v>
      </c>
      <c r="E1427" t="s">
        <v>8455</v>
      </c>
      <c r="F1427" s="235" t="s">
        <v>27</v>
      </c>
      <c r="G1427" s="235" t="s">
        <v>8013</v>
      </c>
      <c r="H1427" t="s">
        <v>8287</v>
      </c>
      <c r="I1427" s="235" t="str">
        <f>IFERROR(VLOOKUP(Table[[#This Row],[Activity Details of Assistance]],WHAT!E:F,2,FALSE),"")</f>
        <v># of HP sessions at HH level</v>
      </c>
      <c r="J1427" s="235"/>
      <c r="K1427">
        <v>288</v>
      </c>
      <c r="L1427" s="235" t="s">
        <v>28</v>
      </c>
      <c r="M1427" s="252" t="s">
        <v>13</v>
      </c>
      <c r="N1427" t="s">
        <v>14</v>
      </c>
      <c r="O1427" t="s">
        <v>307</v>
      </c>
      <c r="P1427" t="s">
        <v>1599</v>
      </c>
      <c r="Q1427" t="s">
        <v>4723</v>
      </c>
      <c r="R1427" s="230">
        <v>45046</v>
      </c>
      <c r="S1427" s="230">
        <v>45139</v>
      </c>
      <c r="T1427" t="s">
        <v>8407</v>
      </c>
      <c r="U1427" s="238"/>
      <c r="V1427" s="238"/>
      <c r="W1427" s="238"/>
      <c r="X1427" s="238"/>
      <c r="Y1427" s="239"/>
      <c r="Z1427" t="s">
        <v>8300</v>
      </c>
      <c r="AA1427" t="s">
        <v>8301</v>
      </c>
      <c r="AB1427" s="256">
        <v>1712651648</v>
      </c>
      <c r="AC1427" s="242" t="str">
        <f>_xlfn.IFNA(IF(Table[[#This Row],[Programme Partner]]&lt;&gt;Table[[#This Row],[Implementing Partner]],CONCATENATE(Table[[#This Row],[Programme Partner]],"-",Table[[#This Row],[Implementing Partner]]),Table[[#This Row],[Programme Partner]]),"")</f>
        <v>TDH</v>
      </c>
    </row>
    <row r="1428" spans="1:29" ht="16.5" customHeight="1">
      <c r="A1428" s="183">
        <v>1429</v>
      </c>
      <c r="B1428" s="234" t="s">
        <v>8385</v>
      </c>
      <c r="C1428" s="235" t="s">
        <v>8295</v>
      </c>
      <c r="D1428" s="236" t="s">
        <v>8295</v>
      </c>
      <c r="E1428" t="s">
        <v>8455</v>
      </c>
      <c r="F1428" s="235" t="s">
        <v>27</v>
      </c>
      <c r="G1428" s="235" t="s">
        <v>8014</v>
      </c>
      <c r="H1428" t="s">
        <v>8313</v>
      </c>
      <c r="I1428" s="235" t="str">
        <f>IFERROR(VLOOKUP(Table[[#This Row],[Activity Details of Assistance]],WHAT!E:F,2,FALSE),"")</f>
        <v># of campaign per camp </v>
      </c>
      <c r="J1428" s="235"/>
      <c r="K1428">
        <v>1</v>
      </c>
      <c r="L1428" s="235" t="s">
        <v>28</v>
      </c>
      <c r="M1428" s="252" t="s">
        <v>13</v>
      </c>
      <c r="N1428" t="s">
        <v>14</v>
      </c>
      <c r="O1428" t="s">
        <v>307</v>
      </c>
      <c r="P1428" t="s">
        <v>1599</v>
      </c>
      <c r="Q1428" t="s">
        <v>4723</v>
      </c>
      <c r="R1428" s="230">
        <v>45046</v>
      </c>
      <c r="S1428" s="230">
        <v>45139</v>
      </c>
      <c r="T1428" t="s">
        <v>8407</v>
      </c>
      <c r="U1428" s="238"/>
      <c r="V1428" s="238"/>
      <c r="W1428" s="238"/>
      <c r="X1428" s="238"/>
      <c r="Y1428" s="239"/>
      <c r="Z1428" t="s">
        <v>8300</v>
      </c>
      <c r="AA1428" t="s">
        <v>8301</v>
      </c>
      <c r="AB1428" s="256">
        <v>1712651648</v>
      </c>
      <c r="AC1428" s="242" t="str">
        <f>_xlfn.IFNA(IF(Table[[#This Row],[Programme Partner]]&lt;&gt;Table[[#This Row],[Implementing Partner]],CONCATENATE(Table[[#This Row],[Programme Partner]],"-",Table[[#This Row],[Implementing Partner]]),Table[[#This Row],[Programme Partner]]),"")</f>
        <v>TDH</v>
      </c>
    </row>
    <row r="1429" spans="1:29" ht="16.5" customHeight="1">
      <c r="A1429" s="183">
        <v>1430</v>
      </c>
      <c r="B1429" s="234" t="s">
        <v>8385</v>
      </c>
      <c r="C1429" s="235" t="s">
        <v>8295</v>
      </c>
      <c r="D1429" s="236" t="s">
        <v>8295</v>
      </c>
      <c r="E1429" t="s">
        <v>8455</v>
      </c>
      <c r="F1429" s="235" t="s">
        <v>27</v>
      </c>
      <c r="G1429" s="235" t="s">
        <v>8014</v>
      </c>
      <c r="H1429" t="s">
        <v>8412</v>
      </c>
      <c r="I1429" s="235" t="str">
        <f>IFERROR(VLOOKUP(Table[[#This Row],[Activity Details of Assistance]],WHAT!E:F,2,FALSE),"")</f>
        <v># of HH</v>
      </c>
      <c r="J1429" s="235"/>
      <c r="K1429">
        <v>60</v>
      </c>
      <c r="L1429" s="235" t="s">
        <v>28</v>
      </c>
      <c r="M1429" s="252" t="s">
        <v>13</v>
      </c>
      <c r="N1429" t="s">
        <v>14</v>
      </c>
      <c r="O1429" t="s">
        <v>307</v>
      </c>
      <c r="P1429" t="s">
        <v>1599</v>
      </c>
      <c r="Q1429" t="s">
        <v>4723</v>
      </c>
      <c r="R1429" s="230">
        <v>45046</v>
      </c>
      <c r="S1429" s="230">
        <v>45139</v>
      </c>
      <c r="T1429" t="s">
        <v>8407</v>
      </c>
      <c r="U1429" s="238"/>
      <c r="V1429" s="238"/>
      <c r="W1429" s="238"/>
      <c r="X1429" s="238"/>
      <c r="Y1429" s="239"/>
      <c r="Z1429" t="s">
        <v>8300</v>
      </c>
      <c r="AA1429" t="s">
        <v>8301</v>
      </c>
      <c r="AB1429" s="256">
        <v>1712651648</v>
      </c>
      <c r="AC1429" s="242" t="str">
        <f>_xlfn.IFNA(IF(Table[[#This Row],[Programme Partner]]&lt;&gt;Table[[#This Row],[Implementing Partner]],CONCATENATE(Table[[#This Row],[Programme Partner]],"-",Table[[#This Row],[Implementing Partner]]),Table[[#This Row],[Programme Partner]]),"")</f>
        <v>TDH</v>
      </c>
    </row>
    <row r="1430" spans="1:29" ht="16.5" customHeight="1">
      <c r="A1430" s="183">
        <v>1431</v>
      </c>
      <c r="B1430" s="234" t="s">
        <v>8385</v>
      </c>
      <c r="C1430" s="235" t="s">
        <v>8295</v>
      </c>
      <c r="D1430" s="236" t="s">
        <v>8295</v>
      </c>
      <c r="E1430" t="s">
        <v>8455</v>
      </c>
      <c r="F1430" s="235" t="s">
        <v>27</v>
      </c>
      <c r="G1430" s="235" t="s">
        <v>8012</v>
      </c>
      <c r="H1430" t="s">
        <v>8312</v>
      </c>
      <c r="I1430" s="235" t="str">
        <f>IFERROR(VLOOKUP(Table[[#This Row],[Activity Details of Assistance]],WHAT!E:F,2,FALSE),"")</f>
        <v># of door</v>
      </c>
      <c r="J1430" s="235"/>
      <c r="K1430">
        <v>20</v>
      </c>
      <c r="L1430" s="235" t="s">
        <v>28</v>
      </c>
      <c r="M1430" s="252" t="s">
        <v>13</v>
      </c>
      <c r="N1430" t="s">
        <v>14</v>
      </c>
      <c r="O1430" t="s">
        <v>307</v>
      </c>
      <c r="P1430" t="s">
        <v>1599</v>
      </c>
      <c r="Q1430" t="s">
        <v>4726</v>
      </c>
      <c r="R1430" s="230">
        <v>45046</v>
      </c>
      <c r="S1430" s="230">
        <v>45139</v>
      </c>
      <c r="T1430" t="s">
        <v>8407</v>
      </c>
      <c r="U1430" s="238"/>
      <c r="V1430" s="238"/>
      <c r="W1430" s="238"/>
      <c r="X1430" s="238"/>
      <c r="Y1430" s="239"/>
      <c r="Z1430" t="s">
        <v>8300</v>
      </c>
      <c r="AA1430" t="s">
        <v>8301</v>
      </c>
      <c r="AB1430" s="256">
        <v>1712651648</v>
      </c>
      <c r="AC1430" s="242" t="str">
        <f>_xlfn.IFNA(IF(Table[[#This Row],[Programme Partner]]&lt;&gt;Table[[#This Row],[Implementing Partner]],CONCATENATE(Table[[#This Row],[Programme Partner]],"-",Table[[#This Row],[Implementing Partner]]),Table[[#This Row],[Programme Partner]]),"")</f>
        <v>TDH</v>
      </c>
    </row>
    <row r="1431" spans="1:29" ht="16.5" customHeight="1">
      <c r="A1431" s="183">
        <v>1432</v>
      </c>
      <c r="B1431" s="234" t="s">
        <v>8385</v>
      </c>
      <c r="C1431" s="235" t="s">
        <v>5273</v>
      </c>
      <c r="D1431" s="236" t="s">
        <v>5184</v>
      </c>
      <c r="E1431" s="237" t="s">
        <v>5273</v>
      </c>
      <c r="F1431" s="235" t="s">
        <v>27</v>
      </c>
      <c r="G1431" s="235" t="s">
        <v>8012</v>
      </c>
      <c r="H1431" t="s">
        <v>8318</v>
      </c>
      <c r="I1431" s="235" t="str">
        <f>IFERROR(VLOOKUP(Table[[#This Row],[Activity Details of Assistance]],WHAT!E:F,2,FALSE),"")</f>
        <v># of door</v>
      </c>
      <c r="J1431" s="235"/>
      <c r="K1431">
        <v>1</v>
      </c>
      <c r="L1431" s="235" t="s">
        <v>28</v>
      </c>
      <c r="M1431" s="252" t="s">
        <v>13</v>
      </c>
      <c r="N1431" t="s">
        <v>14</v>
      </c>
      <c r="O1431" t="s">
        <v>307</v>
      </c>
      <c r="P1431" t="s">
        <v>1599</v>
      </c>
      <c r="Q1431" t="s">
        <v>5697</v>
      </c>
      <c r="R1431" s="230">
        <v>45046</v>
      </c>
      <c r="S1431" s="230">
        <v>45261</v>
      </c>
      <c r="T1431" t="s">
        <v>8407</v>
      </c>
      <c r="U1431" s="238"/>
      <c r="V1431" s="238"/>
      <c r="W1431" s="238"/>
      <c r="X1431" s="238"/>
      <c r="Y1431" s="239"/>
      <c r="Z1431" t="s">
        <v>8448</v>
      </c>
      <c r="AA1431" t="s">
        <v>8449</v>
      </c>
      <c r="AB1431" s="256">
        <v>1960459115</v>
      </c>
      <c r="AC1431" s="242" t="str">
        <f>_xlfn.IFNA(IF(Table[[#This Row],[Programme Partner]]&lt;&gt;Table[[#This Row],[Implementing Partner]],CONCATENATE(Table[[#This Row],[Programme Partner]],"-",Table[[#This Row],[Implementing Partner]]),Table[[#This Row],[Programme Partner]]),"")</f>
        <v>UNHCR-NGOF</v>
      </c>
    </row>
    <row r="1432" spans="1:29" ht="16.5" customHeight="1">
      <c r="A1432" s="183">
        <v>1433</v>
      </c>
      <c r="B1432" s="234" t="s">
        <v>8385</v>
      </c>
      <c r="C1432" s="235" t="s">
        <v>5273</v>
      </c>
      <c r="D1432" s="236" t="s">
        <v>5184</v>
      </c>
      <c r="E1432" s="237" t="s">
        <v>5273</v>
      </c>
      <c r="F1432" s="235" t="s">
        <v>27</v>
      </c>
      <c r="G1432" s="235" t="s">
        <v>8012</v>
      </c>
      <c r="H1432" t="s">
        <v>8364</v>
      </c>
      <c r="I1432" s="235" t="str">
        <f>IFERROR(VLOOKUP(Table[[#This Row],[Activity Details of Assistance]],WHAT!E:F,2,FALSE),"")</f>
        <v xml:space="preserve"># of door </v>
      </c>
      <c r="J1432" s="235"/>
      <c r="K1432">
        <v>39</v>
      </c>
      <c r="L1432" s="235" t="s">
        <v>28</v>
      </c>
      <c r="M1432" s="252" t="s">
        <v>13</v>
      </c>
      <c r="N1432" t="s">
        <v>14</v>
      </c>
      <c r="O1432" t="s">
        <v>307</v>
      </c>
      <c r="P1432" t="s">
        <v>1599</v>
      </c>
      <c r="Q1432" t="s">
        <v>5697</v>
      </c>
      <c r="R1432" s="230">
        <v>45046</v>
      </c>
      <c r="S1432" s="230">
        <v>45261</v>
      </c>
      <c r="T1432" t="s">
        <v>8407</v>
      </c>
      <c r="U1432" s="238"/>
      <c r="V1432" s="238"/>
      <c r="W1432" s="238"/>
      <c r="X1432" s="238"/>
      <c r="Y1432" s="239"/>
      <c r="Z1432" t="s">
        <v>8448</v>
      </c>
      <c r="AA1432" t="s">
        <v>8449</v>
      </c>
      <c r="AB1432" s="256">
        <v>1960459115</v>
      </c>
      <c r="AC1432" s="242" t="str">
        <f>_xlfn.IFNA(IF(Table[[#This Row],[Programme Partner]]&lt;&gt;Table[[#This Row],[Implementing Partner]],CONCATENATE(Table[[#This Row],[Programme Partner]],"-",Table[[#This Row],[Implementing Partner]]),Table[[#This Row],[Programme Partner]]),"")</f>
        <v>UNHCR-NGOF</v>
      </c>
    </row>
    <row r="1433" spans="1:29" ht="16.5" customHeight="1">
      <c r="A1433" s="183">
        <v>1434</v>
      </c>
      <c r="B1433" s="234" t="s">
        <v>8385</v>
      </c>
      <c r="C1433" s="235" t="s">
        <v>5273</v>
      </c>
      <c r="D1433" s="236" t="s">
        <v>5184</v>
      </c>
      <c r="E1433" s="237" t="s">
        <v>5273</v>
      </c>
      <c r="F1433" s="235" t="s">
        <v>27</v>
      </c>
      <c r="G1433" s="235" t="s">
        <v>8012</v>
      </c>
      <c r="H1433" t="s">
        <v>8403</v>
      </c>
      <c r="I1433" s="235" t="str">
        <f>IFERROR(VLOOKUP(Table[[#This Row],[Activity Details of Assistance]],WHAT!E:F,2,FALSE),"")</f>
        <v># of door</v>
      </c>
      <c r="J1433" s="235"/>
      <c r="K1433">
        <v>1</v>
      </c>
      <c r="L1433" s="235" t="s">
        <v>28</v>
      </c>
      <c r="M1433" s="252" t="s">
        <v>13</v>
      </c>
      <c r="N1433" t="s">
        <v>14</v>
      </c>
      <c r="O1433" t="s">
        <v>307</v>
      </c>
      <c r="P1433" t="s">
        <v>1599</v>
      </c>
      <c r="Q1433" t="s">
        <v>5697</v>
      </c>
      <c r="R1433" s="230">
        <v>45046</v>
      </c>
      <c r="S1433" s="230">
        <v>45261</v>
      </c>
      <c r="T1433" t="s">
        <v>8407</v>
      </c>
      <c r="U1433" s="238"/>
      <c r="V1433" s="238"/>
      <c r="W1433" s="238"/>
      <c r="X1433" s="238"/>
      <c r="Y1433" s="239"/>
      <c r="Z1433" t="s">
        <v>8448</v>
      </c>
      <c r="AA1433" t="s">
        <v>8449</v>
      </c>
      <c r="AB1433" s="256">
        <v>1960459115</v>
      </c>
      <c r="AC1433" s="242" t="str">
        <f>_xlfn.IFNA(IF(Table[[#This Row],[Programme Partner]]&lt;&gt;Table[[#This Row],[Implementing Partner]],CONCATENATE(Table[[#This Row],[Programme Partner]],"-",Table[[#This Row],[Implementing Partner]]),Table[[#This Row],[Programme Partner]]),"")</f>
        <v>UNHCR-NGOF</v>
      </c>
    </row>
    <row r="1434" spans="1:29" ht="16.5" customHeight="1">
      <c r="A1434" s="183">
        <v>1435</v>
      </c>
      <c r="B1434" s="234" t="s">
        <v>8385</v>
      </c>
      <c r="C1434" s="235" t="s">
        <v>5273</v>
      </c>
      <c r="D1434" s="236" t="s">
        <v>5184</v>
      </c>
      <c r="E1434" s="237" t="s">
        <v>5273</v>
      </c>
      <c r="F1434" s="235" t="s">
        <v>27</v>
      </c>
      <c r="G1434" s="235" t="s">
        <v>8012</v>
      </c>
      <c r="H1434" t="s">
        <v>8365</v>
      </c>
      <c r="I1434" s="235" t="str">
        <f>IFERROR(VLOOKUP(Table[[#This Row],[Activity Details of Assistance]],WHAT!E:F,2,FALSE),"")</f>
        <v># of door</v>
      </c>
      <c r="J1434" s="235"/>
      <c r="K1434">
        <v>117</v>
      </c>
      <c r="L1434" s="235" t="s">
        <v>28</v>
      </c>
      <c r="M1434" s="252" t="s">
        <v>13</v>
      </c>
      <c r="N1434" t="s">
        <v>14</v>
      </c>
      <c r="O1434" t="s">
        <v>307</v>
      </c>
      <c r="P1434" t="s">
        <v>1599</v>
      </c>
      <c r="Q1434" t="s">
        <v>5697</v>
      </c>
      <c r="R1434" s="230">
        <v>45046</v>
      </c>
      <c r="S1434" s="230">
        <v>45261</v>
      </c>
      <c r="T1434" t="s">
        <v>8407</v>
      </c>
      <c r="U1434" s="238"/>
      <c r="V1434" s="238"/>
      <c r="W1434" s="238"/>
      <c r="X1434" s="238"/>
      <c r="Y1434" s="239"/>
      <c r="Z1434" t="s">
        <v>8448</v>
      </c>
      <c r="AA1434" t="s">
        <v>8449</v>
      </c>
      <c r="AB1434" s="256">
        <v>1960459115</v>
      </c>
      <c r="AC1434" s="242" t="str">
        <f>_xlfn.IFNA(IF(Table[[#This Row],[Programme Partner]]&lt;&gt;Table[[#This Row],[Implementing Partner]],CONCATENATE(Table[[#This Row],[Programme Partner]],"-",Table[[#This Row],[Implementing Partner]]),Table[[#This Row],[Programme Partner]]),"")</f>
        <v>UNHCR-NGOF</v>
      </c>
    </row>
    <row r="1435" spans="1:29" ht="16.5" customHeight="1">
      <c r="A1435" s="183">
        <v>1436</v>
      </c>
      <c r="B1435" s="234" t="s">
        <v>8385</v>
      </c>
      <c r="C1435" s="235" t="s">
        <v>5273</v>
      </c>
      <c r="D1435" s="236" t="s">
        <v>5184</v>
      </c>
      <c r="E1435" s="237" t="s">
        <v>5273</v>
      </c>
      <c r="F1435" s="235" t="s">
        <v>27</v>
      </c>
      <c r="G1435" s="235" t="s">
        <v>8012</v>
      </c>
      <c r="H1435" t="s">
        <v>8312</v>
      </c>
      <c r="I1435" s="235" t="str">
        <f>IFERROR(VLOOKUP(Table[[#This Row],[Activity Details of Assistance]],WHAT!E:F,2,FALSE),"")</f>
        <v># of door</v>
      </c>
      <c r="J1435" s="235"/>
      <c r="K1435">
        <v>291</v>
      </c>
      <c r="L1435" s="235" t="s">
        <v>28</v>
      </c>
      <c r="M1435" s="252" t="s">
        <v>13</v>
      </c>
      <c r="N1435" t="s">
        <v>14</v>
      </c>
      <c r="O1435" t="s">
        <v>307</v>
      </c>
      <c r="P1435" t="s">
        <v>1599</v>
      </c>
      <c r="Q1435" t="s">
        <v>5697</v>
      </c>
      <c r="R1435" s="230">
        <v>45046</v>
      </c>
      <c r="S1435" s="230">
        <v>45261</v>
      </c>
      <c r="T1435" t="s">
        <v>8407</v>
      </c>
      <c r="U1435" s="238"/>
      <c r="V1435" s="238"/>
      <c r="W1435" s="238"/>
      <c r="X1435" s="238"/>
      <c r="Y1435" s="239"/>
      <c r="Z1435" t="s">
        <v>8448</v>
      </c>
      <c r="AA1435" t="s">
        <v>8449</v>
      </c>
      <c r="AB1435" s="256">
        <v>1960459115</v>
      </c>
      <c r="AC1435" s="242" t="str">
        <f>_xlfn.IFNA(IF(Table[[#This Row],[Programme Partner]]&lt;&gt;Table[[#This Row],[Implementing Partner]],CONCATENATE(Table[[#This Row],[Programme Partner]],"-",Table[[#This Row],[Implementing Partner]]),Table[[#This Row],[Programme Partner]]),"")</f>
        <v>UNHCR-NGOF</v>
      </c>
    </row>
    <row r="1436" spans="1:29" ht="16.5" customHeight="1">
      <c r="A1436" s="183">
        <v>1437</v>
      </c>
      <c r="B1436" s="234" t="s">
        <v>8385</v>
      </c>
      <c r="C1436" s="235" t="s">
        <v>5273</v>
      </c>
      <c r="D1436" s="236" t="s">
        <v>5184</v>
      </c>
      <c r="E1436" s="237" t="s">
        <v>5273</v>
      </c>
      <c r="F1436" s="235" t="s">
        <v>27</v>
      </c>
      <c r="G1436" s="235" t="s">
        <v>8013</v>
      </c>
      <c r="H1436" t="s">
        <v>8338</v>
      </c>
      <c r="I1436" s="235" t="str">
        <f>IFERROR(VLOOKUP(Table[[#This Row],[Activity Details of Assistance]],WHAT!E:F,2,FALSE),"")</f>
        <v># of facilities</v>
      </c>
      <c r="J1436" s="235"/>
      <c r="K1436">
        <v>1387</v>
      </c>
      <c r="L1436" s="235" t="s">
        <v>28</v>
      </c>
      <c r="M1436" s="252" t="s">
        <v>13</v>
      </c>
      <c r="N1436" t="s">
        <v>14</v>
      </c>
      <c r="O1436" t="s">
        <v>307</v>
      </c>
      <c r="P1436" t="s">
        <v>1599</v>
      </c>
      <c r="Q1436" t="s">
        <v>5697</v>
      </c>
      <c r="R1436" s="230">
        <v>45046</v>
      </c>
      <c r="S1436" s="230">
        <v>45261</v>
      </c>
      <c r="T1436" t="s">
        <v>8407</v>
      </c>
      <c r="U1436" s="238"/>
      <c r="V1436" s="238"/>
      <c r="W1436" s="238"/>
      <c r="X1436" s="238"/>
      <c r="Y1436" s="239"/>
      <c r="Z1436" t="s">
        <v>8448</v>
      </c>
      <c r="AA1436" t="s">
        <v>8449</v>
      </c>
      <c r="AB1436" s="256">
        <v>1960459115</v>
      </c>
      <c r="AC1436" s="242" t="str">
        <f>_xlfn.IFNA(IF(Table[[#This Row],[Programme Partner]]&lt;&gt;Table[[#This Row],[Implementing Partner]],CONCATENATE(Table[[#This Row],[Programme Partner]],"-",Table[[#This Row],[Implementing Partner]]),Table[[#This Row],[Programme Partner]]),"")</f>
        <v>UNHCR-NGOF</v>
      </c>
    </row>
    <row r="1437" spans="1:29" ht="16.5" customHeight="1">
      <c r="A1437" s="183">
        <v>1438</v>
      </c>
      <c r="B1437" s="234" t="s">
        <v>8385</v>
      </c>
      <c r="C1437" s="235" t="s">
        <v>5273</v>
      </c>
      <c r="D1437" s="236" t="s">
        <v>5184</v>
      </c>
      <c r="E1437" s="237" t="s">
        <v>5273</v>
      </c>
      <c r="F1437" s="235" t="s">
        <v>27</v>
      </c>
      <c r="G1437" s="235" t="s">
        <v>8013</v>
      </c>
      <c r="H1437" t="s">
        <v>8286</v>
      </c>
      <c r="I1437" s="235" t="str">
        <f>IFERROR(VLOOKUP(Table[[#This Row],[Activity Details of Assistance]],WHAT!E:F,2,FALSE),"")</f>
        <v># of HP sessions at community level</v>
      </c>
      <c r="J1437" s="235"/>
      <c r="K1437">
        <v>84</v>
      </c>
      <c r="L1437" s="235" t="s">
        <v>28</v>
      </c>
      <c r="M1437" s="252" t="s">
        <v>13</v>
      </c>
      <c r="N1437" t="s">
        <v>14</v>
      </c>
      <c r="O1437" t="s">
        <v>307</v>
      </c>
      <c r="P1437" t="s">
        <v>1599</v>
      </c>
      <c r="Q1437" t="s">
        <v>5697</v>
      </c>
      <c r="R1437" s="230">
        <v>45046</v>
      </c>
      <c r="S1437" s="230">
        <v>45261</v>
      </c>
      <c r="T1437" t="s">
        <v>8407</v>
      </c>
      <c r="U1437" s="238"/>
      <c r="V1437" s="238"/>
      <c r="W1437" s="238"/>
      <c r="X1437" s="238"/>
      <c r="Y1437" s="239"/>
      <c r="Z1437" t="s">
        <v>8448</v>
      </c>
      <c r="AA1437" t="s">
        <v>8449</v>
      </c>
      <c r="AB1437" s="256">
        <v>1960459115</v>
      </c>
      <c r="AC1437" s="242" t="str">
        <f>_xlfn.IFNA(IF(Table[[#This Row],[Programme Partner]]&lt;&gt;Table[[#This Row],[Implementing Partner]],CONCATENATE(Table[[#This Row],[Programme Partner]],"-",Table[[#This Row],[Implementing Partner]]),Table[[#This Row],[Programme Partner]]),"")</f>
        <v>UNHCR-NGOF</v>
      </c>
    </row>
    <row r="1438" spans="1:29" ht="16.5" customHeight="1">
      <c r="A1438" s="183">
        <v>1439</v>
      </c>
      <c r="B1438" s="234" t="s">
        <v>8385</v>
      </c>
      <c r="C1438" s="235" t="s">
        <v>5273</v>
      </c>
      <c r="D1438" s="236" t="s">
        <v>5184</v>
      </c>
      <c r="E1438" s="237" t="s">
        <v>5273</v>
      </c>
      <c r="F1438" s="235" t="s">
        <v>27</v>
      </c>
      <c r="G1438" s="235" t="s">
        <v>8013</v>
      </c>
      <c r="H1438" t="s">
        <v>8287</v>
      </c>
      <c r="I1438" s="235" t="str">
        <f>IFERROR(VLOOKUP(Table[[#This Row],[Activity Details of Assistance]],WHAT!E:F,2,FALSE),"")</f>
        <v># of HP sessions at HH level</v>
      </c>
      <c r="J1438" s="235"/>
      <c r="K1438">
        <v>3170</v>
      </c>
      <c r="L1438" s="235" t="s">
        <v>28</v>
      </c>
      <c r="M1438" s="252" t="s">
        <v>13</v>
      </c>
      <c r="N1438" t="s">
        <v>14</v>
      </c>
      <c r="O1438" t="s">
        <v>307</v>
      </c>
      <c r="P1438" t="s">
        <v>1599</v>
      </c>
      <c r="Q1438" t="s">
        <v>5697</v>
      </c>
      <c r="R1438" s="230">
        <v>45046</v>
      </c>
      <c r="S1438" s="230">
        <v>45261</v>
      </c>
      <c r="T1438" t="s">
        <v>8407</v>
      </c>
      <c r="U1438" s="238"/>
      <c r="V1438" s="238"/>
      <c r="W1438" s="238"/>
      <c r="X1438" s="238"/>
      <c r="Y1438" s="239"/>
      <c r="Z1438" t="s">
        <v>8448</v>
      </c>
      <c r="AA1438" t="s">
        <v>8449</v>
      </c>
      <c r="AB1438" s="256">
        <v>1960459115</v>
      </c>
      <c r="AC1438" s="242" t="str">
        <f>_xlfn.IFNA(IF(Table[[#This Row],[Programme Partner]]&lt;&gt;Table[[#This Row],[Implementing Partner]],CONCATENATE(Table[[#This Row],[Programme Partner]],"-",Table[[#This Row],[Implementing Partner]]),Table[[#This Row],[Programme Partner]]),"")</f>
        <v>UNHCR-NGOF</v>
      </c>
    </row>
    <row r="1439" spans="1:29" ht="16.5" customHeight="1">
      <c r="A1439" s="183">
        <v>1440</v>
      </c>
      <c r="B1439" s="234" t="s">
        <v>8385</v>
      </c>
      <c r="C1439" s="235" t="s">
        <v>5273</v>
      </c>
      <c r="D1439" s="236" t="s">
        <v>5184</v>
      </c>
      <c r="E1439" s="237" t="s">
        <v>5273</v>
      </c>
      <c r="F1439" s="235" t="s">
        <v>27</v>
      </c>
      <c r="G1439" s="235" t="s">
        <v>8013</v>
      </c>
      <c r="H1439" t="s">
        <v>8327</v>
      </c>
      <c r="I1439" s="235" t="str">
        <f>IFERROR(VLOOKUP(Table[[#This Row],[Activity Details of Assistance]],WHAT!E:F,2,FALSE),"")</f>
        <v># of HP sessions at institution level</v>
      </c>
      <c r="J1439" s="235"/>
      <c r="K1439">
        <v>7</v>
      </c>
      <c r="L1439" s="235" t="s">
        <v>28</v>
      </c>
      <c r="M1439" s="252" t="s">
        <v>13</v>
      </c>
      <c r="N1439" t="s">
        <v>14</v>
      </c>
      <c r="O1439" t="s">
        <v>307</v>
      </c>
      <c r="P1439" t="s">
        <v>1599</v>
      </c>
      <c r="Q1439" t="s">
        <v>5697</v>
      </c>
      <c r="R1439" s="230">
        <v>45046</v>
      </c>
      <c r="S1439" s="230">
        <v>45261</v>
      </c>
      <c r="T1439" t="s">
        <v>8407</v>
      </c>
      <c r="U1439" s="238"/>
      <c r="V1439" s="238"/>
      <c r="W1439" s="238"/>
      <c r="X1439" s="238"/>
      <c r="Y1439" s="239"/>
      <c r="Z1439" t="s">
        <v>8448</v>
      </c>
      <c r="AA1439" t="s">
        <v>8449</v>
      </c>
      <c r="AB1439" s="256">
        <v>1960459115</v>
      </c>
      <c r="AC1439" s="242" t="str">
        <f>_xlfn.IFNA(IF(Table[[#This Row],[Programme Partner]]&lt;&gt;Table[[#This Row],[Implementing Partner]],CONCATENATE(Table[[#This Row],[Programme Partner]],"-",Table[[#This Row],[Implementing Partner]]),Table[[#This Row],[Programme Partner]]),"")</f>
        <v>UNHCR-NGOF</v>
      </c>
    </row>
    <row r="1440" spans="1:29" ht="16.5" customHeight="1">
      <c r="A1440" s="183">
        <v>1441</v>
      </c>
      <c r="B1440" s="234" t="s">
        <v>8385</v>
      </c>
      <c r="C1440" s="235" t="s">
        <v>5273</v>
      </c>
      <c r="D1440" s="236" t="s">
        <v>5184</v>
      </c>
      <c r="E1440" s="237" t="s">
        <v>5273</v>
      </c>
      <c r="F1440" s="235" t="s">
        <v>27</v>
      </c>
      <c r="G1440" s="235" t="s">
        <v>8013</v>
      </c>
      <c r="H1440" t="s">
        <v>8288</v>
      </c>
      <c r="I1440" s="235" t="str">
        <f>IFERROR(VLOOKUP(Table[[#This Row],[Activity Details of Assistance]],WHAT!E:F,2,FALSE),"")</f>
        <v># of handwashing station</v>
      </c>
      <c r="J1440" s="235"/>
      <c r="K1440">
        <v>1</v>
      </c>
      <c r="L1440" s="235" t="s">
        <v>28</v>
      </c>
      <c r="M1440" s="252" t="s">
        <v>13</v>
      </c>
      <c r="N1440" t="s">
        <v>14</v>
      </c>
      <c r="O1440" t="s">
        <v>307</v>
      </c>
      <c r="P1440" t="s">
        <v>1599</v>
      </c>
      <c r="Q1440" t="s">
        <v>5697</v>
      </c>
      <c r="R1440" s="230">
        <v>45046</v>
      </c>
      <c r="S1440" s="230">
        <v>45261</v>
      </c>
      <c r="T1440" t="s">
        <v>8407</v>
      </c>
      <c r="U1440" s="238"/>
      <c r="V1440" s="238"/>
      <c r="W1440" s="238"/>
      <c r="X1440" s="238"/>
      <c r="Y1440" s="239"/>
      <c r="Z1440" t="s">
        <v>8448</v>
      </c>
      <c r="AA1440" t="s">
        <v>8449</v>
      </c>
      <c r="AB1440" s="256">
        <v>1960459115</v>
      </c>
      <c r="AC1440" s="242" t="str">
        <f>_xlfn.IFNA(IF(Table[[#This Row],[Programme Partner]]&lt;&gt;Table[[#This Row],[Implementing Partner]],CONCATENATE(Table[[#This Row],[Programme Partner]],"-",Table[[#This Row],[Implementing Partner]]),Table[[#This Row],[Programme Partner]]),"")</f>
        <v>UNHCR-NGOF</v>
      </c>
    </row>
    <row r="1441" spans="1:29" ht="16.5" customHeight="1">
      <c r="A1441" s="183">
        <v>1442</v>
      </c>
      <c r="B1441" s="234" t="s">
        <v>8385</v>
      </c>
      <c r="C1441" s="235" t="s">
        <v>5273</v>
      </c>
      <c r="D1441" s="236" t="s">
        <v>5184</v>
      </c>
      <c r="E1441" s="237" t="s">
        <v>5273</v>
      </c>
      <c r="F1441" s="235" t="s">
        <v>27</v>
      </c>
      <c r="G1441" s="235" t="s">
        <v>8014</v>
      </c>
      <c r="H1441" t="s">
        <v>8242</v>
      </c>
      <c r="I1441" s="235" t="str">
        <f>IFERROR(VLOOKUP(Table[[#This Row],[Activity Details of Assistance]],WHAT!E:F,2,FALSE),"")</f>
        <v># of pit</v>
      </c>
      <c r="J1441" s="235"/>
      <c r="K1441">
        <v>3</v>
      </c>
      <c r="L1441" s="235" t="s">
        <v>28</v>
      </c>
      <c r="M1441" s="252" t="s">
        <v>13</v>
      </c>
      <c r="N1441" t="s">
        <v>14</v>
      </c>
      <c r="O1441" t="s">
        <v>307</v>
      </c>
      <c r="P1441" t="s">
        <v>1599</v>
      </c>
      <c r="Q1441" t="s">
        <v>5697</v>
      </c>
      <c r="R1441" s="230">
        <v>45046</v>
      </c>
      <c r="S1441" s="230">
        <v>45261</v>
      </c>
      <c r="T1441" t="s">
        <v>8407</v>
      </c>
      <c r="U1441" s="238"/>
      <c r="V1441" s="238"/>
      <c r="W1441" s="238"/>
      <c r="X1441" s="238"/>
      <c r="Y1441" s="239"/>
      <c r="Z1441" t="s">
        <v>8448</v>
      </c>
      <c r="AA1441" t="s">
        <v>8449</v>
      </c>
      <c r="AB1441" s="256">
        <v>1960459115</v>
      </c>
      <c r="AC1441" s="242" t="str">
        <f>_xlfn.IFNA(IF(Table[[#This Row],[Programme Partner]]&lt;&gt;Table[[#This Row],[Implementing Partner]],CONCATENATE(Table[[#This Row],[Programme Partner]],"-",Table[[#This Row],[Implementing Partner]]),Table[[#This Row],[Programme Partner]]),"")</f>
        <v>UNHCR-NGOF</v>
      </c>
    </row>
    <row r="1442" spans="1:29" ht="16.5" customHeight="1">
      <c r="A1442" s="183">
        <v>1443</v>
      </c>
      <c r="B1442" s="234" t="s">
        <v>8385</v>
      </c>
      <c r="C1442" s="235" t="s">
        <v>5273</v>
      </c>
      <c r="D1442" s="236" t="s">
        <v>5184</v>
      </c>
      <c r="E1442" s="237" t="s">
        <v>5273</v>
      </c>
      <c r="F1442" s="235" t="s">
        <v>27</v>
      </c>
      <c r="G1442" s="235" t="s">
        <v>8014</v>
      </c>
      <c r="H1442" t="s">
        <v>8412</v>
      </c>
      <c r="I1442" s="235" t="str">
        <f>IFERROR(VLOOKUP(Table[[#This Row],[Activity Details of Assistance]],WHAT!E:F,2,FALSE),"")</f>
        <v># of HH</v>
      </c>
      <c r="J1442" s="235"/>
      <c r="K1442">
        <v>4260</v>
      </c>
      <c r="L1442" s="235" t="s">
        <v>28</v>
      </c>
      <c r="M1442" s="252" t="s">
        <v>13</v>
      </c>
      <c r="N1442" t="s">
        <v>14</v>
      </c>
      <c r="O1442" t="s">
        <v>307</v>
      </c>
      <c r="P1442" t="s">
        <v>1599</v>
      </c>
      <c r="Q1442" t="s">
        <v>5697</v>
      </c>
      <c r="R1442" s="230">
        <v>45046</v>
      </c>
      <c r="S1442" s="230">
        <v>45261</v>
      </c>
      <c r="T1442" t="s">
        <v>8407</v>
      </c>
      <c r="U1442" s="238"/>
      <c r="V1442" s="238"/>
      <c r="W1442" s="238"/>
      <c r="X1442" s="238"/>
      <c r="Y1442" s="239"/>
      <c r="Z1442" t="s">
        <v>8448</v>
      </c>
      <c r="AA1442" t="s">
        <v>8449</v>
      </c>
      <c r="AB1442" s="256">
        <v>1960459115</v>
      </c>
      <c r="AC1442" s="242" t="str">
        <f>_xlfn.IFNA(IF(Table[[#This Row],[Programme Partner]]&lt;&gt;Table[[#This Row],[Implementing Partner]],CONCATENATE(Table[[#This Row],[Programme Partner]],"-",Table[[#This Row],[Implementing Partner]]),Table[[#This Row],[Programme Partner]]),"")</f>
        <v>UNHCR-NGOF</v>
      </c>
    </row>
    <row r="1443" spans="1:29" ht="16.5" customHeight="1">
      <c r="A1443" s="183">
        <v>1444</v>
      </c>
      <c r="B1443" s="234" t="s">
        <v>8385</v>
      </c>
      <c r="C1443" s="235" t="s">
        <v>5275</v>
      </c>
      <c r="D1443" s="236" t="s">
        <v>5033</v>
      </c>
      <c r="E1443" s="237" t="s">
        <v>5275</v>
      </c>
      <c r="F1443" s="235" t="s">
        <v>27</v>
      </c>
      <c r="G1443" s="235" t="s">
        <v>8011</v>
      </c>
      <c r="H1443" t="s">
        <v>8363</v>
      </c>
      <c r="I1443" s="235" t="str">
        <f>IFERROR(VLOOKUP(Table[[#This Row],[Activity Details of Assistance]],WHAT!E:F,2,FALSE),"")</f>
        <v># of tube well</v>
      </c>
      <c r="J1443" s="235"/>
      <c r="K1443">
        <v>180</v>
      </c>
      <c r="L1443" s="235" t="s">
        <v>28</v>
      </c>
      <c r="M1443" s="252" t="s">
        <v>13</v>
      </c>
      <c r="N1443" t="s">
        <v>14</v>
      </c>
      <c r="O1443" t="s">
        <v>309</v>
      </c>
      <c r="P1443" t="s">
        <v>1606</v>
      </c>
      <c r="Q1443" t="s">
        <v>4659</v>
      </c>
      <c r="R1443" s="230">
        <v>45046</v>
      </c>
      <c r="S1443" s="230">
        <v>45323</v>
      </c>
      <c r="T1443" t="s">
        <v>8407</v>
      </c>
      <c r="U1443" s="238"/>
      <c r="V1443" s="238"/>
      <c r="W1443" s="238"/>
      <c r="X1443" s="238"/>
      <c r="Y1443" s="239"/>
      <c r="Z1443" t="s">
        <v>8355</v>
      </c>
      <c r="AA1443" t="s">
        <v>8356</v>
      </c>
      <c r="AB1443" s="256">
        <v>1847456486</v>
      </c>
      <c r="AC1443" s="242" t="str">
        <f>_xlfn.IFNA(IF(Table[[#This Row],[Programme Partner]]&lt;&gt;Table[[#This Row],[Implementing Partner]],CONCATENATE(Table[[#This Row],[Programme Partner]],"-",Table[[#This Row],[Implementing Partner]]),Table[[#This Row],[Programme Partner]]),"")</f>
        <v>UNICEF-BRAC</v>
      </c>
    </row>
    <row r="1444" spans="1:29" ht="16.5" customHeight="1">
      <c r="A1444" s="183">
        <v>1445</v>
      </c>
      <c r="B1444" s="234" t="s">
        <v>8385</v>
      </c>
      <c r="C1444" s="235" t="s">
        <v>5275</v>
      </c>
      <c r="D1444" s="236" t="s">
        <v>5033</v>
      </c>
      <c r="E1444" s="237" t="s">
        <v>5275</v>
      </c>
      <c r="F1444" s="235" t="s">
        <v>27</v>
      </c>
      <c r="G1444" s="235" t="s">
        <v>8012</v>
      </c>
      <c r="H1444" t="s">
        <v>8364</v>
      </c>
      <c r="I1444" s="235" t="str">
        <f>IFERROR(VLOOKUP(Table[[#This Row],[Activity Details of Assistance]],WHAT!E:F,2,FALSE),"")</f>
        <v xml:space="preserve"># of door </v>
      </c>
      <c r="J1444" s="235"/>
      <c r="K1444">
        <v>31</v>
      </c>
      <c r="L1444" s="235" t="s">
        <v>28</v>
      </c>
      <c r="M1444" s="252" t="s">
        <v>13</v>
      </c>
      <c r="N1444" t="s">
        <v>14</v>
      </c>
      <c r="O1444" t="s">
        <v>309</v>
      </c>
      <c r="P1444" t="s">
        <v>1606</v>
      </c>
      <c r="Q1444" t="s">
        <v>4659</v>
      </c>
      <c r="R1444" s="230">
        <v>45046</v>
      </c>
      <c r="S1444" s="230">
        <v>45323</v>
      </c>
      <c r="T1444" t="s">
        <v>8407</v>
      </c>
      <c r="U1444" s="238"/>
      <c r="V1444" s="238"/>
      <c r="W1444" s="238"/>
      <c r="X1444" s="238"/>
      <c r="Y1444" s="239"/>
      <c r="Z1444" t="s">
        <v>8355</v>
      </c>
      <c r="AA1444" t="s">
        <v>8356</v>
      </c>
      <c r="AB1444" s="256">
        <v>1847456486</v>
      </c>
      <c r="AC1444" s="242" t="str">
        <f>_xlfn.IFNA(IF(Table[[#This Row],[Programme Partner]]&lt;&gt;Table[[#This Row],[Implementing Partner]],CONCATENATE(Table[[#This Row],[Programme Partner]],"-",Table[[#This Row],[Implementing Partner]]),Table[[#This Row],[Programme Partner]]),"")</f>
        <v>UNICEF-BRAC</v>
      </c>
    </row>
    <row r="1445" spans="1:29" ht="16.5" customHeight="1">
      <c r="A1445" s="183">
        <v>1446</v>
      </c>
      <c r="B1445" s="234" t="s">
        <v>8385</v>
      </c>
      <c r="C1445" s="235" t="s">
        <v>5275</v>
      </c>
      <c r="D1445" s="236" t="s">
        <v>5033</v>
      </c>
      <c r="E1445" s="237" t="s">
        <v>5275</v>
      </c>
      <c r="F1445" s="235" t="s">
        <v>27</v>
      </c>
      <c r="G1445" s="235" t="s">
        <v>8012</v>
      </c>
      <c r="H1445" t="s">
        <v>8365</v>
      </c>
      <c r="I1445" s="235" t="str">
        <f>IFERROR(VLOOKUP(Table[[#This Row],[Activity Details of Assistance]],WHAT!E:F,2,FALSE),"")</f>
        <v># of door</v>
      </c>
      <c r="J1445" s="235"/>
      <c r="K1445">
        <v>292</v>
      </c>
      <c r="L1445" s="235" t="s">
        <v>28</v>
      </c>
      <c r="M1445" s="252" t="s">
        <v>13</v>
      </c>
      <c r="N1445" t="s">
        <v>14</v>
      </c>
      <c r="O1445" t="s">
        <v>309</v>
      </c>
      <c r="P1445" t="s">
        <v>1606</v>
      </c>
      <c r="Q1445" t="s">
        <v>4659</v>
      </c>
      <c r="R1445" s="230">
        <v>45046</v>
      </c>
      <c r="S1445" s="230">
        <v>45323</v>
      </c>
      <c r="T1445" t="s">
        <v>8407</v>
      </c>
      <c r="U1445" s="238"/>
      <c r="V1445" s="238"/>
      <c r="W1445" s="238"/>
      <c r="X1445" s="238"/>
      <c r="Y1445" s="239"/>
      <c r="Z1445" t="s">
        <v>8355</v>
      </c>
      <c r="AA1445" t="s">
        <v>8356</v>
      </c>
      <c r="AB1445" s="256">
        <v>1847456486</v>
      </c>
      <c r="AC1445" s="242" t="str">
        <f>_xlfn.IFNA(IF(Table[[#This Row],[Programme Partner]]&lt;&gt;Table[[#This Row],[Implementing Partner]],CONCATENATE(Table[[#This Row],[Programme Partner]],"-",Table[[#This Row],[Implementing Partner]]),Table[[#This Row],[Programme Partner]]),"")</f>
        <v>UNICEF-BRAC</v>
      </c>
    </row>
    <row r="1446" spans="1:29" ht="16.5" customHeight="1">
      <c r="A1446" s="183">
        <v>1447</v>
      </c>
      <c r="B1446" s="234" t="s">
        <v>8385</v>
      </c>
      <c r="C1446" s="235" t="s">
        <v>5275</v>
      </c>
      <c r="D1446" s="236" t="s">
        <v>5033</v>
      </c>
      <c r="E1446" s="237" t="s">
        <v>5275</v>
      </c>
      <c r="F1446" s="235" t="s">
        <v>27</v>
      </c>
      <c r="G1446" s="235" t="s">
        <v>8012</v>
      </c>
      <c r="H1446" t="s">
        <v>8312</v>
      </c>
      <c r="I1446" s="235" t="str">
        <f>IFERROR(VLOOKUP(Table[[#This Row],[Activity Details of Assistance]],WHAT!E:F,2,FALSE),"")</f>
        <v># of door</v>
      </c>
      <c r="J1446" s="235"/>
      <c r="K1446">
        <v>993</v>
      </c>
      <c r="L1446" s="235" t="s">
        <v>28</v>
      </c>
      <c r="M1446" s="252" t="s">
        <v>13</v>
      </c>
      <c r="N1446" t="s">
        <v>14</v>
      </c>
      <c r="O1446" t="s">
        <v>309</v>
      </c>
      <c r="P1446" t="s">
        <v>1606</v>
      </c>
      <c r="Q1446" t="s">
        <v>4659</v>
      </c>
      <c r="R1446" s="230">
        <v>45046</v>
      </c>
      <c r="S1446" s="230">
        <v>45323</v>
      </c>
      <c r="T1446" t="s">
        <v>8407</v>
      </c>
      <c r="U1446" s="238"/>
      <c r="V1446" s="238"/>
      <c r="W1446" s="238"/>
      <c r="X1446" s="238"/>
      <c r="Y1446" s="239"/>
      <c r="Z1446" t="s">
        <v>8355</v>
      </c>
      <c r="AA1446" t="s">
        <v>8356</v>
      </c>
      <c r="AB1446" s="256">
        <v>1847456486</v>
      </c>
      <c r="AC1446" s="242" t="str">
        <f>_xlfn.IFNA(IF(Table[[#This Row],[Programme Partner]]&lt;&gt;Table[[#This Row],[Implementing Partner]],CONCATENATE(Table[[#This Row],[Programme Partner]],"-",Table[[#This Row],[Implementing Partner]]),Table[[#This Row],[Programme Partner]]),"")</f>
        <v>UNICEF-BRAC</v>
      </c>
    </row>
    <row r="1447" spans="1:29" ht="16.5" customHeight="1">
      <c r="A1447" s="183">
        <v>1448</v>
      </c>
      <c r="B1447" s="234" t="s">
        <v>8385</v>
      </c>
      <c r="C1447" s="235" t="s">
        <v>5275</v>
      </c>
      <c r="D1447" s="236" t="s">
        <v>5033</v>
      </c>
      <c r="E1447" s="237" t="s">
        <v>5275</v>
      </c>
      <c r="F1447" s="235" t="s">
        <v>27</v>
      </c>
      <c r="G1447" s="235" t="s">
        <v>8013</v>
      </c>
      <c r="H1447" t="s">
        <v>8338</v>
      </c>
      <c r="I1447" s="235" t="str">
        <f>IFERROR(VLOOKUP(Table[[#This Row],[Activity Details of Assistance]],WHAT!E:F,2,FALSE),"")</f>
        <v># of facilities</v>
      </c>
      <c r="J1447" s="235"/>
      <c r="K1447">
        <v>10731</v>
      </c>
      <c r="L1447" s="235" t="s">
        <v>28</v>
      </c>
      <c r="M1447" s="252" t="s">
        <v>13</v>
      </c>
      <c r="N1447" t="s">
        <v>14</v>
      </c>
      <c r="O1447" t="s">
        <v>309</v>
      </c>
      <c r="P1447" t="s">
        <v>1606</v>
      </c>
      <c r="Q1447" t="s">
        <v>4659</v>
      </c>
      <c r="R1447" s="230">
        <v>45046</v>
      </c>
      <c r="S1447" s="230">
        <v>45323</v>
      </c>
      <c r="T1447" t="s">
        <v>8407</v>
      </c>
      <c r="U1447" s="238"/>
      <c r="V1447" s="238"/>
      <c r="W1447" s="238"/>
      <c r="X1447" s="238"/>
      <c r="Y1447" s="239"/>
      <c r="Z1447" t="s">
        <v>8355</v>
      </c>
      <c r="AA1447" t="s">
        <v>8356</v>
      </c>
      <c r="AB1447" s="256">
        <v>1847456486</v>
      </c>
      <c r="AC1447" s="242" t="str">
        <f>_xlfn.IFNA(IF(Table[[#This Row],[Programme Partner]]&lt;&gt;Table[[#This Row],[Implementing Partner]],CONCATENATE(Table[[#This Row],[Programme Partner]],"-",Table[[#This Row],[Implementing Partner]]),Table[[#This Row],[Programme Partner]]),"")</f>
        <v>UNICEF-BRAC</v>
      </c>
    </row>
    <row r="1448" spans="1:29" ht="16.5" customHeight="1">
      <c r="A1448" s="183">
        <v>1449</v>
      </c>
      <c r="B1448" s="234" t="s">
        <v>8385</v>
      </c>
      <c r="C1448" s="235" t="s">
        <v>5275</v>
      </c>
      <c r="D1448" s="236" t="s">
        <v>5033</v>
      </c>
      <c r="E1448" s="237" t="s">
        <v>5275</v>
      </c>
      <c r="F1448" s="235" t="s">
        <v>27</v>
      </c>
      <c r="G1448" s="235" t="s">
        <v>8013</v>
      </c>
      <c r="H1448" t="s">
        <v>8287</v>
      </c>
      <c r="I1448" s="235" t="str">
        <f>IFERROR(VLOOKUP(Table[[#This Row],[Activity Details of Assistance]],WHAT!E:F,2,FALSE),"")</f>
        <v># of HP sessions at HH level</v>
      </c>
      <c r="J1448" s="235"/>
      <c r="K1448">
        <v>5241</v>
      </c>
      <c r="L1448" s="235" t="s">
        <v>28</v>
      </c>
      <c r="M1448" s="252" t="s">
        <v>13</v>
      </c>
      <c r="N1448" t="s">
        <v>14</v>
      </c>
      <c r="O1448" t="s">
        <v>309</v>
      </c>
      <c r="P1448" t="s">
        <v>1606</v>
      </c>
      <c r="Q1448" t="s">
        <v>4659</v>
      </c>
      <c r="R1448" s="230">
        <v>45046</v>
      </c>
      <c r="S1448" s="230">
        <v>45323</v>
      </c>
      <c r="T1448" t="s">
        <v>8407</v>
      </c>
      <c r="U1448" s="238"/>
      <c r="V1448" s="238"/>
      <c r="W1448" s="238"/>
      <c r="X1448" s="238"/>
      <c r="Y1448" s="239"/>
      <c r="Z1448" t="s">
        <v>8355</v>
      </c>
      <c r="AA1448" t="s">
        <v>8356</v>
      </c>
      <c r="AB1448" s="256">
        <v>1847456486</v>
      </c>
      <c r="AC1448" s="242" t="str">
        <f>_xlfn.IFNA(IF(Table[[#This Row],[Programme Partner]]&lt;&gt;Table[[#This Row],[Implementing Partner]],CONCATENATE(Table[[#This Row],[Programme Partner]],"-",Table[[#This Row],[Implementing Partner]]),Table[[#This Row],[Programme Partner]]),"")</f>
        <v>UNICEF-BRAC</v>
      </c>
    </row>
    <row r="1449" spans="1:29" ht="16.5" customHeight="1">
      <c r="A1449" s="183">
        <v>1450</v>
      </c>
      <c r="B1449" s="234" t="s">
        <v>8385</v>
      </c>
      <c r="C1449" s="235" t="s">
        <v>5275</v>
      </c>
      <c r="D1449" s="236" t="s">
        <v>5033</v>
      </c>
      <c r="E1449" s="237" t="s">
        <v>5275</v>
      </c>
      <c r="F1449" s="235" t="s">
        <v>27</v>
      </c>
      <c r="G1449" s="235" t="s">
        <v>8014</v>
      </c>
      <c r="H1449" t="s">
        <v>8412</v>
      </c>
      <c r="I1449" s="235" t="str">
        <f>IFERROR(VLOOKUP(Table[[#This Row],[Activity Details of Assistance]],WHAT!E:F,2,FALSE),"")</f>
        <v># of HH</v>
      </c>
      <c r="J1449" s="235"/>
      <c r="K1449">
        <v>6852</v>
      </c>
      <c r="L1449" s="235" t="s">
        <v>28</v>
      </c>
      <c r="M1449" s="252" t="s">
        <v>13</v>
      </c>
      <c r="N1449" t="s">
        <v>14</v>
      </c>
      <c r="O1449" t="s">
        <v>309</v>
      </c>
      <c r="P1449" t="s">
        <v>1606</v>
      </c>
      <c r="Q1449" t="s">
        <v>4659</v>
      </c>
      <c r="R1449" s="230">
        <v>45046</v>
      </c>
      <c r="S1449" s="230">
        <v>45323</v>
      </c>
      <c r="T1449" t="s">
        <v>8407</v>
      </c>
      <c r="U1449" s="238"/>
      <c r="V1449" s="238"/>
      <c r="W1449" s="238"/>
      <c r="X1449" s="238"/>
      <c r="Y1449" s="239"/>
      <c r="Z1449" t="s">
        <v>8355</v>
      </c>
      <c r="AA1449" t="s">
        <v>8356</v>
      </c>
      <c r="AB1449" s="256">
        <v>1847456486</v>
      </c>
      <c r="AC1449" s="242" t="str">
        <f>_xlfn.IFNA(IF(Table[[#This Row],[Programme Partner]]&lt;&gt;Table[[#This Row],[Implementing Partner]],CONCATENATE(Table[[#This Row],[Programme Partner]],"-",Table[[#This Row],[Implementing Partner]]),Table[[#This Row],[Programme Partner]]),"")</f>
        <v>UNICEF-BRAC</v>
      </c>
    </row>
    <row r="1450" spans="1:29" ht="16.5" customHeight="1">
      <c r="A1450" s="183">
        <v>1451</v>
      </c>
      <c r="B1450" s="234" t="s">
        <v>8385</v>
      </c>
      <c r="C1450" s="235" t="s">
        <v>5273</v>
      </c>
      <c r="D1450" s="236" t="s">
        <v>5184</v>
      </c>
      <c r="E1450" s="237" t="s">
        <v>5273</v>
      </c>
      <c r="F1450" s="235" t="s">
        <v>27</v>
      </c>
      <c r="G1450" s="235" t="s">
        <v>8012</v>
      </c>
      <c r="H1450" t="s">
        <v>8318</v>
      </c>
      <c r="I1450" s="235" t="str">
        <f>IFERROR(VLOOKUP(Table[[#This Row],[Activity Details of Assistance]],WHAT!E:F,2,FALSE),"")</f>
        <v># of door</v>
      </c>
      <c r="J1450" s="235"/>
      <c r="K1450">
        <v>5</v>
      </c>
      <c r="L1450" s="235" t="s">
        <v>28</v>
      </c>
      <c r="M1450" s="252" t="s">
        <v>13</v>
      </c>
      <c r="N1450" t="s">
        <v>14</v>
      </c>
      <c r="O1450" t="s">
        <v>307</v>
      </c>
      <c r="P1450" t="s">
        <v>1599</v>
      </c>
      <c r="Q1450" t="s">
        <v>4723</v>
      </c>
      <c r="R1450" s="230">
        <v>45046</v>
      </c>
      <c r="S1450" s="230">
        <v>45261</v>
      </c>
      <c r="T1450" t="s">
        <v>8407</v>
      </c>
      <c r="U1450" s="238"/>
      <c r="V1450" s="238"/>
      <c r="W1450" s="238"/>
      <c r="X1450" s="238"/>
      <c r="Y1450" s="239"/>
      <c r="Z1450" t="s">
        <v>8448</v>
      </c>
      <c r="AA1450" t="s">
        <v>8449</v>
      </c>
      <c r="AB1450" s="256">
        <v>1960459115</v>
      </c>
      <c r="AC1450" s="242" t="str">
        <f>_xlfn.IFNA(IF(Table[[#This Row],[Programme Partner]]&lt;&gt;Table[[#This Row],[Implementing Partner]],CONCATENATE(Table[[#This Row],[Programme Partner]],"-",Table[[#This Row],[Implementing Partner]]),Table[[#This Row],[Programme Partner]]),"")</f>
        <v>UNHCR-NGOF</v>
      </c>
    </row>
    <row r="1451" spans="1:29" ht="16.5" customHeight="1">
      <c r="A1451" s="183">
        <v>1452</v>
      </c>
      <c r="B1451" s="234" t="s">
        <v>8385</v>
      </c>
      <c r="C1451" s="235" t="s">
        <v>5273</v>
      </c>
      <c r="D1451" s="236" t="s">
        <v>5184</v>
      </c>
      <c r="E1451" s="237" t="s">
        <v>5273</v>
      </c>
      <c r="F1451" s="235" t="s">
        <v>27</v>
      </c>
      <c r="G1451" s="235" t="s">
        <v>8012</v>
      </c>
      <c r="H1451" t="s">
        <v>8364</v>
      </c>
      <c r="I1451" s="235" t="str">
        <f>IFERROR(VLOOKUP(Table[[#This Row],[Activity Details of Assistance]],WHAT!E:F,2,FALSE),"")</f>
        <v xml:space="preserve"># of door </v>
      </c>
      <c r="J1451" s="235"/>
      <c r="K1451">
        <v>109</v>
      </c>
      <c r="L1451" s="235" t="s">
        <v>28</v>
      </c>
      <c r="M1451" s="252" t="s">
        <v>13</v>
      </c>
      <c r="N1451" t="s">
        <v>14</v>
      </c>
      <c r="O1451" t="s">
        <v>307</v>
      </c>
      <c r="P1451" t="s">
        <v>1599</v>
      </c>
      <c r="Q1451" t="s">
        <v>4723</v>
      </c>
      <c r="R1451" s="230">
        <v>45046</v>
      </c>
      <c r="S1451" s="230">
        <v>45261</v>
      </c>
      <c r="T1451" t="s">
        <v>8407</v>
      </c>
      <c r="U1451" s="238"/>
      <c r="V1451" s="238"/>
      <c r="W1451" s="238"/>
      <c r="X1451" s="238"/>
      <c r="Y1451" s="239"/>
      <c r="Z1451" t="s">
        <v>8448</v>
      </c>
      <c r="AA1451" t="s">
        <v>8449</v>
      </c>
      <c r="AB1451" s="256">
        <v>1960459115</v>
      </c>
      <c r="AC1451" s="242" t="str">
        <f>_xlfn.IFNA(IF(Table[[#This Row],[Programme Partner]]&lt;&gt;Table[[#This Row],[Implementing Partner]],CONCATENATE(Table[[#This Row],[Programme Partner]],"-",Table[[#This Row],[Implementing Partner]]),Table[[#This Row],[Programme Partner]]),"")</f>
        <v>UNHCR-NGOF</v>
      </c>
    </row>
    <row r="1452" spans="1:29" ht="16.5" customHeight="1">
      <c r="A1452" s="183">
        <v>1453</v>
      </c>
      <c r="B1452" s="234" t="s">
        <v>8385</v>
      </c>
      <c r="C1452" s="235" t="s">
        <v>5273</v>
      </c>
      <c r="D1452" s="236" t="s">
        <v>5184</v>
      </c>
      <c r="E1452" s="237" t="s">
        <v>5273</v>
      </c>
      <c r="F1452" s="235" t="s">
        <v>27</v>
      </c>
      <c r="G1452" s="235" t="s">
        <v>8012</v>
      </c>
      <c r="H1452" t="s">
        <v>8403</v>
      </c>
      <c r="I1452" s="235" t="str">
        <f>IFERROR(VLOOKUP(Table[[#This Row],[Activity Details of Assistance]],WHAT!E:F,2,FALSE),"")</f>
        <v># of door</v>
      </c>
      <c r="J1452" s="235"/>
      <c r="K1452">
        <v>5</v>
      </c>
      <c r="L1452" s="235" t="s">
        <v>28</v>
      </c>
      <c r="M1452" s="252" t="s">
        <v>13</v>
      </c>
      <c r="N1452" t="s">
        <v>14</v>
      </c>
      <c r="O1452" t="s">
        <v>307</v>
      </c>
      <c r="P1452" t="s">
        <v>1599</v>
      </c>
      <c r="Q1452" t="s">
        <v>4723</v>
      </c>
      <c r="R1452" s="230">
        <v>45046</v>
      </c>
      <c r="S1452" s="230">
        <v>45261</v>
      </c>
      <c r="T1452" t="s">
        <v>8407</v>
      </c>
      <c r="U1452" s="238"/>
      <c r="V1452" s="238"/>
      <c r="W1452" s="238"/>
      <c r="X1452" s="238"/>
      <c r="Y1452" s="239"/>
      <c r="Z1452" t="s">
        <v>8448</v>
      </c>
      <c r="AA1452" t="s">
        <v>8449</v>
      </c>
      <c r="AB1452" s="256">
        <v>1960459115</v>
      </c>
      <c r="AC1452" s="242" t="str">
        <f>_xlfn.IFNA(IF(Table[[#This Row],[Programme Partner]]&lt;&gt;Table[[#This Row],[Implementing Partner]],CONCATENATE(Table[[#This Row],[Programme Partner]],"-",Table[[#This Row],[Implementing Partner]]),Table[[#This Row],[Programme Partner]]),"")</f>
        <v>UNHCR-NGOF</v>
      </c>
    </row>
    <row r="1453" spans="1:29" ht="16.5" customHeight="1">
      <c r="A1453" s="183">
        <v>1454</v>
      </c>
      <c r="B1453" s="234" t="s">
        <v>8385</v>
      </c>
      <c r="C1453" s="235" t="s">
        <v>5273</v>
      </c>
      <c r="D1453" s="236" t="s">
        <v>5184</v>
      </c>
      <c r="E1453" s="237" t="s">
        <v>5273</v>
      </c>
      <c r="F1453" s="235" t="s">
        <v>27</v>
      </c>
      <c r="G1453" s="235" t="s">
        <v>8012</v>
      </c>
      <c r="H1453" t="s">
        <v>8365</v>
      </c>
      <c r="I1453" s="235" t="str">
        <f>IFERROR(VLOOKUP(Table[[#This Row],[Activity Details of Assistance]],WHAT!E:F,2,FALSE),"")</f>
        <v># of door</v>
      </c>
      <c r="J1453" s="235"/>
      <c r="K1453">
        <v>407</v>
      </c>
      <c r="L1453" s="235" t="s">
        <v>28</v>
      </c>
      <c r="M1453" s="252" t="s">
        <v>13</v>
      </c>
      <c r="N1453" t="s">
        <v>14</v>
      </c>
      <c r="O1453" t="s">
        <v>307</v>
      </c>
      <c r="P1453" t="s">
        <v>1599</v>
      </c>
      <c r="Q1453" t="s">
        <v>4723</v>
      </c>
      <c r="R1453" s="230">
        <v>45046</v>
      </c>
      <c r="S1453" s="230">
        <v>45261</v>
      </c>
      <c r="T1453" t="s">
        <v>8407</v>
      </c>
      <c r="U1453" s="238"/>
      <c r="V1453" s="238"/>
      <c r="W1453" s="238"/>
      <c r="X1453" s="238"/>
      <c r="Y1453" s="239"/>
      <c r="Z1453" t="s">
        <v>8448</v>
      </c>
      <c r="AA1453" t="s">
        <v>8449</v>
      </c>
      <c r="AB1453" s="256">
        <v>1960459115</v>
      </c>
      <c r="AC1453" s="242" t="str">
        <f>_xlfn.IFNA(IF(Table[[#This Row],[Programme Partner]]&lt;&gt;Table[[#This Row],[Implementing Partner]],CONCATENATE(Table[[#This Row],[Programme Partner]],"-",Table[[#This Row],[Implementing Partner]]),Table[[#This Row],[Programme Partner]]),"")</f>
        <v>UNHCR-NGOF</v>
      </c>
    </row>
    <row r="1454" spans="1:29" ht="16.5" customHeight="1">
      <c r="A1454" s="183">
        <v>1455</v>
      </c>
      <c r="B1454" s="234" t="s">
        <v>8385</v>
      </c>
      <c r="C1454" s="235" t="s">
        <v>5273</v>
      </c>
      <c r="D1454" s="236" t="s">
        <v>5184</v>
      </c>
      <c r="E1454" s="237" t="s">
        <v>5273</v>
      </c>
      <c r="F1454" s="235" t="s">
        <v>27</v>
      </c>
      <c r="G1454" s="235" t="s">
        <v>8012</v>
      </c>
      <c r="H1454" t="s">
        <v>8312</v>
      </c>
      <c r="I1454" s="235" t="str">
        <f>IFERROR(VLOOKUP(Table[[#This Row],[Activity Details of Assistance]],WHAT!E:F,2,FALSE),"")</f>
        <v># of door</v>
      </c>
      <c r="J1454" s="235"/>
      <c r="K1454">
        <v>337</v>
      </c>
      <c r="L1454" s="235" t="s">
        <v>28</v>
      </c>
      <c r="M1454" s="252" t="s">
        <v>13</v>
      </c>
      <c r="N1454" t="s">
        <v>14</v>
      </c>
      <c r="O1454" t="s">
        <v>307</v>
      </c>
      <c r="P1454" t="s">
        <v>1599</v>
      </c>
      <c r="Q1454" t="s">
        <v>4723</v>
      </c>
      <c r="R1454" s="230">
        <v>45046</v>
      </c>
      <c r="S1454" s="230">
        <v>45261</v>
      </c>
      <c r="T1454" t="s">
        <v>8407</v>
      </c>
      <c r="U1454" s="238"/>
      <c r="V1454" s="238"/>
      <c r="W1454" s="238"/>
      <c r="X1454" s="238"/>
      <c r="Y1454" s="239"/>
      <c r="Z1454" t="s">
        <v>8448</v>
      </c>
      <c r="AA1454" t="s">
        <v>8449</v>
      </c>
      <c r="AB1454" s="256">
        <v>1960459115</v>
      </c>
      <c r="AC1454" s="242" t="str">
        <f>_xlfn.IFNA(IF(Table[[#This Row],[Programme Partner]]&lt;&gt;Table[[#This Row],[Implementing Partner]],CONCATENATE(Table[[#This Row],[Programme Partner]],"-",Table[[#This Row],[Implementing Partner]]),Table[[#This Row],[Programme Partner]]),"")</f>
        <v>UNHCR-NGOF</v>
      </c>
    </row>
    <row r="1455" spans="1:29" ht="16.5" customHeight="1">
      <c r="A1455" s="183">
        <v>1456</v>
      </c>
      <c r="B1455" s="234" t="s">
        <v>8385</v>
      </c>
      <c r="C1455" s="235" t="s">
        <v>5273</v>
      </c>
      <c r="D1455" s="236" t="s">
        <v>5184</v>
      </c>
      <c r="E1455" s="237" t="s">
        <v>5273</v>
      </c>
      <c r="F1455" s="235" t="s">
        <v>27</v>
      </c>
      <c r="G1455" s="235" t="s">
        <v>8013</v>
      </c>
      <c r="H1455" t="s">
        <v>8338</v>
      </c>
      <c r="I1455" s="235" t="str">
        <f>IFERROR(VLOOKUP(Table[[#This Row],[Activity Details of Assistance]],WHAT!E:F,2,FALSE),"")</f>
        <v># of facilities</v>
      </c>
      <c r="J1455" s="235"/>
      <c r="K1455">
        <v>1550</v>
      </c>
      <c r="L1455" s="235" t="s">
        <v>28</v>
      </c>
      <c r="M1455" s="252" t="s">
        <v>13</v>
      </c>
      <c r="N1455" t="s">
        <v>14</v>
      </c>
      <c r="O1455" t="s">
        <v>307</v>
      </c>
      <c r="P1455" t="s">
        <v>1599</v>
      </c>
      <c r="Q1455" t="s">
        <v>4723</v>
      </c>
      <c r="R1455" s="230">
        <v>45046</v>
      </c>
      <c r="S1455" s="230">
        <v>45261</v>
      </c>
      <c r="T1455" t="s">
        <v>8407</v>
      </c>
      <c r="U1455" s="238"/>
      <c r="V1455" s="238"/>
      <c r="W1455" s="238"/>
      <c r="X1455" s="238"/>
      <c r="Y1455" s="239"/>
      <c r="Z1455" t="s">
        <v>8448</v>
      </c>
      <c r="AA1455" t="s">
        <v>8449</v>
      </c>
      <c r="AB1455" s="256">
        <v>1960459115</v>
      </c>
      <c r="AC1455" s="242" t="str">
        <f>_xlfn.IFNA(IF(Table[[#This Row],[Programme Partner]]&lt;&gt;Table[[#This Row],[Implementing Partner]],CONCATENATE(Table[[#This Row],[Programme Partner]],"-",Table[[#This Row],[Implementing Partner]]),Table[[#This Row],[Programme Partner]]),"")</f>
        <v>UNHCR-NGOF</v>
      </c>
    </row>
    <row r="1456" spans="1:29" ht="16.5" customHeight="1">
      <c r="A1456" s="183">
        <v>1457</v>
      </c>
      <c r="B1456" s="234" t="s">
        <v>8385</v>
      </c>
      <c r="C1456" s="235" t="s">
        <v>5273</v>
      </c>
      <c r="D1456" s="236" t="s">
        <v>5184</v>
      </c>
      <c r="E1456" s="237" t="s">
        <v>5273</v>
      </c>
      <c r="F1456" s="235" t="s">
        <v>27</v>
      </c>
      <c r="G1456" s="235" t="s">
        <v>8013</v>
      </c>
      <c r="H1456" t="s">
        <v>8286</v>
      </c>
      <c r="I1456" s="235" t="str">
        <f>IFERROR(VLOOKUP(Table[[#This Row],[Activity Details of Assistance]],WHAT!E:F,2,FALSE),"")</f>
        <v># of HP sessions at community level</v>
      </c>
      <c r="J1456" s="235"/>
      <c r="K1456">
        <v>96</v>
      </c>
      <c r="L1456" s="235" t="s">
        <v>28</v>
      </c>
      <c r="M1456" s="252" t="s">
        <v>13</v>
      </c>
      <c r="N1456" t="s">
        <v>14</v>
      </c>
      <c r="O1456" t="s">
        <v>307</v>
      </c>
      <c r="P1456" t="s">
        <v>1599</v>
      </c>
      <c r="Q1456" t="s">
        <v>4723</v>
      </c>
      <c r="R1456" s="230">
        <v>45046</v>
      </c>
      <c r="S1456" s="230">
        <v>45261</v>
      </c>
      <c r="T1456" t="s">
        <v>8407</v>
      </c>
      <c r="U1456" s="238"/>
      <c r="V1456" s="238"/>
      <c r="W1456" s="238"/>
      <c r="X1456" s="238"/>
      <c r="Y1456" s="239"/>
      <c r="Z1456" t="s">
        <v>8448</v>
      </c>
      <c r="AA1456" t="s">
        <v>8449</v>
      </c>
      <c r="AB1456" s="256">
        <v>1960459115</v>
      </c>
      <c r="AC1456" s="242" t="str">
        <f>_xlfn.IFNA(IF(Table[[#This Row],[Programme Partner]]&lt;&gt;Table[[#This Row],[Implementing Partner]],CONCATENATE(Table[[#This Row],[Programme Partner]],"-",Table[[#This Row],[Implementing Partner]]),Table[[#This Row],[Programme Partner]]),"")</f>
        <v>UNHCR-NGOF</v>
      </c>
    </row>
    <row r="1457" spans="1:29" ht="16.5" customHeight="1">
      <c r="A1457" s="183">
        <v>1458</v>
      </c>
      <c r="B1457" s="234" t="s">
        <v>8385</v>
      </c>
      <c r="C1457" s="235" t="s">
        <v>5273</v>
      </c>
      <c r="D1457" s="236" t="s">
        <v>5184</v>
      </c>
      <c r="E1457" s="237" t="s">
        <v>5273</v>
      </c>
      <c r="F1457" s="235" t="s">
        <v>27</v>
      </c>
      <c r="G1457" s="235" t="s">
        <v>8013</v>
      </c>
      <c r="H1457" t="s">
        <v>8287</v>
      </c>
      <c r="I1457" s="235" t="str">
        <f>IFERROR(VLOOKUP(Table[[#This Row],[Activity Details of Assistance]],WHAT!E:F,2,FALSE),"")</f>
        <v># of HP sessions at HH level</v>
      </c>
      <c r="J1457" s="235"/>
      <c r="K1457">
        <v>5633</v>
      </c>
      <c r="L1457" s="235" t="s">
        <v>28</v>
      </c>
      <c r="M1457" s="252" t="s">
        <v>13</v>
      </c>
      <c r="N1457" t="s">
        <v>14</v>
      </c>
      <c r="O1457" t="s">
        <v>307</v>
      </c>
      <c r="P1457" t="s">
        <v>1599</v>
      </c>
      <c r="Q1457" t="s">
        <v>4723</v>
      </c>
      <c r="R1457" s="230">
        <v>45046</v>
      </c>
      <c r="S1457" s="230">
        <v>45261</v>
      </c>
      <c r="T1457" t="s">
        <v>8407</v>
      </c>
      <c r="U1457" s="238"/>
      <c r="V1457" s="238"/>
      <c r="W1457" s="238"/>
      <c r="X1457" s="238"/>
      <c r="Y1457" s="239"/>
      <c r="Z1457" t="s">
        <v>8448</v>
      </c>
      <c r="AA1457" t="s">
        <v>8449</v>
      </c>
      <c r="AB1457" s="256">
        <v>1960459115</v>
      </c>
      <c r="AC1457" s="242" t="str">
        <f>_xlfn.IFNA(IF(Table[[#This Row],[Programme Partner]]&lt;&gt;Table[[#This Row],[Implementing Partner]],CONCATENATE(Table[[#This Row],[Programme Partner]],"-",Table[[#This Row],[Implementing Partner]]),Table[[#This Row],[Programme Partner]]),"")</f>
        <v>UNHCR-NGOF</v>
      </c>
    </row>
    <row r="1458" spans="1:29" ht="16.5" customHeight="1">
      <c r="A1458" s="183">
        <v>1459</v>
      </c>
      <c r="B1458" s="234" t="s">
        <v>8385</v>
      </c>
      <c r="C1458" s="235" t="s">
        <v>5273</v>
      </c>
      <c r="D1458" s="236" t="s">
        <v>5184</v>
      </c>
      <c r="E1458" s="237" t="s">
        <v>5273</v>
      </c>
      <c r="F1458" s="235" t="s">
        <v>27</v>
      </c>
      <c r="G1458" s="235" t="s">
        <v>8013</v>
      </c>
      <c r="H1458" t="s">
        <v>8327</v>
      </c>
      <c r="I1458" s="235" t="str">
        <f>IFERROR(VLOOKUP(Table[[#This Row],[Activity Details of Assistance]],WHAT!E:F,2,FALSE),"")</f>
        <v># of HP sessions at institution level</v>
      </c>
      <c r="J1458" s="235"/>
      <c r="K1458">
        <v>8</v>
      </c>
      <c r="L1458" s="235" t="s">
        <v>28</v>
      </c>
      <c r="M1458" s="252" t="s">
        <v>13</v>
      </c>
      <c r="N1458" t="s">
        <v>14</v>
      </c>
      <c r="O1458" t="s">
        <v>307</v>
      </c>
      <c r="P1458" t="s">
        <v>1599</v>
      </c>
      <c r="Q1458" t="s">
        <v>4723</v>
      </c>
      <c r="R1458" s="230">
        <v>45046</v>
      </c>
      <c r="S1458" s="230">
        <v>45261</v>
      </c>
      <c r="T1458" t="s">
        <v>8407</v>
      </c>
      <c r="U1458" s="238"/>
      <c r="V1458" s="238"/>
      <c r="W1458" s="238"/>
      <c r="X1458" s="238"/>
      <c r="Y1458" s="239"/>
      <c r="Z1458" t="s">
        <v>8448</v>
      </c>
      <c r="AA1458" t="s">
        <v>8449</v>
      </c>
      <c r="AB1458" s="256">
        <v>1960459115</v>
      </c>
      <c r="AC1458" s="242" t="str">
        <f>_xlfn.IFNA(IF(Table[[#This Row],[Programme Partner]]&lt;&gt;Table[[#This Row],[Implementing Partner]],CONCATENATE(Table[[#This Row],[Programme Partner]],"-",Table[[#This Row],[Implementing Partner]]),Table[[#This Row],[Programme Partner]]),"")</f>
        <v>UNHCR-NGOF</v>
      </c>
    </row>
    <row r="1459" spans="1:29" ht="16.5" customHeight="1">
      <c r="A1459" s="183">
        <v>1460</v>
      </c>
      <c r="B1459" s="234" t="s">
        <v>8385</v>
      </c>
      <c r="C1459" s="235" t="s">
        <v>5273</v>
      </c>
      <c r="D1459" s="236" t="s">
        <v>5184</v>
      </c>
      <c r="E1459" s="237" t="s">
        <v>5273</v>
      </c>
      <c r="F1459" s="235" t="s">
        <v>27</v>
      </c>
      <c r="G1459" s="235" t="s">
        <v>8013</v>
      </c>
      <c r="H1459" t="s">
        <v>8288</v>
      </c>
      <c r="I1459" s="235" t="str">
        <f>IFERROR(VLOOKUP(Table[[#This Row],[Activity Details of Assistance]],WHAT!E:F,2,FALSE),"")</f>
        <v># of handwashing station</v>
      </c>
      <c r="J1459" s="235"/>
      <c r="K1459">
        <v>5</v>
      </c>
      <c r="L1459" s="235" t="s">
        <v>28</v>
      </c>
      <c r="M1459" s="252" t="s">
        <v>13</v>
      </c>
      <c r="N1459" t="s">
        <v>14</v>
      </c>
      <c r="O1459" t="s">
        <v>307</v>
      </c>
      <c r="P1459" t="s">
        <v>1599</v>
      </c>
      <c r="Q1459" t="s">
        <v>4723</v>
      </c>
      <c r="R1459" s="230">
        <v>45046</v>
      </c>
      <c r="S1459" s="230">
        <v>45261</v>
      </c>
      <c r="T1459" t="s">
        <v>8407</v>
      </c>
      <c r="U1459" s="238"/>
      <c r="V1459" s="238"/>
      <c r="W1459" s="238"/>
      <c r="X1459" s="238"/>
      <c r="Y1459" s="239"/>
      <c r="Z1459" t="s">
        <v>8448</v>
      </c>
      <c r="AA1459" t="s">
        <v>8449</v>
      </c>
      <c r="AB1459" s="256">
        <v>1960459115</v>
      </c>
      <c r="AC1459" s="242" t="str">
        <f>_xlfn.IFNA(IF(Table[[#This Row],[Programme Partner]]&lt;&gt;Table[[#This Row],[Implementing Partner]],CONCATENATE(Table[[#This Row],[Programme Partner]],"-",Table[[#This Row],[Implementing Partner]]),Table[[#This Row],[Programme Partner]]),"")</f>
        <v>UNHCR-NGOF</v>
      </c>
    </row>
    <row r="1460" spans="1:29" ht="16.5" customHeight="1">
      <c r="A1460" s="183">
        <v>1461</v>
      </c>
      <c r="B1460" s="234" t="s">
        <v>8385</v>
      </c>
      <c r="C1460" s="235" t="s">
        <v>5273</v>
      </c>
      <c r="D1460" s="236" t="s">
        <v>5184</v>
      </c>
      <c r="E1460" s="237" t="s">
        <v>5273</v>
      </c>
      <c r="F1460" s="235" t="s">
        <v>27</v>
      </c>
      <c r="G1460" s="235" t="s">
        <v>8014</v>
      </c>
      <c r="H1460" t="s">
        <v>8313</v>
      </c>
      <c r="I1460" s="235" t="str">
        <f>IFERROR(VLOOKUP(Table[[#This Row],[Activity Details of Assistance]],WHAT!E:F,2,FALSE),"")</f>
        <v># of campaign per camp </v>
      </c>
      <c r="J1460" s="235"/>
      <c r="K1460">
        <v>5</v>
      </c>
      <c r="L1460" s="235" t="s">
        <v>28</v>
      </c>
      <c r="M1460" s="252" t="s">
        <v>13</v>
      </c>
      <c r="N1460" t="s">
        <v>14</v>
      </c>
      <c r="O1460" t="s">
        <v>307</v>
      </c>
      <c r="P1460" t="s">
        <v>1599</v>
      </c>
      <c r="Q1460" t="s">
        <v>4723</v>
      </c>
      <c r="R1460" s="230">
        <v>45046</v>
      </c>
      <c r="S1460" s="230">
        <v>45261</v>
      </c>
      <c r="T1460" t="s">
        <v>8407</v>
      </c>
      <c r="U1460" s="238"/>
      <c r="V1460" s="238"/>
      <c r="W1460" s="238"/>
      <c r="X1460" s="238"/>
      <c r="Y1460" s="239"/>
      <c r="Z1460" t="s">
        <v>8448</v>
      </c>
      <c r="AA1460" t="s">
        <v>8449</v>
      </c>
      <c r="AB1460" s="256">
        <v>1960459115</v>
      </c>
      <c r="AC1460" s="242" t="str">
        <f>_xlfn.IFNA(IF(Table[[#This Row],[Programme Partner]]&lt;&gt;Table[[#This Row],[Implementing Partner]],CONCATENATE(Table[[#This Row],[Programme Partner]],"-",Table[[#This Row],[Implementing Partner]]),Table[[#This Row],[Programme Partner]]),"")</f>
        <v>UNHCR-NGOF</v>
      </c>
    </row>
    <row r="1461" spans="1:29" ht="16.5" customHeight="1">
      <c r="A1461" s="183">
        <v>1462</v>
      </c>
      <c r="B1461" s="234" t="s">
        <v>8385</v>
      </c>
      <c r="C1461" s="235" t="s">
        <v>5273</v>
      </c>
      <c r="D1461" s="236" t="s">
        <v>5184</v>
      </c>
      <c r="E1461" s="237" t="s">
        <v>5273</v>
      </c>
      <c r="F1461" s="235" t="s">
        <v>27</v>
      </c>
      <c r="G1461" s="235" t="s">
        <v>8014</v>
      </c>
      <c r="H1461" t="s">
        <v>8242</v>
      </c>
      <c r="I1461" s="235" t="str">
        <f>IFERROR(VLOOKUP(Table[[#This Row],[Activity Details of Assistance]],WHAT!E:F,2,FALSE),"")</f>
        <v># of pit</v>
      </c>
      <c r="J1461" s="235"/>
      <c r="K1461">
        <v>5</v>
      </c>
      <c r="L1461" s="235" t="s">
        <v>28</v>
      </c>
      <c r="M1461" s="252" t="s">
        <v>13</v>
      </c>
      <c r="N1461" t="s">
        <v>14</v>
      </c>
      <c r="O1461" t="s">
        <v>307</v>
      </c>
      <c r="P1461" t="s">
        <v>1599</v>
      </c>
      <c r="Q1461" t="s">
        <v>4723</v>
      </c>
      <c r="R1461" s="230">
        <v>45046</v>
      </c>
      <c r="S1461" s="230">
        <v>45261</v>
      </c>
      <c r="T1461" t="s">
        <v>8407</v>
      </c>
      <c r="U1461" s="238"/>
      <c r="V1461" s="238"/>
      <c r="W1461" s="238"/>
      <c r="X1461" s="238"/>
      <c r="Y1461" s="239"/>
      <c r="Z1461" t="s">
        <v>8448</v>
      </c>
      <c r="AA1461" t="s">
        <v>8449</v>
      </c>
      <c r="AB1461" s="256">
        <v>1960459115</v>
      </c>
      <c r="AC1461" s="242" t="str">
        <f>_xlfn.IFNA(IF(Table[[#This Row],[Programme Partner]]&lt;&gt;Table[[#This Row],[Implementing Partner]],CONCATENATE(Table[[#This Row],[Programme Partner]],"-",Table[[#This Row],[Implementing Partner]]),Table[[#This Row],[Programme Partner]]),"")</f>
        <v>UNHCR-NGOF</v>
      </c>
    </row>
    <row r="1462" spans="1:29" ht="16.5" customHeight="1">
      <c r="A1462" s="183">
        <v>1463</v>
      </c>
      <c r="B1462" s="234" t="s">
        <v>8385</v>
      </c>
      <c r="C1462" s="235" t="s">
        <v>5273</v>
      </c>
      <c r="D1462" s="236" t="s">
        <v>5184</v>
      </c>
      <c r="E1462" s="237" t="s">
        <v>5273</v>
      </c>
      <c r="F1462" s="235" t="s">
        <v>27</v>
      </c>
      <c r="G1462" s="235" t="s">
        <v>8014</v>
      </c>
      <c r="H1462" t="s">
        <v>8412</v>
      </c>
      <c r="I1462" s="235" t="str">
        <f>IFERROR(VLOOKUP(Table[[#This Row],[Activity Details of Assistance]],WHAT!E:F,2,FALSE),"")</f>
        <v># of HH</v>
      </c>
      <c r="J1462" s="235"/>
      <c r="K1462">
        <v>6468</v>
      </c>
      <c r="L1462" s="235" t="s">
        <v>28</v>
      </c>
      <c r="M1462" s="252" t="s">
        <v>13</v>
      </c>
      <c r="N1462" t="s">
        <v>14</v>
      </c>
      <c r="O1462" t="s">
        <v>307</v>
      </c>
      <c r="P1462" t="s">
        <v>1599</v>
      </c>
      <c r="Q1462" t="s">
        <v>4723</v>
      </c>
      <c r="R1462" s="230">
        <v>45046</v>
      </c>
      <c r="S1462" s="230">
        <v>45261</v>
      </c>
      <c r="T1462" t="s">
        <v>8407</v>
      </c>
      <c r="U1462" s="238"/>
      <c r="V1462" s="238"/>
      <c r="W1462" s="238"/>
      <c r="X1462" s="238"/>
      <c r="Y1462" s="239"/>
      <c r="Z1462" t="s">
        <v>8448</v>
      </c>
      <c r="AA1462" t="s">
        <v>8449</v>
      </c>
      <c r="AB1462" s="256">
        <v>1960459115</v>
      </c>
      <c r="AC1462" s="242" t="str">
        <f>_xlfn.IFNA(IF(Table[[#This Row],[Programme Partner]]&lt;&gt;Table[[#This Row],[Implementing Partner]],CONCATENATE(Table[[#This Row],[Programme Partner]],"-",Table[[#This Row],[Implementing Partner]]),Table[[#This Row],[Programme Partner]]),"")</f>
        <v>UNHCR-NGOF</v>
      </c>
    </row>
    <row r="1463" spans="1:29" ht="16.5" customHeight="1">
      <c r="A1463" s="183">
        <v>1464</v>
      </c>
      <c r="B1463" s="234" t="s">
        <v>8385</v>
      </c>
      <c r="C1463" s="235" t="s">
        <v>5292</v>
      </c>
      <c r="D1463" s="236" t="s">
        <v>5009</v>
      </c>
      <c r="E1463" s="233" t="s">
        <v>8483</v>
      </c>
      <c r="F1463" s="235" t="s">
        <v>27</v>
      </c>
      <c r="G1463" s="235" t="s">
        <v>8011</v>
      </c>
      <c r="H1463" t="s">
        <v>8405</v>
      </c>
      <c r="I1463" s="235" t="str">
        <f>IFERROR(VLOOKUP(Table[[#This Row],[Activity Details of Assistance]],WHAT!E:F,2,FALSE),"")</f>
        <v># cubic meters / day</v>
      </c>
      <c r="J1463" s="235"/>
      <c r="K1463">
        <v>20</v>
      </c>
      <c r="L1463" s="235" t="s">
        <v>28</v>
      </c>
      <c r="M1463" s="252" t="s">
        <v>13</v>
      </c>
      <c r="N1463" t="s">
        <v>14</v>
      </c>
      <c r="O1463" t="s">
        <v>307</v>
      </c>
      <c r="P1463" t="s">
        <v>1599</v>
      </c>
      <c r="Q1463" t="s">
        <v>4726</v>
      </c>
      <c r="R1463" s="230">
        <v>45077</v>
      </c>
      <c r="S1463" s="230">
        <v>45536</v>
      </c>
      <c r="T1463" t="s">
        <v>8407</v>
      </c>
      <c r="U1463" s="238"/>
      <c r="V1463" s="238"/>
      <c r="W1463" s="238"/>
      <c r="X1463" s="238"/>
      <c r="Y1463" s="239"/>
      <c r="Z1463" t="s">
        <v>8450</v>
      </c>
      <c r="AA1463" t="s">
        <v>8451</v>
      </c>
      <c r="AB1463" s="256">
        <v>1723536346</v>
      </c>
      <c r="AC1463" s="242" t="str">
        <f>_xlfn.IFNA(IF(Table[[#This Row],[Programme Partner]]&lt;&gt;Table[[#This Row],[Implementing Partner]],CONCATENATE(Table[[#This Row],[Programme Partner]],"-",Table[[#This Row],[Implementing Partner]]),Table[[#This Row],[Programme Partner]]),"")</f>
        <v>WHH-ANANDO</v>
      </c>
    </row>
    <row r="1464" spans="1:29" ht="16.5" customHeight="1">
      <c r="A1464" s="183">
        <v>1465</v>
      </c>
      <c r="B1464" s="234" t="s">
        <v>8385</v>
      </c>
      <c r="C1464" s="235" t="s">
        <v>5292</v>
      </c>
      <c r="D1464" s="236" t="s">
        <v>5009</v>
      </c>
      <c r="E1464" s="233" t="s">
        <v>8483</v>
      </c>
      <c r="F1464" s="235" t="s">
        <v>27</v>
      </c>
      <c r="G1464" s="235" t="s">
        <v>8012</v>
      </c>
      <c r="H1464" t="s">
        <v>8403</v>
      </c>
      <c r="I1464" s="235" t="str">
        <f>IFERROR(VLOOKUP(Table[[#This Row],[Activity Details of Assistance]],WHAT!E:F,2,FALSE),"")</f>
        <v># of door</v>
      </c>
      <c r="J1464" s="235"/>
      <c r="K1464">
        <v>20</v>
      </c>
      <c r="L1464" s="235" t="s">
        <v>28</v>
      </c>
      <c r="M1464" s="252" t="s">
        <v>13</v>
      </c>
      <c r="N1464" t="s">
        <v>14</v>
      </c>
      <c r="O1464" t="s">
        <v>307</v>
      </c>
      <c r="P1464" t="s">
        <v>1599</v>
      </c>
      <c r="Q1464" t="s">
        <v>4726</v>
      </c>
      <c r="R1464" s="230">
        <v>45077</v>
      </c>
      <c r="S1464" s="230">
        <v>45536</v>
      </c>
      <c r="T1464" t="s">
        <v>8407</v>
      </c>
      <c r="U1464" s="238"/>
      <c r="V1464" s="238"/>
      <c r="W1464" s="238"/>
      <c r="X1464" s="238"/>
      <c r="Y1464" s="239"/>
      <c r="Z1464" t="s">
        <v>8450</v>
      </c>
      <c r="AA1464" t="s">
        <v>8451</v>
      </c>
      <c r="AB1464" s="256">
        <v>1723536346</v>
      </c>
      <c r="AC1464" s="242" t="str">
        <f>_xlfn.IFNA(IF(Table[[#This Row],[Programme Partner]]&lt;&gt;Table[[#This Row],[Implementing Partner]],CONCATENATE(Table[[#This Row],[Programme Partner]],"-",Table[[#This Row],[Implementing Partner]]),Table[[#This Row],[Programme Partner]]),"")</f>
        <v>WHH-ANANDO</v>
      </c>
    </row>
    <row r="1465" spans="1:29" ht="16.5" customHeight="1">
      <c r="A1465" s="183">
        <v>1466</v>
      </c>
      <c r="B1465" s="234" t="s">
        <v>8385</v>
      </c>
      <c r="C1465" s="235" t="s">
        <v>5292</v>
      </c>
      <c r="D1465" s="236" t="s">
        <v>5009</v>
      </c>
      <c r="E1465" s="233" t="s">
        <v>8483</v>
      </c>
      <c r="F1465" s="235" t="s">
        <v>27</v>
      </c>
      <c r="G1465" s="235" t="s">
        <v>8012</v>
      </c>
      <c r="H1465" t="s">
        <v>8365</v>
      </c>
      <c r="I1465" s="235" t="str">
        <f>IFERROR(VLOOKUP(Table[[#This Row],[Activity Details of Assistance]],WHAT!E:F,2,FALSE),"")</f>
        <v># of door</v>
      </c>
      <c r="J1465" s="235"/>
      <c r="K1465">
        <v>79</v>
      </c>
      <c r="L1465" s="235" t="s">
        <v>28</v>
      </c>
      <c r="M1465" s="252" t="s">
        <v>13</v>
      </c>
      <c r="N1465" t="s">
        <v>14</v>
      </c>
      <c r="O1465" t="s">
        <v>307</v>
      </c>
      <c r="P1465" t="s">
        <v>1599</v>
      </c>
      <c r="Q1465" t="s">
        <v>4726</v>
      </c>
      <c r="R1465" s="230">
        <v>45077</v>
      </c>
      <c r="S1465" s="230">
        <v>45536</v>
      </c>
      <c r="T1465" t="s">
        <v>8407</v>
      </c>
      <c r="U1465" s="238"/>
      <c r="V1465" s="238"/>
      <c r="W1465" s="238"/>
      <c r="X1465" s="238"/>
      <c r="Y1465" s="239"/>
      <c r="Z1465" t="s">
        <v>8450</v>
      </c>
      <c r="AA1465" t="s">
        <v>8451</v>
      </c>
      <c r="AB1465" s="256">
        <v>1723536346</v>
      </c>
      <c r="AC1465" s="242" t="str">
        <f>_xlfn.IFNA(IF(Table[[#This Row],[Programme Partner]]&lt;&gt;Table[[#This Row],[Implementing Partner]],CONCATENATE(Table[[#This Row],[Programme Partner]],"-",Table[[#This Row],[Implementing Partner]]),Table[[#This Row],[Programme Partner]]),"")</f>
        <v>WHH-ANANDO</v>
      </c>
    </row>
    <row r="1466" spans="1:29" ht="16.5" customHeight="1">
      <c r="A1466" s="183">
        <v>1467</v>
      </c>
      <c r="B1466" s="234" t="s">
        <v>8385</v>
      </c>
      <c r="C1466" s="235" t="s">
        <v>5292</v>
      </c>
      <c r="D1466" s="236" t="s">
        <v>5009</v>
      </c>
      <c r="E1466" s="233" t="s">
        <v>8483</v>
      </c>
      <c r="F1466" s="235" t="s">
        <v>27</v>
      </c>
      <c r="G1466" s="235" t="s">
        <v>8012</v>
      </c>
      <c r="H1466" t="s">
        <v>8312</v>
      </c>
      <c r="I1466" s="235" t="str">
        <f>IFERROR(VLOOKUP(Table[[#This Row],[Activity Details of Assistance]],WHAT!E:F,2,FALSE),"")</f>
        <v># of door</v>
      </c>
      <c r="J1466" s="235"/>
      <c r="K1466">
        <v>242</v>
      </c>
      <c r="L1466" s="235" t="s">
        <v>28</v>
      </c>
      <c r="M1466" s="252" t="s">
        <v>13</v>
      </c>
      <c r="N1466" t="s">
        <v>14</v>
      </c>
      <c r="O1466" t="s">
        <v>307</v>
      </c>
      <c r="P1466" t="s">
        <v>1599</v>
      </c>
      <c r="Q1466" t="s">
        <v>4726</v>
      </c>
      <c r="R1466" s="230">
        <v>45077</v>
      </c>
      <c r="S1466" s="230">
        <v>45536</v>
      </c>
      <c r="T1466" t="s">
        <v>8407</v>
      </c>
      <c r="U1466" s="238"/>
      <c r="V1466" s="238"/>
      <c r="W1466" s="238"/>
      <c r="X1466" s="238"/>
      <c r="Y1466" s="239"/>
      <c r="Z1466" t="s">
        <v>8450</v>
      </c>
      <c r="AA1466" t="s">
        <v>8451</v>
      </c>
      <c r="AB1466" s="256">
        <v>1723536346</v>
      </c>
      <c r="AC1466" s="242" t="str">
        <f>_xlfn.IFNA(IF(Table[[#This Row],[Programme Partner]]&lt;&gt;Table[[#This Row],[Implementing Partner]],CONCATENATE(Table[[#This Row],[Programme Partner]],"-",Table[[#This Row],[Implementing Partner]]),Table[[#This Row],[Programme Partner]]),"")</f>
        <v>WHH-ANANDO</v>
      </c>
    </row>
    <row r="1467" spans="1:29" ht="16.5" customHeight="1">
      <c r="A1467" s="183">
        <v>1468</v>
      </c>
      <c r="B1467" s="234" t="s">
        <v>8385</v>
      </c>
      <c r="C1467" s="235" t="s">
        <v>5292</v>
      </c>
      <c r="D1467" s="236" t="s">
        <v>5009</v>
      </c>
      <c r="E1467" s="233" t="s">
        <v>8483</v>
      </c>
      <c r="F1467" s="235" t="s">
        <v>27</v>
      </c>
      <c r="G1467" s="235" t="s">
        <v>8013</v>
      </c>
      <c r="H1467" t="s">
        <v>8338</v>
      </c>
      <c r="I1467" s="235" t="str">
        <f>IFERROR(VLOOKUP(Table[[#This Row],[Activity Details of Assistance]],WHAT!E:F,2,FALSE),"")</f>
        <v># of facilities</v>
      </c>
      <c r="J1467" s="235"/>
      <c r="K1467">
        <v>236</v>
      </c>
      <c r="L1467" s="235" t="s">
        <v>28</v>
      </c>
      <c r="M1467" s="252" t="s">
        <v>13</v>
      </c>
      <c r="N1467" t="s">
        <v>14</v>
      </c>
      <c r="O1467" t="s">
        <v>307</v>
      </c>
      <c r="P1467" t="s">
        <v>1599</v>
      </c>
      <c r="Q1467" t="s">
        <v>4726</v>
      </c>
      <c r="R1467" s="230">
        <v>45077</v>
      </c>
      <c r="S1467" s="230">
        <v>45536</v>
      </c>
      <c r="T1467" t="s">
        <v>8407</v>
      </c>
      <c r="U1467" s="238"/>
      <c r="V1467" s="238"/>
      <c r="W1467" s="238"/>
      <c r="X1467" s="238"/>
      <c r="Y1467" s="239"/>
      <c r="Z1467" t="s">
        <v>8450</v>
      </c>
      <c r="AA1467" t="s">
        <v>8451</v>
      </c>
      <c r="AB1467" s="256">
        <v>1723536346</v>
      </c>
      <c r="AC1467" s="242" t="str">
        <f>_xlfn.IFNA(IF(Table[[#This Row],[Programme Partner]]&lt;&gt;Table[[#This Row],[Implementing Partner]],CONCATENATE(Table[[#This Row],[Programme Partner]],"-",Table[[#This Row],[Implementing Partner]]),Table[[#This Row],[Programme Partner]]),"")</f>
        <v>WHH-ANANDO</v>
      </c>
    </row>
    <row r="1468" spans="1:29" ht="16.5" customHeight="1">
      <c r="A1468" s="183">
        <v>1469</v>
      </c>
      <c r="B1468" s="234" t="s">
        <v>8385</v>
      </c>
      <c r="C1468" s="235" t="s">
        <v>5292</v>
      </c>
      <c r="D1468" s="236" t="s">
        <v>5009</v>
      </c>
      <c r="E1468" s="233" t="s">
        <v>8483</v>
      </c>
      <c r="F1468" s="235" t="s">
        <v>27</v>
      </c>
      <c r="G1468" s="235" t="s">
        <v>8013</v>
      </c>
      <c r="H1468" t="s">
        <v>8286</v>
      </c>
      <c r="I1468" s="235" t="str">
        <f>IFERROR(VLOOKUP(Table[[#This Row],[Activity Details of Assistance]],WHAT!E:F,2,FALSE),"")</f>
        <v># of HP sessions at community level</v>
      </c>
      <c r="J1468" s="235"/>
      <c r="K1468">
        <v>57</v>
      </c>
      <c r="L1468" s="235" t="s">
        <v>28</v>
      </c>
      <c r="M1468" s="252" t="s">
        <v>13</v>
      </c>
      <c r="N1468" t="s">
        <v>14</v>
      </c>
      <c r="O1468" t="s">
        <v>307</v>
      </c>
      <c r="P1468" t="s">
        <v>1599</v>
      </c>
      <c r="Q1468" t="s">
        <v>4726</v>
      </c>
      <c r="R1468" s="230">
        <v>45077</v>
      </c>
      <c r="S1468" s="230">
        <v>45536</v>
      </c>
      <c r="T1468" t="s">
        <v>8407</v>
      </c>
      <c r="U1468" s="238"/>
      <c r="V1468" s="238"/>
      <c r="W1468" s="238"/>
      <c r="X1468" s="238"/>
      <c r="Y1468" s="239"/>
      <c r="Z1468" t="s">
        <v>8450</v>
      </c>
      <c r="AA1468" t="s">
        <v>8451</v>
      </c>
      <c r="AB1468" s="256">
        <v>1723536346</v>
      </c>
      <c r="AC1468" s="242" t="str">
        <f>_xlfn.IFNA(IF(Table[[#This Row],[Programme Partner]]&lt;&gt;Table[[#This Row],[Implementing Partner]],CONCATENATE(Table[[#This Row],[Programme Partner]],"-",Table[[#This Row],[Implementing Partner]]),Table[[#This Row],[Programme Partner]]),"")</f>
        <v>WHH-ANANDO</v>
      </c>
    </row>
    <row r="1469" spans="1:29" ht="16.5" customHeight="1">
      <c r="A1469" s="183">
        <v>1470</v>
      </c>
      <c r="B1469" s="234" t="s">
        <v>8385</v>
      </c>
      <c r="C1469" s="235" t="s">
        <v>5292</v>
      </c>
      <c r="D1469" s="236" t="s">
        <v>5009</v>
      </c>
      <c r="E1469" s="233" t="s">
        <v>8483</v>
      </c>
      <c r="F1469" s="235" t="s">
        <v>27</v>
      </c>
      <c r="G1469" s="235" t="s">
        <v>8013</v>
      </c>
      <c r="H1469" t="s">
        <v>8287</v>
      </c>
      <c r="I1469" s="235" t="str">
        <f>IFERROR(VLOOKUP(Table[[#This Row],[Activity Details of Assistance]],WHAT!E:F,2,FALSE),"")</f>
        <v># of HP sessions at HH level</v>
      </c>
      <c r="J1469" s="235"/>
      <c r="K1469">
        <v>41</v>
      </c>
      <c r="L1469" s="235" t="s">
        <v>28</v>
      </c>
      <c r="M1469" s="252" t="s">
        <v>13</v>
      </c>
      <c r="N1469" t="s">
        <v>14</v>
      </c>
      <c r="O1469" t="s">
        <v>307</v>
      </c>
      <c r="P1469" t="s">
        <v>1599</v>
      </c>
      <c r="Q1469" t="s">
        <v>4726</v>
      </c>
      <c r="R1469" s="230">
        <v>45077</v>
      </c>
      <c r="S1469" s="230">
        <v>45536</v>
      </c>
      <c r="T1469" t="s">
        <v>8407</v>
      </c>
      <c r="U1469" s="238"/>
      <c r="V1469" s="238"/>
      <c r="W1469" s="238"/>
      <c r="X1469" s="238"/>
      <c r="Y1469" s="239"/>
      <c r="Z1469" t="s">
        <v>8450</v>
      </c>
      <c r="AA1469" t="s">
        <v>8451</v>
      </c>
      <c r="AB1469" s="256">
        <v>1723536346</v>
      </c>
      <c r="AC1469" s="242" t="str">
        <f>_xlfn.IFNA(IF(Table[[#This Row],[Programme Partner]]&lt;&gt;Table[[#This Row],[Implementing Partner]],CONCATENATE(Table[[#This Row],[Programme Partner]],"-",Table[[#This Row],[Implementing Partner]]),Table[[#This Row],[Programme Partner]]),"")</f>
        <v>WHH-ANANDO</v>
      </c>
    </row>
    <row r="1470" spans="1:29" ht="16.5" customHeight="1">
      <c r="A1470" s="183">
        <v>1471</v>
      </c>
      <c r="B1470" s="234" t="s">
        <v>8385</v>
      </c>
      <c r="C1470" s="235" t="s">
        <v>5292</v>
      </c>
      <c r="D1470" s="236" t="s">
        <v>5009</v>
      </c>
      <c r="E1470" s="233" t="s">
        <v>8483</v>
      </c>
      <c r="F1470" s="235" t="s">
        <v>27</v>
      </c>
      <c r="G1470" s="235" t="s">
        <v>8013</v>
      </c>
      <c r="H1470" t="s">
        <v>8288</v>
      </c>
      <c r="I1470" s="235" t="str">
        <f>IFERROR(VLOOKUP(Table[[#This Row],[Activity Details of Assistance]],WHAT!E:F,2,FALSE),"")</f>
        <v># of handwashing station</v>
      </c>
      <c r="J1470" s="235"/>
      <c r="K1470">
        <v>20</v>
      </c>
      <c r="L1470" s="235" t="s">
        <v>28</v>
      </c>
      <c r="M1470" s="252" t="s">
        <v>13</v>
      </c>
      <c r="N1470" t="s">
        <v>14</v>
      </c>
      <c r="O1470" t="s">
        <v>307</v>
      </c>
      <c r="P1470" t="s">
        <v>1599</v>
      </c>
      <c r="Q1470" t="s">
        <v>4726</v>
      </c>
      <c r="R1470" s="230">
        <v>45077</v>
      </c>
      <c r="S1470" s="230">
        <v>45536</v>
      </c>
      <c r="T1470" t="s">
        <v>8407</v>
      </c>
      <c r="U1470" s="238"/>
      <c r="V1470" s="238"/>
      <c r="W1470" s="238"/>
      <c r="X1470" s="238"/>
      <c r="Y1470" s="239"/>
      <c r="Z1470" t="s">
        <v>8450</v>
      </c>
      <c r="AA1470" t="s">
        <v>8451</v>
      </c>
      <c r="AB1470" s="256">
        <v>1723536346</v>
      </c>
      <c r="AC1470" s="242" t="str">
        <f>_xlfn.IFNA(IF(Table[[#This Row],[Programme Partner]]&lt;&gt;Table[[#This Row],[Implementing Partner]],CONCATENATE(Table[[#This Row],[Programme Partner]],"-",Table[[#This Row],[Implementing Partner]]),Table[[#This Row],[Programme Partner]]),"")</f>
        <v>WHH-ANANDO</v>
      </c>
    </row>
    <row r="1471" spans="1:29" ht="16.5" customHeight="1">
      <c r="A1471" s="183">
        <v>1472</v>
      </c>
      <c r="B1471" s="234" t="s">
        <v>8385</v>
      </c>
      <c r="C1471" s="235" t="s">
        <v>5292</v>
      </c>
      <c r="D1471" s="236" t="s">
        <v>5009</v>
      </c>
      <c r="E1471" s="233" t="s">
        <v>8483</v>
      </c>
      <c r="F1471" s="235" t="s">
        <v>27</v>
      </c>
      <c r="G1471" s="235" t="s">
        <v>8014</v>
      </c>
      <c r="H1471" t="s">
        <v>8313</v>
      </c>
      <c r="I1471" s="235" t="str">
        <f>IFERROR(VLOOKUP(Table[[#This Row],[Activity Details of Assistance]],WHAT!E:F,2,FALSE),"")</f>
        <v># of campaign per camp </v>
      </c>
      <c r="J1471" s="235"/>
      <c r="K1471">
        <v>23</v>
      </c>
      <c r="L1471" s="235" t="s">
        <v>28</v>
      </c>
      <c r="M1471" s="252" t="s">
        <v>13</v>
      </c>
      <c r="N1471" t="s">
        <v>14</v>
      </c>
      <c r="O1471" t="s">
        <v>307</v>
      </c>
      <c r="P1471" t="s">
        <v>1599</v>
      </c>
      <c r="Q1471" t="s">
        <v>4726</v>
      </c>
      <c r="R1471" s="230">
        <v>45077</v>
      </c>
      <c r="S1471" s="230">
        <v>45536</v>
      </c>
      <c r="T1471" t="s">
        <v>8407</v>
      </c>
      <c r="U1471" s="238"/>
      <c r="V1471" s="238"/>
      <c r="W1471" s="238"/>
      <c r="X1471" s="238"/>
      <c r="Y1471" s="239"/>
      <c r="Z1471" t="s">
        <v>8450</v>
      </c>
      <c r="AA1471" t="s">
        <v>8451</v>
      </c>
      <c r="AB1471" s="256">
        <v>1723536346</v>
      </c>
      <c r="AC1471" s="242" t="str">
        <f>_xlfn.IFNA(IF(Table[[#This Row],[Programme Partner]]&lt;&gt;Table[[#This Row],[Implementing Partner]],CONCATENATE(Table[[#This Row],[Programme Partner]],"-",Table[[#This Row],[Implementing Partner]]),Table[[#This Row],[Programme Partner]]),"")</f>
        <v>WHH-ANANDO</v>
      </c>
    </row>
    <row r="1472" spans="1:29" ht="16.5" customHeight="1">
      <c r="A1472" s="183">
        <v>1473</v>
      </c>
      <c r="B1472" s="234" t="s">
        <v>8385</v>
      </c>
      <c r="C1472" s="235" t="s">
        <v>5292</v>
      </c>
      <c r="D1472" s="236" t="s">
        <v>5009</v>
      </c>
      <c r="E1472" s="233" t="s">
        <v>8483</v>
      </c>
      <c r="F1472" s="235" t="s">
        <v>27</v>
      </c>
      <c r="G1472" s="235" t="s">
        <v>8014</v>
      </c>
      <c r="H1472" t="s">
        <v>8401</v>
      </c>
      <c r="I1472" s="235" t="str">
        <f>IFERROR(VLOOKUP(Table[[#This Row],[Activity Details of Assistance]],WHAT!E:F,2,FALSE),"")</f>
        <v># of household</v>
      </c>
      <c r="J1472" s="235"/>
      <c r="K1472">
        <v>300</v>
      </c>
      <c r="L1472" s="235" t="s">
        <v>28</v>
      </c>
      <c r="M1472" s="252" t="s">
        <v>13</v>
      </c>
      <c r="N1472" t="s">
        <v>14</v>
      </c>
      <c r="O1472" t="s">
        <v>307</v>
      </c>
      <c r="P1472" t="s">
        <v>1599</v>
      </c>
      <c r="Q1472" t="s">
        <v>4726</v>
      </c>
      <c r="R1472" s="230">
        <v>45077</v>
      </c>
      <c r="S1472" s="230">
        <v>45536</v>
      </c>
      <c r="T1472" t="s">
        <v>8407</v>
      </c>
      <c r="U1472" s="238"/>
      <c r="V1472" s="238"/>
      <c r="W1472" s="238"/>
      <c r="X1472" s="238"/>
      <c r="Y1472" s="239"/>
      <c r="Z1472" t="s">
        <v>8450</v>
      </c>
      <c r="AA1472" t="s">
        <v>8451</v>
      </c>
      <c r="AB1472" s="256">
        <v>1723536346</v>
      </c>
      <c r="AC1472" s="242" t="str">
        <f>_xlfn.IFNA(IF(Table[[#This Row],[Programme Partner]]&lt;&gt;Table[[#This Row],[Implementing Partner]],CONCATENATE(Table[[#This Row],[Programme Partner]],"-",Table[[#This Row],[Implementing Partner]]),Table[[#This Row],[Programme Partner]]),"")</f>
        <v>WHH-ANANDO</v>
      </c>
    </row>
    <row r="1473" spans="1:29" ht="16.5" customHeight="1">
      <c r="A1473" s="183">
        <v>1474</v>
      </c>
      <c r="B1473" s="234" t="s">
        <v>8385</v>
      </c>
      <c r="C1473" s="235" t="s">
        <v>5292</v>
      </c>
      <c r="D1473" s="236" t="s">
        <v>5009</v>
      </c>
      <c r="E1473" s="233" t="s">
        <v>8483</v>
      </c>
      <c r="F1473" s="235" t="s">
        <v>27</v>
      </c>
      <c r="G1473" s="235" t="s">
        <v>8014</v>
      </c>
      <c r="H1473" t="s">
        <v>8412</v>
      </c>
      <c r="I1473" s="235" t="str">
        <f>IFERROR(VLOOKUP(Table[[#This Row],[Activity Details of Assistance]],WHAT!E:F,2,FALSE),"")</f>
        <v># of HH</v>
      </c>
      <c r="J1473" s="235"/>
      <c r="K1473">
        <v>203</v>
      </c>
      <c r="L1473" s="235" t="s">
        <v>28</v>
      </c>
      <c r="M1473" s="252" t="s">
        <v>13</v>
      </c>
      <c r="N1473" t="s">
        <v>14</v>
      </c>
      <c r="O1473" t="s">
        <v>307</v>
      </c>
      <c r="P1473" t="s">
        <v>1599</v>
      </c>
      <c r="Q1473" t="s">
        <v>4726</v>
      </c>
      <c r="R1473" s="230">
        <v>45077</v>
      </c>
      <c r="S1473" s="230">
        <v>45536</v>
      </c>
      <c r="T1473" t="s">
        <v>8407</v>
      </c>
      <c r="U1473" s="238"/>
      <c r="V1473" s="238"/>
      <c r="W1473" s="238"/>
      <c r="X1473" s="238"/>
      <c r="Y1473" s="239"/>
      <c r="Z1473" t="s">
        <v>8450</v>
      </c>
      <c r="AA1473" t="s">
        <v>8451</v>
      </c>
      <c r="AB1473" s="256">
        <v>1723536346</v>
      </c>
      <c r="AC1473" s="242" t="str">
        <f>_xlfn.IFNA(IF(Table[[#This Row],[Programme Partner]]&lt;&gt;Table[[#This Row],[Implementing Partner]],CONCATENATE(Table[[#This Row],[Programme Partner]],"-",Table[[#This Row],[Implementing Partner]]),Table[[#This Row],[Programme Partner]]),"")</f>
        <v>WHH-ANANDO</v>
      </c>
    </row>
    <row r="1474" spans="1:29" ht="16.5" customHeight="1">
      <c r="A1474" s="183">
        <v>1475</v>
      </c>
      <c r="B1474" s="234" t="s">
        <v>8385</v>
      </c>
      <c r="C1474" s="235" t="s">
        <v>5292</v>
      </c>
      <c r="D1474" s="236" t="s">
        <v>5009</v>
      </c>
      <c r="E1474" s="233" t="s">
        <v>8483</v>
      </c>
      <c r="F1474" s="235" t="s">
        <v>27</v>
      </c>
      <c r="G1474" s="235" t="s">
        <v>8012</v>
      </c>
      <c r="H1474" t="s">
        <v>8364</v>
      </c>
      <c r="I1474" s="235" t="str">
        <f>IFERROR(VLOOKUP(Table[[#This Row],[Activity Details of Assistance]],WHAT!E:F,2,FALSE),"")</f>
        <v xml:space="preserve"># of door </v>
      </c>
      <c r="J1474" s="235"/>
      <c r="K1474">
        <v>8</v>
      </c>
      <c r="L1474" s="235" t="s">
        <v>28</v>
      </c>
      <c r="M1474" s="252" t="s">
        <v>13</v>
      </c>
      <c r="N1474" t="s">
        <v>14</v>
      </c>
      <c r="O1474" t="s">
        <v>307</v>
      </c>
      <c r="P1474" t="s">
        <v>1599</v>
      </c>
      <c r="Q1474" t="s">
        <v>4717</v>
      </c>
      <c r="R1474" s="230">
        <v>45077</v>
      </c>
      <c r="S1474" s="230">
        <v>45536</v>
      </c>
      <c r="T1474" t="s">
        <v>8407</v>
      </c>
      <c r="U1474" s="238"/>
      <c r="V1474" s="238"/>
      <c r="W1474" s="238"/>
      <c r="X1474" s="238"/>
      <c r="Y1474" s="239"/>
      <c r="Z1474" t="s">
        <v>8450</v>
      </c>
      <c r="AA1474" t="s">
        <v>8451</v>
      </c>
      <c r="AB1474" s="256">
        <v>1723536346</v>
      </c>
      <c r="AC1474" s="242" t="str">
        <f>_xlfn.IFNA(IF(Table[[#This Row],[Programme Partner]]&lt;&gt;Table[[#This Row],[Implementing Partner]],CONCATENATE(Table[[#This Row],[Programme Partner]],"-",Table[[#This Row],[Implementing Partner]]),Table[[#This Row],[Programme Partner]]),"")</f>
        <v>WHH-ANANDO</v>
      </c>
    </row>
    <row r="1475" spans="1:29" ht="16.5" customHeight="1">
      <c r="A1475" s="183">
        <v>1476</v>
      </c>
      <c r="B1475" s="234" t="s">
        <v>8385</v>
      </c>
      <c r="C1475" s="235" t="s">
        <v>5292</v>
      </c>
      <c r="D1475" s="236" t="s">
        <v>5009</v>
      </c>
      <c r="E1475" s="233" t="s">
        <v>8483</v>
      </c>
      <c r="F1475" s="235" t="s">
        <v>27</v>
      </c>
      <c r="G1475" s="235" t="s">
        <v>8012</v>
      </c>
      <c r="H1475" t="s">
        <v>8403</v>
      </c>
      <c r="I1475" s="235" t="str">
        <f>IFERROR(VLOOKUP(Table[[#This Row],[Activity Details of Assistance]],WHAT!E:F,2,FALSE),"")</f>
        <v># of door</v>
      </c>
      <c r="J1475" s="235"/>
      <c r="K1475">
        <v>10</v>
      </c>
      <c r="L1475" s="235" t="s">
        <v>28</v>
      </c>
      <c r="M1475" s="252" t="s">
        <v>13</v>
      </c>
      <c r="N1475" t="s">
        <v>14</v>
      </c>
      <c r="O1475" t="s">
        <v>307</v>
      </c>
      <c r="P1475" t="s">
        <v>1599</v>
      </c>
      <c r="Q1475" t="s">
        <v>4717</v>
      </c>
      <c r="R1475" s="230">
        <v>45077</v>
      </c>
      <c r="S1475" s="230">
        <v>45536</v>
      </c>
      <c r="T1475" t="s">
        <v>8407</v>
      </c>
      <c r="U1475" s="238"/>
      <c r="V1475" s="238"/>
      <c r="W1475" s="238"/>
      <c r="X1475" s="238"/>
      <c r="Y1475" s="239"/>
      <c r="Z1475" t="s">
        <v>8450</v>
      </c>
      <c r="AA1475" t="s">
        <v>8451</v>
      </c>
      <c r="AB1475" s="256">
        <v>1723536346</v>
      </c>
      <c r="AC1475" s="242" t="str">
        <f>_xlfn.IFNA(IF(Table[[#This Row],[Programme Partner]]&lt;&gt;Table[[#This Row],[Implementing Partner]],CONCATENATE(Table[[#This Row],[Programme Partner]],"-",Table[[#This Row],[Implementing Partner]]),Table[[#This Row],[Programme Partner]]),"")</f>
        <v>WHH-ANANDO</v>
      </c>
    </row>
    <row r="1476" spans="1:29" ht="16.5" customHeight="1">
      <c r="A1476" s="183">
        <v>1477</v>
      </c>
      <c r="B1476" s="234" t="s">
        <v>8385</v>
      </c>
      <c r="C1476" s="235" t="s">
        <v>5292</v>
      </c>
      <c r="D1476" s="236" t="s">
        <v>5009</v>
      </c>
      <c r="E1476" s="233" t="s">
        <v>8483</v>
      </c>
      <c r="F1476" s="235" t="s">
        <v>27</v>
      </c>
      <c r="G1476" s="235" t="s">
        <v>8012</v>
      </c>
      <c r="H1476" t="s">
        <v>8365</v>
      </c>
      <c r="I1476" s="235" t="str">
        <f>IFERROR(VLOOKUP(Table[[#This Row],[Activity Details of Assistance]],WHAT!E:F,2,FALSE),"")</f>
        <v># of door</v>
      </c>
      <c r="J1476" s="235"/>
      <c r="K1476">
        <v>15</v>
      </c>
      <c r="L1476" s="235" t="s">
        <v>28</v>
      </c>
      <c r="M1476" s="252" t="s">
        <v>13</v>
      </c>
      <c r="N1476" t="s">
        <v>14</v>
      </c>
      <c r="O1476" t="s">
        <v>307</v>
      </c>
      <c r="P1476" t="s">
        <v>1599</v>
      </c>
      <c r="Q1476" t="s">
        <v>4717</v>
      </c>
      <c r="R1476" s="230">
        <v>45077</v>
      </c>
      <c r="S1476" s="230">
        <v>45536</v>
      </c>
      <c r="T1476" t="s">
        <v>8407</v>
      </c>
      <c r="U1476" s="238"/>
      <c r="V1476" s="238"/>
      <c r="W1476" s="238"/>
      <c r="X1476" s="238"/>
      <c r="Y1476" s="239"/>
      <c r="Z1476" t="s">
        <v>8450</v>
      </c>
      <c r="AA1476" t="s">
        <v>8451</v>
      </c>
      <c r="AB1476" s="256">
        <v>1723536346</v>
      </c>
      <c r="AC1476" s="242" t="str">
        <f>_xlfn.IFNA(IF(Table[[#This Row],[Programme Partner]]&lt;&gt;Table[[#This Row],[Implementing Partner]],CONCATENATE(Table[[#This Row],[Programme Partner]],"-",Table[[#This Row],[Implementing Partner]]),Table[[#This Row],[Programme Partner]]),"")</f>
        <v>WHH-ANANDO</v>
      </c>
    </row>
    <row r="1477" spans="1:29" ht="16.5" customHeight="1">
      <c r="A1477" s="183">
        <v>1478</v>
      </c>
      <c r="B1477" s="234" t="s">
        <v>8385</v>
      </c>
      <c r="C1477" s="235" t="s">
        <v>5292</v>
      </c>
      <c r="D1477" s="236" t="s">
        <v>5009</v>
      </c>
      <c r="E1477" s="233" t="s">
        <v>8483</v>
      </c>
      <c r="F1477" s="235" t="s">
        <v>27</v>
      </c>
      <c r="G1477" s="235" t="s">
        <v>8012</v>
      </c>
      <c r="H1477" t="s">
        <v>8312</v>
      </c>
      <c r="I1477" s="235" t="str">
        <f>IFERROR(VLOOKUP(Table[[#This Row],[Activity Details of Assistance]],WHAT!E:F,2,FALSE),"")</f>
        <v># of door</v>
      </c>
      <c r="J1477" s="235"/>
      <c r="K1477">
        <v>38</v>
      </c>
      <c r="L1477" s="235" t="s">
        <v>28</v>
      </c>
      <c r="M1477" s="252" t="s">
        <v>13</v>
      </c>
      <c r="N1477" t="s">
        <v>14</v>
      </c>
      <c r="O1477" t="s">
        <v>307</v>
      </c>
      <c r="P1477" t="s">
        <v>1599</v>
      </c>
      <c r="Q1477" t="s">
        <v>4717</v>
      </c>
      <c r="R1477" s="230">
        <v>45077</v>
      </c>
      <c r="S1477" s="230">
        <v>45536</v>
      </c>
      <c r="T1477" t="s">
        <v>8407</v>
      </c>
      <c r="U1477" s="238"/>
      <c r="V1477" s="238"/>
      <c r="W1477" s="238"/>
      <c r="X1477" s="238"/>
      <c r="Y1477" s="239"/>
      <c r="Z1477" t="s">
        <v>8450</v>
      </c>
      <c r="AA1477" t="s">
        <v>8451</v>
      </c>
      <c r="AB1477" s="256">
        <v>1723536346</v>
      </c>
      <c r="AC1477" s="242" t="str">
        <f>_xlfn.IFNA(IF(Table[[#This Row],[Programme Partner]]&lt;&gt;Table[[#This Row],[Implementing Partner]],CONCATENATE(Table[[#This Row],[Programme Partner]],"-",Table[[#This Row],[Implementing Partner]]),Table[[#This Row],[Programme Partner]]),"")</f>
        <v>WHH-ANANDO</v>
      </c>
    </row>
    <row r="1478" spans="1:29" ht="16.5" customHeight="1">
      <c r="A1478" s="183">
        <v>1479</v>
      </c>
      <c r="B1478" s="234" t="s">
        <v>8385</v>
      </c>
      <c r="C1478" s="235" t="s">
        <v>5292</v>
      </c>
      <c r="D1478" s="236" t="s">
        <v>5009</v>
      </c>
      <c r="E1478" s="233" t="s">
        <v>8483</v>
      </c>
      <c r="F1478" s="235" t="s">
        <v>27</v>
      </c>
      <c r="G1478" s="235" t="s">
        <v>8013</v>
      </c>
      <c r="H1478" t="s">
        <v>8338</v>
      </c>
      <c r="I1478" s="235" t="str">
        <f>IFERROR(VLOOKUP(Table[[#This Row],[Activity Details of Assistance]],WHAT!E:F,2,FALSE),"")</f>
        <v># of facilities</v>
      </c>
      <c r="J1478" s="235"/>
      <c r="K1478">
        <v>13</v>
      </c>
      <c r="L1478" s="235" t="s">
        <v>28</v>
      </c>
      <c r="M1478" s="252" t="s">
        <v>13</v>
      </c>
      <c r="N1478" t="s">
        <v>14</v>
      </c>
      <c r="O1478" t="s">
        <v>307</v>
      </c>
      <c r="P1478" t="s">
        <v>1599</v>
      </c>
      <c r="Q1478" t="s">
        <v>4717</v>
      </c>
      <c r="R1478" s="230">
        <v>45077</v>
      </c>
      <c r="S1478" s="230">
        <v>45536</v>
      </c>
      <c r="T1478" t="s">
        <v>8407</v>
      </c>
      <c r="U1478" s="238"/>
      <c r="V1478" s="238"/>
      <c r="W1478" s="238"/>
      <c r="X1478" s="238"/>
      <c r="Y1478" s="239"/>
      <c r="Z1478" t="s">
        <v>8450</v>
      </c>
      <c r="AA1478" t="s">
        <v>8451</v>
      </c>
      <c r="AB1478" s="256">
        <v>1723536346</v>
      </c>
      <c r="AC1478" s="242" t="str">
        <f>_xlfn.IFNA(IF(Table[[#This Row],[Programme Partner]]&lt;&gt;Table[[#This Row],[Implementing Partner]],CONCATENATE(Table[[#This Row],[Programme Partner]],"-",Table[[#This Row],[Implementing Partner]]),Table[[#This Row],[Programme Partner]]),"")</f>
        <v>WHH-ANANDO</v>
      </c>
    </row>
    <row r="1479" spans="1:29" ht="16.5" customHeight="1">
      <c r="A1479" s="183">
        <v>1480</v>
      </c>
      <c r="B1479" s="234" t="s">
        <v>8385</v>
      </c>
      <c r="C1479" s="235" t="s">
        <v>5292</v>
      </c>
      <c r="D1479" s="236" t="s">
        <v>5009</v>
      </c>
      <c r="E1479" s="233" t="s">
        <v>8483</v>
      </c>
      <c r="F1479" s="235" t="s">
        <v>27</v>
      </c>
      <c r="G1479" s="235" t="s">
        <v>8013</v>
      </c>
      <c r="H1479" t="s">
        <v>8286</v>
      </c>
      <c r="I1479" s="235" t="str">
        <f>IFERROR(VLOOKUP(Table[[#This Row],[Activity Details of Assistance]],WHAT!E:F,2,FALSE),"")</f>
        <v># of HP sessions at community level</v>
      </c>
      <c r="J1479" s="235"/>
      <c r="K1479">
        <v>27</v>
      </c>
      <c r="L1479" s="235" t="s">
        <v>28</v>
      </c>
      <c r="M1479" s="252" t="s">
        <v>13</v>
      </c>
      <c r="N1479" t="s">
        <v>14</v>
      </c>
      <c r="O1479" t="s">
        <v>307</v>
      </c>
      <c r="P1479" t="s">
        <v>1599</v>
      </c>
      <c r="Q1479" t="s">
        <v>4717</v>
      </c>
      <c r="R1479" s="230">
        <v>45077</v>
      </c>
      <c r="S1479" s="230">
        <v>45536</v>
      </c>
      <c r="T1479" t="s">
        <v>8407</v>
      </c>
      <c r="U1479" s="238"/>
      <c r="V1479" s="238"/>
      <c r="W1479" s="238"/>
      <c r="X1479" s="238"/>
      <c r="Y1479" s="239"/>
      <c r="Z1479" t="s">
        <v>8450</v>
      </c>
      <c r="AA1479" t="s">
        <v>8451</v>
      </c>
      <c r="AB1479" s="256">
        <v>1723536346</v>
      </c>
      <c r="AC1479" s="242" t="str">
        <f>_xlfn.IFNA(IF(Table[[#This Row],[Programme Partner]]&lt;&gt;Table[[#This Row],[Implementing Partner]],CONCATENATE(Table[[#This Row],[Programme Partner]],"-",Table[[#This Row],[Implementing Partner]]),Table[[#This Row],[Programme Partner]]),"")</f>
        <v>WHH-ANANDO</v>
      </c>
    </row>
    <row r="1480" spans="1:29" ht="16.5" customHeight="1">
      <c r="A1480" s="183">
        <v>1481</v>
      </c>
      <c r="B1480" s="234" t="s">
        <v>8385</v>
      </c>
      <c r="C1480" s="235" t="s">
        <v>5292</v>
      </c>
      <c r="D1480" s="236" t="s">
        <v>5009</v>
      </c>
      <c r="E1480" s="233" t="s">
        <v>8483</v>
      </c>
      <c r="F1480" s="235" t="s">
        <v>27</v>
      </c>
      <c r="G1480" s="235" t="s">
        <v>8013</v>
      </c>
      <c r="H1480" t="s">
        <v>8287</v>
      </c>
      <c r="I1480" s="235" t="str">
        <f>IFERROR(VLOOKUP(Table[[#This Row],[Activity Details of Assistance]],WHAT!E:F,2,FALSE),"")</f>
        <v># of HP sessions at HH level</v>
      </c>
      <c r="J1480" s="235"/>
      <c r="K1480">
        <v>32</v>
      </c>
      <c r="L1480" s="235" t="s">
        <v>28</v>
      </c>
      <c r="M1480" s="252" t="s">
        <v>13</v>
      </c>
      <c r="N1480" t="s">
        <v>14</v>
      </c>
      <c r="O1480" t="s">
        <v>307</v>
      </c>
      <c r="P1480" t="s">
        <v>1599</v>
      </c>
      <c r="Q1480" t="s">
        <v>4717</v>
      </c>
      <c r="R1480" s="230">
        <v>45077</v>
      </c>
      <c r="S1480" s="230">
        <v>45536</v>
      </c>
      <c r="T1480" t="s">
        <v>8407</v>
      </c>
      <c r="U1480" s="238"/>
      <c r="V1480" s="238"/>
      <c r="W1480" s="238"/>
      <c r="X1480" s="238"/>
      <c r="Y1480" s="239"/>
      <c r="Z1480" t="s">
        <v>8450</v>
      </c>
      <c r="AA1480" t="s">
        <v>8451</v>
      </c>
      <c r="AB1480" s="256">
        <v>1723536346</v>
      </c>
      <c r="AC1480" s="242" t="str">
        <f>_xlfn.IFNA(IF(Table[[#This Row],[Programme Partner]]&lt;&gt;Table[[#This Row],[Implementing Partner]],CONCATENATE(Table[[#This Row],[Programme Partner]],"-",Table[[#This Row],[Implementing Partner]]),Table[[#This Row],[Programme Partner]]),"")</f>
        <v>WHH-ANANDO</v>
      </c>
    </row>
    <row r="1481" spans="1:29" ht="16.5" customHeight="1">
      <c r="A1481" s="183">
        <v>1482</v>
      </c>
      <c r="B1481" s="234" t="s">
        <v>8385</v>
      </c>
      <c r="C1481" s="235" t="s">
        <v>5292</v>
      </c>
      <c r="D1481" s="236" t="s">
        <v>5009</v>
      </c>
      <c r="E1481" s="233" t="s">
        <v>8483</v>
      </c>
      <c r="F1481" s="235" t="s">
        <v>27</v>
      </c>
      <c r="G1481" s="235" t="s">
        <v>8013</v>
      </c>
      <c r="H1481" t="s">
        <v>8288</v>
      </c>
      <c r="I1481" s="235" t="str">
        <f>IFERROR(VLOOKUP(Table[[#This Row],[Activity Details of Assistance]],WHAT!E:F,2,FALSE),"")</f>
        <v># of handwashing station</v>
      </c>
      <c r="J1481" s="235"/>
      <c r="K1481">
        <v>4</v>
      </c>
      <c r="L1481" s="235" t="s">
        <v>28</v>
      </c>
      <c r="M1481" s="252" t="s">
        <v>13</v>
      </c>
      <c r="N1481" t="s">
        <v>14</v>
      </c>
      <c r="O1481" t="s">
        <v>307</v>
      </c>
      <c r="P1481" t="s">
        <v>1599</v>
      </c>
      <c r="Q1481" t="s">
        <v>4717</v>
      </c>
      <c r="R1481" s="230">
        <v>45077</v>
      </c>
      <c r="S1481" s="230">
        <v>45536</v>
      </c>
      <c r="T1481" t="s">
        <v>8407</v>
      </c>
      <c r="U1481" s="238"/>
      <c r="V1481" s="238"/>
      <c r="W1481" s="238"/>
      <c r="X1481" s="238"/>
      <c r="Y1481" s="239"/>
      <c r="Z1481" t="s">
        <v>8450</v>
      </c>
      <c r="AA1481" t="s">
        <v>8451</v>
      </c>
      <c r="AB1481" s="256">
        <v>1723536346</v>
      </c>
      <c r="AC1481" s="242" t="str">
        <f>_xlfn.IFNA(IF(Table[[#This Row],[Programme Partner]]&lt;&gt;Table[[#This Row],[Implementing Partner]],CONCATENATE(Table[[#This Row],[Programme Partner]],"-",Table[[#This Row],[Implementing Partner]]),Table[[#This Row],[Programme Partner]]),"")</f>
        <v>WHH-ANANDO</v>
      </c>
    </row>
    <row r="1482" spans="1:29" ht="16.5" customHeight="1">
      <c r="A1482" s="183">
        <v>1483</v>
      </c>
      <c r="B1482" s="234" t="s">
        <v>8385</v>
      </c>
      <c r="C1482" s="235" t="s">
        <v>5292</v>
      </c>
      <c r="D1482" s="236" t="s">
        <v>5009</v>
      </c>
      <c r="E1482" s="233" t="s">
        <v>8483</v>
      </c>
      <c r="F1482" s="235" t="s">
        <v>27</v>
      </c>
      <c r="G1482" s="235" t="s">
        <v>8014</v>
      </c>
      <c r="H1482" t="s">
        <v>8313</v>
      </c>
      <c r="I1482" s="235" t="str">
        <f>IFERROR(VLOOKUP(Table[[#This Row],[Activity Details of Assistance]],WHAT!E:F,2,FALSE),"")</f>
        <v># of campaign per camp </v>
      </c>
      <c r="J1482" s="235"/>
      <c r="K1482">
        <v>6</v>
      </c>
      <c r="L1482" s="235" t="s">
        <v>28</v>
      </c>
      <c r="M1482" s="252" t="s">
        <v>13</v>
      </c>
      <c r="N1482" t="s">
        <v>14</v>
      </c>
      <c r="O1482" t="s">
        <v>307</v>
      </c>
      <c r="P1482" t="s">
        <v>1599</v>
      </c>
      <c r="Q1482" t="s">
        <v>4717</v>
      </c>
      <c r="R1482" s="230">
        <v>45077</v>
      </c>
      <c r="S1482" s="230">
        <v>45536</v>
      </c>
      <c r="T1482" t="s">
        <v>8407</v>
      </c>
      <c r="U1482" s="238"/>
      <c r="V1482" s="238"/>
      <c r="W1482" s="238"/>
      <c r="X1482" s="238"/>
      <c r="Y1482" s="239"/>
      <c r="Z1482" t="s">
        <v>8450</v>
      </c>
      <c r="AA1482" t="s">
        <v>8451</v>
      </c>
      <c r="AB1482" s="256">
        <v>1723536346</v>
      </c>
      <c r="AC1482" s="242" t="str">
        <f>_xlfn.IFNA(IF(Table[[#This Row],[Programme Partner]]&lt;&gt;Table[[#This Row],[Implementing Partner]],CONCATENATE(Table[[#This Row],[Programme Partner]],"-",Table[[#This Row],[Implementing Partner]]),Table[[#This Row],[Programme Partner]]),"")</f>
        <v>WHH-ANANDO</v>
      </c>
    </row>
    <row r="1483" spans="1:29" ht="16.5" customHeight="1">
      <c r="A1483" s="183">
        <v>1484</v>
      </c>
      <c r="B1483" s="234" t="s">
        <v>8385</v>
      </c>
      <c r="C1483" s="235" t="s">
        <v>5292</v>
      </c>
      <c r="D1483" s="236" t="s">
        <v>5009</v>
      </c>
      <c r="E1483" s="233" t="s">
        <v>8483</v>
      </c>
      <c r="F1483" s="235" t="s">
        <v>27</v>
      </c>
      <c r="G1483" s="235" t="s">
        <v>8014</v>
      </c>
      <c r="H1483" t="s">
        <v>8412</v>
      </c>
      <c r="I1483" s="235" t="str">
        <f>IFERROR(VLOOKUP(Table[[#This Row],[Activity Details of Assistance]],WHAT!E:F,2,FALSE),"")</f>
        <v># of HH</v>
      </c>
      <c r="J1483" s="235"/>
      <c r="K1483">
        <v>110</v>
      </c>
      <c r="L1483" s="235" t="s">
        <v>28</v>
      </c>
      <c r="M1483" s="252" t="s">
        <v>13</v>
      </c>
      <c r="N1483" t="s">
        <v>14</v>
      </c>
      <c r="O1483" t="s">
        <v>307</v>
      </c>
      <c r="P1483" t="s">
        <v>1599</v>
      </c>
      <c r="Q1483" t="s">
        <v>4717</v>
      </c>
      <c r="R1483" s="230">
        <v>45077</v>
      </c>
      <c r="S1483" s="230">
        <v>45536</v>
      </c>
      <c r="T1483" t="s">
        <v>8407</v>
      </c>
      <c r="U1483" s="238"/>
      <c r="V1483" s="238"/>
      <c r="W1483" s="238"/>
      <c r="X1483" s="238"/>
      <c r="Y1483" s="239"/>
      <c r="Z1483" t="s">
        <v>8450</v>
      </c>
      <c r="AA1483" t="s">
        <v>8451</v>
      </c>
      <c r="AB1483" s="256">
        <v>1723536346</v>
      </c>
      <c r="AC1483" s="242" t="str">
        <f>_xlfn.IFNA(IF(Table[[#This Row],[Programme Partner]]&lt;&gt;Table[[#This Row],[Implementing Partner]],CONCATENATE(Table[[#This Row],[Programme Partner]],"-",Table[[#This Row],[Implementing Partner]]),Table[[#This Row],[Programme Partner]]),"")</f>
        <v>WHH-ANANDO</v>
      </c>
    </row>
    <row r="1484" spans="1:29" ht="16.5" customHeight="1">
      <c r="A1484" s="183">
        <v>1485</v>
      </c>
      <c r="B1484" s="234" t="s">
        <v>8385</v>
      </c>
      <c r="C1484" s="235" t="s">
        <v>8350</v>
      </c>
      <c r="D1484" s="236" t="s">
        <v>8350</v>
      </c>
      <c r="E1484" s="237" t="s">
        <v>8308</v>
      </c>
      <c r="F1484" s="235" t="s">
        <v>27</v>
      </c>
      <c r="G1484" s="235" t="s">
        <v>8011</v>
      </c>
      <c r="H1484" t="s">
        <v>8363</v>
      </c>
      <c r="I1484" s="235" t="str">
        <f>IFERROR(VLOOKUP(Table[[#This Row],[Activity Details of Assistance]],WHAT!E:F,2,FALSE),"")</f>
        <v># of tube well</v>
      </c>
      <c r="J1484" s="235"/>
      <c r="K1484">
        <v>10</v>
      </c>
      <c r="L1484" s="235" t="s">
        <v>28</v>
      </c>
      <c r="M1484" s="252" t="s">
        <v>13</v>
      </c>
      <c r="N1484" t="s">
        <v>14</v>
      </c>
      <c r="O1484" t="s">
        <v>309</v>
      </c>
      <c r="P1484" t="s">
        <v>1606</v>
      </c>
      <c r="Q1484" t="s">
        <v>6386</v>
      </c>
      <c r="R1484" s="230">
        <v>45046</v>
      </c>
      <c r="S1484" s="230">
        <v>45078</v>
      </c>
      <c r="T1484" t="s">
        <v>8407</v>
      </c>
      <c r="U1484" s="238"/>
      <c r="V1484" s="238"/>
      <c r="W1484" s="238"/>
      <c r="X1484" s="238"/>
      <c r="Y1484" s="239"/>
      <c r="Z1484" t="s">
        <v>8353</v>
      </c>
      <c r="AA1484" t="s">
        <v>8452</v>
      </c>
      <c r="AB1484" s="256">
        <v>1722524747</v>
      </c>
      <c r="AC1484" s="242" t="str">
        <f>_xlfn.IFNA(IF(Table[[#This Row],[Programme Partner]]&lt;&gt;Table[[#This Row],[Implementing Partner]],CONCATENATE(Table[[#This Row],[Programme Partner]],"-",Table[[#This Row],[Implementing Partner]]),Table[[#This Row],[Programme Partner]]),"")</f>
        <v>CARITAS</v>
      </c>
    </row>
    <row r="1485" spans="1:29" ht="16.5" customHeight="1">
      <c r="A1485" s="183">
        <v>1486</v>
      </c>
      <c r="B1485" s="234" t="s">
        <v>8385</v>
      </c>
      <c r="C1485" s="235" t="s">
        <v>8350</v>
      </c>
      <c r="D1485" s="236" t="s">
        <v>8350</v>
      </c>
      <c r="E1485" s="237" t="s">
        <v>8308</v>
      </c>
      <c r="F1485" s="235" t="s">
        <v>27</v>
      </c>
      <c r="G1485" s="235" t="s">
        <v>8012</v>
      </c>
      <c r="H1485" t="s">
        <v>8365</v>
      </c>
      <c r="I1485" s="235" t="str">
        <f>IFERROR(VLOOKUP(Table[[#This Row],[Activity Details of Assistance]],WHAT!E:F,2,FALSE),"")</f>
        <v># of door</v>
      </c>
      <c r="J1485" s="235"/>
      <c r="K1485">
        <v>9</v>
      </c>
      <c r="L1485" s="235" t="s">
        <v>28</v>
      </c>
      <c r="M1485" s="252" t="s">
        <v>13</v>
      </c>
      <c r="N1485" t="s">
        <v>14</v>
      </c>
      <c r="O1485" t="s">
        <v>309</v>
      </c>
      <c r="P1485" t="s">
        <v>1606</v>
      </c>
      <c r="Q1485" t="s">
        <v>6386</v>
      </c>
      <c r="R1485" s="230">
        <v>45046</v>
      </c>
      <c r="S1485" s="230">
        <v>45078</v>
      </c>
      <c r="T1485" t="s">
        <v>8407</v>
      </c>
      <c r="U1485" s="238"/>
      <c r="V1485" s="238"/>
      <c r="W1485" s="238"/>
      <c r="X1485" s="238"/>
      <c r="Y1485" s="239"/>
      <c r="Z1485" t="s">
        <v>8353</v>
      </c>
      <c r="AA1485" t="s">
        <v>8452</v>
      </c>
      <c r="AB1485" s="256">
        <v>1722524747</v>
      </c>
      <c r="AC1485" s="242" t="str">
        <f>_xlfn.IFNA(IF(Table[[#This Row],[Programme Partner]]&lt;&gt;Table[[#This Row],[Implementing Partner]],CONCATENATE(Table[[#This Row],[Programme Partner]],"-",Table[[#This Row],[Implementing Partner]]),Table[[#This Row],[Programme Partner]]),"")</f>
        <v>CARITAS</v>
      </c>
    </row>
    <row r="1486" spans="1:29" ht="16.5" customHeight="1">
      <c r="A1486" s="183">
        <v>1487</v>
      </c>
      <c r="B1486" s="234" t="s">
        <v>8385</v>
      </c>
      <c r="C1486" s="235" t="s">
        <v>8350</v>
      </c>
      <c r="D1486" s="236" t="s">
        <v>8350</v>
      </c>
      <c r="E1486" s="237" t="s">
        <v>8308</v>
      </c>
      <c r="F1486" s="235" t="s">
        <v>27</v>
      </c>
      <c r="G1486" s="235" t="s">
        <v>8013</v>
      </c>
      <c r="H1486" t="s">
        <v>8286</v>
      </c>
      <c r="I1486" s="235" t="str">
        <f>IFERROR(VLOOKUP(Table[[#This Row],[Activity Details of Assistance]],WHAT!E:F,2,FALSE),"")</f>
        <v># of HP sessions at community level</v>
      </c>
      <c r="J1486" s="235"/>
      <c r="K1486">
        <v>18</v>
      </c>
      <c r="L1486" s="235" t="s">
        <v>28</v>
      </c>
      <c r="M1486" s="252" t="s">
        <v>13</v>
      </c>
      <c r="N1486" t="s">
        <v>14</v>
      </c>
      <c r="O1486" t="s">
        <v>309</v>
      </c>
      <c r="P1486" t="s">
        <v>1606</v>
      </c>
      <c r="Q1486" t="s">
        <v>6386</v>
      </c>
      <c r="R1486" s="230">
        <v>45046</v>
      </c>
      <c r="S1486" s="230">
        <v>45078</v>
      </c>
      <c r="T1486" t="s">
        <v>8407</v>
      </c>
      <c r="U1486" s="238"/>
      <c r="V1486" s="238"/>
      <c r="W1486" s="238"/>
      <c r="X1486" s="238"/>
      <c r="Y1486" s="239"/>
      <c r="Z1486" t="s">
        <v>8353</v>
      </c>
      <c r="AA1486" t="s">
        <v>8452</v>
      </c>
      <c r="AB1486" s="256">
        <v>1722524747</v>
      </c>
      <c r="AC1486" s="242" t="str">
        <f>_xlfn.IFNA(IF(Table[[#This Row],[Programme Partner]]&lt;&gt;Table[[#This Row],[Implementing Partner]],CONCATENATE(Table[[#This Row],[Programme Partner]],"-",Table[[#This Row],[Implementing Partner]]),Table[[#This Row],[Programme Partner]]),"")</f>
        <v>CARITAS</v>
      </c>
    </row>
    <row r="1487" spans="1:29" ht="16.5" customHeight="1">
      <c r="A1487" s="183">
        <v>1488</v>
      </c>
      <c r="B1487" s="234" t="s">
        <v>8385</v>
      </c>
      <c r="C1487" s="235" t="s">
        <v>8350</v>
      </c>
      <c r="D1487" s="236" t="s">
        <v>8350</v>
      </c>
      <c r="E1487" s="237" t="s">
        <v>8308</v>
      </c>
      <c r="F1487" s="235" t="s">
        <v>27</v>
      </c>
      <c r="G1487" s="235" t="s">
        <v>8013</v>
      </c>
      <c r="H1487" t="s">
        <v>8287</v>
      </c>
      <c r="I1487" s="235" t="str">
        <f>IFERROR(VLOOKUP(Table[[#This Row],[Activity Details of Assistance]],WHAT!E:F,2,FALSE),"")</f>
        <v># of HP sessions at HH level</v>
      </c>
      <c r="J1487" s="235"/>
      <c r="K1487">
        <v>185</v>
      </c>
      <c r="L1487" s="235" t="s">
        <v>28</v>
      </c>
      <c r="M1487" s="252" t="s">
        <v>13</v>
      </c>
      <c r="N1487" t="s">
        <v>14</v>
      </c>
      <c r="O1487" t="s">
        <v>309</v>
      </c>
      <c r="P1487" t="s">
        <v>1606</v>
      </c>
      <c r="Q1487" t="s">
        <v>6386</v>
      </c>
      <c r="R1487" s="230">
        <v>45046</v>
      </c>
      <c r="S1487" s="230">
        <v>45078</v>
      </c>
      <c r="T1487" t="s">
        <v>8407</v>
      </c>
      <c r="U1487" s="238"/>
      <c r="V1487" s="238"/>
      <c r="W1487" s="238"/>
      <c r="X1487" s="238"/>
      <c r="Y1487" s="239"/>
      <c r="Z1487" t="s">
        <v>8353</v>
      </c>
      <c r="AA1487" t="s">
        <v>8452</v>
      </c>
      <c r="AB1487" s="256">
        <v>1722524747</v>
      </c>
      <c r="AC1487" s="242" t="str">
        <f>_xlfn.IFNA(IF(Table[[#This Row],[Programme Partner]]&lt;&gt;Table[[#This Row],[Implementing Partner]],CONCATENATE(Table[[#This Row],[Programme Partner]],"-",Table[[#This Row],[Implementing Partner]]),Table[[#This Row],[Programme Partner]]),"")</f>
        <v>CARITAS</v>
      </c>
    </row>
    <row r="1488" spans="1:29" ht="16.5" customHeight="1">
      <c r="A1488" s="183">
        <v>1489</v>
      </c>
      <c r="B1488" s="234" t="s">
        <v>8385</v>
      </c>
      <c r="C1488" s="235" t="s">
        <v>8350</v>
      </c>
      <c r="D1488" s="236" t="s">
        <v>8350</v>
      </c>
      <c r="E1488" s="237" t="s">
        <v>8308</v>
      </c>
      <c r="F1488" s="235" t="s">
        <v>27</v>
      </c>
      <c r="G1488" s="235" t="s">
        <v>8014</v>
      </c>
      <c r="H1488" t="s">
        <v>8412</v>
      </c>
      <c r="I1488" s="235" t="str">
        <f>IFERROR(VLOOKUP(Table[[#This Row],[Activity Details of Assistance]],WHAT!E:F,2,FALSE),"")</f>
        <v># of HH</v>
      </c>
      <c r="J1488" s="235"/>
      <c r="K1488">
        <v>22</v>
      </c>
      <c r="L1488" s="235" t="s">
        <v>28</v>
      </c>
      <c r="M1488" s="252" t="s">
        <v>13</v>
      </c>
      <c r="N1488" t="s">
        <v>14</v>
      </c>
      <c r="O1488" t="s">
        <v>309</v>
      </c>
      <c r="P1488" t="s">
        <v>1606</v>
      </c>
      <c r="Q1488" t="s">
        <v>6386</v>
      </c>
      <c r="R1488" s="230">
        <v>45046</v>
      </c>
      <c r="S1488" s="230">
        <v>45078</v>
      </c>
      <c r="T1488" t="s">
        <v>8407</v>
      </c>
      <c r="U1488" s="238"/>
      <c r="V1488" s="238"/>
      <c r="W1488" s="238"/>
      <c r="X1488" s="238"/>
      <c r="Y1488" s="239"/>
      <c r="Z1488" t="s">
        <v>8353</v>
      </c>
      <c r="AA1488" t="s">
        <v>8452</v>
      </c>
      <c r="AB1488" s="256">
        <v>1722524747</v>
      </c>
      <c r="AC1488" s="242" t="str">
        <f>_xlfn.IFNA(IF(Table[[#This Row],[Programme Partner]]&lt;&gt;Table[[#This Row],[Implementing Partner]],CONCATENATE(Table[[#This Row],[Programme Partner]],"-",Table[[#This Row],[Implementing Partner]]),Table[[#This Row],[Programme Partner]]),"")</f>
        <v>CARITAS</v>
      </c>
    </row>
    <row r="1489" spans="1:29" ht="16.5" customHeight="1">
      <c r="A1489" s="183">
        <v>1490</v>
      </c>
      <c r="B1489" s="234" t="s">
        <v>8385</v>
      </c>
      <c r="C1489" s="235" t="s">
        <v>8350</v>
      </c>
      <c r="D1489" s="236" t="s">
        <v>8350</v>
      </c>
      <c r="E1489" s="237" t="s">
        <v>8308</v>
      </c>
      <c r="F1489" s="235" t="s">
        <v>27</v>
      </c>
      <c r="G1489" s="235" t="s">
        <v>8011</v>
      </c>
      <c r="H1489" t="s">
        <v>8363</v>
      </c>
      <c r="I1489" s="235" t="str">
        <f>IFERROR(VLOOKUP(Table[[#This Row],[Activity Details of Assistance]],WHAT!E:F,2,FALSE),"")</f>
        <v># of tube well</v>
      </c>
      <c r="J1489" s="235"/>
      <c r="K1489">
        <v>14</v>
      </c>
      <c r="L1489" s="235" t="s">
        <v>28</v>
      </c>
      <c r="M1489" s="252" t="s">
        <v>13</v>
      </c>
      <c r="N1489" t="s">
        <v>14</v>
      </c>
      <c r="O1489" t="s">
        <v>309</v>
      </c>
      <c r="P1489" t="s">
        <v>1606</v>
      </c>
      <c r="Q1489" t="s">
        <v>4668</v>
      </c>
      <c r="R1489" s="230">
        <v>45046</v>
      </c>
      <c r="S1489" s="230">
        <v>45078</v>
      </c>
      <c r="T1489" t="s">
        <v>8407</v>
      </c>
      <c r="U1489" s="238"/>
      <c r="V1489" s="238"/>
      <c r="W1489" s="238"/>
      <c r="X1489" s="238"/>
      <c r="Y1489" s="239"/>
      <c r="Z1489" t="s">
        <v>8353</v>
      </c>
      <c r="AA1489" t="s">
        <v>8452</v>
      </c>
      <c r="AB1489" s="256">
        <v>1722524747</v>
      </c>
      <c r="AC1489" s="242" t="str">
        <f>_xlfn.IFNA(IF(Table[[#This Row],[Programme Partner]]&lt;&gt;Table[[#This Row],[Implementing Partner]],CONCATENATE(Table[[#This Row],[Programme Partner]],"-",Table[[#This Row],[Implementing Partner]]),Table[[#This Row],[Programme Partner]]),"")</f>
        <v>CARITAS</v>
      </c>
    </row>
    <row r="1490" spans="1:29" ht="16.5" customHeight="1">
      <c r="A1490" s="183">
        <v>1491</v>
      </c>
      <c r="B1490" s="234" t="s">
        <v>8385</v>
      </c>
      <c r="C1490" s="235" t="s">
        <v>8350</v>
      </c>
      <c r="D1490" s="236" t="s">
        <v>8350</v>
      </c>
      <c r="E1490" s="237" t="s">
        <v>8308</v>
      </c>
      <c r="F1490" s="235" t="s">
        <v>27</v>
      </c>
      <c r="G1490" s="235" t="s">
        <v>8012</v>
      </c>
      <c r="H1490" t="s">
        <v>8364</v>
      </c>
      <c r="I1490" s="235" t="str">
        <f>IFERROR(VLOOKUP(Table[[#This Row],[Activity Details of Assistance]],WHAT!E:F,2,FALSE),"")</f>
        <v xml:space="preserve"># of door </v>
      </c>
      <c r="J1490" s="235"/>
      <c r="K1490">
        <v>2</v>
      </c>
      <c r="L1490" s="235" t="s">
        <v>28</v>
      </c>
      <c r="M1490" s="252" t="s">
        <v>13</v>
      </c>
      <c r="N1490" t="s">
        <v>14</v>
      </c>
      <c r="O1490" t="s">
        <v>309</v>
      </c>
      <c r="P1490" t="s">
        <v>1606</v>
      </c>
      <c r="Q1490" t="s">
        <v>4668</v>
      </c>
      <c r="R1490" s="230">
        <v>45046</v>
      </c>
      <c r="S1490" s="230">
        <v>45078</v>
      </c>
      <c r="T1490" t="s">
        <v>8407</v>
      </c>
      <c r="U1490" s="238"/>
      <c r="V1490" s="238"/>
      <c r="W1490" s="238"/>
      <c r="X1490" s="238"/>
      <c r="Y1490" s="239"/>
      <c r="Z1490" t="s">
        <v>8353</v>
      </c>
      <c r="AA1490" t="s">
        <v>8452</v>
      </c>
      <c r="AB1490" s="256">
        <v>1722524747</v>
      </c>
      <c r="AC1490" s="242" t="str">
        <f>_xlfn.IFNA(IF(Table[[#This Row],[Programme Partner]]&lt;&gt;Table[[#This Row],[Implementing Partner]],CONCATENATE(Table[[#This Row],[Programme Partner]],"-",Table[[#This Row],[Implementing Partner]]),Table[[#This Row],[Programme Partner]]),"")</f>
        <v>CARITAS</v>
      </c>
    </row>
    <row r="1491" spans="1:29" ht="16.5" customHeight="1">
      <c r="A1491" s="183">
        <v>1492</v>
      </c>
      <c r="B1491" s="234" t="s">
        <v>8385</v>
      </c>
      <c r="C1491" s="235" t="s">
        <v>8350</v>
      </c>
      <c r="D1491" s="236" t="s">
        <v>8350</v>
      </c>
      <c r="E1491" s="237" t="s">
        <v>8308</v>
      </c>
      <c r="F1491" s="235" t="s">
        <v>27</v>
      </c>
      <c r="G1491" s="235" t="s">
        <v>8012</v>
      </c>
      <c r="H1491" t="s">
        <v>8365</v>
      </c>
      <c r="I1491" s="235" t="str">
        <f>IFERROR(VLOOKUP(Table[[#This Row],[Activity Details of Assistance]],WHAT!E:F,2,FALSE),"")</f>
        <v># of door</v>
      </c>
      <c r="J1491" s="235"/>
      <c r="K1491">
        <v>3</v>
      </c>
      <c r="L1491" s="235" t="s">
        <v>28</v>
      </c>
      <c r="M1491" s="252" t="s">
        <v>13</v>
      </c>
      <c r="N1491" t="s">
        <v>14</v>
      </c>
      <c r="O1491" t="s">
        <v>309</v>
      </c>
      <c r="P1491" t="s">
        <v>1606</v>
      </c>
      <c r="Q1491" t="s">
        <v>4668</v>
      </c>
      <c r="R1491" s="230">
        <v>45046</v>
      </c>
      <c r="S1491" s="230">
        <v>45078</v>
      </c>
      <c r="T1491" t="s">
        <v>8407</v>
      </c>
      <c r="U1491" s="238"/>
      <c r="V1491" s="238"/>
      <c r="W1491" s="238"/>
      <c r="X1491" s="238"/>
      <c r="Y1491" s="239"/>
      <c r="Z1491" t="s">
        <v>8353</v>
      </c>
      <c r="AA1491" t="s">
        <v>8452</v>
      </c>
      <c r="AB1491" s="256">
        <v>1722524747</v>
      </c>
      <c r="AC1491" s="242" t="str">
        <f>_xlfn.IFNA(IF(Table[[#This Row],[Programme Partner]]&lt;&gt;Table[[#This Row],[Implementing Partner]],CONCATENATE(Table[[#This Row],[Programme Partner]],"-",Table[[#This Row],[Implementing Partner]]),Table[[#This Row],[Programme Partner]]),"")</f>
        <v>CARITAS</v>
      </c>
    </row>
    <row r="1492" spans="1:29" ht="16.5" customHeight="1">
      <c r="A1492" s="183">
        <v>1493</v>
      </c>
      <c r="B1492" s="234" t="s">
        <v>8385</v>
      </c>
      <c r="C1492" s="235" t="s">
        <v>8350</v>
      </c>
      <c r="D1492" s="236" t="s">
        <v>8350</v>
      </c>
      <c r="E1492" s="237" t="s">
        <v>8308</v>
      </c>
      <c r="F1492" s="235" t="s">
        <v>27</v>
      </c>
      <c r="G1492" s="235" t="s">
        <v>8012</v>
      </c>
      <c r="H1492" t="s">
        <v>8312</v>
      </c>
      <c r="I1492" s="235" t="str">
        <f>IFERROR(VLOOKUP(Table[[#This Row],[Activity Details of Assistance]],WHAT!E:F,2,FALSE),"")</f>
        <v># of door</v>
      </c>
      <c r="J1492" s="235"/>
      <c r="K1492">
        <v>9</v>
      </c>
      <c r="L1492" s="235" t="s">
        <v>28</v>
      </c>
      <c r="M1492" s="252" t="s">
        <v>13</v>
      </c>
      <c r="N1492" t="s">
        <v>14</v>
      </c>
      <c r="O1492" t="s">
        <v>309</v>
      </c>
      <c r="P1492" t="s">
        <v>1606</v>
      </c>
      <c r="Q1492" t="s">
        <v>4668</v>
      </c>
      <c r="R1492" s="230">
        <v>45046</v>
      </c>
      <c r="S1492" s="230">
        <v>45078</v>
      </c>
      <c r="T1492" t="s">
        <v>8407</v>
      </c>
      <c r="U1492" s="238"/>
      <c r="V1492" s="238"/>
      <c r="W1492" s="238"/>
      <c r="X1492" s="238"/>
      <c r="Y1492" s="239"/>
      <c r="Z1492" t="s">
        <v>8353</v>
      </c>
      <c r="AA1492" t="s">
        <v>8452</v>
      </c>
      <c r="AB1492" s="256">
        <v>1722524747</v>
      </c>
      <c r="AC1492" s="242" t="str">
        <f>_xlfn.IFNA(IF(Table[[#This Row],[Programme Partner]]&lt;&gt;Table[[#This Row],[Implementing Partner]],CONCATENATE(Table[[#This Row],[Programme Partner]],"-",Table[[#This Row],[Implementing Partner]]),Table[[#This Row],[Programme Partner]]),"")</f>
        <v>CARITAS</v>
      </c>
    </row>
    <row r="1493" spans="1:29" ht="16.5" customHeight="1">
      <c r="A1493" s="183">
        <v>1494</v>
      </c>
      <c r="B1493" s="234" t="s">
        <v>8385</v>
      </c>
      <c r="C1493" s="235" t="s">
        <v>8350</v>
      </c>
      <c r="D1493" s="236" t="s">
        <v>8350</v>
      </c>
      <c r="E1493" s="237" t="s">
        <v>8308</v>
      </c>
      <c r="F1493" s="235" t="s">
        <v>27</v>
      </c>
      <c r="G1493" s="235" t="s">
        <v>8013</v>
      </c>
      <c r="H1493" t="s">
        <v>8286</v>
      </c>
      <c r="I1493" s="235" t="str">
        <f>IFERROR(VLOOKUP(Table[[#This Row],[Activity Details of Assistance]],WHAT!E:F,2,FALSE),"")</f>
        <v># of HP sessions at community level</v>
      </c>
      <c r="J1493" s="235"/>
      <c r="K1493">
        <v>31</v>
      </c>
      <c r="L1493" s="235" t="s">
        <v>28</v>
      </c>
      <c r="M1493" s="252" t="s">
        <v>13</v>
      </c>
      <c r="N1493" t="s">
        <v>14</v>
      </c>
      <c r="O1493" t="s">
        <v>309</v>
      </c>
      <c r="P1493" t="s">
        <v>1606</v>
      </c>
      <c r="Q1493" t="s">
        <v>4668</v>
      </c>
      <c r="R1493" s="230">
        <v>45046</v>
      </c>
      <c r="S1493" s="230">
        <v>45078</v>
      </c>
      <c r="T1493" t="s">
        <v>8407</v>
      </c>
      <c r="U1493" s="238"/>
      <c r="V1493" s="238"/>
      <c r="W1493" s="238"/>
      <c r="X1493" s="238"/>
      <c r="Y1493" s="239"/>
      <c r="Z1493" t="s">
        <v>8353</v>
      </c>
      <c r="AA1493" t="s">
        <v>8452</v>
      </c>
      <c r="AB1493" s="256">
        <v>1722524747</v>
      </c>
      <c r="AC1493" s="242" t="str">
        <f>_xlfn.IFNA(IF(Table[[#This Row],[Programme Partner]]&lt;&gt;Table[[#This Row],[Implementing Partner]],CONCATENATE(Table[[#This Row],[Programme Partner]],"-",Table[[#This Row],[Implementing Partner]]),Table[[#This Row],[Programme Partner]]),"")</f>
        <v>CARITAS</v>
      </c>
    </row>
    <row r="1494" spans="1:29" ht="16.5" customHeight="1">
      <c r="A1494" s="183">
        <v>1495</v>
      </c>
      <c r="B1494" s="234" t="s">
        <v>8385</v>
      </c>
      <c r="C1494" s="235" t="s">
        <v>8350</v>
      </c>
      <c r="D1494" s="236" t="s">
        <v>8350</v>
      </c>
      <c r="E1494" s="237" t="s">
        <v>8308</v>
      </c>
      <c r="F1494" s="235" t="s">
        <v>27</v>
      </c>
      <c r="G1494" s="235" t="s">
        <v>8013</v>
      </c>
      <c r="H1494" t="s">
        <v>8287</v>
      </c>
      <c r="I1494" s="235" t="str">
        <f>IFERROR(VLOOKUP(Table[[#This Row],[Activity Details of Assistance]],WHAT!E:F,2,FALSE),"")</f>
        <v># of HP sessions at HH level</v>
      </c>
      <c r="J1494" s="235"/>
      <c r="K1494">
        <v>296</v>
      </c>
      <c r="L1494" s="235" t="s">
        <v>28</v>
      </c>
      <c r="M1494" s="252" t="s">
        <v>13</v>
      </c>
      <c r="N1494" t="s">
        <v>14</v>
      </c>
      <c r="O1494" t="s">
        <v>309</v>
      </c>
      <c r="P1494" t="s">
        <v>1606</v>
      </c>
      <c r="Q1494" t="s">
        <v>4668</v>
      </c>
      <c r="R1494" s="230">
        <v>45046</v>
      </c>
      <c r="S1494" s="230">
        <v>45078</v>
      </c>
      <c r="T1494" t="s">
        <v>8407</v>
      </c>
      <c r="U1494" s="238"/>
      <c r="V1494" s="238"/>
      <c r="W1494" s="238"/>
      <c r="X1494" s="238"/>
      <c r="Y1494" s="239"/>
      <c r="Z1494" t="s">
        <v>8353</v>
      </c>
      <c r="AA1494" t="s">
        <v>8452</v>
      </c>
      <c r="AB1494" s="256">
        <v>1722524747</v>
      </c>
      <c r="AC1494" s="242" t="str">
        <f>_xlfn.IFNA(IF(Table[[#This Row],[Programme Partner]]&lt;&gt;Table[[#This Row],[Implementing Partner]],CONCATENATE(Table[[#This Row],[Programme Partner]],"-",Table[[#This Row],[Implementing Partner]]),Table[[#This Row],[Programme Partner]]),"")</f>
        <v>CARITAS</v>
      </c>
    </row>
    <row r="1495" spans="1:29" ht="16.5" customHeight="1">
      <c r="A1495" s="183">
        <v>1496</v>
      </c>
      <c r="B1495" s="234" t="s">
        <v>8385</v>
      </c>
      <c r="C1495" s="235" t="s">
        <v>8350</v>
      </c>
      <c r="D1495" s="236" t="s">
        <v>8350</v>
      </c>
      <c r="E1495" s="237" t="s">
        <v>8308</v>
      </c>
      <c r="F1495" s="235" t="s">
        <v>27</v>
      </c>
      <c r="G1495" s="235" t="s">
        <v>8014</v>
      </c>
      <c r="H1495" t="s">
        <v>8412</v>
      </c>
      <c r="I1495" s="235" t="str">
        <f>IFERROR(VLOOKUP(Table[[#This Row],[Activity Details of Assistance]],WHAT!E:F,2,FALSE),"")</f>
        <v># of HH</v>
      </c>
      <c r="J1495" s="235"/>
      <c r="K1495">
        <v>85</v>
      </c>
      <c r="L1495" s="235" t="s">
        <v>28</v>
      </c>
      <c r="M1495" s="252" t="s">
        <v>13</v>
      </c>
      <c r="N1495" t="s">
        <v>14</v>
      </c>
      <c r="O1495" t="s">
        <v>309</v>
      </c>
      <c r="P1495" t="s">
        <v>1606</v>
      </c>
      <c r="Q1495" t="s">
        <v>4668</v>
      </c>
      <c r="R1495" s="230">
        <v>45046</v>
      </c>
      <c r="S1495" s="230">
        <v>45078</v>
      </c>
      <c r="T1495" t="s">
        <v>8407</v>
      </c>
      <c r="U1495" s="238"/>
      <c r="V1495" s="238"/>
      <c r="W1495" s="238"/>
      <c r="X1495" s="238"/>
      <c r="Y1495" s="239"/>
      <c r="Z1495" t="s">
        <v>8353</v>
      </c>
      <c r="AA1495" t="s">
        <v>8452</v>
      </c>
      <c r="AB1495" s="256">
        <v>1722524747</v>
      </c>
      <c r="AC1495" s="242" t="str">
        <f>_xlfn.IFNA(IF(Table[[#This Row],[Programme Partner]]&lt;&gt;Table[[#This Row],[Implementing Partner]],CONCATENATE(Table[[#This Row],[Programme Partner]],"-",Table[[#This Row],[Implementing Partner]]),Table[[#This Row],[Programme Partner]]),"")</f>
        <v>CARITAS</v>
      </c>
    </row>
    <row r="1496" spans="1:29" ht="16.5" customHeight="1">
      <c r="A1496" s="183">
        <v>1497</v>
      </c>
      <c r="B1496" s="234" t="s">
        <v>8385</v>
      </c>
      <c r="C1496" s="235" t="s">
        <v>8350</v>
      </c>
      <c r="D1496" s="236" t="s">
        <v>8350</v>
      </c>
      <c r="E1496" s="237" t="s">
        <v>8308</v>
      </c>
      <c r="F1496" s="235" t="s">
        <v>27</v>
      </c>
      <c r="G1496" s="235" t="s">
        <v>8011</v>
      </c>
      <c r="H1496" t="s">
        <v>8363</v>
      </c>
      <c r="I1496" s="235" t="str">
        <f>IFERROR(VLOOKUP(Table[[#This Row],[Activity Details of Assistance]],WHAT!E:F,2,FALSE),"")</f>
        <v># of tube well</v>
      </c>
      <c r="J1496" s="235"/>
      <c r="K1496">
        <v>27</v>
      </c>
      <c r="L1496" s="235" t="s">
        <v>28</v>
      </c>
      <c r="M1496" s="252" t="s">
        <v>13</v>
      </c>
      <c r="N1496" t="s">
        <v>14</v>
      </c>
      <c r="O1496" t="s">
        <v>309</v>
      </c>
      <c r="P1496" t="s">
        <v>1606</v>
      </c>
      <c r="Q1496" t="s">
        <v>6386</v>
      </c>
      <c r="R1496" s="230">
        <v>45046</v>
      </c>
      <c r="S1496" s="230">
        <v>45078</v>
      </c>
      <c r="T1496" t="s">
        <v>8407</v>
      </c>
      <c r="U1496" s="238"/>
      <c r="V1496" s="238"/>
      <c r="W1496" s="238"/>
      <c r="X1496" s="238"/>
      <c r="Y1496" s="239"/>
      <c r="Z1496" t="s">
        <v>8353</v>
      </c>
      <c r="AA1496" t="s">
        <v>8452</v>
      </c>
      <c r="AB1496" s="256">
        <v>1722524747</v>
      </c>
      <c r="AC1496" s="242" t="str">
        <f>_xlfn.IFNA(IF(Table[[#This Row],[Programme Partner]]&lt;&gt;Table[[#This Row],[Implementing Partner]],CONCATENATE(Table[[#This Row],[Programme Partner]],"-",Table[[#This Row],[Implementing Partner]]),Table[[#This Row],[Programme Partner]]),"")</f>
        <v>CARITAS</v>
      </c>
    </row>
    <row r="1497" spans="1:29" ht="16.5" customHeight="1">
      <c r="A1497" s="183">
        <v>1498</v>
      </c>
      <c r="B1497" s="234" t="s">
        <v>8385</v>
      </c>
      <c r="C1497" s="235" t="s">
        <v>8350</v>
      </c>
      <c r="D1497" s="236" t="s">
        <v>8350</v>
      </c>
      <c r="E1497" s="237" t="s">
        <v>8308</v>
      </c>
      <c r="F1497" s="235" t="s">
        <v>27</v>
      </c>
      <c r="G1497" s="235" t="s">
        <v>8012</v>
      </c>
      <c r="H1497" t="s">
        <v>8364</v>
      </c>
      <c r="I1497" s="235" t="str">
        <f>IFERROR(VLOOKUP(Table[[#This Row],[Activity Details of Assistance]],WHAT!E:F,2,FALSE),"")</f>
        <v xml:space="preserve"># of door </v>
      </c>
      <c r="J1497" s="235"/>
      <c r="K1497">
        <v>9</v>
      </c>
      <c r="L1497" s="235" t="s">
        <v>28</v>
      </c>
      <c r="M1497" s="252" t="s">
        <v>13</v>
      </c>
      <c r="N1497" t="s">
        <v>14</v>
      </c>
      <c r="O1497" t="s">
        <v>309</v>
      </c>
      <c r="P1497" t="s">
        <v>1606</v>
      </c>
      <c r="Q1497" t="s">
        <v>6386</v>
      </c>
      <c r="R1497" s="230">
        <v>45046</v>
      </c>
      <c r="S1497" s="230">
        <v>45078</v>
      </c>
      <c r="T1497" t="s">
        <v>8407</v>
      </c>
      <c r="U1497" s="238"/>
      <c r="V1497" s="238"/>
      <c r="W1497" s="238"/>
      <c r="X1497" s="238"/>
      <c r="Y1497" s="239"/>
      <c r="Z1497" t="s">
        <v>8353</v>
      </c>
      <c r="AA1497" t="s">
        <v>8452</v>
      </c>
      <c r="AB1497" s="256">
        <v>1722524747</v>
      </c>
      <c r="AC1497" s="242" t="str">
        <f>_xlfn.IFNA(IF(Table[[#This Row],[Programme Partner]]&lt;&gt;Table[[#This Row],[Implementing Partner]],CONCATENATE(Table[[#This Row],[Programme Partner]],"-",Table[[#This Row],[Implementing Partner]]),Table[[#This Row],[Programme Partner]]),"")</f>
        <v>CARITAS</v>
      </c>
    </row>
    <row r="1498" spans="1:29" ht="16.5" customHeight="1">
      <c r="A1498" s="183">
        <v>1499</v>
      </c>
      <c r="B1498" s="234" t="s">
        <v>8385</v>
      </c>
      <c r="C1498" s="235" t="s">
        <v>8350</v>
      </c>
      <c r="D1498" s="236" t="s">
        <v>8350</v>
      </c>
      <c r="E1498" s="237" t="s">
        <v>8308</v>
      </c>
      <c r="F1498" s="235" t="s">
        <v>27</v>
      </c>
      <c r="G1498" s="235" t="s">
        <v>8012</v>
      </c>
      <c r="H1498" t="s">
        <v>8365</v>
      </c>
      <c r="I1498" s="235" t="str">
        <f>IFERROR(VLOOKUP(Table[[#This Row],[Activity Details of Assistance]],WHAT!E:F,2,FALSE),"")</f>
        <v># of door</v>
      </c>
      <c r="J1498" s="235"/>
      <c r="K1498">
        <v>25</v>
      </c>
      <c r="L1498" s="235" t="s">
        <v>28</v>
      </c>
      <c r="M1498" s="252" t="s">
        <v>13</v>
      </c>
      <c r="N1498" t="s">
        <v>14</v>
      </c>
      <c r="O1498" t="s">
        <v>309</v>
      </c>
      <c r="P1498" t="s">
        <v>1606</v>
      </c>
      <c r="Q1498" t="s">
        <v>6386</v>
      </c>
      <c r="R1498" s="230">
        <v>45046</v>
      </c>
      <c r="S1498" s="230">
        <v>45078</v>
      </c>
      <c r="T1498" t="s">
        <v>8407</v>
      </c>
      <c r="U1498" s="238"/>
      <c r="V1498" s="238"/>
      <c r="W1498" s="238"/>
      <c r="X1498" s="238"/>
      <c r="Y1498" s="239"/>
      <c r="Z1498" t="s">
        <v>8353</v>
      </c>
      <c r="AA1498" t="s">
        <v>8452</v>
      </c>
      <c r="AB1498" s="256">
        <v>1722524747</v>
      </c>
      <c r="AC1498" s="242" t="str">
        <f>_xlfn.IFNA(IF(Table[[#This Row],[Programme Partner]]&lt;&gt;Table[[#This Row],[Implementing Partner]],CONCATENATE(Table[[#This Row],[Programme Partner]],"-",Table[[#This Row],[Implementing Partner]]),Table[[#This Row],[Programme Partner]]),"")</f>
        <v>CARITAS</v>
      </c>
    </row>
    <row r="1499" spans="1:29" ht="16.5" customHeight="1">
      <c r="A1499" s="183">
        <v>1500</v>
      </c>
      <c r="B1499" s="234" t="s">
        <v>8385</v>
      </c>
      <c r="C1499" s="235" t="s">
        <v>8350</v>
      </c>
      <c r="D1499" s="236" t="s">
        <v>8350</v>
      </c>
      <c r="E1499" s="237" t="s">
        <v>8308</v>
      </c>
      <c r="F1499" s="235" t="s">
        <v>27</v>
      </c>
      <c r="G1499" s="235" t="s">
        <v>8012</v>
      </c>
      <c r="H1499" t="s">
        <v>8312</v>
      </c>
      <c r="I1499" s="235" t="str">
        <f>IFERROR(VLOOKUP(Table[[#This Row],[Activity Details of Assistance]],WHAT!E:F,2,FALSE),"")</f>
        <v># of door</v>
      </c>
      <c r="J1499" s="235"/>
      <c r="K1499">
        <v>25</v>
      </c>
      <c r="L1499" s="235" t="s">
        <v>28</v>
      </c>
      <c r="M1499" s="252" t="s">
        <v>13</v>
      </c>
      <c r="N1499" t="s">
        <v>14</v>
      </c>
      <c r="O1499" t="s">
        <v>309</v>
      </c>
      <c r="P1499" t="s">
        <v>1606</v>
      </c>
      <c r="Q1499" t="s">
        <v>6386</v>
      </c>
      <c r="R1499" s="230">
        <v>45046</v>
      </c>
      <c r="S1499" s="230">
        <v>45078</v>
      </c>
      <c r="T1499" t="s">
        <v>8407</v>
      </c>
      <c r="U1499" s="238"/>
      <c r="V1499" s="238"/>
      <c r="W1499" s="238"/>
      <c r="X1499" s="238"/>
      <c r="Y1499" s="239"/>
      <c r="Z1499" t="s">
        <v>8353</v>
      </c>
      <c r="AA1499" t="s">
        <v>8452</v>
      </c>
      <c r="AB1499" s="256">
        <v>1722524747</v>
      </c>
      <c r="AC1499" s="242" t="str">
        <f>_xlfn.IFNA(IF(Table[[#This Row],[Programme Partner]]&lt;&gt;Table[[#This Row],[Implementing Partner]],CONCATENATE(Table[[#This Row],[Programme Partner]],"-",Table[[#This Row],[Implementing Partner]]),Table[[#This Row],[Programme Partner]]),"")</f>
        <v>CARITAS</v>
      </c>
    </row>
    <row r="1500" spans="1:29" ht="16.5" customHeight="1">
      <c r="A1500" s="183">
        <v>1501</v>
      </c>
      <c r="B1500" s="234" t="s">
        <v>8385</v>
      </c>
      <c r="C1500" s="235" t="s">
        <v>8350</v>
      </c>
      <c r="D1500" s="236" t="s">
        <v>8350</v>
      </c>
      <c r="E1500" s="237" t="s">
        <v>8308</v>
      </c>
      <c r="F1500" s="235" t="s">
        <v>27</v>
      </c>
      <c r="G1500" s="235" t="s">
        <v>8013</v>
      </c>
      <c r="H1500" t="s">
        <v>8286</v>
      </c>
      <c r="I1500" s="235" t="str">
        <f>IFERROR(VLOOKUP(Table[[#This Row],[Activity Details of Assistance]],WHAT!E:F,2,FALSE),"")</f>
        <v># of HP sessions at community level</v>
      </c>
      <c r="J1500" s="235"/>
      <c r="K1500">
        <v>92</v>
      </c>
      <c r="L1500" s="235" t="s">
        <v>28</v>
      </c>
      <c r="M1500" s="252" t="s">
        <v>13</v>
      </c>
      <c r="N1500" t="s">
        <v>14</v>
      </c>
      <c r="O1500" t="s">
        <v>309</v>
      </c>
      <c r="P1500" t="s">
        <v>1606</v>
      </c>
      <c r="Q1500" t="s">
        <v>6386</v>
      </c>
      <c r="R1500" s="230">
        <v>45046</v>
      </c>
      <c r="S1500" s="230">
        <v>45078</v>
      </c>
      <c r="T1500" t="s">
        <v>8407</v>
      </c>
      <c r="U1500" s="238"/>
      <c r="V1500" s="238"/>
      <c r="W1500" s="238"/>
      <c r="X1500" s="238"/>
      <c r="Y1500" s="239"/>
      <c r="Z1500" t="s">
        <v>8353</v>
      </c>
      <c r="AA1500" t="s">
        <v>8452</v>
      </c>
      <c r="AB1500" s="256">
        <v>1722524747</v>
      </c>
      <c r="AC1500" s="242" t="str">
        <f>_xlfn.IFNA(IF(Table[[#This Row],[Programme Partner]]&lt;&gt;Table[[#This Row],[Implementing Partner]],CONCATENATE(Table[[#This Row],[Programme Partner]],"-",Table[[#This Row],[Implementing Partner]]),Table[[#This Row],[Programme Partner]]),"")</f>
        <v>CARITAS</v>
      </c>
    </row>
    <row r="1501" spans="1:29" ht="16.5" customHeight="1">
      <c r="A1501" s="183">
        <v>1502</v>
      </c>
      <c r="B1501" s="234" t="s">
        <v>8385</v>
      </c>
      <c r="C1501" s="235" t="s">
        <v>8350</v>
      </c>
      <c r="D1501" s="236" t="s">
        <v>8350</v>
      </c>
      <c r="E1501" s="237" t="s">
        <v>8308</v>
      </c>
      <c r="F1501" s="235" t="s">
        <v>27</v>
      </c>
      <c r="G1501" s="235" t="s">
        <v>8013</v>
      </c>
      <c r="H1501" t="s">
        <v>8287</v>
      </c>
      <c r="I1501" s="235" t="str">
        <f>IFERROR(VLOOKUP(Table[[#This Row],[Activity Details of Assistance]],WHAT!E:F,2,FALSE),"")</f>
        <v># of HP sessions at HH level</v>
      </c>
      <c r="J1501" s="235"/>
      <c r="K1501">
        <v>597</v>
      </c>
      <c r="L1501" s="235" t="s">
        <v>28</v>
      </c>
      <c r="M1501" s="252" t="s">
        <v>13</v>
      </c>
      <c r="N1501" t="s">
        <v>14</v>
      </c>
      <c r="O1501" t="s">
        <v>309</v>
      </c>
      <c r="P1501" t="s">
        <v>1606</v>
      </c>
      <c r="Q1501" t="s">
        <v>6386</v>
      </c>
      <c r="R1501" s="230">
        <v>45046</v>
      </c>
      <c r="S1501" s="230">
        <v>45078</v>
      </c>
      <c r="T1501" t="s">
        <v>8407</v>
      </c>
      <c r="U1501" s="238"/>
      <c r="V1501" s="238"/>
      <c r="W1501" s="238"/>
      <c r="X1501" s="238"/>
      <c r="Y1501" s="239"/>
      <c r="Z1501" t="s">
        <v>8353</v>
      </c>
      <c r="AA1501" t="s">
        <v>8452</v>
      </c>
      <c r="AB1501" s="256">
        <v>1722524747</v>
      </c>
      <c r="AC1501" s="242" t="str">
        <f>_xlfn.IFNA(IF(Table[[#This Row],[Programme Partner]]&lt;&gt;Table[[#This Row],[Implementing Partner]],CONCATENATE(Table[[#This Row],[Programme Partner]],"-",Table[[#This Row],[Implementing Partner]]),Table[[#This Row],[Programme Partner]]),"")</f>
        <v>CARITAS</v>
      </c>
    </row>
    <row r="1502" spans="1:29" ht="16.5" customHeight="1">
      <c r="A1502" s="183">
        <v>1503</v>
      </c>
      <c r="B1502" s="234" t="s">
        <v>8385</v>
      </c>
      <c r="C1502" s="235" t="s">
        <v>8350</v>
      </c>
      <c r="D1502" s="236" t="s">
        <v>8350</v>
      </c>
      <c r="E1502" s="237" t="s">
        <v>8308</v>
      </c>
      <c r="F1502" s="235" t="s">
        <v>27</v>
      </c>
      <c r="G1502" s="235" t="s">
        <v>8014</v>
      </c>
      <c r="H1502" t="s">
        <v>8412</v>
      </c>
      <c r="I1502" s="235" t="str">
        <f>IFERROR(VLOOKUP(Table[[#This Row],[Activity Details of Assistance]],WHAT!E:F,2,FALSE),"")</f>
        <v># of HH</v>
      </c>
      <c r="J1502" s="235"/>
      <c r="K1502">
        <v>145</v>
      </c>
      <c r="L1502" s="235" t="s">
        <v>28</v>
      </c>
      <c r="M1502" s="252" t="s">
        <v>13</v>
      </c>
      <c r="N1502" t="s">
        <v>14</v>
      </c>
      <c r="O1502" t="s">
        <v>309</v>
      </c>
      <c r="P1502" t="s">
        <v>1606</v>
      </c>
      <c r="Q1502" t="s">
        <v>6386</v>
      </c>
      <c r="R1502" s="230">
        <v>45046</v>
      </c>
      <c r="S1502" s="230">
        <v>45078</v>
      </c>
      <c r="T1502" t="s">
        <v>8407</v>
      </c>
      <c r="U1502" s="238"/>
      <c r="V1502" s="238"/>
      <c r="W1502" s="238"/>
      <c r="X1502" s="238"/>
      <c r="Y1502" s="239"/>
      <c r="Z1502" t="s">
        <v>8353</v>
      </c>
      <c r="AA1502" t="s">
        <v>8452</v>
      </c>
      <c r="AB1502" s="256">
        <v>1722524747</v>
      </c>
      <c r="AC1502" s="242" t="str">
        <f>_xlfn.IFNA(IF(Table[[#This Row],[Programme Partner]]&lt;&gt;Table[[#This Row],[Implementing Partner]],CONCATENATE(Table[[#This Row],[Programme Partner]],"-",Table[[#This Row],[Implementing Partner]]),Table[[#This Row],[Programme Partner]]),"")</f>
        <v>CARITAS</v>
      </c>
    </row>
    <row r="1503" spans="1:29" ht="16.5" customHeight="1">
      <c r="A1503" s="183">
        <v>1504</v>
      </c>
      <c r="B1503" s="234" t="s">
        <v>8385</v>
      </c>
      <c r="C1503" s="235" t="s">
        <v>8350</v>
      </c>
      <c r="D1503" s="236" t="s">
        <v>8350</v>
      </c>
      <c r="E1503" s="237" t="s">
        <v>8351</v>
      </c>
      <c r="F1503" s="235" t="s">
        <v>27</v>
      </c>
      <c r="G1503" s="235" t="s">
        <v>8011</v>
      </c>
      <c r="H1503" t="s">
        <v>8363</v>
      </c>
      <c r="I1503" s="235" t="str">
        <f>IFERROR(VLOOKUP(Table[[#This Row],[Activity Details of Assistance]],WHAT!E:F,2,FALSE),"")</f>
        <v># of tube well</v>
      </c>
      <c r="J1503" s="235"/>
      <c r="K1503">
        <v>57</v>
      </c>
      <c r="L1503" s="235" t="s">
        <v>28</v>
      </c>
      <c r="M1503" s="252" t="s">
        <v>13</v>
      </c>
      <c r="N1503" t="s">
        <v>14</v>
      </c>
      <c r="O1503" t="s">
        <v>309</v>
      </c>
      <c r="P1503" t="s">
        <v>1606</v>
      </c>
      <c r="Q1503" t="s">
        <v>4668</v>
      </c>
      <c r="R1503" s="230">
        <v>45046</v>
      </c>
      <c r="S1503" s="230">
        <v>45078</v>
      </c>
      <c r="T1503" t="s">
        <v>8407</v>
      </c>
      <c r="U1503" s="238"/>
      <c r="V1503" s="238"/>
      <c r="W1503" s="238"/>
      <c r="X1503" s="238"/>
      <c r="Y1503" s="239"/>
      <c r="Z1503" t="s">
        <v>8353</v>
      </c>
      <c r="AA1503" t="s">
        <v>8452</v>
      </c>
      <c r="AB1503" s="256">
        <v>1722524747</v>
      </c>
      <c r="AC1503" s="242" t="str">
        <f>_xlfn.IFNA(IF(Table[[#This Row],[Programme Partner]]&lt;&gt;Table[[#This Row],[Implementing Partner]],CONCATENATE(Table[[#This Row],[Programme Partner]],"-",Table[[#This Row],[Implementing Partner]]),Table[[#This Row],[Programme Partner]]),"")</f>
        <v>CARITAS</v>
      </c>
    </row>
    <row r="1504" spans="1:29" ht="16.5" customHeight="1">
      <c r="A1504" s="183">
        <v>1505</v>
      </c>
      <c r="B1504" s="234" t="s">
        <v>8385</v>
      </c>
      <c r="C1504" s="235" t="s">
        <v>8350</v>
      </c>
      <c r="D1504" s="236" t="s">
        <v>8350</v>
      </c>
      <c r="E1504" s="237" t="s">
        <v>8351</v>
      </c>
      <c r="F1504" s="235" t="s">
        <v>27</v>
      </c>
      <c r="G1504" s="235" t="s">
        <v>8012</v>
      </c>
      <c r="H1504" t="s">
        <v>8364</v>
      </c>
      <c r="I1504" s="235" t="str">
        <f>IFERROR(VLOOKUP(Table[[#This Row],[Activity Details of Assistance]],WHAT!E:F,2,FALSE),"")</f>
        <v xml:space="preserve"># of door </v>
      </c>
      <c r="J1504" s="235"/>
      <c r="K1504">
        <v>2</v>
      </c>
      <c r="L1504" s="235" t="s">
        <v>28</v>
      </c>
      <c r="M1504" s="252" t="s">
        <v>13</v>
      </c>
      <c r="N1504" t="s">
        <v>14</v>
      </c>
      <c r="O1504" t="s">
        <v>309</v>
      </c>
      <c r="P1504" t="s">
        <v>1606</v>
      </c>
      <c r="Q1504" t="s">
        <v>4668</v>
      </c>
      <c r="R1504" s="230">
        <v>45046</v>
      </c>
      <c r="S1504" s="230">
        <v>45078</v>
      </c>
      <c r="T1504" t="s">
        <v>8407</v>
      </c>
      <c r="U1504" s="238"/>
      <c r="V1504" s="238"/>
      <c r="W1504" s="238"/>
      <c r="X1504" s="238"/>
      <c r="Y1504" s="239"/>
      <c r="Z1504" t="s">
        <v>8353</v>
      </c>
      <c r="AA1504" t="s">
        <v>8452</v>
      </c>
      <c r="AB1504" s="256">
        <v>1722524747</v>
      </c>
      <c r="AC1504" s="242" t="str">
        <f>_xlfn.IFNA(IF(Table[[#This Row],[Programme Partner]]&lt;&gt;Table[[#This Row],[Implementing Partner]],CONCATENATE(Table[[#This Row],[Programme Partner]],"-",Table[[#This Row],[Implementing Partner]]),Table[[#This Row],[Programme Partner]]),"")</f>
        <v>CARITAS</v>
      </c>
    </row>
    <row r="1505" spans="1:29" ht="16.5" customHeight="1">
      <c r="A1505" s="183">
        <v>1506</v>
      </c>
      <c r="B1505" s="234" t="s">
        <v>8385</v>
      </c>
      <c r="C1505" s="235" t="s">
        <v>8350</v>
      </c>
      <c r="D1505" s="236" t="s">
        <v>8350</v>
      </c>
      <c r="E1505" s="237" t="s">
        <v>8351</v>
      </c>
      <c r="F1505" s="235" t="s">
        <v>27</v>
      </c>
      <c r="G1505" s="235" t="s">
        <v>8012</v>
      </c>
      <c r="H1505" t="s">
        <v>8365</v>
      </c>
      <c r="I1505" s="235" t="str">
        <f>IFERROR(VLOOKUP(Table[[#This Row],[Activity Details of Assistance]],WHAT!E:F,2,FALSE),"")</f>
        <v># of door</v>
      </c>
      <c r="J1505" s="235"/>
      <c r="K1505">
        <v>7</v>
      </c>
      <c r="L1505" s="235" t="s">
        <v>28</v>
      </c>
      <c r="M1505" s="252" t="s">
        <v>13</v>
      </c>
      <c r="N1505" t="s">
        <v>14</v>
      </c>
      <c r="O1505" t="s">
        <v>309</v>
      </c>
      <c r="P1505" t="s">
        <v>1606</v>
      </c>
      <c r="Q1505" t="s">
        <v>4668</v>
      </c>
      <c r="R1505" s="230">
        <v>45046</v>
      </c>
      <c r="S1505" s="230">
        <v>45078</v>
      </c>
      <c r="T1505" t="s">
        <v>8407</v>
      </c>
      <c r="U1505" s="238"/>
      <c r="V1505" s="238"/>
      <c r="W1505" s="238"/>
      <c r="X1505" s="238"/>
      <c r="Y1505" s="239"/>
      <c r="Z1505" t="s">
        <v>8353</v>
      </c>
      <c r="AA1505" t="s">
        <v>8452</v>
      </c>
      <c r="AB1505" s="256">
        <v>1722524747</v>
      </c>
      <c r="AC1505" s="242" t="str">
        <f>_xlfn.IFNA(IF(Table[[#This Row],[Programme Partner]]&lt;&gt;Table[[#This Row],[Implementing Partner]],CONCATENATE(Table[[#This Row],[Programme Partner]],"-",Table[[#This Row],[Implementing Partner]]),Table[[#This Row],[Programme Partner]]),"")</f>
        <v>CARITAS</v>
      </c>
    </row>
    <row r="1506" spans="1:29" ht="16.5" customHeight="1">
      <c r="A1506" s="183">
        <v>1507</v>
      </c>
      <c r="B1506" s="234" t="s">
        <v>8385</v>
      </c>
      <c r="C1506" s="235" t="s">
        <v>8350</v>
      </c>
      <c r="D1506" s="236" t="s">
        <v>8350</v>
      </c>
      <c r="E1506" s="237" t="s">
        <v>8351</v>
      </c>
      <c r="F1506" s="235" t="s">
        <v>27</v>
      </c>
      <c r="G1506" s="235" t="s">
        <v>8012</v>
      </c>
      <c r="H1506" t="s">
        <v>8312</v>
      </c>
      <c r="I1506" s="235" t="str">
        <f>IFERROR(VLOOKUP(Table[[#This Row],[Activity Details of Assistance]],WHAT!E:F,2,FALSE),"")</f>
        <v># of door</v>
      </c>
      <c r="J1506" s="235"/>
      <c r="K1506">
        <v>42</v>
      </c>
      <c r="L1506" s="235" t="s">
        <v>28</v>
      </c>
      <c r="M1506" s="252" t="s">
        <v>13</v>
      </c>
      <c r="N1506" t="s">
        <v>14</v>
      </c>
      <c r="O1506" t="s">
        <v>309</v>
      </c>
      <c r="P1506" t="s">
        <v>1606</v>
      </c>
      <c r="Q1506" t="s">
        <v>4668</v>
      </c>
      <c r="R1506" s="230">
        <v>45046</v>
      </c>
      <c r="S1506" s="230">
        <v>45078</v>
      </c>
      <c r="T1506" t="s">
        <v>8407</v>
      </c>
      <c r="U1506" s="238"/>
      <c r="V1506" s="238"/>
      <c r="W1506" s="238"/>
      <c r="X1506" s="238"/>
      <c r="Y1506" s="239"/>
      <c r="Z1506" t="s">
        <v>8353</v>
      </c>
      <c r="AA1506" t="s">
        <v>8452</v>
      </c>
      <c r="AB1506" s="256">
        <v>1722524747</v>
      </c>
      <c r="AC1506" s="242" t="str">
        <f>_xlfn.IFNA(IF(Table[[#This Row],[Programme Partner]]&lt;&gt;Table[[#This Row],[Implementing Partner]],CONCATENATE(Table[[#This Row],[Programme Partner]],"-",Table[[#This Row],[Implementing Partner]]),Table[[#This Row],[Programme Partner]]),"")</f>
        <v>CARITAS</v>
      </c>
    </row>
    <row r="1507" spans="1:29" ht="16.5" customHeight="1">
      <c r="A1507" s="183">
        <v>1508</v>
      </c>
      <c r="B1507" s="234" t="s">
        <v>8385</v>
      </c>
      <c r="C1507" s="235" t="s">
        <v>8350</v>
      </c>
      <c r="D1507" s="236" t="s">
        <v>8350</v>
      </c>
      <c r="E1507" s="237" t="s">
        <v>8351</v>
      </c>
      <c r="F1507" s="235" t="s">
        <v>27</v>
      </c>
      <c r="G1507" s="235" t="s">
        <v>8013</v>
      </c>
      <c r="H1507" t="s">
        <v>8286</v>
      </c>
      <c r="I1507" s="235" t="str">
        <f>IFERROR(VLOOKUP(Table[[#This Row],[Activity Details of Assistance]],WHAT!E:F,2,FALSE),"")</f>
        <v># of HP sessions at community level</v>
      </c>
      <c r="J1507" s="235"/>
      <c r="K1507">
        <v>215</v>
      </c>
      <c r="L1507" s="235" t="s">
        <v>28</v>
      </c>
      <c r="M1507" s="252" t="s">
        <v>13</v>
      </c>
      <c r="N1507" t="s">
        <v>14</v>
      </c>
      <c r="O1507" t="s">
        <v>309</v>
      </c>
      <c r="P1507" t="s">
        <v>1606</v>
      </c>
      <c r="Q1507" t="s">
        <v>4668</v>
      </c>
      <c r="R1507" s="230">
        <v>45046</v>
      </c>
      <c r="S1507" s="230">
        <v>45078</v>
      </c>
      <c r="T1507" t="s">
        <v>8407</v>
      </c>
      <c r="U1507" s="238"/>
      <c r="V1507" s="238"/>
      <c r="W1507" s="238"/>
      <c r="X1507" s="238"/>
      <c r="Y1507" s="239"/>
      <c r="Z1507" t="s">
        <v>8353</v>
      </c>
      <c r="AA1507" t="s">
        <v>8452</v>
      </c>
      <c r="AB1507" s="256">
        <v>1722524747</v>
      </c>
      <c r="AC1507" s="242" t="str">
        <f>_xlfn.IFNA(IF(Table[[#This Row],[Programme Partner]]&lt;&gt;Table[[#This Row],[Implementing Partner]],CONCATENATE(Table[[#This Row],[Programme Partner]],"-",Table[[#This Row],[Implementing Partner]]),Table[[#This Row],[Programme Partner]]),"")</f>
        <v>CARITAS</v>
      </c>
    </row>
    <row r="1508" spans="1:29" ht="16.5" customHeight="1">
      <c r="A1508" s="183">
        <v>1509</v>
      </c>
      <c r="B1508" s="234" t="s">
        <v>8385</v>
      </c>
      <c r="C1508" s="235" t="s">
        <v>8350</v>
      </c>
      <c r="D1508" s="236" t="s">
        <v>8350</v>
      </c>
      <c r="E1508" s="237" t="s">
        <v>8351</v>
      </c>
      <c r="F1508" s="235" t="s">
        <v>27</v>
      </c>
      <c r="G1508" s="235" t="s">
        <v>8013</v>
      </c>
      <c r="H1508" t="s">
        <v>8287</v>
      </c>
      <c r="I1508" s="235" t="str">
        <f>IFERROR(VLOOKUP(Table[[#This Row],[Activity Details of Assistance]],WHAT!E:F,2,FALSE),"")</f>
        <v># of HP sessions at HH level</v>
      </c>
      <c r="J1508" s="235"/>
      <c r="K1508">
        <v>1773</v>
      </c>
      <c r="L1508" s="235" t="s">
        <v>28</v>
      </c>
      <c r="M1508" s="252" t="s">
        <v>13</v>
      </c>
      <c r="N1508" t="s">
        <v>14</v>
      </c>
      <c r="O1508" t="s">
        <v>309</v>
      </c>
      <c r="P1508" t="s">
        <v>1606</v>
      </c>
      <c r="Q1508" t="s">
        <v>4668</v>
      </c>
      <c r="R1508" s="230">
        <v>45046</v>
      </c>
      <c r="S1508" s="230">
        <v>45078</v>
      </c>
      <c r="T1508" t="s">
        <v>8407</v>
      </c>
      <c r="U1508" s="238"/>
      <c r="V1508" s="238"/>
      <c r="W1508" s="238"/>
      <c r="X1508" s="238"/>
      <c r="Y1508" s="239"/>
      <c r="Z1508" t="s">
        <v>8353</v>
      </c>
      <c r="AA1508" t="s">
        <v>8452</v>
      </c>
      <c r="AB1508" s="256">
        <v>1722524747</v>
      </c>
      <c r="AC1508" s="242" t="str">
        <f>_xlfn.IFNA(IF(Table[[#This Row],[Programme Partner]]&lt;&gt;Table[[#This Row],[Implementing Partner]],CONCATENATE(Table[[#This Row],[Programme Partner]],"-",Table[[#This Row],[Implementing Partner]]),Table[[#This Row],[Programme Partner]]),"")</f>
        <v>CARITAS</v>
      </c>
    </row>
    <row r="1509" spans="1:29" ht="16.5" customHeight="1">
      <c r="A1509" s="183">
        <v>1510</v>
      </c>
      <c r="B1509" s="234" t="s">
        <v>8385</v>
      </c>
      <c r="C1509" s="235" t="s">
        <v>8350</v>
      </c>
      <c r="D1509" s="236" t="s">
        <v>8350</v>
      </c>
      <c r="E1509" s="237" t="s">
        <v>8351</v>
      </c>
      <c r="F1509" s="235" t="s">
        <v>27</v>
      </c>
      <c r="G1509" s="235" t="s">
        <v>8014</v>
      </c>
      <c r="H1509" t="s">
        <v>8412</v>
      </c>
      <c r="I1509" s="235" t="str">
        <f>IFERROR(VLOOKUP(Table[[#This Row],[Activity Details of Assistance]],WHAT!E:F,2,FALSE),"")</f>
        <v># of HH</v>
      </c>
      <c r="J1509" s="235"/>
      <c r="K1509">
        <v>349</v>
      </c>
      <c r="L1509" s="235" t="s">
        <v>28</v>
      </c>
      <c r="M1509" s="252" t="s">
        <v>13</v>
      </c>
      <c r="N1509" t="s">
        <v>14</v>
      </c>
      <c r="O1509" t="s">
        <v>309</v>
      </c>
      <c r="P1509" t="s">
        <v>1606</v>
      </c>
      <c r="Q1509" t="s">
        <v>4668</v>
      </c>
      <c r="R1509" s="230">
        <v>45046</v>
      </c>
      <c r="S1509" s="230">
        <v>45078</v>
      </c>
      <c r="T1509" t="s">
        <v>8407</v>
      </c>
      <c r="U1509" s="238"/>
      <c r="V1509" s="238"/>
      <c r="W1509" s="238"/>
      <c r="X1509" s="238"/>
      <c r="Y1509" s="239"/>
      <c r="Z1509" t="s">
        <v>8353</v>
      </c>
      <c r="AA1509" t="s">
        <v>8452</v>
      </c>
      <c r="AB1509" s="256">
        <v>1722524747</v>
      </c>
      <c r="AC1509" s="242" t="str">
        <f>_xlfn.IFNA(IF(Table[[#This Row],[Programme Partner]]&lt;&gt;Table[[#This Row],[Implementing Partner]],CONCATENATE(Table[[#This Row],[Programme Partner]],"-",Table[[#This Row],[Implementing Partner]]),Table[[#This Row],[Programme Partner]]),"")</f>
        <v>CARITAS</v>
      </c>
    </row>
    <row r="1510" spans="1:29" ht="16.5" customHeight="1">
      <c r="A1510" s="183">
        <v>1511</v>
      </c>
      <c r="B1510" s="234" t="s">
        <v>8385</v>
      </c>
      <c r="C1510" s="235" t="s">
        <v>5148</v>
      </c>
      <c r="D1510" s="236" t="s">
        <v>4993</v>
      </c>
      <c r="E1510" t="s">
        <v>8296</v>
      </c>
      <c r="F1510" s="235" t="s">
        <v>27</v>
      </c>
      <c r="G1510" s="235" t="s">
        <v>8011</v>
      </c>
      <c r="H1510" t="s">
        <v>8363</v>
      </c>
      <c r="I1510" s="235" t="str">
        <f>IFERROR(VLOOKUP(Table[[#This Row],[Activity Details of Assistance]],WHAT!E:F,2,FALSE),"")</f>
        <v># of tube well</v>
      </c>
      <c r="J1510" s="235"/>
      <c r="K1510">
        <v>182</v>
      </c>
      <c r="L1510" s="235" t="s">
        <v>28</v>
      </c>
      <c r="M1510" s="252" t="s">
        <v>13</v>
      </c>
      <c r="N1510" t="s">
        <v>14</v>
      </c>
      <c r="O1510" t="s">
        <v>309</v>
      </c>
      <c r="P1510" t="s">
        <v>1606</v>
      </c>
      <c r="Q1510" t="s">
        <v>20</v>
      </c>
      <c r="R1510" s="230">
        <v>45046</v>
      </c>
      <c r="S1510" s="230">
        <v>45170</v>
      </c>
      <c r="T1510" t="s">
        <v>8407</v>
      </c>
      <c r="U1510" s="238"/>
      <c r="V1510" s="238"/>
      <c r="W1510" s="238"/>
      <c r="X1510" s="238"/>
      <c r="Y1510" s="239"/>
      <c r="Z1510" t="s">
        <v>8283</v>
      </c>
      <c r="AA1510" t="s">
        <v>8278</v>
      </c>
      <c r="AB1510" s="256">
        <v>1813213381</v>
      </c>
      <c r="AC1510" s="242" t="str">
        <f>_xlfn.IFNA(IF(Table[[#This Row],[Programme Partner]]&lt;&gt;Table[[#This Row],[Implementing Partner]],CONCATENATE(Table[[#This Row],[Programme Partner]],"-",Table[[#This Row],[Implementing Partner]]),Table[[#This Row],[Programme Partner]]),"")</f>
        <v>IOM-ACF</v>
      </c>
    </row>
    <row r="1511" spans="1:29" ht="16.5" customHeight="1">
      <c r="A1511" s="183">
        <v>1512</v>
      </c>
      <c r="B1511" s="234" t="s">
        <v>8385</v>
      </c>
      <c r="C1511" s="235" t="s">
        <v>5148</v>
      </c>
      <c r="D1511" s="236" t="s">
        <v>4993</v>
      </c>
      <c r="E1511" t="s">
        <v>8296</v>
      </c>
      <c r="F1511" s="235" t="s">
        <v>27</v>
      </c>
      <c r="G1511" s="235" t="s">
        <v>8012</v>
      </c>
      <c r="H1511" t="s">
        <v>8364</v>
      </c>
      <c r="I1511" s="235" t="str">
        <f>IFERROR(VLOOKUP(Table[[#This Row],[Activity Details of Assistance]],WHAT!E:F,2,FALSE),"")</f>
        <v xml:space="preserve"># of door </v>
      </c>
      <c r="J1511" s="235"/>
      <c r="K1511">
        <v>41</v>
      </c>
      <c r="L1511" s="235" t="s">
        <v>28</v>
      </c>
      <c r="M1511" s="252" t="s">
        <v>13</v>
      </c>
      <c r="N1511" t="s">
        <v>14</v>
      </c>
      <c r="O1511" t="s">
        <v>309</v>
      </c>
      <c r="P1511" t="s">
        <v>1606</v>
      </c>
      <c r="Q1511" t="s">
        <v>20</v>
      </c>
      <c r="R1511" s="230">
        <v>45046</v>
      </c>
      <c r="S1511" s="230">
        <v>45170</v>
      </c>
      <c r="T1511" t="s">
        <v>8407</v>
      </c>
      <c r="U1511" s="238"/>
      <c r="V1511" s="238"/>
      <c r="W1511" s="238"/>
      <c r="X1511" s="238"/>
      <c r="Y1511" s="239"/>
      <c r="Z1511" t="s">
        <v>8283</v>
      </c>
      <c r="AA1511" t="s">
        <v>8278</v>
      </c>
      <c r="AB1511" s="256">
        <v>1813213381</v>
      </c>
      <c r="AC1511" s="242" t="str">
        <f>_xlfn.IFNA(IF(Table[[#This Row],[Programme Partner]]&lt;&gt;Table[[#This Row],[Implementing Partner]],CONCATENATE(Table[[#This Row],[Programme Partner]],"-",Table[[#This Row],[Implementing Partner]]),Table[[#This Row],[Programme Partner]]),"")</f>
        <v>IOM-ACF</v>
      </c>
    </row>
    <row r="1512" spans="1:29" ht="16.5" customHeight="1">
      <c r="A1512" s="183">
        <v>1513</v>
      </c>
      <c r="B1512" s="234" t="s">
        <v>8385</v>
      </c>
      <c r="C1512" s="235" t="s">
        <v>5148</v>
      </c>
      <c r="D1512" s="236" t="s">
        <v>4993</v>
      </c>
      <c r="E1512" t="s">
        <v>8296</v>
      </c>
      <c r="F1512" s="235" t="s">
        <v>27</v>
      </c>
      <c r="G1512" s="235" t="s">
        <v>8012</v>
      </c>
      <c r="H1512" t="s">
        <v>8365</v>
      </c>
      <c r="I1512" s="235" t="str">
        <f>IFERROR(VLOOKUP(Table[[#This Row],[Activity Details of Assistance]],WHAT!E:F,2,FALSE),"")</f>
        <v># of door</v>
      </c>
      <c r="J1512" s="235"/>
      <c r="K1512">
        <v>154</v>
      </c>
      <c r="L1512" s="235" t="s">
        <v>28</v>
      </c>
      <c r="M1512" s="252" t="s">
        <v>13</v>
      </c>
      <c r="N1512" t="s">
        <v>14</v>
      </c>
      <c r="O1512" t="s">
        <v>309</v>
      </c>
      <c r="P1512" t="s">
        <v>1606</v>
      </c>
      <c r="Q1512" t="s">
        <v>20</v>
      </c>
      <c r="R1512" s="230">
        <v>45046</v>
      </c>
      <c r="S1512" s="230">
        <v>45170</v>
      </c>
      <c r="T1512" t="s">
        <v>8407</v>
      </c>
      <c r="U1512" s="238"/>
      <c r="V1512" s="238"/>
      <c r="W1512" s="238"/>
      <c r="X1512" s="238"/>
      <c r="Y1512" s="239"/>
      <c r="Z1512" t="s">
        <v>8283</v>
      </c>
      <c r="AA1512" t="s">
        <v>8278</v>
      </c>
      <c r="AB1512" s="256">
        <v>1813213381</v>
      </c>
      <c r="AC1512" s="242" t="str">
        <f>_xlfn.IFNA(IF(Table[[#This Row],[Programme Partner]]&lt;&gt;Table[[#This Row],[Implementing Partner]],CONCATENATE(Table[[#This Row],[Programme Partner]],"-",Table[[#This Row],[Implementing Partner]]),Table[[#This Row],[Programme Partner]]),"")</f>
        <v>IOM-ACF</v>
      </c>
    </row>
    <row r="1513" spans="1:29" ht="16.5" customHeight="1">
      <c r="A1513" s="183">
        <v>1514</v>
      </c>
      <c r="B1513" s="234" t="s">
        <v>8385</v>
      </c>
      <c r="C1513" s="235" t="s">
        <v>5148</v>
      </c>
      <c r="D1513" s="236" t="s">
        <v>4993</v>
      </c>
      <c r="E1513" t="s">
        <v>8296</v>
      </c>
      <c r="F1513" s="235" t="s">
        <v>27</v>
      </c>
      <c r="G1513" s="235" t="s">
        <v>8012</v>
      </c>
      <c r="H1513" t="s">
        <v>8312</v>
      </c>
      <c r="I1513" s="235" t="str">
        <f>IFERROR(VLOOKUP(Table[[#This Row],[Activity Details of Assistance]],WHAT!E:F,2,FALSE),"")</f>
        <v># of door</v>
      </c>
      <c r="J1513" s="235"/>
      <c r="K1513">
        <v>932</v>
      </c>
      <c r="L1513" s="235" t="s">
        <v>28</v>
      </c>
      <c r="M1513" s="252" t="s">
        <v>13</v>
      </c>
      <c r="N1513" t="s">
        <v>14</v>
      </c>
      <c r="O1513" t="s">
        <v>309</v>
      </c>
      <c r="P1513" t="s">
        <v>1606</v>
      </c>
      <c r="Q1513" t="s">
        <v>20</v>
      </c>
      <c r="R1513" s="230">
        <v>45046</v>
      </c>
      <c r="S1513" s="230">
        <v>45170</v>
      </c>
      <c r="T1513" t="s">
        <v>8407</v>
      </c>
      <c r="U1513" s="238"/>
      <c r="V1513" s="238"/>
      <c r="W1513" s="238"/>
      <c r="X1513" s="238"/>
      <c r="Y1513" s="239"/>
      <c r="Z1513" t="s">
        <v>8283</v>
      </c>
      <c r="AA1513" t="s">
        <v>8278</v>
      </c>
      <c r="AB1513" s="256">
        <v>1813213381</v>
      </c>
      <c r="AC1513" s="242" t="str">
        <f>_xlfn.IFNA(IF(Table[[#This Row],[Programme Partner]]&lt;&gt;Table[[#This Row],[Implementing Partner]],CONCATENATE(Table[[#This Row],[Programme Partner]],"-",Table[[#This Row],[Implementing Partner]]),Table[[#This Row],[Programme Partner]]),"")</f>
        <v>IOM-ACF</v>
      </c>
    </row>
    <row r="1514" spans="1:29" ht="16.5" customHeight="1">
      <c r="A1514" s="183">
        <v>1515</v>
      </c>
      <c r="B1514" s="234" t="s">
        <v>8385</v>
      </c>
      <c r="C1514" s="235" t="s">
        <v>5148</v>
      </c>
      <c r="D1514" s="236" t="s">
        <v>4993</v>
      </c>
      <c r="E1514" t="s">
        <v>8296</v>
      </c>
      <c r="F1514" s="235" t="s">
        <v>27</v>
      </c>
      <c r="G1514" s="235" t="s">
        <v>8013</v>
      </c>
      <c r="H1514" t="s">
        <v>8322</v>
      </c>
      <c r="I1514" s="235" t="str">
        <f>IFERROR(VLOOKUP(Table[[#This Row],[Activity Details of Assistance]],WHAT!E:F,2,FALSE),"")</f>
        <v># of female in reproductive age</v>
      </c>
      <c r="J1514" s="235"/>
      <c r="K1514">
        <v>324</v>
      </c>
      <c r="L1514" s="235" t="s">
        <v>28</v>
      </c>
      <c r="M1514" s="252" t="s">
        <v>13</v>
      </c>
      <c r="N1514" t="s">
        <v>14</v>
      </c>
      <c r="O1514" t="s">
        <v>309</v>
      </c>
      <c r="P1514" t="s">
        <v>1606</v>
      </c>
      <c r="Q1514" t="s">
        <v>20</v>
      </c>
      <c r="R1514" s="230">
        <v>45046</v>
      </c>
      <c r="S1514" s="230">
        <v>45170</v>
      </c>
      <c r="T1514" t="s">
        <v>8407</v>
      </c>
      <c r="U1514" s="238"/>
      <c r="V1514" s="238"/>
      <c r="W1514" s="238"/>
      <c r="X1514" s="238"/>
      <c r="Y1514" s="239"/>
      <c r="Z1514" t="s">
        <v>8283</v>
      </c>
      <c r="AA1514" t="s">
        <v>8278</v>
      </c>
      <c r="AB1514" s="256">
        <v>1813213381</v>
      </c>
      <c r="AC1514" s="242" t="str">
        <f>_xlfn.IFNA(IF(Table[[#This Row],[Programme Partner]]&lt;&gt;Table[[#This Row],[Implementing Partner]],CONCATENATE(Table[[#This Row],[Programme Partner]],"-",Table[[#This Row],[Implementing Partner]]),Table[[#This Row],[Programme Partner]]),"")</f>
        <v>IOM-ACF</v>
      </c>
    </row>
    <row r="1515" spans="1:29" ht="16.5" customHeight="1">
      <c r="A1515" s="183">
        <v>1516</v>
      </c>
      <c r="B1515" s="234" t="s">
        <v>8385</v>
      </c>
      <c r="C1515" s="235" t="s">
        <v>5148</v>
      </c>
      <c r="D1515" s="236" t="s">
        <v>4993</v>
      </c>
      <c r="E1515" t="s">
        <v>8296</v>
      </c>
      <c r="F1515" s="235" t="s">
        <v>27</v>
      </c>
      <c r="G1515" s="235" t="s">
        <v>8014</v>
      </c>
      <c r="H1515" t="s">
        <v>8313</v>
      </c>
      <c r="I1515" s="235" t="str">
        <f>IFERROR(VLOOKUP(Table[[#This Row],[Activity Details of Assistance]],WHAT!E:F,2,FALSE),"")</f>
        <v># of campaign per camp </v>
      </c>
      <c r="J1515" s="235"/>
      <c r="K1515">
        <v>2</v>
      </c>
      <c r="L1515" s="235" t="s">
        <v>28</v>
      </c>
      <c r="M1515" s="252" t="s">
        <v>13</v>
      </c>
      <c r="N1515" t="s">
        <v>14</v>
      </c>
      <c r="O1515" t="s">
        <v>309</v>
      </c>
      <c r="P1515" t="s">
        <v>1606</v>
      </c>
      <c r="Q1515" t="s">
        <v>20</v>
      </c>
      <c r="R1515" s="230">
        <v>45046</v>
      </c>
      <c r="S1515" s="230">
        <v>45170</v>
      </c>
      <c r="T1515" t="s">
        <v>8407</v>
      </c>
      <c r="U1515" s="238"/>
      <c r="V1515" s="238"/>
      <c r="W1515" s="238"/>
      <c r="X1515" s="238"/>
      <c r="Y1515" s="239"/>
      <c r="Z1515" t="s">
        <v>8283</v>
      </c>
      <c r="AA1515" t="s">
        <v>8278</v>
      </c>
      <c r="AB1515" s="256">
        <v>1813213381</v>
      </c>
      <c r="AC1515" s="242" t="str">
        <f>_xlfn.IFNA(IF(Table[[#This Row],[Programme Partner]]&lt;&gt;Table[[#This Row],[Implementing Partner]],CONCATENATE(Table[[#This Row],[Programme Partner]],"-",Table[[#This Row],[Implementing Partner]]),Table[[#This Row],[Programme Partner]]),"")</f>
        <v>IOM-ACF</v>
      </c>
    </row>
    <row r="1516" spans="1:29" ht="16.5" customHeight="1">
      <c r="A1516" s="183">
        <v>1517</v>
      </c>
      <c r="B1516" s="234" t="s">
        <v>8385</v>
      </c>
      <c r="C1516" s="235" t="s">
        <v>5148</v>
      </c>
      <c r="D1516" s="236" t="s">
        <v>4993</v>
      </c>
      <c r="E1516" t="s">
        <v>8296</v>
      </c>
      <c r="F1516" s="235" t="s">
        <v>27</v>
      </c>
      <c r="G1516" s="235" t="s">
        <v>8014</v>
      </c>
      <c r="H1516" t="s">
        <v>8401</v>
      </c>
      <c r="I1516" s="235" t="str">
        <f>IFERROR(VLOOKUP(Table[[#This Row],[Activity Details of Assistance]],WHAT!E:F,2,FALSE),"")</f>
        <v># of household</v>
      </c>
      <c r="J1516" s="235"/>
      <c r="K1516">
        <v>6201</v>
      </c>
      <c r="L1516" s="235" t="s">
        <v>28</v>
      </c>
      <c r="M1516" s="252" t="s">
        <v>13</v>
      </c>
      <c r="N1516" t="s">
        <v>14</v>
      </c>
      <c r="O1516" t="s">
        <v>309</v>
      </c>
      <c r="P1516" t="s">
        <v>1606</v>
      </c>
      <c r="Q1516" t="s">
        <v>20</v>
      </c>
      <c r="R1516" s="230">
        <v>45046</v>
      </c>
      <c r="S1516" s="230">
        <v>45170</v>
      </c>
      <c r="T1516" t="s">
        <v>8407</v>
      </c>
      <c r="U1516" s="238"/>
      <c r="V1516" s="238"/>
      <c r="W1516" s="238"/>
      <c r="X1516" s="238"/>
      <c r="Y1516" s="239"/>
      <c r="Z1516" t="s">
        <v>8283</v>
      </c>
      <c r="AA1516" t="s">
        <v>8278</v>
      </c>
      <c r="AB1516" s="256">
        <v>1813213381</v>
      </c>
      <c r="AC1516" s="242" t="str">
        <f>_xlfn.IFNA(IF(Table[[#This Row],[Programme Partner]]&lt;&gt;Table[[#This Row],[Implementing Partner]],CONCATENATE(Table[[#This Row],[Programme Partner]],"-",Table[[#This Row],[Implementing Partner]]),Table[[#This Row],[Programme Partner]]),"")</f>
        <v>IOM-ACF</v>
      </c>
    </row>
    <row r="1517" spans="1:29" ht="16.5" customHeight="1">
      <c r="A1517" s="183">
        <v>1518</v>
      </c>
      <c r="B1517" s="234" t="s">
        <v>8385</v>
      </c>
      <c r="C1517" s="235" t="s">
        <v>4993</v>
      </c>
      <c r="D1517" s="236" t="s">
        <v>4993</v>
      </c>
      <c r="E1517" s="237" t="s">
        <v>4993</v>
      </c>
      <c r="F1517" s="235" t="s">
        <v>27</v>
      </c>
      <c r="G1517" s="235" t="s">
        <v>8011</v>
      </c>
      <c r="H1517" t="s">
        <v>8363</v>
      </c>
      <c r="I1517" s="235" t="str">
        <f>IFERROR(VLOOKUP(Table[[#This Row],[Activity Details of Assistance]],WHAT!E:F,2,FALSE),"")</f>
        <v># of tube well</v>
      </c>
      <c r="J1517" s="235"/>
      <c r="K1517">
        <v>65</v>
      </c>
      <c r="L1517" s="235" t="s">
        <v>28</v>
      </c>
      <c r="M1517" s="252" t="s">
        <v>13</v>
      </c>
      <c r="N1517" t="s">
        <v>14</v>
      </c>
      <c r="O1517" t="s">
        <v>309</v>
      </c>
      <c r="P1517" t="s">
        <v>1606</v>
      </c>
      <c r="Q1517" t="s">
        <v>6477</v>
      </c>
      <c r="R1517" s="230">
        <v>45046</v>
      </c>
      <c r="S1517" s="230">
        <v>45170</v>
      </c>
      <c r="T1517" t="s">
        <v>8407</v>
      </c>
      <c r="U1517" s="238"/>
      <c r="V1517" s="238"/>
      <c r="W1517" s="238"/>
      <c r="X1517" s="238"/>
      <c r="Y1517" s="239"/>
      <c r="Z1517" t="s">
        <v>8283</v>
      </c>
      <c r="AA1517" t="s">
        <v>8278</v>
      </c>
      <c r="AB1517" s="256">
        <v>1813213381</v>
      </c>
      <c r="AC1517" s="242" t="str">
        <f>_xlfn.IFNA(IF(Table[[#This Row],[Programme Partner]]&lt;&gt;Table[[#This Row],[Implementing Partner]],CONCATENATE(Table[[#This Row],[Programme Partner]],"-",Table[[#This Row],[Implementing Partner]]),Table[[#This Row],[Programme Partner]]),"")</f>
        <v>ACF</v>
      </c>
    </row>
    <row r="1518" spans="1:29" ht="16.5" customHeight="1">
      <c r="A1518" s="183">
        <v>1519</v>
      </c>
      <c r="B1518" s="234" t="s">
        <v>8385</v>
      </c>
      <c r="C1518" s="235" t="s">
        <v>4993</v>
      </c>
      <c r="D1518" s="236" t="s">
        <v>4993</v>
      </c>
      <c r="E1518" s="237" t="s">
        <v>4993</v>
      </c>
      <c r="F1518" s="235" t="s">
        <v>27</v>
      </c>
      <c r="G1518" s="235" t="s">
        <v>8012</v>
      </c>
      <c r="H1518" t="s">
        <v>8364</v>
      </c>
      <c r="I1518" s="235" t="str">
        <f>IFERROR(VLOOKUP(Table[[#This Row],[Activity Details of Assistance]],WHAT!E:F,2,FALSE),"")</f>
        <v xml:space="preserve"># of door </v>
      </c>
      <c r="J1518" s="235"/>
      <c r="K1518">
        <v>23</v>
      </c>
      <c r="L1518" s="235" t="s">
        <v>28</v>
      </c>
      <c r="M1518" s="252" t="s">
        <v>13</v>
      </c>
      <c r="N1518" t="s">
        <v>14</v>
      </c>
      <c r="O1518" t="s">
        <v>309</v>
      </c>
      <c r="P1518" t="s">
        <v>1606</v>
      </c>
      <c r="Q1518" t="s">
        <v>6477</v>
      </c>
      <c r="R1518" s="230">
        <v>45046</v>
      </c>
      <c r="S1518" s="230">
        <v>45170</v>
      </c>
      <c r="T1518" t="s">
        <v>8407</v>
      </c>
      <c r="U1518" s="238"/>
      <c r="V1518" s="238"/>
      <c r="W1518" s="238"/>
      <c r="X1518" s="238"/>
      <c r="Y1518" s="239"/>
      <c r="Z1518" t="s">
        <v>8283</v>
      </c>
      <c r="AA1518" t="s">
        <v>8278</v>
      </c>
      <c r="AB1518" s="256">
        <v>1813213381</v>
      </c>
      <c r="AC1518" s="242" t="str">
        <f>_xlfn.IFNA(IF(Table[[#This Row],[Programme Partner]]&lt;&gt;Table[[#This Row],[Implementing Partner]],CONCATENATE(Table[[#This Row],[Programme Partner]],"-",Table[[#This Row],[Implementing Partner]]),Table[[#This Row],[Programme Partner]]),"")</f>
        <v>ACF</v>
      </c>
    </row>
    <row r="1519" spans="1:29" ht="16.5" customHeight="1">
      <c r="A1519" s="183">
        <v>1520</v>
      </c>
      <c r="B1519" s="234" t="s">
        <v>8385</v>
      </c>
      <c r="C1519" s="235" t="s">
        <v>4993</v>
      </c>
      <c r="D1519" s="236" t="s">
        <v>4993</v>
      </c>
      <c r="E1519" s="237" t="s">
        <v>4993</v>
      </c>
      <c r="F1519" s="235" t="s">
        <v>27</v>
      </c>
      <c r="G1519" s="235" t="s">
        <v>8012</v>
      </c>
      <c r="H1519" t="s">
        <v>8365</v>
      </c>
      <c r="I1519" s="235" t="str">
        <f>IFERROR(VLOOKUP(Table[[#This Row],[Activity Details of Assistance]],WHAT!E:F,2,FALSE),"")</f>
        <v># of door</v>
      </c>
      <c r="J1519" s="235"/>
      <c r="K1519">
        <v>83</v>
      </c>
      <c r="L1519" s="235" t="s">
        <v>28</v>
      </c>
      <c r="M1519" s="252" t="s">
        <v>13</v>
      </c>
      <c r="N1519" t="s">
        <v>14</v>
      </c>
      <c r="O1519" t="s">
        <v>309</v>
      </c>
      <c r="P1519" t="s">
        <v>1606</v>
      </c>
      <c r="Q1519" t="s">
        <v>6477</v>
      </c>
      <c r="R1519" s="230">
        <v>45046</v>
      </c>
      <c r="S1519" s="230">
        <v>45170</v>
      </c>
      <c r="T1519" t="s">
        <v>8407</v>
      </c>
      <c r="U1519" s="238"/>
      <c r="V1519" s="238"/>
      <c r="W1519" s="238"/>
      <c r="X1519" s="238"/>
      <c r="Y1519" s="239"/>
      <c r="Z1519" t="s">
        <v>8283</v>
      </c>
      <c r="AA1519" t="s">
        <v>8278</v>
      </c>
      <c r="AB1519" s="256">
        <v>1813213381</v>
      </c>
      <c r="AC1519" s="242" t="str">
        <f>_xlfn.IFNA(IF(Table[[#This Row],[Programme Partner]]&lt;&gt;Table[[#This Row],[Implementing Partner]],CONCATENATE(Table[[#This Row],[Programme Partner]],"-",Table[[#This Row],[Implementing Partner]]),Table[[#This Row],[Programme Partner]]),"")</f>
        <v>ACF</v>
      </c>
    </row>
    <row r="1520" spans="1:29" ht="16.5" customHeight="1">
      <c r="A1520" s="183">
        <v>1521</v>
      </c>
      <c r="B1520" s="234" t="s">
        <v>8385</v>
      </c>
      <c r="C1520" s="235" t="s">
        <v>4993</v>
      </c>
      <c r="D1520" s="236" t="s">
        <v>4993</v>
      </c>
      <c r="E1520" s="237" t="s">
        <v>4993</v>
      </c>
      <c r="F1520" s="235" t="s">
        <v>27</v>
      </c>
      <c r="G1520" s="235" t="s">
        <v>8012</v>
      </c>
      <c r="H1520" t="s">
        <v>8312</v>
      </c>
      <c r="I1520" s="235" t="str">
        <f>IFERROR(VLOOKUP(Table[[#This Row],[Activity Details of Assistance]],WHAT!E:F,2,FALSE),"")</f>
        <v># of door</v>
      </c>
      <c r="J1520" s="235"/>
      <c r="K1520">
        <v>393</v>
      </c>
      <c r="L1520" s="235" t="s">
        <v>28</v>
      </c>
      <c r="M1520" s="252" t="s">
        <v>13</v>
      </c>
      <c r="N1520" t="s">
        <v>14</v>
      </c>
      <c r="O1520" t="s">
        <v>309</v>
      </c>
      <c r="P1520" t="s">
        <v>1606</v>
      </c>
      <c r="Q1520" t="s">
        <v>6477</v>
      </c>
      <c r="R1520" s="230">
        <v>45046</v>
      </c>
      <c r="S1520" s="230">
        <v>45170</v>
      </c>
      <c r="T1520" t="s">
        <v>8407</v>
      </c>
      <c r="U1520" s="238"/>
      <c r="V1520" s="238"/>
      <c r="W1520" s="238"/>
      <c r="X1520" s="238"/>
      <c r="Y1520" s="239"/>
      <c r="Z1520" t="s">
        <v>8283</v>
      </c>
      <c r="AA1520" t="s">
        <v>8278</v>
      </c>
      <c r="AB1520" s="256">
        <v>1813213381</v>
      </c>
      <c r="AC1520" s="242" t="str">
        <f>_xlfn.IFNA(IF(Table[[#This Row],[Programme Partner]]&lt;&gt;Table[[#This Row],[Implementing Partner]],CONCATENATE(Table[[#This Row],[Programme Partner]],"-",Table[[#This Row],[Implementing Partner]]),Table[[#This Row],[Programme Partner]]),"")</f>
        <v>ACF</v>
      </c>
    </row>
    <row r="1521" spans="1:35" ht="16.5" customHeight="1">
      <c r="A1521" s="183">
        <v>1522</v>
      </c>
      <c r="B1521" s="234" t="s">
        <v>8385</v>
      </c>
      <c r="C1521" s="235" t="s">
        <v>4993</v>
      </c>
      <c r="D1521" s="236" t="s">
        <v>4993</v>
      </c>
      <c r="E1521" s="237" t="s">
        <v>4993</v>
      </c>
      <c r="F1521" s="235" t="s">
        <v>27</v>
      </c>
      <c r="G1521" s="235" t="s">
        <v>8013</v>
      </c>
      <c r="H1521" t="s">
        <v>8338</v>
      </c>
      <c r="I1521" s="235" t="str">
        <f>IFERROR(VLOOKUP(Table[[#This Row],[Activity Details of Assistance]],WHAT!E:F,2,FALSE),"")</f>
        <v># of facilities</v>
      </c>
      <c r="J1521" s="235"/>
      <c r="K1521">
        <v>393</v>
      </c>
      <c r="L1521" s="235" t="s">
        <v>28</v>
      </c>
      <c r="M1521" s="252" t="s">
        <v>13</v>
      </c>
      <c r="N1521" t="s">
        <v>14</v>
      </c>
      <c r="O1521" t="s">
        <v>309</v>
      </c>
      <c r="P1521" t="s">
        <v>1606</v>
      </c>
      <c r="Q1521" t="s">
        <v>6477</v>
      </c>
      <c r="R1521" s="230">
        <v>45046</v>
      </c>
      <c r="S1521" s="230">
        <v>45170</v>
      </c>
      <c r="T1521" t="s">
        <v>8407</v>
      </c>
      <c r="U1521" s="238"/>
      <c r="V1521" s="238"/>
      <c r="W1521" s="238"/>
      <c r="X1521" s="238"/>
      <c r="Y1521" s="239"/>
      <c r="Z1521" t="s">
        <v>8283</v>
      </c>
      <c r="AA1521" t="s">
        <v>8278</v>
      </c>
      <c r="AB1521" s="256">
        <v>1813213381</v>
      </c>
      <c r="AC1521" s="242" t="str">
        <f>_xlfn.IFNA(IF(Table[[#This Row],[Programme Partner]]&lt;&gt;Table[[#This Row],[Implementing Partner]],CONCATENATE(Table[[#This Row],[Programme Partner]],"-",Table[[#This Row],[Implementing Partner]]),Table[[#This Row],[Programme Partner]]),"")</f>
        <v>ACF</v>
      </c>
    </row>
    <row r="1522" spans="1:35" ht="16.5" customHeight="1">
      <c r="A1522" s="183">
        <v>1523</v>
      </c>
      <c r="B1522" s="234" t="s">
        <v>8385</v>
      </c>
      <c r="C1522" s="235" t="s">
        <v>4993</v>
      </c>
      <c r="D1522" s="236" t="s">
        <v>4993</v>
      </c>
      <c r="E1522" s="237" t="s">
        <v>4993</v>
      </c>
      <c r="F1522" s="235" t="s">
        <v>27</v>
      </c>
      <c r="G1522" s="235" t="s">
        <v>8013</v>
      </c>
      <c r="H1522" t="s">
        <v>8286</v>
      </c>
      <c r="I1522" s="235" t="str">
        <f>IFERROR(VLOOKUP(Table[[#This Row],[Activity Details of Assistance]],WHAT!E:F,2,FALSE),"")</f>
        <v># of HP sessions at community level</v>
      </c>
      <c r="J1522" s="235"/>
      <c r="K1522">
        <v>491</v>
      </c>
      <c r="L1522" s="235" t="s">
        <v>28</v>
      </c>
      <c r="M1522" s="252" t="s">
        <v>13</v>
      </c>
      <c r="N1522" t="s">
        <v>14</v>
      </c>
      <c r="O1522" t="s">
        <v>309</v>
      </c>
      <c r="P1522" t="s">
        <v>1606</v>
      </c>
      <c r="Q1522" t="s">
        <v>6477</v>
      </c>
      <c r="R1522" s="230">
        <v>45046</v>
      </c>
      <c r="S1522" s="230">
        <v>45170</v>
      </c>
      <c r="T1522" t="s">
        <v>8407</v>
      </c>
      <c r="U1522" s="238"/>
      <c r="V1522" s="238"/>
      <c r="W1522" s="238"/>
      <c r="X1522" s="238"/>
      <c r="Y1522" s="239"/>
      <c r="Z1522" t="s">
        <v>8283</v>
      </c>
      <c r="AA1522" t="s">
        <v>8278</v>
      </c>
      <c r="AB1522" s="256">
        <v>1813213381</v>
      </c>
      <c r="AC1522" s="242" t="str">
        <f>_xlfn.IFNA(IF(Table[[#This Row],[Programme Partner]]&lt;&gt;Table[[#This Row],[Implementing Partner]],CONCATENATE(Table[[#This Row],[Programme Partner]],"-",Table[[#This Row],[Implementing Partner]]),Table[[#This Row],[Programme Partner]]),"")</f>
        <v>ACF</v>
      </c>
    </row>
    <row r="1523" spans="1:35" ht="16.5" customHeight="1">
      <c r="A1523" s="183">
        <v>1524</v>
      </c>
      <c r="B1523" s="234" t="s">
        <v>8385</v>
      </c>
      <c r="C1523" s="235" t="s">
        <v>4993</v>
      </c>
      <c r="D1523" s="236" t="s">
        <v>4993</v>
      </c>
      <c r="E1523" s="237" t="s">
        <v>4993</v>
      </c>
      <c r="F1523" s="235" t="s">
        <v>27</v>
      </c>
      <c r="G1523" s="235" t="s">
        <v>8013</v>
      </c>
      <c r="H1523" t="s">
        <v>8287</v>
      </c>
      <c r="I1523" s="235" t="str">
        <f>IFERROR(VLOOKUP(Table[[#This Row],[Activity Details of Assistance]],WHAT!E:F,2,FALSE),"")</f>
        <v># of HP sessions at HH level</v>
      </c>
      <c r="J1523" s="235"/>
      <c r="K1523">
        <v>5892</v>
      </c>
      <c r="L1523" s="235" t="s">
        <v>28</v>
      </c>
      <c r="M1523" s="252" t="s">
        <v>13</v>
      </c>
      <c r="N1523" t="s">
        <v>14</v>
      </c>
      <c r="O1523" t="s">
        <v>309</v>
      </c>
      <c r="P1523" t="s">
        <v>1606</v>
      </c>
      <c r="Q1523" t="s">
        <v>6477</v>
      </c>
      <c r="R1523" s="230">
        <v>45046</v>
      </c>
      <c r="S1523" s="230">
        <v>45170</v>
      </c>
      <c r="T1523" t="s">
        <v>8407</v>
      </c>
      <c r="U1523" s="238"/>
      <c r="V1523" s="238"/>
      <c r="W1523" s="238"/>
      <c r="X1523" s="238"/>
      <c r="Y1523" s="239"/>
      <c r="Z1523" t="s">
        <v>8283</v>
      </c>
      <c r="AA1523" t="s">
        <v>8278</v>
      </c>
      <c r="AB1523" s="256">
        <v>1813213381</v>
      </c>
      <c r="AC1523" s="242" t="str">
        <f>_xlfn.IFNA(IF(Table[[#This Row],[Programme Partner]]&lt;&gt;Table[[#This Row],[Implementing Partner]],CONCATENATE(Table[[#This Row],[Programme Partner]],"-",Table[[#This Row],[Implementing Partner]]),Table[[#This Row],[Programme Partner]]),"")</f>
        <v>ACF</v>
      </c>
    </row>
    <row r="1524" spans="1:35" ht="16.5" customHeight="1">
      <c r="A1524" s="183">
        <v>1525</v>
      </c>
      <c r="B1524" s="234" t="s">
        <v>8385</v>
      </c>
      <c r="C1524" s="235" t="s">
        <v>4993</v>
      </c>
      <c r="D1524" s="236" t="s">
        <v>4993</v>
      </c>
      <c r="E1524" s="237" t="s">
        <v>4993</v>
      </c>
      <c r="F1524" s="235" t="s">
        <v>27</v>
      </c>
      <c r="G1524" s="235" t="s">
        <v>8014</v>
      </c>
      <c r="H1524" t="s">
        <v>8414</v>
      </c>
      <c r="I1524" s="235" t="str">
        <f>IFERROR(VLOOKUP(Table[[#This Row],[Activity Details of Assistance]],WHAT!E:F,2,FALSE),"")</f>
        <v># of 80L/120L bin</v>
      </c>
      <c r="J1524" s="235"/>
      <c r="K1524">
        <v>2</v>
      </c>
      <c r="L1524" s="235" t="s">
        <v>28</v>
      </c>
      <c r="M1524" s="252" t="s">
        <v>13</v>
      </c>
      <c r="N1524" t="s">
        <v>14</v>
      </c>
      <c r="O1524" t="s">
        <v>309</v>
      </c>
      <c r="P1524" t="s">
        <v>1606</v>
      </c>
      <c r="Q1524" t="s">
        <v>6477</v>
      </c>
      <c r="R1524" s="230">
        <v>45046</v>
      </c>
      <c r="S1524" s="230">
        <v>45170</v>
      </c>
      <c r="T1524" t="s">
        <v>8407</v>
      </c>
      <c r="U1524" s="238"/>
      <c r="V1524" s="238"/>
      <c r="W1524" s="238"/>
      <c r="X1524" s="238"/>
      <c r="Y1524" s="239"/>
      <c r="Z1524" t="s">
        <v>8283</v>
      </c>
      <c r="AA1524" t="s">
        <v>8278</v>
      </c>
      <c r="AB1524" s="256">
        <v>1813213381</v>
      </c>
      <c r="AC1524" s="242" t="str">
        <f>_xlfn.IFNA(IF(Table[[#This Row],[Programme Partner]]&lt;&gt;Table[[#This Row],[Implementing Partner]],CONCATENATE(Table[[#This Row],[Programme Partner]],"-",Table[[#This Row],[Implementing Partner]]),Table[[#This Row],[Programme Partner]]),"")</f>
        <v>ACF</v>
      </c>
    </row>
    <row r="1525" spans="1:35" ht="16.5" customHeight="1">
      <c r="A1525" s="183">
        <v>1526</v>
      </c>
      <c r="B1525" s="240" t="s">
        <v>8385</v>
      </c>
      <c r="C1525" s="253" t="s">
        <v>4993</v>
      </c>
      <c r="D1525" s="254" t="s">
        <v>4993</v>
      </c>
      <c r="E1525" s="255" t="s">
        <v>4993</v>
      </c>
      <c r="F1525" s="235" t="s">
        <v>27</v>
      </c>
      <c r="G1525" s="235" t="s">
        <v>8014</v>
      </c>
      <c r="H1525" t="s">
        <v>8412</v>
      </c>
      <c r="I1525" s="253" t="str">
        <f>IFERROR(VLOOKUP(Table[[#This Row],[Activity Details of Assistance]],WHAT!E:F,2,FALSE),"")</f>
        <v># of HH</v>
      </c>
      <c r="J1525" s="253"/>
      <c r="K1525">
        <v>4625</v>
      </c>
      <c r="L1525" s="235" t="s">
        <v>28</v>
      </c>
      <c r="M1525" s="252" t="s">
        <v>13</v>
      </c>
      <c r="N1525" t="s">
        <v>14</v>
      </c>
      <c r="O1525" t="s">
        <v>309</v>
      </c>
      <c r="P1525" t="s">
        <v>1606</v>
      </c>
      <c r="Q1525" t="s">
        <v>6477</v>
      </c>
      <c r="R1525" s="230">
        <v>45046</v>
      </c>
      <c r="S1525" s="230">
        <v>45170</v>
      </c>
      <c r="T1525" t="s">
        <v>8407</v>
      </c>
      <c r="U1525" s="241"/>
      <c r="V1525" s="241"/>
      <c r="W1525" s="241"/>
      <c r="X1525" s="241"/>
      <c r="Y1525" s="239"/>
      <c r="Z1525" t="s">
        <v>8283</v>
      </c>
      <c r="AA1525" t="s">
        <v>8278</v>
      </c>
      <c r="AB1525" s="256">
        <v>1813213381</v>
      </c>
      <c r="AC1525" s="242" t="str">
        <f>_xlfn.IFNA(IF(Table[[#This Row],[Programme Partner]]&lt;&gt;Table[[#This Row],[Implementing Partner]],CONCATENATE(Table[[#This Row],[Programme Partner]],"-",Table[[#This Row],[Implementing Partner]]),Table[[#This Row],[Programme Partner]]),"")</f>
        <v>ACF</v>
      </c>
    </row>
    <row r="1526" spans="1:35" s="76" customFormat="1" ht="16.5" customHeight="1">
      <c r="A1526" s="183">
        <v>1527</v>
      </c>
      <c r="B1526" s="76" t="s">
        <v>8385</v>
      </c>
      <c r="C1526" s="76" t="s">
        <v>5033</v>
      </c>
      <c r="D1526" s="76" t="s">
        <v>5033</v>
      </c>
      <c r="E1526" s="76" t="s">
        <v>8447</v>
      </c>
      <c r="F1526" s="266" t="s">
        <v>27</v>
      </c>
      <c r="G1526" s="257" t="s">
        <v>8012</v>
      </c>
      <c r="H1526" s="76" t="s">
        <v>8364</v>
      </c>
      <c r="I1526" s="251" t="str">
        <f>IFERROR(VLOOKUP(Table[[#This Row],[Activity Details of Assistance]],WHAT!E:F,2,FALSE),"")</f>
        <v xml:space="preserve"># of door </v>
      </c>
      <c r="J1526" s="257"/>
      <c r="K1526" s="76">
        <v>7</v>
      </c>
      <c r="L1526" s="244" t="s">
        <v>28</v>
      </c>
      <c r="M1526" s="267" t="s">
        <v>13</v>
      </c>
      <c r="N1526" s="76" t="s">
        <v>14</v>
      </c>
      <c r="O1526" s="76" t="s">
        <v>307</v>
      </c>
      <c r="P1526" s="76" t="s">
        <v>1603</v>
      </c>
      <c r="Q1526" s="76" t="s">
        <v>8240</v>
      </c>
      <c r="R1526" s="231">
        <v>45077</v>
      </c>
      <c r="S1526" s="231">
        <v>45108</v>
      </c>
      <c r="T1526" t="s">
        <v>8366</v>
      </c>
      <c r="U1526" s="262"/>
      <c r="V1526" s="262"/>
      <c r="W1526" s="262"/>
      <c r="X1526" s="262"/>
      <c r="Y1526" s="263"/>
      <c r="Z1526" s="76" t="s">
        <v>8439</v>
      </c>
      <c r="AA1526" s="76" t="s">
        <v>8442</v>
      </c>
      <c r="AB1526" s="76">
        <v>1847455736</v>
      </c>
      <c r="AC1526" s="264" t="str">
        <f>_xlfn.IFNA(IF(Table[[#This Row],[Programme Partner]]&lt;&gt;Table[[#This Row],[Implementing Partner]],CONCATENATE(Table[[#This Row],[Programme Partner]],"-",Table[[#This Row],[Implementing Partner]]),Table[[#This Row],[Programme Partner]]),"")</f>
        <v>BRAC</v>
      </c>
      <c r="AD1526" s="225"/>
      <c r="AE1526" s="226"/>
      <c r="AF1526" s="226"/>
      <c r="AG1526" s="227"/>
      <c r="AH1526" s="228"/>
      <c r="AI1526" s="228"/>
    </row>
    <row r="1527" spans="1:35" ht="16.5" customHeight="1">
      <c r="A1527" s="183">
        <v>1528</v>
      </c>
      <c r="B1527" t="s">
        <v>8385</v>
      </c>
      <c r="C1527" t="s">
        <v>5033</v>
      </c>
      <c r="D1527" t="s">
        <v>5033</v>
      </c>
      <c r="E1527" t="s">
        <v>8447</v>
      </c>
      <c r="F1527" s="265" t="s">
        <v>27</v>
      </c>
      <c r="G1527" s="195" t="s">
        <v>8012</v>
      </c>
      <c r="H1527" t="s">
        <v>8365</v>
      </c>
      <c r="I1527" s="253" t="str">
        <f>IFERROR(VLOOKUP(Table[[#This Row],[Activity Details of Assistance]],WHAT!E:F,2,FALSE),"")</f>
        <v># of door</v>
      </c>
      <c r="J1527" s="195"/>
      <c r="K1527">
        <v>11</v>
      </c>
      <c r="L1527" s="235" t="s">
        <v>28</v>
      </c>
      <c r="M1527" s="252" t="s">
        <v>13</v>
      </c>
      <c r="N1527" t="s">
        <v>14</v>
      </c>
      <c r="O1527" t="s">
        <v>307</v>
      </c>
      <c r="P1527" t="s">
        <v>1603</v>
      </c>
      <c r="Q1527" t="s">
        <v>8240</v>
      </c>
      <c r="R1527" s="230">
        <v>45077</v>
      </c>
      <c r="S1527" s="230">
        <v>45108</v>
      </c>
      <c r="T1527" t="s">
        <v>8366</v>
      </c>
      <c r="U1527" s="259"/>
      <c r="V1527" s="259"/>
      <c r="W1527" s="259"/>
      <c r="X1527" s="259"/>
      <c r="Y1527" s="260"/>
      <c r="Z1527" t="s">
        <v>8439</v>
      </c>
      <c r="AA1527" t="s">
        <v>8442</v>
      </c>
      <c r="AB1527">
        <v>1847455736</v>
      </c>
      <c r="AC1527" s="261" t="str">
        <f>_xlfn.IFNA(IF(Table[[#This Row],[Programme Partner]]&lt;&gt;Table[[#This Row],[Implementing Partner]],CONCATENATE(Table[[#This Row],[Programme Partner]],"-",Table[[#This Row],[Implementing Partner]]),Table[[#This Row],[Programme Partner]]),"")</f>
        <v>BRAC</v>
      </c>
    </row>
    <row r="1528" spans="1:35" ht="16.5" customHeight="1">
      <c r="A1528" s="183">
        <v>1529</v>
      </c>
      <c r="B1528" t="s">
        <v>8385</v>
      </c>
      <c r="C1528" t="s">
        <v>5033</v>
      </c>
      <c r="D1528" t="s">
        <v>5033</v>
      </c>
      <c r="E1528" t="s">
        <v>8447</v>
      </c>
      <c r="F1528" s="265" t="s">
        <v>27</v>
      </c>
      <c r="G1528" s="195" t="s">
        <v>8013</v>
      </c>
      <c r="H1528" t="s">
        <v>8322</v>
      </c>
      <c r="I1528" s="253" t="str">
        <f>IFERROR(VLOOKUP(Table[[#This Row],[Activity Details of Assistance]],WHAT!E:F,2,FALSE),"")</f>
        <v># of female in reproductive age</v>
      </c>
      <c r="J1528" s="195"/>
      <c r="K1528">
        <v>682</v>
      </c>
      <c r="L1528" s="235" t="s">
        <v>28</v>
      </c>
      <c r="M1528" s="252" t="s">
        <v>13</v>
      </c>
      <c r="N1528" t="s">
        <v>14</v>
      </c>
      <c r="O1528" t="s">
        <v>307</v>
      </c>
      <c r="P1528" t="s">
        <v>1603</v>
      </c>
      <c r="Q1528" t="s">
        <v>8240</v>
      </c>
      <c r="R1528" s="230">
        <v>45077</v>
      </c>
      <c r="S1528" s="230">
        <v>45108</v>
      </c>
      <c r="T1528" t="s">
        <v>8366</v>
      </c>
      <c r="U1528" s="259"/>
      <c r="V1528" s="259"/>
      <c r="W1528" s="259"/>
      <c r="X1528" s="259"/>
      <c r="Y1528" s="260"/>
      <c r="Z1528" t="s">
        <v>8439</v>
      </c>
      <c r="AA1528" t="s">
        <v>8442</v>
      </c>
      <c r="AB1528">
        <v>1847455736</v>
      </c>
      <c r="AC1528" s="261" t="str">
        <f>_xlfn.IFNA(IF(Table[[#This Row],[Programme Partner]]&lt;&gt;Table[[#This Row],[Implementing Partner]],CONCATENATE(Table[[#This Row],[Programme Partner]],"-",Table[[#This Row],[Implementing Partner]]),Table[[#This Row],[Programme Partner]]),"")</f>
        <v>BRAC</v>
      </c>
    </row>
    <row r="1529" spans="1:35" ht="16.5" customHeight="1">
      <c r="A1529" s="183">
        <v>1530</v>
      </c>
      <c r="B1529" t="s">
        <v>8385</v>
      </c>
      <c r="C1529" t="s">
        <v>5033</v>
      </c>
      <c r="D1529" t="s">
        <v>5033</v>
      </c>
      <c r="E1529" t="s">
        <v>8447</v>
      </c>
      <c r="F1529" s="265" t="s">
        <v>27</v>
      </c>
      <c r="G1529" s="195" t="s">
        <v>8012</v>
      </c>
      <c r="H1529" t="s">
        <v>8364</v>
      </c>
      <c r="I1529" s="253" t="str">
        <f>IFERROR(VLOOKUP(Table[[#This Row],[Activity Details of Assistance]],WHAT!E:F,2,FALSE),"")</f>
        <v xml:space="preserve"># of door </v>
      </c>
      <c r="J1529" s="195"/>
      <c r="K1529">
        <v>8</v>
      </c>
      <c r="L1529" s="235" t="s">
        <v>28</v>
      </c>
      <c r="M1529" s="252" t="s">
        <v>13</v>
      </c>
      <c r="N1529" t="s">
        <v>14</v>
      </c>
      <c r="O1529" t="s">
        <v>309</v>
      </c>
      <c r="P1529" t="s">
        <v>1606</v>
      </c>
      <c r="Q1529" t="s">
        <v>8207</v>
      </c>
      <c r="R1529" s="230">
        <v>45077</v>
      </c>
      <c r="S1529" s="230">
        <v>45108</v>
      </c>
      <c r="T1529" t="s">
        <v>8366</v>
      </c>
      <c r="U1529" s="259"/>
      <c r="V1529" s="259"/>
      <c r="W1529" s="259"/>
      <c r="X1529" s="259"/>
      <c r="Y1529" s="260"/>
      <c r="Z1529" t="s">
        <v>8439</v>
      </c>
      <c r="AA1529" t="s">
        <v>8442</v>
      </c>
      <c r="AB1529">
        <v>1847455736</v>
      </c>
      <c r="AC1529" s="261" t="str">
        <f>_xlfn.IFNA(IF(Table[[#This Row],[Programme Partner]]&lt;&gt;Table[[#This Row],[Implementing Partner]],CONCATENATE(Table[[#This Row],[Programme Partner]],"-",Table[[#This Row],[Implementing Partner]]),Table[[#This Row],[Programme Partner]]),"")</f>
        <v>BRAC</v>
      </c>
    </row>
    <row r="1530" spans="1:35" ht="16.5" customHeight="1">
      <c r="A1530" s="183">
        <v>1531</v>
      </c>
      <c r="B1530" t="s">
        <v>8385</v>
      </c>
      <c r="C1530" t="s">
        <v>5033</v>
      </c>
      <c r="D1530" t="s">
        <v>5033</v>
      </c>
      <c r="E1530" t="s">
        <v>8447</v>
      </c>
      <c r="F1530" s="265" t="s">
        <v>27</v>
      </c>
      <c r="G1530" s="195" t="s">
        <v>8012</v>
      </c>
      <c r="H1530" t="s">
        <v>8365</v>
      </c>
      <c r="I1530" s="253" t="str">
        <f>IFERROR(VLOOKUP(Table[[#This Row],[Activity Details of Assistance]],WHAT!E:F,2,FALSE),"")</f>
        <v># of door</v>
      </c>
      <c r="J1530" s="195"/>
      <c r="K1530">
        <v>25</v>
      </c>
      <c r="L1530" s="235" t="s">
        <v>28</v>
      </c>
      <c r="M1530" s="252" t="s">
        <v>13</v>
      </c>
      <c r="N1530" t="s">
        <v>14</v>
      </c>
      <c r="O1530" t="s">
        <v>309</v>
      </c>
      <c r="P1530" t="s">
        <v>1606</v>
      </c>
      <c r="Q1530" t="s">
        <v>8207</v>
      </c>
      <c r="R1530" s="230">
        <v>45077</v>
      </c>
      <c r="S1530" s="230">
        <v>45108</v>
      </c>
      <c r="T1530" t="s">
        <v>8366</v>
      </c>
      <c r="U1530" s="259"/>
      <c r="V1530" s="259"/>
      <c r="W1530" s="259"/>
      <c r="X1530" s="259"/>
      <c r="Y1530" s="260"/>
      <c r="Z1530" t="s">
        <v>8439</v>
      </c>
      <c r="AA1530" t="s">
        <v>8442</v>
      </c>
      <c r="AB1530">
        <v>1847455736</v>
      </c>
      <c r="AC1530" s="261" t="str">
        <f>_xlfn.IFNA(IF(Table[[#This Row],[Programme Partner]]&lt;&gt;Table[[#This Row],[Implementing Partner]],CONCATENATE(Table[[#This Row],[Programme Partner]],"-",Table[[#This Row],[Implementing Partner]]),Table[[#This Row],[Programme Partner]]),"")</f>
        <v>BRAC</v>
      </c>
    </row>
    <row r="1531" spans="1:35" ht="16.5" customHeight="1">
      <c r="A1531" s="183">
        <v>1532</v>
      </c>
      <c r="B1531" t="s">
        <v>8385</v>
      </c>
      <c r="C1531" t="s">
        <v>5033</v>
      </c>
      <c r="D1531" t="s">
        <v>5033</v>
      </c>
      <c r="E1531" t="s">
        <v>8447</v>
      </c>
      <c r="F1531" s="265" t="s">
        <v>27</v>
      </c>
      <c r="G1531" s="195" t="s">
        <v>8013</v>
      </c>
      <c r="H1531" t="s">
        <v>8322</v>
      </c>
      <c r="I1531" s="253" t="str">
        <f>IFERROR(VLOOKUP(Table[[#This Row],[Activity Details of Assistance]],WHAT!E:F,2,FALSE),"")</f>
        <v># of female in reproductive age</v>
      </c>
      <c r="J1531" s="195"/>
      <c r="K1531">
        <v>383</v>
      </c>
      <c r="L1531" s="235" t="s">
        <v>28</v>
      </c>
      <c r="M1531" s="252" t="s">
        <v>13</v>
      </c>
      <c r="N1531" t="s">
        <v>14</v>
      </c>
      <c r="O1531" t="s">
        <v>309</v>
      </c>
      <c r="P1531" t="s">
        <v>1606</v>
      </c>
      <c r="Q1531" t="s">
        <v>8207</v>
      </c>
      <c r="R1531" s="230">
        <v>45077</v>
      </c>
      <c r="S1531" s="230">
        <v>45108</v>
      </c>
      <c r="T1531" t="s">
        <v>8366</v>
      </c>
      <c r="U1531" s="259"/>
      <c r="V1531" s="259"/>
      <c r="W1531" s="259"/>
      <c r="X1531" s="259"/>
      <c r="Y1531" s="260"/>
      <c r="Z1531" t="s">
        <v>8439</v>
      </c>
      <c r="AA1531" t="s">
        <v>8442</v>
      </c>
      <c r="AB1531">
        <v>1847455736</v>
      </c>
      <c r="AC1531" s="261" t="str">
        <f>_xlfn.IFNA(IF(Table[[#This Row],[Programme Partner]]&lt;&gt;Table[[#This Row],[Implementing Partner]],CONCATENATE(Table[[#This Row],[Programme Partner]],"-",Table[[#This Row],[Implementing Partner]]),Table[[#This Row],[Programme Partner]]),"")</f>
        <v>BRAC</v>
      </c>
    </row>
    <row r="1532" spans="1:35" ht="16.5" customHeight="1">
      <c r="A1532" s="183">
        <v>1533</v>
      </c>
      <c r="B1532" t="s">
        <v>8385</v>
      </c>
      <c r="C1532" t="s">
        <v>5033</v>
      </c>
      <c r="D1532" t="s">
        <v>5033</v>
      </c>
      <c r="E1532" t="s">
        <v>8447</v>
      </c>
      <c r="F1532" s="265" t="s">
        <v>27</v>
      </c>
      <c r="G1532" s="195" t="s">
        <v>8012</v>
      </c>
      <c r="H1532" t="s">
        <v>8365</v>
      </c>
      <c r="I1532" s="253" t="str">
        <f>IFERROR(VLOOKUP(Table[[#This Row],[Activity Details of Assistance]],WHAT!E:F,2,FALSE),"")</f>
        <v># of door</v>
      </c>
      <c r="J1532" s="195"/>
      <c r="K1532">
        <v>9</v>
      </c>
      <c r="L1532" s="235" t="s">
        <v>28</v>
      </c>
      <c r="M1532" s="252" t="s">
        <v>13</v>
      </c>
      <c r="N1532" t="s">
        <v>14</v>
      </c>
      <c r="O1532" t="s">
        <v>307</v>
      </c>
      <c r="P1532" t="s">
        <v>1599</v>
      </c>
      <c r="Q1532" t="s">
        <v>8197</v>
      </c>
      <c r="R1532" s="230">
        <v>45077</v>
      </c>
      <c r="S1532" s="230">
        <v>45108</v>
      </c>
      <c r="T1532" t="s">
        <v>8366</v>
      </c>
      <c r="U1532" s="259"/>
      <c r="V1532" s="259"/>
      <c r="W1532" s="259"/>
      <c r="X1532" s="259"/>
      <c r="Y1532" s="260"/>
      <c r="Z1532" t="s">
        <v>8439</v>
      </c>
      <c r="AA1532" t="s">
        <v>8442</v>
      </c>
      <c r="AB1532">
        <v>1847455736</v>
      </c>
      <c r="AC1532" s="261" t="str">
        <f>_xlfn.IFNA(IF(Table[[#This Row],[Programme Partner]]&lt;&gt;Table[[#This Row],[Implementing Partner]],CONCATENATE(Table[[#This Row],[Programme Partner]],"-",Table[[#This Row],[Implementing Partner]]),Table[[#This Row],[Programme Partner]]),"")</f>
        <v>BRAC</v>
      </c>
    </row>
    <row r="1533" spans="1:35" ht="16.5" customHeight="1">
      <c r="A1533" s="183">
        <v>1534</v>
      </c>
      <c r="B1533" t="s">
        <v>8385</v>
      </c>
      <c r="C1533" t="s">
        <v>5033</v>
      </c>
      <c r="D1533" t="s">
        <v>5033</v>
      </c>
      <c r="E1533" t="s">
        <v>8447</v>
      </c>
      <c r="F1533" s="265" t="s">
        <v>27</v>
      </c>
      <c r="G1533" s="195" t="s">
        <v>8011</v>
      </c>
      <c r="H1533" t="s">
        <v>8363</v>
      </c>
      <c r="I1533" s="253" t="str">
        <f>IFERROR(VLOOKUP(Table[[#This Row],[Activity Details of Assistance]],WHAT!E:F,2,FALSE),"")</f>
        <v># of tube well</v>
      </c>
      <c r="J1533" s="195"/>
      <c r="K1533">
        <v>1</v>
      </c>
      <c r="L1533" s="235" t="s">
        <v>28</v>
      </c>
      <c r="M1533" s="252" t="s">
        <v>13</v>
      </c>
      <c r="N1533" t="s">
        <v>14</v>
      </c>
      <c r="O1533" t="s">
        <v>309</v>
      </c>
      <c r="P1533" t="s">
        <v>1607</v>
      </c>
      <c r="Q1533" t="s">
        <v>8210</v>
      </c>
      <c r="R1533" s="230">
        <v>45077</v>
      </c>
      <c r="S1533" s="230">
        <v>45108</v>
      </c>
      <c r="T1533" t="s">
        <v>8366</v>
      </c>
      <c r="U1533" s="259"/>
      <c r="V1533" s="259"/>
      <c r="W1533" s="259"/>
      <c r="X1533" s="259"/>
      <c r="Y1533" s="260"/>
      <c r="Z1533" t="s">
        <v>8439</v>
      </c>
      <c r="AA1533" t="s">
        <v>8442</v>
      </c>
      <c r="AB1533">
        <v>1847455736</v>
      </c>
      <c r="AC1533" s="261" t="str">
        <f>_xlfn.IFNA(IF(Table[[#This Row],[Programme Partner]]&lt;&gt;Table[[#This Row],[Implementing Partner]],CONCATENATE(Table[[#This Row],[Programme Partner]],"-",Table[[#This Row],[Implementing Partner]]),Table[[#This Row],[Programme Partner]]),"")</f>
        <v>BRAC</v>
      </c>
    </row>
    <row r="1534" spans="1:35" ht="16.5" customHeight="1">
      <c r="A1534" s="183">
        <v>1535</v>
      </c>
      <c r="B1534" t="s">
        <v>8385</v>
      </c>
      <c r="C1534" t="s">
        <v>5033</v>
      </c>
      <c r="D1534" t="s">
        <v>5033</v>
      </c>
      <c r="E1534" t="s">
        <v>8447</v>
      </c>
      <c r="F1534" s="265" t="s">
        <v>27</v>
      </c>
      <c r="G1534" s="195" t="s">
        <v>8011</v>
      </c>
      <c r="H1534" t="s">
        <v>8413</v>
      </c>
      <c r="I1534" s="253" t="str">
        <f>IFERROR(VLOOKUP(Table[[#This Row],[Activity Details of Assistance]],WHAT!E:F,2,FALSE),"")</f>
        <v># of tapstand</v>
      </c>
      <c r="J1534" s="195"/>
      <c r="K1534">
        <v>1</v>
      </c>
      <c r="L1534" s="235" t="s">
        <v>28</v>
      </c>
      <c r="M1534" s="252" t="s">
        <v>13</v>
      </c>
      <c r="N1534" t="s">
        <v>14</v>
      </c>
      <c r="O1534" t="s">
        <v>309</v>
      </c>
      <c r="P1534" t="s">
        <v>1607</v>
      </c>
      <c r="Q1534" t="s">
        <v>8210</v>
      </c>
      <c r="R1534" s="230">
        <v>45077</v>
      </c>
      <c r="S1534" s="230">
        <v>45108</v>
      </c>
      <c r="T1534" t="s">
        <v>8366</v>
      </c>
      <c r="U1534" s="259"/>
      <c r="V1534" s="259"/>
      <c r="W1534" s="259"/>
      <c r="X1534" s="259"/>
      <c r="Y1534" s="260"/>
      <c r="Z1534" t="s">
        <v>8439</v>
      </c>
      <c r="AA1534" t="s">
        <v>8442</v>
      </c>
      <c r="AB1534">
        <v>1847455736</v>
      </c>
      <c r="AC1534" s="261" t="str">
        <f>_xlfn.IFNA(IF(Table[[#This Row],[Programme Partner]]&lt;&gt;Table[[#This Row],[Implementing Partner]],CONCATENATE(Table[[#This Row],[Programme Partner]],"-",Table[[#This Row],[Implementing Partner]]),Table[[#This Row],[Programme Partner]]),"")</f>
        <v>BRAC</v>
      </c>
    </row>
    <row r="1535" spans="1:35" ht="16.5" customHeight="1">
      <c r="A1535" s="183">
        <v>1536</v>
      </c>
      <c r="B1535" t="s">
        <v>8385</v>
      </c>
      <c r="C1535" t="s">
        <v>5033</v>
      </c>
      <c r="D1535" t="s">
        <v>5033</v>
      </c>
      <c r="E1535" t="s">
        <v>8447</v>
      </c>
      <c r="F1535" s="265" t="s">
        <v>27</v>
      </c>
      <c r="G1535" s="195" t="s">
        <v>8012</v>
      </c>
      <c r="H1535" t="s">
        <v>8364</v>
      </c>
      <c r="I1535" s="253" t="str">
        <f>IFERROR(VLOOKUP(Table[[#This Row],[Activity Details of Assistance]],WHAT!E:F,2,FALSE),"")</f>
        <v xml:space="preserve"># of door </v>
      </c>
      <c r="J1535" s="195"/>
      <c r="K1535">
        <v>12</v>
      </c>
      <c r="L1535" s="235" t="s">
        <v>28</v>
      </c>
      <c r="M1535" s="252" t="s">
        <v>13</v>
      </c>
      <c r="N1535" t="s">
        <v>14</v>
      </c>
      <c r="O1535" t="s">
        <v>309</v>
      </c>
      <c r="P1535" t="s">
        <v>1607</v>
      </c>
      <c r="Q1535" t="s">
        <v>8210</v>
      </c>
      <c r="R1535" s="230">
        <v>45077</v>
      </c>
      <c r="S1535" s="230">
        <v>45108</v>
      </c>
      <c r="T1535" t="s">
        <v>8366</v>
      </c>
      <c r="U1535" s="259"/>
      <c r="V1535" s="259"/>
      <c r="W1535" s="259"/>
      <c r="X1535" s="259"/>
      <c r="Y1535" s="260"/>
      <c r="Z1535" t="s">
        <v>8439</v>
      </c>
      <c r="AA1535" t="s">
        <v>8442</v>
      </c>
      <c r="AB1535">
        <v>1847455736</v>
      </c>
      <c r="AC1535" s="261" t="str">
        <f>_xlfn.IFNA(IF(Table[[#This Row],[Programme Partner]]&lt;&gt;Table[[#This Row],[Implementing Partner]],CONCATENATE(Table[[#This Row],[Programme Partner]],"-",Table[[#This Row],[Implementing Partner]]),Table[[#This Row],[Programme Partner]]),"")</f>
        <v>BRAC</v>
      </c>
    </row>
    <row r="1536" spans="1:35" ht="16.5" customHeight="1">
      <c r="A1536" s="183">
        <v>1537</v>
      </c>
      <c r="B1536" t="s">
        <v>8385</v>
      </c>
      <c r="C1536" t="s">
        <v>5033</v>
      </c>
      <c r="D1536" t="s">
        <v>5033</v>
      </c>
      <c r="E1536" t="s">
        <v>8447</v>
      </c>
      <c r="F1536" s="265" t="s">
        <v>27</v>
      </c>
      <c r="G1536" s="195" t="s">
        <v>8012</v>
      </c>
      <c r="H1536" t="s">
        <v>8365</v>
      </c>
      <c r="I1536" s="253" t="str">
        <f>IFERROR(VLOOKUP(Table[[#This Row],[Activity Details of Assistance]],WHAT!E:F,2,FALSE),"")</f>
        <v># of door</v>
      </c>
      <c r="J1536" s="195"/>
      <c r="K1536">
        <v>41</v>
      </c>
      <c r="L1536" s="235" t="s">
        <v>28</v>
      </c>
      <c r="M1536" s="252" t="s">
        <v>13</v>
      </c>
      <c r="N1536" t="s">
        <v>14</v>
      </c>
      <c r="O1536" t="s">
        <v>309</v>
      </c>
      <c r="P1536" t="s">
        <v>1607</v>
      </c>
      <c r="Q1536" t="s">
        <v>8210</v>
      </c>
      <c r="R1536" s="230">
        <v>45077</v>
      </c>
      <c r="S1536" s="230">
        <v>45108</v>
      </c>
      <c r="T1536" t="s">
        <v>8366</v>
      </c>
      <c r="U1536" s="259"/>
      <c r="V1536" s="259"/>
      <c r="W1536" s="259"/>
      <c r="X1536" s="259"/>
      <c r="Y1536" s="260"/>
      <c r="Z1536" t="s">
        <v>8439</v>
      </c>
      <c r="AA1536" t="s">
        <v>8442</v>
      </c>
      <c r="AB1536">
        <v>1847455736</v>
      </c>
      <c r="AC1536" s="261" t="str">
        <f>_xlfn.IFNA(IF(Table[[#This Row],[Programme Partner]]&lt;&gt;Table[[#This Row],[Implementing Partner]],CONCATENATE(Table[[#This Row],[Programme Partner]],"-",Table[[#This Row],[Implementing Partner]]),Table[[#This Row],[Programme Partner]]),"")</f>
        <v>BRAC</v>
      </c>
    </row>
    <row r="1537" spans="1:29" ht="16.5" customHeight="1">
      <c r="A1537" s="183">
        <v>1538</v>
      </c>
      <c r="B1537" t="s">
        <v>8385</v>
      </c>
      <c r="C1537" t="s">
        <v>5033</v>
      </c>
      <c r="D1537" t="s">
        <v>5033</v>
      </c>
      <c r="E1537" t="s">
        <v>8447</v>
      </c>
      <c r="F1537" s="265" t="s">
        <v>27</v>
      </c>
      <c r="G1537" s="195" t="s">
        <v>8012</v>
      </c>
      <c r="H1537" t="s">
        <v>8312</v>
      </c>
      <c r="I1537" s="253" t="str">
        <f>IFERROR(VLOOKUP(Table[[#This Row],[Activity Details of Assistance]],WHAT!E:F,2,FALSE),"")</f>
        <v># of door</v>
      </c>
      <c r="J1537" s="195"/>
      <c r="K1537">
        <v>16</v>
      </c>
      <c r="L1537" s="235" t="s">
        <v>28</v>
      </c>
      <c r="M1537" s="252" t="s">
        <v>13</v>
      </c>
      <c r="N1537" t="s">
        <v>14</v>
      </c>
      <c r="O1537" t="s">
        <v>309</v>
      </c>
      <c r="P1537" t="s">
        <v>1607</v>
      </c>
      <c r="Q1537" t="s">
        <v>8210</v>
      </c>
      <c r="R1537" s="230">
        <v>45077</v>
      </c>
      <c r="S1537" s="230">
        <v>45108</v>
      </c>
      <c r="T1537" t="s">
        <v>8366</v>
      </c>
      <c r="U1537" s="259"/>
      <c r="V1537" s="259"/>
      <c r="W1537" s="259"/>
      <c r="X1537" s="259"/>
      <c r="Y1537" s="260"/>
      <c r="Z1537" t="s">
        <v>8439</v>
      </c>
      <c r="AA1537" t="s">
        <v>8442</v>
      </c>
      <c r="AB1537">
        <v>1847455736</v>
      </c>
      <c r="AC1537" s="261" t="str">
        <f>_xlfn.IFNA(IF(Table[[#This Row],[Programme Partner]]&lt;&gt;Table[[#This Row],[Implementing Partner]],CONCATENATE(Table[[#This Row],[Programme Partner]],"-",Table[[#This Row],[Implementing Partner]]),Table[[#This Row],[Programme Partner]]),"")</f>
        <v>BRAC</v>
      </c>
    </row>
    <row r="1538" spans="1:29" ht="16.5" customHeight="1">
      <c r="A1538" s="183">
        <v>1539</v>
      </c>
      <c r="B1538" t="s">
        <v>8385</v>
      </c>
      <c r="C1538" t="s">
        <v>5033</v>
      </c>
      <c r="D1538" t="s">
        <v>5033</v>
      </c>
      <c r="E1538" t="s">
        <v>8447</v>
      </c>
      <c r="F1538" s="265" t="s">
        <v>27</v>
      </c>
      <c r="G1538" s="195" t="s">
        <v>8013</v>
      </c>
      <c r="H1538" t="s">
        <v>8322</v>
      </c>
      <c r="I1538" s="253" t="str">
        <f>IFERROR(VLOOKUP(Table[[#This Row],[Activity Details of Assistance]],WHAT!E:F,2,FALSE),"")</f>
        <v># of female in reproductive age</v>
      </c>
      <c r="J1538" s="195"/>
      <c r="K1538">
        <v>756</v>
      </c>
      <c r="L1538" s="235" t="s">
        <v>28</v>
      </c>
      <c r="M1538" s="252" t="s">
        <v>13</v>
      </c>
      <c r="N1538" t="s">
        <v>14</v>
      </c>
      <c r="O1538" t="s">
        <v>309</v>
      </c>
      <c r="P1538" t="s">
        <v>1607</v>
      </c>
      <c r="Q1538" t="s">
        <v>8210</v>
      </c>
      <c r="R1538" s="230">
        <v>45077</v>
      </c>
      <c r="S1538" s="230">
        <v>45108</v>
      </c>
      <c r="T1538" t="s">
        <v>8366</v>
      </c>
      <c r="U1538" s="259"/>
      <c r="V1538" s="259"/>
      <c r="W1538" s="259"/>
      <c r="X1538" s="259"/>
      <c r="Y1538" s="260"/>
      <c r="Z1538" t="s">
        <v>8439</v>
      </c>
      <c r="AA1538" t="s">
        <v>8442</v>
      </c>
      <c r="AB1538">
        <v>1847455736</v>
      </c>
      <c r="AC1538" s="261" t="str">
        <f>_xlfn.IFNA(IF(Table[[#This Row],[Programme Partner]]&lt;&gt;Table[[#This Row],[Implementing Partner]],CONCATENATE(Table[[#This Row],[Programme Partner]],"-",Table[[#This Row],[Implementing Partner]]),Table[[#This Row],[Programme Partner]]),"")</f>
        <v>BRAC</v>
      </c>
    </row>
    <row r="1539" spans="1:29" ht="16.5" customHeight="1">
      <c r="A1539" s="183">
        <v>1540</v>
      </c>
      <c r="B1539" t="s">
        <v>8385</v>
      </c>
      <c r="C1539" t="s">
        <v>5033</v>
      </c>
      <c r="D1539" t="s">
        <v>5033</v>
      </c>
      <c r="E1539" t="s">
        <v>8447</v>
      </c>
      <c r="F1539" s="265" t="s">
        <v>27</v>
      </c>
      <c r="G1539" s="195" t="s">
        <v>8014</v>
      </c>
      <c r="H1539" t="s">
        <v>8412</v>
      </c>
      <c r="I1539" s="253" t="str">
        <f>IFERROR(VLOOKUP(Table[[#This Row],[Activity Details of Assistance]],WHAT!E:F,2,FALSE),"")</f>
        <v># of HH</v>
      </c>
      <c r="J1539" s="195"/>
      <c r="K1539">
        <v>1</v>
      </c>
      <c r="L1539" s="235" t="s">
        <v>28</v>
      </c>
      <c r="M1539" s="252" t="s">
        <v>13</v>
      </c>
      <c r="N1539" t="s">
        <v>14</v>
      </c>
      <c r="O1539" t="s">
        <v>309</v>
      </c>
      <c r="P1539" t="s">
        <v>1607</v>
      </c>
      <c r="Q1539" t="s">
        <v>8210</v>
      </c>
      <c r="R1539" s="230">
        <v>45077</v>
      </c>
      <c r="S1539" s="230">
        <v>45108</v>
      </c>
      <c r="T1539" t="s">
        <v>8366</v>
      </c>
      <c r="U1539" s="259"/>
      <c r="V1539" s="259"/>
      <c r="W1539" s="259"/>
      <c r="X1539" s="259"/>
      <c r="Y1539" s="260"/>
      <c r="Z1539" t="s">
        <v>8439</v>
      </c>
      <c r="AA1539" t="s">
        <v>8442</v>
      </c>
      <c r="AB1539">
        <v>1847455736</v>
      </c>
      <c r="AC1539" s="261" t="str">
        <f>_xlfn.IFNA(IF(Table[[#This Row],[Programme Partner]]&lt;&gt;Table[[#This Row],[Implementing Partner]],CONCATENATE(Table[[#This Row],[Programme Partner]],"-",Table[[#This Row],[Implementing Partner]]),Table[[#This Row],[Programme Partner]]),"")</f>
        <v>BRAC</v>
      </c>
    </row>
    <row r="1540" spans="1:29" ht="16.5" customHeight="1">
      <c r="A1540" s="183">
        <v>1541</v>
      </c>
      <c r="B1540" t="s">
        <v>8385</v>
      </c>
      <c r="C1540" t="s">
        <v>8306</v>
      </c>
      <c r="D1540" t="s">
        <v>8306</v>
      </c>
      <c r="E1540" t="s">
        <v>5058</v>
      </c>
      <c r="F1540" s="265" t="s">
        <v>27</v>
      </c>
      <c r="G1540" s="195" t="s">
        <v>8012</v>
      </c>
      <c r="H1540" t="s">
        <v>8318</v>
      </c>
      <c r="I1540" s="253" t="str">
        <f>IFERROR(VLOOKUP(Table[[#This Row],[Activity Details of Assistance]],WHAT!E:F,2,FALSE),"")</f>
        <v># of door</v>
      </c>
      <c r="J1540" s="195"/>
      <c r="K1540">
        <v>4</v>
      </c>
      <c r="L1540" s="235" t="s">
        <v>28</v>
      </c>
      <c r="M1540" s="252" t="s">
        <v>13</v>
      </c>
      <c r="N1540" t="s">
        <v>14</v>
      </c>
      <c r="O1540" t="s">
        <v>4732</v>
      </c>
      <c r="P1540" t="s">
        <v>1563</v>
      </c>
      <c r="Q1540" t="s">
        <v>8226</v>
      </c>
      <c r="R1540" s="230">
        <v>45046</v>
      </c>
      <c r="S1540" s="230">
        <v>45078</v>
      </c>
      <c r="T1540" t="s">
        <v>8436</v>
      </c>
      <c r="U1540" s="259"/>
      <c r="V1540" s="259"/>
      <c r="W1540" s="259"/>
      <c r="X1540" s="259"/>
      <c r="Y1540" s="260"/>
      <c r="Z1540" t="s">
        <v>8361</v>
      </c>
      <c r="AA1540" t="s">
        <v>8362</v>
      </c>
      <c r="AB1540">
        <v>1681597433</v>
      </c>
      <c r="AC1540" s="261" t="str">
        <f>_xlfn.IFNA(IF(Table[[#This Row],[Programme Partner]]&lt;&gt;Table[[#This Row],[Implementing Partner]],CONCATENATE(Table[[#This Row],[Programme Partner]],"-",Table[[#This Row],[Implementing Partner]]),Table[[#This Row],[Programme Partner]]),"")</f>
        <v>GREEN HILL</v>
      </c>
    </row>
    <row r="1541" spans="1:29" ht="16.5" customHeight="1">
      <c r="A1541" s="183">
        <v>1542</v>
      </c>
      <c r="B1541" t="s">
        <v>8385</v>
      </c>
      <c r="C1541" t="s">
        <v>8306</v>
      </c>
      <c r="D1541" t="s">
        <v>8306</v>
      </c>
      <c r="E1541" t="s">
        <v>5058</v>
      </c>
      <c r="F1541" s="265" t="s">
        <v>27</v>
      </c>
      <c r="G1541" s="195" t="s">
        <v>8012</v>
      </c>
      <c r="H1541" t="s">
        <v>8403</v>
      </c>
      <c r="I1541" s="253" t="str">
        <f>IFERROR(VLOOKUP(Table[[#This Row],[Activity Details of Assistance]],WHAT!E:F,2,FALSE),"")</f>
        <v># of door</v>
      </c>
      <c r="J1541" s="195"/>
      <c r="K1541">
        <v>3</v>
      </c>
      <c r="L1541" s="235" t="s">
        <v>28</v>
      </c>
      <c r="M1541" s="252" t="s">
        <v>13</v>
      </c>
      <c r="N1541" t="s">
        <v>14</v>
      </c>
      <c r="O1541" t="s">
        <v>4732</v>
      </c>
      <c r="P1541" t="s">
        <v>1563</v>
      </c>
      <c r="Q1541" t="s">
        <v>8226</v>
      </c>
      <c r="R1541" s="230">
        <v>45046</v>
      </c>
      <c r="S1541" s="230">
        <v>45078</v>
      </c>
      <c r="T1541" t="s">
        <v>8436</v>
      </c>
      <c r="U1541" s="259"/>
      <c r="V1541" s="259"/>
      <c r="W1541" s="259"/>
      <c r="X1541" s="259"/>
      <c r="Y1541" s="260"/>
      <c r="Z1541" t="s">
        <v>8361</v>
      </c>
      <c r="AA1541" t="s">
        <v>8362</v>
      </c>
      <c r="AB1541">
        <v>1681597433</v>
      </c>
      <c r="AC1541" s="261" t="str">
        <f>_xlfn.IFNA(IF(Table[[#This Row],[Programme Partner]]&lt;&gt;Table[[#This Row],[Implementing Partner]],CONCATENATE(Table[[#This Row],[Programme Partner]],"-",Table[[#This Row],[Implementing Partner]]),Table[[#This Row],[Programme Partner]]),"")</f>
        <v>GREEN HILL</v>
      </c>
    </row>
    <row r="1542" spans="1:29" ht="16.5" customHeight="1">
      <c r="A1542" s="183">
        <v>1543</v>
      </c>
      <c r="B1542" t="s">
        <v>8385</v>
      </c>
      <c r="C1542" t="s">
        <v>8306</v>
      </c>
      <c r="D1542" t="s">
        <v>8306</v>
      </c>
      <c r="E1542" t="s">
        <v>5058</v>
      </c>
      <c r="F1542" s="265" t="s">
        <v>27</v>
      </c>
      <c r="G1542" s="195" t="s">
        <v>8013</v>
      </c>
      <c r="H1542" t="s">
        <v>8286</v>
      </c>
      <c r="I1542" s="253" t="str">
        <f>IFERROR(VLOOKUP(Table[[#This Row],[Activity Details of Assistance]],WHAT!E:F,2,FALSE),"")</f>
        <v># of HP sessions at community level</v>
      </c>
      <c r="J1542" s="195"/>
      <c r="K1542">
        <v>40</v>
      </c>
      <c r="L1542" s="235" t="s">
        <v>28</v>
      </c>
      <c r="M1542" s="252" t="s">
        <v>13</v>
      </c>
      <c r="N1542" t="s">
        <v>14</v>
      </c>
      <c r="O1542" t="s">
        <v>4732</v>
      </c>
      <c r="P1542" t="s">
        <v>1563</v>
      </c>
      <c r="Q1542" t="s">
        <v>8226</v>
      </c>
      <c r="R1542" s="230">
        <v>45046</v>
      </c>
      <c r="S1542" s="230">
        <v>45078</v>
      </c>
      <c r="T1542" t="s">
        <v>8436</v>
      </c>
      <c r="U1542" s="259"/>
      <c r="V1542" s="259"/>
      <c r="W1542" s="259"/>
      <c r="X1542" s="259"/>
      <c r="Y1542" s="260"/>
      <c r="Z1542" t="s">
        <v>8361</v>
      </c>
      <c r="AA1542" t="s">
        <v>8362</v>
      </c>
      <c r="AB1542">
        <v>1681597433</v>
      </c>
      <c r="AC1542" s="261" t="str">
        <f>_xlfn.IFNA(IF(Table[[#This Row],[Programme Partner]]&lt;&gt;Table[[#This Row],[Implementing Partner]],CONCATENATE(Table[[#This Row],[Programme Partner]],"-",Table[[#This Row],[Implementing Partner]]),Table[[#This Row],[Programme Partner]]),"")</f>
        <v>GREEN HILL</v>
      </c>
    </row>
    <row r="1543" spans="1:29" ht="16.5" customHeight="1">
      <c r="A1543" s="183">
        <v>1544</v>
      </c>
      <c r="B1543" t="s">
        <v>8384</v>
      </c>
      <c r="C1543" t="s">
        <v>5035</v>
      </c>
      <c r="D1543" t="s">
        <v>5087</v>
      </c>
      <c r="E1543" t="s">
        <v>8307</v>
      </c>
      <c r="F1543" s="265" t="s">
        <v>27</v>
      </c>
      <c r="G1543" s="195" t="s">
        <v>8012</v>
      </c>
      <c r="H1543" t="s">
        <v>8312</v>
      </c>
      <c r="I1543" s="253" t="str">
        <f>IFERROR(VLOOKUP(Table[[#This Row],[Activity Details of Assistance]],WHAT!E:F,2,FALSE),"")</f>
        <v># of door</v>
      </c>
      <c r="J1543" s="195"/>
      <c r="K1543">
        <v>5</v>
      </c>
      <c r="L1543" s="235" t="s">
        <v>28</v>
      </c>
      <c r="M1543" s="252" t="s">
        <v>13</v>
      </c>
      <c r="N1543" t="s">
        <v>14</v>
      </c>
      <c r="O1543" t="s">
        <v>309</v>
      </c>
      <c r="P1543" t="s">
        <v>1606</v>
      </c>
      <c r="Q1543" t="s">
        <v>4662</v>
      </c>
      <c r="R1543" s="230">
        <v>45046</v>
      </c>
      <c r="S1543" s="230">
        <v>45078</v>
      </c>
      <c r="T1543" t="s">
        <v>8407</v>
      </c>
      <c r="U1543" s="259"/>
      <c r="V1543" s="259"/>
      <c r="W1543" s="259"/>
      <c r="X1543" s="259"/>
      <c r="Y1543" s="260"/>
      <c r="Z1543" t="s">
        <v>8331</v>
      </c>
      <c r="AA1543" t="s">
        <v>8332</v>
      </c>
      <c r="AB1543">
        <v>1826201879</v>
      </c>
      <c r="AC1543" s="261" t="str">
        <f>_xlfn.IFNA(IF(Table[[#This Row],[Programme Partner]]&lt;&gt;Table[[#This Row],[Implementing Partner]],CONCATENATE(Table[[#This Row],[Programme Partner]],"-",Table[[#This Row],[Implementing Partner]]),Table[[#This Row],[Programme Partner]]),"")</f>
        <v>CA-DSK</v>
      </c>
    </row>
    <row r="1544" spans="1:29" ht="16.5" customHeight="1">
      <c r="A1544" s="183">
        <v>1545</v>
      </c>
      <c r="B1544" t="s">
        <v>8384</v>
      </c>
      <c r="C1544" t="s">
        <v>5035</v>
      </c>
      <c r="D1544" t="s">
        <v>5087</v>
      </c>
      <c r="E1544" t="s">
        <v>8307</v>
      </c>
      <c r="F1544" s="265" t="s">
        <v>27</v>
      </c>
      <c r="G1544" s="195" t="s">
        <v>8014</v>
      </c>
      <c r="H1544" t="s">
        <v>8412</v>
      </c>
      <c r="I1544" s="253" t="str">
        <f>IFERROR(VLOOKUP(Table[[#This Row],[Activity Details of Assistance]],WHAT!E:F,2,FALSE),"")</f>
        <v># of HH</v>
      </c>
      <c r="J1544" s="195"/>
      <c r="K1544">
        <v>600</v>
      </c>
      <c r="L1544" s="235" t="s">
        <v>28</v>
      </c>
      <c r="M1544" s="252" t="s">
        <v>13</v>
      </c>
      <c r="N1544" t="s">
        <v>14</v>
      </c>
      <c r="O1544" t="s">
        <v>309</v>
      </c>
      <c r="P1544" t="s">
        <v>1606</v>
      </c>
      <c r="Q1544" t="s">
        <v>4662</v>
      </c>
      <c r="R1544" s="230">
        <v>45046</v>
      </c>
      <c r="S1544" s="230">
        <v>45078</v>
      </c>
      <c r="T1544" t="s">
        <v>8407</v>
      </c>
      <c r="U1544" s="259"/>
      <c r="V1544" s="259"/>
      <c r="W1544" s="259"/>
      <c r="X1544" s="259"/>
      <c r="Y1544" s="260"/>
      <c r="Z1544" t="s">
        <v>8331</v>
      </c>
      <c r="AA1544" t="s">
        <v>8332</v>
      </c>
      <c r="AB1544">
        <v>1826201879</v>
      </c>
      <c r="AC1544" s="261" t="str">
        <f>_xlfn.IFNA(IF(Table[[#This Row],[Programme Partner]]&lt;&gt;Table[[#This Row],[Implementing Partner]],CONCATENATE(Table[[#This Row],[Programme Partner]],"-",Table[[#This Row],[Implementing Partner]]),Table[[#This Row],[Programme Partner]]),"")</f>
        <v>CA-DSK</v>
      </c>
    </row>
    <row r="1545" spans="1:29" ht="16.5" customHeight="1">
      <c r="A1545" s="183">
        <v>1546</v>
      </c>
      <c r="B1545" t="s">
        <v>8385</v>
      </c>
      <c r="C1545" t="s">
        <v>5275</v>
      </c>
      <c r="D1545" t="s">
        <v>5300</v>
      </c>
      <c r="E1545" t="s">
        <v>5275</v>
      </c>
      <c r="F1545" s="265" t="s">
        <v>27</v>
      </c>
      <c r="G1545" s="195" t="s">
        <v>8011</v>
      </c>
      <c r="H1545" t="s">
        <v>8363</v>
      </c>
      <c r="I1545" s="253" t="str">
        <f>IFERROR(VLOOKUP(Table[[#This Row],[Activity Details of Assistance]],WHAT!E:F,2,FALSE),"")</f>
        <v># of tube well</v>
      </c>
      <c r="J1545" s="195"/>
      <c r="K1545">
        <v>286</v>
      </c>
      <c r="L1545" s="235" t="s">
        <v>28</v>
      </c>
      <c r="M1545" s="252" t="s">
        <v>13</v>
      </c>
      <c r="N1545" t="s">
        <v>14</v>
      </c>
      <c r="O1545" t="s">
        <v>309</v>
      </c>
      <c r="P1545" t="s">
        <v>1606</v>
      </c>
      <c r="Q1545" t="s">
        <v>6475</v>
      </c>
      <c r="R1545" s="230">
        <v>45046</v>
      </c>
      <c r="S1545" s="230">
        <v>45323</v>
      </c>
      <c r="T1545" t="s">
        <v>8407</v>
      </c>
      <c r="U1545" s="259"/>
      <c r="V1545" s="259"/>
      <c r="W1545" s="259"/>
      <c r="X1545" s="259"/>
      <c r="Y1545" s="260"/>
      <c r="Z1545" t="s">
        <v>8440</v>
      </c>
      <c r="AA1545" t="s">
        <v>8443</v>
      </c>
      <c r="AB1545">
        <v>1686793411</v>
      </c>
      <c r="AC1545" s="261" t="str">
        <f>_xlfn.IFNA(IF(Table[[#This Row],[Programme Partner]]&lt;&gt;Table[[#This Row],[Implementing Partner]],CONCATENATE(Table[[#This Row],[Programme Partner]],"-",Table[[#This Row],[Implementing Partner]]),Table[[#This Row],[Programme Partner]]),"")</f>
        <v>UNICEF-WVI</v>
      </c>
    </row>
    <row r="1546" spans="1:29" ht="16.5" customHeight="1">
      <c r="A1546" s="183">
        <v>1547</v>
      </c>
      <c r="B1546" t="s">
        <v>8385</v>
      </c>
      <c r="C1546" t="s">
        <v>5275</v>
      </c>
      <c r="D1546" t="s">
        <v>5300</v>
      </c>
      <c r="E1546" t="s">
        <v>5275</v>
      </c>
      <c r="F1546" s="265" t="s">
        <v>27</v>
      </c>
      <c r="G1546" s="195" t="s">
        <v>8012</v>
      </c>
      <c r="H1546" t="s">
        <v>8364</v>
      </c>
      <c r="I1546" s="253" t="str">
        <f>IFERROR(VLOOKUP(Table[[#This Row],[Activity Details of Assistance]],WHAT!E:F,2,FALSE),"")</f>
        <v xml:space="preserve"># of door </v>
      </c>
      <c r="J1546" s="195"/>
      <c r="K1546">
        <v>103</v>
      </c>
      <c r="L1546" s="235" t="s">
        <v>28</v>
      </c>
      <c r="M1546" s="252" t="s">
        <v>13</v>
      </c>
      <c r="N1546" t="s">
        <v>14</v>
      </c>
      <c r="O1546" t="s">
        <v>309</v>
      </c>
      <c r="P1546" t="s">
        <v>1606</v>
      </c>
      <c r="Q1546" t="s">
        <v>6475</v>
      </c>
      <c r="R1546" s="230">
        <v>45046</v>
      </c>
      <c r="S1546" s="230">
        <v>45323</v>
      </c>
      <c r="T1546" t="s">
        <v>8407</v>
      </c>
      <c r="U1546" s="259"/>
      <c r="V1546" s="259"/>
      <c r="W1546" s="259"/>
      <c r="X1546" s="259"/>
      <c r="Y1546" s="260"/>
      <c r="Z1546" t="s">
        <v>8440</v>
      </c>
      <c r="AA1546" t="s">
        <v>8443</v>
      </c>
      <c r="AB1546">
        <v>1686793411</v>
      </c>
      <c r="AC1546" s="261" t="str">
        <f>_xlfn.IFNA(IF(Table[[#This Row],[Programme Partner]]&lt;&gt;Table[[#This Row],[Implementing Partner]],CONCATENATE(Table[[#This Row],[Programme Partner]],"-",Table[[#This Row],[Implementing Partner]]),Table[[#This Row],[Programme Partner]]),"")</f>
        <v>UNICEF-WVI</v>
      </c>
    </row>
    <row r="1547" spans="1:29" ht="16.5" customHeight="1">
      <c r="A1547" s="183">
        <v>1548</v>
      </c>
      <c r="B1547" t="s">
        <v>8385</v>
      </c>
      <c r="C1547" t="s">
        <v>5275</v>
      </c>
      <c r="D1547" t="s">
        <v>5300</v>
      </c>
      <c r="E1547" t="s">
        <v>5275</v>
      </c>
      <c r="F1547" s="265" t="s">
        <v>27</v>
      </c>
      <c r="G1547" s="195" t="s">
        <v>8012</v>
      </c>
      <c r="H1547" t="s">
        <v>8365</v>
      </c>
      <c r="I1547" s="253" t="str">
        <f>IFERROR(VLOOKUP(Table[[#This Row],[Activity Details of Assistance]],WHAT!E:F,2,FALSE),"")</f>
        <v># of door</v>
      </c>
      <c r="J1547" s="195"/>
      <c r="K1547">
        <v>248</v>
      </c>
      <c r="L1547" s="235" t="s">
        <v>28</v>
      </c>
      <c r="M1547" s="252" t="s">
        <v>13</v>
      </c>
      <c r="N1547" t="s">
        <v>14</v>
      </c>
      <c r="O1547" t="s">
        <v>309</v>
      </c>
      <c r="P1547" t="s">
        <v>1606</v>
      </c>
      <c r="Q1547" t="s">
        <v>6475</v>
      </c>
      <c r="R1547" s="230">
        <v>45046</v>
      </c>
      <c r="S1547" s="230">
        <v>45323</v>
      </c>
      <c r="T1547" t="s">
        <v>8407</v>
      </c>
      <c r="U1547" s="259"/>
      <c r="V1547" s="259"/>
      <c r="W1547" s="259"/>
      <c r="X1547" s="259"/>
      <c r="Y1547" s="260"/>
      <c r="Z1547" t="s">
        <v>8440</v>
      </c>
      <c r="AA1547" t="s">
        <v>8443</v>
      </c>
      <c r="AB1547">
        <v>1686793411</v>
      </c>
      <c r="AC1547" s="261" t="str">
        <f>_xlfn.IFNA(IF(Table[[#This Row],[Programme Partner]]&lt;&gt;Table[[#This Row],[Implementing Partner]],CONCATENATE(Table[[#This Row],[Programme Partner]],"-",Table[[#This Row],[Implementing Partner]]),Table[[#This Row],[Programme Partner]]),"")</f>
        <v>UNICEF-WVI</v>
      </c>
    </row>
    <row r="1548" spans="1:29" ht="16.5" customHeight="1">
      <c r="A1548" s="183">
        <v>1549</v>
      </c>
      <c r="B1548" t="s">
        <v>8385</v>
      </c>
      <c r="C1548" t="s">
        <v>5275</v>
      </c>
      <c r="D1548" t="s">
        <v>5300</v>
      </c>
      <c r="E1548" t="s">
        <v>5275</v>
      </c>
      <c r="F1548" s="265" t="s">
        <v>27</v>
      </c>
      <c r="G1548" s="195" t="s">
        <v>8012</v>
      </c>
      <c r="H1548" t="s">
        <v>8312</v>
      </c>
      <c r="I1548" s="253" t="str">
        <f>IFERROR(VLOOKUP(Table[[#This Row],[Activity Details of Assistance]],WHAT!E:F,2,FALSE),"")</f>
        <v># of door</v>
      </c>
      <c r="J1548" s="195"/>
      <c r="K1548">
        <v>715</v>
      </c>
      <c r="L1548" s="235" t="s">
        <v>28</v>
      </c>
      <c r="M1548" s="252" t="s">
        <v>13</v>
      </c>
      <c r="N1548" t="s">
        <v>14</v>
      </c>
      <c r="O1548" t="s">
        <v>309</v>
      </c>
      <c r="P1548" t="s">
        <v>1606</v>
      </c>
      <c r="Q1548" t="s">
        <v>6475</v>
      </c>
      <c r="R1548" s="230">
        <v>45046</v>
      </c>
      <c r="S1548" s="230">
        <v>45323</v>
      </c>
      <c r="T1548" t="s">
        <v>8407</v>
      </c>
      <c r="U1548" s="259"/>
      <c r="V1548" s="259"/>
      <c r="W1548" s="259"/>
      <c r="X1548" s="259"/>
      <c r="Y1548" s="260"/>
      <c r="Z1548" t="s">
        <v>8440</v>
      </c>
      <c r="AA1548" t="s">
        <v>8443</v>
      </c>
      <c r="AB1548">
        <v>1686793411</v>
      </c>
      <c r="AC1548" s="261" t="str">
        <f>_xlfn.IFNA(IF(Table[[#This Row],[Programme Partner]]&lt;&gt;Table[[#This Row],[Implementing Partner]],CONCATENATE(Table[[#This Row],[Programme Partner]],"-",Table[[#This Row],[Implementing Partner]]),Table[[#This Row],[Programme Partner]]),"")</f>
        <v>UNICEF-WVI</v>
      </c>
    </row>
    <row r="1549" spans="1:29" ht="16.5" customHeight="1">
      <c r="A1549" s="183">
        <v>1550</v>
      </c>
      <c r="B1549" t="s">
        <v>8385</v>
      </c>
      <c r="C1549" t="s">
        <v>5275</v>
      </c>
      <c r="D1549" t="s">
        <v>5300</v>
      </c>
      <c r="E1549" t="s">
        <v>5275</v>
      </c>
      <c r="F1549" s="265" t="s">
        <v>27</v>
      </c>
      <c r="G1549" s="195" t="s">
        <v>8013</v>
      </c>
      <c r="H1549" t="s">
        <v>8286</v>
      </c>
      <c r="I1549" s="253" t="str">
        <f>IFERROR(VLOOKUP(Table[[#This Row],[Activity Details of Assistance]],WHAT!E:F,2,FALSE),"")</f>
        <v># of HP sessions at community level</v>
      </c>
      <c r="J1549" s="195"/>
      <c r="K1549">
        <v>1462</v>
      </c>
      <c r="L1549" s="235" t="s">
        <v>28</v>
      </c>
      <c r="M1549" s="252" t="s">
        <v>13</v>
      </c>
      <c r="N1549" t="s">
        <v>14</v>
      </c>
      <c r="O1549" t="s">
        <v>309</v>
      </c>
      <c r="P1549" t="s">
        <v>1606</v>
      </c>
      <c r="Q1549" t="s">
        <v>6475</v>
      </c>
      <c r="R1549" s="230">
        <v>45046</v>
      </c>
      <c r="S1549" s="230">
        <v>45323</v>
      </c>
      <c r="T1549" t="s">
        <v>8407</v>
      </c>
      <c r="U1549" s="259"/>
      <c r="V1549" s="259"/>
      <c r="W1549" s="259"/>
      <c r="X1549" s="259"/>
      <c r="Y1549" s="260"/>
      <c r="Z1549" t="s">
        <v>8440</v>
      </c>
      <c r="AA1549" t="s">
        <v>8443</v>
      </c>
      <c r="AB1549">
        <v>1686793411</v>
      </c>
      <c r="AC1549" s="261" t="str">
        <f>_xlfn.IFNA(IF(Table[[#This Row],[Programme Partner]]&lt;&gt;Table[[#This Row],[Implementing Partner]],CONCATENATE(Table[[#This Row],[Programme Partner]],"-",Table[[#This Row],[Implementing Partner]]),Table[[#This Row],[Programme Partner]]),"")</f>
        <v>UNICEF-WVI</v>
      </c>
    </row>
    <row r="1550" spans="1:29" ht="16.5" customHeight="1">
      <c r="A1550" s="183">
        <v>1551</v>
      </c>
      <c r="B1550" t="s">
        <v>8385</v>
      </c>
      <c r="C1550" t="s">
        <v>5275</v>
      </c>
      <c r="D1550" t="s">
        <v>5300</v>
      </c>
      <c r="E1550" t="s">
        <v>5275</v>
      </c>
      <c r="F1550" s="265" t="s">
        <v>27</v>
      </c>
      <c r="G1550" s="195" t="s">
        <v>8013</v>
      </c>
      <c r="H1550" t="s">
        <v>8287</v>
      </c>
      <c r="I1550" s="253" t="str">
        <f>IFERROR(VLOOKUP(Table[[#This Row],[Activity Details of Assistance]],WHAT!E:F,2,FALSE),"")</f>
        <v># of HP sessions at HH level</v>
      </c>
      <c r="J1550" s="195"/>
      <c r="K1550">
        <v>6820</v>
      </c>
      <c r="L1550" s="235" t="s">
        <v>28</v>
      </c>
      <c r="M1550" s="252" t="s">
        <v>13</v>
      </c>
      <c r="N1550" t="s">
        <v>14</v>
      </c>
      <c r="O1550" t="s">
        <v>309</v>
      </c>
      <c r="P1550" t="s">
        <v>1606</v>
      </c>
      <c r="Q1550" t="s">
        <v>6475</v>
      </c>
      <c r="R1550" s="230">
        <v>45046</v>
      </c>
      <c r="S1550" s="230">
        <v>45323</v>
      </c>
      <c r="T1550" t="s">
        <v>8407</v>
      </c>
      <c r="U1550" s="259"/>
      <c r="V1550" s="259"/>
      <c r="W1550" s="259"/>
      <c r="X1550" s="259"/>
      <c r="Y1550" s="260"/>
      <c r="Z1550" t="s">
        <v>8440</v>
      </c>
      <c r="AA1550" t="s">
        <v>8443</v>
      </c>
      <c r="AB1550">
        <v>1686793411</v>
      </c>
      <c r="AC1550" s="261" t="str">
        <f>_xlfn.IFNA(IF(Table[[#This Row],[Programme Partner]]&lt;&gt;Table[[#This Row],[Implementing Partner]],CONCATENATE(Table[[#This Row],[Programme Partner]],"-",Table[[#This Row],[Implementing Partner]]),Table[[#This Row],[Programme Partner]]),"")</f>
        <v>UNICEF-WVI</v>
      </c>
    </row>
    <row r="1551" spans="1:29" ht="16.5" customHeight="1">
      <c r="A1551" s="183">
        <v>1552</v>
      </c>
      <c r="B1551" t="s">
        <v>8385</v>
      </c>
      <c r="C1551" t="s">
        <v>5275</v>
      </c>
      <c r="D1551" t="s">
        <v>5300</v>
      </c>
      <c r="E1551" t="s">
        <v>5275</v>
      </c>
      <c r="F1551" s="265" t="s">
        <v>27</v>
      </c>
      <c r="G1551" s="195" t="s">
        <v>8013</v>
      </c>
      <c r="H1551" t="s">
        <v>8327</v>
      </c>
      <c r="I1551" s="253" t="str">
        <f>IFERROR(VLOOKUP(Table[[#This Row],[Activity Details of Assistance]],WHAT!E:F,2,FALSE),"")</f>
        <v># of HP sessions at institution level</v>
      </c>
      <c r="J1551" s="195"/>
      <c r="K1551">
        <v>46</v>
      </c>
      <c r="L1551" s="235" t="s">
        <v>28</v>
      </c>
      <c r="M1551" s="252" t="s">
        <v>13</v>
      </c>
      <c r="N1551" t="s">
        <v>14</v>
      </c>
      <c r="O1551" t="s">
        <v>309</v>
      </c>
      <c r="P1551" t="s">
        <v>1606</v>
      </c>
      <c r="Q1551" t="s">
        <v>6475</v>
      </c>
      <c r="R1551" s="230">
        <v>45046</v>
      </c>
      <c r="S1551" s="230">
        <v>45323</v>
      </c>
      <c r="T1551" t="s">
        <v>8407</v>
      </c>
      <c r="U1551" s="259"/>
      <c r="V1551" s="259"/>
      <c r="W1551" s="259"/>
      <c r="X1551" s="259"/>
      <c r="Y1551" s="260"/>
      <c r="Z1551" t="s">
        <v>8440</v>
      </c>
      <c r="AA1551" t="s">
        <v>8443</v>
      </c>
      <c r="AB1551">
        <v>1686793411</v>
      </c>
      <c r="AC1551" s="261" t="str">
        <f>_xlfn.IFNA(IF(Table[[#This Row],[Programme Partner]]&lt;&gt;Table[[#This Row],[Implementing Partner]],CONCATENATE(Table[[#This Row],[Programme Partner]],"-",Table[[#This Row],[Implementing Partner]]),Table[[#This Row],[Programme Partner]]),"")</f>
        <v>UNICEF-WVI</v>
      </c>
    </row>
    <row r="1552" spans="1:29" ht="16.5" customHeight="1">
      <c r="A1552" s="183">
        <v>1553</v>
      </c>
      <c r="B1552" t="s">
        <v>8385</v>
      </c>
      <c r="C1552" t="s">
        <v>5275</v>
      </c>
      <c r="D1552" t="s">
        <v>5300</v>
      </c>
      <c r="E1552" t="s">
        <v>5275</v>
      </c>
      <c r="F1552" s="265" t="s">
        <v>27</v>
      </c>
      <c r="G1552" s="195" t="s">
        <v>8014</v>
      </c>
      <c r="H1552" t="s">
        <v>8412</v>
      </c>
      <c r="I1552" s="253" t="str">
        <f>IFERROR(VLOOKUP(Table[[#This Row],[Activity Details of Assistance]],WHAT!E:F,2,FALSE),"")</f>
        <v># of HH</v>
      </c>
      <c r="J1552" s="195"/>
      <c r="K1552">
        <v>472</v>
      </c>
      <c r="L1552" s="235" t="s">
        <v>28</v>
      </c>
      <c r="M1552" s="252" t="s">
        <v>13</v>
      </c>
      <c r="N1552" t="s">
        <v>14</v>
      </c>
      <c r="O1552" t="s">
        <v>309</v>
      </c>
      <c r="P1552" t="s">
        <v>1606</v>
      </c>
      <c r="Q1552" t="s">
        <v>6475</v>
      </c>
      <c r="R1552" s="230">
        <v>45046</v>
      </c>
      <c r="S1552" s="230">
        <v>45323</v>
      </c>
      <c r="T1552" t="s">
        <v>8407</v>
      </c>
      <c r="U1552" s="259"/>
      <c r="V1552" s="259"/>
      <c r="W1552" s="259"/>
      <c r="X1552" s="259"/>
      <c r="Y1552" s="260"/>
      <c r="Z1552" t="s">
        <v>8440</v>
      </c>
      <c r="AA1552" t="s">
        <v>8443</v>
      </c>
      <c r="AB1552">
        <v>1686793411</v>
      </c>
      <c r="AC1552" s="261" t="str">
        <f>_xlfn.IFNA(IF(Table[[#This Row],[Programme Partner]]&lt;&gt;Table[[#This Row],[Implementing Partner]],CONCATENATE(Table[[#This Row],[Programme Partner]],"-",Table[[#This Row],[Implementing Partner]]),Table[[#This Row],[Programme Partner]]),"")</f>
        <v>UNICEF-WVI</v>
      </c>
    </row>
    <row r="1553" spans="1:29" ht="16.5" customHeight="1">
      <c r="A1553" s="183">
        <v>1554</v>
      </c>
      <c r="B1553" t="s">
        <v>8385</v>
      </c>
      <c r="C1553" t="s">
        <v>8360</v>
      </c>
      <c r="D1553" t="s">
        <v>8360</v>
      </c>
      <c r="E1553" t="s">
        <v>8456</v>
      </c>
      <c r="F1553" s="265" t="s">
        <v>27</v>
      </c>
      <c r="G1553" s="195" t="s">
        <v>8011</v>
      </c>
      <c r="H1553" t="s">
        <v>8363</v>
      </c>
      <c r="I1553" s="253" t="str">
        <f>IFERROR(VLOOKUP(Table[[#This Row],[Activity Details of Assistance]],WHAT!E:F,2,FALSE),"")</f>
        <v># of tube well</v>
      </c>
      <c r="J1553" s="195"/>
      <c r="K1553">
        <v>25</v>
      </c>
      <c r="L1553" s="235" t="s">
        <v>28</v>
      </c>
      <c r="M1553" s="252" t="s">
        <v>13</v>
      </c>
      <c r="N1553" t="s">
        <v>14</v>
      </c>
      <c r="O1553" t="s">
        <v>309</v>
      </c>
      <c r="P1553" t="s">
        <v>1606</v>
      </c>
      <c r="Q1553" t="s">
        <v>6479</v>
      </c>
      <c r="R1553" s="230">
        <v>45046</v>
      </c>
      <c r="S1553" s="230">
        <v>45261</v>
      </c>
      <c r="T1553" t="s">
        <v>8407</v>
      </c>
      <c r="U1553" s="259"/>
      <c r="V1553" s="259"/>
      <c r="W1553" s="259"/>
      <c r="X1553" s="259"/>
      <c r="Y1553" s="260"/>
      <c r="Z1553" t="s">
        <v>8298</v>
      </c>
      <c r="AA1553" t="s">
        <v>8398</v>
      </c>
      <c r="AB1553">
        <v>1755689446</v>
      </c>
      <c r="AC1553" s="261" t="str">
        <f>_xlfn.IFNA(IF(Table[[#This Row],[Programme Partner]]&lt;&gt;Table[[#This Row],[Implementing Partner]],CONCATENATE(Table[[#This Row],[Programme Partner]],"-",Table[[#This Row],[Implementing Partner]]),Table[[#This Row],[Programme Partner]]),"")</f>
        <v>IRB</v>
      </c>
    </row>
    <row r="1554" spans="1:29" ht="16.5" customHeight="1">
      <c r="A1554" s="183">
        <v>1555</v>
      </c>
      <c r="B1554" t="s">
        <v>8385</v>
      </c>
      <c r="C1554" t="s">
        <v>8360</v>
      </c>
      <c r="D1554" t="s">
        <v>8360</v>
      </c>
      <c r="E1554" t="s">
        <v>8456</v>
      </c>
      <c r="F1554" s="265" t="s">
        <v>27</v>
      </c>
      <c r="G1554" s="195" t="s">
        <v>8012</v>
      </c>
      <c r="H1554" t="s">
        <v>8364</v>
      </c>
      <c r="I1554" s="253" t="str">
        <f>IFERROR(VLOOKUP(Table[[#This Row],[Activity Details of Assistance]],WHAT!E:F,2,FALSE),"")</f>
        <v xml:space="preserve"># of door </v>
      </c>
      <c r="J1554" s="195"/>
      <c r="K1554">
        <v>15</v>
      </c>
      <c r="L1554" s="235" t="s">
        <v>28</v>
      </c>
      <c r="M1554" s="252" t="s">
        <v>13</v>
      </c>
      <c r="N1554" t="s">
        <v>14</v>
      </c>
      <c r="O1554" t="s">
        <v>309</v>
      </c>
      <c r="P1554" t="s">
        <v>1606</v>
      </c>
      <c r="Q1554" t="s">
        <v>6479</v>
      </c>
      <c r="R1554" s="230">
        <v>45046</v>
      </c>
      <c r="S1554" s="230">
        <v>45261</v>
      </c>
      <c r="T1554" t="s">
        <v>8407</v>
      </c>
      <c r="U1554" s="259"/>
      <c r="V1554" s="259"/>
      <c r="W1554" s="259"/>
      <c r="X1554" s="259"/>
      <c r="Y1554" s="260"/>
      <c r="Z1554" t="s">
        <v>8298</v>
      </c>
      <c r="AA1554" t="s">
        <v>8398</v>
      </c>
      <c r="AB1554">
        <v>1755689446</v>
      </c>
      <c r="AC1554" s="261" t="str">
        <f>_xlfn.IFNA(IF(Table[[#This Row],[Programme Partner]]&lt;&gt;Table[[#This Row],[Implementing Partner]],CONCATENATE(Table[[#This Row],[Programme Partner]],"-",Table[[#This Row],[Implementing Partner]]),Table[[#This Row],[Programme Partner]]),"")</f>
        <v>IRB</v>
      </c>
    </row>
    <row r="1555" spans="1:29" ht="16.5" customHeight="1">
      <c r="A1555" s="183">
        <v>1556</v>
      </c>
      <c r="B1555" t="s">
        <v>8385</v>
      </c>
      <c r="C1555" t="s">
        <v>8360</v>
      </c>
      <c r="D1555" t="s">
        <v>8360</v>
      </c>
      <c r="E1555" t="s">
        <v>8456</v>
      </c>
      <c r="F1555" s="265" t="s">
        <v>27</v>
      </c>
      <c r="G1555" s="195" t="s">
        <v>8012</v>
      </c>
      <c r="H1555" t="s">
        <v>8365</v>
      </c>
      <c r="I1555" s="253" t="str">
        <f>IFERROR(VLOOKUP(Table[[#This Row],[Activity Details of Assistance]],WHAT!E:F,2,FALSE),"")</f>
        <v># of door</v>
      </c>
      <c r="J1555" s="195"/>
      <c r="K1555">
        <v>60</v>
      </c>
      <c r="L1555" s="235" t="s">
        <v>28</v>
      </c>
      <c r="M1555" s="252" t="s">
        <v>13</v>
      </c>
      <c r="N1555" t="s">
        <v>14</v>
      </c>
      <c r="O1555" t="s">
        <v>309</v>
      </c>
      <c r="P1555" t="s">
        <v>1606</v>
      </c>
      <c r="Q1555" t="s">
        <v>6479</v>
      </c>
      <c r="R1555" s="230">
        <v>45046</v>
      </c>
      <c r="S1555" s="230">
        <v>45261</v>
      </c>
      <c r="T1555" t="s">
        <v>8407</v>
      </c>
      <c r="U1555" s="259"/>
      <c r="V1555" s="259"/>
      <c r="W1555" s="259"/>
      <c r="X1555" s="259"/>
      <c r="Y1555" s="260"/>
      <c r="Z1555" t="s">
        <v>8298</v>
      </c>
      <c r="AA1555" t="s">
        <v>8398</v>
      </c>
      <c r="AB1555">
        <v>1755689446</v>
      </c>
      <c r="AC1555" s="261" t="str">
        <f>_xlfn.IFNA(IF(Table[[#This Row],[Programme Partner]]&lt;&gt;Table[[#This Row],[Implementing Partner]],CONCATENATE(Table[[#This Row],[Programme Partner]],"-",Table[[#This Row],[Implementing Partner]]),Table[[#This Row],[Programme Partner]]),"")</f>
        <v>IRB</v>
      </c>
    </row>
    <row r="1556" spans="1:29" ht="16.5" customHeight="1">
      <c r="A1556" s="183">
        <v>1557</v>
      </c>
      <c r="B1556" t="s">
        <v>8385</v>
      </c>
      <c r="C1556" t="s">
        <v>8360</v>
      </c>
      <c r="D1556" t="s">
        <v>8360</v>
      </c>
      <c r="E1556" t="s">
        <v>8456</v>
      </c>
      <c r="F1556" s="265" t="s">
        <v>27</v>
      </c>
      <c r="G1556" s="195" t="s">
        <v>8013</v>
      </c>
      <c r="H1556" t="s">
        <v>8286</v>
      </c>
      <c r="I1556" s="253" t="str">
        <f>IFERROR(VLOOKUP(Table[[#This Row],[Activity Details of Assistance]],WHAT!E:F,2,FALSE),"")</f>
        <v># of HP sessions at community level</v>
      </c>
      <c r="J1556" s="195"/>
      <c r="K1556">
        <v>42</v>
      </c>
      <c r="L1556" s="235" t="s">
        <v>28</v>
      </c>
      <c r="M1556" s="252" t="s">
        <v>13</v>
      </c>
      <c r="N1556" t="s">
        <v>14</v>
      </c>
      <c r="O1556" t="s">
        <v>309</v>
      </c>
      <c r="P1556" t="s">
        <v>1606</v>
      </c>
      <c r="Q1556" t="s">
        <v>6479</v>
      </c>
      <c r="R1556" s="230">
        <v>45046</v>
      </c>
      <c r="S1556" s="230">
        <v>45261</v>
      </c>
      <c r="T1556" t="s">
        <v>8407</v>
      </c>
      <c r="U1556" s="259"/>
      <c r="V1556" s="259"/>
      <c r="W1556" s="259"/>
      <c r="X1556" s="259"/>
      <c r="Y1556" s="260"/>
      <c r="Z1556" t="s">
        <v>8298</v>
      </c>
      <c r="AA1556" t="s">
        <v>8398</v>
      </c>
      <c r="AB1556">
        <v>1755689446</v>
      </c>
      <c r="AC1556" s="261" t="str">
        <f>_xlfn.IFNA(IF(Table[[#This Row],[Programme Partner]]&lt;&gt;Table[[#This Row],[Implementing Partner]],CONCATENATE(Table[[#This Row],[Programme Partner]],"-",Table[[#This Row],[Implementing Partner]]),Table[[#This Row],[Programme Partner]]),"")</f>
        <v>IRB</v>
      </c>
    </row>
    <row r="1557" spans="1:29" ht="16.5" customHeight="1">
      <c r="A1557" s="183">
        <v>1558</v>
      </c>
      <c r="B1557" t="s">
        <v>8385</v>
      </c>
      <c r="C1557" t="s">
        <v>8360</v>
      </c>
      <c r="D1557" t="s">
        <v>8360</v>
      </c>
      <c r="E1557" t="s">
        <v>8456</v>
      </c>
      <c r="F1557" s="265" t="s">
        <v>27</v>
      </c>
      <c r="G1557" s="195" t="s">
        <v>8014</v>
      </c>
      <c r="H1557" t="s">
        <v>8401</v>
      </c>
      <c r="I1557" s="253" t="str">
        <f>IFERROR(VLOOKUP(Table[[#This Row],[Activity Details of Assistance]],WHAT!E:F,2,FALSE),"")</f>
        <v># of household</v>
      </c>
      <c r="J1557" s="195"/>
      <c r="K1557">
        <v>2648</v>
      </c>
      <c r="L1557" s="235" t="s">
        <v>28</v>
      </c>
      <c r="M1557" s="252" t="s">
        <v>13</v>
      </c>
      <c r="N1557" t="s">
        <v>14</v>
      </c>
      <c r="O1557" t="s">
        <v>309</v>
      </c>
      <c r="P1557" t="s">
        <v>1606</v>
      </c>
      <c r="Q1557" t="s">
        <v>6479</v>
      </c>
      <c r="R1557" s="230">
        <v>45046</v>
      </c>
      <c r="S1557" s="230">
        <v>45261</v>
      </c>
      <c r="T1557" t="s">
        <v>8407</v>
      </c>
      <c r="U1557" s="259"/>
      <c r="V1557" s="259"/>
      <c r="W1557" s="259"/>
      <c r="X1557" s="259"/>
      <c r="Y1557" s="260"/>
      <c r="Z1557" t="s">
        <v>8298</v>
      </c>
      <c r="AA1557" t="s">
        <v>8398</v>
      </c>
      <c r="AB1557">
        <v>1755689446</v>
      </c>
      <c r="AC1557" s="261" t="str">
        <f>_xlfn.IFNA(IF(Table[[#This Row],[Programme Partner]]&lt;&gt;Table[[#This Row],[Implementing Partner]],CONCATENATE(Table[[#This Row],[Programme Partner]],"-",Table[[#This Row],[Implementing Partner]]),Table[[#This Row],[Programme Partner]]),"")</f>
        <v>IRB</v>
      </c>
    </row>
    <row r="1558" spans="1:29" ht="16.5" customHeight="1">
      <c r="A1558" s="183">
        <v>1559</v>
      </c>
      <c r="B1558" t="s">
        <v>8385</v>
      </c>
      <c r="C1558" t="s">
        <v>5275</v>
      </c>
      <c r="D1558" t="s">
        <v>5280</v>
      </c>
      <c r="E1558" t="s">
        <v>5275</v>
      </c>
      <c r="F1558" s="265" t="s">
        <v>27</v>
      </c>
      <c r="G1558" s="195" t="s">
        <v>8011</v>
      </c>
      <c r="H1558" t="s">
        <v>8363</v>
      </c>
      <c r="I1558" s="253" t="str">
        <f>IFERROR(VLOOKUP(Table[[#This Row],[Activity Details of Assistance]],WHAT!E:F,2,FALSE),"")</f>
        <v># of tube well</v>
      </c>
      <c r="J1558" s="195"/>
      <c r="K1558">
        <v>371</v>
      </c>
      <c r="L1558" s="235" t="s">
        <v>28</v>
      </c>
      <c r="M1558" s="252" t="s">
        <v>13</v>
      </c>
      <c r="N1558" t="s">
        <v>14</v>
      </c>
      <c r="O1558" t="s">
        <v>309</v>
      </c>
      <c r="P1558" t="s">
        <v>1606</v>
      </c>
      <c r="Q1558" t="s">
        <v>6482</v>
      </c>
      <c r="R1558" s="230">
        <v>45016</v>
      </c>
      <c r="S1558" s="230">
        <v>45323</v>
      </c>
      <c r="T1558" t="s">
        <v>8407</v>
      </c>
      <c r="U1558" s="259"/>
      <c r="V1558" s="259"/>
      <c r="W1558" s="259"/>
      <c r="X1558" s="259"/>
      <c r="Y1558" s="260"/>
      <c r="Z1558" t="s">
        <v>8391</v>
      </c>
      <c r="AA1558" t="s">
        <v>8397</v>
      </c>
      <c r="AB1558">
        <v>1713415879</v>
      </c>
      <c r="AC1558" s="261" t="str">
        <f>_xlfn.IFNA(IF(Table[[#This Row],[Programme Partner]]&lt;&gt;Table[[#This Row],[Implementing Partner]],CONCATENATE(Table[[#This Row],[Programme Partner]],"-",Table[[#This Row],[Implementing Partner]]),Table[[#This Row],[Programme Partner]]),"")</f>
        <v>UNICEF-VERC</v>
      </c>
    </row>
    <row r="1559" spans="1:29" ht="16.5" customHeight="1">
      <c r="A1559" s="183">
        <v>1560</v>
      </c>
      <c r="B1559" t="s">
        <v>8385</v>
      </c>
      <c r="C1559" t="s">
        <v>5275</v>
      </c>
      <c r="D1559" t="s">
        <v>5280</v>
      </c>
      <c r="E1559" t="s">
        <v>5275</v>
      </c>
      <c r="F1559" s="265" t="s">
        <v>27</v>
      </c>
      <c r="G1559" s="195" t="s">
        <v>8012</v>
      </c>
      <c r="H1559" t="s">
        <v>8364</v>
      </c>
      <c r="I1559" s="253" t="str">
        <f>IFERROR(VLOOKUP(Table[[#This Row],[Activity Details of Assistance]],WHAT!E:F,2,FALSE),"")</f>
        <v xml:space="preserve"># of door </v>
      </c>
      <c r="J1559" s="195"/>
      <c r="K1559">
        <v>94</v>
      </c>
      <c r="L1559" s="235" t="s">
        <v>28</v>
      </c>
      <c r="M1559" s="252" t="s">
        <v>13</v>
      </c>
      <c r="N1559" t="s">
        <v>14</v>
      </c>
      <c r="O1559" t="s">
        <v>309</v>
      </c>
      <c r="P1559" t="s">
        <v>1606</v>
      </c>
      <c r="Q1559" t="s">
        <v>6482</v>
      </c>
      <c r="R1559" s="230">
        <v>45016</v>
      </c>
      <c r="S1559" s="230">
        <v>45323</v>
      </c>
      <c r="T1559" t="s">
        <v>8407</v>
      </c>
      <c r="U1559" s="259"/>
      <c r="V1559" s="259"/>
      <c r="W1559" s="259"/>
      <c r="X1559" s="259"/>
      <c r="Y1559" s="260"/>
      <c r="Z1559" t="s">
        <v>8391</v>
      </c>
      <c r="AA1559" t="s">
        <v>8397</v>
      </c>
      <c r="AB1559">
        <v>1713415879</v>
      </c>
      <c r="AC1559" s="261" t="str">
        <f>_xlfn.IFNA(IF(Table[[#This Row],[Programme Partner]]&lt;&gt;Table[[#This Row],[Implementing Partner]],CONCATENATE(Table[[#This Row],[Programme Partner]],"-",Table[[#This Row],[Implementing Partner]]),Table[[#This Row],[Programme Partner]]),"")</f>
        <v>UNICEF-VERC</v>
      </c>
    </row>
    <row r="1560" spans="1:29" ht="16.5" customHeight="1">
      <c r="A1560" s="183">
        <v>1561</v>
      </c>
      <c r="B1560" t="s">
        <v>8385</v>
      </c>
      <c r="C1560" t="s">
        <v>5275</v>
      </c>
      <c r="D1560" t="s">
        <v>5280</v>
      </c>
      <c r="E1560" t="s">
        <v>5275</v>
      </c>
      <c r="F1560" s="265" t="s">
        <v>27</v>
      </c>
      <c r="G1560" s="195" t="s">
        <v>8012</v>
      </c>
      <c r="H1560" t="s">
        <v>8365</v>
      </c>
      <c r="I1560" s="253" t="str">
        <f>IFERROR(VLOOKUP(Table[[#This Row],[Activity Details of Assistance]],WHAT!E:F,2,FALSE),"")</f>
        <v># of door</v>
      </c>
      <c r="J1560" s="195"/>
      <c r="K1560">
        <v>219</v>
      </c>
      <c r="L1560" s="235" t="s">
        <v>28</v>
      </c>
      <c r="M1560" s="252" t="s">
        <v>13</v>
      </c>
      <c r="N1560" t="s">
        <v>14</v>
      </c>
      <c r="O1560" t="s">
        <v>309</v>
      </c>
      <c r="P1560" t="s">
        <v>1606</v>
      </c>
      <c r="Q1560" t="s">
        <v>6482</v>
      </c>
      <c r="R1560" s="230">
        <v>45016</v>
      </c>
      <c r="S1560" s="230">
        <v>45323</v>
      </c>
      <c r="T1560" t="s">
        <v>8407</v>
      </c>
      <c r="U1560" s="259"/>
      <c r="V1560" s="259"/>
      <c r="W1560" s="259"/>
      <c r="X1560" s="259"/>
      <c r="Y1560" s="260"/>
      <c r="Z1560" t="s">
        <v>8391</v>
      </c>
      <c r="AA1560" t="s">
        <v>8397</v>
      </c>
      <c r="AB1560">
        <v>1713415879</v>
      </c>
      <c r="AC1560" s="261" t="str">
        <f>_xlfn.IFNA(IF(Table[[#This Row],[Programme Partner]]&lt;&gt;Table[[#This Row],[Implementing Partner]],CONCATENATE(Table[[#This Row],[Programme Partner]],"-",Table[[#This Row],[Implementing Partner]]),Table[[#This Row],[Programme Partner]]),"")</f>
        <v>UNICEF-VERC</v>
      </c>
    </row>
    <row r="1561" spans="1:29" ht="16.5" customHeight="1">
      <c r="A1561" s="183">
        <v>1562</v>
      </c>
      <c r="B1561" t="s">
        <v>8385</v>
      </c>
      <c r="C1561" t="s">
        <v>5275</v>
      </c>
      <c r="D1561" t="s">
        <v>5280</v>
      </c>
      <c r="E1561" t="s">
        <v>5275</v>
      </c>
      <c r="F1561" s="265" t="s">
        <v>27</v>
      </c>
      <c r="G1561" s="195" t="s">
        <v>8012</v>
      </c>
      <c r="H1561" t="s">
        <v>8312</v>
      </c>
      <c r="I1561" s="253" t="str">
        <f>IFERROR(VLOOKUP(Table[[#This Row],[Activity Details of Assistance]],WHAT!E:F,2,FALSE),"")</f>
        <v># of door</v>
      </c>
      <c r="J1561" s="195"/>
      <c r="K1561">
        <v>759</v>
      </c>
      <c r="L1561" s="235" t="s">
        <v>28</v>
      </c>
      <c r="M1561" s="252" t="s">
        <v>13</v>
      </c>
      <c r="N1561" t="s">
        <v>14</v>
      </c>
      <c r="O1561" t="s">
        <v>309</v>
      </c>
      <c r="P1561" t="s">
        <v>1606</v>
      </c>
      <c r="Q1561" t="s">
        <v>6482</v>
      </c>
      <c r="R1561" s="230">
        <v>45016</v>
      </c>
      <c r="S1561" s="230">
        <v>45323</v>
      </c>
      <c r="T1561" t="s">
        <v>8407</v>
      </c>
      <c r="U1561" s="259"/>
      <c r="V1561" s="259"/>
      <c r="W1561" s="259"/>
      <c r="X1561" s="259"/>
      <c r="Y1561" s="260"/>
      <c r="Z1561" t="s">
        <v>8391</v>
      </c>
      <c r="AA1561" t="s">
        <v>8397</v>
      </c>
      <c r="AB1561">
        <v>1713415879</v>
      </c>
      <c r="AC1561" s="261" t="str">
        <f>_xlfn.IFNA(IF(Table[[#This Row],[Programme Partner]]&lt;&gt;Table[[#This Row],[Implementing Partner]],CONCATENATE(Table[[#This Row],[Programme Partner]],"-",Table[[#This Row],[Implementing Partner]]),Table[[#This Row],[Programme Partner]]),"")</f>
        <v>UNICEF-VERC</v>
      </c>
    </row>
    <row r="1562" spans="1:29" ht="16.5" customHeight="1">
      <c r="A1562" s="183">
        <v>1563</v>
      </c>
      <c r="B1562" t="s">
        <v>8385</v>
      </c>
      <c r="C1562" t="s">
        <v>5275</v>
      </c>
      <c r="D1562" t="s">
        <v>5280</v>
      </c>
      <c r="E1562" t="s">
        <v>5275</v>
      </c>
      <c r="F1562" s="265" t="s">
        <v>27</v>
      </c>
      <c r="G1562" s="195" t="s">
        <v>8013</v>
      </c>
      <c r="H1562" t="s">
        <v>8288</v>
      </c>
      <c r="I1562" s="253" t="str">
        <f>IFERROR(VLOOKUP(Table[[#This Row],[Activity Details of Assistance]],WHAT!E:F,2,FALSE),"")</f>
        <v># of handwashing station</v>
      </c>
      <c r="J1562" s="195"/>
      <c r="K1562">
        <v>100</v>
      </c>
      <c r="L1562" s="235" t="s">
        <v>28</v>
      </c>
      <c r="M1562" s="252" t="s">
        <v>13</v>
      </c>
      <c r="N1562" t="s">
        <v>14</v>
      </c>
      <c r="O1562" t="s">
        <v>309</v>
      </c>
      <c r="P1562" t="s">
        <v>1606</v>
      </c>
      <c r="Q1562" t="s">
        <v>6482</v>
      </c>
      <c r="R1562" s="230">
        <v>45016</v>
      </c>
      <c r="S1562" s="230">
        <v>45323</v>
      </c>
      <c r="T1562" t="s">
        <v>8407</v>
      </c>
      <c r="U1562" s="259"/>
      <c r="V1562" s="259"/>
      <c r="W1562" s="259"/>
      <c r="X1562" s="259"/>
      <c r="Y1562" s="260"/>
      <c r="Z1562" t="s">
        <v>8391</v>
      </c>
      <c r="AA1562" t="s">
        <v>8397</v>
      </c>
      <c r="AB1562">
        <v>1713415879</v>
      </c>
      <c r="AC1562" s="261" t="str">
        <f>_xlfn.IFNA(IF(Table[[#This Row],[Programme Partner]]&lt;&gt;Table[[#This Row],[Implementing Partner]],CONCATENATE(Table[[#This Row],[Programme Partner]],"-",Table[[#This Row],[Implementing Partner]]),Table[[#This Row],[Programme Partner]]),"")</f>
        <v>UNICEF-VERC</v>
      </c>
    </row>
    <row r="1563" spans="1:29" ht="16.5" customHeight="1">
      <c r="A1563" s="183">
        <v>1564</v>
      </c>
      <c r="B1563" t="s">
        <v>8385</v>
      </c>
      <c r="C1563" t="s">
        <v>5275</v>
      </c>
      <c r="D1563" t="s">
        <v>5280</v>
      </c>
      <c r="E1563" t="s">
        <v>5275</v>
      </c>
      <c r="F1563" s="265" t="s">
        <v>27</v>
      </c>
      <c r="G1563" s="195" t="s">
        <v>8014</v>
      </c>
      <c r="H1563" t="s">
        <v>8412</v>
      </c>
      <c r="I1563" s="253" t="str">
        <f>IFERROR(VLOOKUP(Table[[#This Row],[Activity Details of Assistance]],WHAT!E:F,2,FALSE),"")</f>
        <v># of HH</v>
      </c>
      <c r="J1563" s="195"/>
      <c r="K1563">
        <v>7035</v>
      </c>
      <c r="L1563" s="235" t="s">
        <v>28</v>
      </c>
      <c r="M1563" s="252" t="s">
        <v>13</v>
      </c>
      <c r="N1563" t="s">
        <v>14</v>
      </c>
      <c r="O1563" t="s">
        <v>309</v>
      </c>
      <c r="P1563" t="s">
        <v>1606</v>
      </c>
      <c r="Q1563" t="s">
        <v>6482</v>
      </c>
      <c r="R1563" s="230">
        <v>45016</v>
      </c>
      <c r="S1563" s="230">
        <v>45323</v>
      </c>
      <c r="T1563" t="s">
        <v>8407</v>
      </c>
      <c r="U1563" s="259"/>
      <c r="V1563" s="259"/>
      <c r="W1563" s="259"/>
      <c r="X1563" s="259"/>
      <c r="Y1563" s="260"/>
      <c r="Z1563" t="s">
        <v>8391</v>
      </c>
      <c r="AA1563" t="s">
        <v>8397</v>
      </c>
      <c r="AB1563">
        <v>1713415879</v>
      </c>
      <c r="AC1563" s="261" t="str">
        <f>_xlfn.IFNA(IF(Table[[#This Row],[Programme Partner]]&lt;&gt;Table[[#This Row],[Implementing Partner]],CONCATENATE(Table[[#This Row],[Programme Partner]],"-",Table[[#This Row],[Implementing Partner]]),Table[[#This Row],[Programme Partner]]),"")</f>
        <v>UNICEF-VERC</v>
      </c>
    </row>
    <row r="1564" spans="1:29" ht="16.5" customHeight="1">
      <c r="A1564" s="183">
        <v>1565</v>
      </c>
      <c r="B1564" t="s">
        <v>8385</v>
      </c>
      <c r="C1564" t="s">
        <v>5275</v>
      </c>
      <c r="D1564" t="s">
        <v>5280</v>
      </c>
      <c r="E1564" t="s">
        <v>5275</v>
      </c>
      <c r="F1564" s="265" t="s">
        <v>27</v>
      </c>
      <c r="G1564" s="195" t="s">
        <v>8011</v>
      </c>
      <c r="H1564" t="s">
        <v>8363</v>
      </c>
      <c r="I1564" s="253" t="str">
        <f>IFERROR(VLOOKUP(Table[[#This Row],[Activity Details of Assistance]],WHAT!E:F,2,FALSE),"")</f>
        <v># of tube well</v>
      </c>
      <c r="J1564" s="195"/>
      <c r="K1564">
        <v>413</v>
      </c>
      <c r="L1564" s="235" t="s">
        <v>28</v>
      </c>
      <c r="M1564" s="252" t="s">
        <v>13</v>
      </c>
      <c r="N1564" t="s">
        <v>14</v>
      </c>
      <c r="O1564" t="s">
        <v>309</v>
      </c>
      <c r="P1564" t="s">
        <v>1606</v>
      </c>
      <c r="Q1564" t="s">
        <v>6482</v>
      </c>
      <c r="R1564" s="230">
        <v>45046</v>
      </c>
      <c r="S1564" s="230">
        <v>45323</v>
      </c>
      <c r="T1564" t="s">
        <v>8407</v>
      </c>
      <c r="U1564" s="259"/>
      <c r="V1564" s="259"/>
      <c r="W1564" s="259"/>
      <c r="X1564" s="259"/>
      <c r="Y1564" s="260"/>
      <c r="Z1564" t="s">
        <v>8391</v>
      </c>
      <c r="AA1564" t="s">
        <v>8397</v>
      </c>
      <c r="AB1564">
        <v>1713415879</v>
      </c>
      <c r="AC1564" s="261" t="str">
        <f>_xlfn.IFNA(IF(Table[[#This Row],[Programme Partner]]&lt;&gt;Table[[#This Row],[Implementing Partner]],CONCATENATE(Table[[#This Row],[Programme Partner]],"-",Table[[#This Row],[Implementing Partner]]),Table[[#This Row],[Programme Partner]]),"")</f>
        <v>UNICEF-VERC</v>
      </c>
    </row>
    <row r="1565" spans="1:29" ht="16.5" customHeight="1">
      <c r="A1565" s="183">
        <v>1566</v>
      </c>
      <c r="B1565" t="s">
        <v>8385</v>
      </c>
      <c r="C1565" t="s">
        <v>5275</v>
      </c>
      <c r="D1565" t="s">
        <v>5280</v>
      </c>
      <c r="E1565" t="s">
        <v>5275</v>
      </c>
      <c r="F1565" s="265" t="s">
        <v>27</v>
      </c>
      <c r="G1565" s="195" t="s">
        <v>8012</v>
      </c>
      <c r="H1565" t="s">
        <v>8364</v>
      </c>
      <c r="I1565" s="253" t="str">
        <f>IFERROR(VLOOKUP(Table[[#This Row],[Activity Details of Assistance]],WHAT!E:F,2,FALSE),"")</f>
        <v xml:space="preserve"># of door </v>
      </c>
      <c r="J1565" s="195"/>
      <c r="K1565">
        <v>163</v>
      </c>
      <c r="L1565" s="235" t="s">
        <v>28</v>
      </c>
      <c r="M1565" s="252" t="s">
        <v>13</v>
      </c>
      <c r="N1565" t="s">
        <v>14</v>
      </c>
      <c r="O1565" t="s">
        <v>309</v>
      </c>
      <c r="P1565" t="s">
        <v>1606</v>
      </c>
      <c r="Q1565" t="s">
        <v>6482</v>
      </c>
      <c r="R1565" s="230">
        <v>45046</v>
      </c>
      <c r="S1565" s="230">
        <v>45323</v>
      </c>
      <c r="T1565" t="s">
        <v>8407</v>
      </c>
      <c r="U1565" s="259"/>
      <c r="V1565" s="259"/>
      <c r="W1565" s="259"/>
      <c r="X1565" s="259"/>
      <c r="Y1565" s="260"/>
      <c r="Z1565" t="s">
        <v>8391</v>
      </c>
      <c r="AA1565" t="s">
        <v>8397</v>
      </c>
      <c r="AB1565">
        <v>1713415879</v>
      </c>
      <c r="AC1565" s="261" t="str">
        <f>_xlfn.IFNA(IF(Table[[#This Row],[Programme Partner]]&lt;&gt;Table[[#This Row],[Implementing Partner]],CONCATENATE(Table[[#This Row],[Programme Partner]],"-",Table[[#This Row],[Implementing Partner]]),Table[[#This Row],[Programme Partner]]),"")</f>
        <v>UNICEF-VERC</v>
      </c>
    </row>
    <row r="1566" spans="1:29" ht="16.5" customHeight="1">
      <c r="A1566" s="183">
        <v>1567</v>
      </c>
      <c r="B1566" t="s">
        <v>8385</v>
      </c>
      <c r="C1566" t="s">
        <v>5275</v>
      </c>
      <c r="D1566" t="s">
        <v>5280</v>
      </c>
      <c r="E1566" t="s">
        <v>5275</v>
      </c>
      <c r="F1566" s="265" t="s">
        <v>27</v>
      </c>
      <c r="G1566" s="195" t="s">
        <v>8012</v>
      </c>
      <c r="H1566" t="s">
        <v>8365</v>
      </c>
      <c r="I1566" s="253" t="str">
        <f>IFERROR(VLOOKUP(Table[[#This Row],[Activity Details of Assistance]],WHAT!E:F,2,FALSE),"")</f>
        <v># of door</v>
      </c>
      <c r="J1566" s="195"/>
      <c r="K1566">
        <v>351</v>
      </c>
      <c r="L1566" s="235" t="s">
        <v>28</v>
      </c>
      <c r="M1566" s="252" t="s">
        <v>13</v>
      </c>
      <c r="N1566" t="s">
        <v>14</v>
      </c>
      <c r="O1566" t="s">
        <v>309</v>
      </c>
      <c r="P1566" t="s">
        <v>1606</v>
      </c>
      <c r="Q1566" t="s">
        <v>6482</v>
      </c>
      <c r="R1566" s="230">
        <v>45046</v>
      </c>
      <c r="S1566" s="230">
        <v>45323</v>
      </c>
      <c r="T1566" t="s">
        <v>8407</v>
      </c>
      <c r="U1566" s="259"/>
      <c r="V1566" s="259"/>
      <c r="W1566" s="259"/>
      <c r="X1566" s="259"/>
      <c r="Y1566" s="260"/>
      <c r="Z1566" t="s">
        <v>8391</v>
      </c>
      <c r="AA1566" t="s">
        <v>8397</v>
      </c>
      <c r="AB1566">
        <v>1713415879</v>
      </c>
      <c r="AC1566" s="261" t="str">
        <f>_xlfn.IFNA(IF(Table[[#This Row],[Programme Partner]]&lt;&gt;Table[[#This Row],[Implementing Partner]],CONCATENATE(Table[[#This Row],[Programme Partner]],"-",Table[[#This Row],[Implementing Partner]]),Table[[#This Row],[Programme Partner]]),"")</f>
        <v>UNICEF-VERC</v>
      </c>
    </row>
    <row r="1567" spans="1:29" ht="16.5" customHeight="1">
      <c r="A1567" s="183">
        <v>1568</v>
      </c>
      <c r="B1567" t="s">
        <v>8385</v>
      </c>
      <c r="C1567" t="s">
        <v>5275</v>
      </c>
      <c r="D1567" t="s">
        <v>5280</v>
      </c>
      <c r="E1567" t="s">
        <v>5275</v>
      </c>
      <c r="F1567" s="265" t="s">
        <v>27</v>
      </c>
      <c r="G1567" s="195" t="s">
        <v>8012</v>
      </c>
      <c r="H1567" t="s">
        <v>8312</v>
      </c>
      <c r="I1567" s="253" t="str">
        <f>IFERROR(VLOOKUP(Table[[#This Row],[Activity Details of Assistance]],WHAT!E:F,2,FALSE),"")</f>
        <v># of door</v>
      </c>
      <c r="J1567" s="195"/>
      <c r="K1567">
        <v>730</v>
      </c>
      <c r="L1567" s="235" t="s">
        <v>28</v>
      </c>
      <c r="M1567" s="252" t="s">
        <v>13</v>
      </c>
      <c r="N1567" t="s">
        <v>14</v>
      </c>
      <c r="O1567" t="s">
        <v>309</v>
      </c>
      <c r="P1567" t="s">
        <v>1606</v>
      </c>
      <c r="Q1567" t="s">
        <v>6482</v>
      </c>
      <c r="R1567" s="230">
        <v>45046</v>
      </c>
      <c r="S1567" s="230">
        <v>45323</v>
      </c>
      <c r="T1567" t="s">
        <v>8407</v>
      </c>
      <c r="U1567" s="259"/>
      <c r="V1567" s="259"/>
      <c r="W1567" s="259"/>
      <c r="X1567" s="259"/>
      <c r="Y1567" s="260"/>
      <c r="Z1567" t="s">
        <v>8391</v>
      </c>
      <c r="AA1567" t="s">
        <v>8397</v>
      </c>
      <c r="AB1567">
        <v>1713415879</v>
      </c>
      <c r="AC1567" s="261" t="str">
        <f>_xlfn.IFNA(IF(Table[[#This Row],[Programme Partner]]&lt;&gt;Table[[#This Row],[Implementing Partner]],CONCATENATE(Table[[#This Row],[Programme Partner]],"-",Table[[#This Row],[Implementing Partner]]),Table[[#This Row],[Programme Partner]]),"")</f>
        <v>UNICEF-VERC</v>
      </c>
    </row>
    <row r="1568" spans="1:29" ht="16.5" customHeight="1">
      <c r="A1568" s="183">
        <v>1569</v>
      </c>
      <c r="B1568" t="s">
        <v>8385</v>
      </c>
      <c r="C1568" t="s">
        <v>5275</v>
      </c>
      <c r="D1568" t="s">
        <v>5280</v>
      </c>
      <c r="E1568" t="s">
        <v>5275</v>
      </c>
      <c r="F1568" s="265" t="s">
        <v>27</v>
      </c>
      <c r="G1568" s="195" t="s">
        <v>8013</v>
      </c>
      <c r="H1568" t="s">
        <v>8287</v>
      </c>
      <c r="I1568" s="253" t="str">
        <f>IFERROR(VLOOKUP(Table[[#This Row],[Activity Details of Assistance]],WHAT!E:F,2,FALSE),"")</f>
        <v># of HP sessions at HH level</v>
      </c>
      <c r="J1568" s="195"/>
      <c r="K1568">
        <v>7037</v>
      </c>
      <c r="L1568" s="235" t="s">
        <v>28</v>
      </c>
      <c r="M1568" s="252" t="s">
        <v>13</v>
      </c>
      <c r="N1568" t="s">
        <v>14</v>
      </c>
      <c r="O1568" t="s">
        <v>309</v>
      </c>
      <c r="P1568" t="s">
        <v>1606</v>
      </c>
      <c r="Q1568" t="s">
        <v>6482</v>
      </c>
      <c r="R1568" s="230">
        <v>45046</v>
      </c>
      <c r="S1568" s="230">
        <v>45323</v>
      </c>
      <c r="T1568" t="s">
        <v>8407</v>
      </c>
      <c r="U1568" s="259"/>
      <c r="V1568" s="259"/>
      <c r="W1568" s="259"/>
      <c r="X1568" s="259"/>
      <c r="Y1568" s="260"/>
      <c r="Z1568" t="s">
        <v>8391</v>
      </c>
      <c r="AA1568" t="s">
        <v>8397</v>
      </c>
      <c r="AB1568">
        <v>1713415879</v>
      </c>
      <c r="AC1568" s="261" t="str">
        <f>_xlfn.IFNA(IF(Table[[#This Row],[Programme Partner]]&lt;&gt;Table[[#This Row],[Implementing Partner]],CONCATENATE(Table[[#This Row],[Programme Partner]],"-",Table[[#This Row],[Implementing Partner]]),Table[[#This Row],[Programme Partner]]),"")</f>
        <v>UNICEF-VERC</v>
      </c>
    </row>
    <row r="1569" spans="1:29" ht="16.5" customHeight="1">
      <c r="A1569" s="183">
        <v>1570</v>
      </c>
      <c r="B1569" t="s">
        <v>8385</v>
      </c>
      <c r="C1569" t="s">
        <v>5275</v>
      </c>
      <c r="D1569" t="s">
        <v>5280</v>
      </c>
      <c r="E1569" t="s">
        <v>5275</v>
      </c>
      <c r="F1569" s="265" t="s">
        <v>27</v>
      </c>
      <c r="G1569" s="195" t="s">
        <v>8013</v>
      </c>
      <c r="H1569" t="s">
        <v>8327</v>
      </c>
      <c r="I1569" s="253" t="str">
        <f>IFERROR(VLOOKUP(Table[[#This Row],[Activity Details of Assistance]],WHAT!E:F,2,FALSE),"")</f>
        <v># of HP sessions at institution level</v>
      </c>
      <c r="J1569" s="195"/>
      <c r="K1569">
        <v>80</v>
      </c>
      <c r="L1569" s="235" t="s">
        <v>28</v>
      </c>
      <c r="M1569" s="252" t="s">
        <v>13</v>
      </c>
      <c r="N1569" t="s">
        <v>14</v>
      </c>
      <c r="O1569" t="s">
        <v>309</v>
      </c>
      <c r="P1569" t="s">
        <v>1606</v>
      </c>
      <c r="Q1569" t="s">
        <v>6482</v>
      </c>
      <c r="R1569" s="230">
        <v>45046</v>
      </c>
      <c r="S1569" s="230">
        <v>45323</v>
      </c>
      <c r="T1569" t="s">
        <v>8407</v>
      </c>
      <c r="U1569" s="259"/>
      <c r="V1569" s="259"/>
      <c r="W1569" s="259"/>
      <c r="X1569" s="259"/>
      <c r="Y1569" s="260"/>
      <c r="Z1569" t="s">
        <v>8391</v>
      </c>
      <c r="AA1569" t="s">
        <v>8397</v>
      </c>
      <c r="AB1569">
        <v>1713415879</v>
      </c>
      <c r="AC1569" s="261" t="str">
        <f>_xlfn.IFNA(IF(Table[[#This Row],[Programme Partner]]&lt;&gt;Table[[#This Row],[Implementing Partner]],CONCATENATE(Table[[#This Row],[Programme Partner]],"-",Table[[#This Row],[Implementing Partner]]),Table[[#This Row],[Programme Partner]]),"")</f>
        <v>UNICEF-VERC</v>
      </c>
    </row>
    <row r="1570" spans="1:29" ht="16.5" customHeight="1">
      <c r="A1570" s="183">
        <v>1571</v>
      </c>
      <c r="B1570" t="s">
        <v>8385</v>
      </c>
      <c r="C1570" t="s">
        <v>5275</v>
      </c>
      <c r="D1570" t="s">
        <v>5280</v>
      </c>
      <c r="E1570" t="s">
        <v>5275</v>
      </c>
      <c r="F1570" s="265" t="s">
        <v>27</v>
      </c>
      <c r="G1570" s="195" t="s">
        <v>8014</v>
      </c>
      <c r="H1570" t="s">
        <v>8414</v>
      </c>
      <c r="I1570" s="253" t="str">
        <f>IFERROR(VLOOKUP(Table[[#This Row],[Activity Details of Assistance]],WHAT!E:F,2,FALSE),"")</f>
        <v># of 80L/120L bin</v>
      </c>
      <c r="J1570" s="195"/>
      <c r="K1570">
        <v>100</v>
      </c>
      <c r="L1570" s="235" t="s">
        <v>28</v>
      </c>
      <c r="M1570" s="252" t="s">
        <v>13</v>
      </c>
      <c r="N1570" t="s">
        <v>14</v>
      </c>
      <c r="O1570" t="s">
        <v>309</v>
      </c>
      <c r="P1570" t="s">
        <v>1606</v>
      </c>
      <c r="Q1570" t="s">
        <v>6482</v>
      </c>
      <c r="R1570" s="230">
        <v>45046</v>
      </c>
      <c r="S1570" s="230">
        <v>45323</v>
      </c>
      <c r="T1570" t="s">
        <v>8407</v>
      </c>
      <c r="U1570" s="259"/>
      <c r="V1570" s="259"/>
      <c r="W1570" s="259"/>
      <c r="X1570" s="259"/>
      <c r="Y1570" s="260"/>
      <c r="Z1570" t="s">
        <v>8391</v>
      </c>
      <c r="AA1570" t="s">
        <v>8397</v>
      </c>
      <c r="AB1570">
        <v>1713415879</v>
      </c>
      <c r="AC1570" s="261" t="str">
        <f>_xlfn.IFNA(IF(Table[[#This Row],[Programme Partner]]&lt;&gt;Table[[#This Row],[Implementing Partner]],CONCATENATE(Table[[#This Row],[Programme Partner]],"-",Table[[#This Row],[Implementing Partner]]),Table[[#This Row],[Programme Partner]]),"")</f>
        <v>UNICEF-VERC</v>
      </c>
    </row>
    <row r="1571" spans="1:29" ht="16.5" customHeight="1">
      <c r="A1571" s="183">
        <v>1572</v>
      </c>
      <c r="B1571" t="s">
        <v>8385</v>
      </c>
      <c r="C1571" t="s">
        <v>5275</v>
      </c>
      <c r="D1571" t="s">
        <v>5280</v>
      </c>
      <c r="E1571" t="s">
        <v>5275</v>
      </c>
      <c r="F1571" s="265" t="s">
        <v>27</v>
      </c>
      <c r="G1571" s="195" t="s">
        <v>8014</v>
      </c>
      <c r="H1571" t="s">
        <v>8412</v>
      </c>
      <c r="I1571" s="253" t="str">
        <f>IFERROR(VLOOKUP(Table[[#This Row],[Activity Details of Assistance]],WHAT!E:F,2,FALSE),"")</f>
        <v># of HH</v>
      </c>
      <c r="J1571" s="195"/>
      <c r="K1571">
        <v>7035</v>
      </c>
      <c r="L1571" s="235" t="s">
        <v>28</v>
      </c>
      <c r="M1571" s="252" t="s">
        <v>13</v>
      </c>
      <c r="N1571" t="s">
        <v>14</v>
      </c>
      <c r="O1571" t="s">
        <v>309</v>
      </c>
      <c r="P1571" t="s">
        <v>1606</v>
      </c>
      <c r="Q1571" t="s">
        <v>6482</v>
      </c>
      <c r="R1571" s="230">
        <v>45046</v>
      </c>
      <c r="S1571" s="230">
        <v>45323</v>
      </c>
      <c r="T1571" t="s">
        <v>8407</v>
      </c>
      <c r="U1571" s="259"/>
      <c r="V1571" s="259"/>
      <c r="W1571" s="259"/>
      <c r="X1571" s="259"/>
      <c r="Y1571" s="260"/>
      <c r="Z1571" t="s">
        <v>8391</v>
      </c>
      <c r="AA1571" t="s">
        <v>8397</v>
      </c>
      <c r="AB1571">
        <v>1713415879</v>
      </c>
      <c r="AC1571" s="261" t="str">
        <f>_xlfn.IFNA(IF(Table[[#This Row],[Programme Partner]]&lt;&gt;Table[[#This Row],[Implementing Partner]],CONCATENATE(Table[[#This Row],[Programme Partner]],"-",Table[[#This Row],[Implementing Partner]]),Table[[#This Row],[Programme Partner]]),"")</f>
        <v>UNICEF-VERC</v>
      </c>
    </row>
    <row r="1572" spans="1:29" ht="16.5" customHeight="1">
      <c r="A1572" s="183">
        <v>1573</v>
      </c>
      <c r="B1572" t="s">
        <v>8385</v>
      </c>
      <c r="C1572" t="s">
        <v>5148</v>
      </c>
      <c r="D1572" t="s">
        <v>5238</v>
      </c>
      <c r="E1572" t="s">
        <v>8296</v>
      </c>
      <c r="F1572" s="265" t="s">
        <v>27</v>
      </c>
      <c r="G1572" s="195" t="s">
        <v>8011</v>
      </c>
      <c r="H1572" t="s">
        <v>8363</v>
      </c>
      <c r="I1572" s="253" t="str">
        <f>IFERROR(VLOOKUP(Table[[#This Row],[Activity Details of Assistance]],WHAT!E:F,2,FALSE),"")</f>
        <v># of tube well</v>
      </c>
      <c r="J1572" s="195"/>
      <c r="K1572">
        <v>232</v>
      </c>
      <c r="L1572" s="235" t="s">
        <v>28</v>
      </c>
      <c r="M1572" s="252" t="s">
        <v>13</v>
      </c>
      <c r="N1572" t="s">
        <v>14</v>
      </c>
      <c r="O1572" t="s">
        <v>309</v>
      </c>
      <c r="P1572" t="s">
        <v>1606</v>
      </c>
      <c r="Q1572" t="s">
        <v>4656</v>
      </c>
      <c r="R1572" s="230">
        <v>45077</v>
      </c>
      <c r="S1572" s="230">
        <v>45170</v>
      </c>
      <c r="T1572" t="s">
        <v>8407</v>
      </c>
      <c r="U1572" s="259"/>
      <c r="V1572" s="259"/>
      <c r="W1572" s="259"/>
      <c r="X1572" s="259"/>
      <c r="Y1572" s="260"/>
      <c r="Z1572" t="s">
        <v>8302</v>
      </c>
      <c r="AA1572" t="s">
        <v>8303</v>
      </c>
      <c r="AB1572">
        <v>1840742077</v>
      </c>
      <c r="AC1572" s="261" t="str">
        <f>_xlfn.IFNA(IF(Table[[#This Row],[Programme Partner]]&lt;&gt;Table[[#This Row],[Implementing Partner]],CONCATENATE(Table[[#This Row],[Programme Partner]],"-",Table[[#This Row],[Implementing Partner]]),Table[[#This Row],[Programme Partner]]),"")</f>
        <v>IOM-SHED</v>
      </c>
    </row>
    <row r="1573" spans="1:29" ht="16.5" customHeight="1">
      <c r="A1573" s="183">
        <v>1574</v>
      </c>
      <c r="B1573" t="s">
        <v>8385</v>
      </c>
      <c r="C1573" t="s">
        <v>5148</v>
      </c>
      <c r="D1573" t="s">
        <v>5238</v>
      </c>
      <c r="E1573" t="s">
        <v>8296</v>
      </c>
      <c r="F1573" s="265" t="s">
        <v>27</v>
      </c>
      <c r="G1573" s="195" t="s">
        <v>8012</v>
      </c>
      <c r="H1573" t="s">
        <v>8364</v>
      </c>
      <c r="I1573" s="253" t="str">
        <f>IFERROR(VLOOKUP(Table[[#This Row],[Activity Details of Assistance]],WHAT!E:F,2,FALSE),"")</f>
        <v xml:space="preserve"># of door </v>
      </c>
      <c r="J1573" s="195"/>
      <c r="K1573">
        <v>77</v>
      </c>
      <c r="L1573" s="235" t="s">
        <v>28</v>
      </c>
      <c r="M1573" s="252" t="s">
        <v>13</v>
      </c>
      <c r="N1573" t="s">
        <v>14</v>
      </c>
      <c r="O1573" t="s">
        <v>309</v>
      </c>
      <c r="P1573" t="s">
        <v>1606</v>
      </c>
      <c r="Q1573" t="s">
        <v>4656</v>
      </c>
      <c r="R1573" s="230">
        <v>45077</v>
      </c>
      <c r="S1573" s="230">
        <v>45170</v>
      </c>
      <c r="T1573" t="s">
        <v>8407</v>
      </c>
      <c r="U1573" s="259"/>
      <c r="V1573" s="259"/>
      <c r="W1573" s="259"/>
      <c r="X1573" s="259"/>
      <c r="Y1573" s="260"/>
      <c r="Z1573" t="s">
        <v>8302</v>
      </c>
      <c r="AA1573" t="s">
        <v>8303</v>
      </c>
      <c r="AB1573">
        <v>1840742077</v>
      </c>
      <c r="AC1573" s="261" t="str">
        <f>_xlfn.IFNA(IF(Table[[#This Row],[Programme Partner]]&lt;&gt;Table[[#This Row],[Implementing Partner]],CONCATENATE(Table[[#This Row],[Programme Partner]],"-",Table[[#This Row],[Implementing Partner]]),Table[[#This Row],[Programme Partner]]),"")</f>
        <v>IOM-SHED</v>
      </c>
    </row>
    <row r="1574" spans="1:29" ht="16.5" customHeight="1">
      <c r="A1574" s="183">
        <v>1575</v>
      </c>
      <c r="B1574" t="s">
        <v>8385</v>
      </c>
      <c r="C1574" t="s">
        <v>5148</v>
      </c>
      <c r="D1574" t="s">
        <v>5238</v>
      </c>
      <c r="E1574" t="s">
        <v>8296</v>
      </c>
      <c r="F1574" s="265" t="s">
        <v>27</v>
      </c>
      <c r="G1574" s="195" t="s">
        <v>8012</v>
      </c>
      <c r="H1574" t="s">
        <v>8365</v>
      </c>
      <c r="I1574" s="253" t="str">
        <f>IFERROR(VLOOKUP(Table[[#This Row],[Activity Details of Assistance]],WHAT!E:F,2,FALSE),"")</f>
        <v># of door</v>
      </c>
      <c r="J1574" s="195"/>
      <c r="K1574">
        <v>122</v>
      </c>
      <c r="L1574" s="235" t="s">
        <v>28</v>
      </c>
      <c r="M1574" s="252" t="s">
        <v>13</v>
      </c>
      <c r="N1574" t="s">
        <v>14</v>
      </c>
      <c r="O1574" t="s">
        <v>309</v>
      </c>
      <c r="P1574" t="s">
        <v>1606</v>
      </c>
      <c r="Q1574" t="s">
        <v>4656</v>
      </c>
      <c r="R1574" s="230">
        <v>45077</v>
      </c>
      <c r="S1574" s="230">
        <v>45170</v>
      </c>
      <c r="T1574" t="s">
        <v>8407</v>
      </c>
      <c r="U1574" s="259"/>
      <c r="V1574" s="259"/>
      <c r="W1574" s="259"/>
      <c r="X1574" s="259"/>
      <c r="Y1574" s="260"/>
      <c r="Z1574" t="s">
        <v>8302</v>
      </c>
      <c r="AA1574" t="s">
        <v>8303</v>
      </c>
      <c r="AB1574">
        <v>1840742077</v>
      </c>
      <c r="AC1574" s="261" t="str">
        <f>_xlfn.IFNA(IF(Table[[#This Row],[Programme Partner]]&lt;&gt;Table[[#This Row],[Implementing Partner]],CONCATENATE(Table[[#This Row],[Programme Partner]],"-",Table[[#This Row],[Implementing Partner]]),Table[[#This Row],[Programme Partner]]),"")</f>
        <v>IOM-SHED</v>
      </c>
    </row>
    <row r="1575" spans="1:29" ht="16.5" customHeight="1">
      <c r="A1575" s="183">
        <v>1576</v>
      </c>
      <c r="B1575" t="s">
        <v>8385</v>
      </c>
      <c r="C1575" t="s">
        <v>5148</v>
      </c>
      <c r="D1575" t="s">
        <v>5238</v>
      </c>
      <c r="E1575" t="s">
        <v>8296</v>
      </c>
      <c r="F1575" s="265" t="s">
        <v>27</v>
      </c>
      <c r="G1575" s="195" t="s">
        <v>8012</v>
      </c>
      <c r="H1575" t="s">
        <v>8312</v>
      </c>
      <c r="I1575" s="253" t="str">
        <f>IFERROR(VLOOKUP(Table[[#This Row],[Activity Details of Assistance]],WHAT!E:F,2,FALSE),"")</f>
        <v># of door</v>
      </c>
      <c r="J1575" s="195"/>
      <c r="K1575">
        <v>293</v>
      </c>
      <c r="L1575" s="235" t="s">
        <v>28</v>
      </c>
      <c r="M1575" s="252" t="s">
        <v>13</v>
      </c>
      <c r="N1575" t="s">
        <v>14</v>
      </c>
      <c r="O1575" t="s">
        <v>309</v>
      </c>
      <c r="P1575" t="s">
        <v>1606</v>
      </c>
      <c r="Q1575" t="s">
        <v>4656</v>
      </c>
      <c r="R1575" s="230">
        <v>45077</v>
      </c>
      <c r="S1575" s="230">
        <v>45170</v>
      </c>
      <c r="T1575" t="s">
        <v>8407</v>
      </c>
      <c r="U1575" s="259"/>
      <c r="V1575" s="259"/>
      <c r="W1575" s="259"/>
      <c r="X1575" s="259"/>
      <c r="Y1575" s="260"/>
      <c r="Z1575" t="s">
        <v>8302</v>
      </c>
      <c r="AA1575" t="s">
        <v>8303</v>
      </c>
      <c r="AB1575">
        <v>1840742077</v>
      </c>
      <c r="AC1575" s="261" t="str">
        <f>_xlfn.IFNA(IF(Table[[#This Row],[Programme Partner]]&lt;&gt;Table[[#This Row],[Implementing Partner]],CONCATENATE(Table[[#This Row],[Programme Partner]],"-",Table[[#This Row],[Implementing Partner]]),Table[[#This Row],[Programme Partner]]),"")</f>
        <v>IOM-SHED</v>
      </c>
    </row>
    <row r="1576" spans="1:29" ht="16.5" customHeight="1">
      <c r="A1576" s="183">
        <v>1577</v>
      </c>
      <c r="B1576" t="s">
        <v>8385</v>
      </c>
      <c r="C1576" t="s">
        <v>5148</v>
      </c>
      <c r="D1576" t="s">
        <v>5238</v>
      </c>
      <c r="E1576" t="s">
        <v>8296</v>
      </c>
      <c r="F1576" s="265" t="s">
        <v>27</v>
      </c>
      <c r="G1576" s="195" t="s">
        <v>8014</v>
      </c>
      <c r="H1576" t="s">
        <v>8313</v>
      </c>
      <c r="I1576" s="253" t="str">
        <f>IFERROR(VLOOKUP(Table[[#This Row],[Activity Details of Assistance]],WHAT!E:F,2,FALSE),"")</f>
        <v># of campaign per camp </v>
      </c>
      <c r="J1576" s="195"/>
      <c r="K1576">
        <v>21</v>
      </c>
      <c r="L1576" s="235" t="s">
        <v>28</v>
      </c>
      <c r="M1576" s="252" t="s">
        <v>13</v>
      </c>
      <c r="N1576" t="s">
        <v>14</v>
      </c>
      <c r="O1576" t="s">
        <v>309</v>
      </c>
      <c r="P1576" t="s">
        <v>1606</v>
      </c>
      <c r="Q1576" t="s">
        <v>4656</v>
      </c>
      <c r="R1576" s="230">
        <v>45077</v>
      </c>
      <c r="S1576" s="230">
        <v>45170</v>
      </c>
      <c r="T1576" t="s">
        <v>8407</v>
      </c>
      <c r="U1576" s="259"/>
      <c r="V1576" s="259"/>
      <c r="W1576" s="259"/>
      <c r="X1576" s="259"/>
      <c r="Y1576" s="260"/>
      <c r="Z1576" t="s">
        <v>8302</v>
      </c>
      <c r="AA1576" t="s">
        <v>8303</v>
      </c>
      <c r="AB1576">
        <v>1840742077</v>
      </c>
      <c r="AC1576" s="261" t="str">
        <f>_xlfn.IFNA(IF(Table[[#This Row],[Programme Partner]]&lt;&gt;Table[[#This Row],[Implementing Partner]],CONCATENATE(Table[[#This Row],[Programme Partner]],"-",Table[[#This Row],[Implementing Partner]]),Table[[#This Row],[Programme Partner]]),"")</f>
        <v>IOM-SHED</v>
      </c>
    </row>
    <row r="1577" spans="1:29" ht="16.5" customHeight="1">
      <c r="A1577" s="183">
        <v>1578</v>
      </c>
      <c r="B1577" t="s">
        <v>8385</v>
      </c>
      <c r="C1577" t="s">
        <v>5148</v>
      </c>
      <c r="D1577" t="s">
        <v>5238</v>
      </c>
      <c r="E1577" s="233" t="s">
        <v>8462</v>
      </c>
      <c r="F1577" s="265" t="s">
        <v>27</v>
      </c>
      <c r="G1577" s="195" t="s">
        <v>8011</v>
      </c>
      <c r="H1577" t="s">
        <v>8363</v>
      </c>
      <c r="I1577" s="253" t="str">
        <f>IFERROR(VLOOKUP(Table[[#This Row],[Activity Details of Assistance]],WHAT!E:F,2,FALSE),"")</f>
        <v># of tube well</v>
      </c>
      <c r="J1577" s="195"/>
      <c r="K1577">
        <v>47</v>
      </c>
      <c r="L1577" s="235" t="s">
        <v>28</v>
      </c>
      <c r="M1577" s="252" t="s">
        <v>13</v>
      </c>
      <c r="N1577" t="s">
        <v>14</v>
      </c>
      <c r="O1577" t="s">
        <v>309</v>
      </c>
      <c r="P1577" t="s">
        <v>1606</v>
      </c>
      <c r="Q1577" t="s">
        <v>4678</v>
      </c>
      <c r="R1577" s="230">
        <v>45077</v>
      </c>
      <c r="S1577" s="230">
        <v>45261</v>
      </c>
      <c r="T1577" t="s">
        <v>8407</v>
      </c>
      <c r="U1577" s="259"/>
      <c r="V1577" s="259"/>
      <c r="W1577" s="259"/>
      <c r="X1577" s="259"/>
      <c r="Y1577" s="260"/>
      <c r="Z1577" t="s">
        <v>8302</v>
      </c>
      <c r="AA1577" t="s">
        <v>8303</v>
      </c>
      <c r="AB1577">
        <v>1840742077</v>
      </c>
      <c r="AC1577" s="261" t="str">
        <f>_xlfn.IFNA(IF(Table[[#This Row],[Programme Partner]]&lt;&gt;Table[[#This Row],[Implementing Partner]],CONCATENATE(Table[[#This Row],[Programme Partner]],"-",Table[[#This Row],[Implementing Partner]]),Table[[#This Row],[Programme Partner]]),"")</f>
        <v>IOM-SHED</v>
      </c>
    </row>
    <row r="1578" spans="1:29" ht="16.5" customHeight="1">
      <c r="A1578" s="183">
        <v>1579</v>
      </c>
      <c r="B1578" t="s">
        <v>8385</v>
      </c>
      <c r="C1578" t="s">
        <v>5148</v>
      </c>
      <c r="D1578" t="s">
        <v>5238</v>
      </c>
      <c r="E1578" s="233" t="s">
        <v>8462</v>
      </c>
      <c r="F1578" s="265" t="s">
        <v>27</v>
      </c>
      <c r="G1578" s="195" t="s">
        <v>8012</v>
      </c>
      <c r="H1578" t="s">
        <v>8364</v>
      </c>
      <c r="I1578" s="253" t="str">
        <f>IFERROR(VLOOKUP(Table[[#This Row],[Activity Details of Assistance]],WHAT!E:F,2,FALSE),"")</f>
        <v xml:space="preserve"># of door </v>
      </c>
      <c r="J1578" s="195"/>
      <c r="K1578">
        <v>69</v>
      </c>
      <c r="L1578" s="235" t="s">
        <v>28</v>
      </c>
      <c r="M1578" s="252" t="s">
        <v>13</v>
      </c>
      <c r="N1578" t="s">
        <v>14</v>
      </c>
      <c r="O1578" t="s">
        <v>309</v>
      </c>
      <c r="P1578" t="s">
        <v>1606</v>
      </c>
      <c r="Q1578" t="s">
        <v>4678</v>
      </c>
      <c r="R1578" s="230">
        <v>45077</v>
      </c>
      <c r="S1578" s="230">
        <v>45261</v>
      </c>
      <c r="T1578" t="s">
        <v>8407</v>
      </c>
      <c r="U1578" s="259"/>
      <c r="V1578" s="259"/>
      <c r="W1578" s="259"/>
      <c r="X1578" s="259"/>
      <c r="Y1578" s="260"/>
      <c r="Z1578" t="s">
        <v>8302</v>
      </c>
      <c r="AA1578" t="s">
        <v>8303</v>
      </c>
      <c r="AB1578">
        <v>1840742077</v>
      </c>
      <c r="AC1578" s="261" t="str">
        <f>_xlfn.IFNA(IF(Table[[#This Row],[Programme Partner]]&lt;&gt;Table[[#This Row],[Implementing Partner]],CONCATENATE(Table[[#This Row],[Programme Partner]],"-",Table[[#This Row],[Implementing Partner]]),Table[[#This Row],[Programme Partner]]),"")</f>
        <v>IOM-SHED</v>
      </c>
    </row>
    <row r="1579" spans="1:29" ht="16.5" customHeight="1">
      <c r="A1579" s="183">
        <v>1580</v>
      </c>
      <c r="B1579" t="s">
        <v>8385</v>
      </c>
      <c r="C1579" t="s">
        <v>5148</v>
      </c>
      <c r="D1579" t="s">
        <v>5238</v>
      </c>
      <c r="E1579" s="233" t="s">
        <v>8462</v>
      </c>
      <c r="F1579" s="265" t="s">
        <v>27</v>
      </c>
      <c r="G1579" s="195" t="s">
        <v>8012</v>
      </c>
      <c r="H1579" t="s">
        <v>8365</v>
      </c>
      <c r="I1579" s="253" t="str">
        <f>IFERROR(VLOOKUP(Table[[#This Row],[Activity Details of Assistance]],WHAT!E:F,2,FALSE),"")</f>
        <v># of door</v>
      </c>
      <c r="J1579" s="195"/>
      <c r="K1579">
        <v>86</v>
      </c>
      <c r="L1579" s="235" t="s">
        <v>28</v>
      </c>
      <c r="M1579" s="252" t="s">
        <v>13</v>
      </c>
      <c r="N1579" t="s">
        <v>14</v>
      </c>
      <c r="O1579" t="s">
        <v>309</v>
      </c>
      <c r="P1579" t="s">
        <v>1606</v>
      </c>
      <c r="Q1579" t="s">
        <v>4678</v>
      </c>
      <c r="R1579" s="230">
        <v>45077</v>
      </c>
      <c r="S1579" s="230">
        <v>45261</v>
      </c>
      <c r="T1579" t="s">
        <v>8407</v>
      </c>
      <c r="U1579" s="259"/>
      <c r="V1579" s="259"/>
      <c r="W1579" s="259"/>
      <c r="X1579" s="259"/>
      <c r="Y1579" s="260"/>
      <c r="Z1579" t="s">
        <v>8302</v>
      </c>
      <c r="AA1579" t="s">
        <v>8303</v>
      </c>
      <c r="AB1579">
        <v>1840742077</v>
      </c>
      <c r="AC1579" s="261" t="str">
        <f>_xlfn.IFNA(IF(Table[[#This Row],[Programme Partner]]&lt;&gt;Table[[#This Row],[Implementing Partner]],CONCATENATE(Table[[#This Row],[Programme Partner]],"-",Table[[#This Row],[Implementing Partner]]),Table[[#This Row],[Programme Partner]]),"")</f>
        <v>IOM-SHED</v>
      </c>
    </row>
    <row r="1580" spans="1:29" ht="16.5" customHeight="1">
      <c r="A1580" s="183">
        <v>1581</v>
      </c>
      <c r="B1580" t="s">
        <v>8385</v>
      </c>
      <c r="C1580" t="s">
        <v>5148</v>
      </c>
      <c r="D1580" t="s">
        <v>5238</v>
      </c>
      <c r="E1580" s="233" t="s">
        <v>8462</v>
      </c>
      <c r="F1580" s="265" t="s">
        <v>27</v>
      </c>
      <c r="G1580" s="195" t="s">
        <v>8012</v>
      </c>
      <c r="H1580" t="s">
        <v>8312</v>
      </c>
      <c r="I1580" s="253" t="str">
        <f>IFERROR(VLOOKUP(Table[[#This Row],[Activity Details of Assistance]],WHAT!E:F,2,FALSE),"")</f>
        <v># of door</v>
      </c>
      <c r="J1580" s="195"/>
      <c r="K1580">
        <v>12</v>
      </c>
      <c r="L1580" s="235" t="s">
        <v>28</v>
      </c>
      <c r="M1580" s="252" t="s">
        <v>13</v>
      </c>
      <c r="N1580" t="s">
        <v>14</v>
      </c>
      <c r="O1580" t="s">
        <v>309</v>
      </c>
      <c r="P1580" t="s">
        <v>1606</v>
      </c>
      <c r="Q1580" t="s">
        <v>4678</v>
      </c>
      <c r="R1580" s="230">
        <v>45077</v>
      </c>
      <c r="S1580" s="230">
        <v>45261</v>
      </c>
      <c r="T1580" t="s">
        <v>8407</v>
      </c>
      <c r="U1580" s="259"/>
      <c r="V1580" s="259"/>
      <c r="W1580" s="259"/>
      <c r="X1580" s="259"/>
      <c r="Y1580" s="260"/>
      <c r="Z1580" t="s">
        <v>8302</v>
      </c>
      <c r="AA1580" t="s">
        <v>8303</v>
      </c>
      <c r="AB1580">
        <v>1840742077</v>
      </c>
      <c r="AC1580" s="261" t="str">
        <f>_xlfn.IFNA(IF(Table[[#This Row],[Programme Partner]]&lt;&gt;Table[[#This Row],[Implementing Partner]],CONCATENATE(Table[[#This Row],[Programme Partner]],"-",Table[[#This Row],[Implementing Partner]]),Table[[#This Row],[Programme Partner]]),"")</f>
        <v>IOM-SHED</v>
      </c>
    </row>
    <row r="1581" spans="1:29" ht="16.5" customHeight="1">
      <c r="A1581" s="183">
        <v>1582</v>
      </c>
      <c r="B1581" t="s">
        <v>8385</v>
      </c>
      <c r="C1581" t="s">
        <v>5148</v>
      </c>
      <c r="D1581" t="s">
        <v>5238</v>
      </c>
      <c r="E1581" s="233" t="s">
        <v>8462</v>
      </c>
      <c r="F1581" s="265" t="s">
        <v>27</v>
      </c>
      <c r="G1581" s="195" t="s">
        <v>8014</v>
      </c>
      <c r="H1581" t="s">
        <v>8313</v>
      </c>
      <c r="I1581" s="253" t="str">
        <f>IFERROR(VLOOKUP(Table[[#This Row],[Activity Details of Assistance]],WHAT!E:F,2,FALSE),"")</f>
        <v># of campaign per camp </v>
      </c>
      <c r="J1581" s="195"/>
      <c r="K1581">
        <v>2</v>
      </c>
      <c r="L1581" s="235" t="s">
        <v>28</v>
      </c>
      <c r="M1581" s="252" t="s">
        <v>13</v>
      </c>
      <c r="N1581" t="s">
        <v>14</v>
      </c>
      <c r="O1581" t="s">
        <v>309</v>
      </c>
      <c r="P1581" t="s">
        <v>1606</v>
      </c>
      <c r="Q1581" t="s">
        <v>4678</v>
      </c>
      <c r="R1581" s="230">
        <v>45077</v>
      </c>
      <c r="S1581" s="230">
        <v>45261</v>
      </c>
      <c r="T1581" t="s">
        <v>8407</v>
      </c>
      <c r="U1581" s="259"/>
      <c r="V1581" s="259"/>
      <c r="W1581" s="259"/>
      <c r="X1581" s="259"/>
      <c r="Y1581" s="260"/>
      <c r="Z1581" t="s">
        <v>8302</v>
      </c>
      <c r="AA1581" t="s">
        <v>8303</v>
      </c>
      <c r="AB1581">
        <v>1840742077</v>
      </c>
      <c r="AC1581" s="261" t="str">
        <f>_xlfn.IFNA(IF(Table[[#This Row],[Programme Partner]]&lt;&gt;Table[[#This Row],[Implementing Partner]],CONCATENATE(Table[[#This Row],[Programme Partner]],"-",Table[[#This Row],[Implementing Partner]]),Table[[#This Row],[Programme Partner]]),"")</f>
        <v>IOM-SHED</v>
      </c>
    </row>
    <row r="1582" spans="1:29" ht="16.5" customHeight="1">
      <c r="A1582" s="183">
        <v>1583</v>
      </c>
      <c r="B1582" t="s">
        <v>8385</v>
      </c>
      <c r="C1582" t="s">
        <v>5148</v>
      </c>
      <c r="D1582" t="s">
        <v>5238</v>
      </c>
      <c r="E1582" s="233" t="s">
        <v>8462</v>
      </c>
      <c r="F1582" s="265" t="s">
        <v>27</v>
      </c>
      <c r="G1582" s="195" t="s">
        <v>8011</v>
      </c>
      <c r="H1582" t="s">
        <v>8363</v>
      </c>
      <c r="I1582" s="253" t="str">
        <f>IFERROR(VLOOKUP(Table[[#This Row],[Activity Details of Assistance]],WHAT!E:F,2,FALSE),"")</f>
        <v># of tube well</v>
      </c>
      <c r="J1582" s="195"/>
      <c r="K1582">
        <v>65</v>
      </c>
      <c r="L1582" s="235" t="s">
        <v>28</v>
      </c>
      <c r="M1582" s="252" t="s">
        <v>13</v>
      </c>
      <c r="N1582" t="s">
        <v>14</v>
      </c>
      <c r="O1582" t="s">
        <v>309</v>
      </c>
      <c r="P1582" t="s">
        <v>1606</v>
      </c>
      <c r="Q1582" t="s">
        <v>4680</v>
      </c>
      <c r="R1582" s="230">
        <v>45077</v>
      </c>
      <c r="S1582" s="230">
        <v>45261</v>
      </c>
      <c r="T1582" t="s">
        <v>8407</v>
      </c>
      <c r="U1582" s="259"/>
      <c r="V1582" s="259"/>
      <c r="W1582" s="259"/>
      <c r="X1582" s="259"/>
      <c r="Y1582" s="260"/>
      <c r="Z1582" t="s">
        <v>8302</v>
      </c>
      <c r="AA1582" t="s">
        <v>8303</v>
      </c>
      <c r="AB1582">
        <v>1840742077</v>
      </c>
      <c r="AC1582" s="261" t="str">
        <f>_xlfn.IFNA(IF(Table[[#This Row],[Programme Partner]]&lt;&gt;Table[[#This Row],[Implementing Partner]],CONCATENATE(Table[[#This Row],[Programme Partner]],"-",Table[[#This Row],[Implementing Partner]]),Table[[#This Row],[Programme Partner]]),"")</f>
        <v>IOM-SHED</v>
      </c>
    </row>
    <row r="1583" spans="1:29" ht="16.5" customHeight="1">
      <c r="A1583" s="183">
        <v>1584</v>
      </c>
      <c r="B1583" t="s">
        <v>8385</v>
      </c>
      <c r="C1583" t="s">
        <v>5148</v>
      </c>
      <c r="D1583" t="s">
        <v>5238</v>
      </c>
      <c r="E1583" s="233" t="s">
        <v>8462</v>
      </c>
      <c r="F1583" s="265" t="s">
        <v>27</v>
      </c>
      <c r="G1583" s="195" t="s">
        <v>8012</v>
      </c>
      <c r="H1583" t="s">
        <v>8364</v>
      </c>
      <c r="I1583" s="253" t="str">
        <f>IFERROR(VLOOKUP(Table[[#This Row],[Activity Details of Assistance]],WHAT!E:F,2,FALSE),"")</f>
        <v xml:space="preserve"># of door </v>
      </c>
      <c r="J1583" s="195"/>
      <c r="K1583">
        <v>38</v>
      </c>
      <c r="L1583" s="235" t="s">
        <v>28</v>
      </c>
      <c r="M1583" s="252" t="s">
        <v>13</v>
      </c>
      <c r="N1583" t="s">
        <v>14</v>
      </c>
      <c r="O1583" t="s">
        <v>309</v>
      </c>
      <c r="P1583" t="s">
        <v>1606</v>
      </c>
      <c r="Q1583" t="s">
        <v>4680</v>
      </c>
      <c r="R1583" s="230">
        <v>45077</v>
      </c>
      <c r="S1583" s="230">
        <v>45261</v>
      </c>
      <c r="T1583" t="s">
        <v>8407</v>
      </c>
      <c r="U1583" s="259"/>
      <c r="V1583" s="259"/>
      <c r="W1583" s="259"/>
      <c r="X1583" s="259"/>
      <c r="Y1583" s="260"/>
      <c r="Z1583" t="s">
        <v>8302</v>
      </c>
      <c r="AA1583" t="s">
        <v>8303</v>
      </c>
      <c r="AB1583">
        <v>1840742077</v>
      </c>
      <c r="AC1583" s="261" t="str">
        <f>_xlfn.IFNA(IF(Table[[#This Row],[Programme Partner]]&lt;&gt;Table[[#This Row],[Implementing Partner]],CONCATENATE(Table[[#This Row],[Programme Partner]],"-",Table[[#This Row],[Implementing Partner]]),Table[[#This Row],[Programme Partner]]),"")</f>
        <v>IOM-SHED</v>
      </c>
    </row>
    <row r="1584" spans="1:29" ht="16.5" customHeight="1">
      <c r="A1584" s="183">
        <v>1585</v>
      </c>
      <c r="B1584" t="s">
        <v>8385</v>
      </c>
      <c r="C1584" t="s">
        <v>5148</v>
      </c>
      <c r="D1584" t="s">
        <v>5238</v>
      </c>
      <c r="E1584" s="233" t="s">
        <v>8462</v>
      </c>
      <c r="F1584" s="265" t="s">
        <v>27</v>
      </c>
      <c r="G1584" s="195" t="s">
        <v>8012</v>
      </c>
      <c r="H1584" t="s">
        <v>8365</v>
      </c>
      <c r="I1584" s="253" t="str">
        <f>IFERROR(VLOOKUP(Table[[#This Row],[Activity Details of Assistance]],WHAT!E:F,2,FALSE),"")</f>
        <v># of door</v>
      </c>
      <c r="J1584" s="195"/>
      <c r="K1584">
        <v>124</v>
      </c>
      <c r="L1584" s="235" t="s">
        <v>28</v>
      </c>
      <c r="M1584" s="252" t="s">
        <v>13</v>
      </c>
      <c r="N1584" t="s">
        <v>14</v>
      </c>
      <c r="O1584" t="s">
        <v>309</v>
      </c>
      <c r="P1584" t="s">
        <v>1606</v>
      </c>
      <c r="Q1584" t="s">
        <v>4680</v>
      </c>
      <c r="R1584" s="230">
        <v>45077</v>
      </c>
      <c r="S1584" s="230">
        <v>45261</v>
      </c>
      <c r="T1584" t="s">
        <v>8407</v>
      </c>
      <c r="U1584" s="259"/>
      <c r="V1584" s="259"/>
      <c r="W1584" s="259"/>
      <c r="X1584" s="259"/>
      <c r="Y1584" s="260"/>
      <c r="Z1584" t="s">
        <v>8302</v>
      </c>
      <c r="AA1584" t="s">
        <v>8303</v>
      </c>
      <c r="AB1584">
        <v>1840742077</v>
      </c>
      <c r="AC1584" s="261" t="str">
        <f>_xlfn.IFNA(IF(Table[[#This Row],[Programme Partner]]&lt;&gt;Table[[#This Row],[Implementing Partner]],CONCATENATE(Table[[#This Row],[Programme Partner]],"-",Table[[#This Row],[Implementing Partner]]),Table[[#This Row],[Programme Partner]]),"")</f>
        <v>IOM-SHED</v>
      </c>
    </row>
    <row r="1585" spans="1:29" ht="16.5" customHeight="1">
      <c r="A1585" s="183">
        <v>1586</v>
      </c>
      <c r="B1585" t="s">
        <v>8385</v>
      </c>
      <c r="C1585" t="s">
        <v>5148</v>
      </c>
      <c r="D1585" t="s">
        <v>5238</v>
      </c>
      <c r="E1585" s="233" t="s">
        <v>8462</v>
      </c>
      <c r="F1585" s="265" t="s">
        <v>27</v>
      </c>
      <c r="G1585" s="195" t="s">
        <v>8012</v>
      </c>
      <c r="H1585" t="s">
        <v>8312</v>
      </c>
      <c r="I1585" s="253" t="str">
        <f>IFERROR(VLOOKUP(Table[[#This Row],[Activity Details of Assistance]],WHAT!E:F,2,FALSE),"")</f>
        <v># of door</v>
      </c>
      <c r="J1585" s="195"/>
      <c r="K1585">
        <v>116</v>
      </c>
      <c r="L1585" s="235" t="s">
        <v>28</v>
      </c>
      <c r="M1585" s="252" t="s">
        <v>13</v>
      </c>
      <c r="N1585" t="s">
        <v>14</v>
      </c>
      <c r="O1585" t="s">
        <v>309</v>
      </c>
      <c r="P1585" t="s">
        <v>1606</v>
      </c>
      <c r="Q1585" t="s">
        <v>4680</v>
      </c>
      <c r="R1585" s="230">
        <v>45077</v>
      </c>
      <c r="S1585" s="230">
        <v>45261</v>
      </c>
      <c r="T1585" t="s">
        <v>8407</v>
      </c>
      <c r="U1585" s="259"/>
      <c r="V1585" s="259"/>
      <c r="W1585" s="259"/>
      <c r="X1585" s="259"/>
      <c r="Y1585" s="260"/>
      <c r="Z1585" t="s">
        <v>8302</v>
      </c>
      <c r="AA1585" t="s">
        <v>8303</v>
      </c>
      <c r="AB1585">
        <v>1840742077</v>
      </c>
      <c r="AC1585" s="261" t="str">
        <f>_xlfn.IFNA(IF(Table[[#This Row],[Programme Partner]]&lt;&gt;Table[[#This Row],[Implementing Partner]],CONCATENATE(Table[[#This Row],[Programme Partner]],"-",Table[[#This Row],[Implementing Partner]]),Table[[#This Row],[Programme Partner]]),"")</f>
        <v>IOM-SHED</v>
      </c>
    </row>
    <row r="1586" spans="1:29" ht="16.5" customHeight="1">
      <c r="A1586" s="183">
        <v>1587</v>
      </c>
      <c r="B1586" t="s">
        <v>8385</v>
      </c>
      <c r="C1586" t="s">
        <v>5148</v>
      </c>
      <c r="D1586" t="s">
        <v>5238</v>
      </c>
      <c r="E1586" s="233" t="s">
        <v>8462</v>
      </c>
      <c r="F1586" s="265" t="s">
        <v>27</v>
      </c>
      <c r="G1586" s="195" t="s">
        <v>8014</v>
      </c>
      <c r="H1586" t="s">
        <v>8313</v>
      </c>
      <c r="I1586" s="253" t="str">
        <f>IFERROR(VLOOKUP(Table[[#This Row],[Activity Details of Assistance]],WHAT!E:F,2,FALSE),"")</f>
        <v># of campaign per camp </v>
      </c>
      <c r="J1586" s="195"/>
      <c r="K1586">
        <v>17</v>
      </c>
      <c r="L1586" s="235" t="s">
        <v>28</v>
      </c>
      <c r="M1586" s="252" t="s">
        <v>13</v>
      </c>
      <c r="N1586" t="s">
        <v>14</v>
      </c>
      <c r="O1586" t="s">
        <v>309</v>
      </c>
      <c r="P1586" t="s">
        <v>1606</v>
      </c>
      <c r="Q1586" t="s">
        <v>4680</v>
      </c>
      <c r="R1586" s="230">
        <v>45077</v>
      </c>
      <c r="S1586" s="230">
        <v>45261</v>
      </c>
      <c r="T1586" t="s">
        <v>8407</v>
      </c>
      <c r="U1586" s="259"/>
      <c r="V1586" s="259"/>
      <c r="W1586" s="259"/>
      <c r="X1586" s="259"/>
      <c r="Y1586" s="260"/>
      <c r="Z1586" t="s">
        <v>8302</v>
      </c>
      <c r="AA1586" t="s">
        <v>8303</v>
      </c>
      <c r="AB1586">
        <v>1840742077</v>
      </c>
      <c r="AC1586" s="261" t="str">
        <f>_xlfn.IFNA(IF(Table[[#This Row],[Programme Partner]]&lt;&gt;Table[[#This Row],[Implementing Partner]],CONCATENATE(Table[[#This Row],[Programme Partner]],"-",Table[[#This Row],[Implementing Partner]]),Table[[#This Row],[Programme Partner]]),"")</f>
        <v>IOM-SHED</v>
      </c>
    </row>
    <row r="1587" spans="1:29" ht="16.5" customHeight="1">
      <c r="A1587" s="183">
        <v>1588</v>
      </c>
      <c r="B1587" t="s">
        <v>8385</v>
      </c>
      <c r="C1587" t="s">
        <v>5148</v>
      </c>
      <c r="D1587" t="s">
        <v>5087</v>
      </c>
      <c r="E1587" t="s">
        <v>5148</v>
      </c>
      <c r="F1587" s="265" t="s">
        <v>27</v>
      </c>
      <c r="G1587" s="195" t="s">
        <v>8012</v>
      </c>
      <c r="H1587" t="s">
        <v>8364</v>
      </c>
      <c r="I1587" s="253" t="str">
        <f>IFERROR(VLOOKUP(Table[[#This Row],[Activity Details of Assistance]],WHAT!E:F,2,FALSE),"")</f>
        <v xml:space="preserve"># of door </v>
      </c>
      <c r="J1587" s="195"/>
      <c r="K1587">
        <v>18</v>
      </c>
      <c r="L1587" s="235" t="s">
        <v>28</v>
      </c>
      <c r="M1587" s="252" t="s">
        <v>13</v>
      </c>
      <c r="N1587" t="s">
        <v>14</v>
      </c>
      <c r="O1587" t="s">
        <v>307</v>
      </c>
      <c r="P1587" t="s">
        <v>1599</v>
      </c>
      <c r="Q1587" t="s">
        <v>4717</v>
      </c>
      <c r="R1587" s="230">
        <v>45077</v>
      </c>
      <c r="S1587" s="230">
        <v>45047</v>
      </c>
      <c r="T1587" t="s">
        <v>8407</v>
      </c>
      <c r="U1587" s="259"/>
      <c r="V1587" s="259"/>
      <c r="W1587" s="259"/>
      <c r="X1587" s="259"/>
      <c r="Y1587" s="260"/>
      <c r="Z1587" t="s">
        <v>8359</v>
      </c>
      <c r="AA1587" t="s">
        <v>8358</v>
      </c>
      <c r="AB1587">
        <v>1718880175</v>
      </c>
      <c r="AC1587" s="261" t="str">
        <f>_xlfn.IFNA(IF(Table[[#This Row],[Programme Partner]]&lt;&gt;Table[[#This Row],[Implementing Partner]],CONCATENATE(Table[[#This Row],[Programme Partner]],"-",Table[[#This Row],[Implementing Partner]]),Table[[#This Row],[Programme Partner]]),"")</f>
        <v>IOM-DSK</v>
      </c>
    </row>
    <row r="1588" spans="1:29" ht="16.5" customHeight="1">
      <c r="A1588" s="183">
        <v>1589</v>
      </c>
      <c r="B1588" t="s">
        <v>8385</v>
      </c>
      <c r="C1588" t="s">
        <v>5148</v>
      </c>
      <c r="D1588" t="s">
        <v>5087</v>
      </c>
      <c r="E1588" t="s">
        <v>5148</v>
      </c>
      <c r="F1588" s="265" t="s">
        <v>27</v>
      </c>
      <c r="G1588" s="195" t="s">
        <v>8012</v>
      </c>
      <c r="H1588" t="s">
        <v>8365</v>
      </c>
      <c r="I1588" s="253" t="str">
        <f>IFERROR(VLOOKUP(Table[[#This Row],[Activity Details of Assistance]],WHAT!E:F,2,FALSE),"")</f>
        <v># of door</v>
      </c>
      <c r="J1588" s="195"/>
      <c r="K1588">
        <v>123</v>
      </c>
      <c r="L1588" s="235" t="s">
        <v>28</v>
      </c>
      <c r="M1588" s="252" t="s">
        <v>13</v>
      </c>
      <c r="N1588" t="s">
        <v>14</v>
      </c>
      <c r="O1588" t="s">
        <v>307</v>
      </c>
      <c r="P1588" t="s">
        <v>1599</v>
      </c>
      <c r="Q1588" t="s">
        <v>4717</v>
      </c>
      <c r="R1588" s="230">
        <v>45077</v>
      </c>
      <c r="S1588" s="230">
        <v>45047</v>
      </c>
      <c r="T1588" t="s">
        <v>8407</v>
      </c>
      <c r="U1588" s="259"/>
      <c r="V1588" s="259"/>
      <c r="W1588" s="259"/>
      <c r="X1588" s="259"/>
      <c r="Y1588" s="260"/>
      <c r="Z1588" t="s">
        <v>8359</v>
      </c>
      <c r="AA1588" t="s">
        <v>8358</v>
      </c>
      <c r="AB1588">
        <v>1718880175</v>
      </c>
      <c r="AC1588" s="261" t="str">
        <f>_xlfn.IFNA(IF(Table[[#This Row],[Programme Partner]]&lt;&gt;Table[[#This Row],[Implementing Partner]],CONCATENATE(Table[[#This Row],[Programme Partner]],"-",Table[[#This Row],[Implementing Partner]]),Table[[#This Row],[Programme Partner]]),"")</f>
        <v>IOM-DSK</v>
      </c>
    </row>
    <row r="1589" spans="1:29" ht="16.5" customHeight="1">
      <c r="A1589" s="183">
        <v>1590</v>
      </c>
      <c r="B1589" t="s">
        <v>8385</v>
      </c>
      <c r="C1589" t="s">
        <v>5148</v>
      </c>
      <c r="D1589" t="s">
        <v>5087</v>
      </c>
      <c r="E1589" t="s">
        <v>5148</v>
      </c>
      <c r="F1589" s="265" t="s">
        <v>27</v>
      </c>
      <c r="G1589" s="195" t="s">
        <v>8012</v>
      </c>
      <c r="H1589" t="s">
        <v>8312</v>
      </c>
      <c r="I1589" s="253" t="str">
        <f>IFERROR(VLOOKUP(Table[[#This Row],[Activity Details of Assistance]],WHAT!E:F,2,FALSE),"")</f>
        <v># of door</v>
      </c>
      <c r="J1589" s="195"/>
      <c r="K1589">
        <v>499</v>
      </c>
      <c r="L1589" s="235" t="s">
        <v>28</v>
      </c>
      <c r="M1589" s="252" t="s">
        <v>13</v>
      </c>
      <c r="N1589" t="s">
        <v>14</v>
      </c>
      <c r="O1589" t="s">
        <v>307</v>
      </c>
      <c r="P1589" t="s">
        <v>1599</v>
      </c>
      <c r="Q1589" t="s">
        <v>4717</v>
      </c>
      <c r="R1589" s="230">
        <v>45077</v>
      </c>
      <c r="S1589" s="230">
        <v>45047</v>
      </c>
      <c r="T1589" t="s">
        <v>8407</v>
      </c>
      <c r="U1589" s="259"/>
      <c r="V1589" s="259"/>
      <c r="W1589" s="259"/>
      <c r="X1589" s="259"/>
      <c r="Y1589" s="260"/>
      <c r="Z1589" t="s">
        <v>8359</v>
      </c>
      <c r="AA1589" t="s">
        <v>8358</v>
      </c>
      <c r="AB1589">
        <v>1718880175</v>
      </c>
      <c r="AC1589" s="261" t="str">
        <f>_xlfn.IFNA(IF(Table[[#This Row],[Programme Partner]]&lt;&gt;Table[[#This Row],[Implementing Partner]],CONCATENATE(Table[[#This Row],[Programme Partner]],"-",Table[[#This Row],[Implementing Partner]]),Table[[#This Row],[Programme Partner]]),"")</f>
        <v>IOM-DSK</v>
      </c>
    </row>
    <row r="1590" spans="1:29" ht="16.5" customHeight="1">
      <c r="A1590" s="183">
        <v>1591</v>
      </c>
      <c r="B1590" t="s">
        <v>8385</v>
      </c>
      <c r="C1590" t="s">
        <v>5148</v>
      </c>
      <c r="D1590" t="s">
        <v>5087</v>
      </c>
      <c r="E1590" t="s">
        <v>5148</v>
      </c>
      <c r="F1590" s="265" t="s">
        <v>27</v>
      </c>
      <c r="G1590" s="195" t="s">
        <v>8013</v>
      </c>
      <c r="H1590" t="s">
        <v>8286</v>
      </c>
      <c r="I1590" s="253" t="str">
        <f>IFERROR(VLOOKUP(Table[[#This Row],[Activity Details of Assistance]],WHAT!E:F,2,FALSE),"")</f>
        <v># of HP sessions at community level</v>
      </c>
      <c r="J1590" s="195"/>
      <c r="K1590">
        <v>374</v>
      </c>
      <c r="L1590" s="235" t="s">
        <v>28</v>
      </c>
      <c r="M1590" s="252" t="s">
        <v>13</v>
      </c>
      <c r="N1590" t="s">
        <v>14</v>
      </c>
      <c r="O1590" t="s">
        <v>307</v>
      </c>
      <c r="P1590" t="s">
        <v>1599</v>
      </c>
      <c r="Q1590" t="s">
        <v>4717</v>
      </c>
      <c r="R1590" s="230">
        <v>45077</v>
      </c>
      <c r="S1590" s="230">
        <v>45047</v>
      </c>
      <c r="T1590" t="s">
        <v>8407</v>
      </c>
      <c r="U1590" s="259"/>
      <c r="V1590" s="259"/>
      <c r="W1590" s="259"/>
      <c r="X1590" s="259"/>
      <c r="Y1590" s="260"/>
      <c r="Z1590" t="s">
        <v>8359</v>
      </c>
      <c r="AA1590" t="s">
        <v>8358</v>
      </c>
      <c r="AB1590">
        <v>1718880175</v>
      </c>
      <c r="AC1590" s="261" t="str">
        <f>_xlfn.IFNA(IF(Table[[#This Row],[Programme Partner]]&lt;&gt;Table[[#This Row],[Implementing Partner]],CONCATENATE(Table[[#This Row],[Programme Partner]],"-",Table[[#This Row],[Implementing Partner]]),Table[[#This Row],[Programme Partner]]),"")</f>
        <v>IOM-DSK</v>
      </c>
    </row>
    <row r="1591" spans="1:29" ht="16.5" customHeight="1">
      <c r="A1591" s="183">
        <v>1592</v>
      </c>
      <c r="B1591" t="s">
        <v>8385</v>
      </c>
      <c r="C1591" t="s">
        <v>5148</v>
      </c>
      <c r="D1591" t="s">
        <v>5087</v>
      </c>
      <c r="E1591" t="s">
        <v>5148</v>
      </c>
      <c r="F1591" s="265" t="s">
        <v>27</v>
      </c>
      <c r="G1591" s="195" t="s">
        <v>8014</v>
      </c>
      <c r="H1591" t="s">
        <v>8313</v>
      </c>
      <c r="I1591" s="253" t="str">
        <f>IFERROR(VLOOKUP(Table[[#This Row],[Activity Details of Assistance]],WHAT!E:F,2,FALSE),"")</f>
        <v># of campaign per camp </v>
      </c>
      <c r="J1591" s="195"/>
      <c r="K1591">
        <v>24</v>
      </c>
      <c r="L1591" s="235" t="s">
        <v>28</v>
      </c>
      <c r="M1591" s="252" t="s">
        <v>13</v>
      </c>
      <c r="N1591" t="s">
        <v>14</v>
      </c>
      <c r="O1591" t="s">
        <v>307</v>
      </c>
      <c r="P1591" t="s">
        <v>1599</v>
      </c>
      <c r="Q1591" t="s">
        <v>4717</v>
      </c>
      <c r="R1591" s="230">
        <v>45077</v>
      </c>
      <c r="S1591" s="230">
        <v>45047</v>
      </c>
      <c r="T1591" t="s">
        <v>8407</v>
      </c>
      <c r="U1591" s="259"/>
      <c r="V1591" s="259"/>
      <c r="W1591" s="259"/>
      <c r="X1591" s="259"/>
      <c r="Y1591" s="260"/>
      <c r="Z1591" t="s">
        <v>8359</v>
      </c>
      <c r="AA1591" t="s">
        <v>8358</v>
      </c>
      <c r="AB1591">
        <v>1718880175</v>
      </c>
      <c r="AC1591" s="261" t="str">
        <f>_xlfn.IFNA(IF(Table[[#This Row],[Programme Partner]]&lt;&gt;Table[[#This Row],[Implementing Partner]],CONCATENATE(Table[[#This Row],[Programme Partner]],"-",Table[[#This Row],[Implementing Partner]]),Table[[#This Row],[Programme Partner]]),"")</f>
        <v>IOM-DSK</v>
      </c>
    </row>
    <row r="1592" spans="1:29" ht="16.5" customHeight="1">
      <c r="A1592" s="183">
        <v>1593</v>
      </c>
      <c r="B1592" t="s">
        <v>8385</v>
      </c>
      <c r="C1592" t="s">
        <v>5148</v>
      </c>
      <c r="D1592" t="s">
        <v>5087</v>
      </c>
      <c r="E1592" t="s">
        <v>5148</v>
      </c>
      <c r="F1592" s="265" t="s">
        <v>27</v>
      </c>
      <c r="G1592" s="195" t="s">
        <v>8014</v>
      </c>
      <c r="H1592" t="s">
        <v>8401</v>
      </c>
      <c r="I1592" s="253" t="str">
        <f>IFERROR(VLOOKUP(Table[[#This Row],[Activity Details of Assistance]],WHAT!E:F,2,FALSE),"")</f>
        <v># of household</v>
      </c>
      <c r="J1592" s="195"/>
      <c r="K1592">
        <v>4224</v>
      </c>
      <c r="L1592" s="235" t="s">
        <v>28</v>
      </c>
      <c r="M1592" s="252" t="s">
        <v>13</v>
      </c>
      <c r="N1592" t="s">
        <v>14</v>
      </c>
      <c r="O1592" t="s">
        <v>307</v>
      </c>
      <c r="P1592" t="s">
        <v>1599</v>
      </c>
      <c r="Q1592" t="s">
        <v>4717</v>
      </c>
      <c r="R1592" s="230">
        <v>45077</v>
      </c>
      <c r="S1592" s="230">
        <v>45047</v>
      </c>
      <c r="T1592" t="s">
        <v>8407</v>
      </c>
      <c r="U1592" s="259"/>
      <c r="V1592" s="259"/>
      <c r="W1592" s="259"/>
      <c r="X1592" s="259"/>
      <c r="Y1592" s="260"/>
      <c r="Z1592" t="s">
        <v>8359</v>
      </c>
      <c r="AA1592" t="s">
        <v>8358</v>
      </c>
      <c r="AB1592">
        <v>1718880175</v>
      </c>
      <c r="AC1592" s="261" t="str">
        <f>_xlfn.IFNA(IF(Table[[#This Row],[Programme Partner]]&lt;&gt;Table[[#This Row],[Implementing Partner]],CONCATENATE(Table[[#This Row],[Programme Partner]],"-",Table[[#This Row],[Implementing Partner]]),Table[[#This Row],[Programme Partner]]),"")</f>
        <v>IOM-DSK</v>
      </c>
    </row>
    <row r="1593" spans="1:29" ht="16.5" customHeight="1">
      <c r="A1593" s="183">
        <v>1594</v>
      </c>
      <c r="B1593" t="s">
        <v>8385</v>
      </c>
      <c r="C1593" t="s">
        <v>5292</v>
      </c>
      <c r="D1593" t="s">
        <v>5009</v>
      </c>
      <c r="E1593" s="233" t="s">
        <v>8483</v>
      </c>
      <c r="F1593" s="265" t="s">
        <v>27</v>
      </c>
      <c r="G1593" s="195" t="s">
        <v>8011</v>
      </c>
      <c r="H1593" t="s">
        <v>8405</v>
      </c>
      <c r="I1593" s="253" t="str">
        <f>IFERROR(VLOOKUP(Table[[#This Row],[Activity Details of Assistance]],WHAT!E:F,2,FALSE),"")</f>
        <v># cubic meters / day</v>
      </c>
      <c r="J1593" s="195"/>
      <c r="K1593">
        <v>20</v>
      </c>
      <c r="L1593" s="235" t="s">
        <v>28</v>
      </c>
      <c r="M1593" s="252" t="s">
        <v>13</v>
      </c>
      <c r="N1593" t="s">
        <v>14</v>
      </c>
      <c r="O1593" t="s">
        <v>307</v>
      </c>
      <c r="P1593" t="s">
        <v>1599</v>
      </c>
      <c r="Q1593" t="s">
        <v>4726</v>
      </c>
      <c r="R1593" s="230">
        <v>45077</v>
      </c>
      <c r="S1593" s="230">
        <v>45536</v>
      </c>
      <c r="T1593" t="s">
        <v>8407</v>
      </c>
      <c r="U1593" s="259"/>
      <c r="V1593" s="259"/>
      <c r="W1593" s="259"/>
      <c r="X1593" s="259"/>
      <c r="Y1593" s="260"/>
      <c r="Z1593" t="s">
        <v>8450</v>
      </c>
      <c r="AA1593" t="s">
        <v>8451</v>
      </c>
      <c r="AB1593">
        <v>1723536346</v>
      </c>
      <c r="AC1593" s="261" t="str">
        <f>_xlfn.IFNA(IF(Table[[#This Row],[Programme Partner]]&lt;&gt;Table[[#This Row],[Implementing Partner]],CONCATENATE(Table[[#This Row],[Programme Partner]],"-",Table[[#This Row],[Implementing Partner]]),Table[[#This Row],[Programme Partner]]),"")</f>
        <v>WHH-ANANDO</v>
      </c>
    </row>
    <row r="1594" spans="1:29" ht="16.5" customHeight="1">
      <c r="A1594" s="183">
        <v>1595</v>
      </c>
      <c r="B1594" t="s">
        <v>8385</v>
      </c>
      <c r="C1594" t="s">
        <v>5292</v>
      </c>
      <c r="D1594" t="s">
        <v>5009</v>
      </c>
      <c r="E1594" s="233" t="s">
        <v>8483</v>
      </c>
      <c r="F1594" s="265" t="s">
        <v>27</v>
      </c>
      <c r="G1594" s="195" t="s">
        <v>8012</v>
      </c>
      <c r="H1594" t="s">
        <v>8364</v>
      </c>
      <c r="I1594" s="253" t="str">
        <f>IFERROR(VLOOKUP(Table[[#This Row],[Activity Details of Assistance]],WHAT!E:F,2,FALSE),"")</f>
        <v xml:space="preserve"># of door </v>
      </c>
      <c r="J1594" s="195"/>
      <c r="K1594">
        <v>24</v>
      </c>
      <c r="L1594" s="235" t="s">
        <v>28</v>
      </c>
      <c r="M1594" s="252" t="s">
        <v>13</v>
      </c>
      <c r="N1594" t="s">
        <v>14</v>
      </c>
      <c r="O1594" t="s">
        <v>307</v>
      </c>
      <c r="P1594" t="s">
        <v>1599</v>
      </c>
      <c r="Q1594" t="s">
        <v>4726</v>
      </c>
      <c r="R1594" s="230">
        <v>45077</v>
      </c>
      <c r="S1594" s="230">
        <v>45536</v>
      </c>
      <c r="T1594" t="s">
        <v>8407</v>
      </c>
      <c r="U1594" s="259"/>
      <c r="V1594" s="259"/>
      <c r="W1594" s="259"/>
      <c r="X1594" s="259"/>
      <c r="Y1594" s="260"/>
      <c r="Z1594" t="s">
        <v>8450</v>
      </c>
      <c r="AA1594" t="s">
        <v>8451</v>
      </c>
      <c r="AB1594">
        <v>1723536346</v>
      </c>
      <c r="AC1594" s="261" t="str">
        <f>_xlfn.IFNA(IF(Table[[#This Row],[Programme Partner]]&lt;&gt;Table[[#This Row],[Implementing Partner]],CONCATENATE(Table[[#This Row],[Programme Partner]],"-",Table[[#This Row],[Implementing Partner]]),Table[[#This Row],[Programme Partner]]),"")</f>
        <v>WHH-ANANDO</v>
      </c>
    </row>
    <row r="1595" spans="1:29" ht="16.5" customHeight="1">
      <c r="A1595" s="183">
        <v>1596</v>
      </c>
      <c r="B1595" t="s">
        <v>8385</v>
      </c>
      <c r="C1595" t="s">
        <v>5292</v>
      </c>
      <c r="D1595" t="s">
        <v>5009</v>
      </c>
      <c r="E1595" s="233" t="s">
        <v>8483</v>
      </c>
      <c r="F1595" s="265" t="s">
        <v>27</v>
      </c>
      <c r="G1595" s="195" t="s">
        <v>8012</v>
      </c>
      <c r="H1595" t="s">
        <v>8365</v>
      </c>
      <c r="I1595" s="253" t="str">
        <f>IFERROR(VLOOKUP(Table[[#This Row],[Activity Details of Assistance]],WHAT!E:F,2,FALSE),"")</f>
        <v># of door</v>
      </c>
      <c r="J1595" s="195"/>
      <c r="K1595">
        <v>66</v>
      </c>
      <c r="L1595" s="235" t="s">
        <v>28</v>
      </c>
      <c r="M1595" s="252" t="s">
        <v>13</v>
      </c>
      <c r="N1595" t="s">
        <v>14</v>
      </c>
      <c r="O1595" t="s">
        <v>307</v>
      </c>
      <c r="P1595" t="s">
        <v>1599</v>
      </c>
      <c r="Q1595" t="s">
        <v>4726</v>
      </c>
      <c r="R1595" s="230">
        <v>45077</v>
      </c>
      <c r="S1595" s="230">
        <v>45536</v>
      </c>
      <c r="T1595" t="s">
        <v>8407</v>
      </c>
      <c r="U1595" s="259"/>
      <c r="V1595" s="259"/>
      <c r="W1595" s="259"/>
      <c r="X1595" s="259"/>
      <c r="Y1595" s="260"/>
      <c r="Z1595" t="s">
        <v>8450</v>
      </c>
      <c r="AA1595" t="s">
        <v>8451</v>
      </c>
      <c r="AB1595">
        <v>1723536346</v>
      </c>
      <c r="AC1595" s="261" t="str">
        <f>_xlfn.IFNA(IF(Table[[#This Row],[Programme Partner]]&lt;&gt;Table[[#This Row],[Implementing Partner]],CONCATENATE(Table[[#This Row],[Programme Partner]],"-",Table[[#This Row],[Implementing Partner]]),Table[[#This Row],[Programme Partner]]),"")</f>
        <v>WHH-ANANDO</v>
      </c>
    </row>
    <row r="1596" spans="1:29" ht="16.5" customHeight="1">
      <c r="A1596" s="183">
        <v>1597</v>
      </c>
      <c r="B1596" t="s">
        <v>8385</v>
      </c>
      <c r="C1596" t="s">
        <v>5292</v>
      </c>
      <c r="D1596" t="s">
        <v>5009</v>
      </c>
      <c r="E1596" s="233" t="s">
        <v>8483</v>
      </c>
      <c r="F1596" s="265" t="s">
        <v>27</v>
      </c>
      <c r="G1596" s="195" t="s">
        <v>8012</v>
      </c>
      <c r="H1596" t="s">
        <v>8312</v>
      </c>
      <c r="I1596" s="253" t="str">
        <f>IFERROR(VLOOKUP(Table[[#This Row],[Activity Details of Assistance]],WHAT!E:F,2,FALSE),"")</f>
        <v># of door</v>
      </c>
      <c r="J1596" s="195"/>
      <c r="K1596">
        <v>268</v>
      </c>
      <c r="L1596" s="235" t="s">
        <v>28</v>
      </c>
      <c r="M1596" s="252" t="s">
        <v>13</v>
      </c>
      <c r="N1596" t="s">
        <v>14</v>
      </c>
      <c r="O1596" t="s">
        <v>307</v>
      </c>
      <c r="P1596" t="s">
        <v>1599</v>
      </c>
      <c r="Q1596" t="s">
        <v>4726</v>
      </c>
      <c r="R1596" s="230">
        <v>45077</v>
      </c>
      <c r="S1596" s="230">
        <v>45536</v>
      </c>
      <c r="T1596" t="s">
        <v>8407</v>
      </c>
      <c r="U1596" s="259"/>
      <c r="V1596" s="259"/>
      <c r="W1596" s="259"/>
      <c r="X1596" s="259"/>
      <c r="Y1596" s="260"/>
      <c r="Z1596" t="s">
        <v>8450</v>
      </c>
      <c r="AA1596" t="s">
        <v>8451</v>
      </c>
      <c r="AB1596">
        <v>1723536346</v>
      </c>
      <c r="AC1596" s="261" t="str">
        <f>_xlfn.IFNA(IF(Table[[#This Row],[Programme Partner]]&lt;&gt;Table[[#This Row],[Implementing Partner]],CONCATENATE(Table[[#This Row],[Programme Partner]],"-",Table[[#This Row],[Implementing Partner]]),Table[[#This Row],[Programme Partner]]),"")</f>
        <v>WHH-ANANDO</v>
      </c>
    </row>
    <row r="1597" spans="1:29" ht="16.5" customHeight="1">
      <c r="A1597" s="183">
        <v>1598</v>
      </c>
      <c r="B1597" t="s">
        <v>8385</v>
      </c>
      <c r="C1597" t="s">
        <v>5292</v>
      </c>
      <c r="D1597" t="s">
        <v>5009</v>
      </c>
      <c r="E1597" s="233" t="s">
        <v>8483</v>
      </c>
      <c r="F1597" s="265" t="s">
        <v>27</v>
      </c>
      <c r="G1597" s="195" t="s">
        <v>8013</v>
      </c>
      <c r="H1597" t="s">
        <v>8338</v>
      </c>
      <c r="I1597" s="253" t="str">
        <f>IFERROR(VLOOKUP(Table[[#This Row],[Activity Details of Assistance]],WHAT!E:F,2,FALSE),"")</f>
        <v># of facilities</v>
      </c>
      <c r="J1597" s="195"/>
      <c r="K1597">
        <v>217</v>
      </c>
      <c r="L1597" s="235" t="s">
        <v>28</v>
      </c>
      <c r="M1597" s="252" t="s">
        <v>13</v>
      </c>
      <c r="N1597" t="s">
        <v>14</v>
      </c>
      <c r="O1597" t="s">
        <v>307</v>
      </c>
      <c r="P1597" t="s">
        <v>1599</v>
      </c>
      <c r="Q1597" t="s">
        <v>4726</v>
      </c>
      <c r="R1597" s="230">
        <v>45077</v>
      </c>
      <c r="S1597" s="230">
        <v>45536</v>
      </c>
      <c r="T1597" t="s">
        <v>8407</v>
      </c>
      <c r="U1597" s="259"/>
      <c r="V1597" s="259"/>
      <c r="W1597" s="259"/>
      <c r="X1597" s="259"/>
      <c r="Y1597" s="260"/>
      <c r="Z1597" t="s">
        <v>8450</v>
      </c>
      <c r="AA1597" t="s">
        <v>8451</v>
      </c>
      <c r="AB1597">
        <v>1723536346</v>
      </c>
      <c r="AC1597" s="261" t="str">
        <f>_xlfn.IFNA(IF(Table[[#This Row],[Programme Partner]]&lt;&gt;Table[[#This Row],[Implementing Partner]],CONCATENATE(Table[[#This Row],[Programme Partner]],"-",Table[[#This Row],[Implementing Partner]]),Table[[#This Row],[Programme Partner]]),"")</f>
        <v>WHH-ANANDO</v>
      </c>
    </row>
    <row r="1598" spans="1:29" ht="16.5" customHeight="1">
      <c r="A1598" s="183">
        <v>1599</v>
      </c>
      <c r="B1598" t="s">
        <v>8385</v>
      </c>
      <c r="C1598" t="s">
        <v>5292</v>
      </c>
      <c r="D1598" t="s">
        <v>5009</v>
      </c>
      <c r="E1598" s="233" t="s">
        <v>8483</v>
      </c>
      <c r="F1598" s="265" t="s">
        <v>27</v>
      </c>
      <c r="G1598" s="195" t="s">
        <v>8013</v>
      </c>
      <c r="H1598" t="s">
        <v>8286</v>
      </c>
      <c r="I1598" s="253" t="str">
        <f>IFERROR(VLOOKUP(Table[[#This Row],[Activity Details of Assistance]],WHAT!E:F,2,FALSE),"")</f>
        <v># of HP sessions at community level</v>
      </c>
      <c r="J1598" s="195"/>
      <c r="K1598">
        <v>286</v>
      </c>
      <c r="L1598" s="235" t="s">
        <v>28</v>
      </c>
      <c r="M1598" s="252" t="s">
        <v>13</v>
      </c>
      <c r="N1598" t="s">
        <v>14</v>
      </c>
      <c r="O1598" t="s">
        <v>307</v>
      </c>
      <c r="P1598" t="s">
        <v>1599</v>
      </c>
      <c r="Q1598" t="s">
        <v>4726</v>
      </c>
      <c r="R1598" s="230">
        <v>45077</v>
      </c>
      <c r="S1598" s="230">
        <v>45536</v>
      </c>
      <c r="T1598" t="s">
        <v>8407</v>
      </c>
      <c r="U1598" s="259"/>
      <c r="V1598" s="259"/>
      <c r="W1598" s="259"/>
      <c r="X1598" s="259"/>
      <c r="Y1598" s="260"/>
      <c r="Z1598" t="s">
        <v>8450</v>
      </c>
      <c r="AA1598" t="s">
        <v>8451</v>
      </c>
      <c r="AB1598">
        <v>1723536346</v>
      </c>
      <c r="AC1598" s="261" t="str">
        <f>_xlfn.IFNA(IF(Table[[#This Row],[Programme Partner]]&lt;&gt;Table[[#This Row],[Implementing Partner]],CONCATENATE(Table[[#This Row],[Programme Partner]],"-",Table[[#This Row],[Implementing Partner]]),Table[[#This Row],[Programme Partner]]),"")</f>
        <v>WHH-ANANDO</v>
      </c>
    </row>
    <row r="1599" spans="1:29" ht="16.5" customHeight="1">
      <c r="A1599" s="183">
        <v>1600</v>
      </c>
      <c r="B1599" t="s">
        <v>8385</v>
      </c>
      <c r="C1599" t="s">
        <v>5292</v>
      </c>
      <c r="D1599" t="s">
        <v>5009</v>
      </c>
      <c r="E1599" s="233" t="s">
        <v>8483</v>
      </c>
      <c r="F1599" s="265" t="s">
        <v>27</v>
      </c>
      <c r="G1599" s="195" t="s">
        <v>8013</v>
      </c>
      <c r="H1599" t="s">
        <v>8287</v>
      </c>
      <c r="I1599" s="253" t="str">
        <f>IFERROR(VLOOKUP(Table[[#This Row],[Activity Details of Assistance]],WHAT!E:F,2,FALSE),"")</f>
        <v># of HP sessions at HH level</v>
      </c>
      <c r="J1599" s="195"/>
      <c r="K1599">
        <v>1472</v>
      </c>
      <c r="L1599" s="235" t="s">
        <v>28</v>
      </c>
      <c r="M1599" s="252" t="s">
        <v>13</v>
      </c>
      <c r="N1599" t="s">
        <v>14</v>
      </c>
      <c r="O1599" t="s">
        <v>307</v>
      </c>
      <c r="P1599" t="s">
        <v>1599</v>
      </c>
      <c r="Q1599" t="s">
        <v>4726</v>
      </c>
      <c r="R1599" s="230">
        <v>45077</v>
      </c>
      <c r="S1599" s="230">
        <v>45536</v>
      </c>
      <c r="T1599" t="s">
        <v>8407</v>
      </c>
      <c r="U1599" s="259"/>
      <c r="V1599" s="259"/>
      <c r="W1599" s="259"/>
      <c r="X1599" s="259"/>
      <c r="Y1599" s="260"/>
      <c r="Z1599" t="s">
        <v>8450</v>
      </c>
      <c r="AA1599" t="s">
        <v>8451</v>
      </c>
      <c r="AB1599">
        <v>1723536346</v>
      </c>
      <c r="AC1599" s="261" t="str">
        <f>_xlfn.IFNA(IF(Table[[#This Row],[Programme Partner]]&lt;&gt;Table[[#This Row],[Implementing Partner]],CONCATENATE(Table[[#This Row],[Programme Partner]],"-",Table[[#This Row],[Implementing Partner]]),Table[[#This Row],[Programme Partner]]),"")</f>
        <v>WHH-ANANDO</v>
      </c>
    </row>
    <row r="1600" spans="1:29" ht="16.5" customHeight="1">
      <c r="A1600" s="183">
        <v>1601</v>
      </c>
      <c r="B1600" t="s">
        <v>8385</v>
      </c>
      <c r="C1600" t="s">
        <v>5292</v>
      </c>
      <c r="D1600" t="s">
        <v>5009</v>
      </c>
      <c r="E1600" s="233" t="s">
        <v>8483</v>
      </c>
      <c r="F1600" s="265" t="s">
        <v>27</v>
      </c>
      <c r="G1600" s="195" t="s">
        <v>8014</v>
      </c>
      <c r="H1600" t="s">
        <v>8313</v>
      </c>
      <c r="I1600" s="253" t="str">
        <f>IFERROR(VLOOKUP(Table[[#This Row],[Activity Details of Assistance]],WHAT!E:F,2,FALSE),"")</f>
        <v># of campaign per camp </v>
      </c>
      <c r="J1600" s="195"/>
      <c r="K1600">
        <v>19</v>
      </c>
      <c r="L1600" s="235" t="s">
        <v>28</v>
      </c>
      <c r="M1600" s="252" t="s">
        <v>13</v>
      </c>
      <c r="N1600" t="s">
        <v>14</v>
      </c>
      <c r="O1600" t="s">
        <v>307</v>
      </c>
      <c r="P1600" t="s">
        <v>1599</v>
      </c>
      <c r="Q1600" t="s">
        <v>4726</v>
      </c>
      <c r="R1600" s="230">
        <v>45077</v>
      </c>
      <c r="S1600" s="230">
        <v>45536</v>
      </c>
      <c r="T1600" t="s">
        <v>8407</v>
      </c>
      <c r="U1600" s="259"/>
      <c r="V1600" s="259"/>
      <c r="W1600" s="259"/>
      <c r="X1600" s="259"/>
      <c r="Y1600" s="260"/>
      <c r="Z1600" t="s">
        <v>8450</v>
      </c>
      <c r="AA1600" t="s">
        <v>8451</v>
      </c>
      <c r="AB1600">
        <v>1723536346</v>
      </c>
      <c r="AC1600" s="261" t="str">
        <f>_xlfn.IFNA(IF(Table[[#This Row],[Programme Partner]]&lt;&gt;Table[[#This Row],[Implementing Partner]],CONCATENATE(Table[[#This Row],[Programme Partner]],"-",Table[[#This Row],[Implementing Partner]]),Table[[#This Row],[Programme Partner]]),"")</f>
        <v>WHH-ANANDO</v>
      </c>
    </row>
    <row r="1601" spans="1:29" ht="16.5" customHeight="1">
      <c r="A1601" s="183">
        <v>1602</v>
      </c>
      <c r="B1601" t="s">
        <v>8385</v>
      </c>
      <c r="C1601" t="s">
        <v>5292</v>
      </c>
      <c r="D1601" t="s">
        <v>5009</v>
      </c>
      <c r="E1601" s="233" t="s">
        <v>8483</v>
      </c>
      <c r="F1601" s="265" t="s">
        <v>27</v>
      </c>
      <c r="G1601" s="195" t="s">
        <v>8014</v>
      </c>
      <c r="H1601" t="s">
        <v>8414</v>
      </c>
      <c r="I1601" s="253" t="str">
        <f>IFERROR(VLOOKUP(Table[[#This Row],[Activity Details of Assistance]],WHAT!E:F,2,FALSE),"")</f>
        <v># of 80L/120L bin</v>
      </c>
      <c r="J1601" s="195"/>
      <c r="K1601">
        <v>4</v>
      </c>
      <c r="L1601" s="235" t="s">
        <v>28</v>
      </c>
      <c r="M1601" s="252" t="s">
        <v>13</v>
      </c>
      <c r="N1601" t="s">
        <v>14</v>
      </c>
      <c r="O1601" t="s">
        <v>307</v>
      </c>
      <c r="P1601" t="s">
        <v>1599</v>
      </c>
      <c r="Q1601" t="s">
        <v>4726</v>
      </c>
      <c r="R1601" s="230">
        <v>45077</v>
      </c>
      <c r="S1601" s="230">
        <v>45536</v>
      </c>
      <c r="T1601" t="s">
        <v>8407</v>
      </c>
      <c r="U1601" s="259"/>
      <c r="V1601" s="259"/>
      <c r="W1601" s="259"/>
      <c r="X1601" s="259"/>
      <c r="Y1601" s="260"/>
      <c r="Z1601" t="s">
        <v>8450</v>
      </c>
      <c r="AA1601" t="s">
        <v>8451</v>
      </c>
      <c r="AB1601">
        <v>1723536346</v>
      </c>
      <c r="AC1601" s="261" t="str">
        <f>_xlfn.IFNA(IF(Table[[#This Row],[Programme Partner]]&lt;&gt;Table[[#This Row],[Implementing Partner]],CONCATENATE(Table[[#This Row],[Programme Partner]],"-",Table[[#This Row],[Implementing Partner]]),Table[[#This Row],[Programme Partner]]),"")</f>
        <v>WHH-ANANDO</v>
      </c>
    </row>
    <row r="1602" spans="1:29" ht="16.5" customHeight="1">
      <c r="A1602" s="183">
        <v>1603</v>
      </c>
      <c r="B1602" t="s">
        <v>8385</v>
      </c>
      <c r="C1602" t="s">
        <v>5292</v>
      </c>
      <c r="D1602" t="s">
        <v>5009</v>
      </c>
      <c r="E1602" s="233" t="s">
        <v>8483</v>
      </c>
      <c r="F1602" s="265" t="s">
        <v>27</v>
      </c>
      <c r="G1602" s="195" t="s">
        <v>8014</v>
      </c>
      <c r="H1602" t="s">
        <v>8401</v>
      </c>
      <c r="I1602" s="253" t="str">
        <f>IFERROR(VLOOKUP(Table[[#This Row],[Activity Details of Assistance]],WHAT!E:F,2,FALSE),"")</f>
        <v># of household</v>
      </c>
      <c r="J1602" s="195"/>
      <c r="K1602">
        <v>400</v>
      </c>
      <c r="L1602" s="235" t="s">
        <v>28</v>
      </c>
      <c r="M1602" s="252" t="s">
        <v>13</v>
      </c>
      <c r="N1602" t="s">
        <v>14</v>
      </c>
      <c r="O1602" t="s">
        <v>307</v>
      </c>
      <c r="P1602" t="s">
        <v>1599</v>
      </c>
      <c r="Q1602" t="s">
        <v>4726</v>
      </c>
      <c r="R1602" s="230">
        <v>45077</v>
      </c>
      <c r="S1602" s="230">
        <v>45536</v>
      </c>
      <c r="T1602" t="s">
        <v>8407</v>
      </c>
      <c r="U1602" s="259"/>
      <c r="V1602" s="259"/>
      <c r="W1602" s="259"/>
      <c r="X1602" s="259"/>
      <c r="Y1602" s="260"/>
      <c r="Z1602" t="s">
        <v>8450</v>
      </c>
      <c r="AA1602" t="s">
        <v>8451</v>
      </c>
      <c r="AB1602">
        <v>1723536346</v>
      </c>
      <c r="AC1602" s="261" t="str">
        <f>_xlfn.IFNA(IF(Table[[#This Row],[Programme Partner]]&lt;&gt;Table[[#This Row],[Implementing Partner]],CONCATENATE(Table[[#This Row],[Programme Partner]],"-",Table[[#This Row],[Implementing Partner]]),Table[[#This Row],[Programme Partner]]),"")</f>
        <v>WHH-ANANDO</v>
      </c>
    </row>
    <row r="1603" spans="1:29" ht="16.5" customHeight="1">
      <c r="A1603" s="183">
        <v>1604</v>
      </c>
      <c r="B1603" t="s">
        <v>8385</v>
      </c>
      <c r="C1603" t="s">
        <v>5292</v>
      </c>
      <c r="D1603" t="s">
        <v>5009</v>
      </c>
      <c r="E1603" s="233" t="s">
        <v>8483</v>
      </c>
      <c r="F1603" s="265" t="s">
        <v>27</v>
      </c>
      <c r="G1603" s="195" t="s">
        <v>8014</v>
      </c>
      <c r="H1603" t="s">
        <v>8412</v>
      </c>
      <c r="I1603" s="253" t="str">
        <f>IFERROR(VLOOKUP(Table[[#This Row],[Activity Details of Assistance]],WHAT!E:F,2,FALSE),"")</f>
        <v># of HH</v>
      </c>
      <c r="J1603" s="195"/>
      <c r="K1603">
        <v>110</v>
      </c>
      <c r="L1603" s="235" t="s">
        <v>28</v>
      </c>
      <c r="M1603" s="252" t="s">
        <v>13</v>
      </c>
      <c r="N1603" t="s">
        <v>14</v>
      </c>
      <c r="O1603" t="s">
        <v>307</v>
      </c>
      <c r="P1603" t="s">
        <v>1599</v>
      </c>
      <c r="Q1603" t="s">
        <v>4726</v>
      </c>
      <c r="R1603" s="230">
        <v>45077</v>
      </c>
      <c r="S1603" s="230">
        <v>45536</v>
      </c>
      <c r="T1603" t="s">
        <v>8407</v>
      </c>
      <c r="U1603" s="259"/>
      <c r="V1603" s="259"/>
      <c r="W1603" s="259"/>
      <c r="X1603" s="259"/>
      <c r="Y1603" s="260"/>
      <c r="Z1603" t="s">
        <v>8450</v>
      </c>
      <c r="AA1603" t="s">
        <v>8451</v>
      </c>
      <c r="AB1603">
        <v>1723536346</v>
      </c>
      <c r="AC1603" s="261" t="str">
        <f>_xlfn.IFNA(IF(Table[[#This Row],[Programme Partner]]&lt;&gt;Table[[#This Row],[Implementing Partner]],CONCATENATE(Table[[#This Row],[Programme Partner]],"-",Table[[#This Row],[Implementing Partner]]),Table[[#This Row],[Programme Partner]]),"")</f>
        <v>WHH-ANANDO</v>
      </c>
    </row>
    <row r="1604" spans="1:29" ht="16.5" customHeight="1">
      <c r="A1604" s="183">
        <v>1605</v>
      </c>
      <c r="B1604" t="s">
        <v>8385</v>
      </c>
      <c r="C1604" t="s">
        <v>5292</v>
      </c>
      <c r="D1604" t="s">
        <v>5009</v>
      </c>
      <c r="E1604" s="233" t="s">
        <v>8483</v>
      </c>
      <c r="F1604" s="265" t="s">
        <v>27</v>
      </c>
      <c r="G1604" s="195" t="s">
        <v>8012</v>
      </c>
      <c r="H1604" t="s">
        <v>8364</v>
      </c>
      <c r="I1604" s="253" t="str">
        <f>IFERROR(VLOOKUP(Table[[#This Row],[Activity Details of Assistance]],WHAT!E:F,2,FALSE),"")</f>
        <v xml:space="preserve"># of door </v>
      </c>
      <c r="J1604" s="195"/>
      <c r="K1604">
        <v>25</v>
      </c>
      <c r="L1604" s="235" t="s">
        <v>28</v>
      </c>
      <c r="M1604" s="252" t="s">
        <v>13</v>
      </c>
      <c r="N1604" t="s">
        <v>14</v>
      </c>
      <c r="O1604" t="s">
        <v>307</v>
      </c>
      <c r="P1604" t="s">
        <v>1599</v>
      </c>
      <c r="Q1604" t="s">
        <v>4717</v>
      </c>
      <c r="R1604" s="230">
        <v>45077</v>
      </c>
      <c r="S1604" s="230">
        <v>45536</v>
      </c>
      <c r="T1604" t="s">
        <v>8407</v>
      </c>
      <c r="U1604" s="259"/>
      <c r="V1604" s="259"/>
      <c r="W1604" s="259"/>
      <c r="X1604" s="259"/>
      <c r="Y1604" s="260"/>
      <c r="Z1604" t="s">
        <v>8450</v>
      </c>
      <c r="AA1604" t="s">
        <v>8451</v>
      </c>
      <c r="AB1604">
        <v>1723536346</v>
      </c>
      <c r="AC1604" s="261" t="str">
        <f>_xlfn.IFNA(IF(Table[[#This Row],[Programme Partner]]&lt;&gt;Table[[#This Row],[Implementing Partner]],CONCATENATE(Table[[#This Row],[Programme Partner]],"-",Table[[#This Row],[Implementing Partner]]),Table[[#This Row],[Programme Partner]]),"")</f>
        <v>WHH-ANANDO</v>
      </c>
    </row>
    <row r="1605" spans="1:29" ht="16.5" customHeight="1">
      <c r="A1605" s="183">
        <v>1606</v>
      </c>
      <c r="B1605" t="s">
        <v>8385</v>
      </c>
      <c r="C1605" t="s">
        <v>5292</v>
      </c>
      <c r="D1605" t="s">
        <v>5009</v>
      </c>
      <c r="E1605" s="233" t="s">
        <v>8483</v>
      </c>
      <c r="F1605" s="265" t="s">
        <v>27</v>
      </c>
      <c r="G1605" s="195" t="s">
        <v>8012</v>
      </c>
      <c r="H1605" t="s">
        <v>8365</v>
      </c>
      <c r="I1605" s="253" t="str">
        <f>IFERROR(VLOOKUP(Table[[#This Row],[Activity Details of Assistance]],WHAT!E:F,2,FALSE),"")</f>
        <v># of door</v>
      </c>
      <c r="J1605" s="195"/>
      <c r="K1605">
        <v>70</v>
      </c>
      <c r="L1605" s="235" t="s">
        <v>28</v>
      </c>
      <c r="M1605" s="252" t="s">
        <v>13</v>
      </c>
      <c r="N1605" t="s">
        <v>14</v>
      </c>
      <c r="O1605" t="s">
        <v>307</v>
      </c>
      <c r="P1605" t="s">
        <v>1599</v>
      </c>
      <c r="Q1605" t="s">
        <v>4717</v>
      </c>
      <c r="R1605" s="230">
        <v>45077</v>
      </c>
      <c r="S1605" s="230">
        <v>45536</v>
      </c>
      <c r="T1605" t="s">
        <v>8407</v>
      </c>
      <c r="U1605" s="259"/>
      <c r="V1605" s="259"/>
      <c r="W1605" s="259"/>
      <c r="X1605" s="259"/>
      <c r="Y1605" s="260"/>
      <c r="Z1605" t="s">
        <v>8450</v>
      </c>
      <c r="AA1605" t="s">
        <v>8451</v>
      </c>
      <c r="AB1605">
        <v>1723536346</v>
      </c>
      <c r="AC1605" s="261" t="str">
        <f>_xlfn.IFNA(IF(Table[[#This Row],[Programme Partner]]&lt;&gt;Table[[#This Row],[Implementing Partner]],CONCATENATE(Table[[#This Row],[Programme Partner]],"-",Table[[#This Row],[Implementing Partner]]),Table[[#This Row],[Programme Partner]]),"")</f>
        <v>WHH-ANANDO</v>
      </c>
    </row>
    <row r="1606" spans="1:29" ht="16.5" customHeight="1">
      <c r="A1606" s="183">
        <v>1607</v>
      </c>
      <c r="B1606" t="s">
        <v>8385</v>
      </c>
      <c r="C1606" t="s">
        <v>5292</v>
      </c>
      <c r="D1606" t="s">
        <v>5009</v>
      </c>
      <c r="E1606" s="233" t="s">
        <v>8483</v>
      </c>
      <c r="F1606" s="265" t="s">
        <v>27</v>
      </c>
      <c r="G1606" s="195" t="s">
        <v>8012</v>
      </c>
      <c r="H1606" t="s">
        <v>8312</v>
      </c>
      <c r="I1606" s="253" t="str">
        <f>IFERROR(VLOOKUP(Table[[#This Row],[Activity Details of Assistance]],WHAT!E:F,2,FALSE),"")</f>
        <v># of door</v>
      </c>
      <c r="J1606" s="195"/>
      <c r="K1606">
        <v>48</v>
      </c>
      <c r="L1606" s="235" t="s">
        <v>28</v>
      </c>
      <c r="M1606" s="252" t="s">
        <v>13</v>
      </c>
      <c r="N1606" t="s">
        <v>14</v>
      </c>
      <c r="O1606" t="s">
        <v>307</v>
      </c>
      <c r="P1606" t="s">
        <v>1599</v>
      </c>
      <c r="Q1606" t="s">
        <v>4717</v>
      </c>
      <c r="R1606" s="230">
        <v>45077</v>
      </c>
      <c r="S1606" s="230">
        <v>45536</v>
      </c>
      <c r="T1606" t="s">
        <v>8407</v>
      </c>
      <c r="U1606" s="259"/>
      <c r="V1606" s="259"/>
      <c r="W1606" s="259"/>
      <c r="X1606" s="259"/>
      <c r="Y1606" s="260"/>
      <c r="Z1606" t="s">
        <v>8450</v>
      </c>
      <c r="AA1606" t="s">
        <v>8451</v>
      </c>
      <c r="AB1606">
        <v>1723536346</v>
      </c>
      <c r="AC1606" s="261" t="str">
        <f>_xlfn.IFNA(IF(Table[[#This Row],[Programme Partner]]&lt;&gt;Table[[#This Row],[Implementing Partner]],CONCATENATE(Table[[#This Row],[Programme Partner]],"-",Table[[#This Row],[Implementing Partner]]),Table[[#This Row],[Programme Partner]]),"")</f>
        <v>WHH-ANANDO</v>
      </c>
    </row>
    <row r="1607" spans="1:29" ht="16.5" customHeight="1">
      <c r="A1607" s="183">
        <v>1608</v>
      </c>
      <c r="B1607" t="s">
        <v>8385</v>
      </c>
      <c r="C1607" t="s">
        <v>5292</v>
      </c>
      <c r="D1607" t="s">
        <v>5009</v>
      </c>
      <c r="E1607" s="233" t="s">
        <v>8483</v>
      </c>
      <c r="F1607" s="265" t="s">
        <v>27</v>
      </c>
      <c r="G1607" s="195" t="s">
        <v>8013</v>
      </c>
      <c r="H1607" t="s">
        <v>8338</v>
      </c>
      <c r="I1607" s="253" t="str">
        <f>IFERROR(VLOOKUP(Table[[#This Row],[Activity Details of Assistance]],WHAT!E:F,2,FALSE),"")</f>
        <v># of facilities</v>
      </c>
      <c r="J1607" s="195"/>
      <c r="K1607">
        <v>131</v>
      </c>
      <c r="L1607" s="235" t="s">
        <v>28</v>
      </c>
      <c r="M1607" s="252" t="s">
        <v>13</v>
      </c>
      <c r="N1607" t="s">
        <v>14</v>
      </c>
      <c r="O1607" t="s">
        <v>307</v>
      </c>
      <c r="P1607" t="s">
        <v>1599</v>
      </c>
      <c r="Q1607" t="s">
        <v>4717</v>
      </c>
      <c r="R1607" s="230">
        <v>45077</v>
      </c>
      <c r="S1607" s="230">
        <v>45536</v>
      </c>
      <c r="T1607" t="s">
        <v>8407</v>
      </c>
      <c r="U1607" s="259"/>
      <c r="V1607" s="259"/>
      <c r="W1607" s="259"/>
      <c r="X1607" s="259"/>
      <c r="Y1607" s="260"/>
      <c r="Z1607" t="s">
        <v>8450</v>
      </c>
      <c r="AA1607" t="s">
        <v>8451</v>
      </c>
      <c r="AB1607">
        <v>1723536346</v>
      </c>
      <c r="AC1607" s="261" t="str">
        <f>_xlfn.IFNA(IF(Table[[#This Row],[Programme Partner]]&lt;&gt;Table[[#This Row],[Implementing Partner]],CONCATENATE(Table[[#This Row],[Programme Partner]],"-",Table[[#This Row],[Implementing Partner]]),Table[[#This Row],[Programme Partner]]),"")</f>
        <v>WHH-ANANDO</v>
      </c>
    </row>
    <row r="1608" spans="1:29" ht="16.5" customHeight="1">
      <c r="A1608" s="183">
        <v>1609</v>
      </c>
      <c r="B1608" t="s">
        <v>8385</v>
      </c>
      <c r="C1608" t="s">
        <v>5292</v>
      </c>
      <c r="D1608" t="s">
        <v>5009</v>
      </c>
      <c r="E1608" s="233" t="s">
        <v>8483</v>
      </c>
      <c r="F1608" s="265" t="s">
        <v>27</v>
      </c>
      <c r="G1608" s="195" t="s">
        <v>8013</v>
      </c>
      <c r="H1608" t="s">
        <v>8286</v>
      </c>
      <c r="I1608" s="253" t="str">
        <f>IFERROR(VLOOKUP(Table[[#This Row],[Activity Details of Assistance]],WHAT!E:F,2,FALSE),"")</f>
        <v># of HP sessions at community level</v>
      </c>
      <c r="J1608" s="195"/>
      <c r="K1608">
        <v>195</v>
      </c>
      <c r="L1608" s="235" t="s">
        <v>28</v>
      </c>
      <c r="M1608" s="252" t="s">
        <v>13</v>
      </c>
      <c r="N1608" t="s">
        <v>14</v>
      </c>
      <c r="O1608" t="s">
        <v>307</v>
      </c>
      <c r="P1608" t="s">
        <v>1599</v>
      </c>
      <c r="Q1608" t="s">
        <v>4717</v>
      </c>
      <c r="R1608" s="230">
        <v>45077</v>
      </c>
      <c r="S1608" s="230">
        <v>45536</v>
      </c>
      <c r="T1608" t="s">
        <v>8407</v>
      </c>
      <c r="U1608" s="259"/>
      <c r="V1608" s="259"/>
      <c r="W1608" s="259"/>
      <c r="X1608" s="259"/>
      <c r="Y1608" s="260"/>
      <c r="Z1608" t="s">
        <v>8450</v>
      </c>
      <c r="AA1608" t="s">
        <v>8451</v>
      </c>
      <c r="AB1608">
        <v>1723536346</v>
      </c>
      <c r="AC1608" s="261" t="str">
        <f>_xlfn.IFNA(IF(Table[[#This Row],[Programme Partner]]&lt;&gt;Table[[#This Row],[Implementing Partner]],CONCATENATE(Table[[#This Row],[Programme Partner]],"-",Table[[#This Row],[Implementing Partner]]),Table[[#This Row],[Programme Partner]]),"")</f>
        <v>WHH-ANANDO</v>
      </c>
    </row>
    <row r="1609" spans="1:29" ht="16.5" customHeight="1">
      <c r="A1609" s="183">
        <v>1610</v>
      </c>
      <c r="B1609" t="s">
        <v>8385</v>
      </c>
      <c r="C1609" t="s">
        <v>5292</v>
      </c>
      <c r="D1609" t="s">
        <v>5009</v>
      </c>
      <c r="E1609" s="233" t="s">
        <v>8483</v>
      </c>
      <c r="F1609" s="265" t="s">
        <v>27</v>
      </c>
      <c r="G1609" s="195" t="s">
        <v>8013</v>
      </c>
      <c r="H1609" t="s">
        <v>8287</v>
      </c>
      <c r="I1609" s="253" t="str">
        <f>IFERROR(VLOOKUP(Table[[#This Row],[Activity Details of Assistance]],WHAT!E:F,2,FALSE),"")</f>
        <v># of HP sessions at HH level</v>
      </c>
      <c r="J1609" s="195"/>
      <c r="K1609">
        <v>329</v>
      </c>
      <c r="L1609" s="235" t="s">
        <v>28</v>
      </c>
      <c r="M1609" s="252" t="s">
        <v>13</v>
      </c>
      <c r="N1609" t="s">
        <v>14</v>
      </c>
      <c r="O1609" t="s">
        <v>307</v>
      </c>
      <c r="P1609" t="s">
        <v>1599</v>
      </c>
      <c r="Q1609" t="s">
        <v>4717</v>
      </c>
      <c r="R1609" s="230">
        <v>45077</v>
      </c>
      <c r="S1609" s="230">
        <v>45536</v>
      </c>
      <c r="T1609" t="s">
        <v>8407</v>
      </c>
      <c r="U1609" s="259"/>
      <c r="V1609" s="259"/>
      <c r="W1609" s="259"/>
      <c r="X1609" s="259"/>
      <c r="Y1609" s="260"/>
      <c r="Z1609" t="s">
        <v>8450</v>
      </c>
      <c r="AA1609" t="s">
        <v>8451</v>
      </c>
      <c r="AB1609">
        <v>1723536346</v>
      </c>
      <c r="AC1609" s="261" t="str">
        <f>_xlfn.IFNA(IF(Table[[#This Row],[Programme Partner]]&lt;&gt;Table[[#This Row],[Implementing Partner]],CONCATENATE(Table[[#This Row],[Programme Partner]],"-",Table[[#This Row],[Implementing Partner]]),Table[[#This Row],[Programme Partner]]),"")</f>
        <v>WHH-ANANDO</v>
      </c>
    </row>
    <row r="1610" spans="1:29" ht="16.5" customHeight="1">
      <c r="A1610" s="183">
        <v>1611</v>
      </c>
      <c r="B1610" t="s">
        <v>8385</v>
      </c>
      <c r="C1610" t="s">
        <v>5292</v>
      </c>
      <c r="D1610" t="s">
        <v>5009</v>
      </c>
      <c r="E1610" s="233" t="s">
        <v>8483</v>
      </c>
      <c r="F1610" s="265" t="s">
        <v>27</v>
      </c>
      <c r="G1610" s="195" t="s">
        <v>8014</v>
      </c>
      <c r="H1610" t="s">
        <v>8313</v>
      </c>
      <c r="I1610" s="253" t="str">
        <f>IFERROR(VLOOKUP(Table[[#This Row],[Activity Details of Assistance]],WHAT!E:F,2,FALSE),"")</f>
        <v># of campaign per camp </v>
      </c>
      <c r="J1610" s="195"/>
      <c r="K1610">
        <v>6</v>
      </c>
      <c r="L1610" s="235" t="s">
        <v>28</v>
      </c>
      <c r="M1610" s="252" t="s">
        <v>13</v>
      </c>
      <c r="N1610" t="s">
        <v>14</v>
      </c>
      <c r="O1610" t="s">
        <v>307</v>
      </c>
      <c r="P1610" t="s">
        <v>1599</v>
      </c>
      <c r="Q1610" t="s">
        <v>4717</v>
      </c>
      <c r="R1610" s="230">
        <v>45077</v>
      </c>
      <c r="S1610" s="230">
        <v>45536</v>
      </c>
      <c r="T1610" t="s">
        <v>8407</v>
      </c>
      <c r="U1610" s="259"/>
      <c r="V1610" s="259"/>
      <c r="W1610" s="259"/>
      <c r="X1610" s="259"/>
      <c r="Y1610" s="260"/>
      <c r="Z1610" t="s">
        <v>8450</v>
      </c>
      <c r="AA1610" t="s">
        <v>8451</v>
      </c>
      <c r="AB1610">
        <v>1723536346</v>
      </c>
      <c r="AC1610" s="261" t="str">
        <f>_xlfn.IFNA(IF(Table[[#This Row],[Programme Partner]]&lt;&gt;Table[[#This Row],[Implementing Partner]],CONCATENATE(Table[[#This Row],[Programme Partner]],"-",Table[[#This Row],[Implementing Partner]]),Table[[#This Row],[Programme Partner]]),"")</f>
        <v>WHH-ANANDO</v>
      </c>
    </row>
    <row r="1611" spans="1:29" ht="16.5" customHeight="1">
      <c r="A1611" s="183">
        <v>1612</v>
      </c>
      <c r="B1611" t="s">
        <v>8385</v>
      </c>
      <c r="C1611" t="s">
        <v>5292</v>
      </c>
      <c r="D1611" t="s">
        <v>5009</v>
      </c>
      <c r="E1611" s="233" t="s">
        <v>8483</v>
      </c>
      <c r="F1611" s="265" t="s">
        <v>27</v>
      </c>
      <c r="G1611" s="195" t="s">
        <v>8014</v>
      </c>
      <c r="H1611" t="s">
        <v>8414</v>
      </c>
      <c r="I1611" s="253" t="str">
        <f>IFERROR(VLOOKUP(Table[[#This Row],[Activity Details of Assistance]],WHAT!E:F,2,FALSE),"")</f>
        <v># of 80L/120L bin</v>
      </c>
      <c r="J1611" s="195"/>
      <c r="K1611">
        <v>2</v>
      </c>
      <c r="L1611" s="235" t="s">
        <v>28</v>
      </c>
      <c r="M1611" s="252" t="s">
        <v>13</v>
      </c>
      <c r="N1611" t="s">
        <v>14</v>
      </c>
      <c r="O1611" t="s">
        <v>307</v>
      </c>
      <c r="P1611" t="s">
        <v>1599</v>
      </c>
      <c r="Q1611" t="s">
        <v>4717</v>
      </c>
      <c r="R1611" s="230">
        <v>45077</v>
      </c>
      <c r="S1611" s="230">
        <v>45536</v>
      </c>
      <c r="T1611" t="s">
        <v>8407</v>
      </c>
      <c r="U1611" s="259"/>
      <c r="V1611" s="259"/>
      <c r="W1611" s="259"/>
      <c r="X1611" s="259"/>
      <c r="Y1611" s="260"/>
      <c r="Z1611" t="s">
        <v>8450</v>
      </c>
      <c r="AA1611" t="s">
        <v>8451</v>
      </c>
      <c r="AB1611">
        <v>1723536346</v>
      </c>
      <c r="AC1611" s="261" t="str">
        <f>_xlfn.IFNA(IF(Table[[#This Row],[Programme Partner]]&lt;&gt;Table[[#This Row],[Implementing Partner]],CONCATENATE(Table[[#This Row],[Programme Partner]],"-",Table[[#This Row],[Implementing Partner]]),Table[[#This Row],[Programme Partner]]),"")</f>
        <v>WHH-ANANDO</v>
      </c>
    </row>
    <row r="1612" spans="1:29" ht="16.5" customHeight="1">
      <c r="A1612" s="183">
        <v>1613</v>
      </c>
      <c r="B1612" t="s">
        <v>8385</v>
      </c>
      <c r="C1612" t="s">
        <v>5292</v>
      </c>
      <c r="D1612" t="s">
        <v>5009</v>
      </c>
      <c r="E1612" s="233" t="s">
        <v>8483</v>
      </c>
      <c r="F1612" s="265" t="s">
        <v>27</v>
      </c>
      <c r="G1612" s="195" t="s">
        <v>8014</v>
      </c>
      <c r="H1612" t="s">
        <v>8401</v>
      </c>
      <c r="I1612" s="253" t="str">
        <f>IFERROR(VLOOKUP(Table[[#This Row],[Activity Details of Assistance]],WHAT!E:F,2,FALSE),"")</f>
        <v># of household</v>
      </c>
      <c r="J1612" s="195"/>
      <c r="K1612">
        <v>62</v>
      </c>
      <c r="L1612" s="235" t="s">
        <v>28</v>
      </c>
      <c r="M1612" s="252" t="s">
        <v>13</v>
      </c>
      <c r="N1612" t="s">
        <v>14</v>
      </c>
      <c r="O1612" t="s">
        <v>307</v>
      </c>
      <c r="P1612" t="s">
        <v>1599</v>
      </c>
      <c r="Q1612" t="s">
        <v>4717</v>
      </c>
      <c r="R1612" s="230">
        <v>45077</v>
      </c>
      <c r="S1612" s="230">
        <v>45536</v>
      </c>
      <c r="T1612" t="s">
        <v>8407</v>
      </c>
      <c r="U1612" s="259"/>
      <c r="V1612" s="259"/>
      <c r="W1612" s="259"/>
      <c r="X1612" s="259"/>
      <c r="Y1612" s="260"/>
      <c r="Z1612" t="s">
        <v>8450</v>
      </c>
      <c r="AA1612" t="s">
        <v>8451</v>
      </c>
      <c r="AB1612">
        <v>1723536346</v>
      </c>
      <c r="AC1612" s="261" t="str">
        <f>_xlfn.IFNA(IF(Table[[#This Row],[Programme Partner]]&lt;&gt;Table[[#This Row],[Implementing Partner]],CONCATENATE(Table[[#This Row],[Programme Partner]],"-",Table[[#This Row],[Implementing Partner]]),Table[[#This Row],[Programme Partner]]),"")</f>
        <v>WHH-ANANDO</v>
      </c>
    </row>
    <row r="1613" spans="1:29" ht="16.5" customHeight="1">
      <c r="A1613" s="183">
        <v>1614</v>
      </c>
      <c r="B1613" t="s">
        <v>8385</v>
      </c>
      <c r="C1613" t="s">
        <v>5292</v>
      </c>
      <c r="D1613" t="s">
        <v>5009</v>
      </c>
      <c r="E1613" s="233" t="s">
        <v>8483</v>
      </c>
      <c r="F1613" s="265" t="s">
        <v>27</v>
      </c>
      <c r="G1613" s="195" t="s">
        <v>8014</v>
      </c>
      <c r="H1613" t="s">
        <v>8412</v>
      </c>
      <c r="I1613" s="253" t="str">
        <f>IFERROR(VLOOKUP(Table[[#This Row],[Activity Details of Assistance]],WHAT!E:F,2,FALSE),"")</f>
        <v># of HH</v>
      </c>
      <c r="J1613" s="195"/>
      <c r="K1613">
        <v>110</v>
      </c>
      <c r="L1613" s="235" t="s">
        <v>28</v>
      </c>
      <c r="M1613" s="252" t="s">
        <v>13</v>
      </c>
      <c r="N1613" t="s">
        <v>14</v>
      </c>
      <c r="O1613" t="s">
        <v>307</v>
      </c>
      <c r="P1613" t="s">
        <v>1599</v>
      </c>
      <c r="Q1613" t="s">
        <v>4717</v>
      </c>
      <c r="R1613" s="230">
        <v>45077</v>
      </c>
      <c r="S1613" s="230">
        <v>45536</v>
      </c>
      <c r="T1613" t="s">
        <v>8407</v>
      </c>
      <c r="U1613" s="259"/>
      <c r="V1613" s="259"/>
      <c r="W1613" s="259"/>
      <c r="X1613" s="259"/>
      <c r="Y1613" s="260"/>
      <c r="Z1613" t="s">
        <v>8450</v>
      </c>
      <c r="AA1613" t="s">
        <v>8451</v>
      </c>
      <c r="AB1613">
        <v>1723536346</v>
      </c>
      <c r="AC1613" s="261" t="str">
        <f>_xlfn.IFNA(IF(Table[[#This Row],[Programme Partner]]&lt;&gt;Table[[#This Row],[Implementing Partner]],CONCATENATE(Table[[#This Row],[Programme Partner]],"-",Table[[#This Row],[Implementing Partner]]),Table[[#This Row],[Programme Partner]]),"")</f>
        <v>WHH-ANANDO</v>
      </c>
    </row>
    <row r="1614" spans="1:29" ht="16.5" customHeight="1">
      <c r="A1614" s="183">
        <v>1615</v>
      </c>
      <c r="B1614" t="s">
        <v>8385</v>
      </c>
      <c r="C1614" t="s">
        <v>5148</v>
      </c>
      <c r="D1614" t="s">
        <v>8409</v>
      </c>
      <c r="E1614" t="s">
        <v>5148</v>
      </c>
      <c r="F1614" s="265" t="s">
        <v>27</v>
      </c>
      <c r="G1614" s="195" t="s">
        <v>8011</v>
      </c>
      <c r="H1614" t="s">
        <v>8363</v>
      </c>
      <c r="I1614" s="253" t="str">
        <f>IFERROR(VLOOKUP(Table[[#This Row],[Activity Details of Assistance]],WHAT!E:F,2,FALSE),"")</f>
        <v># of tube well</v>
      </c>
      <c r="J1614" s="195"/>
      <c r="K1614">
        <v>179</v>
      </c>
      <c r="L1614" s="235" t="s">
        <v>28</v>
      </c>
      <c r="M1614" s="252" t="s">
        <v>13</v>
      </c>
      <c r="N1614" t="s">
        <v>14</v>
      </c>
      <c r="O1614" t="s">
        <v>309</v>
      </c>
      <c r="P1614" t="s">
        <v>1606</v>
      </c>
      <c r="Q1614" t="s">
        <v>4654</v>
      </c>
      <c r="R1614" s="230">
        <v>45077</v>
      </c>
      <c r="S1614" s="230">
        <v>45170</v>
      </c>
      <c r="T1614" t="s">
        <v>8407</v>
      </c>
      <c r="U1614" s="259"/>
      <c r="V1614" s="259"/>
      <c r="W1614" s="259"/>
      <c r="X1614" s="259"/>
      <c r="Y1614" s="260"/>
      <c r="Z1614" t="s">
        <v>8423</v>
      </c>
      <c r="AA1614" t="s">
        <v>8424</v>
      </c>
      <c r="AB1614">
        <v>1840719196</v>
      </c>
      <c r="AC1614" s="261" t="str">
        <f>_xlfn.IFNA(IF(Table[[#This Row],[Programme Partner]]&lt;&gt;Table[[#This Row],[Implementing Partner]],CONCATENATE(Table[[#This Row],[Programme Partner]],"-",Table[[#This Row],[Implementing Partner]]),Table[[#This Row],[Programme Partner]]),"")</f>
        <v>IOM-SHUSHILAN</v>
      </c>
    </row>
    <row r="1615" spans="1:29" ht="16.5" customHeight="1">
      <c r="A1615" s="183">
        <v>1616</v>
      </c>
      <c r="B1615" t="s">
        <v>8385</v>
      </c>
      <c r="C1615" t="s">
        <v>5148</v>
      </c>
      <c r="D1615" t="s">
        <v>8409</v>
      </c>
      <c r="E1615" t="s">
        <v>5148</v>
      </c>
      <c r="F1615" s="265" t="s">
        <v>27</v>
      </c>
      <c r="G1615" s="195" t="s">
        <v>8012</v>
      </c>
      <c r="H1615" t="s">
        <v>8364</v>
      </c>
      <c r="I1615" s="253" t="str">
        <f>IFERROR(VLOOKUP(Table[[#This Row],[Activity Details of Assistance]],WHAT!E:F,2,FALSE),"")</f>
        <v xml:space="preserve"># of door </v>
      </c>
      <c r="J1615" s="195"/>
      <c r="K1615">
        <v>46</v>
      </c>
      <c r="L1615" s="235" t="s">
        <v>28</v>
      </c>
      <c r="M1615" s="252" t="s">
        <v>13</v>
      </c>
      <c r="N1615" t="s">
        <v>14</v>
      </c>
      <c r="O1615" t="s">
        <v>309</v>
      </c>
      <c r="P1615" t="s">
        <v>1606</v>
      </c>
      <c r="Q1615" t="s">
        <v>4654</v>
      </c>
      <c r="R1615" s="230">
        <v>45077</v>
      </c>
      <c r="S1615" s="230">
        <v>45170</v>
      </c>
      <c r="T1615" t="s">
        <v>8407</v>
      </c>
      <c r="U1615" s="259"/>
      <c r="V1615" s="259"/>
      <c r="W1615" s="259"/>
      <c r="X1615" s="259"/>
      <c r="Y1615" s="260"/>
      <c r="Z1615" t="s">
        <v>8423</v>
      </c>
      <c r="AA1615" t="s">
        <v>8424</v>
      </c>
      <c r="AB1615">
        <v>1840719196</v>
      </c>
      <c r="AC1615" s="261" t="str">
        <f>_xlfn.IFNA(IF(Table[[#This Row],[Programme Partner]]&lt;&gt;Table[[#This Row],[Implementing Partner]],CONCATENATE(Table[[#This Row],[Programme Partner]],"-",Table[[#This Row],[Implementing Partner]]),Table[[#This Row],[Programme Partner]]),"")</f>
        <v>IOM-SHUSHILAN</v>
      </c>
    </row>
    <row r="1616" spans="1:29" ht="16.5" customHeight="1">
      <c r="A1616" s="183">
        <v>1617</v>
      </c>
      <c r="B1616" t="s">
        <v>8385</v>
      </c>
      <c r="C1616" t="s">
        <v>5148</v>
      </c>
      <c r="D1616" t="s">
        <v>8409</v>
      </c>
      <c r="E1616" t="s">
        <v>5148</v>
      </c>
      <c r="F1616" s="265" t="s">
        <v>27</v>
      </c>
      <c r="G1616" s="195" t="s">
        <v>8012</v>
      </c>
      <c r="H1616" t="s">
        <v>8365</v>
      </c>
      <c r="I1616" s="253" t="str">
        <f>IFERROR(VLOOKUP(Table[[#This Row],[Activity Details of Assistance]],WHAT!E:F,2,FALSE),"")</f>
        <v># of door</v>
      </c>
      <c r="J1616" s="195"/>
      <c r="K1616">
        <v>86</v>
      </c>
      <c r="L1616" s="235" t="s">
        <v>28</v>
      </c>
      <c r="M1616" s="252" t="s">
        <v>13</v>
      </c>
      <c r="N1616" t="s">
        <v>14</v>
      </c>
      <c r="O1616" t="s">
        <v>309</v>
      </c>
      <c r="P1616" t="s">
        <v>1606</v>
      </c>
      <c r="Q1616" t="s">
        <v>4654</v>
      </c>
      <c r="R1616" s="230">
        <v>45077</v>
      </c>
      <c r="S1616" s="230">
        <v>45170</v>
      </c>
      <c r="T1616" t="s">
        <v>8407</v>
      </c>
      <c r="U1616" s="259"/>
      <c r="V1616" s="259"/>
      <c r="W1616" s="259"/>
      <c r="X1616" s="259"/>
      <c r="Y1616" s="260"/>
      <c r="Z1616" t="s">
        <v>8423</v>
      </c>
      <c r="AA1616" t="s">
        <v>8424</v>
      </c>
      <c r="AB1616">
        <v>1840719196</v>
      </c>
      <c r="AC1616" s="261" t="str">
        <f>_xlfn.IFNA(IF(Table[[#This Row],[Programme Partner]]&lt;&gt;Table[[#This Row],[Implementing Partner]],CONCATENATE(Table[[#This Row],[Programme Partner]],"-",Table[[#This Row],[Implementing Partner]]),Table[[#This Row],[Programme Partner]]),"")</f>
        <v>IOM-SHUSHILAN</v>
      </c>
    </row>
    <row r="1617" spans="1:29" ht="16.5" customHeight="1">
      <c r="A1617" s="183">
        <v>1618</v>
      </c>
      <c r="B1617" t="s">
        <v>8385</v>
      </c>
      <c r="C1617" t="s">
        <v>5148</v>
      </c>
      <c r="D1617" t="s">
        <v>8409</v>
      </c>
      <c r="E1617" t="s">
        <v>5148</v>
      </c>
      <c r="F1617" s="265" t="s">
        <v>27</v>
      </c>
      <c r="G1617" s="195" t="s">
        <v>8012</v>
      </c>
      <c r="H1617" t="s">
        <v>8312</v>
      </c>
      <c r="I1617" s="253" t="str">
        <f>IFERROR(VLOOKUP(Table[[#This Row],[Activity Details of Assistance]],WHAT!E:F,2,FALSE),"")</f>
        <v># of door</v>
      </c>
      <c r="J1617" s="195"/>
      <c r="K1617">
        <v>349</v>
      </c>
      <c r="L1617" s="235" t="s">
        <v>28</v>
      </c>
      <c r="M1617" s="252" t="s">
        <v>13</v>
      </c>
      <c r="N1617" t="s">
        <v>14</v>
      </c>
      <c r="O1617" t="s">
        <v>309</v>
      </c>
      <c r="P1617" t="s">
        <v>1606</v>
      </c>
      <c r="Q1617" t="s">
        <v>4654</v>
      </c>
      <c r="R1617" s="230">
        <v>45077</v>
      </c>
      <c r="S1617" s="230">
        <v>45170</v>
      </c>
      <c r="T1617" t="s">
        <v>8407</v>
      </c>
      <c r="U1617" s="259"/>
      <c r="V1617" s="259"/>
      <c r="W1617" s="259"/>
      <c r="X1617" s="259"/>
      <c r="Y1617" s="260"/>
      <c r="Z1617" t="s">
        <v>8423</v>
      </c>
      <c r="AA1617" t="s">
        <v>8424</v>
      </c>
      <c r="AB1617">
        <v>1840719196</v>
      </c>
      <c r="AC1617" s="261" t="str">
        <f>_xlfn.IFNA(IF(Table[[#This Row],[Programme Partner]]&lt;&gt;Table[[#This Row],[Implementing Partner]],CONCATENATE(Table[[#This Row],[Programme Partner]],"-",Table[[#This Row],[Implementing Partner]]),Table[[#This Row],[Programme Partner]]),"")</f>
        <v>IOM-SHUSHILAN</v>
      </c>
    </row>
    <row r="1618" spans="1:29" ht="16.5" customHeight="1">
      <c r="A1618" s="183">
        <v>1619</v>
      </c>
      <c r="B1618" t="s">
        <v>8385</v>
      </c>
      <c r="C1618" t="s">
        <v>5148</v>
      </c>
      <c r="D1618" t="s">
        <v>8409</v>
      </c>
      <c r="E1618" t="s">
        <v>5148</v>
      </c>
      <c r="F1618" s="265" t="s">
        <v>27</v>
      </c>
      <c r="G1618" s="195" t="s">
        <v>8014</v>
      </c>
      <c r="H1618" t="s">
        <v>8313</v>
      </c>
      <c r="I1618" s="253" t="str">
        <f>IFERROR(VLOOKUP(Table[[#This Row],[Activity Details of Assistance]],WHAT!E:F,2,FALSE),"")</f>
        <v># of campaign per camp </v>
      </c>
      <c r="J1618" s="195"/>
      <c r="K1618">
        <v>1</v>
      </c>
      <c r="L1618" s="235" t="s">
        <v>28</v>
      </c>
      <c r="M1618" s="252" t="s">
        <v>13</v>
      </c>
      <c r="N1618" t="s">
        <v>14</v>
      </c>
      <c r="O1618" t="s">
        <v>309</v>
      </c>
      <c r="P1618" t="s">
        <v>1606</v>
      </c>
      <c r="Q1618" t="s">
        <v>4654</v>
      </c>
      <c r="R1618" s="230">
        <v>45077</v>
      </c>
      <c r="S1618" s="230">
        <v>45170</v>
      </c>
      <c r="T1618" t="s">
        <v>8407</v>
      </c>
      <c r="U1618" s="259"/>
      <c r="V1618" s="259"/>
      <c r="W1618" s="259"/>
      <c r="X1618" s="259"/>
      <c r="Y1618" s="260"/>
      <c r="Z1618" t="s">
        <v>8423</v>
      </c>
      <c r="AA1618" t="s">
        <v>8424</v>
      </c>
      <c r="AB1618">
        <v>1840719196</v>
      </c>
      <c r="AC1618" s="261" t="str">
        <f>_xlfn.IFNA(IF(Table[[#This Row],[Programme Partner]]&lt;&gt;Table[[#This Row],[Implementing Partner]],CONCATENATE(Table[[#This Row],[Programme Partner]],"-",Table[[#This Row],[Implementing Partner]]),Table[[#This Row],[Programme Partner]]),"")</f>
        <v>IOM-SHUSHILAN</v>
      </c>
    </row>
    <row r="1619" spans="1:29" ht="16.5" customHeight="1">
      <c r="A1619" s="183">
        <v>1620</v>
      </c>
      <c r="B1619" t="s">
        <v>8385</v>
      </c>
      <c r="C1619" t="s">
        <v>5148</v>
      </c>
      <c r="D1619" t="s">
        <v>8409</v>
      </c>
      <c r="E1619" t="s">
        <v>5148</v>
      </c>
      <c r="F1619" s="265" t="s">
        <v>27</v>
      </c>
      <c r="G1619" s="195" t="s">
        <v>8014</v>
      </c>
      <c r="H1619" t="s">
        <v>8401</v>
      </c>
      <c r="I1619" s="253" t="str">
        <f>IFERROR(VLOOKUP(Table[[#This Row],[Activity Details of Assistance]],WHAT!E:F,2,FALSE),"")</f>
        <v># of household</v>
      </c>
      <c r="J1619" s="195"/>
      <c r="K1619">
        <v>5377</v>
      </c>
      <c r="L1619" s="235" t="s">
        <v>28</v>
      </c>
      <c r="M1619" s="252" t="s">
        <v>13</v>
      </c>
      <c r="N1619" t="s">
        <v>14</v>
      </c>
      <c r="O1619" t="s">
        <v>309</v>
      </c>
      <c r="P1619" t="s">
        <v>1606</v>
      </c>
      <c r="Q1619" t="s">
        <v>4654</v>
      </c>
      <c r="R1619" s="230">
        <v>45077</v>
      </c>
      <c r="S1619" s="230">
        <v>45170</v>
      </c>
      <c r="T1619" t="s">
        <v>8407</v>
      </c>
      <c r="U1619" s="259"/>
      <c r="V1619" s="259"/>
      <c r="W1619" s="259"/>
      <c r="X1619" s="259"/>
      <c r="Y1619" s="260"/>
      <c r="Z1619" t="s">
        <v>8423</v>
      </c>
      <c r="AA1619" t="s">
        <v>8424</v>
      </c>
      <c r="AB1619">
        <v>1840719196</v>
      </c>
      <c r="AC1619" s="261" t="str">
        <f>_xlfn.IFNA(IF(Table[[#This Row],[Programme Partner]]&lt;&gt;Table[[#This Row],[Implementing Partner]],CONCATENATE(Table[[#This Row],[Programme Partner]],"-",Table[[#This Row],[Implementing Partner]]),Table[[#This Row],[Programme Partner]]),"")</f>
        <v>IOM-SHUSHILAN</v>
      </c>
    </row>
    <row r="1620" spans="1:29" ht="16.5" customHeight="1">
      <c r="A1620" s="183">
        <v>1621</v>
      </c>
      <c r="B1620" t="s">
        <v>8385</v>
      </c>
      <c r="C1620" t="s">
        <v>8295</v>
      </c>
      <c r="D1620" t="s">
        <v>8295</v>
      </c>
      <c r="E1620" t="s">
        <v>8455</v>
      </c>
      <c r="F1620" s="265" t="s">
        <v>27</v>
      </c>
      <c r="G1620" s="195" t="s">
        <v>8011</v>
      </c>
      <c r="H1620" t="s">
        <v>8405</v>
      </c>
      <c r="I1620" s="253" t="str">
        <f>IFERROR(VLOOKUP(Table[[#This Row],[Activity Details of Assistance]],WHAT!E:F,2,FALSE),"")</f>
        <v># cubic meters / day</v>
      </c>
      <c r="J1620" s="195"/>
      <c r="K1620">
        <v>120</v>
      </c>
      <c r="L1620" s="235" t="s">
        <v>28</v>
      </c>
      <c r="M1620" s="252" t="s">
        <v>13</v>
      </c>
      <c r="N1620" t="s">
        <v>14</v>
      </c>
      <c r="O1620" t="s">
        <v>307</v>
      </c>
      <c r="P1620" t="s">
        <v>1599</v>
      </c>
      <c r="Q1620" t="s">
        <v>4726</v>
      </c>
      <c r="R1620" s="230">
        <v>45077</v>
      </c>
      <c r="S1620" s="230">
        <v>45139</v>
      </c>
      <c r="T1620" t="s">
        <v>8407</v>
      </c>
      <c r="U1620" s="259"/>
      <c r="V1620" s="259"/>
      <c r="W1620" s="259"/>
      <c r="X1620" s="259"/>
      <c r="Y1620" s="260"/>
      <c r="Z1620" t="s">
        <v>8300</v>
      </c>
      <c r="AA1620" t="s">
        <v>8301</v>
      </c>
      <c r="AB1620">
        <v>1712651648</v>
      </c>
      <c r="AC1620" s="261" t="str">
        <f>_xlfn.IFNA(IF(Table[[#This Row],[Programme Partner]]&lt;&gt;Table[[#This Row],[Implementing Partner]],CONCATENATE(Table[[#This Row],[Programme Partner]],"-",Table[[#This Row],[Implementing Partner]]),Table[[#This Row],[Programme Partner]]),"")</f>
        <v>TDH</v>
      </c>
    </row>
    <row r="1621" spans="1:29" ht="16.5" customHeight="1">
      <c r="A1621" s="183">
        <v>1622</v>
      </c>
      <c r="B1621" t="s">
        <v>8385</v>
      </c>
      <c r="C1621" t="s">
        <v>8295</v>
      </c>
      <c r="D1621" t="s">
        <v>8295</v>
      </c>
      <c r="E1621" t="s">
        <v>8455</v>
      </c>
      <c r="F1621" s="265" t="s">
        <v>27</v>
      </c>
      <c r="G1621" s="195" t="s">
        <v>8012</v>
      </c>
      <c r="H1621" t="s">
        <v>8364</v>
      </c>
      <c r="I1621" s="253" t="str">
        <f>IFERROR(VLOOKUP(Table[[#This Row],[Activity Details of Assistance]],WHAT!E:F,2,FALSE),"")</f>
        <v xml:space="preserve"># of door </v>
      </c>
      <c r="J1621" s="195"/>
      <c r="K1621">
        <v>27</v>
      </c>
      <c r="L1621" s="235" t="s">
        <v>28</v>
      </c>
      <c r="M1621" s="252" t="s">
        <v>13</v>
      </c>
      <c r="N1621" t="s">
        <v>14</v>
      </c>
      <c r="O1621" t="s">
        <v>307</v>
      </c>
      <c r="P1621" t="s">
        <v>1599</v>
      </c>
      <c r="Q1621" t="s">
        <v>4726</v>
      </c>
      <c r="R1621" s="230">
        <v>45077</v>
      </c>
      <c r="S1621" s="230">
        <v>45139</v>
      </c>
      <c r="T1621" t="s">
        <v>8407</v>
      </c>
      <c r="U1621" s="259"/>
      <c r="V1621" s="259"/>
      <c r="W1621" s="259"/>
      <c r="X1621" s="259"/>
      <c r="Y1621" s="260"/>
      <c r="Z1621" t="s">
        <v>8300</v>
      </c>
      <c r="AA1621" t="s">
        <v>8301</v>
      </c>
      <c r="AB1621">
        <v>1712651648</v>
      </c>
      <c r="AC1621" s="261" t="str">
        <f>_xlfn.IFNA(IF(Table[[#This Row],[Programme Partner]]&lt;&gt;Table[[#This Row],[Implementing Partner]],CONCATENATE(Table[[#This Row],[Programme Partner]],"-",Table[[#This Row],[Implementing Partner]]),Table[[#This Row],[Programme Partner]]),"")</f>
        <v>TDH</v>
      </c>
    </row>
    <row r="1622" spans="1:29" ht="16.5" customHeight="1">
      <c r="A1622" s="183">
        <v>1623</v>
      </c>
      <c r="B1622" t="s">
        <v>8385</v>
      </c>
      <c r="C1622" t="s">
        <v>8295</v>
      </c>
      <c r="D1622" t="s">
        <v>8295</v>
      </c>
      <c r="E1622" t="s">
        <v>8455</v>
      </c>
      <c r="F1622" s="265" t="s">
        <v>27</v>
      </c>
      <c r="G1622" s="195" t="s">
        <v>8012</v>
      </c>
      <c r="H1622" t="s">
        <v>8365</v>
      </c>
      <c r="I1622" s="253" t="str">
        <f>IFERROR(VLOOKUP(Table[[#This Row],[Activity Details of Assistance]],WHAT!E:F,2,FALSE),"")</f>
        <v># of door</v>
      </c>
      <c r="J1622" s="195"/>
      <c r="K1622">
        <v>44</v>
      </c>
      <c r="L1622" s="235" t="s">
        <v>28</v>
      </c>
      <c r="M1622" s="252" t="s">
        <v>13</v>
      </c>
      <c r="N1622" t="s">
        <v>14</v>
      </c>
      <c r="O1622" t="s">
        <v>307</v>
      </c>
      <c r="P1622" t="s">
        <v>1599</v>
      </c>
      <c r="Q1622" t="s">
        <v>4726</v>
      </c>
      <c r="R1622" s="230">
        <v>45077</v>
      </c>
      <c r="S1622" s="230">
        <v>45139</v>
      </c>
      <c r="T1622" t="s">
        <v>8407</v>
      </c>
      <c r="U1622" s="259"/>
      <c r="V1622" s="259"/>
      <c r="W1622" s="259"/>
      <c r="X1622" s="259"/>
      <c r="Y1622" s="260"/>
      <c r="Z1622" t="s">
        <v>8300</v>
      </c>
      <c r="AA1622" t="s">
        <v>8301</v>
      </c>
      <c r="AB1622">
        <v>1712651648</v>
      </c>
      <c r="AC1622" s="261" t="str">
        <f>_xlfn.IFNA(IF(Table[[#This Row],[Programme Partner]]&lt;&gt;Table[[#This Row],[Implementing Partner]],CONCATENATE(Table[[#This Row],[Programme Partner]],"-",Table[[#This Row],[Implementing Partner]]),Table[[#This Row],[Programme Partner]]),"")</f>
        <v>TDH</v>
      </c>
    </row>
    <row r="1623" spans="1:29" ht="16.5" customHeight="1">
      <c r="A1623" s="183">
        <v>1624</v>
      </c>
      <c r="B1623" t="s">
        <v>8385</v>
      </c>
      <c r="C1623" t="s">
        <v>8295</v>
      </c>
      <c r="D1623" t="s">
        <v>8295</v>
      </c>
      <c r="E1623" t="s">
        <v>8455</v>
      </c>
      <c r="F1623" s="265" t="s">
        <v>27</v>
      </c>
      <c r="G1623" s="195" t="s">
        <v>8012</v>
      </c>
      <c r="H1623" t="s">
        <v>8312</v>
      </c>
      <c r="I1623" s="253" t="str">
        <f>IFERROR(VLOOKUP(Table[[#This Row],[Activity Details of Assistance]],WHAT!E:F,2,FALSE),"")</f>
        <v># of door</v>
      </c>
      <c r="J1623" s="195"/>
      <c r="K1623">
        <v>29</v>
      </c>
      <c r="L1623" s="235" t="s">
        <v>28</v>
      </c>
      <c r="M1623" s="252" t="s">
        <v>13</v>
      </c>
      <c r="N1623" t="s">
        <v>14</v>
      </c>
      <c r="O1623" t="s">
        <v>307</v>
      </c>
      <c r="P1623" t="s">
        <v>1599</v>
      </c>
      <c r="Q1623" t="s">
        <v>4726</v>
      </c>
      <c r="R1623" s="230">
        <v>45077</v>
      </c>
      <c r="S1623" s="230">
        <v>45139</v>
      </c>
      <c r="T1623" t="s">
        <v>8407</v>
      </c>
      <c r="U1623" s="259"/>
      <c r="V1623" s="259"/>
      <c r="W1623" s="259"/>
      <c r="X1623" s="259"/>
      <c r="Y1623" s="260"/>
      <c r="Z1623" t="s">
        <v>8300</v>
      </c>
      <c r="AA1623" t="s">
        <v>8301</v>
      </c>
      <c r="AB1623">
        <v>1712651648</v>
      </c>
      <c r="AC1623" s="261" t="str">
        <f>_xlfn.IFNA(IF(Table[[#This Row],[Programme Partner]]&lt;&gt;Table[[#This Row],[Implementing Partner]],CONCATENATE(Table[[#This Row],[Programme Partner]],"-",Table[[#This Row],[Implementing Partner]]),Table[[#This Row],[Programme Partner]]),"")</f>
        <v>TDH</v>
      </c>
    </row>
    <row r="1624" spans="1:29" ht="16.5" customHeight="1">
      <c r="A1624" s="183">
        <v>1625</v>
      </c>
      <c r="B1624" t="s">
        <v>8385</v>
      </c>
      <c r="C1624" t="s">
        <v>8295</v>
      </c>
      <c r="D1624" t="s">
        <v>8295</v>
      </c>
      <c r="E1624" t="s">
        <v>8455</v>
      </c>
      <c r="F1624" s="265" t="s">
        <v>27</v>
      </c>
      <c r="G1624" s="195" t="s">
        <v>8013</v>
      </c>
      <c r="H1624" t="s">
        <v>8338</v>
      </c>
      <c r="I1624" s="253" t="str">
        <f>IFERROR(VLOOKUP(Table[[#This Row],[Activity Details of Assistance]],WHAT!E:F,2,FALSE),"")</f>
        <v># of facilities</v>
      </c>
      <c r="J1624" s="195"/>
      <c r="K1624">
        <v>50</v>
      </c>
      <c r="L1624" s="235" t="s">
        <v>28</v>
      </c>
      <c r="M1624" s="252" t="s">
        <v>13</v>
      </c>
      <c r="N1624" t="s">
        <v>14</v>
      </c>
      <c r="O1624" t="s">
        <v>307</v>
      </c>
      <c r="P1624" t="s">
        <v>1599</v>
      </c>
      <c r="Q1624" t="s">
        <v>4726</v>
      </c>
      <c r="R1624" s="230">
        <v>45077</v>
      </c>
      <c r="S1624" s="230">
        <v>45139</v>
      </c>
      <c r="T1624" t="s">
        <v>8407</v>
      </c>
      <c r="U1624" s="259"/>
      <c r="V1624" s="259"/>
      <c r="W1624" s="259"/>
      <c r="X1624" s="259"/>
      <c r="Y1624" s="260"/>
      <c r="Z1624" t="s">
        <v>8300</v>
      </c>
      <c r="AA1624" t="s">
        <v>8301</v>
      </c>
      <c r="AB1624">
        <v>1712651648</v>
      </c>
      <c r="AC1624" s="261" t="str">
        <f>_xlfn.IFNA(IF(Table[[#This Row],[Programme Partner]]&lt;&gt;Table[[#This Row],[Implementing Partner]],CONCATENATE(Table[[#This Row],[Programme Partner]],"-",Table[[#This Row],[Implementing Partner]]),Table[[#This Row],[Programme Partner]]),"")</f>
        <v>TDH</v>
      </c>
    </row>
    <row r="1625" spans="1:29" ht="16.5" customHeight="1">
      <c r="A1625" s="183">
        <v>1626</v>
      </c>
      <c r="B1625" t="s">
        <v>8385</v>
      </c>
      <c r="C1625" t="s">
        <v>8295</v>
      </c>
      <c r="D1625" t="s">
        <v>8295</v>
      </c>
      <c r="E1625" t="s">
        <v>8455</v>
      </c>
      <c r="F1625" s="265" t="s">
        <v>27</v>
      </c>
      <c r="G1625" s="195" t="s">
        <v>8013</v>
      </c>
      <c r="H1625" t="s">
        <v>8287</v>
      </c>
      <c r="I1625" s="253" t="str">
        <f>IFERROR(VLOOKUP(Table[[#This Row],[Activity Details of Assistance]],WHAT!E:F,2,FALSE),"")</f>
        <v># of HP sessions at HH level</v>
      </c>
      <c r="J1625" s="195"/>
      <c r="K1625">
        <v>284</v>
      </c>
      <c r="L1625" s="235" t="s">
        <v>28</v>
      </c>
      <c r="M1625" s="252" t="s">
        <v>13</v>
      </c>
      <c r="N1625" t="s">
        <v>14</v>
      </c>
      <c r="O1625" t="s">
        <v>307</v>
      </c>
      <c r="P1625" t="s">
        <v>1599</v>
      </c>
      <c r="Q1625" t="s">
        <v>4726</v>
      </c>
      <c r="R1625" s="230">
        <v>45077</v>
      </c>
      <c r="S1625" s="230">
        <v>45139</v>
      </c>
      <c r="T1625" t="s">
        <v>8407</v>
      </c>
      <c r="U1625" s="259"/>
      <c r="V1625" s="259"/>
      <c r="W1625" s="259"/>
      <c r="X1625" s="259"/>
      <c r="Y1625" s="260"/>
      <c r="Z1625" t="s">
        <v>8300</v>
      </c>
      <c r="AA1625" t="s">
        <v>8301</v>
      </c>
      <c r="AB1625">
        <v>1712651648</v>
      </c>
      <c r="AC1625" s="261" t="str">
        <f>_xlfn.IFNA(IF(Table[[#This Row],[Programme Partner]]&lt;&gt;Table[[#This Row],[Implementing Partner]],CONCATENATE(Table[[#This Row],[Programme Partner]],"-",Table[[#This Row],[Implementing Partner]]),Table[[#This Row],[Programme Partner]]),"")</f>
        <v>TDH</v>
      </c>
    </row>
    <row r="1626" spans="1:29" ht="16.5" customHeight="1">
      <c r="A1626" s="183">
        <v>1627</v>
      </c>
      <c r="B1626" t="s">
        <v>8385</v>
      </c>
      <c r="C1626" t="s">
        <v>8295</v>
      </c>
      <c r="D1626" t="s">
        <v>8295</v>
      </c>
      <c r="E1626" t="s">
        <v>8455</v>
      </c>
      <c r="F1626" s="265" t="s">
        <v>27</v>
      </c>
      <c r="G1626" s="195" t="s">
        <v>8014</v>
      </c>
      <c r="H1626" t="s">
        <v>8313</v>
      </c>
      <c r="I1626" s="253" t="str">
        <f>IFERROR(VLOOKUP(Table[[#This Row],[Activity Details of Assistance]],WHAT!E:F,2,FALSE),"")</f>
        <v># of campaign per camp </v>
      </c>
      <c r="J1626" s="195"/>
      <c r="K1626">
        <v>1</v>
      </c>
      <c r="L1626" s="235" t="s">
        <v>28</v>
      </c>
      <c r="M1626" s="252" t="s">
        <v>13</v>
      </c>
      <c r="N1626" t="s">
        <v>14</v>
      </c>
      <c r="O1626" t="s">
        <v>307</v>
      </c>
      <c r="P1626" t="s">
        <v>1599</v>
      </c>
      <c r="Q1626" t="s">
        <v>4726</v>
      </c>
      <c r="R1626" s="230">
        <v>45077</v>
      </c>
      <c r="S1626" s="230">
        <v>45139</v>
      </c>
      <c r="T1626" t="s">
        <v>8407</v>
      </c>
      <c r="U1626" s="259"/>
      <c r="V1626" s="259"/>
      <c r="W1626" s="259"/>
      <c r="X1626" s="259"/>
      <c r="Y1626" s="260"/>
      <c r="Z1626" t="s">
        <v>8300</v>
      </c>
      <c r="AA1626" t="s">
        <v>8301</v>
      </c>
      <c r="AB1626">
        <v>1712651648</v>
      </c>
      <c r="AC1626" s="261" t="str">
        <f>_xlfn.IFNA(IF(Table[[#This Row],[Programme Partner]]&lt;&gt;Table[[#This Row],[Implementing Partner]],CONCATENATE(Table[[#This Row],[Programme Partner]],"-",Table[[#This Row],[Implementing Partner]]),Table[[#This Row],[Programme Partner]]),"")</f>
        <v>TDH</v>
      </c>
    </row>
    <row r="1627" spans="1:29" ht="16.5" customHeight="1">
      <c r="A1627" s="183">
        <v>1628</v>
      </c>
      <c r="B1627" t="s">
        <v>8385</v>
      </c>
      <c r="C1627" t="s">
        <v>8295</v>
      </c>
      <c r="D1627" t="s">
        <v>8295</v>
      </c>
      <c r="E1627" t="s">
        <v>8455</v>
      </c>
      <c r="F1627" s="265" t="s">
        <v>27</v>
      </c>
      <c r="G1627" s="195" t="s">
        <v>8014</v>
      </c>
      <c r="H1627" t="s">
        <v>8412</v>
      </c>
      <c r="I1627" s="253" t="str">
        <f>IFERROR(VLOOKUP(Table[[#This Row],[Activity Details of Assistance]],WHAT!E:F,2,FALSE),"")</f>
        <v># of HH</v>
      </c>
      <c r="J1627" s="195"/>
      <c r="K1627">
        <v>60</v>
      </c>
      <c r="L1627" s="235" t="s">
        <v>28</v>
      </c>
      <c r="M1627" s="252" t="s">
        <v>13</v>
      </c>
      <c r="N1627" t="s">
        <v>14</v>
      </c>
      <c r="O1627" t="s">
        <v>307</v>
      </c>
      <c r="P1627" t="s">
        <v>1599</v>
      </c>
      <c r="Q1627" t="s">
        <v>4726</v>
      </c>
      <c r="R1627" s="230">
        <v>45077</v>
      </c>
      <c r="S1627" s="230">
        <v>45139</v>
      </c>
      <c r="T1627" t="s">
        <v>8407</v>
      </c>
      <c r="U1627" s="259"/>
      <c r="V1627" s="259"/>
      <c r="W1627" s="259"/>
      <c r="X1627" s="259"/>
      <c r="Y1627" s="260"/>
      <c r="Z1627" t="s">
        <v>8300</v>
      </c>
      <c r="AA1627" t="s">
        <v>8301</v>
      </c>
      <c r="AB1627">
        <v>1712651648</v>
      </c>
      <c r="AC1627" s="261" t="str">
        <f>_xlfn.IFNA(IF(Table[[#This Row],[Programme Partner]]&lt;&gt;Table[[#This Row],[Implementing Partner]],CONCATENATE(Table[[#This Row],[Programme Partner]],"-",Table[[#This Row],[Implementing Partner]]),Table[[#This Row],[Programme Partner]]),"")</f>
        <v>TDH</v>
      </c>
    </row>
    <row r="1628" spans="1:29" ht="16.5" customHeight="1">
      <c r="A1628" s="183">
        <v>1629</v>
      </c>
      <c r="B1628" t="s">
        <v>8385</v>
      </c>
      <c r="C1628" t="s">
        <v>8295</v>
      </c>
      <c r="D1628" t="s">
        <v>8295</v>
      </c>
      <c r="E1628" t="s">
        <v>8455</v>
      </c>
      <c r="F1628" s="265" t="s">
        <v>27</v>
      </c>
      <c r="G1628" s="195" t="s">
        <v>8012</v>
      </c>
      <c r="H1628" t="s">
        <v>8312</v>
      </c>
      <c r="I1628" s="253" t="str">
        <f>IFERROR(VLOOKUP(Table[[#This Row],[Activity Details of Assistance]],WHAT!E:F,2,FALSE),"")</f>
        <v># of door</v>
      </c>
      <c r="J1628" s="195"/>
      <c r="K1628">
        <v>2</v>
      </c>
      <c r="L1628" s="235" t="s">
        <v>28</v>
      </c>
      <c r="M1628" s="252" t="s">
        <v>13</v>
      </c>
      <c r="N1628" t="s">
        <v>14</v>
      </c>
      <c r="O1628" t="s">
        <v>307</v>
      </c>
      <c r="P1628" t="s">
        <v>1599</v>
      </c>
      <c r="Q1628" t="s">
        <v>4726</v>
      </c>
      <c r="R1628" s="230">
        <v>45077</v>
      </c>
      <c r="S1628" s="230">
        <v>45139</v>
      </c>
      <c r="T1628" t="s">
        <v>8407</v>
      </c>
      <c r="U1628" s="259"/>
      <c r="V1628" s="259"/>
      <c r="W1628" s="259"/>
      <c r="X1628" s="259"/>
      <c r="Y1628" s="260"/>
      <c r="Z1628" t="s">
        <v>8300</v>
      </c>
      <c r="AA1628" t="s">
        <v>8301</v>
      </c>
      <c r="AB1628">
        <v>1712651648</v>
      </c>
      <c r="AC1628" s="261" t="str">
        <f>_xlfn.IFNA(IF(Table[[#This Row],[Programme Partner]]&lt;&gt;Table[[#This Row],[Implementing Partner]],CONCATENATE(Table[[#This Row],[Programme Partner]],"-",Table[[#This Row],[Implementing Partner]]),Table[[#This Row],[Programme Partner]]),"")</f>
        <v>TDH</v>
      </c>
    </row>
    <row r="1629" spans="1:29" ht="16.5" customHeight="1">
      <c r="A1629" s="183">
        <v>1630</v>
      </c>
      <c r="B1629" t="s">
        <v>8385</v>
      </c>
      <c r="C1629" t="s">
        <v>5148</v>
      </c>
      <c r="D1629" t="s">
        <v>4993</v>
      </c>
      <c r="E1629" t="s">
        <v>8296</v>
      </c>
      <c r="F1629" s="265" t="s">
        <v>27</v>
      </c>
      <c r="G1629" s="195" t="s">
        <v>8011</v>
      </c>
      <c r="H1629" t="s">
        <v>8363</v>
      </c>
      <c r="I1629" s="253" t="str">
        <f>IFERROR(VLOOKUP(Table[[#This Row],[Activity Details of Assistance]],WHAT!E:F,2,FALSE),"")</f>
        <v># of tube well</v>
      </c>
      <c r="J1629" s="195"/>
      <c r="K1629">
        <v>219</v>
      </c>
      <c r="L1629" s="235" t="s">
        <v>28</v>
      </c>
      <c r="M1629" s="252" t="s">
        <v>13</v>
      </c>
      <c r="N1629" t="s">
        <v>14</v>
      </c>
      <c r="O1629" t="s">
        <v>309</v>
      </c>
      <c r="P1629" t="s">
        <v>1606</v>
      </c>
      <c r="Q1629" t="s">
        <v>20</v>
      </c>
      <c r="R1629" s="230">
        <v>45077</v>
      </c>
      <c r="S1629" s="230">
        <v>45170</v>
      </c>
      <c r="T1629" t="s">
        <v>8407</v>
      </c>
      <c r="U1629" s="259"/>
      <c r="V1629" s="259"/>
      <c r="W1629" s="259"/>
      <c r="X1629" s="259"/>
      <c r="Y1629" s="260"/>
      <c r="Z1629" t="s">
        <v>8283</v>
      </c>
      <c r="AA1629" t="s">
        <v>8278</v>
      </c>
      <c r="AB1629">
        <v>1813213381</v>
      </c>
      <c r="AC1629" s="261" t="str">
        <f>_xlfn.IFNA(IF(Table[[#This Row],[Programme Partner]]&lt;&gt;Table[[#This Row],[Implementing Partner]],CONCATENATE(Table[[#This Row],[Programme Partner]],"-",Table[[#This Row],[Implementing Partner]]),Table[[#This Row],[Programme Partner]]),"")</f>
        <v>IOM-ACF</v>
      </c>
    </row>
    <row r="1630" spans="1:29" ht="16.5" customHeight="1">
      <c r="A1630" s="183">
        <v>1631</v>
      </c>
      <c r="B1630" t="s">
        <v>8385</v>
      </c>
      <c r="C1630" t="s">
        <v>5148</v>
      </c>
      <c r="D1630" t="s">
        <v>4993</v>
      </c>
      <c r="E1630" t="s">
        <v>8296</v>
      </c>
      <c r="F1630" s="265" t="s">
        <v>27</v>
      </c>
      <c r="G1630" s="195" t="s">
        <v>8012</v>
      </c>
      <c r="H1630" t="s">
        <v>8364</v>
      </c>
      <c r="I1630" s="253" t="str">
        <f>IFERROR(VLOOKUP(Table[[#This Row],[Activity Details of Assistance]],WHAT!E:F,2,FALSE),"")</f>
        <v xml:space="preserve"># of door </v>
      </c>
      <c r="J1630" s="195"/>
      <c r="K1630">
        <v>86</v>
      </c>
      <c r="L1630" s="235" t="s">
        <v>28</v>
      </c>
      <c r="M1630" s="252" t="s">
        <v>13</v>
      </c>
      <c r="N1630" t="s">
        <v>14</v>
      </c>
      <c r="O1630" t="s">
        <v>309</v>
      </c>
      <c r="P1630" t="s">
        <v>1606</v>
      </c>
      <c r="Q1630" t="s">
        <v>20</v>
      </c>
      <c r="R1630" s="230">
        <v>45077</v>
      </c>
      <c r="S1630" s="230">
        <v>45170</v>
      </c>
      <c r="T1630" t="s">
        <v>8407</v>
      </c>
      <c r="U1630" s="259"/>
      <c r="V1630" s="259"/>
      <c r="W1630" s="259"/>
      <c r="X1630" s="259"/>
      <c r="Y1630" s="260"/>
      <c r="Z1630" t="s">
        <v>8283</v>
      </c>
      <c r="AA1630" t="s">
        <v>8278</v>
      </c>
      <c r="AB1630">
        <v>1813213381</v>
      </c>
      <c r="AC1630" s="261" t="str">
        <f>_xlfn.IFNA(IF(Table[[#This Row],[Programme Partner]]&lt;&gt;Table[[#This Row],[Implementing Partner]],CONCATENATE(Table[[#This Row],[Programme Partner]],"-",Table[[#This Row],[Implementing Partner]]),Table[[#This Row],[Programme Partner]]),"")</f>
        <v>IOM-ACF</v>
      </c>
    </row>
    <row r="1631" spans="1:29" ht="16.5" customHeight="1">
      <c r="A1631" s="183">
        <v>1632</v>
      </c>
      <c r="B1631" t="s">
        <v>8385</v>
      </c>
      <c r="C1631" t="s">
        <v>5148</v>
      </c>
      <c r="D1631" t="s">
        <v>4993</v>
      </c>
      <c r="E1631" t="s">
        <v>8296</v>
      </c>
      <c r="F1631" s="265" t="s">
        <v>27</v>
      </c>
      <c r="G1631" s="195" t="s">
        <v>8012</v>
      </c>
      <c r="H1631" t="s">
        <v>8365</v>
      </c>
      <c r="I1631" s="253" t="str">
        <f>IFERROR(VLOOKUP(Table[[#This Row],[Activity Details of Assistance]],WHAT!E:F,2,FALSE),"")</f>
        <v># of door</v>
      </c>
      <c r="J1631" s="195"/>
      <c r="K1631">
        <v>195</v>
      </c>
      <c r="L1631" s="235" t="s">
        <v>28</v>
      </c>
      <c r="M1631" s="252" t="s">
        <v>13</v>
      </c>
      <c r="N1631" t="s">
        <v>14</v>
      </c>
      <c r="O1631" t="s">
        <v>309</v>
      </c>
      <c r="P1631" t="s">
        <v>1606</v>
      </c>
      <c r="Q1631" t="s">
        <v>20</v>
      </c>
      <c r="R1631" s="230">
        <v>45077</v>
      </c>
      <c r="S1631" s="230">
        <v>45170</v>
      </c>
      <c r="T1631" t="s">
        <v>8407</v>
      </c>
      <c r="U1631" s="259"/>
      <c r="V1631" s="259"/>
      <c r="W1631" s="259"/>
      <c r="X1631" s="259"/>
      <c r="Y1631" s="260"/>
      <c r="Z1631" t="s">
        <v>8283</v>
      </c>
      <c r="AA1631" t="s">
        <v>8278</v>
      </c>
      <c r="AB1631">
        <v>1813213381</v>
      </c>
      <c r="AC1631" s="261" t="str">
        <f>_xlfn.IFNA(IF(Table[[#This Row],[Programme Partner]]&lt;&gt;Table[[#This Row],[Implementing Partner]],CONCATENATE(Table[[#This Row],[Programme Partner]],"-",Table[[#This Row],[Implementing Partner]]),Table[[#This Row],[Programme Partner]]),"")</f>
        <v>IOM-ACF</v>
      </c>
    </row>
    <row r="1632" spans="1:29" ht="16.5" customHeight="1">
      <c r="A1632" s="183">
        <v>1633</v>
      </c>
      <c r="B1632" t="s">
        <v>8385</v>
      </c>
      <c r="C1632" t="s">
        <v>5148</v>
      </c>
      <c r="D1632" t="s">
        <v>4993</v>
      </c>
      <c r="E1632" t="s">
        <v>8296</v>
      </c>
      <c r="F1632" s="265" t="s">
        <v>27</v>
      </c>
      <c r="G1632" s="195" t="s">
        <v>8012</v>
      </c>
      <c r="H1632" t="s">
        <v>8312</v>
      </c>
      <c r="I1632" s="253" t="str">
        <f>IFERROR(VLOOKUP(Table[[#This Row],[Activity Details of Assistance]],WHAT!E:F,2,FALSE),"")</f>
        <v># of door</v>
      </c>
      <c r="J1632" s="195"/>
      <c r="K1632">
        <v>906</v>
      </c>
      <c r="L1632" s="235" t="s">
        <v>28</v>
      </c>
      <c r="M1632" s="252" t="s">
        <v>13</v>
      </c>
      <c r="N1632" t="s">
        <v>14</v>
      </c>
      <c r="O1632" t="s">
        <v>309</v>
      </c>
      <c r="P1632" t="s">
        <v>1606</v>
      </c>
      <c r="Q1632" t="s">
        <v>20</v>
      </c>
      <c r="R1632" s="230">
        <v>45077</v>
      </c>
      <c r="S1632" s="230">
        <v>45170</v>
      </c>
      <c r="T1632" t="s">
        <v>8407</v>
      </c>
      <c r="U1632" s="259"/>
      <c r="V1632" s="259"/>
      <c r="W1632" s="259"/>
      <c r="X1632" s="259"/>
      <c r="Y1632" s="260"/>
      <c r="Z1632" t="s">
        <v>8283</v>
      </c>
      <c r="AA1632" t="s">
        <v>8278</v>
      </c>
      <c r="AB1632">
        <v>1813213381</v>
      </c>
      <c r="AC1632" s="261" t="str">
        <f>_xlfn.IFNA(IF(Table[[#This Row],[Programme Partner]]&lt;&gt;Table[[#This Row],[Implementing Partner]],CONCATENATE(Table[[#This Row],[Programme Partner]],"-",Table[[#This Row],[Implementing Partner]]),Table[[#This Row],[Programme Partner]]),"")</f>
        <v>IOM-ACF</v>
      </c>
    </row>
    <row r="1633" spans="1:29" ht="16.5" customHeight="1">
      <c r="A1633" s="183">
        <v>1634</v>
      </c>
      <c r="B1633" t="s">
        <v>8385</v>
      </c>
      <c r="C1633" t="s">
        <v>5148</v>
      </c>
      <c r="D1633" t="s">
        <v>4993</v>
      </c>
      <c r="E1633" t="s">
        <v>8296</v>
      </c>
      <c r="F1633" s="265" t="s">
        <v>27</v>
      </c>
      <c r="G1633" s="195" t="s">
        <v>8014</v>
      </c>
      <c r="H1633" t="s">
        <v>8313</v>
      </c>
      <c r="I1633" s="253" t="str">
        <f>IFERROR(VLOOKUP(Table[[#This Row],[Activity Details of Assistance]],WHAT!E:F,2,FALSE),"")</f>
        <v># of campaign per camp </v>
      </c>
      <c r="J1633" s="195"/>
      <c r="K1633">
        <v>2</v>
      </c>
      <c r="L1633" s="235" t="s">
        <v>28</v>
      </c>
      <c r="M1633" s="252" t="s">
        <v>13</v>
      </c>
      <c r="N1633" t="s">
        <v>14</v>
      </c>
      <c r="O1633" t="s">
        <v>309</v>
      </c>
      <c r="P1633" t="s">
        <v>1606</v>
      </c>
      <c r="Q1633" t="s">
        <v>20</v>
      </c>
      <c r="R1633" s="230">
        <v>45077</v>
      </c>
      <c r="S1633" s="230">
        <v>45170</v>
      </c>
      <c r="T1633" t="s">
        <v>8407</v>
      </c>
      <c r="U1633" s="259"/>
      <c r="V1633" s="259"/>
      <c r="W1633" s="259"/>
      <c r="X1633" s="259"/>
      <c r="Y1633" s="260"/>
      <c r="Z1633" t="s">
        <v>8283</v>
      </c>
      <c r="AA1633" t="s">
        <v>8278</v>
      </c>
      <c r="AB1633">
        <v>1813213381</v>
      </c>
      <c r="AC1633" s="261" t="str">
        <f>_xlfn.IFNA(IF(Table[[#This Row],[Programme Partner]]&lt;&gt;Table[[#This Row],[Implementing Partner]],CONCATENATE(Table[[#This Row],[Programme Partner]],"-",Table[[#This Row],[Implementing Partner]]),Table[[#This Row],[Programme Partner]]),"")</f>
        <v>IOM-ACF</v>
      </c>
    </row>
    <row r="1634" spans="1:29" ht="16.5" customHeight="1">
      <c r="A1634" s="183">
        <v>1635</v>
      </c>
      <c r="B1634" t="s">
        <v>8385</v>
      </c>
      <c r="C1634" t="s">
        <v>5148</v>
      </c>
      <c r="D1634" t="s">
        <v>4993</v>
      </c>
      <c r="E1634" t="s">
        <v>8296</v>
      </c>
      <c r="F1634" s="265" t="s">
        <v>27</v>
      </c>
      <c r="G1634" s="195" t="s">
        <v>8014</v>
      </c>
      <c r="H1634" t="s">
        <v>8401</v>
      </c>
      <c r="I1634" s="253" t="str">
        <f>IFERROR(VLOOKUP(Table[[#This Row],[Activity Details of Assistance]],WHAT!E:F,2,FALSE),"")</f>
        <v># of household</v>
      </c>
      <c r="J1634" s="195"/>
      <c r="K1634">
        <v>6232</v>
      </c>
      <c r="L1634" s="235" t="s">
        <v>28</v>
      </c>
      <c r="M1634" s="252" t="s">
        <v>13</v>
      </c>
      <c r="N1634" t="s">
        <v>14</v>
      </c>
      <c r="O1634" t="s">
        <v>309</v>
      </c>
      <c r="P1634" t="s">
        <v>1606</v>
      </c>
      <c r="Q1634" t="s">
        <v>20</v>
      </c>
      <c r="R1634" s="230">
        <v>45077</v>
      </c>
      <c r="S1634" s="230">
        <v>45170</v>
      </c>
      <c r="T1634" t="s">
        <v>8407</v>
      </c>
      <c r="U1634" s="259"/>
      <c r="V1634" s="259"/>
      <c r="W1634" s="259"/>
      <c r="X1634" s="259"/>
      <c r="Y1634" s="260"/>
      <c r="Z1634" t="s">
        <v>8283</v>
      </c>
      <c r="AA1634" t="s">
        <v>8278</v>
      </c>
      <c r="AB1634">
        <v>1813213381</v>
      </c>
      <c r="AC1634" s="261" t="str">
        <f>_xlfn.IFNA(IF(Table[[#This Row],[Programme Partner]]&lt;&gt;Table[[#This Row],[Implementing Partner]],CONCATENATE(Table[[#This Row],[Programme Partner]],"-",Table[[#This Row],[Implementing Partner]]),Table[[#This Row],[Programme Partner]]),"")</f>
        <v>IOM-ACF</v>
      </c>
    </row>
    <row r="1635" spans="1:29" ht="16.5" customHeight="1">
      <c r="A1635" s="183">
        <v>1636</v>
      </c>
      <c r="B1635" t="s">
        <v>8385</v>
      </c>
      <c r="C1635" t="s">
        <v>4993</v>
      </c>
      <c r="D1635" t="s">
        <v>4993</v>
      </c>
      <c r="E1635" t="s">
        <v>4993</v>
      </c>
      <c r="F1635" s="265" t="s">
        <v>27</v>
      </c>
      <c r="G1635" s="195" t="s">
        <v>8011</v>
      </c>
      <c r="H1635" t="s">
        <v>8363</v>
      </c>
      <c r="I1635" s="253" t="str">
        <f>IFERROR(VLOOKUP(Table[[#This Row],[Activity Details of Assistance]],WHAT!E:F,2,FALSE),"")</f>
        <v># of tube well</v>
      </c>
      <c r="J1635" s="195"/>
      <c r="K1635">
        <v>44</v>
      </c>
      <c r="L1635" s="235" t="s">
        <v>28</v>
      </c>
      <c r="M1635" s="252" t="s">
        <v>13</v>
      </c>
      <c r="N1635" t="s">
        <v>14</v>
      </c>
      <c r="O1635" t="s">
        <v>309</v>
      </c>
      <c r="P1635" t="s">
        <v>1606</v>
      </c>
      <c r="Q1635" t="s">
        <v>6477</v>
      </c>
      <c r="R1635" s="230">
        <v>45077</v>
      </c>
      <c r="S1635" s="230">
        <v>45170</v>
      </c>
      <c r="T1635" t="s">
        <v>8407</v>
      </c>
      <c r="U1635" s="259"/>
      <c r="V1635" s="259"/>
      <c r="W1635" s="259"/>
      <c r="X1635" s="259"/>
      <c r="Y1635" s="260"/>
      <c r="Z1635" t="s">
        <v>8283</v>
      </c>
      <c r="AA1635" t="s">
        <v>8278</v>
      </c>
      <c r="AB1635">
        <v>1813213381</v>
      </c>
      <c r="AC1635" s="261" t="str">
        <f>_xlfn.IFNA(IF(Table[[#This Row],[Programme Partner]]&lt;&gt;Table[[#This Row],[Implementing Partner]],CONCATENATE(Table[[#This Row],[Programme Partner]],"-",Table[[#This Row],[Implementing Partner]]),Table[[#This Row],[Programme Partner]]),"")</f>
        <v>ACF</v>
      </c>
    </row>
    <row r="1636" spans="1:29" ht="16.5" customHeight="1">
      <c r="A1636" s="183">
        <v>1637</v>
      </c>
      <c r="B1636" t="s">
        <v>8385</v>
      </c>
      <c r="C1636" t="s">
        <v>4993</v>
      </c>
      <c r="D1636" t="s">
        <v>4993</v>
      </c>
      <c r="E1636" t="s">
        <v>4993</v>
      </c>
      <c r="F1636" s="265" t="s">
        <v>27</v>
      </c>
      <c r="G1636" s="195" t="s">
        <v>8012</v>
      </c>
      <c r="H1636" t="s">
        <v>8364</v>
      </c>
      <c r="I1636" s="253" t="str">
        <f>IFERROR(VLOOKUP(Table[[#This Row],[Activity Details of Assistance]],WHAT!E:F,2,FALSE),"")</f>
        <v xml:space="preserve"># of door </v>
      </c>
      <c r="J1636" s="195"/>
      <c r="K1636">
        <v>25</v>
      </c>
      <c r="L1636" s="235" t="s">
        <v>28</v>
      </c>
      <c r="M1636" s="252" t="s">
        <v>13</v>
      </c>
      <c r="N1636" t="s">
        <v>14</v>
      </c>
      <c r="O1636" t="s">
        <v>309</v>
      </c>
      <c r="P1636" t="s">
        <v>1606</v>
      </c>
      <c r="Q1636" t="s">
        <v>6477</v>
      </c>
      <c r="R1636" s="230">
        <v>45077</v>
      </c>
      <c r="S1636" s="230">
        <v>45170</v>
      </c>
      <c r="T1636" t="s">
        <v>8407</v>
      </c>
      <c r="U1636" s="259"/>
      <c r="V1636" s="259"/>
      <c r="W1636" s="259"/>
      <c r="X1636" s="259"/>
      <c r="Y1636" s="260"/>
      <c r="Z1636" t="s">
        <v>8283</v>
      </c>
      <c r="AA1636" t="s">
        <v>8278</v>
      </c>
      <c r="AB1636">
        <v>1813213381</v>
      </c>
      <c r="AC1636" s="261" t="str">
        <f>_xlfn.IFNA(IF(Table[[#This Row],[Programme Partner]]&lt;&gt;Table[[#This Row],[Implementing Partner]],CONCATENATE(Table[[#This Row],[Programme Partner]],"-",Table[[#This Row],[Implementing Partner]]),Table[[#This Row],[Programme Partner]]),"")</f>
        <v>ACF</v>
      </c>
    </row>
    <row r="1637" spans="1:29" ht="16.5" customHeight="1">
      <c r="A1637" s="183">
        <v>1638</v>
      </c>
      <c r="B1637" t="s">
        <v>8385</v>
      </c>
      <c r="C1637" t="s">
        <v>4993</v>
      </c>
      <c r="D1637" t="s">
        <v>4993</v>
      </c>
      <c r="E1637" t="s">
        <v>4993</v>
      </c>
      <c r="F1637" s="265" t="s">
        <v>27</v>
      </c>
      <c r="G1637" s="195" t="s">
        <v>8012</v>
      </c>
      <c r="H1637" t="s">
        <v>8365</v>
      </c>
      <c r="I1637" s="253" t="str">
        <f>IFERROR(VLOOKUP(Table[[#This Row],[Activity Details of Assistance]],WHAT!E:F,2,FALSE),"")</f>
        <v># of door</v>
      </c>
      <c r="J1637" s="195"/>
      <c r="K1637">
        <v>89</v>
      </c>
      <c r="L1637" s="235" t="s">
        <v>28</v>
      </c>
      <c r="M1637" s="252" t="s">
        <v>13</v>
      </c>
      <c r="N1637" t="s">
        <v>14</v>
      </c>
      <c r="O1637" t="s">
        <v>309</v>
      </c>
      <c r="P1637" t="s">
        <v>1606</v>
      </c>
      <c r="Q1637" t="s">
        <v>6477</v>
      </c>
      <c r="R1637" s="230">
        <v>45077</v>
      </c>
      <c r="S1637" s="230">
        <v>45170</v>
      </c>
      <c r="T1637" t="s">
        <v>8407</v>
      </c>
      <c r="U1637" s="259"/>
      <c r="V1637" s="259"/>
      <c r="W1637" s="259"/>
      <c r="X1637" s="259"/>
      <c r="Y1637" s="260"/>
      <c r="Z1637" t="s">
        <v>8283</v>
      </c>
      <c r="AA1637" t="s">
        <v>8278</v>
      </c>
      <c r="AB1637">
        <v>1813213381</v>
      </c>
      <c r="AC1637" s="261" t="str">
        <f>_xlfn.IFNA(IF(Table[[#This Row],[Programme Partner]]&lt;&gt;Table[[#This Row],[Implementing Partner]],CONCATENATE(Table[[#This Row],[Programme Partner]],"-",Table[[#This Row],[Implementing Partner]]),Table[[#This Row],[Programme Partner]]),"")</f>
        <v>ACF</v>
      </c>
    </row>
    <row r="1638" spans="1:29" ht="16.5" customHeight="1">
      <c r="A1638" s="183">
        <v>1639</v>
      </c>
      <c r="B1638" t="s">
        <v>8385</v>
      </c>
      <c r="C1638" t="s">
        <v>4993</v>
      </c>
      <c r="D1638" t="s">
        <v>4993</v>
      </c>
      <c r="E1638" t="s">
        <v>4993</v>
      </c>
      <c r="F1638" s="265" t="s">
        <v>27</v>
      </c>
      <c r="G1638" s="195" t="s">
        <v>8012</v>
      </c>
      <c r="H1638" t="s">
        <v>8312</v>
      </c>
      <c r="I1638" s="253" t="str">
        <f>IFERROR(VLOOKUP(Table[[#This Row],[Activity Details of Assistance]],WHAT!E:F,2,FALSE),"")</f>
        <v># of door</v>
      </c>
      <c r="J1638" s="195"/>
      <c r="K1638">
        <v>266</v>
      </c>
      <c r="L1638" s="235" t="s">
        <v>28</v>
      </c>
      <c r="M1638" s="252" t="s">
        <v>13</v>
      </c>
      <c r="N1638" t="s">
        <v>14</v>
      </c>
      <c r="O1638" t="s">
        <v>309</v>
      </c>
      <c r="P1638" t="s">
        <v>1606</v>
      </c>
      <c r="Q1638" t="s">
        <v>6477</v>
      </c>
      <c r="R1638" s="230">
        <v>45077</v>
      </c>
      <c r="S1638" s="230">
        <v>45170</v>
      </c>
      <c r="T1638" t="s">
        <v>8407</v>
      </c>
      <c r="U1638" s="259"/>
      <c r="V1638" s="259"/>
      <c r="W1638" s="259"/>
      <c r="X1638" s="259"/>
      <c r="Y1638" s="260"/>
      <c r="Z1638" t="s">
        <v>8283</v>
      </c>
      <c r="AA1638" t="s">
        <v>8278</v>
      </c>
      <c r="AB1638">
        <v>1813213381</v>
      </c>
      <c r="AC1638" s="261" t="str">
        <f>_xlfn.IFNA(IF(Table[[#This Row],[Programme Partner]]&lt;&gt;Table[[#This Row],[Implementing Partner]],CONCATENATE(Table[[#This Row],[Programme Partner]],"-",Table[[#This Row],[Implementing Partner]]),Table[[#This Row],[Programme Partner]]),"")</f>
        <v>ACF</v>
      </c>
    </row>
    <row r="1639" spans="1:29" ht="16.5" customHeight="1">
      <c r="A1639" s="183">
        <v>1640</v>
      </c>
      <c r="B1639" t="s">
        <v>8385</v>
      </c>
      <c r="C1639" t="s">
        <v>4993</v>
      </c>
      <c r="D1639" t="s">
        <v>4993</v>
      </c>
      <c r="E1639" t="s">
        <v>4993</v>
      </c>
      <c r="F1639" s="265" t="s">
        <v>27</v>
      </c>
      <c r="G1639" s="195" t="s">
        <v>8013</v>
      </c>
      <c r="H1639" t="s">
        <v>8338</v>
      </c>
      <c r="I1639" s="253" t="str">
        <f>IFERROR(VLOOKUP(Table[[#This Row],[Activity Details of Assistance]],WHAT!E:F,2,FALSE),"")</f>
        <v># of facilities</v>
      </c>
      <c r="J1639" s="195"/>
      <c r="K1639">
        <v>266</v>
      </c>
      <c r="L1639" s="235" t="s">
        <v>28</v>
      </c>
      <c r="M1639" s="252" t="s">
        <v>13</v>
      </c>
      <c r="N1639" t="s">
        <v>14</v>
      </c>
      <c r="O1639" t="s">
        <v>309</v>
      </c>
      <c r="P1639" t="s">
        <v>1606</v>
      </c>
      <c r="Q1639" t="s">
        <v>6477</v>
      </c>
      <c r="R1639" s="230">
        <v>45077</v>
      </c>
      <c r="S1639" s="230">
        <v>45170</v>
      </c>
      <c r="T1639" t="s">
        <v>8407</v>
      </c>
      <c r="U1639" s="259"/>
      <c r="V1639" s="259"/>
      <c r="W1639" s="259"/>
      <c r="X1639" s="259"/>
      <c r="Y1639" s="260"/>
      <c r="Z1639" t="s">
        <v>8283</v>
      </c>
      <c r="AA1639" t="s">
        <v>8278</v>
      </c>
      <c r="AB1639">
        <v>1813213381</v>
      </c>
      <c r="AC1639" s="261" t="str">
        <f>_xlfn.IFNA(IF(Table[[#This Row],[Programme Partner]]&lt;&gt;Table[[#This Row],[Implementing Partner]],CONCATENATE(Table[[#This Row],[Programme Partner]],"-",Table[[#This Row],[Implementing Partner]]),Table[[#This Row],[Programme Partner]]),"")</f>
        <v>ACF</v>
      </c>
    </row>
    <row r="1640" spans="1:29" ht="16.5" customHeight="1">
      <c r="A1640" s="183">
        <v>1641</v>
      </c>
      <c r="B1640" t="s">
        <v>8385</v>
      </c>
      <c r="C1640" t="s">
        <v>4993</v>
      </c>
      <c r="D1640" t="s">
        <v>4993</v>
      </c>
      <c r="E1640" t="s">
        <v>4993</v>
      </c>
      <c r="F1640" s="265" t="s">
        <v>27</v>
      </c>
      <c r="G1640" s="195" t="s">
        <v>8013</v>
      </c>
      <c r="H1640" t="s">
        <v>8286</v>
      </c>
      <c r="I1640" s="253" t="str">
        <f>IFERROR(VLOOKUP(Table[[#This Row],[Activity Details of Assistance]],WHAT!E:F,2,FALSE),"")</f>
        <v># of HP sessions at community level</v>
      </c>
      <c r="J1640" s="195"/>
      <c r="K1640">
        <v>398</v>
      </c>
      <c r="L1640" s="235" t="s">
        <v>28</v>
      </c>
      <c r="M1640" s="252" t="s">
        <v>13</v>
      </c>
      <c r="N1640" t="s">
        <v>14</v>
      </c>
      <c r="O1640" t="s">
        <v>309</v>
      </c>
      <c r="P1640" t="s">
        <v>1606</v>
      </c>
      <c r="Q1640" t="s">
        <v>6477</v>
      </c>
      <c r="R1640" s="230">
        <v>45077</v>
      </c>
      <c r="S1640" s="230">
        <v>45170</v>
      </c>
      <c r="T1640" t="s">
        <v>8407</v>
      </c>
      <c r="U1640" s="259"/>
      <c r="V1640" s="259"/>
      <c r="W1640" s="259"/>
      <c r="X1640" s="259"/>
      <c r="Y1640" s="260"/>
      <c r="Z1640" t="s">
        <v>8283</v>
      </c>
      <c r="AA1640" t="s">
        <v>8278</v>
      </c>
      <c r="AB1640">
        <v>1813213381</v>
      </c>
      <c r="AC1640" s="261" t="str">
        <f>_xlfn.IFNA(IF(Table[[#This Row],[Programme Partner]]&lt;&gt;Table[[#This Row],[Implementing Partner]],CONCATENATE(Table[[#This Row],[Programme Partner]],"-",Table[[#This Row],[Implementing Partner]]),Table[[#This Row],[Programme Partner]]),"")</f>
        <v>ACF</v>
      </c>
    </row>
    <row r="1641" spans="1:29" ht="16.5" customHeight="1">
      <c r="A1641" s="183">
        <v>1642</v>
      </c>
      <c r="B1641" t="s">
        <v>8385</v>
      </c>
      <c r="C1641" t="s">
        <v>4993</v>
      </c>
      <c r="D1641" t="s">
        <v>4993</v>
      </c>
      <c r="E1641" t="s">
        <v>4993</v>
      </c>
      <c r="F1641" s="265" t="s">
        <v>27</v>
      </c>
      <c r="G1641" s="195" t="s">
        <v>8013</v>
      </c>
      <c r="H1641" t="s">
        <v>8287</v>
      </c>
      <c r="I1641" s="253" t="str">
        <f>IFERROR(VLOOKUP(Table[[#This Row],[Activity Details of Assistance]],WHAT!E:F,2,FALSE),"")</f>
        <v># of HP sessions at HH level</v>
      </c>
      <c r="J1641" s="195"/>
      <c r="K1641">
        <v>4776</v>
      </c>
      <c r="L1641" s="235" t="s">
        <v>28</v>
      </c>
      <c r="M1641" s="252" t="s">
        <v>13</v>
      </c>
      <c r="N1641" t="s">
        <v>14</v>
      </c>
      <c r="O1641" t="s">
        <v>309</v>
      </c>
      <c r="P1641" t="s">
        <v>1606</v>
      </c>
      <c r="Q1641" t="s">
        <v>6477</v>
      </c>
      <c r="R1641" s="230">
        <v>45077</v>
      </c>
      <c r="S1641" s="230">
        <v>45170</v>
      </c>
      <c r="T1641" t="s">
        <v>8407</v>
      </c>
      <c r="U1641" s="259"/>
      <c r="V1641" s="259"/>
      <c r="W1641" s="259"/>
      <c r="X1641" s="259"/>
      <c r="Y1641" s="260"/>
      <c r="Z1641" t="s">
        <v>8283</v>
      </c>
      <c r="AA1641" t="s">
        <v>8278</v>
      </c>
      <c r="AB1641">
        <v>1813213381</v>
      </c>
      <c r="AC1641" s="261" t="str">
        <f>_xlfn.IFNA(IF(Table[[#This Row],[Programme Partner]]&lt;&gt;Table[[#This Row],[Implementing Partner]],CONCATENATE(Table[[#This Row],[Programme Partner]],"-",Table[[#This Row],[Implementing Partner]]),Table[[#This Row],[Programme Partner]]),"")</f>
        <v>ACF</v>
      </c>
    </row>
    <row r="1642" spans="1:29" ht="16.5" customHeight="1">
      <c r="A1642" s="183">
        <v>1643</v>
      </c>
      <c r="B1642" t="s">
        <v>8385</v>
      </c>
      <c r="C1642" t="s">
        <v>4993</v>
      </c>
      <c r="D1642" t="s">
        <v>4993</v>
      </c>
      <c r="E1642" t="s">
        <v>4993</v>
      </c>
      <c r="F1642" s="265" t="s">
        <v>27</v>
      </c>
      <c r="G1642" s="195" t="s">
        <v>8014</v>
      </c>
      <c r="H1642" t="s">
        <v>8412</v>
      </c>
      <c r="I1642" s="253" t="str">
        <f>IFERROR(VLOOKUP(Table[[#This Row],[Activity Details of Assistance]],WHAT!E:F,2,FALSE),"")</f>
        <v># of HH</v>
      </c>
      <c r="J1642" s="195"/>
      <c r="K1642">
        <v>61</v>
      </c>
      <c r="L1642" s="235" t="s">
        <v>28</v>
      </c>
      <c r="M1642" s="252" t="s">
        <v>13</v>
      </c>
      <c r="N1642" t="s">
        <v>14</v>
      </c>
      <c r="O1642" t="s">
        <v>309</v>
      </c>
      <c r="P1642" t="s">
        <v>1606</v>
      </c>
      <c r="Q1642" t="s">
        <v>6477</v>
      </c>
      <c r="R1642" s="230">
        <v>45077</v>
      </c>
      <c r="S1642" s="230">
        <v>45170</v>
      </c>
      <c r="T1642" t="s">
        <v>8407</v>
      </c>
      <c r="U1642" s="259"/>
      <c r="V1642" s="259"/>
      <c r="W1642" s="259"/>
      <c r="X1642" s="259"/>
      <c r="Y1642" s="260"/>
      <c r="Z1642" t="s">
        <v>8283</v>
      </c>
      <c r="AA1642" t="s">
        <v>8278</v>
      </c>
      <c r="AB1642">
        <v>1813213381</v>
      </c>
      <c r="AC1642" s="261" t="str">
        <f>_xlfn.IFNA(IF(Table[[#This Row],[Programme Partner]]&lt;&gt;Table[[#This Row],[Implementing Partner]],CONCATENATE(Table[[#This Row],[Programme Partner]],"-",Table[[#This Row],[Implementing Partner]]),Table[[#This Row],[Programme Partner]]),"")</f>
        <v>ACF</v>
      </c>
    </row>
    <row r="1643" spans="1:29" ht="16.5" customHeight="1">
      <c r="A1643" s="183">
        <v>1644</v>
      </c>
      <c r="B1643" t="s">
        <v>8385</v>
      </c>
      <c r="C1643" t="s">
        <v>4993</v>
      </c>
      <c r="D1643" t="s">
        <v>4993</v>
      </c>
      <c r="E1643" t="s">
        <v>8457</v>
      </c>
      <c r="F1643" s="265" t="s">
        <v>27</v>
      </c>
      <c r="G1643" s="195" t="s">
        <v>8011</v>
      </c>
      <c r="H1643" t="s">
        <v>8363</v>
      </c>
      <c r="I1643" s="253" t="str">
        <f>IFERROR(VLOOKUP(Table[[#This Row],[Activity Details of Assistance]],WHAT!E:F,2,FALSE),"")</f>
        <v># of tube well</v>
      </c>
      <c r="J1643" s="195"/>
      <c r="K1643">
        <v>11</v>
      </c>
      <c r="L1643" s="235" t="s">
        <v>28</v>
      </c>
      <c r="M1643" s="252" t="s">
        <v>13</v>
      </c>
      <c r="N1643" t="s">
        <v>14</v>
      </c>
      <c r="O1643" t="s">
        <v>309</v>
      </c>
      <c r="P1643" t="s">
        <v>1606</v>
      </c>
      <c r="Q1643" t="s">
        <v>6477</v>
      </c>
      <c r="R1643" s="230">
        <v>45077</v>
      </c>
      <c r="S1643" s="230">
        <v>45139</v>
      </c>
      <c r="T1643" t="s">
        <v>8407</v>
      </c>
      <c r="U1643" s="259"/>
      <c r="V1643" s="259"/>
      <c r="W1643" s="259"/>
      <c r="X1643" s="259"/>
      <c r="Y1643" s="260"/>
      <c r="Z1643" t="s">
        <v>8283</v>
      </c>
      <c r="AA1643" t="s">
        <v>8278</v>
      </c>
      <c r="AB1643">
        <v>1813213381</v>
      </c>
      <c r="AC1643" s="261" t="str">
        <f>_xlfn.IFNA(IF(Table[[#This Row],[Programme Partner]]&lt;&gt;Table[[#This Row],[Implementing Partner]],CONCATENATE(Table[[#This Row],[Programme Partner]],"-",Table[[#This Row],[Implementing Partner]]),Table[[#This Row],[Programme Partner]]),"")</f>
        <v>ACF</v>
      </c>
    </row>
    <row r="1644" spans="1:29" ht="16.5" customHeight="1">
      <c r="A1644" s="183">
        <v>1645</v>
      </c>
      <c r="B1644" t="s">
        <v>8385</v>
      </c>
      <c r="C1644" t="s">
        <v>4993</v>
      </c>
      <c r="D1644" t="s">
        <v>4993</v>
      </c>
      <c r="E1644" t="s">
        <v>8457</v>
      </c>
      <c r="F1644" s="265" t="s">
        <v>27</v>
      </c>
      <c r="G1644" s="195" t="s">
        <v>8012</v>
      </c>
      <c r="H1644" t="s">
        <v>8364</v>
      </c>
      <c r="I1644" s="253" t="str">
        <f>IFERROR(VLOOKUP(Table[[#This Row],[Activity Details of Assistance]],WHAT!E:F,2,FALSE),"")</f>
        <v xml:space="preserve"># of door </v>
      </c>
      <c r="J1644" s="195"/>
      <c r="K1644">
        <v>7</v>
      </c>
      <c r="L1644" s="235" t="s">
        <v>28</v>
      </c>
      <c r="M1644" s="252" t="s">
        <v>13</v>
      </c>
      <c r="N1644" t="s">
        <v>14</v>
      </c>
      <c r="O1644" t="s">
        <v>309</v>
      </c>
      <c r="P1644" t="s">
        <v>1606</v>
      </c>
      <c r="Q1644" t="s">
        <v>6477</v>
      </c>
      <c r="R1644" s="230">
        <v>45077</v>
      </c>
      <c r="S1644" s="230">
        <v>45139</v>
      </c>
      <c r="T1644" t="s">
        <v>8407</v>
      </c>
      <c r="U1644" s="259"/>
      <c r="V1644" s="259"/>
      <c r="W1644" s="259"/>
      <c r="X1644" s="259"/>
      <c r="Y1644" s="260"/>
      <c r="Z1644" t="s">
        <v>8283</v>
      </c>
      <c r="AA1644" t="s">
        <v>8278</v>
      </c>
      <c r="AB1644">
        <v>1813213381</v>
      </c>
      <c r="AC1644" s="261" t="str">
        <f>_xlfn.IFNA(IF(Table[[#This Row],[Programme Partner]]&lt;&gt;Table[[#This Row],[Implementing Partner]],CONCATENATE(Table[[#This Row],[Programme Partner]],"-",Table[[#This Row],[Implementing Partner]]),Table[[#This Row],[Programme Partner]]),"")</f>
        <v>ACF</v>
      </c>
    </row>
    <row r="1645" spans="1:29" ht="16.5" customHeight="1">
      <c r="A1645" s="183">
        <v>1646</v>
      </c>
      <c r="B1645" t="s">
        <v>8385</v>
      </c>
      <c r="C1645" t="s">
        <v>4993</v>
      </c>
      <c r="D1645" t="s">
        <v>4993</v>
      </c>
      <c r="E1645" t="s">
        <v>8457</v>
      </c>
      <c r="F1645" s="265" t="s">
        <v>27</v>
      </c>
      <c r="G1645" s="195" t="s">
        <v>8012</v>
      </c>
      <c r="H1645" t="s">
        <v>8365</v>
      </c>
      <c r="I1645" s="253" t="str">
        <f>IFERROR(VLOOKUP(Table[[#This Row],[Activity Details of Assistance]],WHAT!E:F,2,FALSE),"")</f>
        <v># of door</v>
      </c>
      <c r="J1645" s="195"/>
      <c r="K1645">
        <v>29</v>
      </c>
      <c r="L1645" s="235" t="s">
        <v>28</v>
      </c>
      <c r="M1645" s="252" t="s">
        <v>13</v>
      </c>
      <c r="N1645" t="s">
        <v>14</v>
      </c>
      <c r="O1645" t="s">
        <v>309</v>
      </c>
      <c r="P1645" t="s">
        <v>1606</v>
      </c>
      <c r="Q1645" t="s">
        <v>6477</v>
      </c>
      <c r="R1645" s="230">
        <v>45077</v>
      </c>
      <c r="S1645" s="230">
        <v>45139</v>
      </c>
      <c r="T1645" t="s">
        <v>8407</v>
      </c>
      <c r="U1645" s="259"/>
      <c r="V1645" s="259"/>
      <c r="W1645" s="259"/>
      <c r="X1645" s="259"/>
      <c r="Y1645" s="260"/>
      <c r="Z1645" t="s">
        <v>8283</v>
      </c>
      <c r="AA1645" t="s">
        <v>8278</v>
      </c>
      <c r="AB1645">
        <v>1813213381</v>
      </c>
      <c r="AC1645" s="261" t="str">
        <f>_xlfn.IFNA(IF(Table[[#This Row],[Programme Partner]]&lt;&gt;Table[[#This Row],[Implementing Partner]],CONCATENATE(Table[[#This Row],[Programme Partner]],"-",Table[[#This Row],[Implementing Partner]]),Table[[#This Row],[Programme Partner]]),"")</f>
        <v>ACF</v>
      </c>
    </row>
    <row r="1646" spans="1:29" ht="16.5" customHeight="1">
      <c r="A1646" s="183">
        <v>1647</v>
      </c>
      <c r="B1646" t="s">
        <v>8385</v>
      </c>
      <c r="C1646" t="s">
        <v>4993</v>
      </c>
      <c r="D1646" t="s">
        <v>4993</v>
      </c>
      <c r="E1646" t="s">
        <v>8457</v>
      </c>
      <c r="F1646" s="265" t="s">
        <v>27</v>
      </c>
      <c r="G1646" s="195" t="s">
        <v>8012</v>
      </c>
      <c r="H1646" t="s">
        <v>8312</v>
      </c>
      <c r="I1646" s="253" t="str">
        <f>IFERROR(VLOOKUP(Table[[#This Row],[Activity Details of Assistance]],WHAT!E:F,2,FALSE),"")</f>
        <v># of door</v>
      </c>
      <c r="J1646" s="195"/>
      <c r="K1646">
        <v>89</v>
      </c>
      <c r="L1646" s="235" t="s">
        <v>28</v>
      </c>
      <c r="M1646" s="252" t="s">
        <v>13</v>
      </c>
      <c r="N1646" t="s">
        <v>14</v>
      </c>
      <c r="O1646" t="s">
        <v>309</v>
      </c>
      <c r="P1646" t="s">
        <v>1606</v>
      </c>
      <c r="Q1646" t="s">
        <v>6477</v>
      </c>
      <c r="R1646" s="230">
        <v>45077</v>
      </c>
      <c r="S1646" s="230">
        <v>45139</v>
      </c>
      <c r="T1646" t="s">
        <v>8407</v>
      </c>
      <c r="U1646" s="259"/>
      <c r="V1646" s="259"/>
      <c r="W1646" s="259"/>
      <c r="X1646" s="259"/>
      <c r="Y1646" s="260"/>
      <c r="Z1646" t="s">
        <v>8283</v>
      </c>
      <c r="AA1646" t="s">
        <v>8278</v>
      </c>
      <c r="AB1646">
        <v>1813213381</v>
      </c>
      <c r="AC1646" s="261" t="str">
        <f>_xlfn.IFNA(IF(Table[[#This Row],[Programme Partner]]&lt;&gt;Table[[#This Row],[Implementing Partner]],CONCATENATE(Table[[#This Row],[Programme Partner]],"-",Table[[#This Row],[Implementing Partner]]),Table[[#This Row],[Programme Partner]]),"")</f>
        <v>ACF</v>
      </c>
    </row>
    <row r="1647" spans="1:29" ht="16.5" customHeight="1">
      <c r="A1647" s="183">
        <v>1648</v>
      </c>
      <c r="B1647" t="s">
        <v>8385</v>
      </c>
      <c r="C1647" t="s">
        <v>4993</v>
      </c>
      <c r="D1647" t="s">
        <v>4993</v>
      </c>
      <c r="E1647" t="s">
        <v>8457</v>
      </c>
      <c r="F1647" s="265" t="s">
        <v>27</v>
      </c>
      <c r="G1647" s="195" t="s">
        <v>8013</v>
      </c>
      <c r="H1647" t="s">
        <v>8338</v>
      </c>
      <c r="I1647" s="253" t="str">
        <f>IFERROR(VLOOKUP(Table[[#This Row],[Activity Details of Assistance]],WHAT!E:F,2,FALSE),"")</f>
        <v># of facilities</v>
      </c>
      <c r="J1647" s="195"/>
      <c r="K1647">
        <v>89</v>
      </c>
      <c r="L1647" s="235" t="s">
        <v>28</v>
      </c>
      <c r="M1647" s="252" t="s">
        <v>13</v>
      </c>
      <c r="N1647" t="s">
        <v>14</v>
      </c>
      <c r="O1647" t="s">
        <v>309</v>
      </c>
      <c r="P1647" t="s">
        <v>1606</v>
      </c>
      <c r="Q1647" t="s">
        <v>6477</v>
      </c>
      <c r="R1647" s="230">
        <v>45077</v>
      </c>
      <c r="S1647" s="230">
        <v>45139</v>
      </c>
      <c r="T1647" t="s">
        <v>8407</v>
      </c>
      <c r="U1647" s="259"/>
      <c r="V1647" s="259"/>
      <c r="W1647" s="259"/>
      <c r="X1647" s="259"/>
      <c r="Y1647" s="260"/>
      <c r="Z1647" t="s">
        <v>8283</v>
      </c>
      <c r="AA1647" t="s">
        <v>8278</v>
      </c>
      <c r="AB1647">
        <v>1813213381</v>
      </c>
      <c r="AC1647" s="261" t="str">
        <f>_xlfn.IFNA(IF(Table[[#This Row],[Programme Partner]]&lt;&gt;Table[[#This Row],[Implementing Partner]],CONCATENATE(Table[[#This Row],[Programme Partner]],"-",Table[[#This Row],[Implementing Partner]]),Table[[#This Row],[Programme Partner]]),"")</f>
        <v>ACF</v>
      </c>
    </row>
    <row r="1648" spans="1:29" ht="16.5" customHeight="1">
      <c r="A1648" s="183">
        <v>1649</v>
      </c>
      <c r="B1648" t="s">
        <v>8385</v>
      </c>
      <c r="C1648" t="s">
        <v>4993</v>
      </c>
      <c r="D1648" t="s">
        <v>4993</v>
      </c>
      <c r="E1648" t="s">
        <v>8457</v>
      </c>
      <c r="F1648" s="265" t="s">
        <v>27</v>
      </c>
      <c r="G1648" s="195" t="s">
        <v>8013</v>
      </c>
      <c r="H1648" t="s">
        <v>8286</v>
      </c>
      <c r="I1648" s="253" t="str">
        <f>IFERROR(VLOOKUP(Table[[#This Row],[Activity Details of Assistance]],WHAT!E:F,2,FALSE),"")</f>
        <v># of HP sessions at community level</v>
      </c>
      <c r="J1648" s="195"/>
      <c r="K1648">
        <v>132</v>
      </c>
      <c r="L1648" s="235" t="s">
        <v>28</v>
      </c>
      <c r="M1648" s="252" t="s">
        <v>13</v>
      </c>
      <c r="N1648" t="s">
        <v>14</v>
      </c>
      <c r="O1648" t="s">
        <v>309</v>
      </c>
      <c r="P1648" t="s">
        <v>1606</v>
      </c>
      <c r="Q1648" t="s">
        <v>6477</v>
      </c>
      <c r="R1648" s="230">
        <v>45077</v>
      </c>
      <c r="S1648" s="230">
        <v>45139</v>
      </c>
      <c r="T1648" t="s">
        <v>8407</v>
      </c>
      <c r="U1648" s="259"/>
      <c r="V1648" s="259"/>
      <c r="W1648" s="259"/>
      <c r="X1648" s="259"/>
      <c r="Y1648" s="260"/>
      <c r="Z1648" t="s">
        <v>8283</v>
      </c>
      <c r="AA1648" t="s">
        <v>8278</v>
      </c>
      <c r="AB1648">
        <v>1813213381</v>
      </c>
      <c r="AC1648" s="261" t="str">
        <f>_xlfn.IFNA(IF(Table[[#This Row],[Programme Partner]]&lt;&gt;Table[[#This Row],[Implementing Partner]],CONCATENATE(Table[[#This Row],[Programme Partner]],"-",Table[[#This Row],[Implementing Partner]]),Table[[#This Row],[Programme Partner]]),"")</f>
        <v>ACF</v>
      </c>
    </row>
    <row r="1649" spans="1:29" ht="16.5" customHeight="1">
      <c r="A1649" s="183">
        <v>1650</v>
      </c>
      <c r="B1649" t="s">
        <v>8385</v>
      </c>
      <c r="C1649" t="s">
        <v>4993</v>
      </c>
      <c r="D1649" t="s">
        <v>4993</v>
      </c>
      <c r="E1649" t="s">
        <v>8457</v>
      </c>
      <c r="F1649" s="265" t="s">
        <v>27</v>
      </c>
      <c r="G1649" s="195" t="s">
        <v>8013</v>
      </c>
      <c r="H1649" t="s">
        <v>8287</v>
      </c>
      <c r="I1649" s="253" t="str">
        <f>IFERROR(VLOOKUP(Table[[#This Row],[Activity Details of Assistance]],WHAT!E:F,2,FALSE),"")</f>
        <v># of HP sessions at HH level</v>
      </c>
      <c r="J1649" s="195"/>
      <c r="K1649">
        <v>1584</v>
      </c>
      <c r="L1649" s="235" t="s">
        <v>28</v>
      </c>
      <c r="M1649" s="252" t="s">
        <v>13</v>
      </c>
      <c r="N1649" t="s">
        <v>14</v>
      </c>
      <c r="O1649" t="s">
        <v>309</v>
      </c>
      <c r="P1649" t="s">
        <v>1606</v>
      </c>
      <c r="Q1649" t="s">
        <v>6477</v>
      </c>
      <c r="R1649" s="230">
        <v>45077</v>
      </c>
      <c r="S1649" s="230">
        <v>45139</v>
      </c>
      <c r="T1649" t="s">
        <v>8407</v>
      </c>
      <c r="U1649" s="259"/>
      <c r="V1649" s="259"/>
      <c r="W1649" s="259"/>
      <c r="X1649" s="259"/>
      <c r="Y1649" s="260"/>
      <c r="Z1649" t="s">
        <v>8283</v>
      </c>
      <c r="AA1649" t="s">
        <v>8278</v>
      </c>
      <c r="AB1649">
        <v>1813213381</v>
      </c>
      <c r="AC1649" s="261" t="str">
        <f>_xlfn.IFNA(IF(Table[[#This Row],[Programme Partner]]&lt;&gt;Table[[#This Row],[Implementing Partner]],CONCATENATE(Table[[#This Row],[Programme Partner]],"-",Table[[#This Row],[Implementing Partner]]),Table[[#This Row],[Programme Partner]]),"")</f>
        <v>ACF</v>
      </c>
    </row>
    <row r="1650" spans="1:29" ht="16.5" customHeight="1">
      <c r="A1650" s="183">
        <v>1651</v>
      </c>
      <c r="B1650" t="s">
        <v>8385</v>
      </c>
      <c r="C1650" t="s">
        <v>4993</v>
      </c>
      <c r="D1650" t="s">
        <v>4993</v>
      </c>
      <c r="E1650" t="s">
        <v>8457</v>
      </c>
      <c r="F1650" s="265" t="s">
        <v>27</v>
      </c>
      <c r="G1650" s="195" t="s">
        <v>8014</v>
      </c>
      <c r="H1650" t="s">
        <v>8412</v>
      </c>
      <c r="I1650" s="253" t="str">
        <f>IFERROR(VLOOKUP(Table[[#This Row],[Activity Details of Assistance]],WHAT!E:F,2,FALSE),"")</f>
        <v># of HH</v>
      </c>
      <c r="J1650" s="195"/>
      <c r="K1650">
        <v>18</v>
      </c>
      <c r="L1650" s="235" t="s">
        <v>28</v>
      </c>
      <c r="M1650" s="252" t="s">
        <v>13</v>
      </c>
      <c r="N1650" t="s">
        <v>14</v>
      </c>
      <c r="O1650" t="s">
        <v>309</v>
      </c>
      <c r="P1650" t="s">
        <v>1606</v>
      </c>
      <c r="Q1650" t="s">
        <v>6477</v>
      </c>
      <c r="R1650" s="230">
        <v>45077</v>
      </c>
      <c r="S1650" s="230">
        <v>45139</v>
      </c>
      <c r="T1650" t="s">
        <v>8407</v>
      </c>
      <c r="U1650" s="259"/>
      <c r="V1650" s="259"/>
      <c r="W1650" s="259"/>
      <c r="X1650" s="259"/>
      <c r="Y1650" s="260"/>
      <c r="Z1650" t="s">
        <v>8283</v>
      </c>
      <c r="AA1650" t="s">
        <v>8278</v>
      </c>
      <c r="AB1650">
        <v>1813213381</v>
      </c>
      <c r="AC1650" s="261" t="str">
        <f>_xlfn.IFNA(IF(Table[[#This Row],[Programme Partner]]&lt;&gt;Table[[#This Row],[Implementing Partner]],CONCATENATE(Table[[#This Row],[Programme Partner]],"-",Table[[#This Row],[Implementing Partner]]),Table[[#This Row],[Programme Partner]]),"")</f>
        <v>ACF</v>
      </c>
    </row>
    <row r="1651" spans="1:29" ht="16.5" customHeight="1">
      <c r="A1651" s="183">
        <v>1652</v>
      </c>
      <c r="B1651" t="s">
        <v>8385</v>
      </c>
      <c r="C1651" t="s">
        <v>5275</v>
      </c>
      <c r="D1651" t="s">
        <v>5033</v>
      </c>
      <c r="E1651" t="s">
        <v>5275</v>
      </c>
      <c r="F1651" s="265" t="s">
        <v>27</v>
      </c>
      <c r="G1651" s="195" t="s">
        <v>8011</v>
      </c>
      <c r="H1651" t="s">
        <v>8363</v>
      </c>
      <c r="I1651" s="253" t="str">
        <f>IFERROR(VLOOKUP(Table[[#This Row],[Activity Details of Assistance]],WHAT!E:F,2,FALSE),"")</f>
        <v># of tube well</v>
      </c>
      <c r="J1651" s="195"/>
      <c r="K1651">
        <v>259</v>
      </c>
      <c r="L1651" s="235" t="s">
        <v>28</v>
      </c>
      <c r="M1651" s="252" t="s">
        <v>13</v>
      </c>
      <c r="N1651" t="s">
        <v>14</v>
      </c>
      <c r="O1651" t="s">
        <v>309</v>
      </c>
      <c r="P1651" t="s">
        <v>1606</v>
      </c>
      <c r="Q1651" t="s">
        <v>4659</v>
      </c>
      <c r="R1651" s="230">
        <v>45077</v>
      </c>
      <c r="S1651" s="230">
        <v>45323</v>
      </c>
      <c r="T1651" t="s">
        <v>8407</v>
      </c>
      <c r="U1651" s="259"/>
      <c r="V1651" s="259"/>
      <c r="W1651" s="259"/>
      <c r="X1651" s="259"/>
      <c r="Y1651" s="260"/>
      <c r="Z1651" t="s">
        <v>8355</v>
      </c>
      <c r="AA1651" t="s">
        <v>8356</v>
      </c>
      <c r="AB1651">
        <v>1847456486</v>
      </c>
      <c r="AC1651" s="261" t="str">
        <f>_xlfn.IFNA(IF(Table[[#This Row],[Programme Partner]]&lt;&gt;Table[[#This Row],[Implementing Partner]],CONCATENATE(Table[[#This Row],[Programme Partner]],"-",Table[[#This Row],[Implementing Partner]]),Table[[#This Row],[Programme Partner]]),"")</f>
        <v>UNICEF-BRAC</v>
      </c>
    </row>
    <row r="1652" spans="1:29" ht="16.5" customHeight="1">
      <c r="A1652" s="183">
        <v>1653</v>
      </c>
      <c r="B1652" t="s">
        <v>8385</v>
      </c>
      <c r="C1652" t="s">
        <v>5275</v>
      </c>
      <c r="D1652" t="s">
        <v>5033</v>
      </c>
      <c r="E1652" t="s">
        <v>5275</v>
      </c>
      <c r="F1652" s="265" t="s">
        <v>27</v>
      </c>
      <c r="G1652" s="195" t="s">
        <v>8012</v>
      </c>
      <c r="H1652" t="s">
        <v>8364</v>
      </c>
      <c r="I1652" s="253" t="str">
        <f>IFERROR(VLOOKUP(Table[[#This Row],[Activity Details of Assistance]],WHAT!E:F,2,FALSE),"")</f>
        <v xml:space="preserve"># of door </v>
      </c>
      <c r="J1652" s="195"/>
      <c r="K1652">
        <v>71</v>
      </c>
      <c r="L1652" s="235" t="s">
        <v>28</v>
      </c>
      <c r="M1652" s="252" t="s">
        <v>13</v>
      </c>
      <c r="N1652" t="s">
        <v>14</v>
      </c>
      <c r="O1652" t="s">
        <v>309</v>
      </c>
      <c r="P1652" t="s">
        <v>1606</v>
      </c>
      <c r="Q1652" t="s">
        <v>4659</v>
      </c>
      <c r="R1652" s="230">
        <v>45077</v>
      </c>
      <c r="S1652" s="230">
        <v>45323</v>
      </c>
      <c r="T1652" t="s">
        <v>8407</v>
      </c>
      <c r="U1652" s="259"/>
      <c r="V1652" s="259"/>
      <c r="W1652" s="259"/>
      <c r="X1652" s="259"/>
      <c r="Y1652" s="260"/>
      <c r="Z1652" t="s">
        <v>8355</v>
      </c>
      <c r="AA1652" t="s">
        <v>8356</v>
      </c>
      <c r="AB1652">
        <v>1847456486</v>
      </c>
      <c r="AC1652" s="261" t="str">
        <f>_xlfn.IFNA(IF(Table[[#This Row],[Programme Partner]]&lt;&gt;Table[[#This Row],[Implementing Partner]],CONCATENATE(Table[[#This Row],[Programme Partner]],"-",Table[[#This Row],[Implementing Partner]]),Table[[#This Row],[Programme Partner]]),"")</f>
        <v>UNICEF-BRAC</v>
      </c>
    </row>
    <row r="1653" spans="1:29" ht="16.5" customHeight="1">
      <c r="A1653" s="183">
        <v>1654</v>
      </c>
      <c r="B1653" t="s">
        <v>8385</v>
      </c>
      <c r="C1653" t="s">
        <v>5275</v>
      </c>
      <c r="D1653" t="s">
        <v>5033</v>
      </c>
      <c r="E1653" t="s">
        <v>5275</v>
      </c>
      <c r="F1653" s="265" t="s">
        <v>27</v>
      </c>
      <c r="G1653" s="195" t="s">
        <v>8012</v>
      </c>
      <c r="H1653" t="s">
        <v>8365</v>
      </c>
      <c r="I1653" s="253" t="str">
        <f>IFERROR(VLOOKUP(Table[[#This Row],[Activity Details of Assistance]],WHAT!E:F,2,FALSE),"")</f>
        <v># of door</v>
      </c>
      <c r="J1653" s="195"/>
      <c r="K1653">
        <v>268</v>
      </c>
      <c r="L1653" s="235" t="s">
        <v>28</v>
      </c>
      <c r="M1653" s="252" t="s">
        <v>13</v>
      </c>
      <c r="N1653" t="s">
        <v>14</v>
      </c>
      <c r="O1653" t="s">
        <v>309</v>
      </c>
      <c r="P1653" t="s">
        <v>1606</v>
      </c>
      <c r="Q1653" t="s">
        <v>4659</v>
      </c>
      <c r="R1653" s="230">
        <v>45077</v>
      </c>
      <c r="S1653" s="230">
        <v>45323</v>
      </c>
      <c r="T1653" t="s">
        <v>8407</v>
      </c>
      <c r="U1653" s="259"/>
      <c r="V1653" s="259"/>
      <c r="W1653" s="259"/>
      <c r="X1653" s="259"/>
      <c r="Y1653" s="260"/>
      <c r="Z1653" t="s">
        <v>8355</v>
      </c>
      <c r="AA1653" t="s">
        <v>8356</v>
      </c>
      <c r="AB1653">
        <v>1847456486</v>
      </c>
      <c r="AC1653" s="261" t="str">
        <f>_xlfn.IFNA(IF(Table[[#This Row],[Programme Partner]]&lt;&gt;Table[[#This Row],[Implementing Partner]],CONCATENATE(Table[[#This Row],[Programme Partner]],"-",Table[[#This Row],[Implementing Partner]]),Table[[#This Row],[Programme Partner]]),"")</f>
        <v>UNICEF-BRAC</v>
      </c>
    </row>
    <row r="1654" spans="1:29" ht="16.5" customHeight="1">
      <c r="A1654" s="183">
        <v>1655</v>
      </c>
      <c r="B1654" t="s">
        <v>8385</v>
      </c>
      <c r="C1654" t="s">
        <v>5275</v>
      </c>
      <c r="D1654" t="s">
        <v>5033</v>
      </c>
      <c r="E1654" t="s">
        <v>5275</v>
      </c>
      <c r="F1654" s="265" t="s">
        <v>27</v>
      </c>
      <c r="G1654" s="195" t="s">
        <v>8012</v>
      </c>
      <c r="H1654" t="s">
        <v>8312</v>
      </c>
      <c r="I1654" s="253" t="str">
        <f>IFERROR(VLOOKUP(Table[[#This Row],[Activity Details of Assistance]],WHAT!E:F,2,FALSE),"")</f>
        <v># of door</v>
      </c>
      <c r="J1654" s="195"/>
      <c r="K1654">
        <v>1039</v>
      </c>
      <c r="L1654" s="235" t="s">
        <v>28</v>
      </c>
      <c r="M1654" s="252" t="s">
        <v>13</v>
      </c>
      <c r="N1654" t="s">
        <v>14</v>
      </c>
      <c r="O1654" t="s">
        <v>309</v>
      </c>
      <c r="P1654" t="s">
        <v>1606</v>
      </c>
      <c r="Q1654" t="s">
        <v>4659</v>
      </c>
      <c r="R1654" s="230">
        <v>45077</v>
      </c>
      <c r="S1654" s="230">
        <v>45323</v>
      </c>
      <c r="T1654" t="s">
        <v>8407</v>
      </c>
      <c r="U1654" s="259"/>
      <c r="V1654" s="259"/>
      <c r="W1654" s="259"/>
      <c r="X1654" s="259"/>
      <c r="Y1654" s="260"/>
      <c r="Z1654" t="s">
        <v>8355</v>
      </c>
      <c r="AA1654" t="s">
        <v>8356</v>
      </c>
      <c r="AB1654">
        <v>1847456486</v>
      </c>
      <c r="AC1654" s="261" t="str">
        <f>_xlfn.IFNA(IF(Table[[#This Row],[Programme Partner]]&lt;&gt;Table[[#This Row],[Implementing Partner]],CONCATENATE(Table[[#This Row],[Programme Partner]],"-",Table[[#This Row],[Implementing Partner]]),Table[[#This Row],[Programme Partner]]),"")</f>
        <v>UNICEF-BRAC</v>
      </c>
    </row>
    <row r="1655" spans="1:29" ht="16.5" customHeight="1">
      <c r="A1655" s="183">
        <v>1656</v>
      </c>
      <c r="B1655" t="s">
        <v>8385</v>
      </c>
      <c r="C1655" t="s">
        <v>5275</v>
      </c>
      <c r="D1655" t="s">
        <v>5033</v>
      </c>
      <c r="E1655" t="s">
        <v>5275</v>
      </c>
      <c r="F1655" s="265" t="s">
        <v>27</v>
      </c>
      <c r="G1655" s="195" t="s">
        <v>8013</v>
      </c>
      <c r="H1655" t="s">
        <v>8338</v>
      </c>
      <c r="I1655" s="253" t="str">
        <f>IFERROR(VLOOKUP(Table[[#This Row],[Activity Details of Assistance]],WHAT!E:F,2,FALSE),"")</f>
        <v># of facilities</v>
      </c>
      <c r="J1655" s="195"/>
      <c r="K1655">
        <v>12338</v>
      </c>
      <c r="L1655" s="235" t="s">
        <v>28</v>
      </c>
      <c r="M1655" s="252" t="s">
        <v>13</v>
      </c>
      <c r="N1655" t="s">
        <v>14</v>
      </c>
      <c r="O1655" t="s">
        <v>309</v>
      </c>
      <c r="P1655" t="s">
        <v>1606</v>
      </c>
      <c r="Q1655" t="s">
        <v>4659</v>
      </c>
      <c r="R1655" s="230">
        <v>45077</v>
      </c>
      <c r="S1655" s="230">
        <v>45323</v>
      </c>
      <c r="T1655" t="s">
        <v>8407</v>
      </c>
      <c r="U1655" s="259"/>
      <c r="V1655" s="259"/>
      <c r="W1655" s="259"/>
      <c r="X1655" s="259"/>
      <c r="Y1655" s="260"/>
      <c r="Z1655" t="s">
        <v>8355</v>
      </c>
      <c r="AA1655" t="s">
        <v>8356</v>
      </c>
      <c r="AB1655">
        <v>1847456486</v>
      </c>
      <c r="AC1655" s="261" t="str">
        <f>_xlfn.IFNA(IF(Table[[#This Row],[Programme Partner]]&lt;&gt;Table[[#This Row],[Implementing Partner]],CONCATENATE(Table[[#This Row],[Programme Partner]],"-",Table[[#This Row],[Implementing Partner]]),Table[[#This Row],[Programme Partner]]),"")</f>
        <v>UNICEF-BRAC</v>
      </c>
    </row>
    <row r="1656" spans="1:29" ht="16.5" customHeight="1">
      <c r="A1656" s="183">
        <v>1657</v>
      </c>
      <c r="B1656" t="s">
        <v>8385</v>
      </c>
      <c r="C1656" t="s">
        <v>5275</v>
      </c>
      <c r="D1656" t="s">
        <v>5033</v>
      </c>
      <c r="E1656" t="s">
        <v>5275</v>
      </c>
      <c r="F1656" s="265" t="s">
        <v>27</v>
      </c>
      <c r="G1656" s="195" t="s">
        <v>8013</v>
      </c>
      <c r="H1656" t="s">
        <v>8287</v>
      </c>
      <c r="I1656" s="253" t="str">
        <f>IFERROR(VLOOKUP(Table[[#This Row],[Activity Details of Assistance]],WHAT!E:F,2,FALSE),"")</f>
        <v># of HP sessions at HH level</v>
      </c>
      <c r="J1656" s="195"/>
      <c r="K1656">
        <v>6869</v>
      </c>
      <c r="L1656" s="235" t="s">
        <v>28</v>
      </c>
      <c r="M1656" s="252" t="s">
        <v>13</v>
      </c>
      <c r="N1656" t="s">
        <v>14</v>
      </c>
      <c r="O1656" t="s">
        <v>309</v>
      </c>
      <c r="P1656" t="s">
        <v>1606</v>
      </c>
      <c r="Q1656" t="s">
        <v>4659</v>
      </c>
      <c r="R1656" s="230">
        <v>45077</v>
      </c>
      <c r="S1656" s="230">
        <v>45323</v>
      </c>
      <c r="T1656" t="s">
        <v>8407</v>
      </c>
      <c r="U1656" s="259"/>
      <c r="V1656" s="259"/>
      <c r="W1656" s="259"/>
      <c r="X1656" s="259"/>
      <c r="Y1656" s="260"/>
      <c r="Z1656" t="s">
        <v>8355</v>
      </c>
      <c r="AA1656" t="s">
        <v>8356</v>
      </c>
      <c r="AB1656">
        <v>1847456486</v>
      </c>
      <c r="AC1656" s="261" t="str">
        <f>_xlfn.IFNA(IF(Table[[#This Row],[Programme Partner]]&lt;&gt;Table[[#This Row],[Implementing Partner]],CONCATENATE(Table[[#This Row],[Programme Partner]],"-",Table[[#This Row],[Implementing Partner]]),Table[[#This Row],[Programme Partner]]),"")</f>
        <v>UNICEF-BRAC</v>
      </c>
    </row>
    <row r="1657" spans="1:29" ht="16.5" customHeight="1">
      <c r="A1657" s="183">
        <v>1658</v>
      </c>
      <c r="B1657" t="s">
        <v>8385</v>
      </c>
      <c r="C1657" t="s">
        <v>5275</v>
      </c>
      <c r="D1657" t="s">
        <v>5033</v>
      </c>
      <c r="E1657" t="s">
        <v>5275</v>
      </c>
      <c r="F1657" s="265" t="s">
        <v>27</v>
      </c>
      <c r="G1657" s="195" t="s">
        <v>8014</v>
      </c>
      <c r="H1657" t="s">
        <v>8412</v>
      </c>
      <c r="I1657" s="253" t="str">
        <f>IFERROR(VLOOKUP(Table[[#This Row],[Activity Details of Assistance]],WHAT!E:F,2,FALSE),"")</f>
        <v># of HH</v>
      </c>
      <c r="J1657" s="195"/>
      <c r="K1657">
        <v>6869</v>
      </c>
      <c r="L1657" s="235" t="s">
        <v>28</v>
      </c>
      <c r="M1657" s="252" t="s">
        <v>13</v>
      </c>
      <c r="N1657" t="s">
        <v>14</v>
      </c>
      <c r="O1657" t="s">
        <v>309</v>
      </c>
      <c r="P1657" t="s">
        <v>1606</v>
      </c>
      <c r="Q1657" t="s">
        <v>4659</v>
      </c>
      <c r="R1657" s="230">
        <v>45077</v>
      </c>
      <c r="S1657" s="230">
        <v>45323</v>
      </c>
      <c r="T1657" t="s">
        <v>8407</v>
      </c>
      <c r="U1657" s="259"/>
      <c r="V1657" s="259"/>
      <c r="W1657" s="259"/>
      <c r="X1657" s="259"/>
      <c r="Y1657" s="260"/>
      <c r="Z1657" t="s">
        <v>8355</v>
      </c>
      <c r="AA1657" t="s">
        <v>8356</v>
      </c>
      <c r="AB1657">
        <v>1847456486</v>
      </c>
      <c r="AC1657" s="261" t="str">
        <f>_xlfn.IFNA(IF(Table[[#This Row],[Programme Partner]]&lt;&gt;Table[[#This Row],[Implementing Partner]],CONCATENATE(Table[[#This Row],[Programme Partner]],"-",Table[[#This Row],[Implementing Partner]]),Table[[#This Row],[Programme Partner]]),"")</f>
        <v>UNICEF-BRAC</v>
      </c>
    </row>
    <row r="1658" spans="1:29" ht="16.5" customHeight="1">
      <c r="A1658" s="183">
        <v>1659</v>
      </c>
      <c r="B1658" t="s">
        <v>8385</v>
      </c>
      <c r="C1658" t="s">
        <v>5033</v>
      </c>
      <c r="D1658" t="s">
        <v>5033</v>
      </c>
      <c r="E1658" t="s">
        <v>8447</v>
      </c>
      <c r="F1658" s="265" t="s">
        <v>27</v>
      </c>
      <c r="G1658" s="195" t="s">
        <v>8011</v>
      </c>
      <c r="H1658" t="s">
        <v>8413</v>
      </c>
      <c r="I1658" s="253" t="str">
        <f>IFERROR(VLOOKUP(Table[[#This Row],[Activity Details of Assistance]],WHAT!E:F,2,FALSE),"")</f>
        <v># of tapstand</v>
      </c>
      <c r="J1658" s="195"/>
      <c r="K1658">
        <v>1</v>
      </c>
      <c r="L1658" s="235" t="s">
        <v>28</v>
      </c>
      <c r="M1658" s="252" t="s">
        <v>13</v>
      </c>
      <c r="N1658" t="s">
        <v>14</v>
      </c>
      <c r="O1658" t="s">
        <v>307</v>
      </c>
      <c r="P1658" t="s">
        <v>1599</v>
      </c>
      <c r="Q1658" t="s">
        <v>4720</v>
      </c>
      <c r="R1658" s="230">
        <v>45077</v>
      </c>
      <c r="S1658" s="230">
        <v>45108</v>
      </c>
      <c r="T1658" t="s">
        <v>8407</v>
      </c>
      <c r="U1658" s="259"/>
      <c r="V1658" s="259"/>
      <c r="W1658" s="259"/>
      <c r="X1658" s="259"/>
      <c r="Y1658" s="260"/>
      <c r="Z1658" t="s">
        <v>8439</v>
      </c>
      <c r="AA1658" t="s">
        <v>8442</v>
      </c>
      <c r="AB1658">
        <v>1847455736</v>
      </c>
      <c r="AC1658" s="261" t="str">
        <f>_xlfn.IFNA(IF(Table[[#This Row],[Programme Partner]]&lt;&gt;Table[[#This Row],[Implementing Partner]],CONCATENATE(Table[[#This Row],[Programme Partner]],"-",Table[[#This Row],[Implementing Partner]]),Table[[#This Row],[Programme Partner]]),"")</f>
        <v>BRAC</v>
      </c>
    </row>
    <row r="1659" spans="1:29" ht="16.5" customHeight="1">
      <c r="A1659" s="183">
        <v>1660</v>
      </c>
      <c r="B1659" t="s">
        <v>8385</v>
      </c>
      <c r="C1659" t="s">
        <v>5033</v>
      </c>
      <c r="D1659" t="s">
        <v>5033</v>
      </c>
      <c r="E1659" t="s">
        <v>8447</v>
      </c>
      <c r="F1659" s="265" t="s">
        <v>27</v>
      </c>
      <c r="G1659" s="195" t="s">
        <v>8012</v>
      </c>
      <c r="H1659" t="s">
        <v>8364</v>
      </c>
      <c r="I1659" s="253" t="str">
        <f>IFERROR(VLOOKUP(Table[[#This Row],[Activity Details of Assistance]],WHAT!E:F,2,FALSE),"")</f>
        <v xml:space="preserve"># of door </v>
      </c>
      <c r="J1659" s="195"/>
      <c r="K1659">
        <v>10</v>
      </c>
      <c r="L1659" s="235" t="s">
        <v>28</v>
      </c>
      <c r="M1659" s="252" t="s">
        <v>13</v>
      </c>
      <c r="N1659" t="s">
        <v>14</v>
      </c>
      <c r="O1659" t="s">
        <v>307</v>
      </c>
      <c r="P1659" t="s">
        <v>1599</v>
      </c>
      <c r="Q1659" t="s">
        <v>4720</v>
      </c>
      <c r="R1659" s="230">
        <v>45077</v>
      </c>
      <c r="S1659" s="230">
        <v>45108</v>
      </c>
      <c r="T1659" t="s">
        <v>8407</v>
      </c>
      <c r="U1659" s="259"/>
      <c r="V1659" s="259"/>
      <c r="W1659" s="259"/>
      <c r="X1659" s="259"/>
      <c r="Y1659" s="260"/>
      <c r="Z1659" t="s">
        <v>8439</v>
      </c>
      <c r="AA1659" t="s">
        <v>8442</v>
      </c>
      <c r="AB1659">
        <v>1847455736</v>
      </c>
      <c r="AC1659" s="261" t="str">
        <f>_xlfn.IFNA(IF(Table[[#This Row],[Programme Partner]]&lt;&gt;Table[[#This Row],[Implementing Partner]],CONCATENATE(Table[[#This Row],[Programme Partner]],"-",Table[[#This Row],[Implementing Partner]]),Table[[#This Row],[Programme Partner]]),"")</f>
        <v>BRAC</v>
      </c>
    </row>
    <row r="1660" spans="1:29" ht="16.5" customHeight="1">
      <c r="A1660" s="183">
        <v>1661</v>
      </c>
      <c r="B1660" t="s">
        <v>8385</v>
      </c>
      <c r="C1660" t="s">
        <v>5033</v>
      </c>
      <c r="D1660" t="s">
        <v>5033</v>
      </c>
      <c r="E1660" t="s">
        <v>8447</v>
      </c>
      <c r="F1660" s="265" t="s">
        <v>27</v>
      </c>
      <c r="G1660" s="195" t="s">
        <v>8012</v>
      </c>
      <c r="H1660" t="s">
        <v>8365</v>
      </c>
      <c r="I1660" s="253" t="str">
        <f>IFERROR(VLOOKUP(Table[[#This Row],[Activity Details of Assistance]],WHAT!E:F,2,FALSE),"")</f>
        <v># of door</v>
      </c>
      <c r="J1660" s="195"/>
      <c r="K1660">
        <v>29</v>
      </c>
      <c r="L1660" s="235" t="s">
        <v>28</v>
      </c>
      <c r="M1660" s="252" t="s">
        <v>13</v>
      </c>
      <c r="N1660" t="s">
        <v>14</v>
      </c>
      <c r="O1660" t="s">
        <v>307</v>
      </c>
      <c r="P1660" t="s">
        <v>1599</v>
      </c>
      <c r="Q1660" t="s">
        <v>4720</v>
      </c>
      <c r="R1660" s="230">
        <v>45077</v>
      </c>
      <c r="S1660" s="230">
        <v>45108</v>
      </c>
      <c r="T1660" t="s">
        <v>8407</v>
      </c>
      <c r="U1660" s="259"/>
      <c r="V1660" s="259"/>
      <c r="W1660" s="259"/>
      <c r="X1660" s="259"/>
      <c r="Y1660" s="260"/>
      <c r="Z1660" t="s">
        <v>8439</v>
      </c>
      <c r="AA1660" t="s">
        <v>8442</v>
      </c>
      <c r="AB1660">
        <v>1847455736</v>
      </c>
      <c r="AC1660" s="261" t="str">
        <f>_xlfn.IFNA(IF(Table[[#This Row],[Programme Partner]]&lt;&gt;Table[[#This Row],[Implementing Partner]],CONCATENATE(Table[[#This Row],[Programme Partner]],"-",Table[[#This Row],[Implementing Partner]]),Table[[#This Row],[Programme Partner]]),"")</f>
        <v>BRAC</v>
      </c>
    </row>
    <row r="1661" spans="1:29" ht="16.5" customHeight="1">
      <c r="A1661" s="183">
        <v>1662</v>
      </c>
      <c r="B1661" t="s">
        <v>8385</v>
      </c>
      <c r="C1661" t="s">
        <v>5033</v>
      </c>
      <c r="D1661" t="s">
        <v>5033</v>
      </c>
      <c r="E1661" t="s">
        <v>8447</v>
      </c>
      <c r="F1661" s="265" t="s">
        <v>27</v>
      </c>
      <c r="G1661" s="195" t="s">
        <v>8012</v>
      </c>
      <c r="H1661" t="s">
        <v>8312</v>
      </c>
      <c r="I1661" s="253" t="str">
        <f>IFERROR(VLOOKUP(Table[[#This Row],[Activity Details of Assistance]],WHAT!E:F,2,FALSE),"")</f>
        <v># of door</v>
      </c>
      <c r="J1661" s="195"/>
      <c r="K1661">
        <v>53</v>
      </c>
      <c r="L1661" s="235" t="s">
        <v>28</v>
      </c>
      <c r="M1661" s="252" t="s">
        <v>13</v>
      </c>
      <c r="N1661" t="s">
        <v>14</v>
      </c>
      <c r="O1661" t="s">
        <v>307</v>
      </c>
      <c r="P1661" t="s">
        <v>1599</v>
      </c>
      <c r="Q1661" t="s">
        <v>4720</v>
      </c>
      <c r="R1661" s="230">
        <v>45077</v>
      </c>
      <c r="S1661" s="230">
        <v>45108</v>
      </c>
      <c r="T1661" t="s">
        <v>8407</v>
      </c>
      <c r="U1661" s="259"/>
      <c r="V1661" s="259"/>
      <c r="W1661" s="259"/>
      <c r="X1661" s="259"/>
      <c r="Y1661" s="260"/>
      <c r="Z1661" t="s">
        <v>8439</v>
      </c>
      <c r="AA1661" t="s">
        <v>8442</v>
      </c>
      <c r="AB1661">
        <v>1847455736</v>
      </c>
      <c r="AC1661" s="261" t="str">
        <f>_xlfn.IFNA(IF(Table[[#This Row],[Programme Partner]]&lt;&gt;Table[[#This Row],[Implementing Partner]],CONCATENATE(Table[[#This Row],[Programme Partner]],"-",Table[[#This Row],[Implementing Partner]]),Table[[#This Row],[Programme Partner]]),"")</f>
        <v>BRAC</v>
      </c>
    </row>
    <row r="1662" spans="1:29" ht="16.5" customHeight="1">
      <c r="A1662" s="183">
        <v>1663</v>
      </c>
      <c r="B1662" t="s">
        <v>8385</v>
      </c>
      <c r="C1662" t="s">
        <v>5033</v>
      </c>
      <c r="D1662" t="s">
        <v>5033</v>
      </c>
      <c r="E1662" t="s">
        <v>8447</v>
      </c>
      <c r="F1662" s="265" t="s">
        <v>27</v>
      </c>
      <c r="G1662" s="195" t="s">
        <v>8013</v>
      </c>
      <c r="H1662" t="s">
        <v>8286</v>
      </c>
      <c r="I1662" s="253" t="str">
        <f>IFERROR(VLOOKUP(Table[[#This Row],[Activity Details of Assistance]],WHAT!E:F,2,FALSE),"")</f>
        <v># of HP sessions at community level</v>
      </c>
      <c r="J1662" s="195"/>
      <c r="K1662">
        <v>93</v>
      </c>
      <c r="L1662" s="235" t="s">
        <v>28</v>
      </c>
      <c r="M1662" s="252" t="s">
        <v>13</v>
      </c>
      <c r="N1662" t="s">
        <v>14</v>
      </c>
      <c r="O1662" t="s">
        <v>307</v>
      </c>
      <c r="P1662" t="s">
        <v>1599</v>
      </c>
      <c r="Q1662" t="s">
        <v>4720</v>
      </c>
      <c r="R1662" s="230">
        <v>45077</v>
      </c>
      <c r="S1662" s="230">
        <v>45108</v>
      </c>
      <c r="T1662" t="s">
        <v>8407</v>
      </c>
      <c r="U1662" s="259"/>
      <c r="V1662" s="259"/>
      <c r="W1662" s="259"/>
      <c r="X1662" s="259"/>
      <c r="Y1662" s="260"/>
      <c r="Z1662" t="s">
        <v>8439</v>
      </c>
      <c r="AA1662" t="s">
        <v>8442</v>
      </c>
      <c r="AB1662">
        <v>1847455736</v>
      </c>
      <c r="AC1662" s="261" t="str">
        <f>_xlfn.IFNA(IF(Table[[#This Row],[Programme Partner]]&lt;&gt;Table[[#This Row],[Implementing Partner]],CONCATENATE(Table[[#This Row],[Programme Partner]],"-",Table[[#This Row],[Implementing Partner]]),Table[[#This Row],[Programme Partner]]),"")</f>
        <v>BRAC</v>
      </c>
    </row>
    <row r="1663" spans="1:29" ht="16.5" customHeight="1">
      <c r="A1663" s="183">
        <v>1664</v>
      </c>
      <c r="B1663" t="s">
        <v>8385</v>
      </c>
      <c r="C1663" t="s">
        <v>5033</v>
      </c>
      <c r="D1663" t="s">
        <v>5033</v>
      </c>
      <c r="E1663" t="s">
        <v>8447</v>
      </c>
      <c r="F1663" s="265" t="s">
        <v>27</v>
      </c>
      <c r="G1663" s="195" t="s">
        <v>8014</v>
      </c>
      <c r="H1663" t="s">
        <v>8401</v>
      </c>
      <c r="I1663" s="253" t="str">
        <f>IFERROR(VLOOKUP(Table[[#This Row],[Activity Details of Assistance]],WHAT!E:F,2,FALSE),"")</f>
        <v># of household</v>
      </c>
      <c r="J1663" s="195"/>
      <c r="K1663">
        <v>537</v>
      </c>
      <c r="L1663" s="235" t="s">
        <v>28</v>
      </c>
      <c r="M1663" s="252" t="s">
        <v>13</v>
      </c>
      <c r="N1663" t="s">
        <v>14</v>
      </c>
      <c r="O1663" t="s">
        <v>307</v>
      </c>
      <c r="P1663" t="s">
        <v>1599</v>
      </c>
      <c r="Q1663" t="s">
        <v>4720</v>
      </c>
      <c r="R1663" s="230">
        <v>45077</v>
      </c>
      <c r="S1663" s="230">
        <v>45108</v>
      </c>
      <c r="T1663" t="s">
        <v>8407</v>
      </c>
      <c r="U1663" s="259"/>
      <c r="V1663" s="259"/>
      <c r="W1663" s="259"/>
      <c r="X1663" s="259"/>
      <c r="Y1663" s="260"/>
      <c r="Z1663" t="s">
        <v>8439</v>
      </c>
      <c r="AA1663" t="s">
        <v>8442</v>
      </c>
      <c r="AB1663">
        <v>1847455736</v>
      </c>
      <c r="AC1663" s="261" t="str">
        <f>_xlfn.IFNA(IF(Table[[#This Row],[Programme Partner]]&lt;&gt;Table[[#This Row],[Implementing Partner]],CONCATENATE(Table[[#This Row],[Programme Partner]],"-",Table[[#This Row],[Implementing Partner]]),Table[[#This Row],[Programme Partner]]),"")</f>
        <v>BRAC</v>
      </c>
    </row>
    <row r="1664" spans="1:29" ht="16.5" customHeight="1">
      <c r="A1664" s="183">
        <v>1665</v>
      </c>
      <c r="B1664" t="s">
        <v>8385</v>
      </c>
      <c r="C1664" t="s">
        <v>5033</v>
      </c>
      <c r="D1664" t="s">
        <v>5033</v>
      </c>
      <c r="E1664" t="s">
        <v>8447</v>
      </c>
      <c r="F1664" s="265" t="s">
        <v>27</v>
      </c>
      <c r="G1664" s="195" t="s">
        <v>8011</v>
      </c>
      <c r="H1664" t="s">
        <v>8363</v>
      </c>
      <c r="I1664" s="253" t="str">
        <f>IFERROR(VLOOKUP(Table[[#This Row],[Activity Details of Assistance]],WHAT!E:F,2,FALSE),"")</f>
        <v># of tube well</v>
      </c>
      <c r="J1664" s="195"/>
      <c r="K1664">
        <v>79</v>
      </c>
      <c r="L1664" s="235" t="s">
        <v>28</v>
      </c>
      <c r="M1664" s="252" t="s">
        <v>13</v>
      </c>
      <c r="N1664" t="s">
        <v>14</v>
      </c>
      <c r="O1664" t="s">
        <v>309</v>
      </c>
      <c r="P1664" t="s">
        <v>1606</v>
      </c>
      <c r="Q1664" t="s">
        <v>6479</v>
      </c>
      <c r="R1664" s="230">
        <v>45077</v>
      </c>
      <c r="S1664" s="230">
        <v>45108</v>
      </c>
      <c r="T1664" t="s">
        <v>8407</v>
      </c>
      <c r="U1664" s="259"/>
      <c r="V1664" s="259"/>
      <c r="W1664" s="259"/>
      <c r="X1664" s="259"/>
      <c r="Y1664" s="260"/>
      <c r="Z1664" t="s">
        <v>8439</v>
      </c>
      <c r="AA1664" t="s">
        <v>8442</v>
      </c>
      <c r="AB1664">
        <v>1847455736</v>
      </c>
      <c r="AC1664" s="261" t="str">
        <f>_xlfn.IFNA(IF(Table[[#This Row],[Programme Partner]]&lt;&gt;Table[[#This Row],[Implementing Partner]],CONCATENATE(Table[[#This Row],[Programme Partner]],"-",Table[[#This Row],[Implementing Partner]]),Table[[#This Row],[Programme Partner]]),"")</f>
        <v>BRAC</v>
      </c>
    </row>
    <row r="1665" spans="1:29" ht="16.5" customHeight="1">
      <c r="A1665" s="183">
        <v>1666</v>
      </c>
      <c r="B1665" t="s">
        <v>8385</v>
      </c>
      <c r="C1665" t="s">
        <v>5033</v>
      </c>
      <c r="D1665" t="s">
        <v>5033</v>
      </c>
      <c r="E1665" t="s">
        <v>8447</v>
      </c>
      <c r="F1665" s="265" t="s">
        <v>27</v>
      </c>
      <c r="G1665" s="195" t="s">
        <v>8012</v>
      </c>
      <c r="H1665" t="s">
        <v>8364</v>
      </c>
      <c r="I1665" s="253" t="str">
        <f>IFERROR(VLOOKUP(Table[[#This Row],[Activity Details of Assistance]],WHAT!E:F,2,FALSE),"")</f>
        <v xml:space="preserve"># of door </v>
      </c>
      <c r="J1665" s="195"/>
      <c r="K1665">
        <v>2</v>
      </c>
      <c r="L1665" s="235" t="s">
        <v>28</v>
      </c>
      <c r="M1665" s="252" t="s">
        <v>13</v>
      </c>
      <c r="N1665" t="s">
        <v>14</v>
      </c>
      <c r="O1665" t="s">
        <v>309</v>
      </c>
      <c r="P1665" t="s">
        <v>1606</v>
      </c>
      <c r="Q1665" t="s">
        <v>6479</v>
      </c>
      <c r="R1665" s="230">
        <v>45077</v>
      </c>
      <c r="S1665" s="230">
        <v>45108</v>
      </c>
      <c r="T1665" t="s">
        <v>8407</v>
      </c>
      <c r="U1665" s="259"/>
      <c r="V1665" s="259"/>
      <c r="W1665" s="259"/>
      <c r="X1665" s="259"/>
      <c r="Y1665" s="260"/>
      <c r="Z1665" t="s">
        <v>8439</v>
      </c>
      <c r="AA1665" t="s">
        <v>8442</v>
      </c>
      <c r="AB1665">
        <v>1847455736</v>
      </c>
      <c r="AC1665" s="261" t="str">
        <f>_xlfn.IFNA(IF(Table[[#This Row],[Programme Partner]]&lt;&gt;Table[[#This Row],[Implementing Partner]],CONCATENATE(Table[[#This Row],[Programme Partner]],"-",Table[[#This Row],[Implementing Partner]]),Table[[#This Row],[Programme Partner]]),"")</f>
        <v>BRAC</v>
      </c>
    </row>
    <row r="1666" spans="1:29" ht="16.5" customHeight="1">
      <c r="A1666" s="183">
        <v>1667</v>
      </c>
      <c r="B1666" t="s">
        <v>8385</v>
      </c>
      <c r="C1666" t="s">
        <v>5033</v>
      </c>
      <c r="D1666" t="s">
        <v>5033</v>
      </c>
      <c r="E1666" t="s">
        <v>8447</v>
      </c>
      <c r="F1666" s="265" t="s">
        <v>27</v>
      </c>
      <c r="G1666" s="195" t="s">
        <v>8012</v>
      </c>
      <c r="H1666" t="s">
        <v>8365</v>
      </c>
      <c r="I1666" s="253" t="str">
        <f>IFERROR(VLOOKUP(Table[[#This Row],[Activity Details of Assistance]],WHAT!E:F,2,FALSE),"")</f>
        <v># of door</v>
      </c>
      <c r="J1666" s="195"/>
      <c r="K1666">
        <v>26</v>
      </c>
      <c r="L1666" s="235" t="s">
        <v>28</v>
      </c>
      <c r="M1666" s="252" t="s">
        <v>13</v>
      </c>
      <c r="N1666" t="s">
        <v>14</v>
      </c>
      <c r="O1666" t="s">
        <v>309</v>
      </c>
      <c r="P1666" t="s">
        <v>1606</v>
      </c>
      <c r="Q1666" t="s">
        <v>6479</v>
      </c>
      <c r="R1666" s="230">
        <v>45077</v>
      </c>
      <c r="S1666" s="230">
        <v>45108</v>
      </c>
      <c r="T1666" t="s">
        <v>8407</v>
      </c>
      <c r="U1666" s="259"/>
      <c r="V1666" s="259"/>
      <c r="W1666" s="259"/>
      <c r="X1666" s="259"/>
      <c r="Y1666" s="260"/>
      <c r="Z1666" t="s">
        <v>8439</v>
      </c>
      <c r="AA1666" t="s">
        <v>8442</v>
      </c>
      <c r="AB1666">
        <v>1847455736</v>
      </c>
      <c r="AC1666" s="261" t="str">
        <f>_xlfn.IFNA(IF(Table[[#This Row],[Programme Partner]]&lt;&gt;Table[[#This Row],[Implementing Partner]],CONCATENATE(Table[[#This Row],[Programme Partner]],"-",Table[[#This Row],[Implementing Partner]]),Table[[#This Row],[Programme Partner]]),"")</f>
        <v>BRAC</v>
      </c>
    </row>
    <row r="1667" spans="1:29" ht="16.5" customHeight="1">
      <c r="A1667" s="183">
        <v>1668</v>
      </c>
      <c r="B1667" t="s">
        <v>8385</v>
      </c>
      <c r="C1667" t="s">
        <v>5033</v>
      </c>
      <c r="D1667" t="s">
        <v>5033</v>
      </c>
      <c r="E1667" t="s">
        <v>8447</v>
      </c>
      <c r="F1667" s="265" t="s">
        <v>27</v>
      </c>
      <c r="G1667" s="195" t="s">
        <v>8012</v>
      </c>
      <c r="H1667" t="s">
        <v>8312</v>
      </c>
      <c r="I1667" s="253" t="str">
        <f>IFERROR(VLOOKUP(Table[[#This Row],[Activity Details of Assistance]],WHAT!E:F,2,FALSE),"")</f>
        <v># of door</v>
      </c>
      <c r="J1667" s="195"/>
      <c r="K1667">
        <v>116</v>
      </c>
      <c r="L1667" s="235" t="s">
        <v>28</v>
      </c>
      <c r="M1667" s="252" t="s">
        <v>13</v>
      </c>
      <c r="N1667" t="s">
        <v>14</v>
      </c>
      <c r="O1667" t="s">
        <v>309</v>
      </c>
      <c r="P1667" t="s">
        <v>1606</v>
      </c>
      <c r="Q1667" t="s">
        <v>6479</v>
      </c>
      <c r="R1667" s="230">
        <v>45077</v>
      </c>
      <c r="S1667" s="230">
        <v>45108</v>
      </c>
      <c r="T1667" t="s">
        <v>8407</v>
      </c>
      <c r="U1667" s="259"/>
      <c r="V1667" s="259"/>
      <c r="W1667" s="259"/>
      <c r="X1667" s="259"/>
      <c r="Y1667" s="260"/>
      <c r="Z1667" t="s">
        <v>8439</v>
      </c>
      <c r="AA1667" t="s">
        <v>8442</v>
      </c>
      <c r="AB1667">
        <v>1847455736</v>
      </c>
      <c r="AC1667" s="261" t="str">
        <f>_xlfn.IFNA(IF(Table[[#This Row],[Programme Partner]]&lt;&gt;Table[[#This Row],[Implementing Partner]],CONCATENATE(Table[[#This Row],[Programme Partner]],"-",Table[[#This Row],[Implementing Partner]]),Table[[#This Row],[Programme Partner]]),"")</f>
        <v>BRAC</v>
      </c>
    </row>
    <row r="1668" spans="1:29" ht="16.5" customHeight="1">
      <c r="A1668" s="183">
        <v>1669</v>
      </c>
      <c r="B1668" t="s">
        <v>8385</v>
      </c>
      <c r="C1668" t="s">
        <v>5033</v>
      </c>
      <c r="D1668" t="s">
        <v>5033</v>
      </c>
      <c r="E1668" t="s">
        <v>8447</v>
      </c>
      <c r="F1668" s="265" t="s">
        <v>27</v>
      </c>
      <c r="G1668" s="195" t="s">
        <v>8013</v>
      </c>
      <c r="H1668" t="s">
        <v>8286</v>
      </c>
      <c r="I1668" s="253" t="str">
        <f>IFERROR(VLOOKUP(Table[[#This Row],[Activity Details of Assistance]],WHAT!E:F,2,FALSE),"")</f>
        <v># of HP sessions at community level</v>
      </c>
      <c r="J1668" s="195"/>
      <c r="K1668">
        <v>236</v>
      </c>
      <c r="L1668" s="235" t="s">
        <v>28</v>
      </c>
      <c r="M1668" s="252" t="s">
        <v>13</v>
      </c>
      <c r="N1668" t="s">
        <v>14</v>
      </c>
      <c r="O1668" t="s">
        <v>309</v>
      </c>
      <c r="P1668" t="s">
        <v>1606</v>
      </c>
      <c r="Q1668" t="s">
        <v>6479</v>
      </c>
      <c r="R1668" s="230">
        <v>45077</v>
      </c>
      <c r="S1668" s="230">
        <v>45108</v>
      </c>
      <c r="T1668" t="s">
        <v>8407</v>
      </c>
      <c r="U1668" s="259"/>
      <c r="V1668" s="259"/>
      <c r="W1668" s="259"/>
      <c r="X1668" s="259"/>
      <c r="Y1668" s="260"/>
      <c r="Z1668" t="s">
        <v>8439</v>
      </c>
      <c r="AA1668" t="s">
        <v>8442</v>
      </c>
      <c r="AB1668">
        <v>1847455736</v>
      </c>
      <c r="AC1668" s="261" t="str">
        <f>_xlfn.IFNA(IF(Table[[#This Row],[Programme Partner]]&lt;&gt;Table[[#This Row],[Implementing Partner]],CONCATENATE(Table[[#This Row],[Programme Partner]],"-",Table[[#This Row],[Implementing Partner]]),Table[[#This Row],[Programme Partner]]),"")</f>
        <v>BRAC</v>
      </c>
    </row>
    <row r="1669" spans="1:29" ht="16.5" customHeight="1">
      <c r="A1669" s="183">
        <v>1670</v>
      </c>
      <c r="B1669" t="s">
        <v>8385</v>
      </c>
      <c r="C1669" t="s">
        <v>5033</v>
      </c>
      <c r="D1669" t="s">
        <v>5033</v>
      </c>
      <c r="E1669" t="s">
        <v>8447</v>
      </c>
      <c r="F1669" s="265" t="s">
        <v>27</v>
      </c>
      <c r="G1669" s="195" t="s">
        <v>8014</v>
      </c>
      <c r="H1669" t="s">
        <v>8401</v>
      </c>
      <c r="I1669" s="253" t="str">
        <f>IFERROR(VLOOKUP(Table[[#This Row],[Activity Details of Assistance]],WHAT!E:F,2,FALSE),"")</f>
        <v># of household</v>
      </c>
      <c r="J1669" s="195"/>
      <c r="K1669">
        <v>5344</v>
      </c>
      <c r="L1669" s="235" t="s">
        <v>28</v>
      </c>
      <c r="M1669" s="252" t="s">
        <v>13</v>
      </c>
      <c r="N1669" t="s">
        <v>14</v>
      </c>
      <c r="O1669" t="s">
        <v>309</v>
      </c>
      <c r="P1669" t="s">
        <v>1606</v>
      </c>
      <c r="Q1669" t="s">
        <v>6479</v>
      </c>
      <c r="R1669" s="230">
        <v>45077</v>
      </c>
      <c r="S1669" s="230">
        <v>45108</v>
      </c>
      <c r="T1669" t="s">
        <v>8407</v>
      </c>
      <c r="U1669" s="259"/>
      <c r="V1669" s="259"/>
      <c r="W1669" s="259"/>
      <c r="X1669" s="259"/>
      <c r="Y1669" s="260"/>
      <c r="Z1669" t="s">
        <v>8439</v>
      </c>
      <c r="AA1669" t="s">
        <v>8442</v>
      </c>
      <c r="AB1669">
        <v>1847455736</v>
      </c>
      <c r="AC1669" s="261" t="str">
        <f>_xlfn.IFNA(IF(Table[[#This Row],[Programme Partner]]&lt;&gt;Table[[#This Row],[Implementing Partner]],CONCATENATE(Table[[#This Row],[Programme Partner]],"-",Table[[#This Row],[Implementing Partner]]),Table[[#This Row],[Programme Partner]]),"")</f>
        <v>BRAC</v>
      </c>
    </row>
    <row r="1670" spans="1:29" ht="16.5" customHeight="1">
      <c r="A1670" s="183">
        <v>1671</v>
      </c>
      <c r="B1670" t="s">
        <v>8385</v>
      </c>
      <c r="C1670" t="s">
        <v>5273</v>
      </c>
      <c r="D1670" t="s">
        <v>5184</v>
      </c>
      <c r="E1670" t="s">
        <v>5273</v>
      </c>
      <c r="F1670" s="265" t="s">
        <v>27</v>
      </c>
      <c r="G1670" s="195" t="s">
        <v>8011</v>
      </c>
      <c r="H1670" t="s">
        <v>8363</v>
      </c>
      <c r="I1670" s="253" t="str">
        <f>IFERROR(VLOOKUP(Table[[#This Row],[Activity Details of Assistance]],WHAT!E:F,2,FALSE),"")</f>
        <v># of tube well</v>
      </c>
      <c r="J1670" s="195"/>
      <c r="K1670">
        <v>109</v>
      </c>
      <c r="L1670" s="235" t="s">
        <v>28</v>
      </c>
      <c r="M1670" s="252" t="s">
        <v>13</v>
      </c>
      <c r="N1670" t="s">
        <v>14</v>
      </c>
      <c r="O1670" t="s">
        <v>309</v>
      </c>
      <c r="P1670" t="s">
        <v>1606</v>
      </c>
      <c r="Q1670" t="s">
        <v>6386</v>
      </c>
      <c r="R1670" s="230">
        <v>45077</v>
      </c>
      <c r="S1670" s="230">
        <v>45261</v>
      </c>
      <c r="T1670" t="s">
        <v>8407</v>
      </c>
      <c r="U1670" s="259"/>
      <c r="V1670" s="259"/>
      <c r="W1670" s="259"/>
      <c r="X1670" s="259"/>
      <c r="Y1670" s="260"/>
      <c r="Z1670" t="s">
        <v>8458</v>
      </c>
      <c r="AA1670" t="s">
        <v>8459</v>
      </c>
      <c r="AB1670" t="s">
        <v>8460</v>
      </c>
      <c r="AC1670" s="261" t="str">
        <f>_xlfn.IFNA(IF(Table[[#This Row],[Programme Partner]]&lt;&gt;Table[[#This Row],[Implementing Partner]],CONCATENATE(Table[[#This Row],[Programme Partner]],"-",Table[[#This Row],[Implementing Partner]]),Table[[#This Row],[Programme Partner]]),"")</f>
        <v>UNHCR-NGOF</v>
      </c>
    </row>
    <row r="1671" spans="1:29" ht="16.5" customHeight="1">
      <c r="A1671" s="183">
        <v>1672</v>
      </c>
      <c r="B1671" t="s">
        <v>8385</v>
      </c>
      <c r="C1671" t="s">
        <v>5273</v>
      </c>
      <c r="D1671" t="s">
        <v>5184</v>
      </c>
      <c r="E1671" t="s">
        <v>5273</v>
      </c>
      <c r="F1671" s="265" t="s">
        <v>27</v>
      </c>
      <c r="G1671" s="195" t="s">
        <v>8012</v>
      </c>
      <c r="H1671" t="s">
        <v>8364</v>
      </c>
      <c r="I1671" s="253" t="str">
        <f>IFERROR(VLOOKUP(Table[[#This Row],[Activity Details of Assistance]],WHAT!E:F,2,FALSE),"")</f>
        <v xml:space="preserve"># of door </v>
      </c>
      <c r="J1671" s="195"/>
      <c r="K1671">
        <v>81</v>
      </c>
      <c r="L1671" s="235" t="s">
        <v>28</v>
      </c>
      <c r="M1671" s="252" t="s">
        <v>13</v>
      </c>
      <c r="N1671" t="s">
        <v>14</v>
      </c>
      <c r="O1671" t="s">
        <v>309</v>
      </c>
      <c r="P1671" t="s">
        <v>1606</v>
      </c>
      <c r="Q1671" t="s">
        <v>6386</v>
      </c>
      <c r="R1671" s="230">
        <v>45077</v>
      </c>
      <c r="S1671" s="230">
        <v>45261</v>
      </c>
      <c r="T1671" t="s">
        <v>8407</v>
      </c>
      <c r="U1671" s="259"/>
      <c r="V1671" s="259"/>
      <c r="W1671" s="259"/>
      <c r="X1671" s="259"/>
      <c r="Y1671" s="260"/>
      <c r="Z1671" t="s">
        <v>8458</v>
      </c>
      <c r="AA1671" t="s">
        <v>8459</v>
      </c>
      <c r="AB1671" t="s">
        <v>8460</v>
      </c>
      <c r="AC1671" s="261" t="str">
        <f>_xlfn.IFNA(IF(Table[[#This Row],[Programme Partner]]&lt;&gt;Table[[#This Row],[Implementing Partner]],CONCATENATE(Table[[#This Row],[Programme Partner]],"-",Table[[#This Row],[Implementing Partner]]),Table[[#This Row],[Programme Partner]]),"")</f>
        <v>UNHCR-NGOF</v>
      </c>
    </row>
    <row r="1672" spans="1:29" ht="16.5" customHeight="1">
      <c r="A1672" s="183">
        <v>1673</v>
      </c>
      <c r="B1672" t="s">
        <v>8385</v>
      </c>
      <c r="C1672" t="s">
        <v>5273</v>
      </c>
      <c r="D1672" t="s">
        <v>5184</v>
      </c>
      <c r="E1672" t="s">
        <v>5273</v>
      </c>
      <c r="F1672" s="265" t="s">
        <v>27</v>
      </c>
      <c r="G1672" s="195" t="s">
        <v>8012</v>
      </c>
      <c r="H1672" t="s">
        <v>8403</v>
      </c>
      <c r="I1672" s="253" t="str">
        <f>IFERROR(VLOOKUP(Table[[#This Row],[Activity Details of Assistance]],WHAT!E:F,2,FALSE),"")</f>
        <v># of door</v>
      </c>
      <c r="J1672" s="195"/>
      <c r="K1672">
        <v>5</v>
      </c>
      <c r="L1672" s="235" t="s">
        <v>28</v>
      </c>
      <c r="M1672" s="252" t="s">
        <v>13</v>
      </c>
      <c r="N1672" t="s">
        <v>14</v>
      </c>
      <c r="O1672" t="s">
        <v>309</v>
      </c>
      <c r="P1672" t="s">
        <v>1606</v>
      </c>
      <c r="Q1672" t="s">
        <v>6386</v>
      </c>
      <c r="R1672" s="230">
        <v>45077</v>
      </c>
      <c r="S1672" s="230">
        <v>45261</v>
      </c>
      <c r="T1672" t="s">
        <v>8407</v>
      </c>
      <c r="U1672" s="259"/>
      <c r="V1672" s="259"/>
      <c r="W1672" s="259"/>
      <c r="X1672" s="259"/>
      <c r="Y1672" s="260"/>
      <c r="Z1672" t="s">
        <v>8458</v>
      </c>
      <c r="AA1672" t="s">
        <v>8459</v>
      </c>
      <c r="AB1672" t="s">
        <v>8460</v>
      </c>
      <c r="AC1672" s="261" t="str">
        <f>_xlfn.IFNA(IF(Table[[#This Row],[Programme Partner]]&lt;&gt;Table[[#This Row],[Implementing Partner]],CONCATENATE(Table[[#This Row],[Programme Partner]],"-",Table[[#This Row],[Implementing Partner]]),Table[[#This Row],[Programme Partner]]),"")</f>
        <v>UNHCR-NGOF</v>
      </c>
    </row>
    <row r="1673" spans="1:29" ht="16.5" customHeight="1">
      <c r="A1673" s="183">
        <v>1674</v>
      </c>
      <c r="B1673" t="s">
        <v>8385</v>
      </c>
      <c r="C1673" t="s">
        <v>5273</v>
      </c>
      <c r="D1673" t="s">
        <v>5184</v>
      </c>
      <c r="E1673" t="s">
        <v>5273</v>
      </c>
      <c r="F1673" s="265" t="s">
        <v>27</v>
      </c>
      <c r="G1673" s="195" t="s">
        <v>8012</v>
      </c>
      <c r="H1673" t="s">
        <v>8365</v>
      </c>
      <c r="I1673" s="253" t="str">
        <f>IFERROR(VLOOKUP(Table[[#This Row],[Activity Details of Assistance]],WHAT!E:F,2,FALSE),"")</f>
        <v># of door</v>
      </c>
      <c r="J1673" s="195"/>
      <c r="K1673">
        <v>250</v>
      </c>
      <c r="L1673" s="235" t="s">
        <v>28</v>
      </c>
      <c r="M1673" s="252" t="s">
        <v>13</v>
      </c>
      <c r="N1673" t="s">
        <v>14</v>
      </c>
      <c r="O1673" t="s">
        <v>309</v>
      </c>
      <c r="P1673" t="s">
        <v>1606</v>
      </c>
      <c r="Q1673" t="s">
        <v>6386</v>
      </c>
      <c r="R1673" s="230">
        <v>45077</v>
      </c>
      <c r="S1673" s="230">
        <v>45261</v>
      </c>
      <c r="T1673" t="s">
        <v>8407</v>
      </c>
      <c r="U1673" s="259"/>
      <c r="V1673" s="259"/>
      <c r="W1673" s="259"/>
      <c r="X1673" s="259"/>
      <c r="Y1673" s="260"/>
      <c r="Z1673" t="s">
        <v>8458</v>
      </c>
      <c r="AA1673" t="s">
        <v>8459</v>
      </c>
      <c r="AB1673" t="s">
        <v>8460</v>
      </c>
      <c r="AC1673" s="261" t="str">
        <f>_xlfn.IFNA(IF(Table[[#This Row],[Programme Partner]]&lt;&gt;Table[[#This Row],[Implementing Partner]],CONCATENATE(Table[[#This Row],[Programme Partner]],"-",Table[[#This Row],[Implementing Partner]]),Table[[#This Row],[Programme Partner]]),"")</f>
        <v>UNHCR-NGOF</v>
      </c>
    </row>
    <row r="1674" spans="1:29" ht="16.5" customHeight="1">
      <c r="A1674" s="183">
        <v>1675</v>
      </c>
      <c r="B1674" t="s">
        <v>8385</v>
      </c>
      <c r="C1674" t="s">
        <v>5273</v>
      </c>
      <c r="D1674" t="s">
        <v>5184</v>
      </c>
      <c r="E1674" t="s">
        <v>5273</v>
      </c>
      <c r="F1674" s="265" t="s">
        <v>27</v>
      </c>
      <c r="G1674" s="195" t="s">
        <v>8012</v>
      </c>
      <c r="H1674" t="s">
        <v>8312</v>
      </c>
      <c r="I1674" s="253" t="str">
        <f>IFERROR(VLOOKUP(Table[[#This Row],[Activity Details of Assistance]],WHAT!E:F,2,FALSE),"")</f>
        <v># of door</v>
      </c>
      <c r="J1674" s="195"/>
      <c r="K1674">
        <v>274</v>
      </c>
      <c r="L1674" s="235" t="s">
        <v>28</v>
      </c>
      <c r="M1674" s="252" t="s">
        <v>13</v>
      </c>
      <c r="N1674" t="s">
        <v>14</v>
      </c>
      <c r="O1674" t="s">
        <v>309</v>
      </c>
      <c r="P1674" t="s">
        <v>1606</v>
      </c>
      <c r="Q1674" t="s">
        <v>6386</v>
      </c>
      <c r="R1674" s="230">
        <v>45077</v>
      </c>
      <c r="S1674" s="230">
        <v>45261</v>
      </c>
      <c r="T1674" t="s">
        <v>8407</v>
      </c>
      <c r="U1674" s="259"/>
      <c r="V1674" s="259"/>
      <c r="W1674" s="259"/>
      <c r="X1674" s="259"/>
      <c r="Y1674" s="260"/>
      <c r="Z1674" t="s">
        <v>8458</v>
      </c>
      <c r="AA1674" t="s">
        <v>8459</v>
      </c>
      <c r="AB1674" t="s">
        <v>8460</v>
      </c>
      <c r="AC1674" s="261" t="str">
        <f>_xlfn.IFNA(IF(Table[[#This Row],[Programme Partner]]&lt;&gt;Table[[#This Row],[Implementing Partner]],CONCATENATE(Table[[#This Row],[Programme Partner]],"-",Table[[#This Row],[Implementing Partner]]),Table[[#This Row],[Programme Partner]]),"")</f>
        <v>UNHCR-NGOF</v>
      </c>
    </row>
    <row r="1675" spans="1:29" ht="16.5" customHeight="1">
      <c r="A1675" s="183">
        <v>1676</v>
      </c>
      <c r="B1675" t="s">
        <v>8385</v>
      </c>
      <c r="C1675" t="s">
        <v>5273</v>
      </c>
      <c r="D1675" t="s">
        <v>5184</v>
      </c>
      <c r="E1675" t="s">
        <v>5273</v>
      </c>
      <c r="F1675" s="265" t="s">
        <v>27</v>
      </c>
      <c r="G1675" s="195" t="s">
        <v>8013</v>
      </c>
      <c r="H1675" t="s">
        <v>8338</v>
      </c>
      <c r="I1675" s="253" t="str">
        <f>IFERROR(VLOOKUP(Table[[#This Row],[Activity Details of Assistance]],WHAT!E:F,2,FALSE),"")</f>
        <v># of facilities</v>
      </c>
      <c r="J1675" s="195"/>
      <c r="K1675">
        <v>1234</v>
      </c>
      <c r="L1675" s="235" t="s">
        <v>28</v>
      </c>
      <c r="M1675" s="252" t="s">
        <v>13</v>
      </c>
      <c r="N1675" t="s">
        <v>14</v>
      </c>
      <c r="O1675" t="s">
        <v>309</v>
      </c>
      <c r="P1675" t="s">
        <v>1606</v>
      </c>
      <c r="Q1675" t="s">
        <v>6386</v>
      </c>
      <c r="R1675" s="230">
        <v>45077</v>
      </c>
      <c r="S1675" s="230">
        <v>45261</v>
      </c>
      <c r="T1675" t="s">
        <v>8407</v>
      </c>
      <c r="U1675" s="259"/>
      <c r="V1675" s="259"/>
      <c r="W1675" s="259"/>
      <c r="X1675" s="259"/>
      <c r="Y1675" s="260"/>
      <c r="Z1675" t="s">
        <v>8458</v>
      </c>
      <c r="AA1675" t="s">
        <v>8459</v>
      </c>
      <c r="AB1675" t="s">
        <v>8460</v>
      </c>
      <c r="AC1675" s="261" t="str">
        <f>_xlfn.IFNA(IF(Table[[#This Row],[Programme Partner]]&lt;&gt;Table[[#This Row],[Implementing Partner]],CONCATENATE(Table[[#This Row],[Programme Partner]],"-",Table[[#This Row],[Implementing Partner]]),Table[[#This Row],[Programme Partner]]),"")</f>
        <v>UNHCR-NGOF</v>
      </c>
    </row>
    <row r="1676" spans="1:29" ht="16.5" customHeight="1">
      <c r="A1676" s="183">
        <v>1677</v>
      </c>
      <c r="B1676" t="s">
        <v>8385</v>
      </c>
      <c r="C1676" t="s">
        <v>5273</v>
      </c>
      <c r="D1676" t="s">
        <v>5184</v>
      </c>
      <c r="E1676" t="s">
        <v>5273</v>
      </c>
      <c r="F1676" s="265" t="s">
        <v>27</v>
      </c>
      <c r="G1676" s="195" t="s">
        <v>8013</v>
      </c>
      <c r="H1676" t="s">
        <v>8286</v>
      </c>
      <c r="I1676" s="253" t="str">
        <f>IFERROR(VLOOKUP(Table[[#This Row],[Activity Details of Assistance]],WHAT!E:F,2,FALSE),"")</f>
        <v># of HP sessions at community level</v>
      </c>
      <c r="J1676" s="195"/>
      <c r="K1676">
        <v>60</v>
      </c>
      <c r="L1676" s="235" t="s">
        <v>28</v>
      </c>
      <c r="M1676" s="252" t="s">
        <v>13</v>
      </c>
      <c r="N1676" t="s">
        <v>14</v>
      </c>
      <c r="O1676" t="s">
        <v>309</v>
      </c>
      <c r="P1676" t="s">
        <v>1606</v>
      </c>
      <c r="Q1676" t="s">
        <v>6386</v>
      </c>
      <c r="R1676" s="230">
        <v>45077</v>
      </c>
      <c r="S1676" s="230">
        <v>45261</v>
      </c>
      <c r="T1676" t="s">
        <v>8407</v>
      </c>
      <c r="U1676" s="259"/>
      <c r="V1676" s="259"/>
      <c r="W1676" s="259"/>
      <c r="X1676" s="259"/>
      <c r="Y1676" s="260"/>
      <c r="Z1676" t="s">
        <v>8458</v>
      </c>
      <c r="AA1676" t="s">
        <v>8459</v>
      </c>
      <c r="AB1676" t="s">
        <v>8460</v>
      </c>
      <c r="AC1676" s="261" t="str">
        <f>_xlfn.IFNA(IF(Table[[#This Row],[Programme Partner]]&lt;&gt;Table[[#This Row],[Implementing Partner]],CONCATENATE(Table[[#This Row],[Programme Partner]],"-",Table[[#This Row],[Implementing Partner]]),Table[[#This Row],[Programme Partner]]),"")</f>
        <v>UNHCR-NGOF</v>
      </c>
    </row>
    <row r="1677" spans="1:29" ht="16.5" customHeight="1">
      <c r="A1677" s="183">
        <v>1678</v>
      </c>
      <c r="B1677" t="s">
        <v>8385</v>
      </c>
      <c r="C1677" t="s">
        <v>5273</v>
      </c>
      <c r="D1677" t="s">
        <v>5184</v>
      </c>
      <c r="E1677" t="s">
        <v>5273</v>
      </c>
      <c r="F1677" s="265" t="s">
        <v>27</v>
      </c>
      <c r="G1677" s="195" t="s">
        <v>8013</v>
      </c>
      <c r="H1677" t="s">
        <v>8287</v>
      </c>
      <c r="I1677" s="253" t="str">
        <f>IFERROR(VLOOKUP(Table[[#This Row],[Activity Details of Assistance]],WHAT!E:F,2,FALSE),"")</f>
        <v># of HP sessions at HH level</v>
      </c>
      <c r="J1677" s="195"/>
      <c r="K1677">
        <v>3230</v>
      </c>
      <c r="L1677" s="235" t="s">
        <v>28</v>
      </c>
      <c r="M1677" s="252" t="s">
        <v>13</v>
      </c>
      <c r="N1677" t="s">
        <v>14</v>
      </c>
      <c r="O1677" t="s">
        <v>309</v>
      </c>
      <c r="P1677" t="s">
        <v>1606</v>
      </c>
      <c r="Q1677" t="s">
        <v>6386</v>
      </c>
      <c r="R1677" s="230">
        <v>45077</v>
      </c>
      <c r="S1677" s="230">
        <v>45261</v>
      </c>
      <c r="T1677" t="s">
        <v>8407</v>
      </c>
      <c r="U1677" s="259"/>
      <c r="V1677" s="259"/>
      <c r="W1677" s="259"/>
      <c r="X1677" s="259"/>
      <c r="Y1677" s="260"/>
      <c r="Z1677" t="s">
        <v>8458</v>
      </c>
      <c r="AA1677" t="s">
        <v>8459</v>
      </c>
      <c r="AB1677" t="s">
        <v>8460</v>
      </c>
      <c r="AC1677" s="261" t="str">
        <f>_xlfn.IFNA(IF(Table[[#This Row],[Programme Partner]]&lt;&gt;Table[[#This Row],[Implementing Partner]],CONCATENATE(Table[[#This Row],[Programme Partner]],"-",Table[[#This Row],[Implementing Partner]]),Table[[#This Row],[Programme Partner]]),"")</f>
        <v>UNHCR-NGOF</v>
      </c>
    </row>
    <row r="1678" spans="1:29" ht="16.5" customHeight="1">
      <c r="A1678" s="183">
        <v>1679</v>
      </c>
      <c r="B1678" t="s">
        <v>8385</v>
      </c>
      <c r="C1678" t="s">
        <v>5273</v>
      </c>
      <c r="D1678" t="s">
        <v>5184</v>
      </c>
      <c r="E1678" t="s">
        <v>5273</v>
      </c>
      <c r="F1678" s="265" t="s">
        <v>27</v>
      </c>
      <c r="G1678" s="195" t="s">
        <v>8013</v>
      </c>
      <c r="H1678" t="s">
        <v>8327</v>
      </c>
      <c r="I1678" s="253" t="str">
        <f>IFERROR(VLOOKUP(Table[[#This Row],[Activity Details of Assistance]],WHAT!E:F,2,FALSE),"")</f>
        <v># of HP sessions at institution level</v>
      </c>
      <c r="J1678" s="195"/>
      <c r="K1678">
        <v>5</v>
      </c>
      <c r="L1678" s="235" t="s">
        <v>28</v>
      </c>
      <c r="M1678" s="252" t="s">
        <v>13</v>
      </c>
      <c r="N1678" t="s">
        <v>14</v>
      </c>
      <c r="O1678" t="s">
        <v>309</v>
      </c>
      <c r="P1678" t="s">
        <v>1606</v>
      </c>
      <c r="Q1678" t="s">
        <v>6386</v>
      </c>
      <c r="R1678" s="230">
        <v>45077</v>
      </c>
      <c r="S1678" s="230">
        <v>45261</v>
      </c>
      <c r="T1678" t="s">
        <v>8407</v>
      </c>
      <c r="U1678" s="259"/>
      <c r="V1678" s="259"/>
      <c r="W1678" s="259"/>
      <c r="X1678" s="259"/>
      <c r="Y1678" s="260"/>
      <c r="Z1678" t="s">
        <v>8458</v>
      </c>
      <c r="AA1678" t="s">
        <v>8459</v>
      </c>
      <c r="AB1678" t="s">
        <v>8460</v>
      </c>
      <c r="AC1678" s="261" t="str">
        <f>_xlfn.IFNA(IF(Table[[#This Row],[Programme Partner]]&lt;&gt;Table[[#This Row],[Implementing Partner]],CONCATENATE(Table[[#This Row],[Programme Partner]],"-",Table[[#This Row],[Implementing Partner]]),Table[[#This Row],[Programme Partner]]),"")</f>
        <v>UNHCR-NGOF</v>
      </c>
    </row>
    <row r="1679" spans="1:29" ht="16.5" customHeight="1">
      <c r="A1679" s="183">
        <v>1680</v>
      </c>
      <c r="B1679" t="s">
        <v>8385</v>
      </c>
      <c r="C1679" t="s">
        <v>5273</v>
      </c>
      <c r="D1679" t="s">
        <v>5184</v>
      </c>
      <c r="E1679" t="s">
        <v>5273</v>
      </c>
      <c r="F1679" s="265" t="s">
        <v>27</v>
      </c>
      <c r="G1679" s="195" t="s">
        <v>8013</v>
      </c>
      <c r="H1679" t="s">
        <v>8288</v>
      </c>
      <c r="I1679" s="253" t="str">
        <f>IFERROR(VLOOKUP(Table[[#This Row],[Activity Details of Assistance]],WHAT!E:F,2,FALSE),"")</f>
        <v># of handwashing station</v>
      </c>
      <c r="J1679" s="195"/>
      <c r="K1679">
        <v>5</v>
      </c>
      <c r="L1679" s="235" t="s">
        <v>28</v>
      </c>
      <c r="M1679" s="252" t="s">
        <v>13</v>
      </c>
      <c r="N1679" t="s">
        <v>14</v>
      </c>
      <c r="O1679" t="s">
        <v>309</v>
      </c>
      <c r="P1679" t="s">
        <v>1606</v>
      </c>
      <c r="Q1679" t="s">
        <v>6386</v>
      </c>
      <c r="R1679" s="230">
        <v>45077</v>
      </c>
      <c r="S1679" s="230">
        <v>45261</v>
      </c>
      <c r="T1679" t="s">
        <v>8407</v>
      </c>
      <c r="U1679" s="259"/>
      <c r="V1679" s="259"/>
      <c r="W1679" s="259"/>
      <c r="X1679" s="259"/>
      <c r="Y1679" s="260"/>
      <c r="Z1679" t="s">
        <v>8458</v>
      </c>
      <c r="AA1679" t="s">
        <v>8459</v>
      </c>
      <c r="AB1679" t="s">
        <v>8460</v>
      </c>
      <c r="AC1679" s="261" t="str">
        <f>_xlfn.IFNA(IF(Table[[#This Row],[Programme Partner]]&lt;&gt;Table[[#This Row],[Implementing Partner]],CONCATENATE(Table[[#This Row],[Programme Partner]],"-",Table[[#This Row],[Implementing Partner]]),Table[[#This Row],[Programme Partner]]),"")</f>
        <v>UNHCR-NGOF</v>
      </c>
    </row>
    <row r="1680" spans="1:29" ht="16.5" customHeight="1">
      <c r="A1680" s="183">
        <v>1681</v>
      </c>
      <c r="B1680" t="s">
        <v>8385</v>
      </c>
      <c r="C1680" t="s">
        <v>5273</v>
      </c>
      <c r="D1680" t="s">
        <v>5184</v>
      </c>
      <c r="E1680" t="s">
        <v>5273</v>
      </c>
      <c r="F1680" s="265" t="s">
        <v>27</v>
      </c>
      <c r="G1680" s="195" t="s">
        <v>8014</v>
      </c>
      <c r="H1680" t="s">
        <v>8313</v>
      </c>
      <c r="I1680" s="253" t="str">
        <f>IFERROR(VLOOKUP(Table[[#This Row],[Activity Details of Assistance]],WHAT!E:F,2,FALSE),"")</f>
        <v># of campaign per camp </v>
      </c>
      <c r="J1680" s="195"/>
      <c r="K1680">
        <v>8</v>
      </c>
      <c r="L1680" s="235" t="s">
        <v>28</v>
      </c>
      <c r="M1680" s="252" t="s">
        <v>13</v>
      </c>
      <c r="N1680" t="s">
        <v>14</v>
      </c>
      <c r="O1680" t="s">
        <v>309</v>
      </c>
      <c r="P1680" t="s">
        <v>1606</v>
      </c>
      <c r="Q1680" t="s">
        <v>6386</v>
      </c>
      <c r="R1680" s="230">
        <v>45077</v>
      </c>
      <c r="S1680" s="230">
        <v>45261</v>
      </c>
      <c r="T1680" t="s">
        <v>8407</v>
      </c>
      <c r="U1680" s="259"/>
      <c r="V1680" s="259"/>
      <c r="W1680" s="259"/>
      <c r="X1680" s="259"/>
      <c r="Y1680" s="260"/>
      <c r="Z1680" t="s">
        <v>8458</v>
      </c>
      <c r="AA1680" t="s">
        <v>8459</v>
      </c>
      <c r="AB1680" t="s">
        <v>8460</v>
      </c>
      <c r="AC1680" s="261" t="str">
        <f>_xlfn.IFNA(IF(Table[[#This Row],[Programme Partner]]&lt;&gt;Table[[#This Row],[Implementing Partner]],CONCATENATE(Table[[#This Row],[Programme Partner]],"-",Table[[#This Row],[Implementing Partner]]),Table[[#This Row],[Programme Partner]]),"")</f>
        <v>UNHCR-NGOF</v>
      </c>
    </row>
    <row r="1681" spans="1:29" ht="16.5" customHeight="1">
      <c r="A1681" s="183">
        <v>1682</v>
      </c>
      <c r="B1681" t="s">
        <v>8385</v>
      </c>
      <c r="C1681" t="s">
        <v>5273</v>
      </c>
      <c r="D1681" t="s">
        <v>5184</v>
      </c>
      <c r="E1681" t="s">
        <v>5273</v>
      </c>
      <c r="F1681" s="265" t="s">
        <v>27</v>
      </c>
      <c r="G1681" s="195" t="s">
        <v>8014</v>
      </c>
      <c r="H1681" t="s">
        <v>8242</v>
      </c>
      <c r="I1681" s="253" t="str">
        <f>IFERROR(VLOOKUP(Table[[#This Row],[Activity Details of Assistance]],WHAT!E:F,2,FALSE),"")</f>
        <v># of pit</v>
      </c>
      <c r="J1681" s="195"/>
      <c r="K1681">
        <v>5</v>
      </c>
      <c r="L1681" s="235" t="s">
        <v>28</v>
      </c>
      <c r="M1681" s="252" t="s">
        <v>13</v>
      </c>
      <c r="N1681" t="s">
        <v>14</v>
      </c>
      <c r="O1681" t="s">
        <v>309</v>
      </c>
      <c r="P1681" t="s">
        <v>1606</v>
      </c>
      <c r="Q1681" t="s">
        <v>6386</v>
      </c>
      <c r="R1681" s="230">
        <v>45077</v>
      </c>
      <c r="S1681" s="230">
        <v>45261</v>
      </c>
      <c r="T1681" t="s">
        <v>8407</v>
      </c>
      <c r="U1681" s="259"/>
      <c r="V1681" s="259"/>
      <c r="W1681" s="259"/>
      <c r="X1681" s="259"/>
      <c r="Y1681" s="260"/>
      <c r="Z1681" t="s">
        <v>8458</v>
      </c>
      <c r="AA1681" t="s">
        <v>8459</v>
      </c>
      <c r="AB1681" t="s">
        <v>8460</v>
      </c>
      <c r="AC1681" s="261" t="str">
        <f>_xlfn.IFNA(IF(Table[[#This Row],[Programme Partner]]&lt;&gt;Table[[#This Row],[Implementing Partner]],CONCATENATE(Table[[#This Row],[Programme Partner]],"-",Table[[#This Row],[Implementing Partner]]),Table[[#This Row],[Programme Partner]]),"")</f>
        <v>UNHCR-NGOF</v>
      </c>
    </row>
    <row r="1682" spans="1:29" ht="16.5" customHeight="1">
      <c r="A1682" s="183">
        <v>1683</v>
      </c>
      <c r="B1682" t="s">
        <v>8385</v>
      </c>
      <c r="C1682" t="s">
        <v>5273</v>
      </c>
      <c r="D1682" t="s">
        <v>5184</v>
      </c>
      <c r="E1682" t="s">
        <v>5273</v>
      </c>
      <c r="F1682" s="265" t="s">
        <v>27</v>
      </c>
      <c r="G1682" s="195" t="s">
        <v>8014</v>
      </c>
      <c r="H1682" t="s">
        <v>8412</v>
      </c>
      <c r="I1682" s="253" t="str">
        <f>IFERROR(VLOOKUP(Table[[#This Row],[Activity Details of Assistance]],WHAT!E:F,2,FALSE),"")</f>
        <v># of HH</v>
      </c>
      <c r="J1682" s="195"/>
      <c r="K1682">
        <v>5417</v>
      </c>
      <c r="L1682" s="235" t="s">
        <v>28</v>
      </c>
      <c r="M1682" s="252" t="s">
        <v>13</v>
      </c>
      <c r="N1682" t="s">
        <v>14</v>
      </c>
      <c r="O1682" t="s">
        <v>309</v>
      </c>
      <c r="P1682" t="s">
        <v>1606</v>
      </c>
      <c r="Q1682" t="s">
        <v>6386</v>
      </c>
      <c r="R1682" s="230">
        <v>45077</v>
      </c>
      <c r="S1682" s="230">
        <v>45261</v>
      </c>
      <c r="T1682" t="s">
        <v>8407</v>
      </c>
      <c r="U1682" s="259"/>
      <c r="V1682" s="259"/>
      <c r="W1682" s="259"/>
      <c r="X1682" s="259"/>
      <c r="Y1682" s="260"/>
      <c r="Z1682" t="s">
        <v>8458</v>
      </c>
      <c r="AA1682" t="s">
        <v>8459</v>
      </c>
      <c r="AB1682" t="s">
        <v>8460</v>
      </c>
      <c r="AC1682" s="261" t="str">
        <f>_xlfn.IFNA(IF(Table[[#This Row],[Programme Partner]]&lt;&gt;Table[[#This Row],[Implementing Partner]],CONCATENATE(Table[[#This Row],[Programme Partner]],"-",Table[[#This Row],[Implementing Partner]]),Table[[#This Row],[Programme Partner]]),"")</f>
        <v>UNHCR-NGOF</v>
      </c>
    </row>
    <row r="1683" spans="1:29" ht="16.5" customHeight="1">
      <c r="A1683" s="183">
        <v>1684</v>
      </c>
      <c r="B1683" t="s">
        <v>8385</v>
      </c>
      <c r="C1683" t="s">
        <v>5148</v>
      </c>
      <c r="D1683" t="s">
        <v>5087</v>
      </c>
      <c r="E1683" t="s">
        <v>5148</v>
      </c>
      <c r="F1683" s="265" t="s">
        <v>27</v>
      </c>
      <c r="G1683" s="195" t="s">
        <v>8012</v>
      </c>
      <c r="H1683" t="s">
        <v>8364</v>
      </c>
      <c r="I1683" s="253" t="str">
        <f>IFERROR(VLOOKUP(Table[[#This Row],[Activity Details of Assistance]],WHAT!E:F,2,FALSE),"")</f>
        <v xml:space="preserve"># of door </v>
      </c>
      <c r="J1683" s="195"/>
      <c r="K1683">
        <v>2</v>
      </c>
      <c r="L1683" s="235" t="s">
        <v>28</v>
      </c>
      <c r="M1683" s="252" t="s">
        <v>13</v>
      </c>
      <c r="N1683" t="s">
        <v>14</v>
      </c>
      <c r="O1683" t="s">
        <v>307</v>
      </c>
      <c r="P1683" t="s">
        <v>1599</v>
      </c>
      <c r="Q1683" t="s">
        <v>4720</v>
      </c>
      <c r="R1683" s="230">
        <v>45077</v>
      </c>
      <c r="S1683" s="230">
        <v>45047</v>
      </c>
      <c r="T1683" t="s">
        <v>8407</v>
      </c>
      <c r="U1683" s="259"/>
      <c r="V1683" s="259"/>
      <c r="W1683" s="259"/>
      <c r="X1683" s="259"/>
      <c r="Y1683" s="260"/>
      <c r="Z1683" t="s">
        <v>8359</v>
      </c>
      <c r="AA1683" t="s">
        <v>8358</v>
      </c>
      <c r="AB1683">
        <v>1718880175</v>
      </c>
      <c r="AC1683" s="261" t="str">
        <f>_xlfn.IFNA(IF(Table[[#This Row],[Programme Partner]]&lt;&gt;Table[[#This Row],[Implementing Partner]],CONCATENATE(Table[[#This Row],[Programme Partner]],"-",Table[[#This Row],[Implementing Partner]]),Table[[#This Row],[Programme Partner]]),"")</f>
        <v>IOM-DSK</v>
      </c>
    </row>
    <row r="1684" spans="1:29" ht="16.5" customHeight="1">
      <c r="A1684" s="183">
        <v>1685</v>
      </c>
      <c r="B1684" t="s">
        <v>8385</v>
      </c>
      <c r="C1684" t="s">
        <v>5148</v>
      </c>
      <c r="D1684" t="s">
        <v>5087</v>
      </c>
      <c r="E1684" t="s">
        <v>5148</v>
      </c>
      <c r="F1684" s="265" t="s">
        <v>27</v>
      </c>
      <c r="G1684" s="195" t="s">
        <v>8012</v>
      </c>
      <c r="H1684" t="s">
        <v>8365</v>
      </c>
      <c r="I1684" s="253" t="str">
        <f>IFERROR(VLOOKUP(Table[[#This Row],[Activity Details of Assistance]],WHAT!E:F,2,FALSE),"")</f>
        <v># of door</v>
      </c>
      <c r="J1684" s="195"/>
      <c r="K1684">
        <v>30</v>
      </c>
      <c r="L1684" s="235" t="s">
        <v>28</v>
      </c>
      <c r="M1684" s="252" t="s">
        <v>13</v>
      </c>
      <c r="N1684" t="s">
        <v>14</v>
      </c>
      <c r="O1684" t="s">
        <v>307</v>
      </c>
      <c r="P1684" t="s">
        <v>1599</v>
      </c>
      <c r="Q1684" t="s">
        <v>4720</v>
      </c>
      <c r="R1684" s="230">
        <v>45077</v>
      </c>
      <c r="S1684" s="230">
        <v>45047</v>
      </c>
      <c r="T1684" t="s">
        <v>8407</v>
      </c>
      <c r="U1684" s="259"/>
      <c r="V1684" s="259"/>
      <c r="W1684" s="259"/>
      <c r="X1684" s="259"/>
      <c r="Y1684" s="260"/>
      <c r="Z1684" t="s">
        <v>8359</v>
      </c>
      <c r="AA1684" t="s">
        <v>8358</v>
      </c>
      <c r="AB1684">
        <v>1718880175</v>
      </c>
      <c r="AC1684" s="261" t="str">
        <f>_xlfn.IFNA(IF(Table[[#This Row],[Programme Partner]]&lt;&gt;Table[[#This Row],[Implementing Partner]],CONCATENATE(Table[[#This Row],[Programme Partner]],"-",Table[[#This Row],[Implementing Partner]]),Table[[#This Row],[Programme Partner]]),"")</f>
        <v>IOM-DSK</v>
      </c>
    </row>
    <row r="1685" spans="1:29" ht="16.5" customHeight="1">
      <c r="A1685" s="183">
        <v>1686</v>
      </c>
      <c r="B1685" t="s">
        <v>8385</v>
      </c>
      <c r="C1685" t="s">
        <v>5148</v>
      </c>
      <c r="D1685" t="s">
        <v>5087</v>
      </c>
      <c r="E1685" t="s">
        <v>5148</v>
      </c>
      <c r="F1685" s="265" t="s">
        <v>27</v>
      </c>
      <c r="G1685" s="195" t="s">
        <v>8012</v>
      </c>
      <c r="H1685" t="s">
        <v>8312</v>
      </c>
      <c r="I1685" s="253" t="str">
        <f>IFERROR(VLOOKUP(Table[[#This Row],[Activity Details of Assistance]],WHAT!E:F,2,FALSE),"")</f>
        <v># of door</v>
      </c>
      <c r="J1685" s="195"/>
      <c r="K1685">
        <v>107</v>
      </c>
      <c r="L1685" s="235" t="s">
        <v>28</v>
      </c>
      <c r="M1685" s="252" t="s">
        <v>13</v>
      </c>
      <c r="N1685" t="s">
        <v>14</v>
      </c>
      <c r="O1685" t="s">
        <v>307</v>
      </c>
      <c r="P1685" t="s">
        <v>1599</v>
      </c>
      <c r="Q1685" t="s">
        <v>4720</v>
      </c>
      <c r="R1685" s="230">
        <v>45077</v>
      </c>
      <c r="S1685" s="230">
        <v>45047</v>
      </c>
      <c r="T1685" t="s">
        <v>8407</v>
      </c>
      <c r="U1685" s="259"/>
      <c r="V1685" s="259"/>
      <c r="W1685" s="259"/>
      <c r="X1685" s="259"/>
      <c r="Y1685" s="260"/>
      <c r="Z1685" t="s">
        <v>8359</v>
      </c>
      <c r="AA1685" t="s">
        <v>8358</v>
      </c>
      <c r="AB1685">
        <v>1718880175</v>
      </c>
      <c r="AC1685" s="261" t="str">
        <f>_xlfn.IFNA(IF(Table[[#This Row],[Programme Partner]]&lt;&gt;Table[[#This Row],[Implementing Partner]],CONCATENATE(Table[[#This Row],[Programme Partner]],"-",Table[[#This Row],[Implementing Partner]]),Table[[#This Row],[Programme Partner]]),"")</f>
        <v>IOM-DSK</v>
      </c>
    </row>
    <row r="1686" spans="1:29" ht="16.5" customHeight="1">
      <c r="A1686" s="183">
        <v>1687</v>
      </c>
      <c r="B1686" t="s">
        <v>8385</v>
      </c>
      <c r="C1686" t="s">
        <v>5148</v>
      </c>
      <c r="D1686" t="s">
        <v>5087</v>
      </c>
      <c r="E1686" t="s">
        <v>5148</v>
      </c>
      <c r="F1686" s="265" t="s">
        <v>27</v>
      </c>
      <c r="G1686" s="195" t="s">
        <v>8013</v>
      </c>
      <c r="H1686" t="s">
        <v>8286</v>
      </c>
      <c r="I1686" s="253" t="str">
        <f>IFERROR(VLOOKUP(Table[[#This Row],[Activity Details of Assistance]],WHAT!E:F,2,FALSE),"")</f>
        <v># of HP sessions at community level</v>
      </c>
      <c r="J1686" s="195"/>
      <c r="K1686">
        <v>126</v>
      </c>
      <c r="L1686" s="235" t="s">
        <v>28</v>
      </c>
      <c r="M1686" s="252" t="s">
        <v>13</v>
      </c>
      <c r="N1686" t="s">
        <v>14</v>
      </c>
      <c r="O1686" t="s">
        <v>307</v>
      </c>
      <c r="P1686" t="s">
        <v>1599</v>
      </c>
      <c r="Q1686" t="s">
        <v>4720</v>
      </c>
      <c r="R1686" s="230">
        <v>45077</v>
      </c>
      <c r="S1686" s="230">
        <v>45047</v>
      </c>
      <c r="T1686" t="s">
        <v>8407</v>
      </c>
      <c r="U1686" s="259"/>
      <c r="V1686" s="259"/>
      <c r="W1686" s="259"/>
      <c r="X1686" s="259"/>
      <c r="Y1686" s="260"/>
      <c r="Z1686" t="s">
        <v>8359</v>
      </c>
      <c r="AA1686" t="s">
        <v>8358</v>
      </c>
      <c r="AB1686">
        <v>1718880175</v>
      </c>
      <c r="AC1686" s="261" t="str">
        <f>_xlfn.IFNA(IF(Table[[#This Row],[Programme Partner]]&lt;&gt;Table[[#This Row],[Implementing Partner]],CONCATENATE(Table[[#This Row],[Programme Partner]],"-",Table[[#This Row],[Implementing Partner]]),Table[[#This Row],[Programme Partner]]),"")</f>
        <v>IOM-DSK</v>
      </c>
    </row>
    <row r="1687" spans="1:29" ht="16.5" customHeight="1">
      <c r="A1687" s="183">
        <v>1688</v>
      </c>
      <c r="B1687" t="s">
        <v>8385</v>
      </c>
      <c r="C1687" t="s">
        <v>5148</v>
      </c>
      <c r="D1687" t="s">
        <v>5087</v>
      </c>
      <c r="E1687" t="s">
        <v>5148</v>
      </c>
      <c r="F1687" s="265" t="s">
        <v>27</v>
      </c>
      <c r="G1687" s="195" t="s">
        <v>8014</v>
      </c>
      <c r="H1687" t="s">
        <v>8401</v>
      </c>
      <c r="I1687" s="253" t="str">
        <f>IFERROR(VLOOKUP(Table[[#This Row],[Activity Details of Assistance]],WHAT!E:F,2,FALSE),"")</f>
        <v># of household</v>
      </c>
      <c r="J1687" s="195"/>
      <c r="K1687">
        <v>596</v>
      </c>
      <c r="L1687" s="235" t="s">
        <v>28</v>
      </c>
      <c r="M1687" s="252" t="s">
        <v>13</v>
      </c>
      <c r="N1687" t="s">
        <v>14</v>
      </c>
      <c r="O1687" t="s">
        <v>307</v>
      </c>
      <c r="P1687" t="s">
        <v>1599</v>
      </c>
      <c r="Q1687" t="s">
        <v>4720</v>
      </c>
      <c r="R1687" s="230">
        <v>45077</v>
      </c>
      <c r="S1687" s="230">
        <v>45047</v>
      </c>
      <c r="T1687" t="s">
        <v>8407</v>
      </c>
      <c r="U1687" s="259"/>
      <c r="V1687" s="259"/>
      <c r="W1687" s="259"/>
      <c r="X1687" s="259"/>
      <c r="Y1687" s="260"/>
      <c r="Z1687" t="s">
        <v>8359</v>
      </c>
      <c r="AA1687" t="s">
        <v>8358</v>
      </c>
      <c r="AB1687">
        <v>1718880175</v>
      </c>
      <c r="AC1687" s="261" t="str">
        <f>_xlfn.IFNA(IF(Table[[#This Row],[Programme Partner]]&lt;&gt;Table[[#This Row],[Implementing Partner]],CONCATENATE(Table[[#This Row],[Programme Partner]],"-",Table[[#This Row],[Implementing Partner]]),Table[[#This Row],[Programme Partner]]),"")</f>
        <v>IOM-DSK</v>
      </c>
    </row>
    <row r="1688" spans="1:29" ht="16.5" customHeight="1">
      <c r="A1688" s="183">
        <v>1689</v>
      </c>
      <c r="B1688" t="s">
        <v>8385</v>
      </c>
      <c r="C1688" t="s">
        <v>5273</v>
      </c>
      <c r="D1688" t="s">
        <v>5184</v>
      </c>
      <c r="E1688" t="s">
        <v>5273</v>
      </c>
      <c r="F1688" s="265" t="s">
        <v>27</v>
      </c>
      <c r="G1688" s="195" t="s">
        <v>8011</v>
      </c>
      <c r="H1688" t="s">
        <v>8363</v>
      </c>
      <c r="I1688" s="253" t="str">
        <f>IFERROR(VLOOKUP(Table[[#This Row],[Activity Details of Assistance]],WHAT!E:F,2,FALSE),"")</f>
        <v># of tube well</v>
      </c>
      <c r="J1688" s="195"/>
      <c r="K1688">
        <v>149</v>
      </c>
      <c r="L1688" s="235" t="s">
        <v>28</v>
      </c>
      <c r="M1688" s="252" t="s">
        <v>13</v>
      </c>
      <c r="N1688" t="s">
        <v>14</v>
      </c>
      <c r="O1688" t="s">
        <v>309</v>
      </c>
      <c r="P1688" t="s">
        <v>1606</v>
      </c>
      <c r="Q1688" t="s">
        <v>6480</v>
      </c>
      <c r="R1688" s="230">
        <v>45077</v>
      </c>
      <c r="S1688" s="230">
        <v>45261</v>
      </c>
      <c r="T1688" t="s">
        <v>8407</v>
      </c>
      <c r="U1688" s="259"/>
      <c r="V1688" s="259"/>
      <c r="W1688" s="259"/>
      <c r="X1688" s="259"/>
      <c r="Y1688" s="260"/>
      <c r="Z1688" t="s">
        <v>8458</v>
      </c>
      <c r="AA1688" t="s">
        <v>8459</v>
      </c>
      <c r="AB1688" t="s">
        <v>8460</v>
      </c>
      <c r="AC1688" s="261" t="str">
        <f>_xlfn.IFNA(IF(Table[[#This Row],[Programme Partner]]&lt;&gt;Table[[#This Row],[Implementing Partner]],CONCATENATE(Table[[#This Row],[Programme Partner]],"-",Table[[#This Row],[Implementing Partner]]),Table[[#This Row],[Programme Partner]]),"")</f>
        <v>UNHCR-NGOF</v>
      </c>
    </row>
    <row r="1689" spans="1:29" ht="16.5" customHeight="1">
      <c r="A1689" s="183">
        <v>1690</v>
      </c>
      <c r="B1689" t="s">
        <v>8385</v>
      </c>
      <c r="C1689" t="s">
        <v>5273</v>
      </c>
      <c r="D1689" t="s">
        <v>5184</v>
      </c>
      <c r="E1689" t="s">
        <v>5273</v>
      </c>
      <c r="F1689" s="265" t="s">
        <v>27</v>
      </c>
      <c r="G1689" s="195" t="s">
        <v>8012</v>
      </c>
      <c r="H1689" t="s">
        <v>8318</v>
      </c>
      <c r="I1689" s="253" t="str">
        <f>IFERROR(VLOOKUP(Table[[#This Row],[Activity Details of Assistance]],WHAT!E:F,2,FALSE),"")</f>
        <v># of door</v>
      </c>
      <c r="J1689" s="195"/>
      <c r="K1689">
        <v>3</v>
      </c>
      <c r="L1689" s="235" t="s">
        <v>28</v>
      </c>
      <c r="M1689" s="252" t="s">
        <v>13</v>
      </c>
      <c r="N1689" t="s">
        <v>14</v>
      </c>
      <c r="O1689" t="s">
        <v>309</v>
      </c>
      <c r="P1689" t="s">
        <v>1606</v>
      </c>
      <c r="Q1689" t="s">
        <v>6480</v>
      </c>
      <c r="R1689" s="230">
        <v>45077</v>
      </c>
      <c r="S1689" s="230">
        <v>45261</v>
      </c>
      <c r="T1689" t="s">
        <v>8407</v>
      </c>
      <c r="U1689" s="259"/>
      <c r="V1689" s="259"/>
      <c r="W1689" s="259"/>
      <c r="X1689" s="259"/>
      <c r="Y1689" s="260"/>
      <c r="Z1689" t="s">
        <v>8458</v>
      </c>
      <c r="AA1689" t="s">
        <v>8459</v>
      </c>
      <c r="AB1689" t="s">
        <v>8460</v>
      </c>
      <c r="AC1689" s="261" t="str">
        <f>_xlfn.IFNA(IF(Table[[#This Row],[Programme Partner]]&lt;&gt;Table[[#This Row],[Implementing Partner]],CONCATENATE(Table[[#This Row],[Programme Partner]],"-",Table[[#This Row],[Implementing Partner]]),Table[[#This Row],[Programme Partner]]),"")</f>
        <v>UNHCR-NGOF</v>
      </c>
    </row>
    <row r="1690" spans="1:29" ht="16.5" customHeight="1">
      <c r="A1690" s="183">
        <v>1691</v>
      </c>
      <c r="B1690" t="s">
        <v>8385</v>
      </c>
      <c r="C1690" t="s">
        <v>5273</v>
      </c>
      <c r="D1690" t="s">
        <v>5184</v>
      </c>
      <c r="E1690" t="s">
        <v>5273</v>
      </c>
      <c r="F1690" s="265" t="s">
        <v>27</v>
      </c>
      <c r="G1690" s="195" t="s">
        <v>8012</v>
      </c>
      <c r="H1690" t="s">
        <v>8364</v>
      </c>
      <c r="I1690" s="253" t="str">
        <f>IFERROR(VLOOKUP(Table[[#This Row],[Activity Details of Assistance]],WHAT!E:F,2,FALSE),"")</f>
        <v xml:space="preserve"># of door </v>
      </c>
      <c r="J1690" s="195"/>
      <c r="K1690">
        <v>53</v>
      </c>
      <c r="L1690" s="235" t="s">
        <v>28</v>
      </c>
      <c r="M1690" s="252" t="s">
        <v>13</v>
      </c>
      <c r="N1690" t="s">
        <v>14</v>
      </c>
      <c r="O1690" t="s">
        <v>309</v>
      </c>
      <c r="P1690" t="s">
        <v>1606</v>
      </c>
      <c r="Q1690" t="s">
        <v>6480</v>
      </c>
      <c r="R1690" s="230">
        <v>45077</v>
      </c>
      <c r="S1690" s="230">
        <v>45261</v>
      </c>
      <c r="T1690" t="s">
        <v>8407</v>
      </c>
      <c r="U1690" s="259"/>
      <c r="V1690" s="259"/>
      <c r="W1690" s="259"/>
      <c r="X1690" s="259"/>
      <c r="Y1690" s="260"/>
      <c r="Z1690" t="s">
        <v>8458</v>
      </c>
      <c r="AA1690" t="s">
        <v>8459</v>
      </c>
      <c r="AB1690" t="s">
        <v>8460</v>
      </c>
      <c r="AC1690" s="261" t="str">
        <f>_xlfn.IFNA(IF(Table[[#This Row],[Programme Partner]]&lt;&gt;Table[[#This Row],[Implementing Partner]],CONCATENATE(Table[[#This Row],[Programme Partner]],"-",Table[[#This Row],[Implementing Partner]]),Table[[#This Row],[Programme Partner]]),"")</f>
        <v>UNHCR-NGOF</v>
      </c>
    </row>
    <row r="1691" spans="1:29" ht="16.5" customHeight="1">
      <c r="A1691" s="183">
        <v>1692</v>
      </c>
      <c r="B1691" t="s">
        <v>8385</v>
      </c>
      <c r="C1691" t="s">
        <v>5273</v>
      </c>
      <c r="D1691" t="s">
        <v>5184</v>
      </c>
      <c r="E1691" t="s">
        <v>5273</v>
      </c>
      <c r="F1691" s="265" t="s">
        <v>27</v>
      </c>
      <c r="G1691" s="195" t="s">
        <v>8012</v>
      </c>
      <c r="H1691" t="s">
        <v>8403</v>
      </c>
      <c r="I1691" s="253" t="str">
        <f>IFERROR(VLOOKUP(Table[[#This Row],[Activity Details of Assistance]],WHAT!E:F,2,FALSE),"")</f>
        <v># of door</v>
      </c>
      <c r="J1691" s="195"/>
      <c r="K1691">
        <v>1</v>
      </c>
      <c r="L1691" s="235" t="s">
        <v>28</v>
      </c>
      <c r="M1691" s="252" t="s">
        <v>13</v>
      </c>
      <c r="N1691" t="s">
        <v>14</v>
      </c>
      <c r="O1691" t="s">
        <v>309</v>
      </c>
      <c r="P1691" t="s">
        <v>1606</v>
      </c>
      <c r="Q1691" t="s">
        <v>6480</v>
      </c>
      <c r="R1691" s="230">
        <v>45077</v>
      </c>
      <c r="S1691" s="230">
        <v>45261</v>
      </c>
      <c r="T1691" t="s">
        <v>8407</v>
      </c>
      <c r="U1691" s="259"/>
      <c r="V1691" s="259"/>
      <c r="W1691" s="259"/>
      <c r="X1691" s="259"/>
      <c r="Y1691" s="260"/>
      <c r="Z1691" t="s">
        <v>8458</v>
      </c>
      <c r="AA1691" t="s">
        <v>8459</v>
      </c>
      <c r="AB1691" t="s">
        <v>8460</v>
      </c>
      <c r="AC1691" s="261" t="str">
        <f>_xlfn.IFNA(IF(Table[[#This Row],[Programme Partner]]&lt;&gt;Table[[#This Row],[Implementing Partner]],CONCATENATE(Table[[#This Row],[Programme Partner]],"-",Table[[#This Row],[Implementing Partner]]),Table[[#This Row],[Programme Partner]]),"")</f>
        <v>UNHCR-NGOF</v>
      </c>
    </row>
    <row r="1692" spans="1:29" ht="16.5" customHeight="1">
      <c r="A1692" s="183">
        <v>1693</v>
      </c>
      <c r="B1692" t="s">
        <v>8385</v>
      </c>
      <c r="C1692" t="s">
        <v>5273</v>
      </c>
      <c r="D1692" t="s">
        <v>5184</v>
      </c>
      <c r="E1692" t="s">
        <v>5273</v>
      </c>
      <c r="F1692" s="265" t="s">
        <v>27</v>
      </c>
      <c r="G1692" s="195" t="s">
        <v>8012</v>
      </c>
      <c r="H1692" t="s">
        <v>8365</v>
      </c>
      <c r="I1692" s="253" t="str">
        <f>IFERROR(VLOOKUP(Table[[#This Row],[Activity Details of Assistance]],WHAT!E:F,2,FALSE),"")</f>
        <v># of door</v>
      </c>
      <c r="J1692" s="195"/>
      <c r="K1692">
        <v>176</v>
      </c>
      <c r="L1692" s="235" t="s">
        <v>28</v>
      </c>
      <c r="M1692" s="252" t="s">
        <v>13</v>
      </c>
      <c r="N1692" t="s">
        <v>14</v>
      </c>
      <c r="O1692" t="s">
        <v>309</v>
      </c>
      <c r="P1692" t="s">
        <v>1606</v>
      </c>
      <c r="Q1692" t="s">
        <v>6480</v>
      </c>
      <c r="R1692" s="230">
        <v>45077</v>
      </c>
      <c r="S1692" s="230">
        <v>45261</v>
      </c>
      <c r="T1692" t="s">
        <v>8407</v>
      </c>
      <c r="U1692" s="259"/>
      <c r="V1692" s="259"/>
      <c r="W1692" s="259"/>
      <c r="X1692" s="259"/>
      <c r="Y1692" s="260"/>
      <c r="Z1692" t="s">
        <v>8458</v>
      </c>
      <c r="AA1692" t="s">
        <v>8459</v>
      </c>
      <c r="AB1692" t="s">
        <v>8460</v>
      </c>
      <c r="AC1692" s="261" t="str">
        <f>_xlfn.IFNA(IF(Table[[#This Row],[Programme Partner]]&lt;&gt;Table[[#This Row],[Implementing Partner]],CONCATENATE(Table[[#This Row],[Programme Partner]],"-",Table[[#This Row],[Implementing Partner]]),Table[[#This Row],[Programme Partner]]),"")</f>
        <v>UNHCR-NGOF</v>
      </c>
    </row>
    <row r="1693" spans="1:29" ht="16.5" customHeight="1">
      <c r="A1693" s="183">
        <v>1694</v>
      </c>
      <c r="B1693" t="s">
        <v>8385</v>
      </c>
      <c r="C1693" t="s">
        <v>5273</v>
      </c>
      <c r="D1693" t="s">
        <v>5184</v>
      </c>
      <c r="E1693" t="s">
        <v>5273</v>
      </c>
      <c r="F1693" s="265" t="s">
        <v>27</v>
      </c>
      <c r="G1693" s="195" t="s">
        <v>8012</v>
      </c>
      <c r="H1693" t="s">
        <v>8312</v>
      </c>
      <c r="I1693" s="253" t="str">
        <f>IFERROR(VLOOKUP(Table[[#This Row],[Activity Details of Assistance]],WHAT!E:F,2,FALSE),"")</f>
        <v># of door</v>
      </c>
      <c r="J1693" s="195"/>
      <c r="K1693">
        <v>441</v>
      </c>
      <c r="L1693" s="235" t="s">
        <v>28</v>
      </c>
      <c r="M1693" s="252" t="s">
        <v>13</v>
      </c>
      <c r="N1693" t="s">
        <v>14</v>
      </c>
      <c r="O1693" t="s">
        <v>309</v>
      </c>
      <c r="P1693" t="s">
        <v>1606</v>
      </c>
      <c r="Q1693" t="s">
        <v>6480</v>
      </c>
      <c r="R1693" s="230">
        <v>45077</v>
      </c>
      <c r="S1693" s="230">
        <v>45261</v>
      </c>
      <c r="T1693" t="s">
        <v>8407</v>
      </c>
      <c r="U1693" s="259"/>
      <c r="V1693" s="259"/>
      <c r="W1693" s="259"/>
      <c r="X1693" s="259"/>
      <c r="Y1693" s="260"/>
      <c r="Z1693" t="s">
        <v>8458</v>
      </c>
      <c r="AA1693" t="s">
        <v>8459</v>
      </c>
      <c r="AB1693" t="s">
        <v>8460</v>
      </c>
      <c r="AC1693" s="261" t="str">
        <f>_xlfn.IFNA(IF(Table[[#This Row],[Programme Partner]]&lt;&gt;Table[[#This Row],[Implementing Partner]],CONCATENATE(Table[[#This Row],[Programme Partner]],"-",Table[[#This Row],[Implementing Partner]]),Table[[#This Row],[Programme Partner]]),"")</f>
        <v>UNHCR-NGOF</v>
      </c>
    </row>
    <row r="1694" spans="1:29" ht="16.5" customHeight="1">
      <c r="A1694" s="183">
        <v>1695</v>
      </c>
      <c r="B1694" t="s">
        <v>8385</v>
      </c>
      <c r="C1694" t="s">
        <v>5273</v>
      </c>
      <c r="D1694" t="s">
        <v>5184</v>
      </c>
      <c r="E1694" t="s">
        <v>5273</v>
      </c>
      <c r="F1694" s="265" t="s">
        <v>27</v>
      </c>
      <c r="G1694" s="195" t="s">
        <v>8013</v>
      </c>
      <c r="H1694" t="s">
        <v>8338</v>
      </c>
      <c r="I1694" s="253" t="str">
        <f>IFERROR(VLOOKUP(Table[[#This Row],[Activity Details of Assistance]],WHAT!E:F,2,FALSE),"")</f>
        <v># of facilities</v>
      </c>
      <c r="J1694" s="195"/>
      <c r="K1694">
        <v>1168</v>
      </c>
      <c r="L1694" s="235" t="s">
        <v>28</v>
      </c>
      <c r="M1694" s="252" t="s">
        <v>13</v>
      </c>
      <c r="N1694" t="s">
        <v>14</v>
      </c>
      <c r="O1694" t="s">
        <v>309</v>
      </c>
      <c r="P1694" t="s">
        <v>1606</v>
      </c>
      <c r="Q1694" t="s">
        <v>6480</v>
      </c>
      <c r="R1694" s="230">
        <v>45077</v>
      </c>
      <c r="S1694" s="230">
        <v>45261</v>
      </c>
      <c r="T1694" t="s">
        <v>8407</v>
      </c>
      <c r="U1694" s="259"/>
      <c r="V1694" s="259"/>
      <c r="W1694" s="259"/>
      <c r="X1694" s="259"/>
      <c r="Y1694" s="260"/>
      <c r="Z1694" t="s">
        <v>8458</v>
      </c>
      <c r="AA1694" t="s">
        <v>8459</v>
      </c>
      <c r="AB1694" t="s">
        <v>8460</v>
      </c>
      <c r="AC1694" s="261" t="str">
        <f>_xlfn.IFNA(IF(Table[[#This Row],[Programme Partner]]&lt;&gt;Table[[#This Row],[Implementing Partner]],CONCATENATE(Table[[#This Row],[Programme Partner]],"-",Table[[#This Row],[Implementing Partner]]),Table[[#This Row],[Programme Partner]]),"")</f>
        <v>UNHCR-NGOF</v>
      </c>
    </row>
    <row r="1695" spans="1:29" ht="16.5" customHeight="1">
      <c r="A1695" s="183">
        <v>1696</v>
      </c>
      <c r="B1695" t="s">
        <v>8385</v>
      </c>
      <c r="C1695" t="s">
        <v>5273</v>
      </c>
      <c r="D1695" t="s">
        <v>5184</v>
      </c>
      <c r="E1695" t="s">
        <v>5273</v>
      </c>
      <c r="F1695" s="265" t="s">
        <v>27</v>
      </c>
      <c r="G1695" s="195" t="s">
        <v>8013</v>
      </c>
      <c r="H1695" t="s">
        <v>8286</v>
      </c>
      <c r="I1695" s="253" t="str">
        <f>IFERROR(VLOOKUP(Table[[#This Row],[Activity Details of Assistance]],WHAT!E:F,2,FALSE),"")</f>
        <v># of HP sessions at community level</v>
      </c>
      <c r="J1695" s="195"/>
      <c r="K1695">
        <v>60</v>
      </c>
      <c r="L1695" s="235" t="s">
        <v>28</v>
      </c>
      <c r="M1695" s="252" t="s">
        <v>13</v>
      </c>
      <c r="N1695" t="s">
        <v>14</v>
      </c>
      <c r="O1695" t="s">
        <v>309</v>
      </c>
      <c r="P1695" t="s">
        <v>1606</v>
      </c>
      <c r="Q1695" t="s">
        <v>6480</v>
      </c>
      <c r="R1695" s="230">
        <v>45077</v>
      </c>
      <c r="S1695" s="230">
        <v>45261</v>
      </c>
      <c r="T1695" t="s">
        <v>8407</v>
      </c>
      <c r="U1695" s="259"/>
      <c r="V1695" s="259"/>
      <c r="W1695" s="259"/>
      <c r="X1695" s="259"/>
      <c r="Y1695" s="260"/>
      <c r="Z1695" t="s">
        <v>8458</v>
      </c>
      <c r="AA1695" t="s">
        <v>8459</v>
      </c>
      <c r="AB1695" t="s">
        <v>8460</v>
      </c>
      <c r="AC1695" s="261" t="str">
        <f>_xlfn.IFNA(IF(Table[[#This Row],[Programme Partner]]&lt;&gt;Table[[#This Row],[Implementing Partner]],CONCATENATE(Table[[#This Row],[Programme Partner]],"-",Table[[#This Row],[Implementing Partner]]),Table[[#This Row],[Programme Partner]]),"")</f>
        <v>UNHCR-NGOF</v>
      </c>
    </row>
    <row r="1696" spans="1:29" ht="16.5" customHeight="1">
      <c r="A1696" s="183">
        <v>1697</v>
      </c>
      <c r="B1696" t="s">
        <v>8385</v>
      </c>
      <c r="C1696" t="s">
        <v>5273</v>
      </c>
      <c r="D1696" t="s">
        <v>5184</v>
      </c>
      <c r="E1696" t="s">
        <v>5273</v>
      </c>
      <c r="F1696" s="265" t="s">
        <v>27</v>
      </c>
      <c r="G1696" s="195" t="s">
        <v>8013</v>
      </c>
      <c r="H1696" t="s">
        <v>8287</v>
      </c>
      <c r="I1696" s="253" t="str">
        <f>IFERROR(VLOOKUP(Table[[#This Row],[Activity Details of Assistance]],WHAT!E:F,2,FALSE),"")</f>
        <v># of HP sessions at HH level</v>
      </c>
      <c r="J1696" s="195"/>
      <c r="K1696">
        <v>3227</v>
      </c>
      <c r="L1696" s="235" t="s">
        <v>28</v>
      </c>
      <c r="M1696" s="252" t="s">
        <v>13</v>
      </c>
      <c r="N1696" t="s">
        <v>14</v>
      </c>
      <c r="O1696" t="s">
        <v>309</v>
      </c>
      <c r="P1696" t="s">
        <v>1606</v>
      </c>
      <c r="Q1696" t="s">
        <v>6480</v>
      </c>
      <c r="R1696" s="230">
        <v>45077</v>
      </c>
      <c r="S1696" s="230">
        <v>45261</v>
      </c>
      <c r="T1696" t="s">
        <v>8407</v>
      </c>
      <c r="U1696" s="259"/>
      <c r="V1696" s="259"/>
      <c r="W1696" s="259"/>
      <c r="X1696" s="259"/>
      <c r="Y1696" s="260"/>
      <c r="Z1696" t="s">
        <v>8458</v>
      </c>
      <c r="AA1696" t="s">
        <v>8459</v>
      </c>
      <c r="AB1696" t="s">
        <v>8460</v>
      </c>
      <c r="AC1696" s="261" t="str">
        <f>_xlfn.IFNA(IF(Table[[#This Row],[Programme Partner]]&lt;&gt;Table[[#This Row],[Implementing Partner]],CONCATENATE(Table[[#This Row],[Programme Partner]],"-",Table[[#This Row],[Implementing Partner]]),Table[[#This Row],[Programme Partner]]),"")</f>
        <v>UNHCR-NGOF</v>
      </c>
    </row>
    <row r="1697" spans="1:29" ht="16.5" customHeight="1">
      <c r="A1697" s="183">
        <v>1698</v>
      </c>
      <c r="B1697" t="s">
        <v>8385</v>
      </c>
      <c r="C1697" t="s">
        <v>5273</v>
      </c>
      <c r="D1697" t="s">
        <v>5184</v>
      </c>
      <c r="E1697" t="s">
        <v>5273</v>
      </c>
      <c r="F1697" s="265" t="s">
        <v>27</v>
      </c>
      <c r="G1697" s="195" t="s">
        <v>8013</v>
      </c>
      <c r="H1697" t="s">
        <v>8327</v>
      </c>
      <c r="I1697" s="253" t="str">
        <f>IFERROR(VLOOKUP(Table[[#This Row],[Activity Details of Assistance]],WHAT!E:F,2,FALSE),"")</f>
        <v># of HP sessions at institution level</v>
      </c>
      <c r="J1697" s="195"/>
      <c r="K1697">
        <v>5</v>
      </c>
      <c r="L1697" s="235" t="s">
        <v>28</v>
      </c>
      <c r="M1697" s="252" t="s">
        <v>13</v>
      </c>
      <c r="N1697" t="s">
        <v>14</v>
      </c>
      <c r="O1697" t="s">
        <v>309</v>
      </c>
      <c r="P1697" t="s">
        <v>1606</v>
      </c>
      <c r="Q1697" t="s">
        <v>6480</v>
      </c>
      <c r="R1697" s="230">
        <v>45077</v>
      </c>
      <c r="S1697" s="230">
        <v>45261</v>
      </c>
      <c r="T1697" t="s">
        <v>8407</v>
      </c>
      <c r="U1697" s="259"/>
      <c r="V1697" s="259"/>
      <c r="W1697" s="259"/>
      <c r="X1697" s="259"/>
      <c r="Y1697" s="260"/>
      <c r="Z1697" t="s">
        <v>8458</v>
      </c>
      <c r="AA1697" t="s">
        <v>8459</v>
      </c>
      <c r="AB1697" t="s">
        <v>8460</v>
      </c>
      <c r="AC1697" s="261" t="str">
        <f>_xlfn.IFNA(IF(Table[[#This Row],[Programme Partner]]&lt;&gt;Table[[#This Row],[Implementing Partner]],CONCATENATE(Table[[#This Row],[Programme Partner]],"-",Table[[#This Row],[Implementing Partner]]),Table[[#This Row],[Programme Partner]]),"")</f>
        <v>UNHCR-NGOF</v>
      </c>
    </row>
    <row r="1698" spans="1:29" ht="16.5" customHeight="1">
      <c r="A1698" s="183">
        <v>1699</v>
      </c>
      <c r="B1698" t="s">
        <v>8385</v>
      </c>
      <c r="C1698" t="s">
        <v>5273</v>
      </c>
      <c r="D1698" t="s">
        <v>5184</v>
      </c>
      <c r="E1698" t="s">
        <v>5273</v>
      </c>
      <c r="F1698" s="265" t="s">
        <v>27</v>
      </c>
      <c r="G1698" s="195" t="s">
        <v>8013</v>
      </c>
      <c r="H1698" t="s">
        <v>8288</v>
      </c>
      <c r="I1698" s="253" t="str">
        <f>IFERROR(VLOOKUP(Table[[#This Row],[Activity Details of Assistance]],WHAT!E:F,2,FALSE),"")</f>
        <v># of handwashing station</v>
      </c>
      <c r="J1698" s="195"/>
      <c r="K1698">
        <v>1</v>
      </c>
      <c r="L1698" s="235" t="s">
        <v>28</v>
      </c>
      <c r="M1698" s="252" t="s">
        <v>13</v>
      </c>
      <c r="N1698" t="s">
        <v>14</v>
      </c>
      <c r="O1698" t="s">
        <v>309</v>
      </c>
      <c r="P1698" t="s">
        <v>1606</v>
      </c>
      <c r="Q1698" t="s">
        <v>6480</v>
      </c>
      <c r="R1698" s="230">
        <v>45077</v>
      </c>
      <c r="S1698" s="230">
        <v>45261</v>
      </c>
      <c r="T1698" t="s">
        <v>8407</v>
      </c>
      <c r="U1698" s="259"/>
      <c r="V1698" s="259"/>
      <c r="W1698" s="259"/>
      <c r="X1698" s="259"/>
      <c r="Y1698" s="260"/>
      <c r="Z1698" t="s">
        <v>8458</v>
      </c>
      <c r="AA1698" t="s">
        <v>8459</v>
      </c>
      <c r="AB1698" t="s">
        <v>8460</v>
      </c>
      <c r="AC1698" s="261" t="str">
        <f>_xlfn.IFNA(IF(Table[[#This Row],[Programme Partner]]&lt;&gt;Table[[#This Row],[Implementing Partner]],CONCATENATE(Table[[#This Row],[Programme Partner]],"-",Table[[#This Row],[Implementing Partner]]),Table[[#This Row],[Programme Partner]]),"")</f>
        <v>UNHCR-NGOF</v>
      </c>
    </row>
    <row r="1699" spans="1:29" ht="16.5" customHeight="1">
      <c r="A1699" s="183">
        <v>1700</v>
      </c>
      <c r="B1699" t="s">
        <v>8385</v>
      </c>
      <c r="C1699" t="s">
        <v>5273</v>
      </c>
      <c r="D1699" t="s">
        <v>5184</v>
      </c>
      <c r="E1699" t="s">
        <v>5273</v>
      </c>
      <c r="F1699" s="265" t="s">
        <v>27</v>
      </c>
      <c r="G1699" s="195" t="s">
        <v>8014</v>
      </c>
      <c r="H1699" t="s">
        <v>8313</v>
      </c>
      <c r="I1699" s="253" t="str">
        <f>IFERROR(VLOOKUP(Table[[#This Row],[Activity Details of Assistance]],WHAT!E:F,2,FALSE),"")</f>
        <v># of campaign per camp </v>
      </c>
      <c r="J1699" s="195"/>
      <c r="K1699">
        <v>5</v>
      </c>
      <c r="L1699" s="235" t="s">
        <v>28</v>
      </c>
      <c r="M1699" s="252" t="s">
        <v>13</v>
      </c>
      <c r="N1699" t="s">
        <v>14</v>
      </c>
      <c r="O1699" t="s">
        <v>309</v>
      </c>
      <c r="P1699" t="s">
        <v>1606</v>
      </c>
      <c r="Q1699" t="s">
        <v>6480</v>
      </c>
      <c r="R1699" s="230">
        <v>45077</v>
      </c>
      <c r="S1699" s="230">
        <v>45261</v>
      </c>
      <c r="T1699" t="s">
        <v>8407</v>
      </c>
      <c r="U1699" s="259"/>
      <c r="V1699" s="259"/>
      <c r="W1699" s="259"/>
      <c r="X1699" s="259"/>
      <c r="Y1699" s="260"/>
      <c r="Z1699" t="s">
        <v>8458</v>
      </c>
      <c r="AA1699" t="s">
        <v>8459</v>
      </c>
      <c r="AB1699" t="s">
        <v>8460</v>
      </c>
      <c r="AC1699" s="261" t="str">
        <f>_xlfn.IFNA(IF(Table[[#This Row],[Programme Partner]]&lt;&gt;Table[[#This Row],[Implementing Partner]],CONCATENATE(Table[[#This Row],[Programme Partner]],"-",Table[[#This Row],[Implementing Partner]]),Table[[#This Row],[Programme Partner]]),"")</f>
        <v>UNHCR-NGOF</v>
      </c>
    </row>
    <row r="1700" spans="1:29" ht="16.5" customHeight="1">
      <c r="A1700" s="183">
        <v>1701</v>
      </c>
      <c r="B1700" t="s">
        <v>8385</v>
      </c>
      <c r="C1700" t="s">
        <v>5273</v>
      </c>
      <c r="D1700" t="s">
        <v>5184</v>
      </c>
      <c r="E1700" t="s">
        <v>5273</v>
      </c>
      <c r="F1700" s="265" t="s">
        <v>27</v>
      </c>
      <c r="G1700" s="195" t="s">
        <v>8014</v>
      </c>
      <c r="H1700" t="s">
        <v>8412</v>
      </c>
      <c r="I1700" s="253" t="str">
        <f>IFERROR(VLOOKUP(Table[[#This Row],[Activity Details of Assistance]],WHAT!E:F,2,FALSE),"")</f>
        <v># of HH</v>
      </c>
      <c r="J1700" s="195"/>
      <c r="K1700">
        <v>5647</v>
      </c>
      <c r="L1700" s="235" t="s">
        <v>28</v>
      </c>
      <c r="M1700" s="252" t="s">
        <v>13</v>
      </c>
      <c r="N1700" t="s">
        <v>14</v>
      </c>
      <c r="O1700" t="s">
        <v>309</v>
      </c>
      <c r="P1700" t="s">
        <v>1606</v>
      </c>
      <c r="Q1700" t="s">
        <v>6480</v>
      </c>
      <c r="R1700" s="230">
        <v>45077</v>
      </c>
      <c r="S1700" s="230">
        <v>45261</v>
      </c>
      <c r="T1700" t="s">
        <v>8407</v>
      </c>
      <c r="U1700" s="259"/>
      <c r="V1700" s="259"/>
      <c r="W1700" s="259"/>
      <c r="X1700" s="259"/>
      <c r="Y1700" s="260"/>
      <c r="Z1700" t="s">
        <v>8458</v>
      </c>
      <c r="AA1700" t="s">
        <v>8459</v>
      </c>
      <c r="AB1700" t="s">
        <v>8460</v>
      </c>
      <c r="AC1700" s="261" t="str">
        <f>_xlfn.IFNA(IF(Table[[#This Row],[Programme Partner]]&lt;&gt;Table[[#This Row],[Implementing Partner]],CONCATENATE(Table[[#This Row],[Programme Partner]],"-",Table[[#This Row],[Implementing Partner]]),Table[[#This Row],[Programme Partner]]),"")</f>
        <v>UNHCR-NGOF</v>
      </c>
    </row>
    <row r="1701" spans="1:29" ht="16.5" customHeight="1">
      <c r="A1701" s="183">
        <v>1702</v>
      </c>
      <c r="B1701" t="s">
        <v>8385</v>
      </c>
      <c r="C1701" t="s">
        <v>5273</v>
      </c>
      <c r="D1701" t="s">
        <v>5033</v>
      </c>
      <c r="E1701" t="s">
        <v>5273</v>
      </c>
      <c r="F1701" s="265" t="s">
        <v>27</v>
      </c>
      <c r="G1701" s="195" t="s">
        <v>8011</v>
      </c>
      <c r="H1701" t="s">
        <v>8363</v>
      </c>
      <c r="I1701" s="253" t="str">
        <f>IFERROR(VLOOKUP(Table[[#This Row],[Activity Details of Assistance]],WHAT!E:F,2,FALSE),"")</f>
        <v># of tube well</v>
      </c>
      <c r="J1701" s="195"/>
      <c r="K1701">
        <v>98</v>
      </c>
      <c r="L1701" s="235" t="s">
        <v>28</v>
      </c>
      <c r="M1701" s="252" t="s">
        <v>13</v>
      </c>
      <c r="N1701" t="s">
        <v>14</v>
      </c>
      <c r="O1701" t="s">
        <v>309</v>
      </c>
      <c r="P1701" t="s">
        <v>1606</v>
      </c>
      <c r="Q1701" t="s">
        <v>6477</v>
      </c>
      <c r="R1701" s="230">
        <v>45077</v>
      </c>
      <c r="S1701" s="230">
        <v>45261</v>
      </c>
      <c r="T1701" t="s">
        <v>8407</v>
      </c>
      <c r="U1701" s="259"/>
      <c r="V1701" s="259"/>
      <c r="W1701" s="259"/>
      <c r="X1701" s="259"/>
      <c r="Y1701" s="260"/>
      <c r="Z1701" t="s">
        <v>8375</v>
      </c>
      <c r="AA1701" t="s">
        <v>8376</v>
      </c>
      <c r="AB1701">
        <v>1847456121</v>
      </c>
      <c r="AC1701" s="261" t="str">
        <f>_xlfn.IFNA(IF(Table[[#This Row],[Programme Partner]]&lt;&gt;Table[[#This Row],[Implementing Partner]],CONCATENATE(Table[[#This Row],[Programme Partner]],"-",Table[[#This Row],[Implementing Partner]]),Table[[#This Row],[Programme Partner]]),"")</f>
        <v>UNHCR-BRAC</v>
      </c>
    </row>
    <row r="1702" spans="1:29" ht="16.5" customHeight="1">
      <c r="A1702" s="183">
        <v>1703</v>
      </c>
      <c r="B1702" t="s">
        <v>8385</v>
      </c>
      <c r="C1702" t="s">
        <v>5273</v>
      </c>
      <c r="D1702" t="s">
        <v>5033</v>
      </c>
      <c r="E1702" t="s">
        <v>5273</v>
      </c>
      <c r="F1702" s="265" t="s">
        <v>27</v>
      </c>
      <c r="G1702" s="195" t="s">
        <v>8012</v>
      </c>
      <c r="H1702" t="s">
        <v>8364</v>
      </c>
      <c r="I1702" s="253" t="str">
        <f>IFERROR(VLOOKUP(Table[[#This Row],[Activity Details of Assistance]],WHAT!E:F,2,FALSE),"")</f>
        <v xml:space="preserve"># of door </v>
      </c>
      <c r="J1702" s="195"/>
      <c r="K1702">
        <v>15</v>
      </c>
      <c r="L1702" s="235" t="s">
        <v>28</v>
      </c>
      <c r="M1702" s="252" t="s">
        <v>13</v>
      </c>
      <c r="N1702" t="s">
        <v>14</v>
      </c>
      <c r="O1702" t="s">
        <v>309</v>
      </c>
      <c r="P1702" t="s">
        <v>1606</v>
      </c>
      <c r="Q1702" t="s">
        <v>6477</v>
      </c>
      <c r="R1702" s="230">
        <v>45077</v>
      </c>
      <c r="S1702" s="230">
        <v>45261</v>
      </c>
      <c r="T1702" t="s">
        <v>8407</v>
      </c>
      <c r="U1702" s="259"/>
      <c r="V1702" s="259"/>
      <c r="W1702" s="259"/>
      <c r="X1702" s="259"/>
      <c r="Y1702" s="260"/>
      <c r="Z1702" t="s">
        <v>8375</v>
      </c>
      <c r="AA1702" t="s">
        <v>8376</v>
      </c>
      <c r="AB1702">
        <v>1847456121</v>
      </c>
      <c r="AC1702" s="261" t="str">
        <f>_xlfn.IFNA(IF(Table[[#This Row],[Programme Partner]]&lt;&gt;Table[[#This Row],[Implementing Partner]],CONCATENATE(Table[[#This Row],[Programme Partner]],"-",Table[[#This Row],[Implementing Partner]]),Table[[#This Row],[Programme Partner]]),"")</f>
        <v>UNHCR-BRAC</v>
      </c>
    </row>
    <row r="1703" spans="1:29" ht="16.5" customHeight="1">
      <c r="A1703" s="183">
        <v>1704</v>
      </c>
      <c r="B1703" t="s">
        <v>8385</v>
      </c>
      <c r="C1703" t="s">
        <v>5273</v>
      </c>
      <c r="D1703" t="s">
        <v>5033</v>
      </c>
      <c r="E1703" t="s">
        <v>5273</v>
      </c>
      <c r="F1703" s="265" t="s">
        <v>27</v>
      </c>
      <c r="G1703" s="195" t="s">
        <v>8012</v>
      </c>
      <c r="H1703" t="s">
        <v>8365</v>
      </c>
      <c r="I1703" s="253" t="str">
        <f>IFERROR(VLOOKUP(Table[[#This Row],[Activity Details of Assistance]],WHAT!E:F,2,FALSE),"")</f>
        <v># of door</v>
      </c>
      <c r="J1703" s="195"/>
      <c r="K1703">
        <v>43</v>
      </c>
      <c r="L1703" s="235" t="s">
        <v>28</v>
      </c>
      <c r="M1703" s="252" t="s">
        <v>13</v>
      </c>
      <c r="N1703" t="s">
        <v>14</v>
      </c>
      <c r="O1703" t="s">
        <v>309</v>
      </c>
      <c r="P1703" t="s">
        <v>1606</v>
      </c>
      <c r="Q1703" t="s">
        <v>6477</v>
      </c>
      <c r="R1703" s="230">
        <v>45077</v>
      </c>
      <c r="S1703" s="230">
        <v>45261</v>
      </c>
      <c r="T1703" t="s">
        <v>8407</v>
      </c>
      <c r="U1703" s="259"/>
      <c r="V1703" s="259"/>
      <c r="W1703" s="259"/>
      <c r="X1703" s="259"/>
      <c r="Y1703" s="260"/>
      <c r="Z1703" t="s">
        <v>8375</v>
      </c>
      <c r="AA1703" t="s">
        <v>8376</v>
      </c>
      <c r="AB1703">
        <v>1847456121</v>
      </c>
      <c r="AC1703" s="261" t="str">
        <f>_xlfn.IFNA(IF(Table[[#This Row],[Programme Partner]]&lt;&gt;Table[[#This Row],[Implementing Partner]],CONCATENATE(Table[[#This Row],[Programme Partner]],"-",Table[[#This Row],[Implementing Partner]]),Table[[#This Row],[Programme Partner]]),"")</f>
        <v>UNHCR-BRAC</v>
      </c>
    </row>
    <row r="1704" spans="1:29" ht="16.5" customHeight="1">
      <c r="A1704" s="183">
        <v>1705</v>
      </c>
      <c r="B1704" t="s">
        <v>8385</v>
      </c>
      <c r="C1704" t="s">
        <v>5273</v>
      </c>
      <c r="D1704" t="s">
        <v>5033</v>
      </c>
      <c r="E1704" t="s">
        <v>5273</v>
      </c>
      <c r="F1704" s="265" t="s">
        <v>27</v>
      </c>
      <c r="G1704" s="195" t="s">
        <v>8012</v>
      </c>
      <c r="H1704" t="s">
        <v>8312</v>
      </c>
      <c r="I1704" s="253" t="str">
        <f>IFERROR(VLOOKUP(Table[[#This Row],[Activity Details of Assistance]],WHAT!E:F,2,FALSE),"")</f>
        <v># of door</v>
      </c>
      <c r="J1704" s="195"/>
      <c r="K1704">
        <v>288</v>
      </c>
      <c r="L1704" s="235" t="s">
        <v>28</v>
      </c>
      <c r="M1704" s="252" t="s">
        <v>13</v>
      </c>
      <c r="N1704" t="s">
        <v>14</v>
      </c>
      <c r="O1704" t="s">
        <v>309</v>
      </c>
      <c r="P1704" t="s">
        <v>1606</v>
      </c>
      <c r="Q1704" t="s">
        <v>6477</v>
      </c>
      <c r="R1704" s="230">
        <v>45077</v>
      </c>
      <c r="S1704" s="230">
        <v>45261</v>
      </c>
      <c r="T1704" t="s">
        <v>8407</v>
      </c>
      <c r="U1704" s="259"/>
      <c r="V1704" s="259"/>
      <c r="W1704" s="259"/>
      <c r="X1704" s="259"/>
      <c r="Y1704" s="260"/>
      <c r="Z1704" t="s">
        <v>8375</v>
      </c>
      <c r="AA1704" t="s">
        <v>8376</v>
      </c>
      <c r="AB1704">
        <v>1847456121</v>
      </c>
      <c r="AC1704" s="261" t="str">
        <f>_xlfn.IFNA(IF(Table[[#This Row],[Programme Partner]]&lt;&gt;Table[[#This Row],[Implementing Partner]],CONCATENATE(Table[[#This Row],[Programme Partner]],"-",Table[[#This Row],[Implementing Partner]]),Table[[#This Row],[Programme Partner]]),"")</f>
        <v>UNHCR-BRAC</v>
      </c>
    </row>
    <row r="1705" spans="1:29" ht="16.5" customHeight="1">
      <c r="A1705" s="183">
        <v>1706</v>
      </c>
      <c r="B1705" t="s">
        <v>8385</v>
      </c>
      <c r="C1705" t="s">
        <v>5273</v>
      </c>
      <c r="D1705" t="s">
        <v>5033</v>
      </c>
      <c r="E1705" t="s">
        <v>5273</v>
      </c>
      <c r="F1705" s="265" t="s">
        <v>27</v>
      </c>
      <c r="G1705" s="195" t="s">
        <v>8013</v>
      </c>
      <c r="H1705" t="s">
        <v>8286</v>
      </c>
      <c r="I1705" s="253" t="str">
        <f>IFERROR(VLOOKUP(Table[[#This Row],[Activity Details of Assistance]],WHAT!E:F,2,FALSE),"")</f>
        <v># of HP sessions at community level</v>
      </c>
      <c r="J1705" s="195"/>
      <c r="K1705">
        <v>7</v>
      </c>
      <c r="L1705" s="235" t="s">
        <v>28</v>
      </c>
      <c r="M1705" s="252" t="s">
        <v>13</v>
      </c>
      <c r="N1705" t="s">
        <v>14</v>
      </c>
      <c r="O1705" t="s">
        <v>309</v>
      </c>
      <c r="P1705" t="s">
        <v>1606</v>
      </c>
      <c r="Q1705" t="s">
        <v>6477</v>
      </c>
      <c r="R1705" s="230">
        <v>45077</v>
      </c>
      <c r="S1705" s="230">
        <v>45261</v>
      </c>
      <c r="T1705" t="s">
        <v>8407</v>
      </c>
      <c r="U1705" s="259"/>
      <c r="V1705" s="259"/>
      <c r="W1705" s="259"/>
      <c r="X1705" s="259"/>
      <c r="Y1705" s="260"/>
      <c r="Z1705" t="s">
        <v>8375</v>
      </c>
      <c r="AA1705" t="s">
        <v>8376</v>
      </c>
      <c r="AB1705">
        <v>1847456121</v>
      </c>
      <c r="AC1705" s="261" t="str">
        <f>_xlfn.IFNA(IF(Table[[#This Row],[Programme Partner]]&lt;&gt;Table[[#This Row],[Implementing Partner]],CONCATENATE(Table[[#This Row],[Programme Partner]],"-",Table[[#This Row],[Implementing Partner]]),Table[[#This Row],[Programme Partner]]),"")</f>
        <v>UNHCR-BRAC</v>
      </c>
    </row>
    <row r="1706" spans="1:29" ht="16.5" customHeight="1">
      <c r="A1706" s="183">
        <v>1707</v>
      </c>
      <c r="B1706" t="s">
        <v>8385</v>
      </c>
      <c r="C1706" t="s">
        <v>5273</v>
      </c>
      <c r="D1706" t="s">
        <v>5033</v>
      </c>
      <c r="E1706" t="s">
        <v>5273</v>
      </c>
      <c r="F1706" s="265" t="s">
        <v>27</v>
      </c>
      <c r="G1706" s="195" t="s">
        <v>8013</v>
      </c>
      <c r="H1706" t="s">
        <v>8287</v>
      </c>
      <c r="I1706" s="253" t="str">
        <f>IFERROR(VLOOKUP(Table[[#This Row],[Activity Details of Assistance]],WHAT!E:F,2,FALSE),"")</f>
        <v># of HP sessions at HH level</v>
      </c>
      <c r="J1706" s="195"/>
      <c r="K1706">
        <v>3488</v>
      </c>
      <c r="L1706" s="235" t="s">
        <v>28</v>
      </c>
      <c r="M1706" s="252" t="s">
        <v>13</v>
      </c>
      <c r="N1706" t="s">
        <v>14</v>
      </c>
      <c r="O1706" t="s">
        <v>309</v>
      </c>
      <c r="P1706" t="s">
        <v>1606</v>
      </c>
      <c r="Q1706" t="s">
        <v>6477</v>
      </c>
      <c r="R1706" s="230">
        <v>45077</v>
      </c>
      <c r="S1706" s="230">
        <v>45261</v>
      </c>
      <c r="T1706" t="s">
        <v>8407</v>
      </c>
      <c r="U1706" s="259"/>
      <c r="V1706" s="259"/>
      <c r="W1706" s="259"/>
      <c r="X1706" s="259"/>
      <c r="Y1706" s="260"/>
      <c r="Z1706" t="s">
        <v>8375</v>
      </c>
      <c r="AA1706" t="s">
        <v>8376</v>
      </c>
      <c r="AB1706">
        <v>1847456121</v>
      </c>
      <c r="AC1706" s="261" t="str">
        <f>_xlfn.IFNA(IF(Table[[#This Row],[Programme Partner]]&lt;&gt;Table[[#This Row],[Implementing Partner]],CONCATENATE(Table[[#This Row],[Programme Partner]],"-",Table[[#This Row],[Implementing Partner]]),Table[[#This Row],[Programme Partner]]),"")</f>
        <v>UNHCR-BRAC</v>
      </c>
    </row>
    <row r="1707" spans="1:29" ht="16.5" customHeight="1">
      <c r="A1707" s="183">
        <v>1708</v>
      </c>
      <c r="B1707" t="s">
        <v>8385</v>
      </c>
      <c r="C1707" t="s">
        <v>5273</v>
      </c>
      <c r="D1707" t="s">
        <v>5033</v>
      </c>
      <c r="E1707" t="s">
        <v>5273</v>
      </c>
      <c r="F1707" s="265" t="s">
        <v>27</v>
      </c>
      <c r="G1707" s="195" t="s">
        <v>8014</v>
      </c>
      <c r="H1707" t="s">
        <v>8401</v>
      </c>
      <c r="I1707" s="253" t="str">
        <f>IFERROR(VLOOKUP(Table[[#This Row],[Activity Details of Assistance]],WHAT!E:F,2,FALSE),"")</f>
        <v># of household</v>
      </c>
      <c r="J1707" s="195"/>
      <c r="K1707">
        <v>2674</v>
      </c>
      <c r="L1707" s="235" t="s">
        <v>28</v>
      </c>
      <c r="M1707" s="252" t="s">
        <v>13</v>
      </c>
      <c r="N1707" t="s">
        <v>14</v>
      </c>
      <c r="O1707" t="s">
        <v>309</v>
      </c>
      <c r="P1707" t="s">
        <v>1606</v>
      </c>
      <c r="Q1707" t="s">
        <v>6477</v>
      </c>
      <c r="R1707" s="230">
        <v>45077</v>
      </c>
      <c r="S1707" s="230">
        <v>45261</v>
      </c>
      <c r="T1707" t="s">
        <v>8407</v>
      </c>
      <c r="U1707" s="259"/>
      <c r="V1707" s="259"/>
      <c r="W1707" s="259"/>
      <c r="X1707" s="259"/>
      <c r="Y1707" s="260"/>
      <c r="Z1707" t="s">
        <v>8375</v>
      </c>
      <c r="AA1707" t="s">
        <v>8376</v>
      </c>
      <c r="AB1707">
        <v>1847456121</v>
      </c>
      <c r="AC1707" s="261" t="str">
        <f>_xlfn.IFNA(IF(Table[[#This Row],[Programme Partner]]&lt;&gt;Table[[#This Row],[Implementing Partner]],CONCATENATE(Table[[#This Row],[Programme Partner]],"-",Table[[#This Row],[Implementing Partner]]),Table[[#This Row],[Programme Partner]]),"")</f>
        <v>UNHCR-BRAC</v>
      </c>
    </row>
    <row r="1708" spans="1:29" ht="16.5" customHeight="1">
      <c r="A1708" s="183">
        <v>1709</v>
      </c>
      <c r="B1708" t="s">
        <v>8385</v>
      </c>
      <c r="C1708" t="s">
        <v>5273</v>
      </c>
      <c r="D1708" t="s">
        <v>5033</v>
      </c>
      <c r="E1708" t="s">
        <v>5273</v>
      </c>
      <c r="F1708" s="265" t="s">
        <v>27</v>
      </c>
      <c r="G1708" s="195" t="s">
        <v>8014</v>
      </c>
      <c r="H1708" t="s">
        <v>8412</v>
      </c>
      <c r="I1708" s="253" t="str">
        <f>IFERROR(VLOOKUP(Table[[#This Row],[Activity Details of Assistance]],WHAT!E:F,2,FALSE),"")</f>
        <v># of HH</v>
      </c>
      <c r="J1708" s="195"/>
      <c r="K1708">
        <v>1384</v>
      </c>
      <c r="L1708" s="235" t="s">
        <v>28</v>
      </c>
      <c r="M1708" s="252" t="s">
        <v>13</v>
      </c>
      <c r="N1708" t="s">
        <v>14</v>
      </c>
      <c r="O1708" t="s">
        <v>309</v>
      </c>
      <c r="P1708" t="s">
        <v>1606</v>
      </c>
      <c r="Q1708" t="s">
        <v>6477</v>
      </c>
      <c r="R1708" s="230">
        <v>45077</v>
      </c>
      <c r="S1708" s="230">
        <v>45261</v>
      </c>
      <c r="T1708" t="s">
        <v>8407</v>
      </c>
      <c r="U1708" s="259"/>
      <c r="V1708" s="259"/>
      <c r="W1708" s="259"/>
      <c r="X1708" s="259"/>
      <c r="Y1708" s="260"/>
      <c r="Z1708" t="s">
        <v>8375</v>
      </c>
      <c r="AA1708" t="s">
        <v>8376</v>
      </c>
      <c r="AB1708">
        <v>1847456121</v>
      </c>
      <c r="AC1708" s="261" t="str">
        <f>_xlfn.IFNA(IF(Table[[#This Row],[Programme Partner]]&lt;&gt;Table[[#This Row],[Implementing Partner]],CONCATENATE(Table[[#This Row],[Programme Partner]],"-",Table[[#This Row],[Implementing Partner]]),Table[[#This Row],[Programme Partner]]),"")</f>
        <v>UNHCR-BRAC</v>
      </c>
    </row>
    <row r="1709" spans="1:29" ht="16.5" customHeight="1">
      <c r="A1709" s="183">
        <v>1710</v>
      </c>
      <c r="B1709" t="s">
        <v>8385</v>
      </c>
      <c r="C1709" t="s">
        <v>5273</v>
      </c>
      <c r="D1709" t="s">
        <v>5033</v>
      </c>
      <c r="E1709" t="s">
        <v>5273</v>
      </c>
      <c r="F1709" s="265" t="s">
        <v>27</v>
      </c>
      <c r="G1709" s="195" t="s">
        <v>8011</v>
      </c>
      <c r="H1709" t="s">
        <v>8363</v>
      </c>
      <c r="I1709" s="253" t="str">
        <f>IFERROR(VLOOKUP(Table[[#This Row],[Activity Details of Assistance]],WHAT!E:F,2,FALSE),"")</f>
        <v># of tube well</v>
      </c>
      <c r="J1709" s="195"/>
      <c r="K1709">
        <v>38</v>
      </c>
      <c r="L1709" s="235" t="s">
        <v>28</v>
      </c>
      <c r="M1709" s="252" t="s">
        <v>13</v>
      </c>
      <c r="N1709" t="s">
        <v>14</v>
      </c>
      <c r="O1709" t="s">
        <v>309</v>
      </c>
      <c r="P1709" t="s">
        <v>1606</v>
      </c>
      <c r="Q1709" t="s">
        <v>6478</v>
      </c>
      <c r="R1709" s="230">
        <v>45077</v>
      </c>
      <c r="S1709" s="230">
        <v>45261</v>
      </c>
      <c r="T1709" t="s">
        <v>8407</v>
      </c>
      <c r="U1709" s="259"/>
      <c r="V1709" s="259"/>
      <c r="W1709" s="259"/>
      <c r="X1709" s="259"/>
      <c r="Y1709" s="260"/>
      <c r="Z1709" t="s">
        <v>8375</v>
      </c>
      <c r="AA1709" t="s">
        <v>8376</v>
      </c>
      <c r="AB1709">
        <v>1847456121</v>
      </c>
      <c r="AC1709" s="261" t="str">
        <f>_xlfn.IFNA(IF(Table[[#This Row],[Programme Partner]]&lt;&gt;Table[[#This Row],[Implementing Partner]],CONCATENATE(Table[[#This Row],[Programme Partner]],"-",Table[[#This Row],[Implementing Partner]]),Table[[#This Row],[Programme Partner]]),"")</f>
        <v>UNHCR-BRAC</v>
      </c>
    </row>
    <row r="1710" spans="1:29" ht="16.5" customHeight="1">
      <c r="A1710" s="183">
        <v>1711</v>
      </c>
      <c r="B1710" t="s">
        <v>8385</v>
      </c>
      <c r="C1710" t="s">
        <v>5273</v>
      </c>
      <c r="D1710" t="s">
        <v>5033</v>
      </c>
      <c r="E1710" t="s">
        <v>5273</v>
      </c>
      <c r="F1710" s="265" t="s">
        <v>27</v>
      </c>
      <c r="G1710" s="195" t="s">
        <v>8012</v>
      </c>
      <c r="H1710" t="s">
        <v>8364</v>
      </c>
      <c r="I1710" s="253" t="str">
        <f>IFERROR(VLOOKUP(Table[[#This Row],[Activity Details of Assistance]],WHAT!E:F,2,FALSE),"")</f>
        <v xml:space="preserve"># of door </v>
      </c>
      <c r="J1710" s="195"/>
      <c r="K1710">
        <v>5</v>
      </c>
      <c r="L1710" s="235" t="s">
        <v>28</v>
      </c>
      <c r="M1710" s="252" t="s">
        <v>13</v>
      </c>
      <c r="N1710" t="s">
        <v>14</v>
      </c>
      <c r="O1710" t="s">
        <v>309</v>
      </c>
      <c r="P1710" t="s">
        <v>1606</v>
      </c>
      <c r="Q1710" t="s">
        <v>6478</v>
      </c>
      <c r="R1710" s="230">
        <v>45077</v>
      </c>
      <c r="S1710" s="230">
        <v>45261</v>
      </c>
      <c r="T1710" t="s">
        <v>8407</v>
      </c>
      <c r="U1710" s="259"/>
      <c r="V1710" s="259"/>
      <c r="W1710" s="259"/>
      <c r="X1710" s="259"/>
      <c r="Y1710" s="260"/>
      <c r="Z1710" t="s">
        <v>8375</v>
      </c>
      <c r="AA1710" t="s">
        <v>8376</v>
      </c>
      <c r="AB1710">
        <v>1847456121</v>
      </c>
      <c r="AC1710" s="261" t="str">
        <f>_xlfn.IFNA(IF(Table[[#This Row],[Programme Partner]]&lt;&gt;Table[[#This Row],[Implementing Partner]],CONCATENATE(Table[[#This Row],[Programme Partner]],"-",Table[[#This Row],[Implementing Partner]]),Table[[#This Row],[Programme Partner]]),"")</f>
        <v>UNHCR-BRAC</v>
      </c>
    </row>
    <row r="1711" spans="1:29" ht="16.5" customHeight="1">
      <c r="A1711" s="183">
        <v>1712</v>
      </c>
      <c r="B1711" t="s">
        <v>8385</v>
      </c>
      <c r="C1711" t="s">
        <v>5273</v>
      </c>
      <c r="D1711" t="s">
        <v>5033</v>
      </c>
      <c r="E1711" t="s">
        <v>5273</v>
      </c>
      <c r="F1711" s="265" t="s">
        <v>27</v>
      </c>
      <c r="G1711" s="195" t="s">
        <v>8012</v>
      </c>
      <c r="H1711" t="s">
        <v>8365</v>
      </c>
      <c r="I1711" s="253" t="str">
        <f>IFERROR(VLOOKUP(Table[[#This Row],[Activity Details of Assistance]],WHAT!E:F,2,FALSE),"")</f>
        <v># of door</v>
      </c>
      <c r="J1711" s="195"/>
      <c r="K1711">
        <v>34</v>
      </c>
      <c r="L1711" s="235" t="s">
        <v>28</v>
      </c>
      <c r="M1711" s="252" t="s">
        <v>13</v>
      </c>
      <c r="N1711" t="s">
        <v>14</v>
      </c>
      <c r="O1711" t="s">
        <v>309</v>
      </c>
      <c r="P1711" t="s">
        <v>1606</v>
      </c>
      <c r="Q1711" t="s">
        <v>6478</v>
      </c>
      <c r="R1711" s="230">
        <v>45077</v>
      </c>
      <c r="S1711" s="230">
        <v>45261</v>
      </c>
      <c r="T1711" t="s">
        <v>8407</v>
      </c>
      <c r="U1711" s="259"/>
      <c r="V1711" s="259"/>
      <c r="W1711" s="259"/>
      <c r="X1711" s="259"/>
      <c r="Y1711" s="260"/>
      <c r="Z1711" t="s">
        <v>8375</v>
      </c>
      <c r="AA1711" t="s">
        <v>8376</v>
      </c>
      <c r="AB1711">
        <v>1847456121</v>
      </c>
      <c r="AC1711" s="261" t="str">
        <f>_xlfn.IFNA(IF(Table[[#This Row],[Programme Partner]]&lt;&gt;Table[[#This Row],[Implementing Partner]],CONCATENATE(Table[[#This Row],[Programme Partner]],"-",Table[[#This Row],[Implementing Partner]]),Table[[#This Row],[Programme Partner]]),"")</f>
        <v>UNHCR-BRAC</v>
      </c>
    </row>
    <row r="1712" spans="1:29" ht="16.5" customHeight="1">
      <c r="A1712" s="183">
        <v>1713</v>
      </c>
      <c r="B1712" t="s">
        <v>8385</v>
      </c>
      <c r="C1712" t="s">
        <v>5273</v>
      </c>
      <c r="D1712" t="s">
        <v>5033</v>
      </c>
      <c r="E1712" t="s">
        <v>5273</v>
      </c>
      <c r="F1712" s="265" t="s">
        <v>27</v>
      </c>
      <c r="G1712" s="195" t="s">
        <v>8012</v>
      </c>
      <c r="H1712" t="s">
        <v>8312</v>
      </c>
      <c r="I1712" s="253" t="str">
        <f>IFERROR(VLOOKUP(Table[[#This Row],[Activity Details of Assistance]],WHAT!E:F,2,FALSE),"")</f>
        <v># of door</v>
      </c>
      <c r="J1712" s="195"/>
      <c r="K1712">
        <v>343</v>
      </c>
      <c r="L1712" s="235" t="s">
        <v>28</v>
      </c>
      <c r="M1712" s="252" t="s">
        <v>13</v>
      </c>
      <c r="N1712" t="s">
        <v>14</v>
      </c>
      <c r="O1712" t="s">
        <v>309</v>
      </c>
      <c r="P1712" t="s">
        <v>1606</v>
      </c>
      <c r="Q1712" t="s">
        <v>6478</v>
      </c>
      <c r="R1712" s="230">
        <v>45077</v>
      </c>
      <c r="S1712" s="230">
        <v>45261</v>
      </c>
      <c r="T1712" t="s">
        <v>8407</v>
      </c>
      <c r="U1712" s="259"/>
      <c r="V1712" s="259"/>
      <c r="W1712" s="259"/>
      <c r="X1712" s="259"/>
      <c r="Y1712" s="260"/>
      <c r="Z1712" t="s">
        <v>8375</v>
      </c>
      <c r="AA1712" t="s">
        <v>8376</v>
      </c>
      <c r="AB1712">
        <v>1847456121</v>
      </c>
      <c r="AC1712" s="261" t="str">
        <f>_xlfn.IFNA(IF(Table[[#This Row],[Programme Partner]]&lt;&gt;Table[[#This Row],[Implementing Partner]],CONCATENATE(Table[[#This Row],[Programme Partner]],"-",Table[[#This Row],[Implementing Partner]]),Table[[#This Row],[Programme Partner]]),"")</f>
        <v>UNHCR-BRAC</v>
      </c>
    </row>
    <row r="1713" spans="1:29" ht="16.5" customHeight="1">
      <c r="A1713" s="183">
        <v>1714</v>
      </c>
      <c r="B1713" t="s">
        <v>8385</v>
      </c>
      <c r="C1713" t="s">
        <v>5273</v>
      </c>
      <c r="D1713" t="s">
        <v>5033</v>
      </c>
      <c r="E1713" t="s">
        <v>5273</v>
      </c>
      <c r="F1713" s="265" t="s">
        <v>27</v>
      </c>
      <c r="G1713" s="195" t="s">
        <v>8013</v>
      </c>
      <c r="H1713" t="s">
        <v>8286</v>
      </c>
      <c r="I1713" s="253" t="str">
        <f>IFERROR(VLOOKUP(Table[[#This Row],[Activity Details of Assistance]],WHAT!E:F,2,FALSE),"")</f>
        <v># of HP sessions at community level</v>
      </c>
      <c r="J1713" s="195"/>
      <c r="K1713">
        <v>9</v>
      </c>
      <c r="L1713" s="235" t="s">
        <v>28</v>
      </c>
      <c r="M1713" s="252" t="s">
        <v>13</v>
      </c>
      <c r="N1713" t="s">
        <v>14</v>
      </c>
      <c r="O1713" t="s">
        <v>309</v>
      </c>
      <c r="P1713" t="s">
        <v>1606</v>
      </c>
      <c r="Q1713" t="s">
        <v>6478</v>
      </c>
      <c r="R1713" s="230">
        <v>45077</v>
      </c>
      <c r="S1713" s="230">
        <v>45261</v>
      </c>
      <c r="T1713" t="s">
        <v>8407</v>
      </c>
      <c r="U1713" s="259"/>
      <c r="V1713" s="259"/>
      <c r="W1713" s="259"/>
      <c r="X1713" s="259"/>
      <c r="Y1713" s="260"/>
      <c r="Z1713" t="s">
        <v>8375</v>
      </c>
      <c r="AA1713" t="s">
        <v>8376</v>
      </c>
      <c r="AB1713">
        <v>1847456121</v>
      </c>
      <c r="AC1713" s="261" t="str">
        <f>_xlfn.IFNA(IF(Table[[#This Row],[Programme Partner]]&lt;&gt;Table[[#This Row],[Implementing Partner]],CONCATENATE(Table[[#This Row],[Programme Partner]],"-",Table[[#This Row],[Implementing Partner]]),Table[[#This Row],[Programme Partner]]),"")</f>
        <v>UNHCR-BRAC</v>
      </c>
    </row>
    <row r="1714" spans="1:29" ht="16.5" customHeight="1">
      <c r="A1714" s="183">
        <v>1715</v>
      </c>
      <c r="B1714" t="s">
        <v>8385</v>
      </c>
      <c r="C1714" t="s">
        <v>5273</v>
      </c>
      <c r="D1714" t="s">
        <v>5033</v>
      </c>
      <c r="E1714" t="s">
        <v>5273</v>
      </c>
      <c r="F1714" s="265" t="s">
        <v>27</v>
      </c>
      <c r="G1714" s="195" t="s">
        <v>8013</v>
      </c>
      <c r="H1714" t="s">
        <v>8287</v>
      </c>
      <c r="I1714" s="253" t="str">
        <f>IFERROR(VLOOKUP(Table[[#This Row],[Activity Details of Assistance]],WHAT!E:F,2,FALSE),"")</f>
        <v># of HP sessions at HH level</v>
      </c>
      <c r="J1714" s="195"/>
      <c r="K1714">
        <v>4069</v>
      </c>
      <c r="L1714" s="235" t="s">
        <v>28</v>
      </c>
      <c r="M1714" s="252" t="s">
        <v>13</v>
      </c>
      <c r="N1714" t="s">
        <v>14</v>
      </c>
      <c r="O1714" t="s">
        <v>309</v>
      </c>
      <c r="P1714" t="s">
        <v>1606</v>
      </c>
      <c r="Q1714" t="s">
        <v>6478</v>
      </c>
      <c r="R1714" s="230">
        <v>45077</v>
      </c>
      <c r="S1714" s="230">
        <v>45261</v>
      </c>
      <c r="T1714" t="s">
        <v>8407</v>
      </c>
      <c r="U1714" s="259"/>
      <c r="V1714" s="259"/>
      <c r="W1714" s="259"/>
      <c r="X1714" s="259"/>
      <c r="Y1714" s="260"/>
      <c r="Z1714" t="s">
        <v>8375</v>
      </c>
      <c r="AA1714" t="s">
        <v>8376</v>
      </c>
      <c r="AB1714">
        <v>1847456121</v>
      </c>
      <c r="AC1714" s="261" t="str">
        <f>_xlfn.IFNA(IF(Table[[#This Row],[Programme Partner]]&lt;&gt;Table[[#This Row],[Implementing Partner]],CONCATENATE(Table[[#This Row],[Programme Partner]],"-",Table[[#This Row],[Implementing Partner]]),Table[[#This Row],[Programme Partner]]),"")</f>
        <v>UNHCR-BRAC</v>
      </c>
    </row>
    <row r="1715" spans="1:29" ht="16.5" customHeight="1">
      <c r="A1715" s="183">
        <v>1716</v>
      </c>
      <c r="B1715" t="s">
        <v>8385</v>
      </c>
      <c r="C1715" t="s">
        <v>5273</v>
      </c>
      <c r="D1715" t="s">
        <v>5033</v>
      </c>
      <c r="E1715" t="s">
        <v>5273</v>
      </c>
      <c r="F1715" s="265" t="s">
        <v>27</v>
      </c>
      <c r="G1715" s="195" t="s">
        <v>8014</v>
      </c>
      <c r="H1715" t="s">
        <v>8401</v>
      </c>
      <c r="I1715" s="253" t="str">
        <f>IFERROR(VLOOKUP(Table[[#This Row],[Activity Details of Assistance]],WHAT!E:F,2,FALSE),"")</f>
        <v># of household</v>
      </c>
      <c r="J1715" s="195"/>
      <c r="K1715">
        <v>1032</v>
      </c>
      <c r="L1715" s="235" t="s">
        <v>28</v>
      </c>
      <c r="M1715" s="252" t="s">
        <v>13</v>
      </c>
      <c r="N1715" t="s">
        <v>14</v>
      </c>
      <c r="O1715" t="s">
        <v>309</v>
      </c>
      <c r="P1715" t="s">
        <v>1606</v>
      </c>
      <c r="Q1715" t="s">
        <v>6478</v>
      </c>
      <c r="R1715" s="230">
        <v>45077</v>
      </c>
      <c r="S1715" s="230">
        <v>45261</v>
      </c>
      <c r="T1715" t="s">
        <v>8407</v>
      </c>
      <c r="U1715" s="259"/>
      <c r="V1715" s="259"/>
      <c r="W1715" s="259"/>
      <c r="X1715" s="259"/>
      <c r="Y1715" s="260"/>
      <c r="Z1715" t="s">
        <v>8375</v>
      </c>
      <c r="AA1715" t="s">
        <v>8376</v>
      </c>
      <c r="AB1715">
        <v>1847456121</v>
      </c>
      <c r="AC1715" s="261" t="str">
        <f>_xlfn.IFNA(IF(Table[[#This Row],[Programme Partner]]&lt;&gt;Table[[#This Row],[Implementing Partner]],CONCATENATE(Table[[#This Row],[Programme Partner]],"-",Table[[#This Row],[Implementing Partner]]),Table[[#This Row],[Programme Partner]]),"")</f>
        <v>UNHCR-BRAC</v>
      </c>
    </row>
    <row r="1716" spans="1:29" ht="16.5" customHeight="1">
      <c r="A1716" s="183">
        <v>1717</v>
      </c>
      <c r="B1716" t="s">
        <v>8385</v>
      </c>
      <c r="C1716" t="s">
        <v>5273</v>
      </c>
      <c r="D1716" t="s">
        <v>5033</v>
      </c>
      <c r="E1716" t="s">
        <v>5273</v>
      </c>
      <c r="F1716" s="265" t="s">
        <v>27</v>
      </c>
      <c r="G1716" s="195" t="s">
        <v>8014</v>
      </c>
      <c r="H1716" t="s">
        <v>8412</v>
      </c>
      <c r="I1716" s="253" t="str">
        <f>IFERROR(VLOOKUP(Table[[#This Row],[Activity Details of Assistance]],WHAT!E:F,2,FALSE),"")</f>
        <v># of HH</v>
      </c>
      <c r="J1716" s="195"/>
      <c r="K1716">
        <v>4658</v>
      </c>
      <c r="L1716" s="235" t="s">
        <v>28</v>
      </c>
      <c r="M1716" s="252" t="s">
        <v>13</v>
      </c>
      <c r="N1716" t="s">
        <v>14</v>
      </c>
      <c r="O1716" t="s">
        <v>309</v>
      </c>
      <c r="P1716" t="s">
        <v>1606</v>
      </c>
      <c r="Q1716" t="s">
        <v>6478</v>
      </c>
      <c r="R1716" s="230">
        <v>45077</v>
      </c>
      <c r="S1716" s="230">
        <v>45261</v>
      </c>
      <c r="T1716" t="s">
        <v>8407</v>
      </c>
      <c r="U1716" s="259"/>
      <c r="V1716" s="259"/>
      <c r="W1716" s="259"/>
      <c r="X1716" s="259"/>
      <c r="Y1716" s="260"/>
      <c r="Z1716" t="s">
        <v>8375</v>
      </c>
      <c r="AA1716" t="s">
        <v>8376</v>
      </c>
      <c r="AB1716">
        <v>1847456121</v>
      </c>
      <c r="AC1716" s="261" t="str">
        <f>_xlfn.IFNA(IF(Table[[#This Row],[Programme Partner]]&lt;&gt;Table[[#This Row],[Implementing Partner]],CONCATENATE(Table[[#This Row],[Programme Partner]],"-",Table[[#This Row],[Implementing Partner]]),Table[[#This Row],[Programme Partner]]),"")</f>
        <v>UNHCR-BRAC</v>
      </c>
    </row>
    <row r="1717" spans="1:29" ht="16.5" customHeight="1">
      <c r="A1717" s="183">
        <v>1718</v>
      </c>
      <c r="B1717" t="s">
        <v>8385</v>
      </c>
      <c r="C1717" t="s">
        <v>5273</v>
      </c>
      <c r="D1717" t="s">
        <v>5033</v>
      </c>
      <c r="E1717" t="s">
        <v>5273</v>
      </c>
      <c r="F1717" s="265" t="s">
        <v>27</v>
      </c>
      <c r="G1717" s="195" t="s">
        <v>8011</v>
      </c>
      <c r="H1717" t="s">
        <v>8363</v>
      </c>
      <c r="I1717" s="253" t="str">
        <f>IFERROR(VLOOKUP(Table[[#This Row],[Activity Details of Assistance]],WHAT!E:F,2,FALSE),"")</f>
        <v># of tube well</v>
      </c>
      <c r="J1717" s="195"/>
      <c r="K1717">
        <v>121</v>
      </c>
      <c r="L1717" s="235" t="s">
        <v>28</v>
      </c>
      <c r="M1717" s="252" t="s">
        <v>13</v>
      </c>
      <c r="N1717" t="s">
        <v>14</v>
      </c>
      <c r="O1717" t="s">
        <v>309</v>
      </c>
      <c r="P1717" t="s">
        <v>1606</v>
      </c>
      <c r="Q1717" t="s">
        <v>6397</v>
      </c>
      <c r="R1717" s="230">
        <v>45077</v>
      </c>
      <c r="S1717" s="230">
        <v>45261</v>
      </c>
      <c r="T1717" t="s">
        <v>8407</v>
      </c>
      <c r="U1717" s="259"/>
      <c r="V1717" s="259"/>
      <c r="W1717" s="259"/>
      <c r="X1717" s="259"/>
      <c r="Y1717" s="260"/>
      <c r="Z1717" t="s">
        <v>8375</v>
      </c>
      <c r="AA1717" t="s">
        <v>8376</v>
      </c>
      <c r="AB1717">
        <v>1847456121</v>
      </c>
      <c r="AC1717" s="261" t="str">
        <f>_xlfn.IFNA(IF(Table[[#This Row],[Programme Partner]]&lt;&gt;Table[[#This Row],[Implementing Partner]],CONCATENATE(Table[[#This Row],[Programme Partner]],"-",Table[[#This Row],[Implementing Partner]]),Table[[#This Row],[Programme Partner]]),"")</f>
        <v>UNHCR-BRAC</v>
      </c>
    </row>
    <row r="1718" spans="1:29" ht="16.5" customHeight="1">
      <c r="A1718" s="183">
        <v>1719</v>
      </c>
      <c r="B1718" t="s">
        <v>8385</v>
      </c>
      <c r="C1718" t="s">
        <v>5273</v>
      </c>
      <c r="D1718" t="s">
        <v>5033</v>
      </c>
      <c r="E1718" t="s">
        <v>5273</v>
      </c>
      <c r="F1718" s="265" t="s">
        <v>27</v>
      </c>
      <c r="G1718" s="195" t="s">
        <v>8012</v>
      </c>
      <c r="H1718" t="s">
        <v>8364</v>
      </c>
      <c r="I1718" s="253" t="str">
        <f>IFERROR(VLOOKUP(Table[[#This Row],[Activity Details of Assistance]],WHAT!E:F,2,FALSE),"")</f>
        <v xml:space="preserve"># of door </v>
      </c>
      <c r="J1718" s="195"/>
      <c r="K1718">
        <v>35</v>
      </c>
      <c r="L1718" s="235" t="s">
        <v>28</v>
      </c>
      <c r="M1718" s="252" t="s">
        <v>13</v>
      </c>
      <c r="N1718" t="s">
        <v>14</v>
      </c>
      <c r="O1718" t="s">
        <v>309</v>
      </c>
      <c r="P1718" t="s">
        <v>1606</v>
      </c>
      <c r="Q1718" t="s">
        <v>6397</v>
      </c>
      <c r="R1718" s="230">
        <v>45077</v>
      </c>
      <c r="S1718" s="230">
        <v>45261</v>
      </c>
      <c r="T1718" t="s">
        <v>8407</v>
      </c>
      <c r="U1718" s="259"/>
      <c r="V1718" s="259"/>
      <c r="W1718" s="259"/>
      <c r="X1718" s="259"/>
      <c r="Y1718" s="260"/>
      <c r="Z1718" t="s">
        <v>8375</v>
      </c>
      <c r="AA1718" t="s">
        <v>8376</v>
      </c>
      <c r="AB1718">
        <v>1847456121</v>
      </c>
      <c r="AC1718" s="261" t="str">
        <f>_xlfn.IFNA(IF(Table[[#This Row],[Programme Partner]]&lt;&gt;Table[[#This Row],[Implementing Partner]],CONCATENATE(Table[[#This Row],[Programme Partner]],"-",Table[[#This Row],[Implementing Partner]]),Table[[#This Row],[Programme Partner]]),"")</f>
        <v>UNHCR-BRAC</v>
      </c>
    </row>
    <row r="1719" spans="1:29" ht="16.5" customHeight="1">
      <c r="A1719" s="183">
        <v>1720</v>
      </c>
      <c r="B1719" t="s">
        <v>8385</v>
      </c>
      <c r="C1719" t="s">
        <v>5273</v>
      </c>
      <c r="D1719" t="s">
        <v>5033</v>
      </c>
      <c r="E1719" t="s">
        <v>5273</v>
      </c>
      <c r="F1719" s="265" t="s">
        <v>27</v>
      </c>
      <c r="G1719" s="195" t="s">
        <v>8012</v>
      </c>
      <c r="H1719" t="s">
        <v>8365</v>
      </c>
      <c r="I1719" s="253" t="str">
        <f>IFERROR(VLOOKUP(Table[[#This Row],[Activity Details of Assistance]],WHAT!E:F,2,FALSE),"")</f>
        <v># of door</v>
      </c>
      <c r="J1719" s="195"/>
      <c r="K1719">
        <v>69</v>
      </c>
      <c r="L1719" s="235" t="s">
        <v>28</v>
      </c>
      <c r="M1719" s="252" t="s">
        <v>13</v>
      </c>
      <c r="N1719" t="s">
        <v>14</v>
      </c>
      <c r="O1719" t="s">
        <v>309</v>
      </c>
      <c r="P1719" t="s">
        <v>1606</v>
      </c>
      <c r="Q1719" t="s">
        <v>6397</v>
      </c>
      <c r="R1719" s="230">
        <v>45077</v>
      </c>
      <c r="S1719" s="230">
        <v>45261</v>
      </c>
      <c r="T1719" t="s">
        <v>8407</v>
      </c>
      <c r="U1719" s="259"/>
      <c r="V1719" s="259"/>
      <c r="W1719" s="259"/>
      <c r="X1719" s="259"/>
      <c r="Y1719" s="260"/>
      <c r="Z1719" t="s">
        <v>8375</v>
      </c>
      <c r="AA1719" t="s">
        <v>8376</v>
      </c>
      <c r="AB1719">
        <v>1847456121</v>
      </c>
      <c r="AC1719" s="261" t="str">
        <f>_xlfn.IFNA(IF(Table[[#This Row],[Programme Partner]]&lt;&gt;Table[[#This Row],[Implementing Partner]],CONCATENATE(Table[[#This Row],[Programme Partner]],"-",Table[[#This Row],[Implementing Partner]]),Table[[#This Row],[Programme Partner]]),"")</f>
        <v>UNHCR-BRAC</v>
      </c>
    </row>
    <row r="1720" spans="1:29" ht="16.5" customHeight="1">
      <c r="A1720" s="183">
        <v>1721</v>
      </c>
      <c r="B1720" t="s">
        <v>8385</v>
      </c>
      <c r="C1720" t="s">
        <v>5273</v>
      </c>
      <c r="D1720" t="s">
        <v>5033</v>
      </c>
      <c r="E1720" t="s">
        <v>5273</v>
      </c>
      <c r="F1720" s="265" t="s">
        <v>27</v>
      </c>
      <c r="G1720" s="195" t="s">
        <v>8012</v>
      </c>
      <c r="H1720" t="s">
        <v>8312</v>
      </c>
      <c r="I1720" s="253" t="str">
        <f>IFERROR(VLOOKUP(Table[[#This Row],[Activity Details of Assistance]],WHAT!E:F,2,FALSE),"")</f>
        <v># of door</v>
      </c>
      <c r="J1720" s="195"/>
      <c r="K1720">
        <v>337</v>
      </c>
      <c r="L1720" s="235" t="s">
        <v>28</v>
      </c>
      <c r="M1720" s="252" t="s">
        <v>13</v>
      </c>
      <c r="N1720" t="s">
        <v>14</v>
      </c>
      <c r="O1720" t="s">
        <v>309</v>
      </c>
      <c r="P1720" t="s">
        <v>1606</v>
      </c>
      <c r="Q1720" t="s">
        <v>6397</v>
      </c>
      <c r="R1720" s="230">
        <v>45077</v>
      </c>
      <c r="S1720" s="230">
        <v>45261</v>
      </c>
      <c r="T1720" t="s">
        <v>8407</v>
      </c>
      <c r="U1720" s="259"/>
      <c r="V1720" s="259"/>
      <c r="W1720" s="259"/>
      <c r="X1720" s="259"/>
      <c r="Y1720" s="260"/>
      <c r="Z1720" t="s">
        <v>8375</v>
      </c>
      <c r="AA1720" t="s">
        <v>8376</v>
      </c>
      <c r="AB1720">
        <v>1847456121</v>
      </c>
      <c r="AC1720" s="261" t="str">
        <f>_xlfn.IFNA(IF(Table[[#This Row],[Programme Partner]]&lt;&gt;Table[[#This Row],[Implementing Partner]],CONCATENATE(Table[[#This Row],[Programme Partner]],"-",Table[[#This Row],[Implementing Partner]]),Table[[#This Row],[Programme Partner]]),"")</f>
        <v>UNHCR-BRAC</v>
      </c>
    </row>
    <row r="1721" spans="1:29" ht="16.5" customHeight="1">
      <c r="A1721" s="183">
        <v>1722</v>
      </c>
      <c r="B1721" t="s">
        <v>8385</v>
      </c>
      <c r="C1721" t="s">
        <v>5273</v>
      </c>
      <c r="D1721" t="s">
        <v>5033</v>
      </c>
      <c r="E1721" t="s">
        <v>5273</v>
      </c>
      <c r="F1721" s="265" t="s">
        <v>27</v>
      </c>
      <c r="G1721" s="195" t="s">
        <v>8013</v>
      </c>
      <c r="H1721" t="s">
        <v>8286</v>
      </c>
      <c r="I1721" s="253" t="str">
        <f>IFERROR(VLOOKUP(Table[[#This Row],[Activity Details of Assistance]],WHAT!E:F,2,FALSE),"")</f>
        <v># of HP sessions at community level</v>
      </c>
      <c r="J1721" s="195"/>
      <c r="K1721">
        <v>8</v>
      </c>
      <c r="L1721" s="235" t="s">
        <v>28</v>
      </c>
      <c r="M1721" s="252" t="s">
        <v>13</v>
      </c>
      <c r="N1721" t="s">
        <v>14</v>
      </c>
      <c r="O1721" t="s">
        <v>309</v>
      </c>
      <c r="P1721" t="s">
        <v>1606</v>
      </c>
      <c r="Q1721" t="s">
        <v>6397</v>
      </c>
      <c r="R1721" s="230">
        <v>45077</v>
      </c>
      <c r="S1721" s="230">
        <v>45261</v>
      </c>
      <c r="T1721" t="s">
        <v>8407</v>
      </c>
      <c r="U1721" s="259"/>
      <c r="V1721" s="259"/>
      <c r="W1721" s="259"/>
      <c r="X1721" s="259"/>
      <c r="Y1721" s="260"/>
      <c r="Z1721" t="s">
        <v>8375</v>
      </c>
      <c r="AA1721" t="s">
        <v>8376</v>
      </c>
      <c r="AB1721">
        <v>1847456121</v>
      </c>
      <c r="AC1721" s="261" t="str">
        <f>_xlfn.IFNA(IF(Table[[#This Row],[Programme Partner]]&lt;&gt;Table[[#This Row],[Implementing Partner]],CONCATENATE(Table[[#This Row],[Programme Partner]],"-",Table[[#This Row],[Implementing Partner]]),Table[[#This Row],[Programme Partner]]),"")</f>
        <v>UNHCR-BRAC</v>
      </c>
    </row>
    <row r="1722" spans="1:29" ht="16.5" customHeight="1">
      <c r="A1722" s="183">
        <v>1723</v>
      </c>
      <c r="B1722" t="s">
        <v>8385</v>
      </c>
      <c r="C1722" t="s">
        <v>5273</v>
      </c>
      <c r="D1722" t="s">
        <v>5033</v>
      </c>
      <c r="E1722" t="s">
        <v>5273</v>
      </c>
      <c r="F1722" s="265" t="s">
        <v>27</v>
      </c>
      <c r="G1722" s="195" t="s">
        <v>8013</v>
      </c>
      <c r="H1722" t="s">
        <v>8287</v>
      </c>
      <c r="I1722" s="253" t="str">
        <f>IFERROR(VLOOKUP(Table[[#This Row],[Activity Details of Assistance]],WHAT!E:F,2,FALSE),"")</f>
        <v># of HP sessions at HH level</v>
      </c>
      <c r="J1722" s="195"/>
      <c r="K1722">
        <v>2995</v>
      </c>
      <c r="L1722" s="235" t="s">
        <v>28</v>
      </c>
      <c r="M1722" s="252" t="s">
        <v>13</v>
      </c>
      <c r="N1722" t="s">
        <v>14</v>
      </c>
      <c r="O1722" t="s">
        <v>309</v>
      </c>
      <c r="P1722" t="s">
        <v>1606</v>
      </c>
      <c r="Q1722" t="s">
        <v>6397</v>
      </c>
      <c r="R1722" s="230">
        <v>45077</v>
      </c>
      <c r="S1722" s="230">
        <v>45261</v>
      </c>
      <c r="T1722" t="s">
        <v>8407</v>
      </c>
      <c r="U1722" s="259"/>
      <c r="V1722" s="259"/>
      <c r="W1722" s="259"/>
      <c r="X1722" s="259"/>
      <c r="Y1722" s="260"/>
      <c r="Z1722" t="s">
        <v>8375</v>
      </c>
      <c r="AA1722" t="s">
        <v>8376</v>
      </c>
      <c r="AB1722">
        <v>1847456121</v>
      </c>
      <c r="AC1722" s="261" t="str">
        <f>_xlfn.IFNA(IF(Table[[#This Row],[Programme Partner]]&lt;&gt;Table[[#This Row],[Implementing Partner]],CONCATENATE(Table[[#This Row],[Programme Partner]],"-",Table[[#This Row],[Implementing Partner]]),Table[[#This Row],[Programme Partner]]),"")</f>
        <v>UNHCR-BRAC</v>
      </c>
    </row>
    <row r="1723" spans="1:29" ht="16.5" customHeight="1">
      <c r="A1723" s="183">
        <v>1724</v>
      </c>
      <c r="B1723" t="s">
        <v>8385</v>
      </c>
      <c r="C1723" t="s">
        <v>5273</v>
      </c>
      <c r="D1723" t="s">
        <v>5033</v>
      </c>
      <c r="E1723" t="s">
        <v>5273</v>
      </c>
      <c r="F1723" s="265" t="s">
        <v>27</v>
      </c>
      <c r="G1723" s="195" t="s">
        <v>8014</v>
      </c>
      <c r="H1723" t="s">
        <v>8401</v>
      </c>
      <c r="I1723" s="253" t="str">
        <f>IFERROR(VLOOKUP(Table[[#This Row],[Activity Details of Assistance]],WHAT!E:F,2,FALSE),"")</f>
        <v># of household</v>
      </c>
      <c r="J1723" s="195"/>
      <c r="K1723">
        <v>1242</v>
      </c>
      <c r="L1723" s="235" t="s">
        <v>28</v>
      </c>
      <c r="M1723" s="252" t="s">
        <v>13</v>
      </c>
      <c r="N1723" t="s">
        <v>14</v>
      </c>
      <c r="O1723" t="s">
        <v>309</v>
      </c>
      <c r="P1723" t="s">
        <v>1606</v>
      </c>
      <c r="Q1723" t="s">
        <v>6397</v>
      </c>
      <c r="R1723" s="230">
        <v>45077</v>
      </c>
      <c r="S1723" s="230">
        <v>45261</v>
      </c>
      <c r="T1723" t="s">
        <v>8407</v>
      </c>
      <c r="U1723" s="259"/>
      <c r="V1723" s="259"/>
      <c r="W1723" s="259"/>
      <c r="X1723" s="259"/>
      <c r="Y1723" s="260"/>
      <c r="Z1723" t="s">
        <v>8375</v>
      </c>
      <c r="AA1723" t="s">
        <v>8376</v>
      </c>
      <c r="AB1723">
        <v>1847456121</v>
      </c>
      <c r="AC1723" s="261" t="str">
        <f>_xlfn.IFNA(IF(Table[[#This Row],[Programme Partner]]&lt;&gt;Table[[#This Row],[Implementing Partner]],CONCATENATE(Table[[#This Row],[Programme Partner]],"-",Table[[#This Row],[Implementing Partner]]),Table[[#This Row],[Programme Partner]]),"")</f>
        <v>UNHCR-BRAC</v>
      </c>
    </row>
    <row r="1724" spans="1:29" ht="16.5" customHeight="1">
      <c r="A1724" s="183">
        <v>1725</v>
      </c>
      <c r="B1724" t="s">
        <v>8385</v>
      </c>
      <c r="C1724" t="s">
        <v>5273</v>
      </c>
      <c r="D1724" t="s">
        <v>5033</v>
      </c>
      <c r="E1724" t="s">
        <v>5273</v>
      </c>
      <c r="F1724" s="265" t="s">
        <v>27</v>
      </c>
      <c r="G1724" s="195" t="s">
        <v>8014</v>
      </c>
      <c r="H1724" t="s">
        <v>8412</v>
      </c>
      <c r="I1724" s="253" t="str">
        <f>IFERROR(VLOOKUP(Table[[#This Row],[Activity Details of Assistance]],WHAT!E:F,2,FALSE),"")</f>
        <v># of HH</v>
      </c>
      <c r="J1724" s="195"/>
      <c r="K1724">
        <v>4718</v>
      </c>
      <c r="L1724" s="235" t="s">
        <v>28</v>
      </c>
      <c r="M1724" s="252" t="s">
        <v>13</v>
      </c>
      <c r="N1724" t="s">
        <v>14</v>
      </c>
      <c r="O1724" t="s">
        <v>309</v>
      </c>
      <c r="P1724" t="s">
        <v>1606</v>
      </c>
      <c r="Q1724" t="s">
        <v>6397</v>
      </c>
      <c r="R1724" s="230">
        <v>45077</v>
      </c>
      <c r="S1724" s="230">
        <v>45261</v>
      </c>
      <c r="T1724" t="s">
        <v>8407</v>
      </c>
      <c r="U1724" s="259"/>
      <c r="V1724" s="259"/>
      <c r="W1724" s="259"/>
      <c r="X1724" s="259"/>
      <c r="Y1724" s="260"/>
      <c r="Z1724" t="s">
        <v>8375</v>
      </c>
      <c r="AA1724" t="s">
        <v>8376</v>
      </c>
      <c r="AB1724">
        <v>1847456121</v>
      </c>
      <c r="AC1724" s="261" t="str">
        <f>_xlfn.IFNA(IF(Table[[#This Row],[Programme Partner]]&lt;&gt;Table[[#This Row],[Implementing Partner]],CONCATENATE(Table[[#This Row],[Programme Partner]],"-",Table[[#This Row],[Implementing Partner]]),Table[[#This Row],[Programme Partner]]),"")</f>
        <v>UNHCR-BRAC</v>
      </c>
    </row>
    <row r="1725" spans="1:29" ht="16.5" customHeight="1">
      <c r="A1725" s="183">
        <v>1726</v>
      </c>
      <c r="B1725" t="s">
        <v>8385</v>
      </c>
      <c r="C1725" t="s">
        <v>5273</v>
      </c>
      <c r="D1725" t="s">
        <v>5033</v>
      </c>
      <c r="E1725" t="s">
        <v>5273</v>
      </c>
      <c r="F1725" s="265" t="s">
        <v>27</v>
      </c>
      <c r="G1725" s="195" t="s">
        <v>8011</v>
      </c>
      <c r="H1725" t="s">
        <v>8363</v>
      </c>
      <c r="I1725" s="253" t="str">
        <f>IFERROR(VLOOKUP(Table[[#This Row],[Activity Details of Assistance]],WHAT!E:F,2,FALSE),"")</f>
        <v># of tube well</v>
      </c>
      <c r="J1725" s="195"/>
      <c r="K1725">
        <v>175</v>
      </c>
      <c r="L1725" s="235" t="s">
        <v>28</v>
      </c>
      <c r="M1725" s="252" t="s">
        <v>13</v>
      </c>
      <c r="N1725" t="s">
        <v>14</v>
      </c>
      <c r="O1725" t="s">
        <v>309</v>
      </c>
      <c r="P1725" t="s">
        <v>1606</v>
      </c>
      <c r="Q1725" t="s">
        <v>6385</v>
      </c>
      <c r="R1725" s="230">
        <v>45077</v>
      </c>
      <c r="S1725" s="230">
        <v>45261</v>
      </c>
      <c r="T1725" t="s">
        <v>8407</v>
      </c>
      <c r="U1725" s="259"/>
      <c r="V1725" s="259"/>
      <c r="W1725" s="259"/>
      <c r="X1725" s="259"/>
      <c r="Y1725" s="260"/>
      <c r="Z1725" t="s">
        <v>8375</v>
      </c>
      <c r="AA1725" t="s">
        <v>8376</v>
      </c>
      <c r="AB1725">
        <v>1847456121</v>
      </c>
      <c r="AC1725" s="261" t="str">
        <f>_xlfn.IFNA(IF(Table[[#This Row],[Programme Partner]]&lt;&gt;Table[[#This Row],[Implementing Partner]],CONCATENATE(Table[[#This Row],[Programme Partner]],"-",Table[[#This Row],[Implementing Partner]]),Table[[#This Row],[Programme Partner]]),"")</f>
        <v>UNHCR-BRAC</v>
      </c>
    </row>
    <row r="1726" spans="1:29" ht="16.5" customHeight="1">
      <c r="A1726" s="183">
        <v>1727</v>
      </c>
      <c r="B1726" t="s">
        <v>8385</v>
      </c>
      <c r="C1726" t="s">
        <v>5273</v>
      </c>
      <c r="D1726" t="s">
        <v>5033</v>
      </c>
      <c r="E1726" t="s">
        <v>5273</v>
      </c>
      <c r="F1726" s="265" t="s">
        <v>27</v>
      </c>
      <c r="G1726" s="195" t="s">
        <v>8012</v>
      </c>
      <c r="H1726" t="s">
        <v>8364</v>
      </c>
      <c r="I1726" s="253" t="str">
        <f>IFERROR(VLOOKUP(Table[[#This Row],[Activity Details of Assistance]],WHAT!E:F,2,FALSE),"")</f>
        <v xml:space="preserve"># of door </v>
      </c>
      <c r="J1726" s="195"/>
      <c r="K1726">
        <v>47</v>
      </c>
      <c r="L1726" s="235" t="s">
        <v>28</v>
      </c>
      <c r="M1726" s="252" t="s">
        <v>13</v>
      </c>
      <c r="N1726" t="s">
        <v>14</v>
      </c>
      <c r="O1726" t="s">
        <v>309</v>
      </c>
      <c r="P1726" t="s">
        <v>1606</v>
      </c>
      <c r="Q1726" t="s">
        <v>6385</v>
      </c>
      <c r="R1726" s="230">
        <v>45077</v>
      </c>
      <c r="S1726" s="230">
        <v>45261</v>
      </c>
      <c r="T1726" t="s">
        <v>8407</v>
      </c>
      <c r="U1726" s="259"/>
      <c r="V1726" s="259"/>
      <c r="W1726" s="259"/>
      <c r="X1726" s="259"/>
      <c r="Y1726" s="260"/>
      <c r="Z1726" t="s">
        <v>8375</v>
      </c>
      <c r="AA1726" t="s">
        <v>8376</v>
      </c>
      <c r="AB1726">
        <v>1847456121</v>
      </c>
      <c r="AC1726" s="261" t="str">
        <f>_xlfn.IFNA(IF(Table[[#This Row],[Programme Partner]]&lt;&gt;Table[[#This Row],[Implementing Partner]],CONCATENATE(Table[[#This Row],[Programme Partner]],"-",Table[[#This Row],[Implementing Partner]]),Table[[#This Row],[Programme Partner]]),"")</f>
        <v>UNHCR-BRAC</v>
      </c>
    </row>
    <row r="1727" spans="1:29" ht="16.5" customHeight="1">
      <c r="A1727" s="183">
        <v>1728</v>
      </c>
      <c r="B1727" t="s">
        <v>8385</v>
      </c>
      <c r="C1727" t="s">
        <v>5273</v>
      </c>
      <c r="D1727" t="s">
        <v>5033</v>
      </c>
      <c r="E1727" t="s">
        <v>5273</v>
      </c>
      <c r="F1727" s="265" t="s">
        <v>27</v>
      </c>
      <c r="G1727" s="195" t="s">
        <v>8012</v>
      </c>
      <c r="H1727" t="s">
        <v>8365</v>
      </c>
      <c r="I1727" s="253" t="str">
        <f>IFERROR(VLOOKUP(Table[[#This Row],[Activity Details of Assistance]],WHAT!E:F,2,FALSE),"")</f>
        <v># of door</v>
      </c>
      <c r="J1727" s="195"/>
      <c r="K1727">
        <v>180</v>
      </c>
      <c r="L1727" s="235" t="s">
        <v>28</v>
      </c>
      <c r="M1727" s="252" t="s">
        <v>13</v>
      </c>
      <c r="N1727" t="s">
        <v>14</v>
      </c>
      <c r="O1727" t="s">
        <v>309</v>
      </c>
      <c r="P1727" t="s">
        <v>1606</v>
      </c>
      <c r="Q1727" t="s">
        <v>6385</v>
      </c>
      <c r="R1727" s="230">
        <v>45077</v>
      </c>
      <c r="S1727" s="230">
        <v>45261</v>
      </c>
      <c r="T1727" t="s">
        <v>8407</v>
      </c>
      <c r="U1727" s="259"/>
      <c r="V1727" s="259"/>
      <c r="W1727" s="259"/>
      <c r="X1727" s="259"/>
      <c r="Y1727" s="260"/>
      <c r="Z1727" t="s">
        <v>8375</v>
      </c>
      <c r="AA1727" t="s">
        <v>8376</v>
      </c>
      <c r="AB1727">
        <v>1847456121</v>
      </c>
      <c r="AC1727" s="261" t="str">
        <f>_xlfn.IFNA(IF(Table[[#This Row],[Programme Partner]]&lt;&gt;Table[[#This Row],[Implementing Partner]],CONCATENATE(Table[[#This Row],[Programme Partner]],"-",Table[[#This Row],[Implementing Partner]]),Table[[#This Row],[Programme Partner]]),"")</f>
        <v>UNHCR-BRAC</v>
      </c>
    </row>
    <row r="1728" spans="1:29" ht="16.5" customHeight="1">
      <c r="A1728" s="183">
        <v>1729</v>
      </c>
      <c r="B1728" t="s">
        <v>8385</v>
      </c>
      <c r="C1728" t="s">
        <v>5273</v>
      </c>
      <c r="D1728" t="s">
        <v>5033</v>
      </c>
      <c r="E1728" t="s">
        <v>5273</v>
      </c>
      <c r="F1728" s="265" t="s">
        <v>27</v>
      </c>
      <c r="G1728" s="195" t="s">
        <v>8012</v>
      </c>
      <c r="H1728" t="s">
        <v>8312</v>
      </c>
      <c r="I1728" s="253" t="str">
        <f>IFERROR(VLOOKUP(Table[[#This Row],[Activity Details of Assistance]],WHAT!E:F,2,FALSE),"")</f>
        <v># of door</v>
      </c>
      <c r="J1728" s="195"/>
      <c r="K1728">
        <v>489</v>
      </c>
      <c r="L1728" s="235" t="s">
        <v>28</v>
      </c>
      <c r="M1728" s="252" t="s">
        <v>13</v>
      </c>
      <c r="N1728" t="s">
        <v>14</v>
      </c>
      <c r="O1728" t="s">
        <v>309</v>
      </c>
      <c r="P1728" t="s">
        <v>1606</v>
      </c>
      <c r="Q1728" t="s">
        <v>6385</v>
      </c>
      <c r="R1728" s="230">
        <v>45077</v>
      </c>
      <c r="S1728" s="230">
        <v>45261</v>
      </c>
      <c r="T1728" t="s">
        <v>8407</v>
      </c>
      <c r="U1728" s="259"/>
      <c r="V1728" s="259"/>
      <c r="W1728" s="259"/>
      <c r="X1728" s="259"/>
      <c r="Y1728" s="260"/>
      <c r="Z1728" t="s">
        <v>8375</v>
      </c>
      <c r="AA1728" t="s">
        <v>8376</v>
      </c>
      <c r="AB1728">
        <v>1847456121</v>
      </c>
      <c r="AC1728" s="261" t="str">
        <f>_xlfn.IFNA(IF(Table[[#This Row],[Programme Partner]]&lt;&gt;Table[[#This Row],[Implementing Partner]],CONCATENATE(Table[[#This Row],[Programme Partner]],"-",Table[[#This Row],[Implementing Partner]]),Table[[#This Row],[Programme Partner]]),"")</f>
        <v>UNHCR-BRAC</v>
      </c>
    </row>
    <row r="1729" spans="1:29" ht="16.5" customHeight="1">
      <c r="A1729" s="183">
        <v>1730</v>
      </c>
      <c r="B1729" t="s">
        <v>8385</v>
      </c>
      <c r="C1729" t="s">
        <v>5273</v>
      </c>
      <c r="D1729" t="s">
        <v>5033</v>
      </c>
      <c r="E1729" t="s">
        <v>5273</v>
      </c>
      <c r="F1729" s="265" t="s">
        <v>27</v>
      </c>
      <c r="G1729" s="195" t="s">
        <v>8013</v>
      </c>
      <c r="H1729" t="s">
        <v>8286</v>
      </c>
      <c r="I1729" s="253" t="str">
        <f>IFERROR(VLOOKUP(Table[[#This Row],[Activity Details of Assistance]],WHAT!E:F,2,FALSE),"")</f>
        <v># of HP sessions at community level</v>
      </c>
      <c r="J1729" s="195"/>
      <c r="K1729">
        <v>12</v>
      </c>
      <c r="L1729" s="235" t="s">
        <v>28</v>
      </c>
      <c r="M1729" s="252" t="s">
        <v>13</v>
      </c>
      <c r="N1729" t="s">
        <v>14</v>
      </c>
      <c r="O1729" t="s">
        <v>309</v>
      </c>
      <c r="P1729" t="s">
        <v>1606</v>
      </c>
      <c r="Q1729" t="s">
        <v>6385</v>
      </c>
      <c r="R1729" s="230">
        <v>45077</v>
      </c>
      <c r="S1729" s="230">
        <v>45261</v>
      </c>
      <c r="T1729" t="s">
        <v>8407</v>
      </c>
      <c r="U1729" s="259"/>
      <c r="V1729" s="259"/>
      <c r="W1729" s="259"/>
      <c r="X1729" s="259"/>
      <c r="Y1729" s="260"/>
      <c r="Z1729" t="s">
        <v>8375</v>
      </c>
      <c r="AA1729" t="s">
        <v>8376</v>
      </c>
      <c r="AB1729">
        <v>1847456121</v>
      </c>
      <c r="AC1729" s="261" t="str">
        <f>_xlfn.IFNA(IF(Table[[#This Row],[Programme Partner]]&lt;&gt;Table[[#This Row],[Implementing Partner]],CONCATENATE(Table[[#This Row],[Programme Partner]],"-",Table[[#This Row],[Implementing Partner]]),Table[[#This Row],[Programme Partner]]),"")</f>
        <v>UNHCR-BRAC</v>
      </c>
    </row>
    <row r="1730" spans="1:29" ht="16.5" customHeight="1">
      <c r="A1730" s="183">
        <v>1731</v>
      </c>
      <c r="B1730" t="s">
        <v>8385</v>
      </c>
      <c r="C1730" t="s">
        <v>5273</v>
      </c>
      <c r="D1730" t="s">
        <v>5033</v>
      </c>
      <c r="E1730" t="s">
        <v>5273</v>
      </c>
      <c r="F1730" s="265" t="s">
        <v>27</v>
      </c>
      <c r="G1730" s="195" t="s">
        <v>8013</v>
      </c>
      <c r="H1730" t="s">
        <v>8287</v>
      </c>
      <c r="I1730" s="253" t="str">
        <f>IFERROR(VLOOKUP(Table[[#This Row],[Activity Details of Assistance]],WHAT!E:F,2,FALSE),"")</f>
        <v># of HP sessions at HH level</v>
      </c>
      <c r="J1730" s="195"/>
      <c r="K1730">
        <v>7738</v>
      </c>
      <c r="L1730" s="235" t="s">
        <v>28</v>
      </c>
      <c r="M1730" s="252" t="s">
        <v>13</v>
      </c>
      <c r="N1730" t="s">
        <v>14</v>
      </c>
      <c r="O1730" t="s">
        <v>309</v>
      </c>
      <c r="P1730" t="s">
        <v>1606</v>
      </c>
      <c r="Q1730" t="s">
        <v>6385</v>
      </c>
      <c r="R1730" s="230">
        <v>45077</v>
      </c>
      <c r="S1730" s="230">
        <v>45261</v>
      </c>
      <c r="T1730" t="s">
        <v>8407</v>
      </c>
      <c r="U1730" s="259"/>
      <c r="V1730" s="259"/>
      <c r="W1730" s="259"/>
      <c r="X1730" s="259"/>
      <c r="Y1730" s="260"/>
      <c r="Z1730" t="s">
        <v>8375</v>
      </c>
      <c r="AA1730" t="s">
        <v>8376</v>
      </c>
      <c r="AB1730">
        <v>1847456121</v>
      </c>
      <c r="AC1730" s="261" t="str">
        <f>_xlfn.IFNA(IF(Table[[#This Row],[Programme Partner]]&lt;&gt;Table[[#This Row],[Implementing Partner]],CONCATENATE(Table[[#This Row],[Programme Partner]],"-",Table[[#This Row],[Implementing Partner]]),Table[[#This Row],[Programme Partner]]),"")</f>
        <v>UNHCR-BRAC</v>
      </c>
    </row>
    <row r="1731" spans="1:29" ht="16.5" customHeight="1">
      <c r="A1731" s="183">
        <v>1732</v>
      </c>
      <c r="B1731" t="s">
        <v>8385</v>
      </c>
      <c r="C1731" t="s">
        <v>5273</v>
      </c>
      <c r="D1731" t="s">
        <v>5033</v>
      </c>
      <c r="E1731" t="s">
        <v>5273</v>
      </c>
      <c r="F1731" s="265" t="s">
        <v>27</v>
      </c>
      <c r="G1731" s="195" t="s">
        <v>8014</v>
      </c>
      <c r="H1731" t="s">
        <v>8401</v>
      </c>
      <c r="I1731" s="253" t="str">
        <f>IFERROR(VLOOKUP(Table[[#This Row],[Activity Details of Assistance]],WHAT!E:F,2,FALSE),"")</f>
        <v># of household</v>
      </c>
      <c r="J1731" s="195"/>
      <c r="K1731">
        <v>1257</v>
      </c>
      <c r="L1731" s="235" t="s">
        <v>28</v>
      </c>
      <c r="M1731" s="252" t="s">
        <v>13</v>
      </c>
      <c r="N1731" t="s">
        <v>14</v>
      </c>
      <c r="O1731" t="s">
        <v>309</v>
      </c>
      <c r="P1731" t="s">
        <v>1606</v>
      </c>
      <c r="Q1731" t="s">
        <v>6385</v>
      </c>
      <c r="R1731" s="230">
        <v>45077</v>
      </c>
      <c r="S1731" s="230">
        <v>45261</v>
      </c>
      <c r="T1731" t="s">
        <v>8407</v>
      </c>
      <c r="U1731" s="259"/>
      <c r="V1731" s="259"/>
      <c r="W1731" s="259"/>
      <c r="X1731" s="259"/>
      <c r="Y1731" s="260"/>
      <c r="Z1731" t="s">
        <v>8375</v>
      </c>
      <c r="AA1731" t="s">
        <v>8376</v>
      </c>
      <c r="AB1731">
        <v>1847456121</v>
      </c>
      <c r="AC1731" s="261" t="str">
        <f>_xlfn.IFNA(IF(Table[[#This Row],[Programme Partner]]&lt;&gt;Table[[#This Row],[Implementing Partner]],CONCATENATE(Table[[#This Row],[Programme Partner]],"-",Table[[#This Row],[Implementing Partner]]),Table[[#This Row],[Programme Partner]]),"")</f>
        <v>UNHCR-BRAC</v>
      </c>
    </row>
    <row r="1732" spans="1:29" ht="16.5" customHeight="1">
      <c r="A1732" s="183">
        <v>1733</v>
      </c>
      <c r="B1732" t="s">
        <v>8385</v>
      </c>
      <c r="C1732" t="s">
        <v>5273</v>
      </c>
      <c r="D1732" t="s">
        <v>5033</v>
      </c>
      <c r="E1732" t="s">
        <v>5273</v>
      </c>
      <c r="F1732" s="265" t="s">
        <v>27</v>
      </c>
      <c r="G1732" s="195" t="s">
        <v>8014</v>
      </c>
      <c r="H1732" t="s">
        <v>8412</v>
      </c>
      <c r="I1732" s="253" t="str">
        <f>IFERROR(VLOOKUP(Table[[#This Row],[Activity Details of Assistance]],WHAT!E:F,2,FALSE),"")</f>
        <v># of HH</v>
      </c>
      <c r="J1732" s="195"/>
      <c r="K1732">
        <v>6709</v>
      </c>
      <c r="L1732" s="235" t="s">
        <v>28</v>
      </c>
      <c r="M1732" s="252" t="s">
        <v>13</v>
      </c>
      <c r="N1732" t="s">
        <v>14</v>
      </c>
      <c r="O1732" t="s">
        <v>309</v>
      </c>
      <c r="P1732" t="s">
        <v>1606</v>
      </c>
      <c r="Q1732" t="s">
        <v>6385</v>
      </c>
      <c r="R1732" s="230">
        <v>45077</v>
      </c>
      <c r="S1732" s="230">
        <v>45261</v>
      </c>
      <c r="T1732" t="s">
        <v>8407</v>
      </c>
      <c r="U1732" s="259"/>
      <c r="V1732" s="259"/>
      <c r="W1732" s="259"/>
      <c r="X1732" s="259"/>
      <c r="Y1732" s="260"/>
      <c r="Z1732" t="s">
        <v>8375</v>
      </c>
      <c r="AA1732" t="s">
        <v>8376</v>
      </c>
      <c r="AB1732">
        <v>1847456121</v>
      </c>
      <c r="AC1732" s="261" t="str">
        <f>_xlfn.IFNA(IF(Table[[#This Row],[Programme Partner]]&lt;&gt;Table[[#This Row],[Implementing Partner]],CONCATENATE(Table[[#This Row],[Programme Partner]],"-",Table[[#This Row],[Implementing Partner]]),Table[[#This Row],[Programme Partner]]),"")</f>
        <v>UNHCR-BRAC</v>
      </c>
    </row>
    <row r="1733" spans="1:29" ht="16.5" customHeight="1">
      <c r="A1733" s="183">
        <v>1734</v>
      </c>
      <c r="B1733" t="s">
        <v>8385</v>
      </c>
      <c r="C1733" t="s">
        <v>5275</v>
      </c>
      <c r="D1733" t="s">
        <v>5087</v>
      </c>
      <c r="E1733" t="s">
        <v>5275</v>
      </c>
      <c r="F1733" s="265" t="s">
        <v>27</v>
      </c>
      <c r="G1733" s="195" t="s">
        <v>8012</v>
      </c>
      <c r="H1733" t="s">
        <v>8318</v>
      </c>
      <c r="I1733" s="253" t="str">
        <f>IFERROR(VLOOKUP(Table[[#This Row],[Activity Details of Assistance]],WHAT!E:F,2,FALSE),"")</f>
        <v># of door</v>
      </c>
      <c r="J1733" s="195"/>
      <c r="K1733">
        <v>2</v>
      </c>
      <c r="L1733" s="235" t="s">
        <v>28</v>
      </c>
      <c r="M1733" s="252" t="s">
        <v>13</v>
      </c>
      <c r="N1733" t="s">
        <v>14</v>
      </c>
      <c r="O1733" t="s">
        <v>307</v>
      </c>
      <c r="P1733" t="s">
        <v>1603</v>
      </c>
      <c r="Q1733" t="s">
        <v>4685</v>
      </c>
      <c r="R1733" s="230">
        <v>45077</v>
      </c>
      <c r="S1733" s="230">
        <v>45323</v>
      </c>
      <c r="T1733" t="s">
        <v>8407</v>
      </c>
      <c r="U1733" s="259"/>
      <c r="V1733" s="259"/>
      <c r="W1733" s="259"/>
      <c r="X1733" s="259"/>
      <c r="Y1733" s="260"/>
      <c r="Z1733" t="s">
        <v>8304</v>
      </c>
      <c r="AA1733" t="s">
        <v>8305</v>
      </c>
      <c r="AB1733">
        <v>1718551768</v>
      </c>
      <c r="AC1733" s="261" t="str">
        <f>_xlfn.IFNA(IF(Table[[#This Row],[Programme Partner]]&lt;&gt;Table[[#This Row],[Implementing Partner]],CONCATENATE(Table[[#This Row],[Programme Partner]],"-",Table[[#This Row],[Implementing Partner]]),Table[[#This Row],[Programme Partner]]),"")</f>
        <v>UNICEF-DSK</v>
      </c>
    </row>
    <row r="1734" spans="1:29" ht="16.5" customHeight="1">
      <c r="A1734" s="183">
        <v>1735</v>
      </c>
      <c r="B1734" t="s">
        <v>8385</v>
      </c>
      <c r="C1734" t="s">
        <v>5275</v>
      </c>
      <c r="D1734" t="s">
        <v>5087</v>
      </c>
      <c r="E1734" t="s">
        <v>5275</v>
      </c>
      <c r="F1734" s="265" t="s">
        <v>27</v>
      </c>
      <c r="G1734" s="195" t="s">
        <v>8012</v>
      </c>
      <c r="H1734" t="s">
        <v>8364</v>
      </c>
      <c r="I1734" s="253" t="str">
        <f>IFERROR(VLOOKUP(Table[[#This Row],[Activity Details of Assistance]],WHAT!E:F,2,FALSE),"")</f>
        <v xml:space="preserve"># of door </v>
      </c>
      <c r="J1734" s="195"/>
      <c r="K1734">
        <v>72</v>
      </c>
      <c r="L1734" s="235" t="s">
        <v>28</v>
      </c>
      <c r="M1734" s="252" t="s">
        <v>13</v>
      </c>
      <c r="N1734" t="s">
        <v>14</v>
      </c>
      <c r="O1734" t="s">
        <v>307</v>
      </c>
      <c r="P1734" t="s">
        <v>1603</v>
      </c>
      <c r="Q1734" t="s">
        <v>4685</v>
      </c>
      <c r="R1734" s="230">
        <v>45077</v>
      </c>
      <c r="S1734" s="230">
        <v>45323</v>
      </c>
      <c r="T1734" t="s">
        <v>8407</v>
      </c>
      <c r="U1734" s="259"/>
      <c r="V1734" s="259"/>
      <c r="W1734" s="259"/>
      <c r="X1734" s="259"/>
      <c r="Y1734" s="260"/>
      <c r="Z1734" t="s">
        <v>8304</v>
      </c>
      <c r="AA1734" t="s">
        <v>8305</v>
      </c>
      <c r="AB1734">
        <v>1718551768</v>
      </c>
      <c r="AC1734" s="261" t="str">
        <f>_xlfn.IFNA(IF(Table[[#This Row],[Programme Partner]]&lt;&gt;Table[[#This Row],[Implementing Partner]],CONCATENATE(Table[[#This Row],[Programme Partner]],"-",Table[[#This Row],[Implementing Partner]]),Table[[#This Row],[Programme Partner]]),"")</f>
        <v>UNICEF-DSK</v>
      </c>
    </row>
    <row r="1735" spans="1:29" ht="16.5" customHeight="1">
      <c r="A1735" s="183">
        <v>1736</v>
      </c>
      <c r="B1735" t="s">
        <v>8385</v>
      </c>
      <c r="C1735" t="s">
        <v>5275</v>
      </c>
      <c r="D1735" t="s">
        <v>5087</v>
      </c>
      <c r="E1735" t="s">
        <v>5275</v>
      </c>
      <c r="F1735" s="265" t="s">
        <v>27</v>
      </c>
      <c r="G1735" s="195" t="s">
        <v>8012</v>
      </c>
      <c r="H1735" t="s">
        <v>8316</v>
      </c>
      <c r="I1735" s="253" t="str">
        <f>IFERROR(VLOOKUP(Table[[#This Row],[Activity Details of Assistance]],WHAT!E:F,2,FALSE),"")</f>
        <v># of door</v>
      </c>
      <c r="J1735" s="195"/>
      <c r="K1735">
        <v>4</v>
      </c>
      <c r="L1735" s="235" t="s">
        <v>28</v>
      </c>
      <c r="M1735" s="252" t="s">
        <v>13</v>
      </c>
      <c r="N1735" t="s">
        <v>14</v>
      </c>
      <c r="O1735" t="s">
        <v>307</v>
      </c>
      <c r="P1735" t="s">
        <v>1603</v>
      </c>
      <c r="Q1735" t="s">
        <v>4685</v>
      </c>
      <c r="R1735" s="230">
        <v>45077</v>
      </c>
      <c r="S1735" s="230">
        <v>45323</v>
      </c>
      <c r="T1735" t="s">
        <v>8407</v>
      </c>
      <c r="U1735" s="259"/>
      <c r="V1735" s="259"/>
      <c r="W1735" s="259"/>
      <c r="X1735" s="259"/>
      <c r="Y1735" s="260"/>
      <c r="Z1735" t="s">
        <v>8304</v>
      </c>
      <c r="AA1735" t="s">
        <v>8305</v>
      </c>
      <c r="AB1735">
        <v>1718551768</v>
      </c>
      <c r="AC1735" s="261" t="str">
        <f>_xlfn.IFNA(IF(Table[[#This Row],[Programme Partner]]&lt;&gt;Table[[#This Row],[Implementing Partner]],CONCATENATE(Table[[#This Row],[Programme Partner]],"-",Table[[#This Row],[Implementing Partner]]),Table[[#This Row],[Programme Partner]]),"")</f>
        <v>UNICEF-DSK</v>
      </c>
    </row>
    <row r="1736" spans="1:29" ht="16.5" customHeight="1">
      <c r="A1736" s="183">
        <v>1737</v>
      </c>
      <c r="B1736" t="s">
        <v>8385</v>
      </c>
      <c r="C1736" t="s">
        <v>5275</v>
      </c>
      <c r="D1736" t="s">
        <v>5087</v>
      </c>
      <c r="E1736" t="s">
        <v>5275</v>
      </c>
      <c r="F1736" s="265" t="s">
        <v>27</v>
      </c>
      <c r="G1736" s="195" t="s">
        <v>8012</v>
      </c>
      <c r="H1736" t="s">
        <v>8365</v>
      </c>
      <c r="I1736" s="253" t="str">
        <f>IFERROR(VLOOKUP(Table[[#This Row],[Activity Details of Assistance]],WHAT!E:F,2,FALSE),"")</f>
        <v># of door</v>
      </c>
      <c r="J1736" s="195"/>
      <c r="K1736">
        <v>155</v>
      </c>
      <c r="L1736" s="235" t="s">
        <v>28</v>
      </c>
      <c r="M1736" s="252" t="s">
        <v>13</v>
      </c>
      <c r="N1736" t="s">
        <v>14</v>
      </c>
      <c r="O1736" t="s">
        <v>307</v>
      </c>
      <c r="P1736" t="s">
        <v>1603</v>
      </c>
      <c r="Q1736" t="s">
        <v>4685</v>
      </c>
      <c r="R1736" s="230">
        <v>45077</v>
      </c>
      <c r="S1736" s="230">
        <v>45323</v>
      </c>
      <c r="T1736" t="s">
        <v>8407</v>
      </c>
      <c r="U1736" s="259"/>
      <c r="V1736" s="259"/>
      <c r="W1736" s="259"/>
      <c r="X1736" s="259"/>
      <c r="Y1736" s="260"/>
      <c r="Z1736" t="s">
        <v>8304</v>
      </c>
      <c r="AA1736" t="s">
        <v>8305</v>
      </c>
      <c r="AB1736">
        <v>1718551768</v>
      </c>
      <c r="AC1736" s="261" t="str">
        <f>_xlfn.IFNA(IF(Table[[#This Row],[Programme Partner]]&lt;&gt;Table[[#This Row],[Implementing Partner]],CONCATENATE(Table[[#This Row],[Programme Partner]],"-",Table[[#This Row],[Implementing Partner]]),Table[[#This Row],[Programme Partner]]),"")</f>
        <v>UNICEF-DSK</v>
      </c>
    </row>
    <row r="1737" spans="1:29" ht="16.5" customHeight="1">
      <c r="A1737" s="183">
        <v>1738</v>
      </c>
      <c r="B1737" t="s">
        <v>8385</v>
      </c>
      <c r="C1737" t="s">
        <v>5275</v>
      </c>
      <c r="D1737" t="s">
        <v>5087</v>
      </c>
      <c r="E1737" t="s">
        <v>5275</v>
      </c>
      <c r="F1737" s="265" t="s">
        <v>27</v>
      </c>
      <c r="G1737" s="195" t="s">
        <v>8012</v>
      </c>
      <c r="H1737" t="s">
        <v>8312</v>
      </c>
      <c r="I1737" s="253" t="str">
        <f>IFERROR(VLOOKUP(Table[[#This Row],[Activity Details of Assistance]],WHAT!E:F,2,FALSE),"")</f>
        <v># of door</v>
      </c>
      <c r="J1737" s="195"/>
      <c r="K1737">
        <v>593</v>
      </c>
      <c r="L1737" s="235" t="s">
        <v>28</v>
      </c>
      <c r="M1737" s="252" t="s">
        <v>13</v>
      </c>
      <c r="N1737" t="s">
        <v>14</v>
      </c>
      <c r="O1737" t="s">
        <v>307</v>
      </c>
      <c r="P1737" t="s">
        <v>1603</v>
      </c>
      <c r="Q1737" t="s">
        <v>4685</v>
      </c>
      <c r="R1737" s="230">
        <v>45077</v>
      </c>
      <c r="S1737" s="230">
        <v>45323</v>
      </c>
      <c r="T1737" t="s">
        <v>8407</v>
      </c>
      <c r="U1737" s="259"/>
      <c r="V1737" s="259"/>
      <c r="W1737" s="259"/>
      <c r="X1737" s="259"/>
      <c r="Y1737" s="260"/>
      <c r="Z1737" t="s">
        <v>8304</v>
      </c>
      <c r="AA1737" t="s">
        <v>8305</v>
      </c>
      <c r="AB1737">
        <v>1718551768</v>
      </c>
      <c r="AC1737" s="261" t="str">
        <f>_xlfn.IFNA(IF(Table[[#This Row],[Programme Partner]]&lt;&gt;Table[[#This Row],[Implementing Partner]],CONCATENATE(Table[[#This Row],[Programme Partner]],"-",Table[[#This Row],[Implementing Partner]]),Table[[#This Row],[Programme Partner]]),"")</f>
        <v>UNICEF-DSK</v>
      </c>
    </row>
    <row r="1738" spans="1:29" ht="16.5" customHeight="1">
      <c r="A1738" s="183">
        <v>1739</v>
      </c>
      <c r="B1738" t="s">
        <v>8385</v>
      </c>
      <c r="C1738" t="s">
        <v>5275</v>
      </c>
      <c r="D1738" t="s">
        <v>5087</v>
      </c>
      <c r="E1738" t="s">
        <v>5275</v>
      </c>
      <c r="F1738" s="265" t="s">
        <v>27</v>
      </c>
      <c r="G1738" s="195" t="s">
        <v>8013</v>
      </c>
      <c r="H1738" t="s">
        <v>8338</v>
      </c>
      <c r="I1738" s="253" t="str">
        <f>IFERROR(VLOOKUP(Table[[#This Row],[Activity Details of Assistance]],WHAT!E:F,2,FALSE),"")</f>
        <v># of facilities</v>
      </c>
      <c r="J1738" s="195"/>
      <c r="K1738">
        <v>50</v>
      </c>
      <c r="L1738" s="235" t="s">
        <v>28</v>
      </c>
      <c r="M1738" s="252" t="s">
        <v>13</v>
      </c>
      <c r="N1738" t="s">
        <v>14</v>
      </c>
      <c r="O1738" t="s">
        <v>307</v>
      </c>
      <c r="P1738" t="s">
        <v>1603</v>
      </c>
      <c r="Q1738" t="s">
        <v>4685</v>
      </c>
      <c r="R1738" s="230">
        <v>45077</v>
      </c>
      <c r="S1738" s="230">
        <v>45323</v>
      </c>
      <c r="T1738" t="s">
        <v>8407</v>
      </c>
      <c r="U1738" s="259"/>
      <c r="V1738" s="259"/>
      <c r="W1738" s="259"/>
      <c r="X1738" s="259"/>
      <c r="Y1738" s="260"/>
      <c r="Z1738" t="s">
        <v>8304</v>
      </c>
      <c r="AA1738" t="s">
        <v>8305</v>
      </c>
      <c r="AB1738">
        <v>1718551768</v>
      </c>
      <c r="AC1738" s="261" t="str">
        <f>_xlfn.IFNA(IF(Table[[#This Row],[Programme Partner]]&lt;&gt;Table[[#This Row],[Implementing Partner]],CONCATENATE(Table[[#This Row],[Programme Partner]],"-",Table[[#This Row],[Implementing Partner]]),Table[[#This Row],[Programme Partner]]),"")</f>
        <v>UNICEF-DSK</v>
      </c>
    </row>
    <row r="1739" spans="1:29" ht="16.5" customHeight="1">
      <c r="A1739" s="183">
        <v>1740</v>
      </c>
      <c r="B1739" t="s">
        <v>8385</v>
      </c>
      <c r="C1739" t="s">
        <v>5275</v>
      </c>
      <c r="D1739" t="s">
        <v>5087</v>
      </c>
      <c r="E1739" t="s">
        <v>5275</v>
      </c>
      <c r="F1739" s="265" t="s">
        <v>27</v>
      </c>
      <c r="G1739" s="195" t="s">
        <v>8013</v>
      </c>
      <c r="H1739" t="s">
        <v>8286</v>
      </c>
      <c r="I1739" s="253" t="str">
        <f>IFERROR(VLOOKUP(Table[[#This Row],[Activity Details of Assistance]],WHAT!E:F,2,FALSE),"")</f>
        <v># of HP sessions at community level</v>
      </c>
      <c r="J1739" s="195"/>
      <c r="K1739">
        <v>102</v>
      </c>
      <c r="L1739" s="235" t="s">
        <v>28</v>
      </c>
      <c r="M1739" s="252" t="s">
        <v>13</v>
      </c>
      <c r="N1739" t="s">
        <v>14</v>
      </c>
      <c r="O1739" t="s">
        <v>307</v>
      </c>
      <c r="P1739" t="s">
        <v>1603</v>
      </c>
      <c r="Q1739" t="s">
        <v>4685</v>
      </c>
      <c r="R1739" s="230">
        <v>45077</v>
      </c>
      <c r="S1739" s="230">
        <v>45323</v>
      </c>
      <c r="T1739" t="s">
        <v>8407</v>
      </c>
      <c r="U1739" s="259"/>
      <c r="V1739" s="259"/>
      <c r="W1739" s="259"/>
      <c r="X1739" s="259"/>
      <c r="Y1739" s="260"/>
      <c r="Z1739" t="s">
        <v>8304</v>
      </c>
      <c r="AA1739" t="s">
        <v>8305</v>
      </c>
      <c r="AB1739">
        <v>1718551768</v>
      </c>
      <c r="AC1739" s="261" t="str">
        <f>_xlfn.IFNA(IF(Table[[#This Row],[Programme Partner]]&lt;&gt;Table[[#This Row],[Implementing Partner]],CONCATENATE(Table[[#This Row],[Programme Partner]],"-",Table[[#This Row],[Implementing Partner]]),Table[[#This Row],[Programme Partner]]),"")</f>
        <v>UNICEF-DSK</v>
      </c>
    </row>
    <row r="1740" spans="1:29" ht="16.5" customHeight="1">
      <c r="A1740" s="183">
        <v>1741</v>
      </c>
      <c r="B1740" t="s">
        <v>8385</v>
      </c>
      <c r="C1740" t="s">
        <v>5275</v>
      </c>
      <c r="D1740" t="s">
        <v>5087</v>
      </c>
      <c r="E1740" t="s">
        <v>5275</v>
      </c>
      <c r="F1740" s="265" t="s">
        <v>27</v>
      </c>
      <c r="G1740" s="195" t="s">
        <v>8013</v>
      </c>
      <c r="H1740" t="s">
        <v>8287</v>
      </c>
      <c r="I1740" s="253" t="str">
        <f>IFERROR(VLOOKUP(Table[[#This Row],[Activity Details of Assistance]],WHAT!E:F,2,FALSE),"")</f>
        <v># of HP sessions at HH level</v>
      </c>
      <c r="J1740" s="195"/>
      <c r="K1740">
        <v>1320</v>
      </c>
      <c r="L1740" s="235" t="s">
        <v>28</v>
      </c>
      <c r="M1740" s="252" t="s">
        <v>13</v>
      </c>
      <c r="N1740" t="s">
        <v>14</v>
      </c>
      <c r="O1740" t="s">
        <v>307</v>
      </c>
      <c r="P1740" t="s">
        <v>1603</v>
      </c>
      <c r="Q1740" t="s">
        <v>4685</v>
      </c>
      <c r="R1740" s="230">
        <v>45077</v>
      </c>
      <c r="S1740" s="230">
        <v>45323</v>
      </c>
      <c r="T1740" t="s">
        <v>8407</v>
      </c>
      <c r="U1740" s="259"/>
      <c r="V1740" s="259"/>
      <c r="W1740" s="259"/>
      <c r="X1740" s="259"/>
      <c r="Y1740" s="260"/>
      <c r="Z1740" t="s">
        <v>8304</v>
      </c>
      <c r="AA1740" t="s">
        <v>8305</v>
      </c>
      <c r="AB1740">
        <v>1718551768</v>
      </c>
      <c r="AC1740" s="261" t="str">
        <f>_xlfn.IFNA(IF(Table[[#This Row],[Programme Partner]]&lt;&gt;Table[[#This Row],[Implementing Partner]],CONCATENATE(Table[[#This Row],[Programme Partner]],"-",Table[[#This Row],[Implementing Partner]]),Table[[#This Row],[Programme Partner]]),"")</f>
        <v>UNICEF-DSK</v>
      </c>
    </row>
    <row r="1741" spans="1:29" ht="16.5" customHeight="1">
      <c r="A1741" s="183">
        <v>1742</v>
      </c>
      <c r="B1741" t="s">
        <v>8385</v>
      </c>
      <c r="C1741" t="s">
        <v>5275</v>
      </c>
      <c r="D1741" t="s">
        <v>5087</v>
      </c>
      <c r="E1741" t="s">
        <v>5275</v>
      </c>
      <c r="F1741" s="265" t="s">
        <v>27</v>
      </c>
      <c r="G1741" s="195" t="s">
        <v>8013</v>
      </c>
      <c r="H1741" t="s">
        <v>8327</v>
      </c>
      <c r="I1741" s="253" t="str">
        <f>IFERROR(VLOOKUP(Table[[#This Row],[Activity Details of Assistance]],WHAT!E:F,2,FALSE),"")</f>
        <v># of HP sessions at institution level</v>
      </c>
      <c r="J1741" s="195"/>
      <c r="K1741">
        <v>25</v>
      </c>
      <c r="L1741" s="235" t="s">
        <v>28</v>
      </c>
      <c r="M1741" s="252" t="s">
        <v>13</v>
      </c>
      <c r="N1741" t="s">
        <v>14</v>
      </c>
      <c r="O1741" t="s">
        <v>307</v>
      </c>
      <c r="P1741" t="s">
        <v>1603</v>
      </c>
      <c r="Q1741" t="s">
        <v>4685</v>
      </c>
      <c r="R1741" s="230">
        <v>45077</v>
      </c>
      <c r="S1741" s="230">
        <v>45323</v>
      </c>
      <c r="T1741" t="s">
        <v>8407</v>
      </c>
      <c r="U1741" s="259"/>
      <c r="V1741" s="259"/>
      <c r="W1741" s="259"/>
      <c r="X1741" s="259"/>
      <c r="Y1741" s="260"/>
      <c r="Z1741" t="s">
        <v>8304</v>
      </c>
      <c r="AA1741" t="s">
        <v>8305</v>
      </c>
      <c r="AB1741">
        <v>1718551768</v>
      </c>
      <c r="AC1741" s="261" t="str">
        <f>_xlfn.IFNA(IF(Table[[#This Row],[Programme Partner]]&lt;&gt;Table[[#This Row],[Implementing Partner]],CONCATENATE(Table[[#This Row],[Programme Partner]],"-",Table[[#This Row],[Implementing Partner]]),Table[[#This Row],[Programme Partner]]),"")</f>
        <v>UNICEF-DSK</v>
      </c>
    </row>
    <row r="1742" spans="1:29" ht="16.5" customHeight="1">
      <c r="A1742" s="183">
        <v>1743</v>
      </c>
      <c r="B1742" t="s">
        <v>8385</v>
      </c>
      <c r="C1742" t="s">
        <v>5275</v>
      </c>
      <c r="D1742" t="s">
        <v>5087</v>
      </c>
      <c r="E1742" t="s">
        <v>5275</v>
      </c>
      <c r="F1742" s="265" t="s">
        <v>27</v>
      </c>
      <c r="G1742" s="195" t="s">
        <v>8014</v>
      </c>
      <c r="H1742" t="s">
        <v>8401</v>
      </c>
      <c r="I1742" s="253" t="str">
        <f>IFERROR(VLOOKUP(Table[[#This Row],[Activity Details of Assistance]],WHAT!E:F,2,FALSE),"")</f>
        <v># of household</v>
      </c>
      <c r="J1742" s="195"/>
      <c r="K1742">
        <v>3631</v>
      </c>
      <c r="L1742" s="235" t="s">
        <v>28</v>
      </c>
      <c r="M1742" s="252" t="s">
        <v>13</v>
      </c>
      <c r="N1742" t="s">
        <v>14</v>
      </c>
      <c r="O1742" t="s">
        <v>307</v>
      </c>
      <c r="P1742" t="s">
        <v>1603</v>
      </c>
      <c r="Q1742" t="s">
        <v>4685</v>
      </c>
      <c r="R1742" s="230">
        <v>45077</v>
      </c>
      <c r="S1742" s="230">
        <v>45323</v>
      </c>
      <c r="T1742" t="s">
        <v>8407</v>
      </c>
      <c r="U1742" s="259"/>
      <c r="V1742" s="259"/>
      <c r="W1742" s="259"/>
      <c r="X1742" s="259"/>
      <c r="Y1742" s="260"/>
      <c r="Z1742" t="s">
        <v>8304</v>
      </c>
      <c r="AA1742" t="s">
        <v>8305</v>
      </c>
      <c r="AB1742">
        <v>1718551768</v>
      </c>
      <c r="AC1742" s="261" t="str">
        <f>_xlfn.IFNA(IF(Table[[#This Row],[Programme Partner]]&lt;&gt;Table[[#This Row],[Implementing Partner]],CONCATENATE(Table[[#This Row],[Programme Partner]],"-",Table[[#This Row],[Implementing Partner]]),Table[[#This Row],[Programme Partner]]),"")</f>
        <v>UNICEF-DSK</v>
      </c>
    </row>
    <row r="1743" spans="1:29" ht="16.5" customHeight="1">
      <c r="A1743" s="183">
        <v>1744</v>
      </c>
      <c r="B1743" t="s">
        <v>8385</v>
      </c>
      <c r="C1743" t="s">
        <v>5273</v>
      </c>
      <c r="D1743" t="s">
        <v>5033</v>
      </c>
      <c r="E1743" t="s">
        <v>5273</v>
      </c>
      <c r="F1743" s="265" t="s">
        <v>27</v>
      </c>
      <c r="G1743" s="195" t="s">
        <v>8011</v>
      </c>
      <c r="H1743" t="s">
        <v>8363</v>
      </c>
      <c r="I1743" s="253" t="str">
        <f>IFERROR(VLOOKUP(Table[[#This Row],[Activity Details of Assistance]],WHAT!E:F,2,FALSE),"")</f>
        <v># of tube well</v>
      </c>
      <c r="J1743" s="195"/>
      <c r="K1743">
        <v>25</v>
      </c>
      <c r="L1743" s="235" t="s">
        <v>28</v>
      </c>
      <c r="M1743" s="252" t="s">
        <v>13</v>
      </c>
      <c r="N1743" t="s">
        <v>14</v>
      </c>
      <c r="O1743" t="s">
        <v>309</v>
      </c>
      <c r="P1743" t="s">
        <v>1606</v>
      </c>
      <c r="Q1743" t="s">
        <v>6656</v>
      </c>
      <c r="R1743" s="230">
        <v>45077</v>
      </c>
      <c r="S1743" s="230">
        <v>45261</v>
      </c>
      <c r="T1743" t="s">
        <v>8407</v>
      </c>
      <c r="U1743" s="259"/>
      <c r="V1743" s="259"/>
      <c r="W1743" s="259"/>
      <c r="X1743" s="259"/>
      <c r="Y1743" s="260"/>
      <c r="Z1743" t="s">
        <v>8375</v>
      </c>
      <c r="AA1743" t="s">
        <v>8376</v>
      </c>
      <c r="AB1743">
        <v>1847456121</v>
      </c>
      <c r="AC1743" s="261" t="str">
        <f>_xlfn.IFNA(IF(Table[[#This Row],[Programme Partner]]&lt;&gt;Table[[#This Row],[Implementing Partner]],CONCATENATE(Table[[#This Row],[Programme Partner]],"-",Table[[#This Row],[Implementing Partner]]),Table[[#This Row],[Programme Partner]]),"")</f>
        <v>UNHCR-BRAC</v>
      </c>
    </row>
    <row r="1744" spans="1:29" ht="16.5" customHeight="1">
      <c r="A1744" s="183">
        <v>1745</v>
      </c>
      <c r="B1744" t="s">
        <v>8385</v>
      </c>
      <c r="C1744" t="s">
        <v>5273</v>
      </c>
      <c r="D1744" t="s">
        <v>5033</v>
      </c>
      <c r="E1744" t="s">
        <v>5273</v>
      </c>
      <c r="F1744" s="265" t="s">
        <v>27</v>
      </c>
      <c r="G1744" s="195" t="s">
        <v>8012</v>
      </c>
      <c r="H1744" t="s">
        <v>8364</v>
      </c>
      <c r="I1744" s="253" t="str">
        <f>IFERROR(VLOOKUP(Table[[#This Row],[Activity Details of Assistance]],WHAT!E:F,2,FALSE),"")</f>
        <v xml:space="preserve"># of door </v>
      </c>
      <c r="J1744" s="195"/>
      <c r="K1744">
        <v>61</v>
      </c>
      <c r="L1744" s="235" t="s">
        <v>28</v>
      </c>
      <c r="M1744" s="252" t="s">
        <v>13</v>
      </c>
      <c r="N1744" t="s">
        <v>14</v>
      </c>
      <c r="O1744" t="s">
        <v>309</v>
      </c>
      <c r="P1744" t="s">
        <v>1606</v>
      </c>
      <c r="Q1744" t="s">
        <v>6656</v>
      </c>
      <c r="R1744" s="230">
        <v>45077</v>
      </c>
      <c r="S1744" s="230">
        <v>45261</v>
      </c>
      <c r="T1744" t="s">
        <v>8407</v>
      </c>
      <c r="U1744" s="259"/>
      <c r="V1744" s="259"/>
      <c r="W1744" s="259"/>
      <c r="X1744" s="259"/>
      <c r="Y1744" s="260"/>
      <c r="Z1744" t="s">
        <v>8375</v>
      </c>
      <c r="AA1744" t="s">
        <v>8376</v>
      </c>
      <c r="AB1744">
        <v>1847456121</v>
      </c>
      <c r="AC1744" s="261" t="str">
        <f>_xlfn.IFNA(IF(Table[[#This Row],[Programme Partner]]&lt;&gt;Table[[#This Row],[Implementing Partner]],CONCATENATE(Table[[#This Row],[Programme Partner]],"-",Table[[#This Row],[Implementing Partner]]),Table[[#This Row],[Programme Partner]]),"")</f>
        <v>UNHCR-BRAC</v>
      </c>
    </row>
    <row r="1745" spans="1:29" ht="16.5" customHeight="1">
      <c r="A1745" s="183">
        <v>1746</v>
      </c>
      <c r="B1745" t="s">
        <v>8385</v>
      </c>
      <c r="C1745" t="s">
        <v>5273</v>
      </c>
      <c r="D1745" t="s">
        <v>5033</v>
      </c>
      <c r="E1745" t="s">
        <v>5273</v>
      </c>
      <c r="F1745" s="265" t="s">
        <v>27</v>
      </c>
      <c r="G1745" s="195" t="s">
        <v>8012</v>
      </c>
      <c r="H1745" t="s">
        <v>8365</v>
      </c>
      <c r="I1745" s="253" t="str">
        <f>IFERROR(VLOOKUP(Table[[#This Row],[Activity Details of Assistance]],WHAT!E:F,2,FALSE),"")</f>
        <v># of door</v>
      </c>
      <c r="J1745" s="195"/>
      <c r="K1745">
        <v>91</v>
      </c>
      <c r="L1745" s="235" t="s">
        <v>28</v>
      </c>
      <c r="M1745" s="252" t="s">
        <v>13</v>
      </c>
      <c r="N1745" t="s">
        <v>14</v>
      </c>
      <c r="O1745" t="s">
        <v>309</v>
      </c>
      <c r="P1745" t="s">
        <v>1606</v>
      </c>
      <c r="Q1745" t="s">
        <v>6656</v>
      </c>
      <c r="R1745" s="230">
        <v>45077</v>
      </c>
      <c r="S1745" s="230">
        <v>45261</v>
      </c>
      <c r="T1745" t="s">
        <v>8407</v>
      </c>
      <c r="U1745" s="259"/>
      <c r="V1745" s="259"/>
      <c r="W1745" s="259"/>
      <c r="X1745" s="259"/>
      <c r="Y1745" s="260"/>
      <c r="Z1745" t="s">
        <v>8375</v>
      </c>
      <c r="AA1745" t="s">
        <v>8376</v>
      </c>
      <c r="AB1745">
        <v>1847456121</v>
      </c>
      <c r="AC1745" s="261" t="str">
        <f>_xlfn.IFNA(IF(Table[[#This Row],[Programme Partner]]&lt;&gt;Table[[#This Row],[Implementing Partner]],CONCATENATE(Table[[#This Row],[Programme Partner]],"-",Table[[#This Row],[Implementing Partner]]),Table[[#This Row],[Programme Partner]]),"")</f>
        <v>UNHCR-BRAC</v>
      </c>
    </row>
    <row r="1746" spans="1:29" ht="16.5" customHeight="1">
      <c r="A1746" s="183">
        <v>1747</v>
      </c>
      <c r="B1746" t="s">
        <v>8385</v>
      </c>
      <c r="C1746" t="s">
        <v>5273</v>
      </c>
      <c r="D1746" t="s">
        <v>5033</v>
      </c>
      <c r="E1746" t="s">
        <v>5273</v>
      </c>
      <c r="F1746" s="265" t="s">
        <v>27</v>
      </c>
      <c r="G1746" s="195" t="s">
        <v>8012</v>
      </c>
      <c r="H1746" t="s">
        <v>8312</v>
      </c>
      <c r="I1746" s="253" t="str">
        <f>IFERROR(VLOOKUP(Table[[#This Row],[Activity Details of Assistance]],WHAT!E:F,2,FALSE),"")</f>
        <v># of door</v>
      </c>
      <c r="J1746" s="195"/>
      <c r="K1746">
        <v>113</v>
      </c>
      <c r="L1746" s="235" t="s">
        <v>28</v>
      </c>
      <c r="M1746" s="252" t="s">
        <v>13</v>
      </c>
      <c r="N1746" t="s">
        <v>14</v>
      </c>
      <c r="O1746" t="s">
        <v>309</v>
      </c>
      <c r="P1746" t="s">
        <v>1606</v>
      </c>
      <c r="Q1746" t="s">
        <v>6656</v>
      </c>
      <c r="R1746" s="230">
        <v>45077</v>
      </c>
      <c r="S1746" s="230">
        <v>45261</v>
      </c>
      <c r="T1746" t="s">
        <v>8407</v>
      </c>
      <c r="U1746" s="259"/>
      <c r="V1746" s="259"/>
      <c r="W1746" s="259"/>
      <c r="X1746" s="259"/>
      <c r="Y1746" s="260"/>
      <c r="Z1746" t="s">
        <v>8375</v>
      </c>
      <c r="AA1746" t="s">
        <v>8376</v>
      </c>
      <c r="AB1746">
        <v>1847456121</v>
      </c>
      <c r="AC1746" s="261" t="str">
        <f>_xlfn.IFNA(IF(Table[[#This Row],[Programme Partner]]&lt;&gt;Table[[#This Row],[Implementing Partner]],CONCATENATE(Table[[#This Row],[Programme Partner]],"-",Table[[#This Row],[Implementing Partner]]),Table[[#This Row],[Programme Partner]]),"")</f>
        <v>UNHCR-BRAC</v>
      </c>
    </row>
    <row r="1747" spans="1:29" ht="16.5" customHeight="1">
      <c r="A1747" s="183">
        <v>1748</v>
      </c>
      <c r="B1747" t="s">
        <v>8385</v>
      </c>
      <c r="C1747" t="s">
        <v>5273</v>
      </c>
      <c r="D1747" t="s">
        <v>5033</v>
      </c>
      <c r="E1747" t="s">
        <v>5273</v>
      </c>
      <c r="F1747" s="265" t="s">
        <v>27</v>
      </c>
      <c r="G1747" s="195" t="s">
        <v>8013</v>
      </c>
      <c r="H1747" t="s">
        <v>8286</v>
      </c>
      <c r="I1747" s="253" t="str">
        <f>IFERROR(VLOOKUP(Table[[#This Row],[Activity Details of Assistance]],WHAT!E:F,2,FALSE),"")</f>
        <v># of HP sessions at community level</v>
      </c>
      <c r="J1747" s="195"/>
      <c r="K1747">
        <v>6</v>
      </c>
      <c r="L1747" s="235" t="s">
        <v>28</v>
      </c>
      <c r="M1747" s="252" t="s">
        <v>13</v>
      </c>
      <c r="N1747" t="s">
        <v>14</v>
      </c>
      <c r="O1747" t="s">
        <v>309</v>
      </c>
      <c r="P1747" t="s">
        <v>1606</v>
      </c>
      <c r="Q1747" t="s">
        <v>6656</v>
      </c>
      <c r="R1747" s="230">
        <v>45077</v>
      </c>
      <c r="S1747" s="230">
        <v>45261</v>
      </c>
      <c r="T1747" t="s">
        <v>8407</v>
      </c>
      <c r="U1747" s="259"/>
      <c r="V1747" s="259"/>
      <c r="W1747" s="259"/>
      <c r="X1747" s="259"/>
      <c r="Y1747" s="260"/>
      <c r="Z1747" t="s">
        <v>8375</v>
      </c>
      <c r="AA1747" t="s">
        <v>8376</v>
      </c>
      <c r="AB1747">
        <v>1847456121</v>
      </c>
      <c r="AC1747" s="261" t="str">
        <f>_xlfn.IFNA(IF(Table[[#This Row],[Programme Partner]]&lt;&gt;Table[[#This Row],[Implementing Partner]],CONCATENATE(Table[[#This Row],[Programme Partner]],"-",Table[[#This Row],[Implementing Partner]]),Table[[#This Row],[Programme Partner]]),"")</f>
        <v>UNHCR-BRAC</v>
      </c>
    </row>
    <row r="1748" spans="1:29" ht="16.5" customHeight="1">
      <c r="A1748" s="183">
        <v>1749</v>
      </c>
      <c r="B1748" t="s">
        <v>8385</v>
      </c>
      <c r="C1748" t="s">
        <v>5273</v>
      </c>
      <c r="D1748" t="s">
        <v>5033</v>
      </c>
      <c r="E1748" t="s">
        <v>5273</v>
      </c>
      <c r="F1748" s="265" t="s">
        <v>27</v>
      </c>
      <c r="G1748" s="195" t="s">
        <v>8013</v>
      </c>
      <c r="H1748" t="s">
        <v>8287</v>
      </c>
      <c r="I1748" s="253" t="str">
        <f>IFERROR(VLOOKUP(Table[[#This Row],[Activity Details of Assistance]],WHAT!E:F,2,FALSE),"")</f>
        <v># of HP sessions at HH level</v>
      </c>
      <c r="J1748" s="195"/>
      <c r="K1748">
        <v>1153</v>
      </c>
      <c r="L1748" s="235" t="s">
        <v>28</v>
      </c>
      <c r="M1748" s="252" t="s">
        <v>13</v>
      </c>
      <c r="N1748" t="s">
        <v>14</v>
      </c>
      <c r="O1748" t="s">
        <v>309</v>
      </c>
      <c r="P1748" t="s">
        <v>1606</v>
      </c>
      <c r="Q1748" t="s">
        <v>6656</v>
      </c>
      <c r="R1748" s="230">
        <v>45077</v>
      </c>
      <c r="S1748" s="230">
        <v>45261</v>
      </c>
      <c r="T1748" t="s">
        <v>8407</v>
      </c>
      <c r="U1748" s="259"/>
      <c r="V1748" s="259"/>
      <c r="W1748" s="259"/>
      <c r="X1748" s="259"/>
      <c r="Y1748" s="260"/>
      <c r="Z1748" t="s">
        <v>8375</v>
      </c>
      <c r="AA1748" t="s">
        <v>8376</v>
      </c>
      <c r="AB1748">
        <v>1847456121</v>
      </c>
      <c r="AC1748" s="261" t="str">
        <f>_xlfn.IFNA(IF(Table[[#This Row],[Programme Partner]]&lt;&gt;Table[[#This Row],[Implementing Partner]],CONCATENATE(Table[[#This Row],[Programme Partner]],"-",Table[[#This Row],[Implementing Partner]]),Table[[#This Row],[Programme Partner]]),"")</f>
        <v>UNHCR-BRAC</v>
      </c>
    </row>
    <row r="1749" spans="1:29" ht="16.5" customHeight="1">
      <c r="A1749" s="183">
        <v>1750</v>
      </c>
      <c r="B1749" t="s">
        <v>8385</v>
      </c>
      <c r="C1749" t="s">
        <v>5273</v>
      </c>
      <c r="D1749" t="s">
        <v>5033</v>
      </c>
      <c r="E1749" t="s">
        <v>5273</v>
      </c>
      <c r="F1749" s="265" t="s">
        <v>27</v>
      </c>
      <c r="G1749" s="195" t="s">
        <v>8014</v>
      </c>
      <c r="H1749" t="s">
        <v>8401</v>
      </c>
      <c r="I1749" s="253" t="str">
        <f>IFERROR(VLOOKUP(Table[[#This Row],[Activity Details of Assistance]],WHAT!E:F,2,FALSE),"")</f>
        <v># of household</v>
      </c>
      <c r="J1749" s="195"/>
      <c r="K1749">
        <v>142</v>
      </c>
      <c r="L1749" s="235" t="s">
        <v>28</v>
      </c>
      <c r="M1749" s="252" t="s">
        <v>13</v>
      </c>
      <c r="N1749" t="s">
        <v>14</v>
      </c>
      <c r="O1749" t="s">
        <v>309</v>
      </c>
      <c r="P1749" t="s">
        <v>1606</v>
      </c>
      <c r="Q1749" t="s">
        <v>6656</v>
      </c>
      <c r="R1749" s="230">
        <v>45077</v>
      </c>
      <c r="S1749" s="230">
        <v>45261</v>
      </c>
      <c r="T1749" t="s">
        <v>8407</v>
      </c>
      <c r="U1749" s="259"/>
      <c r="V1749" s="259"/>
      <c r="W1749" s="259"/>
      <c r="X1749" s="259"/>
      <c r="Y1749" s="260"/>
      <c r="Z1749" t="s">
        <v>8375</v>
      </c>
      <c r="AA1749" t="s">
        <v>8376</v>
      </c>
      <c r="AB1749">
        <v>1847456121</v>
      </c>
      <c r="AC1749" s="261" t="str">
        <f>_xlfn.IFNA(IF(Table[[#This Row],[Programme Partner]]&lt;&gt;Table[[#This Row],[Implementing Partner]],CONCATENATE(Table[[#This Row],[Programme Partner]],"-",Table[[#This Row],[Implementing Partner]]),Table[[#This Row],[Programme Partner]]),"")</f>
        <v>UNHCR-BRAC</v>
      </c>
    </row>
    <row r="1750" spans="1:29" ht="16.5" customHeight="1">
      <c r="A1750" s="183">
        <v>1751</v>
      </c>
      <c r="B1750" t="s">
        <v>8385</v>
      </c>
      <c r="C1750" t="s">
        <v>5273</v>
      </c>
      <c r="D1750" t="s">
        <v>5033</v>
      </c>
      <c r="E1750" t="s">
        <v>5273</v>
      </c>
      <c r="F1750" s="265" t="s">
        <v>27</v>
      </c>
      <c r="G1750" s="195" t="s">
        <v>8014</v>
      </c>
      <c r="H1750" t="s">
        <v>8412</v>
      </c>
      <c r="I1750" s="253" t="str">
        <f>IFERROR(VLOOKUP(Table[[#This Row],[Activity Details of Assistance]],WHAT!E:F,2,FALSE),"")</f>
        <v># of HH</v>
      </c>
      <c r="J1750" s="195"/>
      <c r="K1750">
        <v>1806</v>
      </c>
      <c r="L1750" s="235" t="s">
        <v>28</v>
      </c>
      <c r="M1750" s="252" t="s">
        <v>13</v>
      </c>
      <c r="N1750" t="s">
        <v>14</v>
      </c>
      <c r="O1750" t="s">
        <v>309</v>
      </c>
      <c r="P1750" t="s">
        <v>1606</v>
      </c>
      <c r="Q1750" t="s">
        <v>6656</v>
      </c>
      <c r="R1750" s="230">
        <v>45077</v>
      </c>
      <c r="S1750" s="230">
        <v>45261</v>
      </c>
      <c r="T1750" t="s">
        <v>8407</v>
      </c>
      <c r="U1750" s="259"/>
      <c r="V1750" s="259"/>
      <c r="W1750" s="259"/>
      <c r="X1750" s="259"/>
      <c r="Y1750" s="260"/>
      <c r="Z1750" t="s">
        <v>8375</v>
      </c>
      <c r="AA1750" t="s">
        <v>8376</v>
      </c>
      <c r="AB1750">
        <v>1847456121</v>
      </c>
      <c r="AC1750" s="261" t="str">
        <f>_xlfn.IFNA(IF(Table[[#This Row],[Programme Partner]]&lt;&gt;Table[[#This Row],[Implementing Partner]],CONCATENATE(Table[[#This Row],[Programme Partner]],"-",Table[[#This Row],[Implementing Partner]]),Table[[#This Row],[Programme Partner]]),"")</f>
        <v>UNHCR-BRAC</v>
      </c>
    </row>
    <row r="1751" spans="1:29" ht="16.5" customHeight="1">
      <c r="A1751" s="183">
        <v>1752</v>
      </c>
      <c r="B1751" t="s">
        <v>8385</v>
      </c>
      <c r="C1751" t="s">
        <v>8348</v>
      </c>
      <c r="D1751" t="s">
        <v>5087</v>
      </c>
      <c r="E1751" t="s">
        <v>8348</v>
      </c>
      <c r="F1751" s="265" t="s">
        <v>27</v>
      </c>
      <c r="G1751" s="195" t="s">
        <v>8012</v>
      </c>
      <c r="H1751" t="s">
        <v>8364</v>
      </c>
      <c r="I1751" s="253" t="str">
        <f>IFERROR(VLOOKUP(Table[[#This Row],[Activity Details of Assistance]],WHAT!E:F,2,FALSE),"")</f>
        <v xml:space="preserve"># of door </v>
      </c>
      <c r="J1751" s="195"/>
      <c r="K1751">
        <v>19</v>
      </c>
      <c r="L1751" s="235" t="s">
        <v>28</v>
      </c>
      <c r="M1751" s="252" t="s">
        <v>13</v>
      </c>
      <c r="N1751" t="s">
        <v>14</v>
      </c>
      <c r="O1751" t="s">
        <v>307</v>
      </c>
      <c r="P1751" t="s">
        <v>1603</v>
      </c>
      <c r="Q1751" t="s">
        <v>4685</v>
      </c>
      <c r="R1751" s="230">
        <v>45077</v>
      </c>
      <c r="S1751" s="230">
        <v>45078</v>
      </c>
      <c r="T1751" t="s">
        <v>8407</v>
      </c>
      <c r="U1751" s="259"/>
      <c r="V1751" s="259"/>
      <c r="W1751" s="259"/>
      <c r="X1751" s="259"/>
      <c r="Y1751" s="260"/>
      <c r="Z1751" t="s">
        <v>8304</v>
      </c>
      <c r="AA1751" t="s">
        <v>8305</v>
      </c>
      <c r="AB1751">
        <v>1718551768</v>
      </c>
      <c r="AC1751" s="261" t="str">
        <f>_xlfn.IFNA(IF(Table[[#This Row],[Programme Partner]]&lt;&gt;Table[[#This Row],[Implementing Partner]],CONCATENATE(Table[[#This Row],[Programme Partner]],"-",Table[[#This Row],[Implementing Partner]]),Table[[#This Row],[Programme Partner]]),"")</f>
        <v>OXFAM-DSK</v>
      </c>
    </row>
    <row r="1752" spans="1:29" ht="16.5" customHeight="1">
      <c r="A1752" s="183">
        <v>1753</v>
      </c>
      <c r="B1752" t="s">
        <v>8385</v>
      </c>
      <c r="C1752" t="s">
        <v>8348</v>
      </c>
      <c r="D1752" t="s">
        <v>5087</v>
      </c>
      <c r="E1752" t="s">
        <v>8348</v>
      </c>
      <c r="F1752" s="265" t="s">
        <v>27</v>
      </c>
      <c r="G1752" s="195" t="s">
        <v>8012</v>
      </c>
      <c r="H1752" t="s">
        <v>8365</v>
      </c>
      <c r="I1752" s="253" t="str">
        <f>IFERROR(VLOOKUP(Table[[#This Row],[Activity Details of Assistance]],WHAT!E:F,2,FALSE),"")</f>
        <v># of door</v>
      </c>
      <c r="J1752" s="195"/>
      <c r="K1752">
        <v>83</v>
      </c>
      <c r="L1752" s="235" t="s">
        <v>28</v>
      </c>
      <c r="M1752" s="252" t="s">
        <v>13</v>
      </c>
      <c r="N1752" t="s">
        <v>14</v>
      </c>
      <c r="O1752" t="s">
        <v>307</v>
      </c>
      <c r="P1752" t="s">
        <v>1603</v>
      </c>
      <c r="Q1752" t="s">
        <v>4685</v>
      </c>
      <c r="R1752" s="230">
        <v>45077</v>
      </c>
      <c r="S1752" s="230">
        <v>45078</v>
      </c>
      <c r="T1752" t="s">
        <v>8407</v>
      </c>
      <c r="U1752" s="259"/>
      <c r="V1752" s="259"/>
      <c r="W1752" s="259"/>
      <c r="X1752" s="259"/>
      <c r="Y1752" s="260"/>
      <c r="Z1752" t="s">
        <v>8304</v>
      </c>
      <c r="AA1752" t="s">
        <v>8305</v>
      </c>
      <c r="AB1752">
        <v>1718551768</v>
      </c>
      <c r="AC1752" s="261" t="str">
        <f>_xlfn.IFNA(IF(Table[[#This Row],[Programme Partner]]&lt;&gt;Table[[#This Row],[Implementing Partner]],CONCATENATE(Table[[#This Row],[Programme Partner]],"-",Table[[#This Row],[Implementing Partner]]),Table[[#This Row],[Programme Partner]]),"")</f>
        <v>OXFAM-DSK</v>
      </c>
    </row>
    <row r="1753" spans="1:29" ht="16.5" customHeight="1">
      <c r="A1753" s="183">
        <v>1754</v>
      </c>
      <c r="B1753" t="s">
        <v>8385</v>
      </c>
      <c r="C1753" t="s">
        <v>8348</v>
      </c>
      <c r="D1753" t="s">
        <v>5087</v>
      </c>
      <c r="E1753" t="s">
        <v>8348</v>
      </c>
      <c r="F1753" s="265" t="s">
        <v>27</v>
      </c>
      <c r="G1753" s="195" t="s">
        <v>8012</v>
      </c>
      <c r="H1753" t="s">
        <v>8312</v>
      </c>
      <c r="I1753" s="253" t="str">
        <f>IFERROR(VLOOKUP(Table[[#This Row],[Activity Details of Assistance]],WHAT!E:F,2,FALSE),"")</f>
        <v># of door</v>
      </c>
      <c r="J1753" s="195"/>
      <c r="K1753">
        <v>114</v>
      </c>
      <c r="L1753" s="235" t="s">
        <v>28</v>
      </c>
      <c r="M1753" s="252" t="s">
        <v>13</v>
      </c>
      <c r="N1753" t="s">
        <v>14</v>
      </c>
      <c r="O1753" t="s">
        <v>307</v>
      </c>
      <c r="P1753" t="s">
        <v>1603</v>
      </c>
      <c r="Q1753" t="s">
        <v>4685</v>
      </c>
      <c r="R1753" s="230">
        <v>45077</v>
      </c>
      <c r="S1753" s="230">
        <v>45078</v>
      </c>
      <c r="T1753" t="s">
        <v>8407</v>
      </c>
      <c r="U1753" s="259"/>
      <c r="V1753" s="259"/>
      <c r="W1753" s="259"/>
      <c r="X1753" s="259"/>
      <c r="Y1753" s="260"/>
      <c r="Z1753" t="s">
        <v>8304</v>
      </c>
      <c r="AA1753" t="s">
        <v>8305</v>
      </c>
      <c r="AB1753">
        <v>1718551768</v>
      </c>
      <c r="AC1753" s="261" t="str">
        <f>_xlfn.IFNA(IF(Table[[#This Row],[Programme Partner]]&lt;&gt;Table[[#This Row],[Implementing Partner]],CONCATENATE(Table[[#This Row],[Programme Partner]],"-",Table[[#This Row],[Implementing Partner]]),Table[[#This Row],[Programme Partner]]),"")</f>
        <v>OXFAM-DSK</v>
      </c>
    </row>
    <row r="1754" spans="1:29" ht="16.5" customHeight="1">
      <c r="A1754" s="183">
        <v>1755</v>
      </c>
      <c r="B1754" t="s">
        <v>8385</v>
      </c>
      <c r="C1754" t="s">
        <v>8348</v>
      </c>
      <c r="D1754" t="s">
        <v>5087</v>
      </c>
      <c r="E1754" t="s">
        <v>8348</v>
      </c>
      <c r="F1754" s="265" t="s">
        <v>27</v>
      </c>
      <c r="G1754" s="195" t="s">
        <v>8013</v>
      </c>
      <c r="H1754" t="s">
        <v>8338</v>
      </c>
      <c r="I1754" s="253" t="str">
        <f>IFERROR(VLOOKUP(Table[[#This Row],[Activity Details of Assistance]],WHAT!E:F,2,FALSE),"")</f>
        <v># of facilities</v>
      </c>
      <c r="J1754" s="195"/>
      <c r="K1754">
        <v>10</v>
      </c>
      <c r="L1754" s="235" t="s">
        <v>28</v>
      </c>
      <c r="M1754" s="252" t="s">
        <v>13</v>
      </c>
      <c r="N1754" t="s">
        <v>14</v>
      </c>
      <c r="O1754" t="s">
        <v>307</v>
      </c>
      <c r="P1754" t="s">
        <v>1603</v>
      </c>
      <c r="Q1754" t="s">
        <v>4685</v>
      </c>
      <c r="R1754" s="230">
        <v>45077</v>
      </c>
      <c r="S1754" s="230">
        <v>45078</v>
      </c>
      <c r="T1754" t="s">
        <v>8407</v>
      </c>
      <c r="U1754" s="259"/>
      <c r="V1754" s="259"/>
      <c r="W1754" s="259"/>
      <c r="X1754" s="259"/>
      <c r="Y1754" s="260"/>
      <c r="Z1754" t="s">
        <v>8304</v>
      </c>
      <c r="AA1754" t="s">
        <v>8305</v>
      </c>
      <c r="AB1754">
        <v>1718551768</v>
      </c>
      <c r="AC1754" s="261" t="str">
        <f>_xlfn.IFNA(IF(Table[[#This Row],[Programme Partner]]&lt;&gt;Table[[#This Row],[Implementing Partner]],CONCATENATE(Table[[#This Row],[Programme Partner]],"-",Table[[#This Row],[Implementing Partner]]),Table[[#This Row],[Programme Partner]]),"")</f>
        <v>OXFAM-DSK</v>
      </c>
    </row>
    <row r="1755" spans="1:29" ht="16.5" customHeight="1">
      <c r="A1755" s="183">
        <v>1756</v>
      </c>
      <c r="B1755" t="s">
        <v>8385</v>
      </c>
      <c r="C1755" t="s">
        <v>8348</v>
      </c>
      <c r="D1755" t="s">
        <v>5087</v>
      </c>
      <c r="E1755" t="s">
        <v>8348</v>
      </c>
      <c r="F1755" s="265" t="s">
        <v>27</v>
      </c>
      <c r="G1755" s="195" t="s">
        <v>8013</v>
      </c>
      <c r="H1755" t="s">
        <v>8286</v>
      </c>
      <c r="I1755" s="253" t="str">
        <f>IFERROR(VLOOKUP(Table[[#This Row],[Activity Details of Assistance]],WHAT!E:F,2,FALSE),"")</f>
        <v># of HP sessions at community level</v>
      </c>
      <c r="J1755" s="195"/>
      <c r="K1755">
        <v>28</v>
      </c>
      <c r="L1755" s="235" t="s">
        <v>28</v>
      </c>
      <c r="M1755" s="252" t="s">
        <v>13</v>
      </c>
      <c r="N1755" t="s">
        <v>14</v>
      </c>
      <c r="O1755" t="s">
        <v>307</v>
      </c>
      <c r="P1755" t="s">
        <v>1603</v>
      </c>
      <c r="Q1755" t="s">
        <v>4685</v>
      </c>
      <c r="R1755" s="230">
        <v>45077</v>
      </c>
      <c r="S1755" s="230">
        <v>45078</v>
      </c>
      <c r="T1755" t="s">
        <v>8407</v>
      </c>
      <c r="U1755" s="259"/>
      <c r="V1755" s="259"/>
      <c r="W1755" s="259"/>
      <c r="X1755" s="259"/>
      <c r="Y1755" s="260"/>
      <c r="Z1755" t="s">
        <v>8304</v>
      </c>
      <c r="AA1755" t="s">
        <v>8305</v>
      </c>
      <c r="AB1755">
        <v>1718551768</v>
      </c>
      <c r="AC1755" s="261" t="str">
        <f>_xlfn.IFNA(IF(Table[[#This Row],[Programme Partner]]&lt;&gt;Table[[#This Row],[Implementing Partner]],CONCATENATE(Table[[#This Row],[Programme Partner]],"-",Table[[#This Row],[Implementing Partner]]),Table[[#This Row],[Programme Partner]]),"")</f>
        <v>OXFAM-DSK</v>
      </c>
    </row>
    <row r="1756" spans="1:29" ht="16.5" customHeight="1">
      <c r="A1756" s="183">
        <v>1757</v>
      </c>
      <c r="B1756" t="s">
        <v>8385</v>
      </c>
      <c r="C1756" t="s">
        <v>8348</v>
      </c>
      <c r="D1756" t="s">
        <v>5087</v>
      </c>
      <c r="E1756" t="s">
        <v>8348</v>
      </c>
      <c r="F1756" s="265" t="s">
        <v>27</v>
      </c>
      <c r="G1756" s="195" t="s">
        <v>8013</v>
      </c>
      <c r="H1756" t="s">
        <v>8287</v>
      </c>
      <c r="I1756" s="253" t="str">
        <f>IFERROR(VLOOKUP(Table[[#This Row],[Activity Details of Assistance]],WHAT!E:F,2,FALSE),"")</f>
        <v># of HP sessions at HH level</v>
      </c>
      <c r="J1756" s="195"/>
      <c r="K1756">
        <v>255</v>
      </c>
      <c r="L1756" s="235" t="s">
        <v>28</v>
      </c>
      <c r="M1756" s="252" t="s">
        <v>13</v>
      </c>
      <c r="N1756" t="s">
        <v>14</v>
      </c>
      <c r="O1756" t="s">
        <v>307</v>
      </c>
      <c r="P1756" t="s">
        <v>1603</v>
      </c>
      <c r="Q1756" t="s">
        <v>4685</v>
      </c>
      <c r="R1756" s="230">
        <v>45077</v>
      </c>
      <c r="S1756" s="230">
        <v>45078</v>
      </c>
      <c r="T1756" t="s">
        <v>8407</v>
      </c>
      <c r="U1756" s="259"/>
      <c r="V1756" s="259"/>
      <c r="W1756" s="259"/>
      <c r="X1756" s="259"/>
      <c r="Y1756" s="260"/>
      <c r="Z1756" t="s">
        <v>8304</v>
      </c>
      <c r="AA1756" t="s">
        <v>8305</v>
      </c>
      <c r="AB1756">
        <v>1718551768</v>
      </c>
      <c r="AC1756" s="261" t="str">
        <f>_xlfn.IFNA(IF(Table[[#This Row],[Programme Partner]]&lt;&gt;Table[[#This Row],[Implementing Partner]],CONCATENATE(Table[[#This Row],[Programme Partner]],"-",Table[[#This Row],[Implementing Partner]]),Table[[#This Row],[Programme Partner]]),"")</f>
        <v>OXFAM-DSK</v>
      </c>
    </row>
    <row r="1757" spans="1:29" ht="16.5" customHeight="1">
      <c r="A1757" s="183">
        <v>1758</v>
      </c>
      <c r="B1757" t="s">
        <v>8385</v>
      </c>
      <c r="C1757" t="s">
        <v>8348</v>
      </c>
      <c r="D1757" t="s">
        <v>5087</v>
      </c>
      <c r="E1757" t="s">
        <v>8348</v>
      </c>
      <c r="F1757" s="265" t="s">
        <v>27</v>
      </c>
      <c r="G1757" s="195" t="s">
        <v>8013</v>
      </c>
      <c r="H1757" t="s">
        <v>8327</v>
      </c>
      <c r="I1757" s="253" t="str">
        <f>IFERROR(VLOOKUP(Table[[#This Row],[Activity Details of Assistance]],WHAT!E:F,2,FALSE),"")</f>
        <v># of HP sessions at institution level</v>
      </c>
      <c r="J1757" s="195"/>
      <c r="K1757">
        <v>10</v>
      </c>
      <c r="L1757" s="235" t="s">
        <v>28</v>
      </c>
      <c r="M1757" s="252" t="s">
        <v>13</v>
      </c>
      <c r="N1757" t="s">
        <v>14</v>
      </c>
      <c r="O1757" t="s">
        <v>307</v>
      </c>
      <c r="P1757" t="s">
        <v>1603</v>
      </c>
      <c r="Q1757" t="s">
        <v>4685</v>
      </c>
      <c r="R1757" s="230">
        <v>45077</v>
      </c>
      <c r="S1757" s="230">
        <v>45078</v>
      </c>
      <c r="T1757" t="s">
        <v>8407</v>
      </c>
      <c r="U1757" s="259"/>
      <c r="V1757" s="259"/>
      <c r="W1757" s="259"/>
      <c r="X1757" s="259"/>
      <c r="Y1757" s="260"/>
      <c r="Z1757" t="s">
        <v>8304</v>
      </c>
      <c r="AA1757" t="s">
        <v>8305</v>
      </c>
      <c r="AB1757">
        <v>1718551768</v>
      </c>
      <c r="AC1757" s="261" t="str">
        <f>_xlfn.IFNA(IF(Table[[#This Row],[Programme Partner]]&lt;&gt;Table[[#This Row],[Implementing Partner]],CONCATENATE(Table[[#This Row],[Programme Partner]],"-",Table[[#This Row],[Implementing Partner]]),Table[[#This Row],[Programme Partner]]),"")</f>
        <v>OXFAM-DSK</v>
      </c>
    </row>
    <row r="1758" spans="1:29" ht="16.5" customHeight="1">
      <c r="A1758" s="183">
        <v>1759</v>
      </c>
      <c r="B1758" t="s">
        <v>8385</v>
      </c>
      <c r="C1758" t="s">
        <v>8348</v>
      </c>
      <c r="D1758" t="s">
        <v>5087</v>
      </c>
      <c r="E1758" t="s">
        <v>8348</v>
      </c>
      <c r="F1758" s="265" t="s">
        <v>27</v>
      </c>
      <c r="G1758" s="195" t="s">
        <v>8014</v>
      </c>
      <c r="H1758" t="s">
        <v>8401</v>
      </c>
      <c r="I1758" s="253" t="str">
        <f>IFERROR(VLOOKUP(Table[[#This Row],[Activity Details of Assistance]],WHAT!E:F,2,FALSE),"")</f>
        <v># of household</v>
      </c>
      <c r="J1758" s="195"/>
      <c r="K1758">
        <v>837</v>
      </c>
      <c r="L1758" s="235" t="s">
        <v>28</v>
      </c>
      <c r="M1758" s="252" t="s">
        <v>13</v>
      </c>
      <c r="N1758" t="s">
        <v>14</v>
      </c>
      <c r="O1758" t="s">
        <v>307</v>
      </c>
      <c r="P1758" t="s">
        <v>1603</v>
      </c>
      <c r="Q1758" t="s">
        <v>4685</v>
      </c>
      <c r="R1758" s="230">
        <v>45077</v>
      </c>
      <c r="S1758" s="230">
        <v>45078</v>
      </c>
      <c r="T1758" t="s">
        <v>8407</v>
      </c>
      <c r="U1758" s="259"/>
      <c r="V1758" s="259"/>
      <c r="W1758" s="259"/>
      <c r="X1758" s="259"/>
      <c r="Y1758" s="260"/>
      <c r="Z1758" t="s">
        <v>8304</v>
      </c>
      <c r="AA1758" t="s">
        <v>8305</v>
      </c>
      <c r="AB1758">
        <v>1718551768</v>
      </c>
      <c r="AC1758" s="261" t="str">
        <f>_xlfn.IFNA(IF(Table[[#This Row],[Programme Partner]]&lt;&gt;Table[[#This Row],[Implementing Partner]],CONCATENATE(Table[[#This Row],[Programme Partner]],"-",Table[[#This Row],[Implementing Partner]]),Table[[#This Row],[Programme Partner]]),"")</f>
        <v>OXFAM-DSK</v>
      </c>
    </row>
    <row r="1759" spans="1:29" ht="16.5" customHeight="1">
      <c r="A1759" s="183">
        <v>1760</v>
      </c>
      <c r="B1759" t="s">
        <v>8385</v>
      </c>
      <c r="C1759" t="s">
        <v>5273</v>
      </c>
      <c r="D1759" t="s">
        <v>5184</v>
      </c>
      <c r="E1759" t="s">
        <v>5273</v>
      </c>
      <c r="F1759" s="265" t="s">
        <v>27</v>
      </c>
      <c r="G1759" s="195" t="s">
        <v>8012</v>
      </c>
      <c r="H1759" t="s">
        <v>8318</v>
      </c>
      <c r="I1759" s="253" t="str">
        <f>IFERROR(VLOOKUP(Table[[#This Row],[Activity Details of Assistance]],WHAT!E:F,2,FALSE),"")</f>
        <v># of door</v>
      </c>
      <c r="J1759" s="195"/>
      <c r="K1759">
        <v>7</v>
      </c>
      <c r="L1759" s="235" t="s">
        <v>28</v>
      </c>
      <c r="M1759" s="252" t="s">
        <v>13</v>
      </c>
      <c r="N1759" t="s">
        <v>14</v>
      </c>
      <c r="O1759" t="s">
        <v>309</v>
      </c>
      <c r="P1759" t="s">
        <v>1607</v>
      </c>
      <c r="Q1759" t="s">
        <v>4710</v>
      </c>
      <c r="R1759" s="230">
        <v>45077</v>
      </c>
      <c r="S1759" s="230">
        <v>45261</v>
      </c>
      <c r="T1759" t="s">
        <v>8407</v>
      </c>
      <c r="U1759" s="259"/>
      <c r="V1759" s="259"/>
      <c r="W1759" s="259"/>
      <c r="X1759" s="259"/>
      <c r="Y1759" s="260"/>
      <c r="Z1759" t="s">
        <v>8458</v>
      </c>
      <c r="AA1759" t="s">
        <v>8459</v>
      </c>
      <c r="AB1759" t="s">
        <v>8460</v>
      </c>
      <c r="AC1759" s="261" t="str">
        <f>_xlfn.IFNA(IF(Table[[#This Row],[Programme Partner]]&lt;&gt;Table[[#This Row],[Implementing Partner]],CONCATENATE(Table[[#This Row],[Programme Partner]],"-",Table[[#This Row],[Implementing Partner]]),Table[[#This Row],[Programme Partner]]),"")</f>
        <v>UNHCR-NGOF</v>
      </c>
    </row>
    <row r="1760" spans="1:29" ht="16.5" customHeight="1">
      <c r="A1760" s="183">
        <v>1761</v>
      </c>
      <c r="B1760" t="s">
        <v>8385</v>
      </c>
      <c r="C1760" t="s">
        <v>5273</v>
      </c>
      <c r="D1760" t="s">
        <v>5184</v>
      </c>
      <c r="E1760" t="s">
        <v>5273</v>
      </c>
      <c r="F1760" s="265" t="s">
        <v>27</v>
      </c>
      <c r="G1760" s="195" t="s">
        <v>8012</v>
      </c>
      <c r="H1760" t="s">
        <v>8323</v>
      </c>
      <c r="I1760" s="253" t="str">
        <f>IFERROR(VLOOKUP(Table[[#This Row],[Activity Details of Assistance]],WHAT!E:F,2,FALSE),"")</f>
        <v xml:space="preserve"># of door </v>
      </c>
      <c r="J1760" s="195"/>
      <c r="K1760">
        <v>2</v>
      </c>
      <c r="L1760" s="235" t="s">
        <v>28</v>
      </c>
      <c r="M1760" s="252" t="s">
        <v>13</v>
      </c>
      <c r="N1760" t="s">
        <v>14</v>
      </c>
      <c r="O1760" t="s">
        <v>309</v>
      </c>
      <c r="P1760" t="s">
        <v>1607</v>
      </c>
      <c r="Q1760" t="s">
        <v>4710</v>
      </c>
      <c r="R1760" s="230">
        <v>45077</v>
      </c>
      <c r="S1760" s="230">
        <v>45261</v>
      </c>
      <c r="T1760" t="s">
        <v>8407</v>
      </c>
      <c r="U1760" s="259"/>
      <c r="V1760" s="259"/>
      <c r="W1760" s="259"/>
      <c r="X1760" s="259"/>
      <c r="Y1760" s="260"/>
      <c r="Z1760" t="s">
        <v>8458</v>
      </c>
      <c r="AA1760" t="s">
        <v>8459</v>
      </c>
      <c r="AB1760" t="s">
        <v>8460</v>
      </c>
      <c r="AC1760" s="261" t="str">
        <f>_xlfn.IFNA(IF(Table[[#This Row],[Programme Partner]]&lt;&gt;Table[[#This Row],[Implementing Partner]],CONCATENATE(Table[[#This Row],[Programme Partner]],"-",Table[[#This Row],[Implementing Partner]]),Table[[#This Row],[Programme Partner]]),"")</f>
        <v>UNHCR-NGOF</v>
      </c>
    </row>
    <row r="1761" spans="1:29" ht="16.5" customHeight="1">
      <c r="A1761" s="183">
        <v>1762</v>
      </c>
      <c r="B1761" t="s">
        <v>8385</v>
      </c>
      <c r="C1761" t="s">
        <v>5273</v>
      </c>
      <c r="D1761" t="s">
        <v>5184</v>
      </c>
      <c r="E1761" t="s">
        <v>5273</v>
      </c>
      <c r="F1761" s="265" t="s">
        <v>27</v>
      </c>
      <c r="G1761" s="195" t="s">
        <v>8012</v>
      </c>
      <c r="H1761" t="s">
        <v>8364</v>
      </c>
      <c r="I1761" s="253" t="str">
        <f>IFERROR(VLOOKUP(Table[[#This Row],[Activity Details of Assistance]],WHAT!E:F,2,FALSE),"")</f>
        <v xml:space="preserve"># of door </v>
      </c>
      <c r="J1761" s="195"/>
      <c r="K1761">
        <v>26</v>
      </c>
      <c r="L1761" s="235" t="s">
        <v>28</v>
      </c>
      <c r="M1761" s="252" t="s">
        <v>13</v>
      </c>
      <c r="N1761" t="s">
        <v>14</v>
      </c>
      <c r="O1761" t="s">
        <v>309</v>
      </c>
      <c r="P1761" t="s">
        <v>1607</v>
      </c>
      <c r="Q1761" t="s">
        <v>4710</v>
      </c>
      <c r="R1761" s="230">
        <v>45077</v>
      </c>
      <c r="S1761" s="230">
        <v>45261</v>
      </c>
      <c r="T1761" t="s">
        <v>8407</v>
      </c>
      <c r="U1761" s="259"/>
      <c r="V1761" s="259"/>
      <c r="W1761" s="259"/>
      <c r="X1761" s="259"/>
      <c r="Y1761" s="260"/>
      <c r="Z1761" t="s">
        <v>8458</v>
      </c>
      <c r="AA1761" t="s">
        <v>8459</v>
      </c>
      <c r="AB1761" t="s">
        <v>8460</v>
      </c>
      <c r="AC1761" s="261" t="str">
        <f>_xlfn.IFNA(IF(Table[[#This Row],[Programme Partner]]&lt;&gt;Table[[#This Row],[Implementing Partner]],CONCATENATE(Table[[#This Row],[Programme Partner]],"-",Table[[#This Row],[Implementing Partner]]),Table[[#This Row],[Programme Partner]]),"")</f>
        <v>UNHCR-NGOF</v>
      </c>
    </row>
    <row r="1762" spans="1:29" ht="16.5" customHeight="1">
      <c r="A1762" s="183">
        <v>1763</v>
      </c>
      <c r="B1762" t="s">
        <v>8385</v>
      </c>
      <c r="C1762" t="s">
        <v>5273</v>
      </c>
      <c r="D1762" t="s">
        <v>5184</v>
      </c>
      <c r="E1762" t="s">
        <v>5273</v>
      </c>
      <c r="F1762" s="265" t="s">
        <v>27</v>
      </c>
      <c r="G1762" s="195" t="s">
        <v>8012</v>
      </c>
      <c r="H1762" t="s">
        <v>8403</v>
      </c>
      <c r="I1762" s="253" t="str">
        <f>IFERROR(VLOOKUP(Table[[#This Row],[Activity Details of Assistance]],WHAT!E:F,2,FALSE),"")</f>
        <v># of door</v>
      </c>
      <c r="J1762" s="195"/>
      <c r="K1762">
        <v>7</v>
      </c>
      <c r="L1762" s="235" t="s">
        <v>28</v>
      </c>
      <c r="M1762" s="252" t="s">
        <v>13</v>
      </c>
      <c r="N1762" t="s">
        <v>14</v>
      </c>
      <c r="O1762" t="s">
        <v>309</v>
      </c>
      <c r="P1762" t="s">
        <v>1607</v>
      </c>
      <c r="Q1762" t="s">
        <v>4710</v>
      </c>
      <c r="R1762" s="230">
        <v>45077</v>
      </c>
      <c r="S1762" s="230">
        <v>45261</v>
      </c>
      <c r="T1762" t="s">
        <v>8407</v>
      </c>
      <c r="U1762" s="259"/>
      <c r="V1762" s="259"/>
      <c r="W1762" s="259"/>
      <c r="X1762" s="259"/>
      <c r="Y1762" s="260"/>
      <c r="Z1762" t="s">
        <v>8458</v>
      </c>
      <c r="AA1762" t="s">
        <v>8459</v>
      </c>
      <c r="AB1762" t="s">
        <v>8460</v>
      </c>
      <c r="AC1762" s="261" t="str">
        <f>_xlfn.IFNA(IF(Table[[#This Row],[Programme Partner]]&lt;&gt;Table[[#This Row],[Implementing Partner]],CONCATENATE(Table[[#This Row],[Programme Partner]],"-",Table[[#This Row],[Implementing Partner]]),Table[[#This Row],[Programme Partner]]),"")</f>
        <v>UNHCR-NGOF</v>
      </c>
    </row>
    <row r="1763" spans="1:29" ht="16.5" customHeight="1">
      <c r="A1763" s="183">
        <v>1764</v>
      </c>
      <c r="B1763" t="s">
        <v>8385</v>
      </c>
      <c r="C1763" t="s">
        <v>5273</v>
      </c>
      <c r="D1763" t="s">
        <v>5184</v>
      </c>
      <c r="E1763" t="s">
        <v>5273</v>
      </c>
      <c r="F1763" s="265" t="s">
        <v>27</v>
      </c>
      <c r="G1763" s="195" t="s">
        <v>8012</v>
      </c>
      <c r="H1763" t="s">
        <v>8316</v>
      </c>
      <c r="I1763" s="253" t="str">
        <f>IFERROR(VLOOKUP(Table[[#This Row],[Activity Details of Assistance]],WHAT!E:F,2,FALSE),"")</f>
        <v># of door</v>
      </c>
      <c r="J1763" s="195"/>
      <c r="K1763">
        <v>2</v>
      </c>
      <c r="L1763" s="235" t="s">
        <v>28</v>
      </c>
      <c r="M1763" s="252" t="s">
        <v>13</v>
      </c>
      <c r="N1763" t="s">
        <v>14</v>
      </c>
      <c r="O1763" t="s">
        <v>309</v>
      </c>
      <c r="P1763" t="s">
        <v>1607</v>
      </c>
      <c r="Q1763" t="s">
        <v>4710</v>
      </c>
      <c r="R1763" s="230">
        <v>45077</v>
      </c>
      <c r="S1763" s="230">
        <v>45261</v>
      </c>
      <c r="T1763" t="s">
        <v>8407</v>
      </c>
      <c r="U1763" s="259"/>
      <c r="V1763" s="259"/>
      <c r="W1763" s="259"/>
      <c r="X1763" s="259"/>
      <c r="Y1763" s="260"/>
      <c r="Z1763" t="s">
        <v>8458</v>
      </c>
      <c r="AA1763" t="s">
        <v>8459</v>
      </c>
      <c r="AB1763" t="s">
        <v>8460</v>
      </c>
      <c r="AC1763" s="261" t="str">
        <f>_xlfn.IFNA(IF(Table[[#This Row],[Programme Partner]]&lt;&gt;Table[[#This Row],[Implementing Partner]],CONCATENATE(Table[[#This Row],[Programme Partner]],"-",Table[[#This Row],[Implementing Partner]]),Table[[#This Row],[Programme Partner]]),"")</f>
        <v>UNHCR-NGOF</v>
      </c>
    </row>
    <row r="1764" spans="1:29" ht="16.5" customHeight="1">
      <c r="A1764" s="183">
        <v>1765</v>
      </c>
      <c r="B1764" t="s">
        <v>8385</v>
      </c>
      <c r="C1764" t="s">
        <v>5273</v>
      </c>
      <c r="D1764" t="s">
        <v>5184</v>
      </c>
      <c r="E1764" t="s">
        <v>5273</v>
      </c>
      <c r="F1764" s="265" t="s">
        <v>27</v>
      </c>
      <c r="G1764" s="195" t="s">
        <v>8012</v>
      </c>
      <c r="H1764" t="s">
        <v>8365</v>
      </c>
      <c r="I1764" s="253" t="str">
        <f>IFERROR(VLOOKUP(Table[[#This Row],[Activity Details of Assistance]],WHAT!E:F,2,FALSE),"")</f>
        <v># of door</v>
      </c>
      <c r="J1764" s="195"/>
      <c r="K1764">
        <v>216</v>
      </c>
      <c r="L1764" s="235" t="s">
        <v>28</v>
      </c>
      <c r="M1764" s="252" t="s">
        <v>13</v>
      </c>
      <c r="N1764" t="s">
        <v>14</v>
      </c>
      <c r="O1764" t="s">
        <v>309</v>
      </c>
      <c r="P1764" t="s">
        <v>1607</v>
      </c>
      <c r="Q1764" t="s">
        <v>4710</v>
      </c>
      <c r="R1764" s="230">
        <v>45077</v>
      </c>
      <c r="S1764" s="230">
        <v>45261</v>
      </c>
      <c r="T1764" t="s">
        <v>8407</v>
      </c>
      <c r="U1764" s="259"/>
      <c r="V1764" s="259"/>
      <c r="W1764" s="259"/>
      <c r="X1764" s="259"/>
      <c r="Y1764" s="260"/>
      <c r="Z1764" t="s">
        <v>8458</v>
      </c>
      <c r="AA1764" t="s">
        <v>8459</v>
      </c>
      <c r="AB1764" t="s">
        <v>8460</v>
      </c>
      <c r="AC1764" s="261" t="str">
        <f>_xlfn.IFNA(IF(Table[[#This Row],[Programme Partner]]&lt;&gt;Table[[#This Row],[Implementing Partner]],CONCATENATE(Table[[#This Row],[Programme Partner]],"-",Table[[#This Row],[Implementing Partner]]),Table[[#This Row],[Programme Partner]]),"")</f>
        <v>UNHCR-NGOF</v>
      </c>
    </row>
    <row r="1765" spans="1:29" ht="16.5" customHeight="1">
      <c r="A1765" s="183">
        <v>1766</v>
      </c>
      <c r="B1765" t="s">
        <v>8385</v>
      </c>
      <c r="C1765" t="s">
        <v>5273</v>
      </c>
      <c r="D1765" t="s">
        <v>5184</v>
      </c>
      <c r="E1765" t="s">
        <v>5273</v>
      </c>
      <c r="F1765" s="265" t="s">
        <v>27</v>
      </c>
      <c r="G1765" s="195" t="s">
        <v>8012</v>
      </c>
      <c r="H1765" t="s">
        <v>8312</v>
      </c>
      <c r="I1765" s="253" t="str">
        <f>IFERROR(VLOOKUP(Table[[#This Row],[Activity Details of Assistance]],WHAT!E:F,2,FALSE),"")</f>
        <v># of door</v>
      </c>
      <c r="J1765" s="195"/>
      <c r="K1765">
        <v>416</v>
      </c>
      <c r="L1765" s="235" t="s">
        <v>28</v>
      </c>
      <c r="M1765" s="252" t="s">
        <v>13</v>
      </c>
      <c r="N1765" t="s">
        <v>14</v>
      </c>
      <c r="O1765" t="s">
        <v>309</v>
      </c>
      <c r="P1765" t="s">
        <v>1607</v>
      </c>
      <c r="Q1765" t="s">
        <v>4710</v>
      </c>
      <c r="R1765" s="230">
        <v>45077</v>
      </c>
      <c r="S1765" s="230">
        <v>45261</v>
      </c>
      <c r="T1765" t="s">
        <v>8407</v>
      </c>
      <c r="U1765" s="259"/>
      <c r="V1765" s="259"/>
      <c r="W1765" s="259"/>
      <c r="X1765" s="259"/>
      <c r="Y1765" s="260"/>
      <c r="Z1765" t="s">
        <v>8458</v>
      </c>
      <c r="AA1765" t="s">
        <v>8459</v>
      </c>
      <c r="AB1765" t="s">
        <v>8460</v>
      </c>
      <c r="AC1765" s="261" t="str">
        <f>_xlfn.IFNA(IF(Table[[#This Row],[Programme Partner]]&lt;&gt;Table[[#This Row],[Implementing Partner]],CONCATENATE(Table[[#This Row],[Programme Partner]],"-",Table[[#This Row],[Implementing Partner]]),Table[[#This Row],[Programme Partner]]),"")</f>
        <v>UNHCR-NGOF</v>
      </c>
    </row>
    <row r="1766" spans="1:29" ht="16.5" customHeight="1">
      <c r="A1766" s="183">
        <v>1767</v>
      </c>
      <c r="B1766" t="s">
        <v>8385</v>
      </c>
      <c r="C1766" t="s">
        <v>5273</v>
      </c>
      <c r="D1766" t="s">
        <v>5184</v>
      </c>
      <c r="E1766" t="s">
        <v>5273</v>
      </c>
      <c r="F1766" s="265" t="s">
        <v>27</v>
      </c>
      <c r="G1766" s="195" t="s">
        <v>8013</v>
      </c>
      <c r="H1766" t="s">
        <v>8338</v>
      </c>
      <c r="I1766" s="253" t="str">
        <f>IFERROR(VLOOKUP(Table[[#This Row],[Activity Details of Assistance]],WHAT!E:F,2,FALSE),"")</f>
        <v># of facilities</v>
      </c>
      <c r="J1766" s="195"/>
      <c r="K1766">
        <v>928</v>
      </c>
      <c r="L1766" s="235" t="s">
        <v>28</v>
      </c>
      <c r="M1766" s="252" t="s">
        <v>13</v>
      </c>
      <c r="N1766" t="s">
        <v>14</v>
      </c>
      <c r="O1766" t="s">
        <v>309</v>
      </c>
      <c r="P1766" t="s">
        <v>1607</v>
      </c>
      <c r="Q1766" t="s">
        <v>4710</v>
      </c>
      <c r="R1766" s="230">
        <v>45077</v>
      </c>
      <c r="S1766" s="230">
        <v>45261</v>
      </c>
      <c r="T1766" t="s">
        <v>8407</v>
      </c>
      <c r="U1766" s="259"/>
      <c r="V1766" s="259"/>
      <c r="W1766" s="259"/>
      <c r="X1766" s="259"/>
      <c r="Y1766" s="260"/>
      <c r="Z1766" t="s">
        <v>8458</v>
      </c>
      <c r="AA1766" t="s">
        <v>8459</v>
      </c>
      <c r="AB1766" t="s">
        <v>8460</v>
      </c>
      <c r="AC1766" s="261" t="str">
        <f>_xlfn.IFNA(IF(Table[[#This Row],[Programme Partner]]&lt;&gt;Table[[#This Row],[Implementing Partner]],CONCATENATE(Table[[#This Row],[Programme Partner]],"-",Table[[#This Row],[Implementing Partner]]),Table[[#This Row],[Programme Partner]]),"")</f>
        <v>UNHCR-NGOF</v>
      </c>
    </row>
    <row r="1767" spans="1:29" ht="16.5" customHeight="1">
      <c r="A1767" s="183">
        <v>1768</v>
      </c>
      <c r="B1767" t="s">
        <v>8385</v>
      </c>
      <c r="C1767" t="s">
        <v>5273</v>
      </c>
      <c r="D1767" t="s">
        <v>5184</v>
      </c>
      <c r="E1767" t="s">
        <v>5273</v>
      </c>
      <c r="F1767" s="265" t="s">
        <v>27</v>
      </c>
      <c r="G1767" s="195" t="s">
        <v>8013</v>
      </c>
      <c r="H1767" t="s">
        <v>8286</v>
      </c>
      <c r="I1767" s="253" t="str">
        <f>IFERROR(VLOOKUP(Table[[#This Row],[Activity Details of Assistance]],WHAT!E:F,2,FALSE),"")</f>
        <v># of HP sessions at community level</v>
      </c>
      <c r="J1767" s="195"/>
      <c r="K1767">
        <v>91</v>
      </c>
      <c r="L1767" s="235" t="s">
        <v>28</v>
      </c>
      <c r="M1767" s="252" t="s">
        <v>13</v>
      </c>
      <c r="N1767" t="s">
        <v>14</v>
      </c>
      <c r="O1767" t="s">
        <v>309</v>
      </c>
      <c r="P1767" t="s">
        <v>1607</v>
      </c>
      <c r="Q1767" t="s">
        <v>4710</v>
      </c>
      <c r="R1767" s="230">
        <v>45077</v>
      </c>
      <c r="S1767" s="230">
        <v>45261</v>
      </c>
      <c r="T1767" t="s">
        <v>8407</v>
      </c>
      <c r="U1767" s="259"/>
      <c r="V1767" s="259"/>
      <c r="W1767" s="259"/>
      <c r="X1767" s="259"/>
      <c r="Y1767" s="260"/>
      <c r="Z1767" t="s">
        <v>8458</v>
      </c>
      <c r="AA1767" t="s">
        <v>8459</v>
      </c>
      <c r="AB1767" t="s">
        <v>8460</v>
      </c>
      <c r="AC1767" s="261" t="str">
        <f>_xlfn.IFNA(IF(Table[[#This Row],[Programme Partner]]&lt;&gt;Table[[#This Row],[Implementing Partner]],CONCATENATE(Table[[#This Row],[Programme Partner]],"-",Table[[#This Row],[Implementing Partner]]),Table[[#This Row],[Programme Partner]]),"")</f>
        <v>UNHCR-NGOF</v>
      </c>
    </row>
    <row r="1768" spans="1:29" ht="16.5" customHeight="1">
      <c r="A1768" s="183">
        <v>1769</v>
      </c>
      <c r="B1768" t="s">
        <v>8385</v>
      </c>
      <c r="C1768" t="s">
        <v>5273</v>
      </c>
      <c r="D1768" t="s">
        <v>5184</v>
      </c>
      <c r="E1768" t="s">
        <v>5273</v>
      </c>
      <c r="F1768" s="265" t="s">
        <v>27</v>
      </c>
      <c r="G1768" s="195" t="s">
        <v>8013</v>
      </c>
      <c r="H1768" t="s">
        <v>8287</v>
      </c>
      <c r="I1768" s="253" t="str">
        <f>IFERROR(VLOOKUP(Table[[#This Row],[Activity Details of Assistance]],WHAT!E:F,2,FALSE),"")</f>
        <v># of HP sessions at HH level</v>
      </c>
      <c r="J1768" s="195"/>
      <c r="K1768">
        <v>3152</v>
      </c>
      <c r="L1768" s="235" t="s">
        <v>28</v>
      </c>
      <c r="M1768" s="252" t="s">
        <v>13</v>
      </c>
      <c r="N1768" t="s">
        <v>14</v>
      </c>
      <c r="O1768" t="s">
        <v>309</v>
      </c>
      <c r="P1768" t="s">
        <v>1607</v>
      </c>
      <c r="Q1768" t="s">
        <v>4710</v>
      </c>
      <c r="R1768" s="230">
        <v>45077</v>
      </c>
      <c r="S1768" s="230">
        <v>45261</v>
      </c>
      <c r="T1768" t="s">
        <v>8407</v>
      </c>
      <c r="U1768" s="259"/>
      <c r="V1768" s="259"/>
      <c r="W1768" s="259"/>
      <c r="X1768" s="259"/>
      <c r="Y1768" s="260"/>
      <c r="Z1768" t="s">
        <v>8458</v>
      </c>
      <c r="AA1768" t="s">
        <v>8459</v>
      </c>
      <c r="AB1768" t="s">
        <v>8460</v>
      </c>
      <c r="AC1768" s="261" t="str">
        <f>_xlfn.IFNA(IF(Table[[#This Row],[Programme Partner]]&lt;&gt;Table[[#This Row],[Implementing Partner]],CONCATENATE(Table[[#This Row],[Programme Partner]],"-",Table[[#This Row],[Implementing Partner]]),Table[[#This Row],[Programme Partner]]),"")</f>
        <v>UNHCR-NGOF</v>
      </c>
    </row>
    <row r="1769" spans="1:29" ht="16.5" customHeight="1">
      <c r="A1769" s="183">
        <v>1770</v>
      </c>
      <c r="B1769" t="s">
        <v>8385</v>
      </c>
      <c r="C1769" t="s">
        <v>5273</v>
      </c>
      <c r="D1769" t="s">
        <v>5184</v>
      </c>
      <c r="E1769" t="s">
        <v>5273</v>
      </c>
      <c r="F1769" s="265" t="s">
        <v>27</v>
      </c>
      <c r="G1769" s="195" t="s">
        <v>8013</v>
      </c>
      <c r="H1769" t="s">
        <v>8327</v>
      </c>
      <c r="I1769" s="253" t="str">
        <f>IFERROR(VLOOKUP(Table[[#This Row],[Activity Details of Assistance]],WHAT!E:F,2,FALSE),"")</f>
        <v># of HP sessions at institution level</v>
      </c>
      <c r="J1769" s="195"/>
      <c r="K1769">
        <v>8</v>
      </c>
      <c r="L1769" s="235" t="s">
        <v>28</v>
      </c>
      <c r="M1769" s="252" t="s">
        <v>13</v>
      </c>
      <c r="N1769" t="s">
        <v>14</v>
      </c>
      <c r="O1769" t="s">
        <v>309</v>
      </c>
      <c r="P1769" t="s">
        <v>1607</v>
      </c>
      <c r="Q1769" t="s">
        <v>4710</v>
      </c>
      <c r="R1769" s="230">
        <v>45077</v>
      </c>
      <c r="S1769" s="230">
        <v>45261</v>
      </c>
      <c r="T1769" t="s">
        <v>8407</v>
      </c>
      <c r="U1769" s="259"/>
      <c r="V1769" s="259"/>
      <c r="W1769" s="259"/>
      <c r="X1769" s="259"/>
      <c r="Y1769" s="260"/>
      <c r="Z1769" t="s">
        <v>8458</v>
      </c>
      <c r="AA1769" t="s">
        <v>8459</v>
      </c>
      <c r="AB1769" t="s">
        <v>8460</v>
      </c>
      <c r="AC1769" s="261" t="str">
        <f>_xlfn.IFNA(IF(Table[[#This Row],[Programme Partner]]&lt;&gt;Table[[#This Row],[Implementing Partner]],CONCATENATE(Table[[#This Row],[Programme Partner]],"-",Table[[#This Row],[Implementing Partner]]),Table[[#This Row],[Programme Partner]]),"")</f>
        <v>UNHCR-NGOF</v>
      </c>
    </row>
    <row r="1770" spans="1:29" ht="16.5" customHeight="1">
      <c r="A1770" s="183">
        <v>1771</v>
      </c>
      <c r="B1770" t="s">
        <v>8385</v>
      </c>
      <c r="C1770" t="s">
        <v>5273</v>
      </c>
      <c r="D1770" t="s">
        <v>5184</v>
      </c>
      <c r="E1770" t="s">
        <v>5273</v>
      </c>
      <c r="F1770" s="265" t="s">
        <v>27</v>
      </c>
      <c r="G1770" s="195" t="s">
        <v>8013</v>
      </c>
      <c r="H1770" t="s">
        <v>8288</v>
      </c>
      <c r="I1770" s="253" t="str">
        <f>IFERROR(VLOOKUP(Table[[#This Row],[Activity Details of Assistance]],WHAT!E:F,2,FALSE),"")</f>
        <v># of handwashing station</v>
      </c>
      <c r="J1770" s="195"/>
      <c r="K1770">
        <v>5</v>
      </c>
      <c r="L1770" s="235" t="s">
        <v>28</v>
      </c>
      <c r="M1770" s="252" t="s">
        <v>13</v>
      </c>
      <c r="N1770" t="s">
        <v>14</v>
      </c>
      <c r="O1770" t="s">
        <v>309</v>
      </c>
      <c r="P1770" t="s">
        <v>1607</v>
      </c>
      <c r="Q1770" t="s">
        <v>4710</v>
      </c>
      <c r="R1770" s="230">
        <v>45077</v>
      </c>
      <c r="S1770" s="230">
        <v>45261</v>
      </c>
      <c r="T1770" t="s">
        <v>8407</v>
      </c>
      <c r="U1770" s="259"/>
      <c r="V1770" s="259"/>
      <c r="W1770" s="259"/>
      <c r="X1770" s="259"/>
      <c r="Y1770" s="260"/>
      <c r="Z1770" t="s">
        <v>8458</v>
      </c>
      <c r="AA1770" t="s">
        <v>8459</v>
      </c>
      <c r="AB1770" t="s">
        <v>8460</v>
      </c>
      <c r="AC1770" s="261" t="str">
        <f>_xlfn.IFNA(IF(Table[[#This Row],[Programme Partner]]&lt;&gt;Table[[#This Row],[Implementing Partner]],CONCATENATE(Table[[#This Row],[Programme Partner]],"-",Table[[#This Row],[Implementing Partner]]),Table[[#This Row],[Programme Partner]]),"")</f>
        <v>UNHCR-NGOF</v>
      </c>
    </row>
    <row r="1771" spans="1:29" ht="16.5" customHeight="1">
      <c r="A1771" s="183">
        <v>1772</v>
      </c>
      <c r="B1771" t="s">
        <v>8385</v>
      </c>
      <c r="C1771" t="s">
        <v>5273</v>
      </c>
      <c r="D1771" t="s">
        <v>5184</v>
      </c>
      <c r="E1771" t="s">
        <v>5273</v>
      </c>
      <c r="F1771" s="265" t="s">
        <v>27</v>
      </c>
      <c r="G1771" s="195" t="s">
        <v>8014</v>
      </c>
      <c r="H1771" t="s">
        <v>8435</v>
      </c>
      <c r="I1771" s="253" t="str">
        <f>IFERROR(VLOOKUP(Table[[#This Row],[Activity Details of Assistance]],WHAT!E:F,2,FALSE),"")</f>
        <v># of household</v>
      </c>
      <c r="J1771" s="195"/>
      <c r="K1771">
        <v>2</v>
      </c>
      <c r="L1771" s="235" t="s">
        <v>28</v>
      </c>
      <c r="M1771" s="252" t="s">
        <v>13</v>
      </c>
      <c r="N1771" t="s">
        <v>14</v>
      </c>
      <c r="O1771" t="s">
        <v>309</v>
      </c>
      <c r="P1771" t="s">
        <v>1607</v>
      </c>
      <c r="Q1771" t="s">
        <v>4710</v>
      </c>
      <c r="R1771" s="230">
        <v>45077</v>
      </c>
      <c r="S1771" s="230">
        <v>45261</v>
      </c>
      <c r="T1771" t="s">
        <v>8407</v>
      </c>
      <c r="U1771" s="259"/>
      <c r="V1771" s="259"/>
      <c r="W1771" s="259"/>
      <c r="X1771" s="259"/>
      <c r="Y1771" s="260"/>
      <c r="Z1771" t="s">
        <v>8458</v>
      </c>
      <c r="AA1771" t="s">
        <v>8459</v>
      </c>
      <c r="AB1771" t="s">
        <v>8460</v>
      </c>
      <c r="AC1771" s="261" t="str">
        <f>_xlfn.IFNA(IF(Table[[#This Row],[Programme Partner]]&lt;&gt;Table[[#This Row],[Implementing Partner]],CONCATENATE(Table[[#This Row],[Programme Partner]],"-",Table[[#This Row],[Implementing Partner]]),Table[[#This Row],[Programme Partner]]),"")</f>
        <v>UNHCR-NGOF</v>
      </c>
    </row>
    <row r="1772" spans="1:29" ht="16.5" customHeight="1">
      <c r="A1772" s="183">
        <v>1773</v>
      </c>
      <c r="B1772" t="s">
        <v>8385</v>
      </c>
      <c r="C1772" t="s">
        <v>5273</v>
      </c>
      <c r="D1772" t="s">
        <v>5184</v>
      </c>
      <c r="E1772" t="s">
        <v>5273</v>
      </c>
      <c r="F1772" s="265" t="s">
        <v>27</v>
      </c>
      <c r="G1772" s="195" t="s">
        <v>8014</v>
      </c>
      <c r="H1772" t="s">
        <v>8313</v>
      </c>
      <c r="I1772" s="253" t="str">
        <f>IFERROR(VLOOKUP(Table[[#This Row],[Activity Details of Assistance]],WHAT!E:F,2,FALSE),"")</f>
        <v># of campaign per camp </v>
      </c>
      <c r="J1772" s="195"/>
      <c r="K1772">
        <v>7</v>
      </c>
      <c r="L1772" s="235" t="s">
        <v>28</v>
      </c>
      <c r="M1772" s="252" t="s">
        <v>13</v>
      </c>
      <c r="N1772" t="s">
        <v>14</v>
      </c>
      <c r="O1772" t="s">
        <v>309</v>
      </c>
      <c r="P1772" t="s">
        <v>1607</v>
      </c>
      <c r="Q1772" t="s">
        <v>4710</v>
      </c>
      <c r="R1772" s="230">
        <v>45077</v>
      </c>
      <c r="S1772" s="230">
        <v>45261</v>
      </c>
      <c r="T1772" t="s">
        <v>8407</v>
      </c>
      <c r="U1772" s="259"/>
      <c r="V1772" s="259"/>
      <c r="W1772" s="259"/>
      <c r="X1772" s="259"/>
      <c r="Y1772" s="260"/>
      <c r="Z1772" t="s">
        <v>8458</v>
      </c>
      <c r="AA1772" t="s">
        <v>8459</v>
      </c>
      <c r="AB1772" t="s">
        <v>8460</v>
      </c>
      <c r="AC1772" s="261" t="str">
        <f>_xlfn.IFNA(IF(Table[[#This Row],[Programme Partner]]&lt;&gt;Table[[#This Row],[Implementing Partner]],CONCATENATE(Table[[#This Row],[Programme Partner]],"-",Table[[#This Row],[Implementing Partner]]),Table[[#This Row],[Programme Partner]]),"")</f>
        <v>UNHCR-NGOF</v>
      </c>
    </row>
    <row r="1773" spans="1:29" ht="16.5" customHeight="1">
      <c r="A1773" s="183">
        <v>1774</v>
      </c>
      <c r="B1773" t="s">
        <v>8385</v>
      </c>
      <c r="C1773" t="s">
        <v>5273</v>
      </c>
      <c r="D1773" t="s">
        <v>5184</v>
      </c>
      <c r="E1773" t="s">
        <v>5273</v>
      </c>
      <c r="F1773" s="265" t="s">
        <v>27</v>
      </c>
      <c r="G1773" s="195" t="s">
        <v>8014</v>
      </c>
      <c r="H1773" t="s">
        <v>8412</v>
      </c>
      <c r="I1773" s="253" t="str">
        <f>IFERROR(VLOOKUP(Table[[#This Row],[Activity Details of Assistance]],WHAT!E:F,2,FALSE),"")</f>
        <v># of HH</v>
      </c>
      <c r="J1773" s="195"/>
      <c r="K1773">
        <v>3557</v>
      </c>
      <c r="L1773" s="235" t="s">
        <v>28</v>
      </c>
      <c r="M1773" s="252" t="s">
        <v>13</v>
      </c>
      <c r="N1773" t="s">
        <v>14</v>
      </c>
      <c r="O1773" t="s">
        <v>309</v>
      </c>
      <c r="P1773" t="s">
        <v>1607</v>
      </c>
      <c r="Q1773" t="s">
        <v>4710</v>
      </c>
      <c r="R1773" s="230">
        <v>45077</v>
      </c>
      <c r="S1773" s="230">
        <v>45261</v>
      </c>
      <c r="T1773" t="s">
        <v>8407</v>
      </c>
      <c r="U1773" s="259"/>
      <c r="V1773" s="259"/>
      <c r="W1773" s="259"/>
      <c r="X1773" s="259"/>
      <c r="Y1773" s="260"/>
      <c r="Z1773" t="s">
        <v>8458</v>
      </c>
      <c r="AA1773" t="s">
        <v>8459</v>
      </c>
      <c r="AB1773" t="s">
        <v>8460</v>
      </c>
      <c r="AC1773" s="261" t="str">
        <f>_xlfn.IFNA(IF(Table[[#This Row],[Programme Partner]]&lt;&gt;Table[[#This Row],[Implementing Partner]],CONCATENATE(Table[[#This Row],[Programme Partner]],"-",Table[[#This Row],[Implementing Partner]]),Table[[#This Row],[Programme Partner]]),"")</f>
        <v>UNHCR-NGOF</v>
      </c>
    </row>
    <row r="1774" spans="1:29" ht="16.5" customHeight="1">
      <c r="A1774" s="183">
        <v>1775</v>
      </c>
      <c r="B1774" t="s">
        <v>8385</v>
      </c>
      <c r="C1774" t="s">
        <v>5273</v>
      </c>
      <c r="D1774" t="s">
        <v>5033</v>
      </c>
      <c r="E1774" t="s">
        <v>5273</v>
      </c>
      <c r="F1774" s="265" t="s">
        <v>27</v>
      </c>
      <c r="G1774" s="195" t="s">
        <v>8011</v>
      </c>
      <c r="H1774" t="s">
        <v>8363</v>
      </c>
      <c r="I1774" s="253" t="str">
        <f>IFERROR(VLOOKUP(Table[[#This Row],[Activity Details of Assistance]],WHAT!E:F,2,FALSE),"")</f>
        <v># of tube well</v>
      </c>
      <c r="J1774" s="195"/>
      <c r="K1774">
        <v>49</v>
      </c>
      <c r="L1774" s="235" t="s">
        <v>28</v>
      </c>
      <c r="M1774" s="252" t="s">
        <v>13</v>
      </c>
      <c r="N1774" t="s">
        <v>14</v>
      </c>
      <c r="O1774" t="s">
        <v>307</v>
      </c>
      <c r="P1774" t="s">
        <v>1603</v>
      </c>
      <c r="Q1774" t="s">
        <v>4682</v>
      </c>
      <c r="R1774" s="230">
        <v>45077</v>
      </c>
      <c r="S1774" s="230">
        <v>45261</v>
      </c>
      <c r="T1774" t="s">
        <v>8407</v>
      </c>
      <c r="U1774" s="259"/>
      <c r="V1774" s="259"/>
      <c r="W1774" s="259"/>
      <c r="X1774" s="259"/>
      <c r="Y1774" s="260"/>
      <c r="Z1774" t="s">
        <v>8375</v>
      </c>
      <c r="AA1774" t="s">
        <v>8376</v>
      </c>
      <c r="AB1774">
        <v>1847456121</v>
      </c>
      <c r="AC1774" s="261" t="str">
        <f>_xlfn.IFNA(IF(Table[[#This Row],[Programme Partner]]&lt;&gt;Table[[#This Row],[Implementing Partner]],CONCATENATE(Table[[#This Row],[Programme Partner]],"-",Table[[#This Row],[Implementing Partner]]),Table[[#This Row],[Programme Partner]]),"")</f>
        <v>UNHCR-BRAC</v>
      </c>
    </row>
    <row r="1775" spans="1:29" ht="16.5" customHeight="1">
      <c r="A1775" s="183">
        <v>1776</v>
      </c>
      <c r="B1775" t="s">
        <v>8385</v>
      </c>
      <c r="C1775" t="s">
        <v>5273</v>
      </c>
      <c r="D1775" t="s">
        <v>5033</v>
      </c>
      <c r="E1775" t="s">
        <v>5273</v>
      </c>
      <c r="F1775" s="265" t="s">
        <v>27</v>
      </c>
      <c r="G1775" s="195" t="s">
        <v>8012</v>
      </c>
      <c r="H1775" t="s">
        <v>8364</v>
      </c>
      <c r="I1775" s="253" t="str">
        <f>IFERROR(VLOOKUP(Table[[#This Row],[Activity Details of Assistance]],WHAT!E:F,2,FALSE),"")</f>
        <v xml:space="preserve"># of door </v>
      </c>
      <c r="J1775" s="195"/>
      <c r="K1775">
        <v>48</v>
      </c>
      <c r="L1775" s="235" t="s">
        <v>28</v>
      </c>
      <c r="M1775" s="252" t="s">
        <v>13</v>
      </c>
      <c r="N1775" t="s">
        <v>14</v>
      </c>
      <c r="O1775" t="s">
        <v>307</v>
      </c>
      <c r="P1775" t="s">
        <v>1603</v>
      </c>
      <c r="Q1775" t="s">
        <v>4682</v>
      </c>
      <c r="R1775" s="230">
        <v>45077</v>
      </c>
      <c r="S1775" s="230">
        <v>45261</v>
      </c>
      <c r="T1775" t="s">
        <v>8407</v>
      </c>
      <c r="U1775" s="259"/>
      <c r="V1775" s="259"/>
      <c r="W1775" s="259"/>
      <c r="X1775" s="259"/>
      <c r="Y1775" s="260"/>
      <c r="Z1775" t="s">
        <v>8375</v>
      </c>
      <c r="AA1775" t="s">
        <v>8376</v>
      </c>
      <c r="AB1775">
        <v>1847456121</v>
      </c>
      <c r="AC1775" s="261" t="str">
        <f>_xlfn.IFNA(IF(Table[[#This Row],[Programme Partner]]&lt;&gt;Table[[#This Row],[Implementing Partner]],CONCATENATE(Table[[#This Row],[Programme Partner]],"-",Table[[#This Row],[Implementing Partner]]),Table[[#This Row],[Programme Partner]]),"")</f>
        <v>UNHCR-BRAC</v>
      </c>
    </row>
    <row r="1776" spans="1:29" ht="16.5" customHeight="1">
      <c r="A1776" s="183">
        <v>1777</v>
      </c>
      <c r="B1776" t="s">
        <v>8385</v>
      </c>
      <c r="C1776" t="s">
        <v>5273</v>
      </c>
      <c r="D1776" t="s">
        <v>5033</v>
      </c>
      <c r="E1776" t="s">
        <v>5273</v>
      </c>
      <c r="F1776" s="265" t="s">
        <v>27</v>
      </c>
      <c r="G1776" s="195" t="s">
        <v>8012</v>
      </c>
      <c r="H1776" t="s">
        <v>8365</v>
      </c>
      <c r="I1776" s="253" t="str">
        <f>IFERROR(VLOOKUP(Table[[#This Row],[Activity Details of Assistance]],WHAT!E:F,2,FALSE),"")</f>
        <v># of door</v>
      </c>
      <c r="J1776" s="195"/>
      <c r="K1776">
        <v>124</v>
      </c>
      <c r="L1776" s="235" t="s">
        <v>28</v>
      </c>
      <c r="M1776" s="252" t="s">
        <v>13</v>
      </c>
      <c r="N1776" t="s">
        <v>14</v>
      </c>
      <c r="O1776" t="s">
        <v>307</v>
      </c>
      <c r="P1776" t="s">
        <v>1603</v>
      </c>
      <c r="Q1776" t="s">
        <v>4682</v>
      </c>
      <c r="R1776" s="230">
        <v>45077</v>
      </c>
      <c r="S1776" s="230">
        <v>45261</v>
      </c>
      <c r="T1776" t="s">
        <v>8407</v>
      </c>
      <c r="U1776" s="259"/>
      <c r="V1776" s="259"/>
      <c r="W1776" s="259"/>
      <c r="X1776" s="259"/>
      <c r="Y1776" s="260"/>
      <c r="Z1776" t="s">
        <v>8375</v>
      </c>
      <c r="AA1776" t="s">
        <v>8376</v>
      </c>
      <c r="AB1776">
        <v>1847456121</v>
      </c>
      <c r="AC1776" s="261" t="str">
        <f>_xlfn.IFNA(IF(Table[[#This Row],[Programme Partner]]&lt;&gt;Table[[#This Row],[Implementing Partner]],CONCATENATE(Table[[#This Row],[Programme Partner]],"-",Table[[#This Row],[Implementing Partner]]),Table[[#This Row],[Programme Partner]]),"")</f>
        <v>UNHCR-BRAC</v>
      </c>
    </row>
    <row r="1777" spans="1:29" ht="16.5" customHeight="1">
      <c r="A1777" s="183">
        <v>1778</v>
      </c>
      <c r="B1777" t="s">
        <v>8385</v>
      </c>
      <c r="C1777" t="s">
        <v>5273</v>
      </c>
      <c r="D1777" t="s">
        <v>5033</v>
      </c>
      <c r="E1777" t="s">
        <v>5273</v>
      </c>
      <c r="F1777" s="265" t="s">
        <v>27</v>
      </c>
      <c r="G1777" s="195" t="s">
        <v>8012</v>
      </c>
      <c r="H1777" t="s">
        <v>8312</v>
      </c>
      <c r="I1777" s="253" t="str">
        <f>IFERROR(VLOOKUP(Table[[#This Row],[Activity Details of Assistance]],WHAT!E:F,2,FALSE),"")</f>
        <v># of door</v>
      </c>
      <c r="J1777" s="195"/>
      <c r="K1777">
        <v>206</v>
      </c>
      <c r="L1777" s="235" t="s">
        <v>28</v>
      </c>
      <c r="M1777" s="252" t="s">
        <v>13</v>
      </c>
      <c r="N1777" t="s">
        <v>14</v>
      </c>
      <c r="O1777" t="s">
        <v>307</v>
      </c>
      <c r="P1777" t="s">
        <v>1603</v>
      </c>
      <c r="Q1777" t="s">
        <v>4682</v>
      </c>
      <c r="R1777" s="230">
        <v>45077</v>
      </c>
      <c r="S1777" s="230">
        <v>45261</v>
      </c>
      <c r="T1777" t="s">
        <v>8407</v>
      </c>
      <c r="U1777" s="259"/>
      <c r="V1777" s="259"/>
      <c r="W1777" s="259"/>
      <c r="X1777" s="259"/>
      <c r="Y1777" s="260"/>
      <c r="Z1777" t="s">
        <v>8375</v>
      </c>
      <c r="AA1777" t="s">
        <v>8376</v>
      </c>
      <c r="AB1777">
        <v>1847456121</v>
      </c>
      <c r="AC1777" s="261" t="str">
        <f>_xlfn.IFNA(IF(Table[[#This Row],[Programme Partner]]&lt;&gt;Table[[#This Row],[Implementing Partner]],CONCATENATE(Table[[#This Row],[Programme Partner]],"-",Table[[#This Row],[Implementing Partner]]),Table[[#This Row],[Programme Partner]]),"")</f>
        <v>UNHCR-BRAC</v>
      </c>
    </row>
    <row r="1778" spans="1:29" ht="16.5" customHeight="1">
      <c r="A1778" s="183">
        <v>1779</v>
      </c>
      <c r="B1778" t="s">
        <v>8385</v>
      </c>
      <c r="C1778" t="s">
        <v>5273</v>
      </c>
      <c r="D1778" t="s">
        <v>5033</v>
      </c>
      <c r="E1778" t="s">
        <v>5273</v>
      </c>
      <c r="F1778" s="265" t="s">
        <v>27</v>
      </c>
      <c r="G1778" s="195" t="s">
        <v>8013</v>
      </c>
      <c r="H1778" t="s">
        <v>8286</v>
      </c>
      <c r="I1778" s="253" t="str">
        <f>IFERROR(VLOOKUP(Table[[#This Row],[Activity Details of Assistance]],WHAT!E:F,2,FALSE),"")</f>
        <v># of HP sessions at community level</v>
      </c>
      <c r="J1778" s="195"/>
      <c r="K1778">
        <v>9</v>
      </c>
      <c r="L1778" s="235" t="s">
        <v>28</v>
      </c>
      <c r="M1778" s="252" t="s">
        <v>13</v>
      </c>
      <c r="N1778" t="s">
        <v>14</v>
      </c>
      <c r="O1778" t="s">
        <v>307</v>
      </c>
      <c r="P1778" t="s">
        <v>1603</v>
      </c>
      <c r="Q1778" t="s">
        <v>4682</v>
      </c>
      <c r="R1778" s="230">
        <v>45077</v>
      </c>
      <c r="S1778" s="230">
        <v>45261</v>
      </c>
      <c r="T1778" t="s">
        <v>8407</v>
      </c>
      <c r="U1778" s="259"/>
      <c r="V1778" s="259"/>
      <c r="W1778" s="259"/>
      <c r="X1778" s="259"/>
      <c r="Y1778" s="260"/>
      <c r="Z1778" t="s">
        <v>8375</v>
      </c>
      <c r="AA1778" t="s">
        <v>8376</v>
      </c>
      <c r="AB1778">
        <v>1847456121</v>
      </c>
      <c r="AC1778" s="261" t="str">
        <f>_xlfn.IFNA(IF(Table[[#This Row],[Programme Partner]]&lt;&gt;Table[[#This Row],[Implementing Partner]],CONCATENATE(Table[[#This Row],[Programme Partner]],"-",Table[[#This Row],[Implementing Partner]]),Table[[#This Row],[Programme Partner]]),"")</f>
        <v>UNHCR-BRAC</v>
      </c>
    </row>
    <row r="1779" spans="1:29" ht="16.5" customHeight="1">
      <c r="A1779" s="183">
        <v>1780</v>
      </c>
      <c r="B1779" t="s">
        <v>8385</v>
      </c>
      <c r="C1779" t="s">
        <v>5273</v>
      </c>
      <c r="D1779" t="s">
        <v>5033</v>
      </c>
      <c r="E1779" t="s">
        <v>5273</v>
      </c>
      <c r="F1779" s="265" t="s">
        <v>27</v>
      </c>
      <c r="G1779" s="195" t="s">
        <v>8013</v>
      </c>
      <c r="H1779" t="s">
        <v>8287</v>
      </c>
      <c r="I1779" s="253" t="str">
        <f>IFERROR(VLOOKUP(Table[[#This Row],[Activity Details of Assistance]],WHAT!E:F,2,FALSE),"")</f>
        <v># of HP sessions at HH level</v>
      </c>
      <c r="J1779" s="195"/>
      <c r="K1779">
        <v>2855</v>
      </c>
      <c r="L1779" s="235" t="s">
        <v>28</v>
      </c>
      <c r="M1779" s="252" t="s">
        <v>13</v>
      </c>
      <c r="N1779" t="s">
        <v>14</v>
      </c>
      <c r="O1779" t="s">
        <v>307</v>
      </c>
      <c r="P1779" t="s">
        <v>1603</v>
      </c>
      <c r="Q1779" t="s">
        <v>4682</v>
      </c>
      <c r="R1779" s="230">
        <v>45077</v>
      </c>
      <c r="S1779" s="230">
        <v>45261</v>
      </c>
      <c r="T1779" t="s">
        <v>8407</v>
      </c>
      <c r="U1779" s="259"/>
      <c r="V1779" s="259"/>
      <c r="W1779" s="259"/>
      <c r="X1779" s="259"/>
      <c r="Y1779" s="260"/>
      <c r="Z1779" t="s">
        <v>8375</v>
      </c>
      <c r="AA1779" t="s">
        <v>8376</v>
      </c>
      <c r="AB1779">
        <v>1847456121</v>
      </c>
      <c r="AC1779" s="261" t="str">
        <f>_xlfn.IFNA(IF(Table[[#This Row],[Programme Partner]]&lt;&gt;Table[[#This Row],[Implementing Partner]],CONCATENATE(Table[[#This Row],[Programme Partner]],"-",Table[[#This Row],[Implementing Partner]]),Table[[#This Row],[Programme Partner]]),"")</f>
        <v>UNHCR-BRAC</v>
      </c>
    </row>
    <row r="1780" spans="1:29" ht="16.5" customHeight="1">
      <c r="A1780" s="183">
        <v>1781</v>
      </c>
      <c r="B1780" t="s">
        <v>8385</v>
      </c>
      <c r="C1780" t="s">
        <v>5273</v>
      </c>
      <c r="D1780" t="s">
        <v>5033</v>
      </c>
      <c r="E1780" t="s">
        <v>5273</v>
      </c>
      <c r="F1780" s="265" t="s">
        <v>27</v>
      </c>
      <c r="G1780" s="195" t="s">
        <v>8014</v>
      </c>
      <c r="H1780" t="s">
        <v>8401</v>
      </c>
      <c r="I1780" s="253" t="str">
        <f>IFERROR(VLOOKUP(Table[[#This Row],[Activity Details of Assistance]],WHAT!E:F,2,FALSE),"")</f>
        <v># of household</v>
      </c>
      <c r="J1780" s="195"/>
      <c r="K1780">
        <v>1169</v>
      </c>
      <c r="L1780" s="235" t="s">
        <v>28</v>
      </c>
      <c r="M1780" s="252" t="s">
        <v>13</v>
      </c>
      <c r="N1780" t="s">
        <v>14</v>
      </c>
      <c r="O1780" t="s">
        <v>307</v>
      </c>
      <c r="P1780" t="s">
        <v>1603</v>
      </c>
      <c r="Q1780" t="s">
        <v>4682</v>
      </c>
      <c r="R1780" s="230">
        <v>45077</v>
      </c>
      <c r="S1780" s="230">
        <v>45261</v>
      </c>
      <c r="T1780" t="s">
        <v>8407</v>
      </c>
      <c r="U1780" s="259"/>
      <c r="V1780" s="259"/>
      <c r="W1780" s="259"/>
      <c r="X1780" s="259"/>
      <c r="Y1780" s="260"/>
      <c r="Z1780" t="s">
        <v>8375</v>
      </c>
      <c r="AA1780" t="s">
        <v>8376</v>
      </c>
      <c r="AB1780">
        <v>1847456121</v>
      </c>
      <c r="AC1780" s="261" t="str">
        <f>_xlfn.IFNA(IF(Table[[#This Row],[Programme Partner]]&lt;&gt;Table[[#This Row],[Implementing Partner]],CONCATENATE(Table[[#This Row],[Programme Partner]],"-",Table[[#This Row],[Implementing Partner]]),Table[[#This Row],[Programme Partner]]),"")</f>
        <v>UNHCR-BRAC</v>
      </c>
    </row>
    <row r="1781" spans="1:29" ht="16.5" customHeight="1">
      <c r="A1781" s="183">
        <v>1782</v>
      </c>
      <c r="B1781" t="s">
        <v>8385</v>
      </c>
      <c r="C1781" t="s">
        <v>5273</v>
      </c>
      <c r="D1781" t="s">
        <v>5033</v>
      </c>
      <c r="E1781" t="s">
        <v>5273</v>
      </c>
      <c r="F1781" s="265" t="s">
        <v>27</v>
      </c>
      <c r="G1781" s="195" t="s">
        <v>8014</v>
      </c>
      <c r="H1781" t="s">
        <v>8412</v>
      </c>
      <c r="I1781" s="253" t="str">
        <f>IFERROR(VLOOKUP(Table[[#This Row],[Activity Details of Assistance]],WHAT!E:F,2,FALSE),"")</f>
        <v># of HH</v>
      </c>
      <c r="J1781" s="195"/>
      <c r="K1781">
        <v>2476</v>
      </c>
      <c r="L1781" s="235" t="s">
        <v>28</v>
      </c>
      <c r="M1781" s="252" t="s">
        <v>13</v>
      </c>
      <c r="N1781" t="s">
        <v>14</v>
      </c>
      <c r="O1781" t="s">
        <v>307</v>
      </c>
      <c r="P1781" t="s">
        <v>1603</v>
      </c>
      <c r="Q1781" t="s">
        <v>4682</v>
      </c>
      <c r="R1781" s="230">
        <v>45077</v>
      </c>
      <c r="S1781" s="230">
        <v>45261</v>
      </c>
      <c r="T1781" t="s">
        <v>8407</v>
      </c>
      <c r="U1781" s="259"/>
      <c r="V1781" s="259"/>
      <c r="W1781" s="259"/>
      <c r="X1781" s="259"/>
      <c r="Y1781" s="260"/>
      <c r="Z1781" t="s">
        <v>8375</v>
      </c>
      <c r="AA1781" t="s">
        <v>8376</v>
      </c>
      <c r="AB1781">
        <v>1847456121</v>
      </c>
      <c r="AC1781" s="261" t="str">
        <f>_xlfn.IFNA(IF(Table[[#This Row],[Programme Partner]]&lt;&gt;Table[[#This Row],[Implementing Partner]],CONCATENATE(Table[[#This Row],[Programme Partner]],"-",Table[[#This Row],[Implementing Partner]]),Table[[#This Row],[Programme Partner]]),"")</f>
        <v>UNHCR-BRAC</v>
      </c>
    </row>
    <row r="1782" spans="1:29" ht="16.5" customHeight="1">
      <c r="A1782" s="183">
        <v>1783</v>
      </c>
      <c r="B1782" t="s">
        <v>8385</v>
      </c>
      <c r="C1782" t="s">
        <v>5273</v>
      </c>
      <c r="D1782" t="s">
        <v>5184</v>
      </c>
      <c r="E1782" t="s">
        <v>5273</v>
      </c>
      <c r="F1782" s="265" t="s">
        <v>27</v>
      </c>
      <c r="G1782" s="195" t="s">
        <v>8012</v>
      </c>
      <c r="H1782" t="s">
        <v>8318</v>
      </c>
      <c r="I1782" s="253" t="str">
        <f>IFERROR(VLOOKUP(Table[[#This Row],[Activity Details of Assistance]],WHAT!E:F,2,FALSE),"")</f>
        <v># of door</v>
      </c>
      <c r="J1782" s="195"/>
      <c r="K1782">
        <v>104</v>
      </c>
      <c r="L1782" s="235" t="s">
        <v>28</v>
      </c>
      <c r="M1782" s="252" t="s">
        <v>13</v>
      </c>
      <c r="N1782" t="s">
        <v>14</v>
      </c>
      <c r="O1782" t="s">
        <v>307</v>
      </c>
      <c r="P1782" t="s">
        <v>1599</v>
      </c>
      <c r="Q1782" t="s">
        <v>4723</v>
      </c>
      <c r="R1782" s="230">
        <v>45077</v>
      </c>
      <c r="S1782" s="230">
        <v>45261</v>
      </c>
      <c r="T1782" t="s">
        <v>8407</v>
      </c>
      <c r="U1782" s="259"/>
      <c r="V1782" s="259"/>
      <c r="W1782" s="259"/>
      <c r="X1782" s="259"/>
      <c r="Y1782" s="260"/>
      <c r="Z1782" t="s">
        <v>8458</v>
      </c>
      <c r="AA1782" t="s">
        <v>8459</v>
      </c>
      <c r="AB1782" t="s">
        <v>8460</v>
      </c>
      <c r="AC1782" s="261" t="str">
        <f>_xlfn.IFNA(IF(Table[[#This Row],[Programme Partner]]&lt;&gt;Table[[#This Row],[Implementing Partner]],CONCATENATE(Table[[#This Row],[Programme Partner]],"-",Table[[#This Row],[Implementing Partner]]),Table[[#This Row],[Programme Partner]]),"")</f>
        <v>UNHCR-NGOF</v>
      </c>
    </row>
    <row r="1783" spans="1:29" ht="16.5" customHeight="1">
      <c r="A1783" s="183">
        <v>1784</v>
      </c>
      <c r="B1783" t="s">
        <v>8385</v>
      </c>
      <c r="C1783" t="s">
        <v>5273</v>
      </c>
      <c r="D1783" t="s">
        <v>5184</v>
      </c>
      <c r="E1783" t="s">
        <v>5273</v>
      </c>
      <c r="F1783" s="265" t="s">
        <v>27</v>
      </c>
      <c r="G1783" s="195" t="s">
        <v>8012</v>
      </c>
      <c r="H1783" t="s">
        <v>8365</v>
      </c>
      <c r="I1783" s="253" t="str">
        <f>IFERROR(VLOOKUP(Table[[#This Row],[Activity Details of Assistance]],WHAT!E:F,2,FALSE),"")</f>
        <v># of door</v>
      </c>
      <c r="J1783" s="195"/>
      <c r="K1783">
        <v>304</v>
      </c>
      <c r="L1783" s="235" t="s">
        <v>28</v>
      </c>
      <c r="M1783" s="252" t="s">
        <v>13</v>
      </c>
      <c r="N1783" t="s">
        <v>14</v>
      </c>
      <c r="O1783" t="s">
        <v>307</v>
      </c>
      <c r="P1783" t="s">
        <v>1599</v>
      </c>
      <c r="Q1783" t="s">
        <v>4723</v>
      </c>
      <c r="R1783" s="230">
        <v>45077</v>
      </c>
      <c r="S1783" s="230">
        <v>45261</v>
      </c>
      <c r="T1783" t="s">
        <v>8407</v>
      </c>
      <c r="U1783" s="259"/>
      <c r="V1783" s="259"/>
      <c r="W1783" s="259"/>
      <c r="X1783" s="259"/>
      <c r="Y1783" s="260"/>
      <c r="Z1783" t="s">
        <v>8458</v>
      </c>
      <c r="AA1783" t="s">
        <v>8459</v>
      </c>
      <c r="AB1783" t="s">
        <v>8460</v>
      </c>
      <c r="AC1783" s="261" t="str">
        <f>_xlfn.IFNA(IF(Table[[#This Row],[Programme Partner]]&lt;&gt;Table[[#This Row],[Implementing Partner]],CONCATENATE(Table[[#This Row],[Programme Partner]],"-",Table[[#This Row],[Implementing Partner]]),Table[[#This Row],[Programme Partner]]),"")</f>
        <v>UNHCR-NGOF</v>
      </c>
    </row>
    <row r="1784" spans="1:29" ht="16.5" customHeight="1">
      <c r="A1784" s="183">
        <v>1785</v>
      </c>
      <c r="B1784" t="s">
        <v>8385</v>
      </c>
      <c r="C1784" t="s">
        <v>5273</v>
      </c>
      <c r="D1784" t="s">
        <v>5184</v>
      </c>
      <c r="E1784" t="s">
        <v>5273</v>
      </c>
      <c r="F1784" s="265" t="s">
        <v>27</v>
      </c>
      <c r="G1784" s="195" t="s">
        <v>8012</v>
      </c>
      <c r="H1784" t="s">
        <v>8312</v>
      </c>
      <c r="I1784" s="253" t="str">
        <f>IFERROR(VLOOKUP(Table[[#This Row],[Activity Details of Assistance]],WHAT!E:F,2,FALSE),"")</f>
        <v># of door</v>
      </c>
      <c r="J1784" s="195"/>
      <c r="K1784">
        <v>433</v>
      </c>
      <c r="L1784" s="235" t="s">
        <v>28</v>
      </c>
      <c r="M1784" s="252" t="s">
        <v>13</v>
      </c>
      <c r="N1784" t="s">
        <v>14</v>
      </c>
      <c r="O1784" t="s">
        <v>307</v>
      </c>
      <c r="P1784" t="s">
        <v>1599</v>
      </c>
      <c r="Q1784" t="s">
        <v>4723</v>
      </c>
      <c r="R1784" s="230">
        <v>45077</v>
      </c>
      <c r="S1784" s="230">
        <v>45261</v>
      </c>
      <c r="T1784" t="s">
        <v>8407</v>
      </c>
      <c r="U1784" s="259"/>
      <c r="V1784" s="259"/>
      <c r="W1784" s="259"/>
      <c r="X1784" s="259"/>
      <c r="Y1784" s="260"/>
      <c r="Z1784" t="s">
        <v>8458</v>
      </c>
      <c r="AA1784" t="s">
        <v>8459</v>
      </c>
      <c r="AB1784" t="s">
        <v>8460</v>
      </c>
      <c r="AC1784" s="261" t="str">
        <f>_xlfn.IFNA(IF(Table[[#This Row],[Programme Partner]]&lt;&gt;Table[[#This Row],[Implementing Partner]],CONCATENATE(Table[[#This Row],[Programme Partner]],"-",Table[[#This Row],[Implementing Partner]]),Table[[#This Row],[Programme Partner]]),"")</f>
        <v>UNHCR-NGOF</v>
      </c>
    </row>
    <row r="1785" spans="1:29" ht="16.5" customHeight="1">
      <c r="A1785" s="183">
        <v>1786</v>
      </c>
      <c r="B1785" t="s">
        <v>8385</v>
      </c>
      <c r="C1785" t="s">
        <v>5273</v>
      </c>
      <c r="D1785" t="s">
        <v>5184</v>
      </c>
      <c r="E1785" t="s">
        <v>5273</v>
      </c>
      <c r="F1785" s="265" t="s">
        <v>27</v>
      </c>
      <c r="G1785" s="195" t="s">
        <v>8013</v>
      </c>
      <c r="H1785" t="s">
        <v>8338</v>
      </c>
      <c r="I1785" s="253" t="str">
        <f>IFERROR(VLOOKUP(Table[[#This Row],[Activity Details of Assistance]],WHAT!E:F,2,FALSE),"")</f>
        <v># of facilities</v>
      </c>
      <c r="J1785" s="195"/>
      <c r="K1785">
        <v>2682</v>
      </c>
      <c r="L1785" s="235" t="s">
        <v>28</v>
      </c>
      <c r="M1785" s="252" t="s">
        <v>13</v>
      </c>
      <c r="N1785" t="s">
        <v>14</v>
      </c>
      <c r="O1785" t="s">
        <v>307</v>
      </c>
      <c r="P1785" t="s">
        <v>1599</v>
      </c>
      <c r="Q1785" t="s">
        <v>4723</v>
      </c>
      <c r="R1785" s="230">
        <v>45077</v>
      </c>
      <c r="S1785" s="230">
        <v>45261</v>
      </c>
      <c r="T1785" t="s">
        <v>8407</v>
      </c>
      <c r="U1785" s="259"/>
      <c r="V1785" s="259"/>
      <c r="W1785" s="259"/>
      <c r="X1785" s="259"/>
      <c r="Y1785" s="260"/>
      <c r="Z1785" t="s">
        <v>8458</v>
      </c>
      <c r="AA1785" t="s">
        <v>8459</v>
      </c>
      <c r="AB1785" t="s">
        <v>8460</v>
      </c>
      <c r="AC1785" s="261" t="str">
        <f>_xlfn.IFNA(IF(Table[[#This Row],[Programme Partner]]&lt;&gt;Table[[#This Row],[Implementing Partner]],CONCATENATE(Table[[#This Row],[Programme Partner]],"-",Table[[#This Row],[Implementing Partner]]),Table[[#This Row],[Programme Partner]]),"")</f>
        <v>UNHCR-NGOF</v>
      </c>
    </row>
    <row r="1786" spans="1:29" ht="16.5" customHeight="1">
      <c r="A1786" s="183">
        <v>1787</v>
      </c>
      <c r="B1786" t="s">
        <v>8385</v>
      </c>
      <c r="C1786" t="s">
        <v>5273</v>
      </c>
      <c r="D1786" t="s">
        <v>5184</v>
      </c>
      <c r="E1786" t="s">
        <v>5273</v>
      </c>
      <c r="F1786" s="265" t="s">
        <v>27</v>
      </c>
      <c r="G1786" s="195" t="s">
        <v>8013</v>
      </c>
      <c r="H1786" t="s">
        <v>8286</v>
      </c>
      <c r="I1786" s="253" t="str">
        <f>IFERROR(VLOOKUP(Table[[#This Row],[Activity Details of Assistance]],WHAT!E:F,2,FALSE),"")</f>
        <v># of HP sessions at community level</v>
      </c>
      <c r="J1786" s="195"/>
      <c r="K1786">
        <v>96</v>
      </c>
      <c r="L1786" s="235" t="s">
        <v>28</v>
      </c>
      <c r="M1786" s="252" t="s">
        <v>13</v>
      </c>
      <c r="N1786" t="s">
        <v>14</v>
      </c>
      <c r="O1786" t="s">
        <v>307</v>
      </c>
      <c r="P1786" t="s">
        <v>1599</v>
      </c>
      <c r="Q1786" t="s">
        <v>4723</v>
      </c>
      <c r="R1786" s="230">
        <v>45077</v>
      </c>
      <c r="S1786" s="230">
        <v>45261</v>
      </c>
      <c r="T1786" t="s">
        <v>8407</v>
      </c>
      <c r="U1786" s="259"/>
      <c r="V1786" s="259"/>
      <c r="W1786" s="259"/>
      <c r="X1786" s="259"/>
      <c r="Y1786" s="260"/>
      <c r="Z1786" t="s">
        <v>8458</v>
      </c>
      <c r="AA1786" t="s">
        <v>8459</v>
      </c>
      <c r="AB1786" t="s">
        <v>8460</v>
      </c>
      <c r="AC1786" s="261" t="str">
        <f>_xlfn.IFNA(IF(Table[[#This Row],[Programme Partner]]&lt;&gt;Table[[#This Row],[Implementing Partner]],CONCATENATE(Table[[#This Row],[Programme Partner]],"-",Table[[#This Row],[Implementing Partner]]),Table[[#This Row],[Programme Partner]]),"")</f>
        <v>UNHCR-NGOF</v>
      </c>
    </row>
    <row r="1787" spans="1:29" ht="16.5" customHeight="1">
      <c r="A1787" s="183">
        <v>1788</v>
      </c>
      <c r="B1787" t="s">
        <v>8385</v>
      </c>
      <c r="C1787" t="s">
        <v>5273</v>
      </c>
      <c r="D1787" t="s">
        <v>5184</v>
      </c>
      <c r="E1787" t="s">
        <v>5273</v>
      </c>
      <c r="F1787" s="265" t="s">
        <v>27</v>
      </c>
      <c r="G1787" s="195" t="s">
        <v>8013</v>
      </c>
      <c r="H1787" t="s">
        <v>8287</v>
      </c>
      <c r="I1787" s="253" t="str">
        <f>IFERROR(VLOOKUP(Table[[#This Row],[Activity Details of Assistance]],WHAT!E:F,2,FALSE),"")</f>
        <v># of HP sessions at HH level</v>
      </c>
      <c r="J1787" s="195"/>
      <c r="K1787">
        <v>4953</v>
      </c>
      <c r="L1787" s="235" t="s">
        <v>28</v>
      </c>
      <c r="M1787" s="252" t="s">
        <v>13</v>
      </c>
      <c r="N1787" t="s">
        <v>14</v>
      </c>
      <c r="O1787" t="s">
        <v>307</v>
      </c>
      <c r="P1787" t="s">
        <v>1599</v>
      </c>
      <c r="Q1787" t="s">
        <v>4723</v>
      </c>
      <c r="R1787" s="230">
        <v>45077</v>
      </c>
      <c r="S1787" s="230">
        <v>45261</v>
      </c>
      <c r="T1787" t="s">
        <v>8407</v>
      </c>
      <c r="U1787" s="259"/>
      <c r="V1787" s="259"/>
      <c r="W1787" s="259"/>
      <c r="X1787" s="259"/>
      <c r="Y1787" s="260"/>
      <c r="Z1787" t="s">
        <v>8458</v>
      </c>
      <c r="AA1787" t="s">
        <v>8459</v>
      </c>
      <c r="AB1787" t="s">
        <v>8460</v>
      </c>
      <c r="AC1787" s="261" t="str">
        <f>_xlfn.IFNA(IF(Table[[#This Row],[Programme Partner]]&lt;&gt;Table[[#This Row],[Implementing Partner]],CONCATENATE(Table[[#This Row],[Programme Partner]],"-",Table[[#This Row],[Implementing Partner]]),Table[[#This Row],[Programme Partner]]),"")</f>
        <v>UNHCR-NGOF</v>
      </c>
    </row>
    <row r="1788" spans="1:29" ht="16.5" customHeight="1">
      <c r="A1788" s="183">
        <v>1789</v>
      </c>
      <c r="B1788" t="s">
        <v>8385</v>
      </c>
      <c r="C1788" t="s">
        <v>5273</v>
      </c>
      <c r="D1788" t="s">
        <v>5184</v>
      </c>
      <c r="E1788" t="s">
        <v>5273</v>
      </c>
      <c r="F1788" s="265" t="s">
        <v>27</v>
      </c>
      <c r="G1788" s="195" t="s">
        <v>8013</v>
      </c>
      <c r="H1788" t="s">
        <v>8327</v>
      </c>
      <c r="I1788" s="253" t="str">
        <f>IFERROR(VLOOKUP(Table[[#This Row],[Activity Details of Assistance]],WHAT!E:F,2,FALSE),"")</f>
        <v># of HP sessions at institution level</v>
      </c>
      <c r="J1788" s="195"/>
      <c r="K1788">
        <v>8</v>
      </c>
      <c r="L1788" s="235" t="s">
        <v>28</v>
      </c>
      <c r="M1788" s="252" t="s">
        <v>13</v>
      </c>
      <c r="N1788" t="s">
        <v>14</v>
      </c>
      <c r="O1788" t="s">
        <v>307</v>
      </c>
      <c r="P1788" t="s">
        <v>1599</v>
      </c>
      <c r="Q1788" t="s">
        <v>4723</v>
      </c>
      <c r="R1788" s="230">
        <v>45077</v>
      </c>
      <c r="S1788" s="230">
        <v>45261</v>
      </c>
      <c r="T1788" t="s">
        <v>8407</v>
      </c>
      <c r="U1788" s="259"/>
      <c r="V1788" s="259"/>
      <c r="W1788" s="259"/>
      <c r="X1788" s="259"/>
      <c r="Y1788" s="260"/>
      <c r="Z1788" t="s">
        <v>8458</v>
      </c>
      <c r="AA1788" t="s">
        <v>8459</v>
      </c>
      <c r="AB1788" t="s">
        <v>8460</v>
      </c>
      <c r="AC1788" s="261" t="str">
        <f>_xlfn.IFNA(IF(Table[[#This Row],[Programme Partner]]&lt;&gt;Table[[#This Row],[Implementing Partner]],CONCATENATE(Table[[#This Row],[Programme Partner]],"-",Table[[#This Row],[Implementing Partner]]),Table[[#This Row],[Programme Partner]]),"")</f>
        <v>UNHCR-NGOF</v>
      </c>
    </row>
    <row r="1789" spans="1:29" ht="16.5" customHeight="1">
      <c r="A1789" s="183">
        <v>1790</v>
      </c>
      <c r="B1789" t="s">
        <v>8385</v>
      </c>
      <c r="C1789" t="s">
        <v>5273</v>
      </c>
      <c r="D1789" t="s">
        <v>5184</v>
      </c>
      <c r="E1789" t="s">
        <v>5273</v>
      </c>
      <c r="F1789" s="265" t="s">
        <v>27</v>
      </c>
      <c r="G1789" s="195" t="s">
        <v>8014</v>
      </c>
      <c r="H1789" t="s">
        <v>8313</v>
      </c>
      <c r="I1789" s="253" t="str">
        <f>IFERROR(VLOOKUP(Table[[#This Row],[Activity Details of Assistance]],WHAT!E:F,2,FALSE),"")</f>
        <v># of campaign per camp </v>
      </c>
      <c r="J1789" s="195"/>
      <c r="K1789">
        <v>1</v>
      </c>
      <c r="L1789" s="235" t="s">
        <v>28</v>
      </c>
      <c r="M1789" s="252" t="s">
        <v>13</v>
      </c>
      <c r="N1789" t="s">
        <v>14</v>
      </c>
      <c r="O1789" t="s">
        <v>307</v>
      </c>
      <c r="P1789" t="s">
        <v>1599</v>
      </c>
      <c r="Q1789" t="s">
        <v>4723</v>
      </c>
      <c r="R1789" s="230">
        <v>45077</v>
      </c>
      <c r="S1789" s="230">
        <v>45261</v>
      </c>
      <c r="T1789" t="s">
        <v>8407</v>
      </c>
      <c r="U1789" s="259"/>
      <c r="V1789" s="259"/>
      <c r="W1789" s="259"/>
      <c r="X1789" s="259"/>
      <c r="Y1789" s="260"/>
      <c r="Z1789" t="s">
        <v>8458</v>
      </c>
      <c r="AA1789" t="s">
        <v>8459</v>
      </c>
      <c r="AB1789" t="s">
        <v>8460</v>
      </c>
      <c r="AC1789" s="261" t="str">
        <f>_xlfn.IFNA(IF(Table[[#This Row],[Programme Partner]]&lt;&gt;Table[[#This Row],[Implementing Partner]],CONCATENATE(Table[[#This Row],[Programme Partner]],"-",Table[[#This Row],[Implementing Partner]]),Table[[#This Row],[Programme Partner]]),"")</f>
        <v>UNHCR-NGOF</v>
      </c>
    </row>
    <row r="1790" spans="1:29" ht="16.5" customHeight="1">
      <c r="A1790" s="183">
        <v>1791</v>
      </c>
      <c r="B1790" t="s">
        <v>8385</v>
      </c>
      <c r="C1790" t="s">
        <v>5273</v>
      </c>
      <c r="D1790" t="s">
        <v>5184</v>
      </c>
      <c r="E1790" t="s">
        <v>5273</v>
      </c>
      <c r="F1790" s="265" t="s">
        <v>27</v>
      </c>
      <c r="G1790" s="195" t="s">
        <v>8014</v>
      </c>
      <c r="H1790" t="s">
        <v>8412</v>
      </c>
      <c r="I1790" s="253" t="str">
        <f>IFERROR(VLOOKUP(Table[[#This Row],[Activity Details of Assistance]],WHAT!E:F,2,FALSE),"")</f>
        <v># of HH</v>
      </c>
      <c r="J1790" s="195"/>
      <c r="K1790">
        <v>6468</v>
      </c>
      <c r="L1790" s="235" t="s">
        <v>28</v>
      </c>
      <c r="M1790" s="252" t="s">
        <v>13</v>
      </c>
      <c r="N1790" t="s">
        <v>14</v>
      </c>
      <c r="O1790" t="s">
        <v>307</v>
      </c>
      <c r="P1790" t="s">
        <v>1599</v>
      </c>
      <c r="Q1790" t="s">
        <v>4723</v>
      </c>
      <c r="R1790" s="230">
        <v>45077</v>
      </c>
      <c r="S1790" s="230">
        <v>45261</v>
      </c>
      <c r="T1790" t="s">
        <v>8407</v>
      </c>
      <c r="U1790" s="259"/>
      <c r="V1790" s="259"/>
      <c r="W1790" s="259"/>
      <c r="X1790" s="259"/>
      <c r="Y1790" s="260"/>
      <c r="Z1790" t="s">
        <v>8458</v>
      </c>
      <c r="AA1790" t="s">
        <v>8459</v>
      </c>
      <c r="AB1790" t="s">
        <v>8460</v>
      </c>
      <c r="AC1790" s="261" t="str">
        <f>_xlfn.IFNA(IF(Table[[#This Row],[Programme Partner]]&lt;&gt;Table[[#This Row],[Implementing Partner]],CONCATENATE(Table[[#This Row],[Programme Partner]],"-",Table[[#This Row],[Implementing Partner]]),Table[[#This Row],[Programme Partner]]),"")</f>
        <v>UNHCR-NGOF</v>
      </c>
    </row>
    <row r="1791" spans="1:29" ht="16.5" customHeight="1">
      <c r="A1791" s="183">
        <v>1792</v>
      </c>
      <c r="B1791" t="s">
        <v>8385</v>
      </c>
      <c r="C1791" t="s">
        <v>5148</v>
      </c>
      <c r="D1791" t="s">
        <v>5184</v>
      </c>
      <c r="E1791" t="s">
        <v>8296</v>
      </c>
      <c r="F1791" s="265" t="s">
        <v>27</v>
      </c>
      <c r="G1791" s="195" t="s">
        <v>8011</v>
      </c>
      <c r="H1791" t="s">
        <v>8363</v>
      </c>
      <c r="I1791" s="253" t="str">
        <f>IFERROR(VLOOKUP(Table[[#This Row],[Activity Details of Assistance]],WHAT!E:F,2,FALSE),"")</f>
        <v># of tube well</v>
      </c>
      <c r="J1791" s="195"/>
      <c r="K1791">
        <v>259</v>
      </c>
      <c r="L1791" s="235" t="s">
        <v>28</v>
      </c>
      <c r="M1791" s="252" t="s">
        <v>13</v>
      </c>
      <c r="N1791" t="s">
        <v>14</v>
      </c>
      <c r="O1791" t="s">
        <v>309</v>
      </c>
      <c r="P1791" t="s">
        <v>1606</v>
      </c>
      <c r="Q1791" t="s">
        <v>5868</v>
      </c>
      <c r="R1791" s="230">
        <v>45077</v>
      </c>
      <c r="S1791" s="230">
        <v>45170</v>
      </c>
      <c r="T1791" t="s">
        <v>8407</v>
      </c>
      <c r="U1791" s="259"/>
      <c r="V1791" s="259"/>
      <c r="W1791" s="259"/>
      <c r="X1791" s="259"/>
      <c r="Y1791" s="260"/>
      <c r="Z1791" t="s">
        <v>8425</v>
      </c>
      <c r="AA1791" t="s">
        <v>8426</v>
      </c>
      <c r="AB1791">
        <v>1711482150</v>
      </c>
      <c r="AC1791" s="261" t="str">
        <f>_xlfn.IFNA(IF(Table[[#This Row],[Programme Partner]]&lt;&gt;Table[[#This Row],[Implementing Partner]],CONCATENATE(Table[[#This Row],[Programme Partner]],"-",Table[[#This Row],[Implementing Partner]]),Table[[#This Row],[Programme Partner]]),"")</f>
        <v>IOM-NGOF</v>
      </c>
    </row>
    <row r="1792" spans="1:29" ht="16.5" customHeight="1">
      <c r="A1792" s="183">
        <v>1793</v>
      </c>
      <c r="B1792" t="s">
        <v>8385</v>
      </c>
      <c r="C1792" t="s">
        <v>5148</v>
      </c>
      <c r="D1792" t="s">
        <v>5184</v>
      </c>
      <c r="E1792" t="s">
        <v>8296</v>
      </c>
      <c r="F1792" s="265" t="s">
        <v>27</v>
      </c>
      <c r="G1792" s="195" t="s">
        <v>8012</v>
      </c>
      <c r="H1792" t="s">
        <v>8364</v>
      </c>
      <c r="I1792" s="253" t="str">
        <f>IFERROR(VLOOKUP(Table[[#This Row],[Activity Details of Assistance]],WHAT!E:F,2,FALSE),"")</f>
        <v xml:space="preserve"># of door </v>
      </c>
      <c r="J1792" s="195"/>
      <c r="K1792">
        <v>28</v>
      </c>
      <c r="L1792" s="235" t="s">
        <v>28</v>
      </c>
      <c r="M1792" s="252" t="s">
        <v>13</v>
      </c>
      <c r="N1792" t="s">
        <v>14</v>
      </c>
      <c r="O1792" t="s">
        <v>309</v>
      </c>
      <c r="P1792" t="s">
        <v>1606</v>
      </c>
      <c r="Q1792" t="s">
        <v>5868</v>
      </c>
      <c r="R1792" s="230">
        <v>45077</v>
      </c>
      <c r="S1792" s="230">
        <v>45170</v>
      </c>
      <c r="T1792" t="s">
        <v>8407</v>
      </c>
      <c r="U1792" s="259"/>
      <c r="V1792" s="259"/>
      <c r="W1792" s="259"/>
      <c r="X1792" s="259"/>
      <c r="Y1792" s="260"/>
      <c r="Z1792" t="s">
        <v>8425</v>
      </c>
      <c r="AA1792" t="s">
        <v>8426</v>
      </c>
      <c r="AB1792">
        <v>1711482150</v>
      </c>
      <c r="AC1792" s="261" t="str">
        <f>_xlfn.IFNA(IF(Table[[#This Row],[Programme Partner]]&lt;&gt;Table[[#This Row],[Implementing Partner]],CONCATENATE(Table[[#This Row],[Programme Partner]],"-",Table[[#This Row],[Implementing Partner]]),Table[[#This Row],[Programme Partner]]),"")</f>
        <v>IOM-NGOF</v>
      </c>
    </row>
    <row r="1793" spans="1:29" ht="16.5" customHeight="1">
      <c r="A1793" s="183">
        <v>1794</v>
      </c>
      <c r="B1793" t="s">
        <v>8385</v>
      </c>
      <c r="C1793" t="s">
        <v>5148</v>
      </c>
      <c r="D1793" t="s">
        <v>5184</v>
      </c>
      <c r="E1793" t="s">
        <v>8296</v>
      </c>
      <c r="F1793" s="265" t="s">
        <v>27</v>
      </c>
      <c r="G1793" s="195" t="s">
        <v>8012</v>
      </c>
      <c r="H1793" t="s">
        <v>8365</v>
      </c>
      <c r="I1793" s="253" t="str">
        <f>IFERROR(VLOOKUP(Table[[#This Row],[Activity Details of Assistance]],WHAT!E:F,2,FALSE),"")</f>
        <v># of door</v>
      </c>
      <c r="J1793" s="195"/>
      <c r="K1793">
        <v>272</v>
      </c>
      <c r="L1793" s="235" t="s">
        <v>28</v>
      </c>
      <c r="M1793" s="252" t="s">
        <v>13</v>
      </c>
      <c r="N1793" t="s">
        <v>14</v>
      </c>
      <c r="O1793" t="s">
        <v>309</v>
      </c>
      <c r="P1793" t="s">
        <v>1606</v>
      </c>
      <c r="Q1793" t="s">
        <v>5868</v>
      </c>
      <c r="R1793" s="230">
        <v>45077</v>
      </c>
      <c r="S1793" s="230">
        <v>45170</v>
      </c>
      <c r="T1793" t="s">
        <v>8407</v>
      </c>
      <c r="U1793" s="259"/>
      <c r="V1793" s="259"/>
      <c r="W1793" s="259"/>
      <c r="X1793" s="259"/>
      <c r="Y1793" s="260"/>
      <c r="Z1793" t="s">
        <v>8425</v>
      </c>
      <c r="AA1793" t="s">
        <v>8426</v>
      </c>
      <c r="AB1793">
        <v>1711482150</v>
      </c>
      <c r="AC1793" s="261" t="str">
        <f>_xlfn.IFNA(IF(Table[[#This Row],[Programme Partner]]&lt;&gt;Table[[#This Row],[Implementing Partner]],CONCATENATE(Table[[#This Row],[Programme Partner]],"-",Table[[#This Row],[Implementing Partner]]),Table[[#This Row],[Programme Partner]]),"")</f>
        <v>IOM-NGOF</v>
      </c>
    </row>
    <row r="1794" spans="1:29" ht="16.5" customHeight="1">
      <c r="A1794" s="183">
        <v>1795</v>
      </c>
      <c r="B1794" t="s">
        <v>8385</v>
      </c>
      <c r="C1794" t="s">
        <v>5148</v>
      </c>
      <c r="D1794" t="s">
        <v>5184</v>
      </c>
      <c r="E1794" t="s">
        <v>8296</v>
      </c>
      <c r="F1794" s="265" t="s">
        <v>27</v>
      </c>
      <c r="G1794" s="195" t="s">
        <v>8012</v>
      </c>
      <c r="H1794" t="s">
        <v>8312</v>
      </c>
      <c r="I1794" s="253" t="str">
        <f>IFERROR(VLOOKUP(Table[[#This Row],[Activity Details of Assistance]],WHAT!E:F,2,FALSE),"")</f>
        <v># of door</v>
      </c>
      <c r="J1794" s="195"/>
      <c r="K1794">
        <v>767</v>
      </c>
      <c r="L1794" s="235" t="s">
        <v>28</v>
      </c>
      <c r="M1794" s="252" t="s">
        <v>13</v>
      </c>
      <c r="N1794" t="s">
        <v>14</v>
      </c>
      <c r="O1794" t="s">
        <v>309</v>
      </c>
      <c r="P1794" t="s">
        <v>1606</v>
      </c>
      <c r="Q1794" t="s">
        <v>5868</v>
      </c>
      <c r="R1794" s="230">
        <v>45077</v>
      </c>
      <c r="S1794" s="230">
        <v>45170</v>
      </c>
      <c r="T1794" t="s">
        <v>8407</v>
      </c>
      <c r="U1794" s="259"/>
      <c r="V1794" s="259"/>
      <c r="W1794" s="259"/>
      <c r="X1794" s="259"/>
      <c r="Y1794" s="260"/>
      <c r="Z1794" t="s">
        <v>8425</v>
      </c>
      <c r="AA1794" t="s">
        <v>8426</v>
      </c>
      <c r="AB1794">
        <v>1711482150</v>
      </c>
      <c r="AC1794" s="261" t="str">
        <f>_xlfn.IFNA(IF(Table[[#This Row],[Programme Partner]]&lt;&gt;Table[[#This Row],[Implementing Partner]],CONCATENATE(Table[[#This Row],[Programme Partner]],"-",Table[[#This Row],[Implementing Partner]]),Table[[#This Row],[Programme Partner]]),"")</f>
        <v>IOM-NGOF</v>
      </c>
    </row>
    <row r="1795" spans="1:29" ht="16.5" customHeight="1">
      <c r="A1795" s="183">
        <v>1796</v>
      </c>
      <c r="B1795" t="s">
        <v>8385</v>
      </c>
      <c r="C1795" t="s">
        <v>5148</v>
      </c>
      <c r="D1795" t="s">
        <v>5184</v>
      </c>
      <c r="E1795" t="s">
        <v>8296</v>
      </c>
      <c r="F1795" s="265" t="s">
        <v>27</v>
      </c>
      <c r="G1795" s="195" t="s">
        <v>8014</v>
      </c>
      <c r="H1795" t="s">
        <v>8313</v>
      </c>
      <c r="I1795" s="253" t="str">
        <f>IFERROR(VLOOKUP(Table[[#This Row],[Activity Details of Assistance]],WHAT!E:F,2,FALSE),"")</f>
        <v># of campaign per camp </v>
      </c>
      <c r="J1795" s="195"/>
      <c r="K1795">
        <v>77</v>
      </c>
      <c r="L1795" s="235" t="s">
        <v>28</v>
      </c>
      <c r="M1795" s="252" t="s">
        <v>13</v>
      </c>
      <c r="N1795" t="s">
        <v>14</v>
      </c>
      <c r="O1795" t="s">
        <v>309</v>
      </c>
      <c r="P1795" t="s">
        <v>1606</v>
      </c>
      <c r="Q1795" t="s">
        <v>5868</v>
      </c>
      <c r="R1795" s="230">
        <v>45077</v>
      </c>
      <c r="S1795" s="230">
        <v>45170</v>
      </c>
      <c r="T1795" t="s">
        <v>8407</v>
      </c>
      <c r="U1795" s="259"/>
      <c r="V1795" s="259"/>
      <c r="W1795" s="259"/>
      <c r="X1795" s="259"/>
      <c r="Y1795" s="260"/>
      <c r="Z1795" t="s">
        <v>8425</v>
      </c>
      <c r="AA1795" t="s">
        <v>8426</v>
      </c>
      <c r="AB1795">
        <v>1711482150</v>
      </c>
      <c r="AC1795" s="261" t="str">
        <f>_xlfn.IFNA(IF(Table[[#This Row],[Programme Partner]]&lt;&gt;Table[[#This Row],[Implementing Partner]],CONCATENATE(Table[[#This Row],[Programme Partner]],"-",Table[[#This Row],[Implementing Partner]]),Table[[#This Row],[Programme Partner]]),"")</f>
        <v>IOM-NGOF</v>
      </c>
    </row>
    <row r="1796" spans="1:29" ht="16.5" customHeight="1">
      <c r="A1796" s="183">
        <v>1797</v>
      </c>
      <c r="B1796" t="s">
        <v>8385</v>
      </c>
      <c r="C1796" t="s">
        <v>5148</v>
      </c>
      <c r="D1796" t="s">
        <v>5184</v>
      </c>
      <c r="E1796" t="s">
        <v>8296</v>
      </c>
      <c r="F1796" s="265" t="s">
        <v>27</v>
      </c>
      <c r="G1796" s="195" t="s">
        <v>8014</v>
      </c>
      <c r="H1796" t="s">
        <v>8401</v>
      </c>
      <c r="I1796" s="253" t="str">
        <f>IFERROR(VLOOKUP(Table[[#This Row],[Activity Details of Assistance]],WHAT!E:F,2,FALSE),"")</f>
        <v># of household</v>
      </c>
      <c r="J1796" s="195"/>
      <c r="K1796">
        <v>7210</v>
      </c>
      <c r="L1796" s="235" t="s">
        <v>28</v>
      </c>
      <c r="M1796" s="252" t="s">
        <v>13</v>
      </c>
      <c r="N1796" t="s">
        <v>14</v>
      </c>
      <c r="O1796" t="s">
        <v>309</v>
      </c>
      <c r="P1796" t="s">
        <v>1606</v>
      </c>
      <c r="Q1796" t="s">
        <v>5868</v>
      </c>
      <c r="R1796" s="230">
        <v>45077</v>
      </c>
      <c r="S1796" s="230">
        <v>45170</v>
      </c>
      <c r="T1796" t="s">
        <v>8407</v>
      </c>
      <c r="U1796" s="259"/>
      <c r="V1796" s="259"/>
      <c r="W1796" s="259"/>
      <c r="X1796" s="259"/>
      <c r="Y1796" s="260"/>
      <c r="Z1796" t="s">
        <v>8425</v>
      </c>
      <c r="AA1796" t="s">
        <v>8426</v>
      </c>
      <c r="AB1796">
        <v>1711482150</v>
      </c>
      <c r="AC1796" s="261" t="str">
        <f>_xlfn.IFNA(IF(Table[[#This Row],[Programme Partner]]&lt;&gt;Table[[#This Row],[Implementing Partner]],CONCATENATE(Table[[#This Row],[Programme Partner]],"-",Table[[#This Row],[Implementing Partner]]),Table[[#This Row],[Programme Partner]]),"")</f>
        <v>IOM-NGOF</v>
      </c>
    </row>
    <row r="1797" spans="1:29" ht="16.5" customHeight="1">
      <c r="A1797" s="183">
        <v>1798</v>
      </c>
      <c r="B1797" t="s">
        <v>8385</v>
      </c>
      <c r="C1797" t="s">
        <v>5273</v>
      </c>
      <c r="D1797" t="s">
        <v>5184</v>
      </c>
      <c r="E1797" t="s">
        <v>5273</v>
      </c>
      <c r="F1797" s="265" t="s">
        <v>27</v>
      </c>
      <c r="G1797" s="195" t="s">
        <v>8012</v>
      </c>
      <c r="H1797" t="s">
        <v>8364</v>
      </c>
      <c r="I1797" s="253" t="str">
        <f>IFERROR(VLOOKUP(Table[[#This Row],[Activity Details of Assistance]],WHAT!E:F,2,FALSE),"")</f>
        <v xml:space="preserve"># of door </v>
      </c>
      <c r="J1797" s="195"/>
      <c r="K1797">
        <v>28</v>
      </c>
      <c r="L1797" s="235" t="s">
        <v>28</v>
      </c>
      <c r="M1797" s="252" t="s">
        <v>13</v>
      </c>
      <c r="N1797" t="s">
        <v>14</v>
      </c>
      <c r="O1797" t="s">
        <v>307</v>
      </c>
      <c r="P1797" t="s">
        <v>1599</v>
      </c>
      <c r="Q1797" t="s">
        <v>5697</v>
      </c>
      <c r="R1797" s="230">
        <v>45077</v>
      </c>
      <c r="S1797" s="230">
        <v>45261</v>
      </c>
      <c r="T1797" t="s">
        <v>8407</v>
      </c>
      <c r="U1797" s="259"/>
      <c r="V1797" s="259"/>
      <c r="W1797" s="259"/>
      <c r="X1797" s="259"/>
      <c r="Y1797" s="260"/>
      <c r="Z1797" t="s">
        <v>8458</v>
      </c>
      <c r="AA1797" t="s">
        <v>8459</v>
      </c>
      <c r="AB1797">
        <v>1712029554</v>
      </c>
      <c r="AC1797" s="261" t="str">
        <f>_xlfn.IFNA(IF(Table[[#This Row],[Programme Partner]]&lt;&gt;Table[[#This Row],[Implementing Partner]],CONCATENATE(Table[[#This Row],[Programme Partner]],"-",Table[[#This Row],[Implementing Partner]]),Table[[#This Row],[Programme Partner]]),"")</f>
        <v>UNHCR-NGOF</v>
      </c>
    </row>
    <row r="1798" spans="1:29" ht="16.5" customHeight="1">
      <c r="A1798" s="183">
        <v>1799</v>
      </c>
      <c r="B1798" t="s">
        <v>8385</v>
      </c>
      <c r="C1798" t="s">
        <v>5273</v>
      </c>
      <c r="D1798" t="s">
        <v>5184</v>
      </c>
      <c r="E1798" t="s">
        <v>5273</v>
      </c>
      <c r="F1798" s="265" t="s">
        <v>27</v>
      </c>
      <c r="G1798" s="195" t="s">
        <v>8012</v>
      </c>
      <c r="H1798" t="s">
        <v>8403</v>
      </c>
      <c r="I1798" s="253" t="str">
        <f>IFERROR(VLOOKUP(Table[[#This Row],[Activity Details of Assistance]],WHAT!E:F,2,FALSE),"")</f>
        <v># of door</v>
      </c>
      <c r="J1798" s="195"/>
      <c r="K1798">
        <v>2</v>
      </c>
      <c r="L1798" s="235" t="s">
        <v>28</v>
      </c>
      <c r="M1798" s="252" t="s">
        <v>13</v>
      </c>
      <c r="N1798" t="s">
        <v>14</v>
      </c>
      <c r="O1798" t="s">
        <v>307</v>
      </c>
      <c r="P1798" t="s">
        <v>1599</v>
      </c>
      <c r="Q1798" t="s">
        <v>5697</v>
      </c>
      <c r="R1798" s="230">
        <v>45077</v>
      </c>
      <c r="S1798" s="230">
        <v>45261</v>
      </c>
      <c r="T1798" t="s">
        <v>8407</v>
      </c>
      <c r="U1798" s="259"/>
      <c r="V1798" s="259"/>
      <c r="W1798" s="259"/>
      <c r="X1798" s="259"/>
      <c r="Y1798" s="260"/>
      <c r="Z1798" t="s">
        <v>8458</v>
      </c>
      <c r="AA1798" t="s">
        <v>8459</v>
      </c>
      <c r="AB1798">
        <v>1712029554</v>
      </c>
      <c r="AC1798" s="261" t="str">
        <f>_xlfn.IFNA(IF(Table[[#This Row],[Programme Partner]]&lt;&gt;Table[[#This Row],[Implementing Partner]],CONCATENATE(Table[[#This Row],[Programme Partner]],"-",Table[[#This Row],[Implementing Partner]]),Table[[#This Row],[Programme Partner]]),"")</f>
        <v>UNHCR-NGOF</v>
      </c>
    </row>
    <row r="1799" spans="1:29" ht="16.5" customHeight="1">
      <c r="A1799" s="183">
        <v>1800</v>
      </c>
      <c r="B1799" t="s">
        <v>8385</v>
      </c>
      <c r="C1799" t="s">
        <v>5273</v>
      </c>
      <c r="D1799" t="s">
        <v>5184</v>
      </c>
      <c r="E1799" t="s">
        <v>5273</v>
      </c>
      <c r="F1799" s="265" t="s">
        <v>27</v>
      </c>
      <c r="G1799" s="195" t="s">
        <v>8012</v>
      </c>
      <c r="H1799" t="s">
        <v>8365</v>
      </c>
      <c r="I1799" s="253" t="str">
        <f>IFERROR(VLOOKUP(Table[[#This Row],[Activity Details of Assistance]],WHAT!E:F,2,FALSE),"")</f>
        <v># of door</v>
      </c>
      <c r="J1799" s="195"/>
      <c r="K1799">
        <v>189</v>
      </c>
      <c r="L1799" s="235" t="s">
        <v>28</v>
      </c>
      <c r="M1799" s="252" t="s">
        <v>13</v>
      </c>
      <c r="N1799" t="s">
        <v>14</v>
      </c>
      <c r="O1799" t="s">
        <v>307</v>
      </c>
      <c r="P1799" t="s">
        <v>1599</v>
      </c>
      <c r="Q1799" t="s">
        <v>5697</v>
      </c>
      <c r="R1799" s="230">
        <v>45077</v>
      </c>
      <c r="S1799" s="230">
        <v>45261</v>
      </c>
      <c r="T1799" t="s">
        <v>8407</v>
      </c>
      <c r="U1799" s="259"/>
      <c r="V1799" s="259"/>
      <c r="W1799" s="259"/>
      <c r="X1799" s="259"/>
      <c r="Y1799" s="260"/>
      <c r="Z1799" t="s">
        <v>8458</v>
      </c>
      <c r="AA1799" t="s">
        <v>8459</v>
      </c>
      <c r="AB1799">
        <v>1712029554</v>
      </c>
      <c r="AC1799" s="261" t="str">
        <f>_xlfn.IFNA(IF(Table[[#This Row],[Programme Partner]]&lt;&gt;Table[[#This Row],[Implementing Partner]],CONCATENATE(Table[[#This Row],[Programme Partner]],"-",Table[[#This Row],[Implementing Partner]]),Table[[#This Row],[Programme Partner]]),"")</f>
        <v>UNHCR-NGOF</v>
      </c>
    </row>
    <row r="1800" spans="1:29" ht="16.5" customHeight="1">
      <c r="A1800" s="183">
        <v>1801</v>
      </c>
      <c r="B1800" t="s">
        <v>8385</v>
      </c>
      <c r="C1800" t="s">
        <v>5273</v>
      </c>
      <c r="D1800" t="s">
        <v>5184</v>
      </c>
      <c r="E1800" t="s">
        <v>5273</v>
      </c>
      <c r="F1800" s="265" t="s">
        <v>27</v>
      </c>
      <c r="G1800" s="195" t="s">
        <v>8012</v>
      </c>
      <c r="H1800" t="s">
        <v>8312</v>
      </c>
      <c r="I1800" s="253" t="str">
        <f>IFERROR(VLOOKUP(Table[[#This Row],[Activity Details of Assistance]],WHAT!E:F,2,FALSE),"")</f>
        <v># of door</v>
      </c>
      <c r="J1800" s="195"/>
      <c r="K1800">
        <v>330</v>
      </c>
      <c r="L1800" s="235" t="s">
        <v>28</v>
      </c>
      <c r="M1800" s="252" t="s">
        <v>13</v>
      </c>
      <c r="N1800" t="s">
        <v>14</v>
      </c>
      <c r="O1800" t="s">
        <v>307</v>
      </c>
      <c r="P1800" t="s">
        <v>1599</v>
      </c>
      <c r="Q1800" t="s">
        <v>5697</v>
      </c>
      <c r="R1800" s="230">
        <v>45077</v>
      </c>
      <c r="S1800" s="230">
        <v>45261</v>
      </c>
      <c r="T1800" t="s">
        <v>8407</v>
      </c>
      <c r="U1800" s="259"/>
      <c r="V1800" s="259"/>
      <c r="W1800" s="259"/>
      <c r="X1800" s="259"/>
      <c r="Y1800" s="260"/>
      <c r="Z1800" t="s">
        <v>8458</v>
      </c>
      <c r="AA1800" t="s">
        <v>8459</v>
      </c>
      <c r="AB1800">
        <v>1712029554</v>
      </c>
      <c r="AC1800" s="261" t="str">
        <f>_xlfn.IFNA(IF(Table[[#This Row],[Programme Partner]]&lt;&gt;Table[[#This Row],[Implementing Partner]],CONCATENATE(Table[[#This Row],[Programme Partner]],"-",Table[[#This Row],[Implementing Partner]]),Table[[#This Row],[Programme Partner]]),"")</f>
        <v>UNHCR-NGOF</v>
      </c>
    </row>
    <row r="1801" spans="1:29" ht="16.5" customHeight="1">
      <c r="A1801" s="183">
        <v>1802</v>
      </c>
      <c r="B1801" t="s">
        <v>8385</v>
      </c>
      <c r="C1801" t="s">
        <v>5273</v>
      </c>
      <c r="D1801" t="s">
        <v>5184</v>
      </c>
      <c r="E1801" t="s">
        <v>5273</v>
      </c>
      <c r="F1801" s="265" t="s">
        <v>27</v>
      </c>
      <c r="G1801" s="195" t="s">
        <v>8013</v>
      </c>
      <c r="H1801" t="s">
        <v>8338</v>
      </c>
      <c r="I1801" s="253" t="str">
        <f>IFERROR(VLOOKUP(Table[[#This Row],[Activity Details of Assistance]],WHAT!E:F,2,FALSE),"")</f>
        <v># of facilities</v>
      </c>
      <c r="J1801" s="195"/>
      <c r="K1801">
        <v>2211</v>
      </c>
      <c r="L1801" s="235" t="s">
        <v>28</v>
      </c>
      <c r="M1801" s="252" t="s">
        <v>13</v>
      </c>
      <c r="N1801" t="s">
        <v>14</v>
      </c>
      <c r="O1801" t="s">
        <v>307</v>
      </c>
      <c r="P1801" t="s">
        <v>1599</v>
      </c>
      <c r="Q1801" t="s">
        <v>5697</v>
      </c>
      <c r="R1801" s="230">
        <v>45077</v>
      </c>
      <c r="S1801" s="230">
        <v>45261</v>
      </c>
      <c r="T1801" t="s">
        <v>8407</v>
      </c>
      <c r="U1801" s="259"/>
      <c r="V1801" s="259"/>
      <c r="W1801" s="259"/>
      <c r="X1801" s="259"/>
      <c r="Y1801" s="260"/>
      <c r="Z1801" t="s">
        <v>8458</v>
      </c>
      <c r="AA1801" t="s">
        <v>8459</v>
      </c>
      <c r="AB1801">
        <v>1712029554</v>
      </c>
      <c r="AC1801" s="261" t="str">
        <f>_xlfn.IFNA(IF(Table[[#This Row],[Programme Partner]]&lt;&gt;Table[[#This Row],[Implementing Partner]],CONCATENATE(Table[[#This Row],[Programme Partner]],"-",Table[[#This Row],[Implementing Partner]]),Table[[#This Row],[Programme Partner]]),"")</f>
        <v>UNHCR-NGOF</v>
      </c>
    </row>
    <row r="1802" spans="1:29" ht="16.5" customHeight="1">
      <c r="A1802" s="183">
        <v>1803</v>
      </c>
      <c r="B1802" t="s">
        <v>8385</v>
      </c>
      <c r="C1802" t="s">
        <v>5273</v>
      </c>
      <c r="D1802" t="s">
        <v>5184</v>
      </c>
      <c r="E1802" t="s">
        <v>5273</v>
      </c>
      <c r="F1802" s="265" t="s">
        <v>27</v>
      </c>
      <c r="G1802" s="195" t="s">
        <v>8013</v>
      </c>
      <c r="H1802" t="s">
        <v>8286</v>
      </c>
      <c r="I1802" s="253" t="str">
        <f>IFERROR(VLOOKUP(Table[[#This Row],[Activity Details of Assistance]],WHAT!E:F,2,FALSE),"")</f>
        <v># of HP sessions at community level</v>
      </c>
      <c r="J1802" s="195"/>
      <c r="K1802">
        <v>84</v>
      </c>
      <c r="L1802" s="235" t="s">
        <v>28</v>
      </c>
      <c r="M1802" s="252" t="s">
        <v>13</v>
      </c>
      <c r="N1802" t="s">
        <v>14</v>
      </c>
      <c r="O1802" t="s">
        <v>307</v>
      </c>
      <c r="P1802" t="s">
        <v>1599</v>
      </c>
      <c r="Q1802" t="s">
        <v>5697</v>
      </c>
      <c r="R1802" s="230">
        <v>45077</v>
      </c>
      <c r="S1802" s="230">
        <v>45261</v>
      </c>
      <c r="T1802" t="s">
        <v>8407</v>
      </c>
      <c r="U1802" s="259"/>
      <c r="V1802" s="259"/>
      <c r="W1802" s="259"/>
      <c r="X1802" s="259"/>
      <c r="Y1802" s="260"/>
      <c r="Z1802" t="s">
        <v>8458</v>
      </c>
      <c r="AA1802" t="s">
        <v>8459</v>
      </c>
      <c r="AB1802">
        <v>1712029554</v>
      </c>
      <c r="AC1802" s="261" t="str">
        <f>_xlfn.IFNA(IF(Table[[#This Row],[Programme Partner]]&lt;&gt;Table[[#This Row],[Implementing Partner]],CONCATENATE(Table[[#This Row],[Programme Partner]],"-",Table[[#This Row],[Implementing Partner]]),Table[[#This Row],[Programme Partner]]),"")</f>
        <v>UNHCR-NGOF</v>
      </c>
    </row>
    <row r="1803" spans="1:29" ht="16.5" customHeight="1">
      <c r="A1803" s="183">
        <v>1804</v>
      </c>
      <c r="B1803" t="s">
        <v>8385</v>
      </c>
      <c r="C1803" t="s">
        <v>5273</v>
      </c>
      <c r="D1803" t="s">
        <v>5184</v>
      </c>
      <c r="E1803" t="s">
        <v>5273</v>
      </c>
      <c r="F1803" s="265" t="s">
        <v>27</v>
      </c>
      <c r="G1803" s="195" t="s">
        <v>8013</v>
      </c>
      <c r="H1803" t="s">
        <v>8287</v>
      </c>
      <c r="I1803" s="253" t="str">
        <f>IFERROR(VLOOKUP(Table[[#This Row],[Activity Details of Assistance]],WHAT!E:F,2,FALSE),"")</f>
        <v># of HP sessions at HH level</v>
      </c>
      <c r="J1803" s="195"/>
      <c r="K1803">
        <v>3108</v>
      </c>
      <c r="L1803" s="235" t="s">
        <v>28</v>
      </c>
      <c r="M1803" s="252" t="s">
        <v>13</v>
      </c>
      <c r="N1803" t="s">
        <v>14</v>
      </c>
      <c r="O1803" t="s">
        <v>307</v>
      </c>
      <c r="P1803" t="s">
        <v>1599</v>
      </c>
      <c r="Q1803" t="s">
        <v>5697</v>
      </c>
      <c r="R1803" s="230">
        <v>45077</v>
      </c>
      <c r="S1803" s="230">
        <v>45261</v>
      </c>
      <c r="T1803" t="s">
        <v>8407</v>
      </c>
      <c r="U1803" s="259"/>
      <c r="V1803" s="259"/>
      <c r="W1803" s="259"/>
      <c r="X1803" s="259"/>
      <c r="Y1803" s="260"/>
      <c r="Z1803" t="s">
        <v>8458</v>
      </c>
      <c r="AA1803" t="s">
        <v>8459</v>
      </c>
      <c r="AB1803">
        <v>1712029554</v>
      </c>
      <c r="AC1803" s="261" t="str">
        <f>_xlfn.IFNA(IF(Table[[#This Row],[Programme Partner]]&lt;&gt;Table[[#This Row],[Implementing Partner]],CONCATENATE(Table[[#This Row],[Programme Partner]],"-",Table[[#This Row],[Implementing Partner]]),Table[[#This Row],[Programme Partner]]),"")</f>
        <v>UNHCR-NGOF</v>
      </c>
    </row>
    <row r="1804" spans="1:29" ht="16.5" customHeight="1">
      <c r="A1804" s="183">
        <v>1805</v>
      </c>
      <c r="B1804" t="s">
        <v>8385</v>
      </c>
      <c r="C1804" t="s">
        <v>5273</v>
      </c>
      <c r="D1804" t="s">
        <v>5184</v>
      </c>
      <c r="E1804" t="s">
        <v>5273</v>
      </c>
      <c r="F1804" s="265" t="s">
        <v>27</v>
      </c>
      <c r="G1804" s="195" t="s">
        <v>8013</v>
      </c>
      <c r="H1804" t="s">
        <v>8327</v>
      </c>
      <c r="I1804" s="253" t="str">
        <f>IFERROR(VLOOKUP(Table[[#This Row],[Activity Details of Assistance]],WHAT!E:F,2,FALSE),"")</f>
        <v># of HP sessions at institution level</v>
      </c>
      <c r="J1804" s="195"/>
      <c r="K1804">
        <v>7</v>
      </c>
      <c r="L1804" s="235" t="s">
        <v>28</v>
      </c>
      <c r="M1804" s="252" t="s">
        <v>13</v>
      </c>
      <c r="N1804" t="s">
        <v>14</v>
      </c>
      <c r="O1804" t="s">
        <v>307</v>
      </c>
      <c r="P1804" t="s">
        <v>1599</v>
      </c>
      <c r="Q1804" t="s">
        <v>5697</v>
      </c>
      <c r="R1804" s="230">
        <v>45077</v>
      </c>
      <c r="S1804" s="230">
        <v>45261</v>
      </c>
      <c r="T1804" t="s">
        <v>8407</v>
      </c>
      <c r="U1804" s="259"/>
      <c r="V1804" s="259"/>
      <c r="W1804" s="259"/>
      <c r="X1804" s="259"/>
      <c r="Y1804" s="260"/>
      <c r="Z1804" t="s">
        <v>8458</v>
      </c>
      <c r="AA1804" t="s">
        <v>8459</v>
      </c>
      <c r="AB1804">
        <v>1712029554</v>
      </c>
      <c r="AC1804" s="261" t="str">
        <f>_xlfn.IFNA(IF(Table[[#This Row],[Programme Partner]]&lt;&gt;Table[[#This Row],[Implementing Partner]],CONCATENATE(Table[[#This Row],[Programme Partner]],"-",Table[[#This Row],[Implementing Partner]]),Table[[#This Row],[Programme Partner]]),"")</f>
        <v>UNHCR-NGOF</v>
      </c>
    </row>
    <row r="1805" spans="1:29" ht="16.5" customHeight="1">
      <c r="A1805" s="183">
        <v>1806</v>
      </c>
      <c r="B1805" t="s">
        <v>8385</v>
      </c>
      <c r="C1805" t="s">
        <v>5273</v>
      </c>
      <c r="D1805" t="s">
        <v>5184</v>
      </c>
      <c r="E1805" t="s">
        <v>5273</v>
      </c>
      <c r="F1805" s="265" t="s">
        <v>27</v>
      </c>
      <c r="G1805" s="195" t="s">
        <v>8013</v>
      </c>
      <c r="H1805" t="s">
        <v>8288</v>
      </c>
      <c r="I1805" s="253" t="str">
        <f>IFERROR(VLOOKUP(Table[[#This Row],[Activity Details of Assistance]],WHAT!E:F,2,FALSE),"")</f>
        <v># of handwashing station</v>
      </c>
      <c r="J1805" s="195"/>
      <c r="K1805">
        <v>2</v>
      </c>
      <c r="L1805" s="235" t="s">
        <v>28</v>
      </c>
      <c r="M1805" s="252" t="s">
        <v>13</v>
      </c>
      <c r="N1805" t="s">
        <v>14</v>
      </c>
      <c r="O1805" t="s">
        <v>307</v>
      </c>
      <c r="P1805" t="s">
        <v>1599</v>
      </c>
      <c r="Q1805" t="s">
        <v>5697</v>
      </c>
      <c r="R1805" s="230">
        <v>45077</v>
      </c>
      <c r="S1805" s="230">
        <v>45261</v>
      </c>
      <c r="T1805" t="s">
        <v>8407</v>
      </c>
      <c r="U1805" s="259"/>
      <c r="V1805" s="259"/>
      <c r="W1805" s="259"/>
      <c r="X1805" s="259"/>
      <c r="Y1805" s="260"/>
      <c r="Z1805" t="s">
        <v>8458</v>
      </c>
      <c r="AA1805" t="s">
        <v>8459</v>
      </c>
      <c r="AB1805">
        <v>1712029554</v>
      </c>
      <c r="AC1805" s="261" t="str">
        <f>_xlfn.IFNA(IF(Table[[#This Row],[Programme Partner]]&lt;&gt;Table[[#This Row],[Implementing Partner]],CONCATENATE(Table[[#This Row],[Programme Partner]],"-",Table[[#This Row],[Implementing Partner]]),Table[[#This Row],[Programme Partner]]),"")</f>
        <v>UNHCR-NGOF</v>
      </c>
    </row>
    <row r="1806" spans="1:29" ht="16.5" customHeight="1">
      <c r="A1806" s="183">
        <v>1807</v>
      </c>
      <c r="B1806" t="s">
        <v>8385</v>
      </c>
      <c r="C1806" t="s">
        <v>5273</v>
      </c>
      <c r="D1806" t="s">
        <v>5184</v>
      </c>
      <c r="E1806" t="s">
        <v>5273</v>
      </c>
      <c r="F1806" s="265" t="s">
        <v>27</v>
      </c>
      <c r="G1806" s="195" t="s">
        <v>8014</v>
      </c>
      <c r="H1806" t="s">
        <v>8313</v>
      </c>
      <c r="I1806" s="253" t="str">
        <f>IFERROR(VLOOKUP(Table[[#This Row],[Activity Details of Assistance]],WHAT!E:F,2,FALSE),"")</f>
        <v># of campaign per camp </v>
      </c>
      <c r="J1806" s="195"/>
      <c r="K1806">
        <v>7</v>
      </c>
      <c r="L1806" s="235" t="s">
        <v>28</v>
      </c>
      <c r="M1806" s="252" t="s">
        <v>13</v>
      </c>
      <c r="N1806" t="s">
        <v>14</v>
      </c>
      <c r="O1806" t="s">
        <v>307</v>
      </c>
      <c r="P1806" t="s">
        <v>1599</v>
      </c>
      <c r="Q1806" t="s">
        <v>5697</v>
      </c>
      <c r="R1806" s="230">
        <v>45077</v>
      </c>
      <c r="S1806" s="230">
        <v>45261</v>
      </c>
      <c r="T1806" t="s">
        <v>8407</v>
      </c>
      <c r="U1806" s="259"/>
      <c r="V1806" s="259"/>
      <c r="W1806" s="259"/>
      <c r="X1806" s="259"/>
      <c r="Y1806" s="260"/>
      <c r="Z1806" t="s">
        <v>8458</v>
      </c>
      <c r="AA1806" t="s">
        <v>8459</v>
      </c>
      <c r="AB1806">
        <v>1712029554</v>
      </c>
      <c r="AC1806" s="261" t="str">
        <f>_xlfn.IFNA(IF(Table[[#This Row],[Programme Partner]]&lt;&gt;Table[[#This Row],[Implementing Partner]],CONCATENATE(Table[[#This Row],[Programme Partner]],"-",Table[[#This Row],[Implementing Partner]]),Table[[#This Row],[Programme Partner]]),"")</f>
        <v>UNHCR-NGOF</v>
      </c>
    </row>
    <row r="1807" spans="1:29" ht="16.5" customHeight="1">
      <c r="A1807" s="183">
        <v>1808</v>
      </c>
      <c r="B1807" t="s">
        <v>8385</v>
      </c>
      <c r="C1807" t="s">
        <v>5273</v>
      </c>
      <c r="D1807" t="s">
        <v>5184</v>
      </c>
      <c r="E1807" t="s">
        <v>5273</v>
      </c>
      <c r="F1807" s="265" t="s">
        <v>27</v>
      </c>
      <c r="G1807" s="195" t="s">
        <v>8014</v>
      </c>
      <c r="H1807" t="s">
        <v>8412</v>
      </c>
      <c r="I1807" s="253" t="str">
        <f>IFERROR(VLOOKUP(Table[[#This Row],[Activity Details of Assistance]],WHAT!E:F,2,FALSE),"")</f>
        <v># of HH</v>
      </c>
      <c r="J1807" s="195"/>
      <c r="K1807">
        <v>4260</v>
      </c>
      <c r="L1807" s="235" t="s">
        <v>28</v>
      </c>
      <c r="M1807" s="252" t="s">
        <v>13</v>
      </c>
      <c r="N1807" t="s">
        <v>14</v>
      </c>
      <c r="O1807" t="s">
        <v>307</v>
      </c>
      <c r="P1807" t="s">
        <v>1599</v>
      </c>
      <c r="Q1807" t="s">
        <v>5697</v>
      </c>
      <c r="R1807" s="230">
        <v>45077</v>
      </c>
      <c r="S1807" s="230">
        <v>45261</v>
      </c>
      <c r="T1807" t="s">
        <v>8407</v>
      </c>
      <c r="U1807" s="259"/>
      <c r="V1807" s="259"/>
      <c r="W1807" s="259"/>
      <c r="X1807" s="259"/>
      <c r="Y1807" s="260"/>
      <c r="Z1807" t="s">
        <v>8458</v>
      </c>
      <c r="AA1807" t="s">
        <v>8459</v>
      </c>
      <c r="AB1807">
        <v>1712029554</v>
      </c>
      <c r="AC1807" s="261" t="str">
        <f>_xlfn.IFNA(IF(Table[[#This Row],[Programme Partner]]&lt;&gt;Table[[#This Row],[Implementing Partner]],CONCATENATE(Table[[#This Row],[Programme Partner]],"-",Table[[#This Row],[Implementing Partner]]),Table[[#This Row],[Programme Partner]]),"")</f>
        <v>UNHCR-NGOF</v>
      </c>
    </row>
    <row r="1808" spans="1:29" ht="16.5" customHeight="1">
      <c r="A1808" s="183">
        <v>1809</v>
      </c>
      <c r="B1808" t="s">
        <v>8385</v>
      </c>
      <c r="C1808" t="s">
        <v>5148</v>
      </c>
      <c r="D1808" t="s">
        <v>5087</v>
      </c>
      <c r="E1808" t="s">
        <v>5148</v>
      </c>
      <c r="F1808" s="265" t="s">
        <v>27</v>
      </c>
      <c r="G1808" s="195" t="s">
        <v>8011</v>
      </c>
      <c r="H1808" t="s">
        <v>8363</v>
      </c>
      <c r="I1808" s="253" t="str">
        <f>IFERROR(VLOOKUP(Table[[#This Row],[Activity Details of Assistance]],WHAT!E:F,2,FALSE),"")</f>
        <v># of tube well</v>
      </c>
      <c r="J1808" s="195"/>
      <c r="K1808">
        <v>128</v>
      </c>
      <c r="L1808" s="235" t="s">
        <v>28</v>
      </c>
      <c r="M1808" s="252" t="s">
        <v>13</v>
      </c>
      <c r="N1808" t="s">
        <v>14</v>
      </c>
      <c r="O1808" t="s">
        <v>309</v>
      </c>
      <c r="P1808" t="s">
        <v>1606</v>
      </c>
      <c r="Q1808" t="s">
        <v>4670</v>
      </c>
      <c r="R1808" s="230">
        <v>45077</v>
      </c>
      <c r="S1808" s="230">
        <v>45261</v>
      </c>
      <c r="T1808" t="s">
        <v>8407</v>
      </c>
      <c r="U1808" s="259"/>
      <c r="V1808" s="259"/>
      <c r="W1808" s="259"/>
      <c r="X1808" s="259"/>
      <c r="Y1808" s="260"/>
      <c r="Z1808" t="s">
        <v>8390</v>
      </c>
      <c r="AA1808" t="s">
        <v>8279</v>
      </c>
      <c r="AB1808">
        <v>1845101021</v>
      </c>
      <c r="AC1808" s="261" t="str">
        <f>_xlfn.IFNA(IF(Table[[#This Row],[Programme Partner]]&lt;&gt;Table[[#This Row],[Implementing Partner]],CONCATENATE(Table[[#This Row],[Programme Partner]],"-",Table[[#This Row],[Implementing Partner]]),Table[[#This Row],[Programme Partner]]),"")</f>
        <v>IOM-DSK</v>
      </c>
    </row>
    <row r="1809" spans="1:29" ht="16.5" customHeight="1">
      <c r="A1809" s="183">
        <v>1810</v>
      </c>
      <c r="B1809" t="s">
        <v>8385</v>
      </c>
      <c r="C1809" t="s">
        <v>5148</v>
      </c>
      <c r="D1809" t="s">
        <v>5087</v>
      </c>
      <c r="E1809" t="s">
        <v>5148</v>
      </c>
      <c r="F1809" s="265" t="s">
        <v>27</v>
      </c>
      <c r="G1809" s="195" t="s">
        <v>8012</v>
      </c>
      <c r="H1809" t="s">
        <v>8364</v>
      </c>
      <c r="I1809" s="253" t="str">
        <f>IFERROR(VLOOKUP(Table[[#This Row],[Activity Details of Assistance]],WHAT!E:F,2,FALSE),"")</f>
        <v xml:space="preserve"># of door </v>
      </c>
      <c r="J1809" s="195"/>
      <c r="K1809">
        <v>72</v>
      </c>
      <c r="L1809" s="235" t="s">
        <v>28</v>
      </c>
      <c r="M1809" s="252" t="s">
        <v>13</v>
      </c>
      <c r="N1809" t="s">
        <v>14</v>
      </c>
      <c r="O1809" t="s">
        <v>309</v>
      </c>
      <c r="P1809" t="s">
        <v>1606</v>
      </c>
      <c r="Q1809" t="s">
        <v>4670</v>
      </c>
      <c r="R1809" s="230">
        <v>45077</v>
      </c>
      <c r="S1809" s="230">
        <v>45261</v>
      </c>
      <c r="T1809" t="s">
        <v>8407</v>
      </c>
      <c r="U1809" s="259"/>
      <c r="V1809" s="259"/>
      <c r="W1809" s="259"/>
      <c r="X1809" s="259"/>
      <c r="Y1809" s="260"/>
      <c r="Z1809" t="s">
        <v>8390</v>
      </c>
      <c r="AA1809" t="s">
        <v>8279</v>
      </c>
      <c r="AB1809">
        <v>1845101021</v>
      </c>
      <c r="AC1809" s="261" t="str">
        <f>_xlfn.IFNA(IF(Table[[#This Row],[Programme Partner]]&lt;&gt;Table[[#This Row],[Implementing Partner]],CONCATENATE(Table[[#This Row],[Programme Partner]],"-",Table[[#This Row],[Implementing Partner]]),Table[[#This Row],[Programme Partner]]),"")</f>
        <v>IOM-DSK</v>
      </c>
    </row>
    <row r="1810" spans="1:29" ht="16.5" customHeight="1">
      <c r="A1810" s="183">
        <v>1811</v>
      </c>
      <c r="B1810" t="s">
        <v>8385</v>
      </c>
      <c r="C1810" t="s">
        <v>5148</v>
      </c>
      <c r="D1810" t="s">
        <v>5087</v>
      </c>
      <c r="E1810" t="s">
        <v>5148</v>
      </c>
      <c r="F1810" s="265" t="s">
        <v>27</v>
      </c>
      <c r="G1810" s="195" t="s">
        <v>8012</v>
      </c>
      <c r="H1810" t="s">
        <v>8365</v>
      </c>
      <c r="I1810" s="253" t="str">
        <f>IFERROR(VLOOKUP(Table[[#This Row],[Activity Details of Assistance]],WHAT!E:F,2,FALSE),"")</f>
        <v># of door</v>
      </c>
      <c r="J1810" s="195"/>
      <c r="K1810">
        <v>148</v>
      </c>
      <c r="L1810" s="235" t="s">
        <v>28</v>
      </c>
      <c r="M1810" s="252" t="s">
        <v>13</v>
      </c>
      <c r="N1810" t="s">
        <v>14</v>
      </c>
      <c r="O1810" t="s">
        <v>309</v>
      </c>
      <c r="P1810" t="s">
        <v>1606</v>
      </c>
      <c r="Q1810" t="s">
        <v>4670</v>
      </c>
      <c r="R1810" s="230">
        <v>45077</v>
      </c>
      <c r="S1810" s="230">
        <v>45261</v>
      </c>
      <c r="T1810" t="s">
        <v>8407</v>
      </c>
      <c r="U1810" s="259"/>
      <c r="V1810" s="259"/>
      <c r="W1810" s="259"/>
      <c r="X1810" s="259"/>
      <c r="Y1810" s="260"/>
      <c r="Z1810" t="s">
        <v>8390</v>
      </c>
      <c r="AA1810" t="s">
        <v>8279</v>
      </c>
      <c r="AB1810">
        <v>1845101021</v>
      </c>
      <c r="AC1810" s="261" t="str">
        <f>_xlfn.IFNA(IF(Table[[#This Row],[Programme Partner]]&lt;&gt;Table[[#This Row],[Implementing Partner]],CONCATENATE(Table[[#This Row],[Programme Partner]],"-",Table[[#This Row],[Implementing Partner]]),Table[[#This Row],[Programme Partner]]),"")</f>
        <v>IOM-DSK</v>
      </c>
    </row>
    <row r="1811" spans="1:29" ht="16.5" customHeight="1">
      <c r="A1811" s="183">
        <v>1812</v>
      </c>
      <c r="B1811" t="s">
        <v>8385</v>
      </c>
      <c r="C1811" t="s">
        <v>5148</v>
      </c>
      <c r="D1811" t="s">
        <v>5087</v>
      </c>
      <c r="E1811" t="s">
        <v>5148</v>
      </c>
      <c r="F1811" s="265" t="s">
        <v>27</v>
      </c>
      <c r="G1811" s="195" t="s">
        <v>8012</v>
      </c>
      <c r="H1811" t="s">
        <v>8312</v>
      </c>
      <c r="I1811" s="253" t="str">
        <f>IFERROR(VLOOKUP(Table[[#This Row],[Activity Details of Assistance]],WHAT!E:F,2,FALSE),"")</f>
        <v># of door</v>
      </c>
      <c r="J1811" s="195"/>
      <c r="K1811">
        <v>130</v>
      </c>
      <c r="L1811" s="235" t="s">
        <v>28</v>
      </c>
      <c r="M1811" s="252" t="s">
        <v>13</v>
      </c>
      <c r="N1811" t="s">
        <v>14</v>
      </c>
      <c r="O1811" t="s">
        <v>309</v>
      </c>
      <c r="P1811" t="s">
        <v>1606</v>
      </c>
      <c r="Q1811" t="s">
        <v>4670</v>
      </c>
      <c r="R1811" s="230">
        <v>45077</v>
      </c>
      <c r="S1811" s="230">
        <v>45261</v>
      </c>
      <c r="T1811" t="s">
        <v>8407</v>
      </c>
      <c r="U1811" s="259"/>
      <c r="V1811" s="259"/>
      <c r="W1811" s="259"/>
      <c r="X1811" s="259"/>
      <c r="Y1811" s="260"/>
      <c r="Z1811" t="s">
        <v>8390</v>
      </c>
      <c r="AA1811" t="s">
        <v>8279</v>
      </c>
      <c r="AB1811">
        <v>1845101021</v>
      </c>
      <c r="AC1811" s="261" t="str">
        <f>_xlfn.IFNA(IF(Table[[#This Row],[Programme Partner]]&lt;&gt;Table[[#This Row],[Implementing Partner]],CONCATENATE(Table[[#This Row],[Programme Partner]],"-",Table[[#This Row],[Implementing Partner]]),Table[[#This Row],[Programme Partner]]),"")</f>
        <v>IOM-DSK</v>
      </c>
    </row>
    <row r="1812" spans="1:29" ht="16.5" customHeight="1">
      <c r="A1812" s="183">
        <v>1813</v>
      </c>
      <c r="B1812" t="s">
        <v>8385</v>
      </c>
      <c r="C1812" t="s">
        <v>5148</v>
      </c>
      <c r="D1812" t="s">
        <v>5087</v>
      </c>
      <c r="E1812" t="s">
        <v>5148</v>
      </c>
      <c r="F1812" s="265" t="s">
        <v>27</v>
      </c>
      <c r="G1812" s="195" t="s">
        <v>8014</v>
      </c>
      <c r="H1812" t="s">
        <v>8313</v>
      </c>
      <c r="I1812" s="253" t="str">
        <f>IFERROR(VLOOKUP(Table[[#This Row],[Activity Details of Assistance]],WHAT!E:F,2,FALSE),"")</f>
        <v># of campaign per camp </v>
      </c>
      <c r="J1812" s="195"/>
      <c r="K1812">
        <v>6</v>
      </c>
      <c r="L1812" s="235" t="s">
        <v>28</v>
      </c>
      <c r="M1812" s="252" t="s">
        <v>13</v>
      </c>
      <c r="N1812" t="s">
        <v>14</v>
      </c>
      <c r="O1812" t="s">
        <v>309</v>
      </c>
      <c r="P1812" t="s">
        <v>1606</v>
      </c>
      <c r="Q1812" t="s">
        <v>4670</v>
      </c>
      <c r="R1812" s="230">
        <v>45077</v>
      </c>
      <c r="S1812" s="230">
        <v>45261</v>
      </c>
      <c r="T1812" t="s">
        <v>8407</v>
      </c>
      <c r="U1812" s="259"/>
      <c r="V1812" s="259"/>
      <c r="W1812" s="259"/>
      <c r="X1812" s="259"/>
      <c r="Y1812" s="260"/>
      <c r="Z1812" t="s">
        <v>8390</v>
      </c>
      <c r="AA1812" t="s">
        <v>8279</v>
      </c>
      <c r="AB1812">
        <v>1845101021</v>
      </c>
      <c r="AC1812" s="261" t="str">
        <f>_xlfn.IFNA(IF(Table[[#This Row],[Programme Partner]]&lt;&gt;Table[[#This Row],[Implementing Partner]],CONCATENATE(Table[[#This Row],[Programme Partner]],"-",Table[[#This Row],[Implementing Partner]]),Table[[#This Row],[Programme Partner]]),"")</f>
        <v>IOM-DSK</v>
      </c>
    </row>
    <row r="1813" spans="1:29" ht="16.5" customHeight="1">
      <c r="A1813" s="183">
        <v>1814</v>
      </c>
      <c r="B1813" t="s">
        <v>8385</v>
      </c>
      <c r="C1813" t="s">
        <v>5148</v>
      </c>
      <c r="D1813" t="s">
        <v>5087</v>
      </c>
      <c r="E1813" t="s">
        <v>5148</v>
      </c>
      <c r="F1813" s="265" t="s">
        <v>27</v>
      </c>
      <c r="G1813" s="195" t="s">
        <v>8014</v>
      </c>
      <c r="H1813" t="s">
        <v>8401</v>
      </c>
      <c r="I1813" s="253" t="str">
        <f>IFERROR(VLOOKUP(Table[[#This Row],[Activity Details of Assistance]],WHAT!E:F,2,FALSE),"")</f>
        <v># of household</v>
      </c>
      <c r="J1813" s="195"/>
      <c r="K1813">
        <v>2847</v>
      </c>
      <c r="L1813" s="235" t="s">
        <v>28</v>
      </c>
      <c r="M1813" s="252" t="s">
        <v>13</v>
      </c>
      <c r="N1813" t="s">
        <v>14</v>
      </c>
      <c r="O1813" t="s">
        <v>309</v>
      </c>
      <c r="P1813" t="s">
        <v>1606</v>
      </c>
      <c r="Q1813" t="s">
        <v>4670</v>
      </c>
      <c r="R1813" s="230">
        <v>45077</v>
      </c>
      <c r="S1813" s="230">
        <v>45261</v>
      </c>
      <c r="T1813" t="s">
        <v>8407</v>
      </c>
      <c r="U1813" s="259"/>
      <c r="V1813" s="259"/>
      <c r="W1813" s="259"/>
      <c r="X1813" s="259"/>
      <c r="Y1813" s="260"/>
      <c r="Z1813" t="s">
        <v>8390</v>
      </c>
      <c r="AA1813" t="s">
        <v>8279</v>
      </c>
      <c r="AB1813">
        <v>1845101021</v>
      </c>
      <c r="AC1813" s="261" t="str">
        <f>_xlfn.IFNA(IF(Table[[#This Row],[Programme Partner]]&lt;&gt;Table[[#This Row],[Implementing Partner]],CONCATENATE(Table[[#This Row],[Programme Partner]],"-",Table[[#This Row],[Implementing Partner]]),Table[[#This Row],[Programme Partner]]),"")</f>
        <v>IOM-DSK</v>
      </c>
    </row>
    <row r="1814" spans="1:29" ht="16.5" customHeight="1">
      <c r="A1814" s="183">
        <v>1815</v>
      </c>
      <c r="B1814" t="s">
        <v>8385</v>
      </c>
      <c r="C1814" t="s">
        <v>5148</v>
      </c>
      <c r="D1814" t="s">
        <v>5087</v>
      </c>
      <c r="E1814" t="s">
        <v>5148</v>
      </c>
      <c r="F1814" s="265" t="s">
        <v>27</v>
      </c>
      <c r="G1814" s="195" t="s">
        <v>8011</v>
      </c>
      <c r="H1814" t="s">
        <v>8363</v>
      </c>
      <c r="I1814" s="253" t="str">
        <f>IFERROR(VLOOKUP(Table[[#This Row],[Activity Details of Assistance]],WHAT!E:F,2,FALSE),"")</f>
        <v># of tube well</v>
      </c>
      <c r="J1814" s="195"/>
      <c r="K1814">
        <v>309</v>
      </c>
      <c r="L1814" s="235" t="s">
        <v>28</v>
      </c>
      <c r="M1814" s="252" t="s">
        <v>13</v>
      </c>
      <c r="N1814" t="s">
        <v>14</v>
      </c>
      <c r="O1814" t="s">
        <v>309</v>
      </c>
      <c r="P1814" t="s">
        <v>1606</v>
      </c>
      <c r="Q1814" t="s">
        <v>4672</v>
      </c>
      <c r="R1814" s="230">
        <v>45077</v>
      </c>
      <c r="S1814" s="230">
        <v>45170</v>
      </c>
      <c r="T1814" t="s">
        <v>8407</v>
      </c>
      <c r="U1814" s="259"/>
      <c r="V1814" s="259"/>
      <c r="W1814" s="259"/>
      <c r="X1814" s="259"/>
      <c r="Y1814" s="260"/>
      <c r="Z1814" t="s">
        <v>8390</v>
      </c>
      <c r="AA1814" t="s">
        <v>8279</v>
      </c>
      <c r="AB1814">
        <v>1845101021</v>
      </c>
      <c r="AC1814" s="261" t="str">
        <f>_xlfn.IFNA(IF(Table[[#This Row],[Programme Partner]]&lt;&gt;Table[[#This Row],[Implementing Partner]],CONCATENATE(Table[[#This Row],[Programme Partner]],"-",Table[[#This Row],[Implementing Partner]]),Table[[#This Row],[Programme Partner]]),"")</f>
        <v>IOM-DSK</v>
      </c>
    </row>
    <row r="1815" spans="1:29" ht="16.5" customHeight="1">
      <c r="A1815" s="183">
        <v>1816</v>
      </c>
      <c r="B1815" t="s">
        <v>8385</v>
      </c>
      <c r="C1815" t="s">
        <v>5148</v>
      </c>
      <c r="D1815" t="s">
        <v>5087</v>
      </c>
      <c r="E1815" t="s">
        <v>5148</v>
      </c>
      <c r="F1815" s="265" t="s">
        <v>27</v>
      </c>
      <c r="G1815" s="195" t="s">
        <v>8012</v>
      </c>
      <c r="H1815" t="s">
        <v>8364</v>
      </c>
      <c r="I1815" s="253" t="str">
        <f>IFERROR(VLOOKUP(Table[[#This Row],[Activity Details of Assistance]],WHAT!E:F,2,FALSE),"")</f>
        <v xml:space="preserve"># of door </v>
      </c>
      <c r="J1815" s="195"/>
      <c r="K1815">
        <v>134</v>
      </c>
      <c r="L1815" s="235" t="s">
        <v>28</v>
      </c>
      <c r="M1815" s="252" t="s">
        <v>13</v>
      </c>
      <c r="N1815" t="s">
        <v>14</v>
      </c>
      <c r="O1815" t="s">
        <v>309</v>
      </c>
      <c r="P1815" t="s">
        <v>1606</v>
      </c>
      <c r="Q1815" t="s">
        <v>4672</v>
      </c>
      <c r="R1815" s="230">
        <v>45077</v>
      </c>
      <c r="S1815" s="230">
        <v>45170</v>
      </c>
      <c r="T1815" t="s">
        <v>8407</v>
      </c>
      <c r="U1815" s="259"/>
      <c r="V1815" s="259"/>
      <c r="W1815" s="259"/>
      <c r="X1815" s="259"/>
      <c r="Y1815" s="260"/>
      <c r="Z1815" t="s">
        <v>8390</v>
      </c>
      <c r="AA1815" t="s">
        <v>8279</v>
      </c>
      <c r="AB1815">
        <v>1845101021</v>
      </c>
      <c r="AC1815" s="261" t="str">
        <f>_xlfn.IFNA(IF(Table[[#This Row],[Programme Partner]]&lt;&gt;Table[[#This Row],[Implementing Partner]],CONCATENATE(Table[[#This Row],[Programme Partner]],"-",Table[[#This Row],[Implementing Partner]]),Table[[#This Row],[Programme Partner]]),"")</f>
        <v>IOM-DSK</v>
      </c>
    </row>
    <row r="1816" spans="1:29" ht="16.5" customHeight="1">
      <c r="A1816" s="183">
        <v>1817</v>
      </c>
      <c r="B1816" t="s">
        <v>8385</v>
      </c>
      <c r="C1816" t="s">
        <v>5148</v>
      </c>
      <c r="D1816" t="s">
        <v>5087</v>
      </c>
      <c r="E1816" t="s">
        <v>5148</v>
      </c>
      <c r="F1816" s="265" t="s">
        <v>27</v>
      </c>
      <c r="G1816" s="195" t="s">
        <v>8012</v>
      </c>
      <c r="H1816" t="s">
        <v>8365</v>
      </c>
      <c r="I1816" s="253" t="str">
        <f>IFERROR(VLOOKUP(Table[[#This Row],[Activity Details of Assistance]],WHAT!E:F,2,FALSE),"")</f>
        <v># of door</v>
      </c>
      <c r="J1816" s="195"/>
      <c r="K1816">
        <v>248</v>
      </c>
      <c r="L1816" s="235" t="s">
        <v>28</v>
      </c>
      <c r="M1816" s="252" t="s">
        <v>13</v>
      </c>
      <c r="N1816" t="s">
        <v>14</v>
      </c>
      <c r="O1816" t="s">
        <v>309</v>
      </c>
      <c r="P1816" t="s">
        <v>1606</v>
      </c>
      <c r="Q1816" t="s">
        <v>4672</v>
      </c>
      <c r="R1816" s="230">
        <v>45077</v>
      </c>
      <c r="S1816" s="230">
        <v>45170</v>
      </c>
      <c r="T1816" t="s">
        <v>8407</v>
      </c>
      <c r="U1816" s="259"/>
      <c r="V1816" s="259"/>
      <c r="W1816" s="259"/>
      <c r="X1816" s="259"/>
      <c r="Y1816" s="260"/>
      <c r="Z1816" t="s">
        <v>8390</v>
      </c>
      <c r="AA1816" t="s">
        <v>8279</v>
      </c>
      <c r="AB1816">
        <v>1845101021</v>
      </c>
      <c r="AC1816" s="261" t="str">
        <f>_xlfn.IFNA(IF(Table[[#This Row],[Programme Partner]]&lt;&gt;Table[[#This Row],[Implementing Partner]],CONCATENATE(Table[[#This Row],[Programme Partner]],"-",Table[[#This Row],[Implementing Partner]]),Table[[#This Row],[Programme Partner]]),"")</f>
        <v>IOM-DSK</v>
      </c>
    </row>
    <row r="1817" spans="1:29" ht="16.5" customHeight="1">
      <c r="A1817" s="183">
        <v>1818</v>
      </c>
      <c r="B1817" t="s">
        <v>8385</v>
      </c>
      <c r="C1817" t="s">
        <v>5148</v>
      </c>
      <c r="D1817" t="s">
        <v>5087</v>
      </c>
      <c r="E1817" t="s">
        <v>5148</v>
      </c>
      <c r="F1817" s="265" t="s">
        <v>27</v>
      </c>
      <c r="G1817" s="195" t="s">
        <v>8012</v>
      </c>
      <c r="H1817" t="s">
        <v>8312</v>
      </c>
      <c r="I1817" s="253" t="str">
        <f>IFERROR(VLOOKUP(Table[[#This Row],[Activity Details of Assistance]],WHAT!E:F,2,FALSE),"")</f>
        <v># of door</v>
      </c>
      <c r="J1817" s="195"/>
      <c r="K1817">
        <v>306</v>
      </c>
      <c r="L1817" s="235" t="s">
        <v>28</v>
      </c>
      <c r="M1817" s="252" t="s">
        <v>13</v>
      </c>
      <c r="N1817" t="s">
        <v>14</v>
      </c>
      <c r="O1817" t="s">
        <v>309</v>
      </c>
      <c r="P1817" t="s">
        <v>1606</v>
      </c>
      <c r="Q1817" t="s">
        <v>4672</v>
      </c>
      <c r="R1817" s="230">
        <v>45077</v>
      </c>
      <c r="S1817" s="230">
        <v>45170</v>
      </c>
      <c r="T1817" t="s">
        <v>8407</v>
      </c>
      <c r="U1817" s="259"/>
      <c r="V1817" s="259"/>
      <c r="W1817" s="259"/>
      <c r="X1817" s="259"/>
      <c r="Y1817" s="260"/>
      <c r="Z1817" t="s">
        <v>8390</v>
      </c>
      <c r="AA1817" t="s">
        <v>8279</v>
      </c>
      <c r="AB1817">
        <v>1845101021</v>
      </c>
      <c r="AC1817" s="261" t="str">
        <f>_xlfn.IFNA(IF(Table[[#This Row],[Programme Partner]]&lt;&gt;Table[[#This Row],[Implementing Partner]],CONCATENATE(Table[[#This Row],[Programme Partner]],"-",Table[[#This Row],[Implementing Partner]]),Table[[#This Row],[Programme Partner]]),"")</f>
        <v>IOM-DSK</v>
      </c>
    </row>
    <row r="1818" spans="1:29" ht="16.5" customHeight="1">
      <c r="A1818" s="183">
        <v>1819</v>
      </c>
      <c r="B1818" t="s">
        <v>8385</v>
      </c>
      <c r="C1818" t="s">
        <v>5148</v>
      </c>
      <c r="D1818" t="s">
        <v>5087</v>
      </c>
      <c r="E1818" t="s">
        <v>5148</v>
      </c>
      <c r="F1818" s="265" t="s">
        <v>27</v>
      </c>
      <c r="G1818" s="195" t="s">
        <v>8014</v>
      </c>
      <c r="H1818" t="s">
        <v>8313</v>
      </c>
      <c r="I1818" s="253" t="str">
        <f>IFERROR(VLOOKUP(Table[[#This Row],[Activity Details of Assistance]],WHAT!E:F,2,FALSE),"")</f>
        <v># of campaign per camp </v>
      </c>
      <c r="J1818" s="195"/>
      <c r="K1818">
        <v>9</v>
      </c>
      <c r="L1818" s="235" t="s">
        <v>28</v>
      </c>
      <c r="M1818" s="252" t="s">
        <v>13</v>
      </c>
      <c r="N1818" t="s">
        <v>14</v>
      </c>
      <c r="O1818" t="s">
        <v>309</v>
      </c>
      <c r="P1818" t="s">
        <v>1606</v>
      </c>
      <c r="Q1818" t="s">
        <v>4672</v>
      </c>
      <c r="R1818" s="230">
        <v>45077</v>
      </c>
      <c r="S1818" s="230">
        <v>45170</v>
      </c>
      <c r="T1818" t="s">
        <v>8407</v>
      </c>
      <c r="U1818" s="259"/>
      <c r="V1818" s="259"/>
      <c r="W1818" s="259"/>
      <c r="X1818" s="259"/>
      <c r="Y1818" s="260"/>
      <c r="Z1818" t="s">
        <v>8390</v>
      </c>
      <c r="AA1818" t="s">
        <v>8279</v>
      </c>
      <c r="AB1818">
        <v>1845101021</v>
      </c>
      <c r="AC1818" s="261" t="str">
        <f>_xlfn.IFNA(IF(Table[[#This Row],[Programme Partner]]&lt;&gt;Table[[#This Row],[Implementing Partner]],CONCATENATE(Table[[#This Row],[Programme Partner]],"-",Table[[#This Row],[Implementing Partner]]),Table[[#This Row],[Programme Partner]]),"")</f>
        <v>IOM-DSK</v>
      </c>
    </row>
    <row r="1819" spans="1:29" ht="16.5" customHeight="1">
      <c r="A1819" s="183">
        <v>1820</v>
      </c>
      <c r="B1819" t="s">
        <v>8385</v>
      </c>
      <c r="C1819" t="s">
        <v>5148</v>
      </c>
      <c r="D1819" t="s">
        <v>5087</v>
      </c>
      <c r="E1819" t="s">
        <v>5148</v>
      </c>
      <c r="F1819" s="265" t="s">
        <v>27</v>
      </c>
      <c r="G1819" s="195" t="s">
        <v>8014</v>
      </c>
      <c r="H1819" t="s">
        <v>8401</v>
      </c>
      <c r="I1819" s="253" t="str">
        <f>IFERROR(VLOOKUP(Table[[#This Row],[Activity Details of Assistance]],WHAT!E:F,2,FALSE),"")</f>
        <v># of household</v>
      </c>
      <c r="J1819" s="195"/>
      <c r="K1819">
        <v>4125</v>
      </c>
      <c r="L1819" s="235" t="s">
        <v>28</v>
      </c>
      <c r="M1819" s="252" t="s">
        <v>13</v>
      </c>
      <c r="N1819" t="s">
        <v>14</v>
      </c>
      <c r="O1819" t="s">
        <v>309</v>
      </c>
      <c r="P1819" t="s">
        <v>1606</v>
      </c>
      <c r="Q1819" t="s">
        <v>4672</v>
      </c>
      <c r="R1819" s="230">
        <v>45077</v>
      </c>
      <c r="S1819" s="230">
        <v>45170</v>
      </c>
      <c r="T1819" t="s">
        <v>8407</v>
      </c>
      <c r="U1819" s="259"/>
      <c r="V1819" s="259"/>
      <c r="W1819" s="259"/>
      <c r="X1819" s="259"/>
      <c r="Y1819" s="260"/>
      <c r="Z1819" t="s">
        <v>8390</v>
      </c>
      <c r="AA1819" t="s">
        <v>8279</v>
      </c>
      <c r="AB1819">
        <v>1845101021</v>
      </c>
      <c r="AC1819" s="261" t="str">
        <f>_xlfn.IFNA(IF(Table[[#This Row],[Programme Partner]]&lt;&gt;Table[[#This Row],[Implementing Partner]],CONCATENATE(Table[[#This Row],[Programme Partner]],"-",Table[[#This Row],[Implementing Partner]]),Table[[#This Row],[Programme Partner]]),"")</f>
        <v>IOM-DSK</v>
      </c>
    </row>
    <row r="1820" spans="1:29" ht="16.5" customHeight="1">
      <c r="A1820" s="183">
        <v>1821</v>
      </c>
      <c r="B1820" t="s">
        <v>8385</v>
      </c>
      <c r="C1820" t="s">
        <v>5275</v>
      </c>
      <c r="D1820" t="s">
        <v>5300</v>
      </c>
      <c r="E1820" t="s">
        <v>5275</v>
      </c>
      <c r="F1820" s="265" t="s">
        <v>27</v>
      </c>
      <c r="G1820" s="195" t="s">
        <v>8011</v>
      </c>
      <c r="H1820" t="s">
        <v>8363</v>
      </c>
      <c r="I1820" s="253" t="str">
        <f>IFERROR(VLOOKUP(Table[[#This Row],[Activity Details of Assistance]],WHAT!E:F,2,FALSE),"")</f>
        <v># of tube well</v>
      </c>
      <c r="J1820" s="195"/>
      <c r="K1820">
        <v>271</v>
      </c>
      <c r="L1820" s="235" t="s">
        <v>28</v>
      </c>
      <c r="M1820" s="252" t="s">
        <v>13</v>
      </c>
      <c r="N1820" t="s">
        <v>14</v>
      </c>
      <c r="O1820" t="s">
        <v>309</v>
      </c>
      <c r="P1820" t="s">
        <v>1606</v>
      </c>
      <c r="Q1820" t="s">
        <v>6475</v>
      </c>
      <c r="R1820" s="230">
        <v>45077</v>
      </c>
      <c r="S1820" s="230">
        <v>45323</v>
      </c>
      <c r="T1820" t="s">
        <v>8407</v>
      </c>
      <c r="U1820" s="259"/>
      <c r="V1820" s="259"/>
      <c r="W1820" s="259"/>
      <c r="X1820" s="259"/>
      <c r="Y1820" s="260"/>
      <c r="Z1820" t="s">
        <v>8440</v>
      </c>
      <c r="AA1820" t="s">
        <v>8443</v>
      </c>
      <c r="AB1820">
        <v>1686793411</v>
      </c>
      <c r="AC1820" s="261" t="str">
        <f>_xlfn.IFNA(IF(Table[[#This Row],[Programme Partner]]&lt;&gt;Table[[#This Row],[Implementing Partner]],CONCATENATE(Table[[#This Row],[Programme Partner]],"-",Table[[#This Row],[Implementing Partner]]),Table[[#This Row],[Programme Partner]]),"")</f>
        <v>UNICEF-WVI</v>
      </c>
    </row>
    <row r="1821" spans="1:29" ht="16.5" customHeight="1">
      <c r="A1821" s="183">
        <v>1822</v>
      </c>
      <c r="B1821" t="s">
        <v>8385</v>
      </c>
      <c r="C1821" t="s">
        <v>5275</v>
      </c>
      <c r="D1821" t="s">
        <v>5300</v>
      </c>
      <c r="E1821" t="s">
        <v>5275</v>
      </c>
      <c r="F1821" s="265" t="s">
        <v>27</v>
      </c>
      <c r="G1821" s="195" t="s">
        <v>8012</v>
      </c>
      <c r="H1821" t="s">
        <v>8364</v>
      </c>
      <c r="I1821" s="253" t="str">
        <f>IFERROR(VLOOKUP(Table[[#This Row],[Activity Details of Assistance]],WHAT!E:F,2,FALSE),"")</f>
        <v xml:space="preserve"># of door </v>
      </c>
      <c r="J1821" s="195"/>
      <c r="K1821">
        <v>120</v>
      </c>
      <c r="L1821" s="235" t="s">
        <v>28</v>
      </c>
      <c r="M1821" s="252" t="s">
        <v>13</v>
      </c>
      <c r="N1821" t="s">
        <v>14</v>
      </c>
      <c r="O1821" t="s">
        <v>309</v>
      </c>
      <c r="P1821" t="s">
        <v>1606</v>
      </c>
      <c r="Q1821" t="s">
        <v>6475</v>
      </c>
      <c r="R1821" s="230">
        <v>45077</v>
      </c>
      <c r="S1821" s="230">
        <v>45323</v>
      </c>
      <c r="T1821" t="s">
        <v>8407</v>
      </c>
      <c r="U1821" s="259"/>
      <c r="V1821" s="259"/>
      <c r="W1821" s="259"/>
      <c r="X1821" s="259"/>
      <c r="Y1821" s="260"/>
      <c r="Z1821" t="s">
        <v>8440</v>
      </c>
      <c r="AA1821" t="s">
        <v>8443</v>
      </c>
      <c r="AB1821">
        <v>1686793411</v>
      </c>
      <c r="AC1821" s="261" t="str">
        <f>_xlfn.IFNA(IF(Table[[#This Row],[Programme Partner]]&lt;&gt;Table[[#This Row],[Implementing Partner]],CONCATENATE(Table[[#This Row],[Programme Partner]],"-",Table[[#This Row],[Implementing Partner]]),Table[[#This Row],[Programme Partner]]),"")</f>
        <v>UNICEF-WVI</v>
      </c>
    </row>
    <row r="1822" spans="1:29" ht="16.5" customHeight="1">
      <c r="A1822" s="183">
        <v>1823</v>
      </c>
      <c r="B1822" t="s">
        <v>8385</v>
      </c>
      <c r="C1822" t="s">
        <v>5275</v>
      </c>
      <c r="D1822" t="s">
        <v>5300</v>
      </c>
      <c r="E1822" t="s">
        <v>5275</v>
      </c>
      <c r="F1822" s="265" t="s">
        <v>27</v>
      </c>
      <c r="G1822" s="195" t="s">
        <v>8012</v>
      </c>
      <c r="H1822" t="s">
        <v>8365</v>
      </c>
      <c r="I1822" s="253" t="str">
        <f>IFERROR(VLOOKUP(Table[[#This Row],[Activity Details of Assistance]],WHAT!E:F,2,FALSE),"")</f>
        <v># of door</v>
      </c>
      <c r="J1822" s="195"/>
      <c r="K1822">
        <v>304</v>
      </c>
      <c r="L1822" s="235" t="s">
        <v>28</v>
      </c>
      <c r="M1822" s="252" t="s">
        <v>13</v>
      </c>
      <c r="N1822" t="s">
        <v>14</v>
      </c>
      <c r="O1822" t="s">
        <v>309</v>
      </c>
      <c r="P1822" t="s">
        <v>1606</v>
      </c>
      <c r="Q1822" t="s">
        <v>6475</v>
      </c>
      <c r="R1822" s="230">
        <v>45077</v>
      </c>
      <c r="S1822" s="230">
        <v>45323</v>
      </c>
      <c r="T1822" t="s">
        <v>8407</v>
      </c>
      <c r="U1822" s="259"/>
      <c r="V1822" s="259"/>
      <c r="W1822" s="259"/>
      <c r="X1822" s="259"/>
      <c r="Y1822" s="260"/>
      <c r="Z1822" t="s">
        <v>8440</v>
      </c>
      <c r="AA1822" t="s">
        <v>8443</v>
      </c>
      <c r="AB1822">
        <v>1686793411</v>
      </c>
      <c r="AC1822" s="261" t="str">
        <f>_xlfn.IFNA(IF(Table[[#This Row],[Programme Partner]]&lt;&gt;Table[[#This Row],[Implementing Partner]],CONCATENATE(Table[[#This Row],[Programme Partner]],"-",Table[[#This Row],[Implementing Partner]]),Table[[#This Row],[Programme Partner]]),"")</f>
        <v>UNICEF-WVI</v>
      </c>
    </row>
    <row r="1823" spans="1:29" ht="16.5" customHeight="1">
      <c r="A1823" s="183">
        <v>1824</v>
      </c>
      <c r="B1823" t="s">
        <v>8385</v>
      </c>
      <c r="C1823" t="s">
        <v>5275</v>
      </c>
      <c r="D1823" t="s">
        <v>5300</v>
      </c>
      <c r="E1823" t="s">
        <v>5275</v>
      </c>
      <c r="F1823" s="265" t="s">
        <v>27</v>
      </c>
      <c r="G1823" s="195" t="s">
        <v>8012</v>
      </c>
      <c r="H1823" t="s">
        <v>8312</v>
      </c>
      <c r="I1823" s="253" t="str">
        <f>IFERROR(VLOOKUP(Table[[#This Row],[Activity Details of Assistance]],WHAT!E:F,2,FALSE),"")</f>
        <v># of door</v>
      </c>
      <c r="J1823" s="195"/>
      <c r="K1823">
        <v>766</v>
      </c>
      <c r="L1823" s="235" t="s">
        <v>28</v>
      </c>
      <c r="M1823" s="252" t="s">
        <v>13</v>
      </c>
      <c r="N1823" t="s">
        <v>14</v>
      </c>
      <c r="O1823" t="s">
        <v>309</v>
      </c>
      <c r="P1823" t="s">
        <v>1606</v>
      </c>
      <c r="Q1823" t="s">
        <v>6475</v>
      </c>
      <c r="R1823" s="230">
        <v>45077</v>
      </c>
      <c r="S1823" s="230">
        <v>45323</v>
      </c>
      <c r="T1823" t="s">
        <v>8407</v>
      </c>
      <c r="U1823" s="259"/>
      <c r="V1823" s="259"/>
      <c r="W1823" s="259"/>
      <c r="X1823" s="259"/>
      <c r="Y1823" s="260"/>
      <c r="Z1823" t="s">
        <v>8440</v>
      </c>
      <c r="AA1823" t="s">
        <v>8443</v>
      </c>
      <c r="AB1823">
        <v>1686793411</v>
      </c>
      <c r="AC1823" s="261" t="str">
        <f>_xlfn.IFNA(IF(Table[[#This Row],[Programme Partner]]&lt;&gt;Table[[#This Row],[Implementing Partner]],CONCATENATE(Table[[#This Row],[Programme Partner]],"-",Table[[#This Row],[Implementing Partner]]),Table[[#This Row],[Programme Partner]]),"")</f>
        <v>UNICEF-WVI</v>
      </c>
    </row>
    <row r="1824" spans="1:29" ht="16.5" customHeight="1">
      <c r="A1824" s="183">
        <v>1825</v>
      </c>
      <c r="B1824" t="s">
        <v>8385</v>
      </c>
      <c r="C1824" t="s">
        <v>5275</v>
      </c>
      <c r="D1824" t="s">
        <v>5300</v>
      </c>
      <c r="E1824" t="s">
        <v>5275</v>
      </c>
      <c r="F1824" s="265" t="s">
        <v>27</v>
      </c>
      <c r="G1824" s="195" t="s">
        <v>8013</v>
      </c>
      <c r="H1824" t="s">
        <v>8286</v>
      </c>
      <c r="I1824" s="253" t="str">
        <f>IFERROR(VLOOKUP(Table[[#This Row],[Activity Details of Assistance]],WHAT!E:F,2,FALSE),"")</f>
        <v># of HP sessions at community level</v>
      </c>
      <c r="J1824" s="195"/>
      <c r="K1824">
        <v>1426</v>
      </c>
      <c r="L1824" s="235" t="s">
        <v>28</v>
      </c>
      <c r="M1824" s="252" t="s">
        <v>13</v>
      </c>
      <c r="N1824" t="s">
        <v>14</v>
      </c>
      <c r="O1824" t="s">
        <v>309</v>
      </c>
      <c r="P1824" t="s">
        <v>1606</v>
      </c>
      <c r="Q1824" t="s">
        <v>6475</v>
      </c>
      <c r="R1824" s="230">
        <v>45077</v>
      </c>
      <c r="S1824" s="230">
        <v>45323</v>
      </c>
      <c r="T1824" t="s">
        <v>8407</v>
      </c>
      <c r="U1824" s="259"/>
      <c r="V1824" s="259"/>
      <c r="W1824" s="259"/>
      <c r="X1824" s="259"/>
      <c r="Y1824" s="260"/>
      <c r="Z1824" t="s">
        <v>8440</v>
      </c>
      <c r="AA1824" t="s">
        <v>8443</v>
      </c>
      <c r="AB1824">
        <v>1686793411</v>
      </c>
      <c r="AC1824" s="261" t="str">
        <f>_xlfn.IFNA(IF(Table[[#This Row],[Programme Partner]]&lt;&gt;Table[[#This Row],[Implementing Partner]],CONCATENATE(Table[[#This Row],[Programme Partner]],"-",Table[[#This Row],[Implementing Partner]]),Table[[#This Row],[Programme Partner]]),"")</f>
        <v>UNICEF-WVI</v>
      </c>
    </row>
    <row r="1825" spans="1:29" ht="16.5" customHeight="1">
      <c r="A1825" s="183">
        <v>1826</v>
      </c>
      <c r="B1825" t="s">
        <v>8385</v>
      </c>
      <c r="C1825" t="s">
        <v>5275</v>
      </c>
      <c r="D1825" t="s">
        <v>5300</v>
      </c>
      <c r="E1825" t="s">
        <v>5275</v>
      </c>
      <c r="F1825" s="265" t="s">
        <v>27</v>
      </c>
      <c r="G1825" s="195" t="s">
        <v>8013</v>
      </c>
      <c r="H1825" t="s">
        <v>8287</v>
      </c>
      <c r="I1825" s="253" t="str">
        <f>IFERROR(VLOOKUP(Table[[#This Row],[Activity Details of Assistance]],WHAT!E:F,2,FALSE),"")</f>
        <v># of HP sessions at HH level</v>
      </c>
      <c r="J1825" s="195"/>
      <c r="K1825">
        <v>6820</v>
      </c>
      <c r="L1825" s="235" t="s">
        <v>28</v>
      </c>
      <c r="M1825" s="252" t="s">
        <v>13</v>
      </c>
      <c r="N1825" t="s">
        <v>14</v>
      </c>
      <c r="O1825" t="s">
        <v>309</v>
      </c>
      <c r="P1825" t="s">
        <v>1606</v>
      </c>
      <c r="Q1825" t="s">
        <v>6475</v>
      </c>
      <c r="R1825" s="230">
        <v>45077</v>
      </c>
      <c r="S1825" s="230">
        <v>45323</v>
      </c>
      <c r="T1825" t="s">
        <v>8407</v>
      </c>
      <c r="U1825" s="259"/>
      <c r="V1825" s="259"/>
      <c r="W1825" s="259"/>
      <c r="X1825" s="259"/>
      <c r="Y1825" s="260"/>
      <c r="Z1825" t="s">
        <v>8440</v>
      </c>
      <c r="AA1825" t="s">
        <v>8443</v>
      </c>
      <c r="AB1825">
        <v>1686793411</v>
      </c>
      <c r="AC1825" s="261" t="str">
        <f>_xlfn.IFNA(IF(Table[[#This Row],[Programme Partner]]&lt;&gt;Table[[#This Row],[Implementing Partner]],CONCATENATE(Table[[#This Row],[Programme Partner]],"-",Table[[#This Row],[Implementing Partner]]),Table[[#This Row],[Programme Partner]]),"")</f>
        <v>UNICEF-WVI</v>
      </c>
    </row>
    <row r="1826" spans="1:29" ht="16.5" customHeight="1">
      <c r="A1826" s="183">
        <v>1827</v>
      </c>
      <c r="B1826" t="s">
        <v>8385</v>
      </c>
      <c r="C1826" t="s">
        <v>5275</v>
      </c>
      <c r="D1826" t="s">
        <v>5300</v>
      </c>
      <c r="E1826" t="s">
        <v>5275</v>
      </c>
      <c r="F1826" s="265" t="s">
        <v>27</v>
      </c>
      <c r="G1826" s="195" t="s">
        <v>8013</v>
      </c>
      <c r="H1826" t="s">
        <v>8327</v>
      </c>
      <c r="I1826" s="253" t="str">
        <f>IFERROR(VLOOKUP(Table[[#This Row],[Activity Details of Assistance]],WHAT!E:F,2,FALSE),"")</f>
        <v># of HP sessions at institution level</v>
      </c>
      <c r="J1826" s="195"/>
      <c r="K1826">
        <v>49</v>
      </c>
      <c r="L1826" s="235" t="s">
        <v>28</v>
      </c>
      <c r="M1826" s="252" t="s">
        <v>13</v>
      </c>
      <c r="N1826" t="s">
        <v>14</v>
      </c>
      <c r="O1826" t="s">
        <v>309</v>
      </c>
      <c r="P1826" t="s">
        <v>1606</v>
      </c>
      <c r="Q1826" t="s">
        <v>6475</v>
      </c>
      <c r="R1826" s="230">
        <v>45077</v>
      </c>
      <c r="S1826" s="230">
        <v>45323</v>
      </c>
      <c r="T1826" t="s">
        <v>8407</v>
      </c>
      <c r="U1826" s="259"/>
      <c r="V1826" s="259"/>
      <c r="W1826" s="259"/>
      <c r="X1826" s="259"/>
      <c r="Y1826" s="260"/>
      <c r="Z1826" t="s">
        <v>8440</v>
      </c>
      <c r="AA1826" t="s">
        <v>8443</v>
      </c>
      <c r="AB1826">
        <v>1686793411</v>
      </c>
      <c r="AC1826" s="261" t="str">
        <f>_xlfn.IFNA(IF(Table[[#This Row],[Programme Partner]]&lt;&gt;Table[[#This Row],[Implementing Partner]],CONCATENATE(Table[[#This Row],[Programme Partner]],"-",Table[[#This Row],[Implementing Partner]]),Table[[#This Row],[Programme Partner]]),"")</f>
        <v>UNICEF-WVI</v>
      </c>
    </row>
    <row r="1827" spans="1:29" ht="16.5" customHeight="1">
      <c r="A1827" s="183">
        <v>1828</v>
      </c>
      <c r="B1827" t="s">
        <v>8385</v>
      </c>
      <c r="C1827" t="s">
        <v>5275</v>
      </c>
      <c r="D1827" t="s">
        <v>5300</v>
      </c>
      <c r="E1827" t="s">
        <v>5275</v>
      </c>
      <c r="F1827" s="265" t="s">
        <v>27</v>
      </c>
      <c r="G1827" s="195" t="s">
        <v>8014</v>
      </c>
      <c r="H1827" t="s">
        <v>8412</v>
      </c>
      <c r="I1827" s="253" t="str">
        <f>IFERROR(VLOOKUP(Table[[#This Row],[Activity Details of Assistance]],WHAT!E:F,2,FALSE),"")</f>
        <v># of HH</v>
      </c>
      <c r="J1827" s="195"/>
      <c r="K1827">
        <v>472</v>
      </c>
      <c r="L1827" s="235" t="s">
        <v>28</v>
      </c>
      <c r="M1827" s="252" t="s">
        <v>13</v>
      </c>
      <c r="N1827" t="s">
        <v>14</v>
      </c>
      <c r="O1827" t="s">
        <v>309</v>
      </c>
      <c r="P1827" t="s">
        <v>1606</v>
      </c>
      <c r="Q1827" t="s">
        <v>6475</v>
      </c>
      <c r="R1827" s="230">
        <v>45077</v>
      </c>
      <c r="S1827" s="230">
        <v>45323</v>
      </c>
      <c r="T1827" t="s">
        <v>8407</v>
      </c>
      <c r="U1827" s="259"/>
      <c r="V1827" s="259"/>
      <c r="W1827" s="259"/>
      <c r="X1827" s="259"/>
      <c r="Y1827" s="260"/>
      <c r="Z1827" t="s">
        <v>8440</v>
      </c>
      <c r="AA1827" t="s">
        <v>8443</v>
      </c>
      <c r="AB1827">
        <v>1686793411</v>
      </c>
      <c r="AC1827" s="261" t="str">
        <f>_xlfn.IFNA(IF(Table[[#This Row],[Programme Partner]]&lt;&gt;Table[[#This Row],[Implementing Partner]],CONCATENATE(Table[[#This Row],[Programme Partner]],"-",Table[[#This Row],[Implementing Partner]]),Table[[#This Row],[Programme Partner]]),"")</f>
        <v>UNICEF-WVI</v>
      </c>
    </row>
    <row r="1828" spans="1:29" ht="16.5" customHeight="1">
      <c r="A1828" s="183">
        <v>1829</v>
      </c>
      <c r="B1828" t="s">
        <v>8385</v>
      </c>
      <c r="C1828" t="s">
        <v>5300</v>
      </c>
      <c r="D1828" t="s">
        <v>5300</v>
      </c>
      <c r="E1828" t="s">
        <v>7014</v>
      </c>
      <c r="F1828" s="265" t="s">
        <v>27</v>
      </c>
      <c r="G1828" s="195" t="s">
        <v>8011</v>
      </c>
      <c r="H1828" t="s">
        <v>8363</v>
      </c>
      <c r="I1828" s="253" t="str">
        <f>IFERROR(VLOOKUP(Table[[#This Row],[Activity Details of Assistance]],WHAT!E:F,2,FALSE),"")</f>
        <v># of tube well</v>
      </c>
      <c r="J1828" s="195"/>
      <c r="K1828">
        <v>143</v>
      </c>
      <c r="L1828" s="235" t="s">
        <v>28</v>
      </c>
      <c r="M1828" s="252" t="s">
        <v>13</v>
      </c>
      <c r="N1828" t="s">
        <v>14</v>
      </c>
      <c r="O1828" t="s">
        <v>309</v>
      </c>
      <c r="P1828" t="s">
        <v>1606</v>
      </c>
      <c r="Q1828" t="s">
        <v>17</v>
      </c>
      <c r="R1828" s="230">
        <v>45077</v>
      </c>
      <c r="S1828" s="230">
        <v>45078</v>
      </c>
      <c r="T1828" t="s">
        <v>8407</v>
      </c>
      <c r="U1828" s="259"/>
      <c r="V1828" s="259"/>
      <c r="W1828" s="259"/>
      <c r="X1828" s="259"/>
      <c r="Y1828" s="260"/>
      <c r="Z1828" t="s">
        <v>8440</v>
      </c>
      <c r="AA1828" t="s">
        <v>8443</v>
      </c>
      <c r="AB1828">
        <v>1686793411</v>
      </c>
      <c r="AC1828" s="261" t="str">
        <f>_xlfn.IFNA(IF(Table[[#This Row],[Programme Partner]]&lt;&gt;Table[[#This Row],[Implementing Partner]],CONCATENATE(Table[[#This Row],[Programme Partner]],"-",Table[[#This Row],[Implementing Partner]]),Table[[#This Row],[Programme Partner]]),"")</f>
        <v>WVI</v>
      </c>
    </row>
    <row r="1829" spans="1:29" ht="16.5" customHeight="1">
      <c r="A1829" s="183">
        <v>1830</v>
      </c>
      <c r="B1829" t="s">
        <v>8385</v>
      </c>
      <c r="C1829" t="s">
        <v>5300</v>
      </c>
      <c r="D1829" t="s">
        <v>5300</v>
      </c>
      <c r="E1829" t="s">
        <v>7014</v>
      </c>
      <c r="F1829" s="265" t="s">
        <v>27</v>
      </c>
      <c r="G1829" s="195" t="s">
        <v>8012</v>
      </c>
      <c r="H1829" t="s">
        <v>8364</v>
      </c>
      <c r="I1829" s="253" t="str">
        <f>IFERROR(VLOOKUP(Table[[#This Row],[Activity Details of Assistance]],WHAT!E:F,2,FALSE),"")</f>
        <v xml:space="preserve"># of door </v>
      </c>
      <c r="J1829" s="195"/>
      <c r="K1829">
        <v>10</v>
      </c>
      <c r="L1829" s="235" t="s">
        <v>28</v>
      </c>
      <c r="M1829" s="252" t="s">
        <v>13</v>
      </c>
      <c r="N1829" t="s">
        <v>14</v>
      </c>
      <c r="O1829" t="s">
        <v>309</v>
      </c>
      <c r="P1829" t="s">
        <v>1606</v>
      </c>
      <c r="Q1829" t="s">
        <v>17</v>
      </c>
      <c r="R1829" s="230">
        <v>45077</v>
      </c>
      <c r="S1829" s="230">
        <v>45078</v>
      </c>
      <c r="T1829" t="s">
        <v>8407</v>
      </c>
      <c r="U1829" s="259"/>
      <c r="V1829" s="259"/>
      <c r="W1829" s="259"/>
      <c r="X1829" s="259"/>
      <c r="Y1829" s="260"/>
      <c r="Z1829" t="s">
        <v>8440</v>
      </c>
      <c r="AA1829" t="s">
        <v>8443</v>
      </c>
      <c r="AB1829">
        <v>1686793411</v>
      </c>
      <c r="AC1829" s="261" t="str">
        <f>_xlfn.IFNA(IF(Table[[#This Row],[Programme Partner]]&lt;&gt;Table[[#This Row],[Implementing Partner]],CONCATENATE(Table[[#This Row],[Programme Partner]],"-",Table[[#This Row],[Implementing Partner]]),Table[[#This Row],[Programme Partner]]),"")</f>
        <v>WVI</v>
      </c>
    </row>
    <row r="1830" spans="1:29" ht="16.5" customHeight="1">
      <c r="A1830" s="183">
        <v>1831</v>
      </c>
      <c r="B1830" t="s">
        <v>8385</v>
      </c>
      <c r="C1830" t="s">
        <v>5300</v>
      </c>
      <c r="D1830" t="s">
        <v>5300</v>
      </c>
      <c r="E1830" t="s">
        <v>7014</v>
      </c>
      <c r="F1830" s="265" t="s">
        <v>27</v>
      </c>
      <c r="G1830" s="195" t="s">
        <v>8012</v>
      </c>
      <c r="H1830" t="s">
        <v>8365</v>
      </c>
      <c r="I1830" s="253" t="str">
        <f>IFERROR(VLOOKUP(Table[[#This Row],[Activity Details of Assistance]],WHAT!E:F,2,FALSE),"")</f>
        <v># of door</v>
      </c>
      <c r="J1830" s="195"/>
      <c r="K1830">
        <v>191</v>
      </c>
      <c r="L1830" s="235" t="s">
        <v>28</v>
      </c>
      <c r="M1830" s="252" t="s">
        <v>13</v>
      </c>
      <c r="N1830" t="s">
        <v>14</v>
      </c>
      <c r="O1830" t="s">
        <v>309</v>
      </c>
      <c r="P1830" t="s">
        <v>1606</v>
      </c>
      <c r="Q1830" t="s">
        <v>17</v>
      </c>
      <c r="R1830" s="230">
        <v>45077</v>
      </c>
      <c r="S1830" s="230">
        <v>45078</v>
      </c>
      <c r="T1830" t="s">
        <v>8407</v>
      </c>
      <c r="U1830" s="259"/>
      <c r="V1830" s="259"/>
      <c r="W1830" s="259"/>
      <c r="X1830" s="259"/>
      <c r="Y1830" s="260"/>
      <c r="Z1830" t="s">
        <v>8440</v>
      </c>
      <c r="AA1830" t="s">
        <v>8443</v>
      </c>
      <c r="AB1830">
        <v>1686793411</v>
      </c>
      <c r="AC1830" s="261" t="str">
        <f>_xlfn.IFNA(IF(Table[[#This Row],[Programme Partner]]&lt;&gt;Table[[#This Row],[Implementing Partner]],CONCATENATE(Table[[#This Row],[Programme Partner]],"-",Table[[#This Row],[Implementing Partner]]),Table[[#This Row],[Programme Partner]]),"")</f>
        <v>WVI</v>
      </c>
    </row>
    <row r="1831" spans="1:29" ht="16.5" customHeight="1">
      <c r="A1831" s="183">
        <v>1832</v>
      </c>
      <c r="B1831" t="s">
        <v>8385</v>
      </c>
      <c r="C1831" t="s">
        <v>5300</v>
      </c>
      <c r="D1831" t="s">
        <v>5300</v>
      </c>
      <c r="E1831" t="s">
        <v>7014</v>
      </c>
      <c r="F1831" s="265" t="s">
        <v>27</v>
      </c>
      <c r="G1831" s="195" t="s">
        <v>8012</v>
      </c>
      <c r="H1831" t="s">
        <v>8312</v>
      </c>
      <c r="I1831" s="253" t="str">
        <f>IFERROR(VLOOKUP(Table[[#This Row],[Activity Details of Assistance]],WHAT!E:F,2,FALSE),"")</f>
        <v># of door</v>
      </c>
      <c r="J1831" s="195"/>
      <c r="K1831">
        <v>343</v>
      </c>
      <c r="L1831" s="235" t="s">
        <v>28</v>
      </c>
      <c r="M1831" s="252" t="s">
        <v>13</v>
      </c>
      <c r="N1831" t="s">
        <v>14</v>
      </c>
      <c r="O1831" t="s">
        <v>309</v>
      </c>
      <c r="P1831" t="s">
        <v>1606</v>
      </c>
      <c r="Q1831" t="s">
        <v>17</v>
      </c>
      <c r="R1831" s="230">
        <v>45077</v>
      </c>
      <c r="S1831" s="230">
        <v>45078</v>
      </c>
      <c r="T1831" t="s">
        <v>8407</v>
      </c>
      <c r="U1831" s="259"/>
      <c r="V1831" s="259"/>
      <c r="W1831" s="259"/>
      <c r="X1831" s="259"/>
      <c r="Y1831" s="260"/>
      <c r="Z1831" t="s">
        <v>8440</v>
      </c>
      <c r="AA1831" t="s">
        <v>8443</v>
      </c>
      <c r="AB1831">
        <v>1686793411</v>
      </c>
      <c r="AC1831" s="261" t="str">
        <f>_xlfn.IFNA(IF(Table[[#This Row],[Programme Partner]]&lt;&gt;Table[[#This Row],[Implementing Partner]],CONCATENATE(Table[[#This Row],[Programme Partner]],"-",Table[[#This Row],[Implementing Partner]]),Table[[#This Row],[Programme Partner]]),"")</f>
        <v>WVI</v>
      </c>
    </row>
    <row r="1832" spans="1:29" ht="16.5" customHeight="1">
      <c r="A1832" s="183">
        <v>1833</v>
      </c>
      <c r="B1832" t="s">
        <v>8385</v>
      </c>
      <c r="C1832" t="s">
        <v>5300</v>
      </c>
      <c r="D1832" t="s">
        <v>5300</v>
      </c>
      <c r="E1832" t="s">
        <v>7014</v>
      </c>
      <c r="F1832" s="265" t="s">
        <v>27</v>
      </c>
      <c r="G1832" s="195" t="s">
        <v>8013</v>
      </c>
      <c r="H1832" t="s">
        <v>8286</v>
      </c>
      <c r="I1832" s="253" t="str">
        <f>IFERROR(VLOOKUP(Table[[#This Row],[Activity Details of Assistance]],WHAT!E:F,2,FALSE),"")</f>
        <v># of HP sessions at community level</v>
      </c>
      <c r="J1832" s="195"/>
      <c r="K1832">
        <v>64</v>
      </c>
      <c r="L1832" s="235" t="s">
        <v>28</v>
      </c>
      <c r="M1832" s="252" t="s">
        <v>13</v>
      </c>
      <c r="N1832" t="s">
        <v>14</v>
      </c>
      <c r="O1832" t="s">
        <v>309</v>
      </c>
      <c r="P1832" t="s">
        <v>1606</v>
      </c>
      <c r="Q1832" t="s">
        <v>17</v>
      </c>
      <c r="R1832" s="230">
        <v>45077</v>
      </c>
      <c r="S1832" s="230">
        <v>45078</v>
      </c>
      <c r="T1832" t="s">
        <v>8407</v>
      </c>
      <c r="U1832" s="259"/>
      <c r="V1832" s="259"/>
      <c r="W1832" s="259"/>
      <c r="X1832" s="259"/>
      <c r="Y1832" s="260"/>
      <c r="Z1832" t="s">
        <v>8440</v>
      </c>
      <c r="AA1832" t="s">
        <v>8443</v>
      </c>
      <c r="AB1832">
        <v>1686793411</v>
      </c>
      <c r="AC1832" s="261" t="str">
        <f>_xlfn.IFNA(IF(Table[[#This Row],[Programme Partner]]&lt;&gt;Table[[#This Row],[Implementing Partner]],CONCATENATE(Table[[#This Row],[Programme Partner]],"-",Table[[#This Row],[Implementing Partner]]),Table[[#This Row],[Programme Partner]]),"")</f>
        <v>WVI</v>
      </c>
    </row>
    <row r="1833" spans="1:29" ht="16.5" customHeight="1">
      <c r="A1833" s="183">
        <v>1834</v>
      </c>
      <c r="B1833" t="s">
        <v>8385</v>
      </c>
      <c r="C1833" t="s">
        <v>5300</v>
      </c>
      <c r="D1833" t="s">
        <v>5300</v>
      </c>
      <c r="E1833" t="s">
        <v>7014</v>
      </c>
      <c r="F1833" s="265" t="s">
        <v>27</v>
      </c>
      <c r="G1833" s="195" t="s">
        <v>8013</v>
      </c>
      <c r="H1833" t="s">
        <v>8287</v>
      </c>
      <c r="I1833" s="253" t="str">
        <f>IFERROR(VLOOKUP(Table[[#This Row],[Activity Details of Assistance]],WHAT!E:F,2,FALSE),"")</f>
        <v># of HP sessions at HH level</v>
      </c>
      <c r="J1833" s="195"/>
      <c r="K1833">
        <v>613</v>
      </c>
      <c r="L1833" s="235" t="s">
        <v>28</v>
      </c>
      <c r="M1833" s="252" t="s">
        <v>13</v>
      </c>
      <c r="N1833" t="s">
        <v>14</v>
      </c>
      <c r="O1833" t="s">
        <v>309</v>
      </c>
      <c r="P1833" t="s">
        <v>1606</v>
      </c>
      <c r="Q1833" t="s">
        <v>17</v>
      </c>
      <c r="R1833" s="230">
        <v>45077</v>
      </c>
      <c r="S1833" s="230">
        <v>45078</v>
      </c>
      <c r="T1833" t="s">
        <v>8407</v>
      </c>
      <c r="U1833" s="259"/>
      <c r="V1833" s="259"/>
      <c r="W1833" s="259"/>
      <c r="X1833" s="259"/>
      <c r="Y1833" s="260"/>
      <c r="Z1833" t="s">
        <v>8440</v>
      </c>
      <c r="AA1833" t="s">
        <v>8443</v>
      </c>
      <c r="AB1833">
        <v>1686793411</v>
      </c>
      <c r="AC1833" s="261" t="str">
        <f>_xlfn.IFNA(IF(Table[[#This Row],[Programme Partner]]&lt;&gt;Table[[#This Row],[Implementing Partner]],CONCATENATE(Table[[#This Row],[Programme Partner]],"-",Table[[#This Row],[Implementing Partner]]),Table[[#This Row],[Programme Partner]]),"")</f>
        <v>WVI</v>
      </c>
    </row>
    <row r="1834" spans="1:29" ht="16.5" customHeight="1">
      <c r="A1834" s="183">
        <v>1835</v>
      </c>
      <c r="B1834" t="s">
        <v>8385</v>
      </c>
      <c r="C1834" t="s">
        <v>5300</v>
      </c>
      <c r="D1834" t="s">
        <v>5300</v>
      </c>
      <c r="E1834" t="s">
        <v>7014</v>
      </c>
      <c r="F1834" s="265" t="s">
        <v>27</v>
      </c>
      <c r="G1834" s="195" t="s">
        <v>8013</v>
      </c>
      <c r="H1834" t="s">
        <v>8327</v>
      </c>
      <c r="I1834" s="253" t="str">
        <f>IFERROR(VLOOKUP(Table[[#This Row],[Activity Details of Assistance]],WHAT!E:F,2,FALSE),"")</f>
        <v># of HP sessions at institution level</v>
      </c>
      <c r="J1834" s="195"/>
      <c r="K1834">
        <v>3</v>
      </c>
      <c r="L1834" s="235" t="s">
        <v>28</v>
      </c>
      <c r="M1834" s="252" t="s">
        <v>13</v>
      </c>
      <c r="N1834" t="s">
        <v>14</v>
      </c>
      <c r="O1834" t="s">
        <v>309</v>
      </c>
      <c r="P1834" t="s">
        <v>1606</v>
      </c>
      <c r="Q1834" t="s">
        <v>17</v>
      </c>
      <c r="R1834" s="230">
        <v>45077</v>
      </c>
      <c r="S1834" s="230">
        <v>45078</v>
      </c>
      <c r="T1834" t="s">
        <v>8407</v>
      </c>
      <c r="U1834" s="259"/>
      <c r="V1834" s="259"/>
      <c r="W1834" s="259"/>
      <c r="X1834" s="259"/>
      <c r="Y1834" s="260"/>
      <c r="Z1834" t="s">
        <v>8440</v>
      </c>
      <c r="AA1834" t="s">
        <v>8443</v>
      </c>
      <c r="AB1834">
        <v>1686793411</v>
      </c>
      <c r="AC1834" s="261" t="str">
        <f>_xlfn.IFNA(IF(Table[[#This Row],[Programme Partner]]&lt;&gt;Table[[#This Row],[Implementing Partner]],CONCATENATE(Table[[#This Row],[Programme Partner]],"-",Table[[#This Row],[Implementing Partner]]),Table[[#This Row],[Programme Partner]]),"")</f>
        <v>WVI</v>
      </c>
    </row>
    <row r="1835" spans="1:29" ht="16.5" customHeight="1">
      <c r="A1835" s="183">
        <v>1836</v>
      </c>
      <c r="B1835" t="s">
        <v>8385</v>
      </c>
      <c r="C1835" t="s">
        <v>5300</v>
      </c>
      <c r="D1835" t="s">
        <v>5300</v>
      </c>
      <c r="E1835" t="s">
        <v>7014</v>
      </c>
      <c r="F1835" s="265" t="s">
        <v>27</v>
      </c>
      <c r="G1835" s="195" t="s">
        <v>8011</v>
      </c>
      <c r="H1835" t="s">
        <v>8363</v>
      </c>
      <c r="I1835" s="253" t="str">
        <f>IFERROR(VLOOKUP(Table[[#This Row],[Activity Details of Assistance]],WHAT!E:F,2,FALSE),"")</f>
        <v># of tube well</v>
      </c>
      <c r="J1835" s="195"/>
      <c r="K1835">
        <v>30</v>
      </c>
      <c r="L1835" s="235" t="s">
        <v>28</v>
      </c>
      <c r="M1835" s="252" t="s">
        <v>13</v>
      </c>
      <c r="N1835" t="s">
        <v>14</v>
      </c>
      <c r="O1835" t="s">
        <v>309</v>
      </c>
      <c r="P1835" t="s">
        <v>1606</v>
      </c>
      <c r="Q1835" t="s">
        <v>4656</v>
      </c>
      <c r="R1835" s="230">
        <v>45077</v>
      </c>
      <c r="S1835" s="230">
        <v>45078</v>
      </c>
      <c r="T1835" t="s">
        <v>8407</v>
      </c>
      <c r="U1835" s="259"/>
      <c r="V1835" s="259"/>
      <c r="W1835" s="259"/>
      <c r="X1835" s="259"/>
      <c r="Y1835" s="260"/>
      <c r="Z1835" t="s">
        <v>8380</v>
      </c>
      <c r="AA1835" s="232" t="s">
        <v>8446</v>
      </c>
      <c r="AB1835">
        <v>1612519294</v>
      </c>
      <c r="AC1835" s="261" t="str">
        <f>_xlfn.IFNA(IF(Table[[#This Row],[Programme Partner]]&lt;&gt;Table[[#This Row],[Implementing Partner]],CONCATENATE(Table[[#This Row],[Programme Partner]],"-",Table[[#This Row],[Implementing Partner]]),Table[[#This Row],[Programme Partner]]),"")</f>
        <v>WVI</v>
      </c>
    </row>
    <row r="1836" spans="1:29" ht="16.5" customHeight="1">
      <c r="A1836" s="183">
        <v>1837</v>
      </c>
      <c r="B1836" t="s">
        <v>8385</v>
      </c>
      <c r="C1836" t="s">
        <v>5300</v>
      </c>
      <c r="D1836" t="s">
        <v>5300</v>
      </c>
      <c r="E1836" t="s">
        <v>7014</v>
      </c>
      <c r="F1836" s="265" t="s">
        <v>27</v>
      </c>
      <c r="G1836" s="195" t="s">
        <v>8012</v>
      </c>
      <c r="H1836" t="s">
        <v>8364</v>
      </c>
      <c r="I1836" s="253" t="str">
        <f>IFERROR(VLOOKUP(Table[[#This Row],[Activity Details of Assistance]],WHAT!E:F,2,FALSE),"")</f>
        <v xml:space="preserve"># of door </v>
      </c>
      <c r="J1836" s="195"/>
      <c r="K1836">
        <v>4</v>
      </c>
      <c r="L1836" s="235" t="s">
        <v>28</v>
      </c>
      <c r="M1836" s="252" t="s">
        <v>13</v>
      </c>
      <c r="N1836" t="s">
        <v>14</v>
      </c>
      <c r="O1836" t="s">
        <v>309</v>
      </c>
      <c r="P1836" t="s">
        <v>1606</v>
      </c>
      <c r="Q1836" t="s">
        <v>4656</v>
      </c>
      <c r="R1836" s="230">
        <v>45077</v>
      </c>
      <c r="S1836" s="230">
        <v>45078</v>
      </c>
      <c r="T1836" t="s">
        <v>8407</v>
      </c>
      <c r="U1836" s="259"/>
      <c r="V1836" s="259"/>
      <c r="W1836" s="259"/>
      <c r="X1836" s="259"/>
      <c r="Y1836" s="260"/>
      <c r="Z1836" t="s">
        <v>8380</v>
      </c>
      <c r="AA1836" s="232" t="s">
        <v>8446</v>
      </c>
      <c r="AB1836">
        <v>1612519294</v>
      </c>
      <c r="AC1836" s="261" t="str">
        <f>_xlfn.IFNA(IF(Table[[#This Row],[Programme Partner]]&lt;&gt;Table[[#This Row],[Implementing Partner]],CONCATENATE(Table[[#This Row],[Programme Partner]],"-",Table[[#This Row],[Implementing Partner]]),Table[[#This Row],[Programme Partner]]),"")</f>
        <v>WVI</v>
      </c>
    </row>
    <row r="1837" spans="1:29" ht="16.5" customHeight="1">
      <c r="A1837" s="183">
        <v>1838</v>
      </c>
      <c r="B1837" t="s">
        <v>8385</v>
      </c>
      <c r="C1837" t="s">
        <v>5300</v>
      </c>
      <c r="D1837" t="s">
        <v>5300</v>
      </c>
      <c r="E1837" t="s">
        <v>7014</v>
      </c>
      <c r="F1837" s="265" t="s">
        <v>27</v>
      </c>
      <c r="G1837" s="195" t="s">
        <v>8012</v>
      </c>
      <c r="H1837" t="s">
        <v>8365</v>
      </c>
      <c r="I1837" s="253" t="str">
        <f>IFERROR(VLOOKUP(Table[[#This Row],[Activity Details of Assistance]],WHAT!E:F,2,FALSE),"")</f>
        <v># of door</v>
      </c>
      <c r="J1837" s="195"/>
      <c r="K1837">
        <v>35</v>
      </c>
      <c r="L1837" s="235" t="s">
        <v>28</v>
      </c>
      <c r="M1837" s="252" t="s">
        <v>13</v>
      </c>
      <c r="N1837" t="s">
        <v>14</v>
      </c>
      <c r="O1837" t="s">
        <v>309</v>
      </c>
      <c r="P1837" t="s">
        <v>1606</v>
      </c>
      <c r="Q1837" t="s">
        <v>4656</v>
      </c>
      <c r="R1837" s="230">
        <v>45077</v>
      </c>
      <c r="S1837" s="230">
        <v>45078</v>
      </c>
      <c r="T1837" t="s">
        <v>8407</v>
      </c>
      <c r="U1837" s="259"/>
      <c r="V1837" s="259"/>
      <c r="W1837" s="259"/>
      <c r="X1837" s="259"/>
      <c r="Y1837" s="260"/>
      <c r="Z1837" t="s">
        <v>8380</v>
      </c>
      <c r="AA1837" s="232" t="s">
        <v>8446</v>
      </c>
      <c r="AB1837">
        <v>1612519294</v>
      </c>
      <c r="AC1837" s="261" t="str">
        <f>_xlfn.IFNA(IF(Table[[#This Row],[Programme Partner]]&lt;&gt;Table[[#This Row],[Implementing Partner]],CONCATENATE(Table[[#This Row],[Programme Partner]],"-",Table[[#This Row],[Implementing Partner]]),Table[[#This Row],[Programme Partner]]),"")</f>
        <v>WVI</v>
      </c>
    </row>
    <row r="1838" spans="1:29" ht="16.5" customHeight="1">
      <c r="A1838" s="183">
        <v>1839</v>
      </c>
      <c r="B1838" t="s">
        <v>8385</v>
      </c>
      <c r="C1838" t="s">
        <v>5300</v>
      </c>
      <c r="D1838" t="s">
        <v>5300</v>
      </c>
      <c r="E1838" t="s">
        <v>7014</v>
      </c>
      <c r="F1838" s="265" t="s">
        <v>27</v>
      </c>
      <c r="G1838" s="195" t="s">
        <v>8012</v>
      </c>
      <c r="H1838" t="s">
        <v>8312</v>
      </c>
      <c r="I1838" s="253" t="str">
        <f>IFERROR(VLOOKUP(Table[[#This Row],[Activity Details of Assistance]],WHAT!E:F,2,FALSE),"")</f>
        <v># of door</v>
      </c>
      <c r="J1838" s="195"/>
      <c r="K1838">
        <v>50</v>
      </c>
      <c r="L1838" s="235" t="s">
        <v>28</v>
      </c>
      <c r="M1838" s="252" t="s">
        <v>13</v>
      </c>
      <c r="N1838" t="s">
        <v>14</v>
      </c>
      <c r="O1838" t="s">
        <v>309</v>
      </c>
      <c r="P1838" t="s">
        <v>1606</v>
      </c>
      <c r="Q1838" t="s">
        <v>4656</v>
      </c>
      <c r="R1838" s="230">
        <v>45077</v>
      </c>
      <c r="S1838" s="230">
        <v>45078</v>
      </c>
      <c r="T1838" t="s">
        <v>8407</v>
      </c>
      <c r="U1838" s="259"/>
      <c r="V1838" s="259"/>
      <c r="W1838" s="259"/>
      <c r="X1838" s="259"/>
      <c r="Y1838" s="260"/>
      <c r="Z1838" t="s">
        <v>8380</v>
      </c>
      <c r="AA1838" s="232" t="s">
        <v>8446</v>
      </c>
      <c r="AB1838">
        <v>1612519294</v>
      </c>
      <c r="AC1838" s="261" t="str">
        <f>_xlfn.IFNA(IF(Table[[#This Row],[Programme Partner]]&lt;&gt;Table[[#This Row],[Implementing Partner]],CONCATENATE(Table[[#This Row],[Programme Partner]],"-",Table[[#This Row],[Implementing Partner]]),Table[[#This Row],[Programme Partner]]),"")</f>
        <v>WVI</v>
      </c>
    </row>
    <row r="1839" spans="1:29" ht="16.5" customHeight="1">
      <c r="A1839" s="183">
        <v>1840</v>
      </c>
      <c r="B1839" t="s">
        <v>8385</v>
      </c>
      <c r="C1839" t="s">
        <v>5300</v>
      </c>
      <c r="D1839" t="s">
        <v>5300</v>
      </c>
      <c r="E1839" t="s">
        <v>7014</v>
      </c>
      <c r="F1839" s="265" t="s">
        <v>27</v>
      </c>
      <c r="G1839" s="195" t="s">
        <v>8013</v>
      </c>
      <c r="H1839" t="s">
        <v>8286</v>
      </c>
      <c r="I1839" s="253" t="str">
        <f>IFERROR(VLOOKUP(Table[[#This Row],[Activity Details of Assistance]],WHAT!E:F,2,FALSE),"")</f>
        <v># of HP sessions at community level</v>
      </c>
      <c r="J1839" s="195"/>
      <c r="K1839">
        <v>12</v>
      </c>
      <c r="L1839" s="235" t="s">
        <v>28</v>
      </c>
      <c r="M1839" s="252" t="s">
        <v>13</v>
      </c>
      <c r="N1839" t="s">
        <v>14</v>
      </c>
      <c r="O1839" t="s">
        <v>309</v>
      </c>
      <c r="P1839" t="s">
        <v>1606</v>
      </c>
      <c r="Q1839" t="s">
        <v>4656</v>
      </c>
      <c r="R1839" s="230">
        <v>45077</v>
      </c>
      <c r="S1839" s="230">
        <v>45078</v>
      </c>
      <c r="T1839" t="s">
        <v>8407</v>
      </c>
      <c r="U1839" s="259"/>
      <c r="V1839" s="259"/>
      <c r="W1839" s="259"/>
      <c r="X1839" s="259"/>
      <c r="Y1839" s="260"/>
      <c r="Z1839" t="s">
        <v>8380</v>
      </c>
      <c r="AA1839" s="232" t="s">
        <v>8446</v>
      </c>
      <c r="AB1839">
        <v>1612519294</v>
      </c>
      <c r="AC1839" s="261" t="str">
        <f>_xlfn.IFNA(IF(Table[[#This Row],[Programme Partner]]&lt;&gt;Table[[#This Row],[Implementing Partner]],CONCATENATE(Table[[#This Row],[Programme Partner]],"-",Table[[#This Row],[Implementing Partner]]),Table[[#This Row],[Programme Partner]]),"")</f>
        <v>WVI</v>
      </c>
    </row>
    <row r="1840" spans="1:29" ht="16.5" customHeight="1">
      <c r="A1840" s="183">
        <v>1841</v>
      </c>
      <c r="B1840" t="s">
        <v>8385</v>
      </c>
      <c r="C1840" t="s">
        <v>5300</v>
      </c>
      <c r="D1840" t="s">
        <v>5300</v>
      </c>
      <c r="E1840" t="s">
        <v>7014</v>
      </c>
      <c r="F1840" s="265" t="s">
        <v>27</v>
      </c>
      <c r="G1840" s="195" t="s">
        <v>8013</v>
      </c>
      <c r="H1840" t="s">
        <v>8287</v>
      </c>
      <c r="I1840" s="253" t="str">
        <f>IFERROR(VLOOKUP(Table[[#This Row],[Activity Details of Assistance]],WHAT!E:F,2,FALSE),"")</f>
        <v># of HP sessions at HH level</v>
      </c>
      <c r="J1840" s="195"/>
      <c r="K1840">
        <v>341</v>
      </c>
      <c r="L1840" s="235" t="s">
        <v>28</v>
      </c>
      <c r="M1840" s="252" t="s">
        <v>13</v>
      </c>
      <c r="N1840" t="s">
        <v>14</v>
      </c>
      <c r="O1840" t="s">
        <v>309</v>
      </c>
      <c r="P1840" t="s">
        <v>1606</v>
      </c>
      <c r="Q1840" t="s">
        <v>4656</v>
      </c>
      <c r="R1840" s="230">
        <v>45077</v>
      </c>
      <c r="S1840" s="230">
        <v>45078</v>
      </c>
      <c r="T1840" t="s">
        <v>8407</v>
      </c>
      <c r="U1840" s="259"/>
      <c r="V1840" s="259"/>
      <c r="W1840" s="259"/>
      <c r="X1840" s="259"/>
      <c r="Y1840" s="260"/>
      <c r="Z1840" t="s">
        <v>8380</v>
      </c>
      <c r="AA1840" s="232" t="s">
        <v>8446</v>
      </c>
      <c r="AB1840">
        <v>1612519294</v>
      </c>
      <c r="AC1840" s="261" t="str">
        <f>_xlfn.IFNA(IF(Table[[#This Row],[Programme Partner]]&lt;&gt;Table[[#This Row],[Implementing Partner]],CONCATENATE(Table[[#This Row],[Programme Partner]],"-",Table[[#This Row],[Implementing Partner]]),Table[[#This Row],[Programme Partner]]),"")</f>
        <v>WVI</v>
      </c>
    </row>
    <row r="1841" spans="1:29" ht="16.5" customHeight="1">
      <c r="A1841" s="183">
        <v>1842</v>
      </c>
      <c r="B1841" t="s">
        <v>8385</v>
      </c>
      <c r="C1841" t="s">
        <v>5275</v>
      </c>
      <c r="D1841" t="s">
        <v>5184</v>
      </c>
      <c r="E1841" t="s">
        <v>5275</v>
      </c>
      <c r="F1841" s="265" t="s">
        <v>27</v>
      </c>
      <c r="G1841" s="195" t="s">
        <v>8011</v>
      </c>
      <c r="H1841" t="s">
        <v>8363</v>
      </c>
      <c r="I1841" s="253" t="str">
        <f>IFERROR(VLOOKUP(Table[[#This Row],[Activity Details of Assistance]],WHAT!E:F,2,FALSE),"")</f>
        <v># of tube well</v>
      </c>
      <c r="J1841" s="195"/>
      <c r="K1841">
        <v>243</v>
      </c>
      <c r="L1841" s="235" t="s">
        <v>28</v>
      </c>
      <c r="M1841" s="252" t="s">
        <v>13</v>
      </c>
      <c r="N1841" t="s">
        <v>14</v>
      </c>
      <c r="O1841" t="s">
        <v>309</v>
      </c>
      <c r="P1841" t="s">
        <v>1606</v>
      </c>
      <c r="Q1841" t="s">
        <v>6481</v>
      </c>
      <c r="R1841" s="230">
        <v>45077</v>
      </c>
      <c r="S1841" s="230">
        <v>45292</v>
      </c>
      <c r="T1841" t="s">
        <v>8407</v>
      </c>
      <c r="U1841" s="259"/>
      <c r="V1841" s="259"/>
      <c r="W1841" s="259"/>
      <c r="X1841" s="259"/>
      <c r="Y1841" s="260"/>
      <c r="Z1841" t="s">
        <v>8429</v>
      </c>
      <c r="AA1841" t="s">
        <v>8444</v>
      </c>
      <c r="AB1841">
        <v>8801712003560</v>
      </c>
      <c r="AC1841" s="261" t="str">
        <f>_xlfn.IFNA(IF(Table[[#This Row],[Programme Partner]]&lt;&gt;Table[[#This Row],[Implementing Partner]],CONCATENATE(Table[[#This Row],[Programme Partner]],"-",Table[[#This Row],[Implementing Partner]]),Table[[#This Row],[Programme Partner]]),"")</f>
        <v>UNICEF-NGOF</v>
      </c>
    </row>
    <row r="1842" spans="1:29" ht="16.5" customHeight="1">
      <c r="A1842" s="183">
        <v>1843</v>
      </c>
      <c r="B1842" t="s">
        <v>8385</v>
      </c>
      <c r="C1842" t="s">
        <v>5275</v>
      </c>
      <c r="D1842" t="s">
        <v>5184</v>
      </c>
      <c r="E1842" t="s">
        <v>5275</v>
      </c>
      <c r="F1842" s="265" t="s">
        <v>27</v>
      </c>
      <c r="G1842" s="195" t="s">
        <v>8012</v>
      </c>
      <c r="H1842" t="s">
        <v>8364</v>
      </c>
      <c r="I1842" s="253" t="str">
        <f>IFERROR(VLOOKUP(Table[[#This Row],[Activity Details of Assistance]],WHAT!E:F,2,FALSE),"")</f>
        <v xml:space="preserve"># of door </v>
      </c>
      <c r="J1842" s="195"/>
      <c r="K1842">
        <v>54</v>
      </c>
      <c r="L1842" s="235" t="s">
        <v>28</v>
      </c>
      <c r="M1842" s="252" t="s">
        <v>13</v>
      </c>
      <c r="N1842" t="s">
        <v>14</v>
      </c>
      <c r="O1842" t="s">
        <v>309</v>
      </c>
      <c r="P1842" t="s">
        <v>1606</v>
      </c>
      <c r="Q1842" t="s">
        <v>6481</v>
      </c>
      <c r="R1842" s="230">
        <v>45077</v>
      </c>
      <c r="S1842" s="230">
        <v>45292</v>
      </c>
      <c r="T1842" t="s">
        <v>8407</v>
      </c>
      <c r="U1842" s="259"/>
      <c r="V1842" s="259"/>
      <c r="W1842" s="259"/>
      <c r="X1842" s="259"/>
      <c r="Y1842" s="260"/>
      <c r="Z1842" t="s">
        <v>8429</v>
      </c>
      <c r="AA1842" t="s">
        <v>8444</v>
      </c>
      <c r="AB1842">
        <v>8801712003560</v>
      </c>
      <c r="AC1842" s="261" t="str">
        <f>_xlfn.IFNA(IF(Table[[#This Row],[Programme Partner]]&lt;&gt;Table[[#This Row],[Implementing Partner]],CONCATENATE(Table[[#This Row],[Programme Partner]],"-",Table[[#This Row],[Implementing Partner]]),Table[[#This Row],[Programme Partner]]),"")</f>
        <v>UNICEF-NGOF</v>
      </c>
    </row>
    <row r="1843" spans="1:29" ht="16.5" customHeight="1">
      <c r="A1843" s="183">
        <v>1844</v>
      </c>
      <c r="B1843" t="s">
        <v>8385</v>
      </c>
      <c r="C1843" t="s">
        <v>5275</v>
      </c>
      <c r="D1843" t="s">
        <v>5184</v>
      </c>
      <c r="E1843" t="s">
        <v>5275</v>
      </c>
      <c r="F1843" s="265" t="s">
        <v>27</v>
      </c>
      <c r="G1843" s="195" t="s">
        <v>8012</v>
      </c>
      <c r="H1843" t="s">
        <v>8365</v>
      </c>
      <c r="I1843" s="253" t="str">
        <f>IFERROR(VLOOKUP(Table[[#This Row],[Activity Details of Assistance]],WHAT!E:F,2,FALSE),"")</f>
        <v># of door</v>
      </c>
      <c r="J1843" s="195"/>
      <c r="K1843">
        <v>116</v>
      </c>
      <c r="L1843" s="235" t="s">
        <v>28</v>
      </c>
      <c r="M1843" s="252" t="s">
        <v>13</v>
      </c>
      <c r="N1843" t="s">
        <v>14</v>
      </c>
      <c r="O1843" t="s">
        <v>309</v>
      </c>
      <c r="P1843" t="s">
        <v>1606</v>
      </c>
      <c r="Q1843" t="s">
        <v>6481</v>
      </c>
      <c r="R1843" s="230">
        <v>45077</v>
      </c>
      <c r="S1843" s="230">
        <v>45292</v>
      </c>
      <c r="T1843" t="s">
        <v>8407</v>
      </c>
      <c r="U1843" s="259"/>
      <c r="V1843" s="259"/>
      <c r="W1843" s="259"/>
      <c r="X1843" s="259"/>
      <c r="Y1843" s="260"/>
      <c r="Z1843" t="s">
        <v>8429</v>
      </c>
      <c r="AA1843" t="s">
        <v>8444</v>
      </c>
      <c r="AB1843">
        <v>8801712003560</v>
      </c>
      <c r="AC1843" s="261" t="str">
        <f>_xlfn.IFNA(IF(Table[[#This Row],[Programme Partner]]&lt;&gt;Table[[#This Row],[Implementing Partner]],CONCATENATE(Table[[#This Row],[Programme Partner]],"-",Table[[#This Row],[Implementing Partner]]),Table[[#This Row],[Programme Partner]]),"")</f>
        <v>UNICEF-NGOF</v>
      </c>
    </row>
    <row r="1844" spans="1:29" ht="16.5" customHeight="1">
      <c r="A1844" s="183">
        <v>1845</v>
      </c>
      <c r="B1844" t="s">
        <v>8385</v>
      </c>
      <c r="C1844" t="s">
        <v>5275</v>
      </c>
      <c r="D1844" t="s">
        <v>5184</v>
      </c>
      <c r="E1844" t="s">
        <v>5275</v>
      </c>
      <c r="F1844" s="265" t="s">
        <v>27</v>
      </c>
      <c r="G1844" s="195" t="s">
        <v>8012</v>
      </c>
      <c r="H1844" t="s">
        <v>8312</v>
      </c>
      <c r="I1844" s="253" t="str">
        <f>IFERROR(VLOOKUP(Table[[#This Row],[Activity Details of Assistance]],WHAT!E:F,2,FALSE),"")</f>
        <v># of door</v>
      </c>
      <c r="J1844" s="195"/>
      <c r="K1844">
        <v>617</v>
      </c>
      <c r="L1844" s="235" t="s">
        <v>28</v>
      </c>
      <c r="M1844" s="252" t="s">
        <v>13</v>
      </c>
      <c r="N1844" t="s">
        <v>14</v>
      </c>
      <c r="O1844" t="s">
        <v>309</v>
      </c>
      <c r="P1844" t="s">
        <v>1606</v>
      </c>
      <c r="Q1844" t="s">
        <v>6481</v>
      </c>
      <c r="R1844" s="230">
        <v>45077</v>
      </c>
      <c r="S1844" s="230">
        <v>45292</v>
      </c>
      <c r="T1844" t="s">
        <v>8407</v>
      </c>
      <c r="U1844" s="259"/>
      <c r="V1844" s="259"/>
      <c r="W1844" s="259"/>
      <c r="X1844" s="259"/>
      <c r="Y1844" s="260"/>
      <c r="Z1844" t="s">
        <v>8429</v>
      </c>
      <c r="AA1844" t="s">
        <v>8444</v>
      </c>
      <c r="AB1844">
        <v>8801712003560</v>
      </c>
      <c r="AC1844" s="261" t="str">
        <f>_xlfn.IFNA(IF(Table[[#This Row],[Programme Partner]]&lt;&gt;Table[[#This Row],[Implementing Partner]],CONCATENATE(Table[[#This Row],[Programme Partner]],"-",Table[[#This Row],[Implementing Partner]]),Table[[#This Row],[Programme Partner]]),"")</f>
        <v>UNICEF-NGOF</v>
      </c>
    </row>
    <row r="1845" spans="1:29" ht="16.5" customHeight="1">
      <c r="A1845" s="183">
        <v>1846</v>
      </c>
      <c r="B1845" t="s">
        <v>8385</v>
      </c>
      <c r="C1845" t="s">
        <v>5275</v>
      </c>
      <c r="D1845" t="s">
        <v>5184</v>
      </c>
      <c r="E1845" t="s">
        <v>5275</v>
      </c>
      <c r="F1845" s="265" t="s">
        <v>27</v>
      </c>
      <c r="G1845" s="195" t="s">
        <v>8013</v>
      </c>
      <c r="H1845" t="s">
        <v>8338</v>
      </c>
      <c r="I1845" s="253" t="str">
        <f>IFERROR(VLOOKUP(Table[[#This Row],[Activity Details of Assistance]],WHAT!E:F,2,FALSE),"")</f>
        <v># of facilities</v>
      </c>
      <c r="J1845" s="195"/>
      <c r="K1845">
        <v>1635</v>
      </c>
      <c r="L1845" s="235" t="s">
        <v>28</v>
      </c>
      <c r="M1845" s="252" t="s">
        <v>13</v>
      </c>
      <c r="N1845" t="s">
        <v>14</v>
      </c>
      <c r="O1845" t="s">
        <v>309</v>
      </c>
      <c r="P1845" t="s">
        <v>1606</v>
      </c>
      <c r="Q1845" t="s">
        <v>6481</v>
      </c>
      <c r="R1845" s="230">
        <v>45077</v>
      </c>
      <c r="S1845" s="230">
        <v>45292</v>
      </c>
      <c r="T1845" t="s">
        <v>8407</v>
      </c>
      <c r="U1845" s="259"/>
      <c r="V1845" s="259"/>
      <c r="W1845" s="259"/>
      <c r="X1845" s="259"/>
      <c r="Y1845" s="260"/>
      <c r="Z1845" t="s">
        <v>8429</v>
      </c>
      <c r="AA1845" t="s">
        <v>8444</v>
      </c>
      <c r="AB1845">
        <v>8801712003560</v>
      </c>
      <c r="AC1845" s="261" t="str">
        <f>_xlfn.IFNA(IF(Table[[#This Row],[Programme Partner]]&lt;&gt;Table[[#This Row],[Implementing Partner]],CONCATENATE(Table[[#This Row],[Programme Partner]],"-",Table[[#This Row],[Implementing Partner]]),Table[[#This Row],[Programme Partner]]),"")</f>
        <v>UNICEF-NGOF</v>
      </c>
    </row>
    <row r="1846" spans="1:29" ht="16.5" customHeight="1">
      <c r="A1846" s="183">
        <v>1847</v>
      </c>
      <c r="B1846" t="s">
        <v>8385</v>
      </c>
      <c r="C1846" t="s">
        <v>5275</v>
      </c>
      <c r="D1846" t="s">
        <v>5184</v>
      </c>
      <c r="E1846" t="s">
        <v>5275</v>
      </c>
      <c r="F1846" s="265" t="s">
        <v>27</v>
      </c>
      <c r="G1846" s="195" t="s">
        <v>8013</v>
      </c>
      <c r="H1846" t="s">
        <v>8287</v>
      </c>
      <c r="I1846" s="253" t="str">
        <f>IFERROR(VLOOKUP(Table[[#This Row],[Activity Details of Assistance]],WHAT!E:F,2,FALSE),"")</f>
        <v># of HP sessions at HH level</v>
      </c>
      <c r="J1846" s="195"/>
      <c r="K1846">
        <v>5304</v>
      </c>
      <c r="L1846" s="235" t="s">
        <v>28</v>
      </c>
      <c r="M1846" s="252" t="s">
        <v>13</v>
      </c>
      <c r="N1846" t="s">
        <v>14</v>
      </c>
      <c r="O1846" t="s">
        <v>309</v>
      </c>
      <c r="P1846" t="s">
        <v>1606</v>
      </c>
      <c r="Q1846" t="s">
        <v>6481</v>
      </c>
      <c r="R1846" s="230">
        <v>45077</v>
      </c>
      <c r="S1846" s="230">
        <v>45292</v>
      </c>
      <c r="T1846" t="s">
        <v>8407</v>
      </c>
      <c r="U1846" s="259"/>
      <c r="V1846" s="259"/>
      <c r="W1846" s="259"/>
      <c r="X1846" s="259"/>
      <c r="Y1846" s="260"/>
      <c r="Z1846" t="s">
        <v>8429</v>
      </c>
      <c r="AA1846" t="s">
        <v>8444</v>
      </c>
      <c r="AB1846">
        <v>8801712003560</v>
      </c>
      <c r="AC1846" s="261" t="str">
        <f>_xlfn.IFNA(IF(Table[[#This Row],[Programme Partner]]&lt;&gt;Table[[#This Row],[Implementing Partner]],CONCATENATE(Table[[#This Row],[Programme Partner]],"-",Table[[#This Row],[Implementing Partner]]),Table[[#This Row],[Programme Partner]]),"")</f>
        <v>UNICEF-NGOF</v>
      </c>
    </row>
    <row r="1847" spans="1:29" ht="16.5" customHeight="1">
      <c r="A1847" s="183">
        <v>1848</v>
      </c>
      <c r="B1847" t="s">
        <v>8385</v>
      </c>
      <c r="C1847" t="s">
        <v>5275</v>
      </c>
      <c r="D1847" t="s">
        <v>5184</v>
      </c>
      <c r="E1847" t="s">
        <v>5275</v>
      </c>
      <c r="F1847" s="265" t="s">
        <v>27</v>
      </c>
      <c r="G1847" s="195" t="s">
        <v>8014</v>
      </c>
      <c r="H1847" t="s">
        <v>8412</v>
      </c>
      <c r="I1847" s="253" t="str">
        <f>IFERROR(VLOOKUP(Table[[#This Row],[Activity Details of Assistance]],WHAT!E:F,2,FALSE),"")</f>
        <v># of HH</v>
      </c>
      <c r="J1847" s="195"/>
      <c r="K1847">
        <v>1765</v>
      </c>
      <c r="L1847" s="235" t="s">
        <v>28</v>
      </c>
      <c r="M1847" s="252" t="s">
        <v>13</v>
      </c>
      <c r="N1847" t="s">
        <v>14</v>
      </c>
      <c r="O1847" t="s">
        <v>309</v>
      </c>
      <c r="P1847" t="s">
        <v>1606</v>
      </c>
      <c r="Q1847" t="s">
        <v>6481</v>
      </c>
      <c r="R1847" s="230">
        <v>45077</v>
      </c>
      <c r="S1847" s="230">
        <v>45292</v>
      </c>
      <c r="T1847" t="s">
        <v>8407</v>
      </c>
      <c r="U1847" s="259"/>
      <c r="V1847" s="259"/>
      <c r="W1847" s="259"/>
      <c r="X1847" s="259"/>
      <c r="Y1847" s="260"/>
      <c r="Z1847" t="s">
        <v>8429</v>
      </c>
      <c r="AA1847" t="s">
        <v>8444</v>
      </c>
      <c r="AB1847">
        <v>8801712003560</v>
      </c>
      <c r="AC1847" s="261" t="str">
        <f>_xlfn.IFNA(IF(Table[[#This Row],[Programme Partner]]&lt;&gt;Table[[#This Row],[Implementing Partner]],CONCATENATE(Table[[#This Row],[Programme Partner]],"-",Table[[#This Row],[Implementing Partner]]),Table[[#This Row],[Programme Partner]]),"")</f>
        <v>UNICEF-NGOF</v>
      </c>
    </row>
    <row r="1848" spans="1:29" ht="16.5" customHeight="1">
      <c r="A1848" s="183">
        <v>1849</v>
      </c>
      <c r="B1848" t="s">
        <v>8385</v>
      </c>
      <c r="C1848" t="s">
        <v>5275</v>
      </c>
      <c r="D1848" t="s">
        <v>5184</v>
      </c>
      <c r="E1848" t="s">
        <v>5275</v>
      </c>
      <c r="F1848" s="265" t="s">
        <v>27</v>
      </c>
      <c r="G1848" s="195" t="s">
        <v>8011</v>
      </c>
      <c r="H1848" t="s">
        <v>8363</v>
      </c>
      <c r="I1848" s="253" t="str">
        <f>IFERROR(VLOOKUP(Table[[#This Row],[Activity Details of Assistance]],WHAT!E:F,2,FALSE),"")</f>
        <v># of tube well</v>
      </c>
      <c r="J1848" s="195"/>
      <c r="K1848">
        <v>320</v>
      </c>
      <c r="L1848" s="235" t="s">
        <v>28</v>
      </c>
      <c r="M1848" s="252" t="s">
        <v>13</v>
      </c>
      <c r="N1848" t="s">
        <v>14</v>
      </c>
      <c r="O1848" t="s">
        <v>309</v>
      </c>
      <c r="P1848" t="s">
        <v>1606</v>
      </c>
      <c r="Q1848" t="s">
        <v>5887</v>
      </c>
      <c r="R1848" s="230">
        <v>45077</v>
      </c>
      <c r="S1848" s="230">
        <v>45292</v>
      </c>
      <c r="T1848" t="s">
        <v>8407</v>
      </c>
      <c r="U1848" s="259"/>
      <c r="V1848" s="259"/>
      <c r="W1848" s="259"/>
      <c r="X1848" s="259"/>
      <c r="Y1848" s="260"/>
      <c r="Z1848" t="s">
        <v>8429</v>
      </c>
      <c r="AA1848" t="s">
        <v>8444</v>
      </c>
      <c r="AB1848">
        <v>8801712003560</v>
      </c>
      <c r="AC1848" s="261" t="str">
        <f>_xlfn.IFNA(IF(Table[[#This Row],[Programme Partner]]&lt;&gt;Table[[#This Row],[Implementing Partner]],CONCATENATE(Table[[#This Row],[Programme Partner]],"-",Table[[#This Row],[Implementing Partner]]),Table[[#This Row],[Programme Partner]]),"")</f>
        <v>UNICEF-NGOF</v>
      </c>
    </row>
    <row r="1849" spans="1:29" ht="16.5" customHeight="1">
      <c r="A1849" s="183">
        <v>1850</v>
      </c>
      <c r="B1849" t="s">
        <v>8385</v>
      </c>
      <c r="C1849" t="s">
        <v>5275</v>
      </c>
      <c r="D1849" t="s">
        <v>5184</v>
      </c>
      <c r="E1849" t="s">
        <v>5275</v>
      </c>
      <c r="F1849" s="265" t="s">
        <v>27</v>
      </c>
      <c r="G1849" s="195" t="s">
        <v>8012</v>
      </c>
      <c r="H1849" t="s">
        <v>8364</v>
      </c>
      <c r="I1849" s="253" t="str">
        <f>IFERROR(VLOOKUP(Table[[#This Row],[Activity Details of Assistance]],WHAT!E:F,2,FALSE),"")</f>
        <v xml:space="preserve"># of door </v>
      </c>
      <c r="J1849" s="195"/>
      <c r="K1849">
        <v>92</v>
      </c>
      <c r="L1849" s="235" t="s">
        <v>28</v>
      </c>
      <c r="M1849" s="252" t="s">
        <v>13</v>
      </c>
      <c r="N1849" t="s">
        <v>14</v>
      </c>
      <c r="O1849" t="s">
        <v>309</v>
      </c>
      <c r="P1849" t="s">
        <v>1606</v>
      </c>
      <c r="Q1849" t="s">
        <v>5887</v>
      </c>
      <c r="R1849" s="230">
        <v>45077</v>
      </c>
      <c r="S1849" s="230">
        <v>45292</v>
      </c>
      <c r="T1849" t="s">
        <v>8407</v>
      </c>
      <c r="U1849" s="259"/>
      <c r="V1849" s="259"/>
      <c r="W1849" s="259"/>
      <c r="X1849" s="259"/>
      <c r="Y1849" s="260"/>
      <c r="Z1849" t="s">
        <v>8429</v>
      </c>
      <c r="AA1849" t="s">
        <v>8444</v>
      </c>
      <c r="AB1849">
        <v>8801712003560</v>
      </c>
      <c r="AC1849" s="261" t="str">
        <f>_xlfn.IFNA(IF(Table[[#This Row],[Programme Partner]]&lt;&gt;Table[[#This Row],[Implementing Partner]],CONCATENATE(Table[[#This Row],[Programme Partner]],"-",Table[[#This Row],[Implementing Partner]]),Table[[#This Row],[Programme Partner]]),"")</f>
        <v>UNICEF-NGOF</v>
      </c>
    </row>
    <row r="1850" spans="1:29" ht="16.5" customHeight="1">
      <c r="A1850" s="183">
        <v>1851</v>
      </c>
      <c r="B1850" t="s">
        <v>8385</v>
      </c>
      <c r="C1850" t="s">
        <v>5275</v>
      </c>
      <c r="D1850" t="s">
        <v>5184</v>
      </c>
      <c r="E1850" t="s">
        <v>5275</v>
      </c>
      <c r="F1850" s="265" t="s">
        <v>27</v>
      </c>
      <c r="G1850" s="195" t="s">
        <v>8012</v>
      </c>
      <c r="H1850" t="s">
        <v>8365</v>
      </c>
      <c r="I1850" s="253" t="str">
        <f>IFERROR(VLOOKUP(Table[[#This Row],[Activity Details of Assistance]],WHAT!E:F,2,FALSE),"")</f>
        <v># of door</v>
      </c>
      <c r="J1850" s="195"/>
      <c r="K1850">
        <v>313</v>
      </c>
      <c r="L1850" s="235" t="s">
        <v>28</v>
      </c>
      <c r="M1850" s="252" t="s">
        <v>13</v>
      </c>
      <c r="N1850" t="s">
        <v>14</v>
      </c>
      <c r="O1850" t="s">
        <v>309</v>
      </c>
      <c r="P1850" t="s">
        <v>1606</v>
      </c>
      <c r="Q1850" t="s">
        <v>5887</v>
      </c>
      <c r="R1850" s="230">
        <v>45077</v>
      </c>
      <c r="S1850" s="230">
        <v>45292</v>
      </c>
      <c r="T1850" t="s">
        <v>8407</v>
      </c>
      <c r="U1850" s="259"/>
      <c r="V1850" s="259"/>
      <c r="W1850" s="259"/>
      <c r="X1850" s="259"/>
      <c r="Y1850" s="260"/>
      <c r="Z1850" t="s">
        <v>8429</v>
      </c>
      <c r="AA1850" t="s">
        <v>8444</v>
      </c>
      <c r="AB1850">
        <v>8801712003560</v>
      </c>
      <c r="AC1850" s="261" t="str">
        <f>_xlfn.IFNA(IF(Table[[#This Row],[Programme Partner]]&lt;&gt;Table[[#This Row],[Implementing Partner]],CONCATENATE(Table[[#This Row],[Programme Partner]],"-",Table[[#This Row],[Implementing Partner]]),Table[[#This Row],[Programme Partner]]),"")</f>
        <v>UNICEF-NGOF</v>
      </c>
    </row>
    <row r="1851" spans="1:29" ht="16.5" customHeight="1">
      <c r="A1851" s="183">
        <v>1852</v>
      </c>
      <c r="B1851" t="s">
        <v>8385</v>
      </c>
      <c r="C1851" t="s">
        <v>5275</v>
      </c>
      <c r="D1851" t="s">
        <v>5184</v>
      </c>
      <c r="E1851" t="s">
        <v>5275</v>
      </c>
      <c r="F1851" s="265" t="s">
        <v>27</v>
      </c>
      <c r="G1851" s="195" t="s">
        <v>8012</v>
      </c>
      <c r="H1851" t="s">
        <v>8312</v>
      </c>
      <c r="I1851" s="253" t="str">
        <f>IFERROR(VLOOKUP(Table[[#This Row],[Activity Details of Assistance]],WHAT!E:F,2,FALSE),"")</f>
        <v># of door</v>
      </c>
      <c r="J1851" s="195"/>
      <c r="K1851">
        <v>1204</v>
      </c>
      <c r="L1851" s="235" t="s">
        <v>28</v>
      </c>
      <c r="M1851" s="252" t="s">
        <v>13</v>
      </c>
      <c r="N1851" t="s">
        <v>14</v>
      </c>
      <c r="O1851" t="s">
        <v>309</v>
      </c>
      <c r="P1851" t="s">
        <v>1606</v>
      </c>
      <c r="Q1851" t="s">
        <v>5887</v>
      </c>
      <c r="R1851" s="230">
        <v>45077</v>
      </c>
      <c r="S1851" s="230">
        <v>45292</v>
      </c>
      <c r="T1851" t="s">
        <v>8407</v>
      </c>
      <c r="U1851" s="259"/>
      <c r="V1851" s="259"/>
      <c r="W1851" s="259"/>
      <c r="X1851" s="259"/>
      <c r="Y1851" s="260"/>
      <c r="Z1851" t="s">
        <v>8429</v>
      </c>
      <c r="AA1851" t="s">
        <v>8444</v>
      </c>
      <c r="AB1851">
        <v>8801712003560</v>
      </c>
      <c r="AC1851" s="261" t="str">
        <f>_xlfn.IFNA(IF(Table[[#This Row],[Programme Partner]]&lt;&gt;Table[[#This Row],[Implementing Partner]],CONCATENATE(Table[[#This Row],[Programme Partner]],"-",Table[[#This Row],[Implementing Partner]]),Table[[#This Row],[Programme Partner]]),"")</f>
        <v>UNICEF-NGOF</v>
      </c>
    </row>
    <row r="1852" spans="1:29" ht="16.5" customHeight="1">
      <c r="A1852" s="183">
        <v>1853</v>
      </c>
      <c r="B1852" t="s">
        <v>8385</v>
      </c>
      <c r="C1852" t="s">
        <v>5275</v>
      </c>
      <c r="D1852" t="s">
        <v>5184</v>
      </c>
      <c r="E1852" t="s">
        <v>5275</v>
      </c>
      <c r="F1852" s="265" t="s">
        <v>27</v>
      </c>
      <c r="G1852" s="195" t="s">
        <v>8013</v>
      </c>
      <c r="H1852" t="s">
        <v>8338</v>
      </c>
      <c r="I1852" s="253" t="str">
        <f>IFERROR(VLOOKUP(Table[[#This Row],[Activity Details of Assistance]],WHAT!E:F,2,FALSE),"")</f>
        <v># of facilities</v>
      </c>
      <c r="J1852" s="195"/>
      <c r="K1852">
        <v>2608</v>
      </c>
      <c r="L1852" s="235" t="s">
        <v>28</v>
      </c>
      <c r="M1852" s="252" t="s">
        <v>13</v>
      </c>
      <c r="N1852" t="s">
        <v>14</v>
      </c>
      <c r="O1852" t="s">
        <v>309</v>
      </c>
      <c r="P1852" t="s">
        <v>1606</v>
      </c>
      <c r="Q1852" t="s">
        <v>5887</v>
      </c>
      <c r="R1852" s="230">
        <v>45077</v>
      </c>
      <c r="S1852" s="230">
        <v>45292</v>
      </c>
      <c r="T1852" t="s">
        <v>8407</v>
      </c>
      <c r="U1852" s="259"/>
      <c r="V1852" s="259"/>
      <c r="W1852" s="259"/>
      <c r="X1852" s="259"/>
      <c r="Y1852" s="260"/>
      <c r="Z1852" t="s">
        <v>8429</v>
      </c>
      <c r="AA1852" t="s">
        <v>8444</v>
      </c>
      <c r="AB1852">
        <v>8801712003560</v>
      </c>
      <c r="AC1852" s="261" t="str">
        <f>_xlfn.IFNA(IF(Table[[#This Row],[Programme Partner]]&lt;&gt;Table[[#This Row],[Implementing Partner]],CONCATENATE(Table[[#This Row],[Programme Partner]],"-",Table[[#This Row],[Implementing Partner]]),Table[[#This Row],[Programme Partner]]),"")</f>
        <v>UNICEF-NGOF</v>
      </c>
    </row>
    <row r="1853" spans="1:29" ht="16.5" customHeight="1">
      <c r="A1853" s="183">
        <v>1854</v>
      </c>
      <c r="B1853" t="s">
        <v>8385</v>
      </c>
      <c r="C1853" t="s">
        <v>5275</v>
      </c>
      <c r="D1853" t="s">
        <v>5184</v>
      </c>
      <c r="E1853" t="s">
        <v>5275</v>
      </c>
      <c r="F1853" s="265" t="s">
        <v>27</v>
      </c>
      <c r="G1853" s="195" t="s">
        <v>8013</v>
      </c>
      <c r="H1853" t="s">
        <v>8287</v>
      </c>
      <c r="I1853" s="253" t="str">
        <f>IFERROR(VLOOKUP(Table[[#This Row],[Activity Details of Assistance]],WHAT!E:F,2,FALSE),"")</f>
        <v># of HP sessions at HH level</v>
      </c>
      <c r="J1853" s="195"/>
      <c r="K1853">
        <v>7344</v>
      </c>
      <c r="L1853" s="235" t="s">
        <v>28</v>
      </c>
      <c r="M1853" s="252" t="s">
        <v>13</v>
      </c>
      <c r="N1853" t="s">
        <v>14</v>
      </c>
      <c r="O1853" t="s">
        <v>309</v>
      </c>
      <c r="P1853" t="s">
        <v>1606</v>
      </c>
      <c r="Q1853" t="s">
        <v>5887</v>
      </c>
      <c r="R1853" s="230">
        <v>45077</v>
      </c>
      <c r="S1853" s="230">
        <v>45292</v>
      </c>
      <c r="T1853" t="s">
        <v>8407</v>
      </c>
      <c r="U1853" s="259"/>
      <c r="V1853" s="259"/>
      <c r="W1853" s="259"/>
      <c r="X1853" s="259"/>
      <c r="Y1853" s="260"/>
      <c r="Z1853" t="s">
        <v>8429</v>
      </c>
      <c r="AA1853" t="s">
        <v>8444</v>
      </c>
      <c r="AB1853">
        <v>8801712003560</v>
      </c>
      <c r="AC1853" s="261" t="str">
        <f>_xlfn.IFNA(IF(Table[[#This Row],[Programme Partner]]&lt;&gt;Table[[#This Row],[Implementing Partner]],CONCATENATE(Table[[#This Row],[Programme Partner]],"-",Table[[#This Row],[Implementing Partner]]),Table[[#This Row],[Programme Partner]]),"")</f>
        <v>UNICEF-NGOF</v>
      </c>
    </row>
    <row r="1854" spans="1:29" ht="16.5" customHeight="1">
      <c r="A1854" s="183">
        <v>1855</v>
      </c>
      <c r="B1854" t="s">
        <v>8385</v>
      </c>
      <c r="C1854" t="s">
        <v>5275</v>
      </c>
      <c r="D1854" t="s">
        <v>5184</v>
      </c>
      <c r="E1854" t="s">
        <v>5275</v>
      </c>
      <c r="F1854" s="265" t="s">
        <v>27</v>
      </c>
      <c r="G1854" s="195" t="s">
        <v>8014</v>
      </c>
      <c r="H1854" t="s">
        <v>8404</v>
      </c>
      <c r="I1854" s="253" t="str">
        <f>IFERROR(VLOOKUP(Table[[#This Row],[Activity Details of Assistance]],WHAT!E:F,2,FALSE),"")</f>
        <v># of 10L bin</v>
      </c>
      <c r="J1854" s="195"/>
      <c r="K1854">
        <v>1137</v>
      </c>
      <c r="L1854" s="235" t="s">
        <v>28</v>
      </c>
      <c r="M1854" s="252" t="s">
        <v>13</v>
      </c>
      <c r="N1854" t="s">
        <v>14</v>
      </c>
      <c r="O1854" t="s">
        <v>309</v>
      </c>
      <c r="P1854" t="s">
        <v>1606</v>
      </c>
      <c r="Q1854" t="s">
        <v>5887</v>
      </c>
      <c r="R1854" s="230">
        <v>45077</v>
      </c>
      <c r="S1854" s="230">
        <v>45292</v>
      </c>
      <c r="T1854" t="s">
        <v>8407</v>
      </c>
      <c r="U1854" s="259"/>
      <c r="V1854" s="259"/>
      <c r="W1854" s="259"/>
      <c r="X1854" s="259"/>
      <c r="Y1854" s="260"/>
      <c r="Z1854" t="s">
        <v>8429</v>
      </c>
      <c r="AA1854" t="s">
        <v>8444</v>
      </c>
      <c r="AB1854">
        <v>8801712003560</v>
      </c>
      <c r="AC1854" s="261" t="str">
        <f>_xlfn.IFNA(IF(Table[[#This Row],[Programme Partner]]&lt;&gt;Table[[#This Row],[Implementing Partner]],CONCATENATE(Table[[#This Row],[Programme Partner]],"-",Table[[#This Row],[Implementing Partner]]),Table[[#This Row],[Programme Partner]]),"")</f>
        <v>UNICEF-NGOF</v>
      </c>
    </row>
    <row r="1855" spans="1:29" ht="16.5" customHeight="1">
      <c r="A1855" s="183">
        <v>1856</v>
      </c>
      <c r="B1855" t="s">
        <v>8385</v>
      </c>
      <c r="C1855" t="s">
        <v>5275</v>
      </c>
      <c r="D1855" t="s">
        <v>5184</v>
      </c>
      <c r="E1855" t="s">
        <v>5275</v>
      </c>
      <c r="F1855" s="265" t="s">
        <v>27</v>
      </c>
      <c r="G1855" s="195" t="s">
        <v>8014</v>
      </c>
      <c r="H1855" t="s">
        <v>8414</v>
      </c>
      <c r="I1855" s="253" t="str">
        <f>IFERROR(VLOOKUP(Table[[#This Row],[Activity Details of Assistance]],WHAT!E:F,2,FALSE),"")</f>
        <v># of 80L/120L bin</v>
      </c>
      <c r="J1855" s="195"/>
      <c r="K1855">
        <v>304</v>
      </c>
      <c r="L1855" s="235" t="s">
        <v>28</v>
      </c>
      <c r="M1855" s="252" t="s">
        <v>13</v>
      </c>
      <c r="N1855" t="s">
        <v>14</v>
      </c>
      <c r="O1855" t="s">
        <v>309</v>
      </c>
      <c r="P1855" t="s">
        <v>1606</v>
      </c>
      <c r="Q1855" t="s">
        <v>5887</v>
      </c>
      <c r="R1855" s="230">
        <v>45077</v>
      </c>
      <c r="S1855" s="230">
        <v>45292</v>
      </c>
      <c r="T1855" t="s">
        <v>8407</v>
      </c>
      <c r="U1855" s="259"/>
      <c r="V1855" s="259"/>
      <c r="W1855" s="259"/>
      <c r="X1855" s="259"/>
      <c r="Y1855" s="260"/>
      <c r="Z1855" t="s">
        <v>8429</v>
      </c>
      <c r="AA1855" t="s">
        <v>8444</v>
      </c>
      <c r="AB1855">
        <v>8801712003560</v>
      </c>
      <c r="AC1855" s="261" t="str">
        <f>_xlfn.IFNA(IF(Table[[#This Row],[Programme Partner]]&lt;&gt;Table[[#This Row],[Implementing Partner]],CONCATENATE(Table[[#This Row],[Programme Partner]],"-",Table[[#This Row],[Implementing Partner]]),Table[[#This Row],[Programme Partner]]),"")</f>
        <v>UNICEF-NGOF</v>
      </c>
    </row>
    <row r="1856" spans="1:29" ht="16.5" customHeight="1">
      <c r="A1856" s="183">
        <v>1857</v>
      </c>
      <c r="B1856" t="s">
        <v>8385</v>
      </c>
      <c r="C1856" t="s">
        <v>5234</v>
      </c>
      <c r="D1856" t="s">
        <v>5234</v>
      </c>
      <c r="E1856" t="s">
        <v>5234</v>
      </c>
      <c r="F1856" s="265" t="s">
        <v>27</v>
      </c>
      <c r="G1856" s="195" t="s">
        <v>8011</v>
      </c>
      <c r="H1856" t="s">
        <v>8363</v>
      </c>
      <c r="I1856" s="253" t="str">
        <f>IFERROR(VLOOKUP(Table[[#This Row],[Activity Details of Assistance]],WHAT!E:F,2,FALSE),"")</f>
        <v># of tube well</v>
      </c>
      <c r="J1856" s="195"/>
      <c r="K1856">
        <v>24</v>
      </c>
      <c r="L1856" s="235" t="s">
        <v>28</v>
      </c>
      <c r="M1856" s="252" t="s">
        <v>13</v>
      </c>
      <c r="N1856" t="s">
        <v>14</v>
      </c>
      <c r="O1856" t="s">
        <v>309</v>
      </c>
      <c r="P1856" t="s">
        <v>1606</v>
      </c>
      <c r="Q1856" t="s">
        <v>4668</v>
      </c>
      <c r="R1856" s="230">
        <v>45077</v>
      </c>
      <c r="S1856" s="230">
        <v>45261</v>
      </c>
      <c r="T1856" t="s">
        <v>8407</v>
      </c>
      <c r="U1856" s="259"/>
      <c r="V1856" s="259"/>
      <c r="W1856" s="259"/>
      <c r="X1856" s="259"/>
      <c r="Y1856" s="260"/>
      <c r="Z1856" t="s">
        <v>8427</v>
      </c>
      <c r="AA1856" t="s">
        <v>8428</v>
      </c>
      <c r="AB1856">
        <v>1708521596</v>
      </c>
      <c r="AC1856" s="261" t="str">
        <f>_xlfn.IFNA(IF(Table[[#This Row],[Programme Partner]]&lt;&gt;Table[[#This Row],[Implementing Partner]],CONCATENATE(Table[[#This Row],[Programme Partner]],"-",Table[[#This Row],[Implementing Partner]]),Table[[#This Row],[Programme Partner]]),"")</f>
        <v>SCI</v>
      </c>
    </row>
    <row r="1857" spans="1:29" ht="16.5" customHeight="1">
      <c r="A1857" s="183">
        <v>1858</v>
      </c>
      <c r="B1857" t="s">
        <v>8385</v>
      </c>
      <c r="C1857" t="s">
        <v>5234</v>
      </c>
      <c r="D1857" t="s">
        <v>5234</v>
      </c>
      <c r="E1857" t="s">
        <v>5234</v>
      </c>
      <c r="F1857" s="265" t="s">
        <v>27</v>
      </c>
      <c r="G1857" s="195" t="s">
        <v>8012</v>
      </c>
      <c r="H1857" t="s">
        <v>8364</v>
      </c>
      <c r="I1857" s="253" t="str">
        <f>IFERROR(VLOOKUP(Table[[#This Row],[Activity Details of Assistance]],WHAT!E:F,2,FALSE),"")</f>
        <v xml:space="preserve"># of door </v>
      </c>
      <c r="J1857" s="195"/>
      <c r="K1857">
        <v>10</v>
      </c>
      <c r="L1857" s="235" t="s">
        <v>28</v>
      </c>
      <c r="M1857" s="252" t="s">
        <v>13</v>
      </c>
      <c r="N1857" t="s">
        <v>14</v>
      </c>
      <c r="O1857" t="s">
        <v>309</v>
      </c>
      <c r="P1857" t="s">
        <v>1606</v>
      </c>
      <c r="Q1857" t="s">
        <v>4668</v>
      </c>
      <c r="R1857" s="230">
        <v>45077</v>
      </c>
      <c r="S1857" s="230">
        <v>45261</v>
      </c>
      <c r="T1857" t="s">
        <v>8407</v>
      </c>
      <c r="U1857" s="259"/>
      <c r="V1857" s="259"/>
      <c r="W1857" s="259"/>
      <c r="X1857" s="259"/>
      <c r="Y1857" s="260"/>
      <c r="Z1857" t="s">
        <v>8427</v>
      </c>
      <c r="AA1857" t="s">
        <v>8428</v>
      </c>
      <c r="AB1857">
        <v>1708521596</v>
      </c>
      <c r="AC1857" s="261" t="str">
        <f>_xlfn.IFNA(IF(Table[[#This Row],[Programme Partner]]&lt;&gt;Table[[#This Row],[Implementing Partner]],CONCATENATE(Table[[#This Row],[Programme Partner]],"-",Table[[#This Row],[Implementing Partner]]),Table[[#This Row],[Programme Partner]]),"")</f>
        <v>SCI</v>
      </c>
    </row>
    <row r="1858" spans="1:29" ht="16.5" customHeight="1">
      <c r="A1858" s="183">
        <v>1859</v>
      </c>
      <c r="B1858" t="s">
        <v>8385</v>
      </c>
      <c r="C1858" t="s">
        <v>5234</v>
      </c>
      <c r="D1858" t="s">
        <v>5234</v>
      </c>
      <c r="E1858" t="s">
        <v>5234</v>
      </c>
      <c r="F1858" s="265" t="s">
        <v>27</v>
      </c>
      <c r="G1858" s="195" t="s">
        <v>8012</v>
      </c>
      <c r="H1858" t="s">
        <v>8365</v>
      </c>
      <c r="I1858" s="253" t="str">
        <f>IFERROR(VLOOKUP(Table[[#This Row],[Activity Details of Assistance]],WHAT!E:F,2,FALSE),"")</f>
        <v># of door</v>
      </c>
      <c r="J1858" s="195"/>
      <c r="K1858">
        <v>32</v>
      </c>
      <c r="L1858" s="235" t="s">
        <v>28</v>
      </c>
      <c r="M1858" s="252" t="s">
        <v>13</v>
      </c>
      <c r="N1858" t="s">
        <v>14</v>
      </c>
      <c r="O1858" t="s">
        <v>309</v>
      </c>
      <c r="P1858" t="s">
        <v>1606</v>
      </c>
      <c r="Q1858" t="s">
        <v>4668</v>
      </c>
      <c r="R1858" s="230">
        <v>45077</v>
      </c>
      <c r="S1858" s="230">
        <v>45261</v>
      </c>
      <c r="T1858" t="s">
        <v>8407</v>
      </c>
      <c r="U1858" s="259"/>
      <c r="V1858" s="259"/>
      <c r="W1858" s="259"/>
      <c r="X1858" s="259"/>
      <c r="Y1858" s="260"/>
      <c r="Z1858" t="s">
        <v>8427</v>
      </c>
      <c r="AA1858" t="s">
        <v>8428</v>
      </c>
      <c r="AB1858">
        <v>1708521596</v>
      </c>
      <c r="AC1858" s="261" t="str">
        <f>_xlfn.IFNA(IF(Table[[#This Row],[Programme Partner]]&lt;&gt;Table[[#This Row],[Implementing Partner]],CONCATENATE(Table[[#This Row],[Programme Partner]],"-",Table[[#This Row],[Implementing Partner]]),Table[[#This Row],[Programme Partner]]),"")</f>
        <v>SCI</v>
      </c>
    </row>
    <row r="1859" spans="1:29" ht="16.5" customHeight="1">
      <c r="A1859" s="183">
        <v>1860</v>
      </c>
      <c r="B1859" t="s">
        <v>8385</v>
      </c>
      <c r="C1859" t="s">
        <v>5234</v>
      </c>
      <c r="D1859" t="s">
        <v>5234</v>
      </c>
      <c r="E1859" t="s">
        <v>5234</v>
      </c>
      <c r="F1859" s="265" t="s">
        <v>27</v>
      </c>
      <c r="G1859" s="195" t="s">
        <v>8012</v>
      </c>
      <c r="H1859" t="s">
        <v>8312</v>
      </c>
      <c r="I1859" s="253" t="str">
        <f>IFERROR(VLOOKUP(Table[[#This Row],[Activity Details of Assistance]],WHAT!E:F,2,FALSE),"")</f>
        <v># of door</v>
      </c>
      <c r="J1859" s="195"/>
      <c r="K1859">
        <v>16</v>
      </c>
      <c r="L1859" s="235" t="s">
        <v>28</v>
      </c>
      <c r="M1859" s="252" t="s">
        <v>13</v>
      </c>
      <c r="N1859" t="s">
        <v>14</v>
      </c>
      <c r="O1859" t="s">
        <v>309</v>
      </c>
      <c r="P1859" t="s">
        <v>1606</v>
      </c>
      <c r="Q1859" t="s">
        <v>4668</v>
      </c>
      <c r="R1859" s="230">
        <v>45077</v>
      </c>
      <c r="S1859" s="230">
        <v>45261</v>
      </c>
      <c r="T1859" t="s">
        <v>8407</v>
      </c>
      <c r="U1859" s="259"/>
      <c r="V1859" s="259"/>
      <c r="W1859" s="259"/>
      <c r="X1859" s="259"/>
      <c r="Y1859" s="260"/>
      <c r="Z1859" t="s">
        <v>8427</v>
      </c>
      <c r="AA1859" t="s">
        <v>8428</v>
      </c>
      <c r="AB1859">
        <v>1708521596</v>
      </c>
      <c r="AC1859" s="261" t="str">
        <f>_xlfn.IFNA(IF(Table[[#This Row],[Programme Partner]]&lt;&gt;Table[[#This Row],[Implementing Partner]],CONCATENATE(Table[[#This Row],[Programme Partner]],"-",Table[[#This Row],[Implementing Partner]]),Table[[#This Row],[Programme Partner]]),"")</f>
        <v>SCI</v>
      </c>
    </row>
    <row r="1860" spans="1:29" ht="16.5" customHeight="1">
      <c r="A1860" s="183">
        <v>1861</v>
      </c>
      <c r="B1860" t="s">
        <v>8385</v>
      </c>
      <c r="C1860" t="s">
        <v>5234</v>
      </c>
      <c r="D1860" t="s">
        <v>5234</v>
      </c>
      <c r="E1860" t="s">
        <v>5234</v>
      </c>
      <c r="F1860" s="265" t="s">
        <v>27</v>
      </c>
      <c r="G1860" s="195" t="s">
        <v>8013</v>
      </c>
      <c r="H1860" t="s">
        <v>8286</v>
      </c>
      <c r="I1860" s="253" t="str">
        <f>IFERROR(VLOOKUP(Table[[#This Row],[Activity Details of Assistance]],WHAT!E:F,2,FALSE),"")</f>
        <v># of HP sessions at community level</v>
      </c>
      <c r="J1860" s="195"/>
      <c r="K1860">
        <v>17</v>
      </c>
      <c r="L1860" s="235" t="s">
        <v>28</v>
      </c>
      <c r="M1860" s="252" t="s">
        <v>13</v>
      </c>
      <c r="N1860" t="s">
        <v>14</v>
      </c>
      <c r="O1860" t="s">
        <v>309</v>
      </c>
      <c r="P1860" t="s">
        <v>1606</v>
      </c>
      <c r="Q1860" t="s">
        <v>4668</v>
      </c>
      <c r="R1860" s="230">
        <v>45077</v>
      </c>
      <c r="S1860" s="230">
        <v>45261</v>
      </c>
      <c r="T1860" t="s">
        <v>8407</v>
      </c>
      <c r="U1860" s="259"/>
      <c r="V1860" s="259"/>
      <c r="W1860" s="259"/>
      <c r="X1860" s="259"/>
      <c r="Y1860" s="260"/>
      <c r="Z1860" t="s">
        <v>8427</v>
      </c>
      <c r="AA1860" t="s">
        <v>8428</v>
      </c>
      <c r="AB1860">
        <v>1708521596</v>
      </c>
      <c r="AC1860" s="261" t="str">
        <f>_xlfn.IFNA(IF(Table[[#This Row],[Programme Partner]]&lt;&gt;Table[[#This Row],[Implementing Partner]],CONCATENATE(Table[[#This Row],[Programme Partner]],"-",Table[[#This Row],[Implementing Partner]]),Table[[#This Row],[Programme Partner]]),"")</f>
        <v>SCI</v>
      </c>
    </row>
    <row r="1861" spans="1:29" ht="16.5" customHeight="1">
      <c r="A1861" s="183">
        <v>1862</v>
      </c>
      <c r="B1861" t="s">
        <v>8385</v>
      </c>
      <c r="C1861" t="s">
        <v>5234</v>
      </c>
      <c r="D1861" t="s">
        <v>5234</v>
      </c>
      <c r="E1861" t="s">
        <v>5234</v>
      </c>
      <c r="F1861" s="265" t="s">
        <v>27</v>
      </c>
      <c r="G1861" s="195" t="s">
        <v>8014</v>
      </c>
      <c r="H1861" t="s">
        <v>8313</v>
      </c>
      <c r="I1861" s="253" t="str">
        <f>IFERROR(VLOOKUP(Table[[#This Row],[Activity Details of Assistance]],WHAT!E:F,2,FALSE),"")</f>
        <v># of campaign per camp </v>
      </c>
      <c r="J1861" s="195"/>
      <c r="K1861">
        <v>2</v>
      </c>
      <c r="L1861" s="235" t="s">
        <v>28</v>
      </c>
      <c r="M1861" s="252" t="s">
        <v>13</v>
      </c>
      <c r="N1861" t="s">
        <v>14</v>
      </c>
      <c r="O1861" t="s">
        <v>309</v>
      </c>
      <c r="P1861" t="s">
        <v>1606</v>
      </c>
      <c r="Q1861" t="s">
        <v>4668</v>
      </c>
      <c r="R1861" s="230">
        <v>45077</v>
      </c>
      <c r="S1861" s="230">
        <v>45261</v>
      </c>
      <c r="T1861" t="s">
        <v>8407</v>
      </c>
      <c r="U1861" s="259"/>
      <c r="V1861" s="259"/>
      <c r="W1861" s="259"/>
      <c r="X1861" s="259"/>
      <c r="Y1861" s="260"/>
      <c r="Z1861" t="s">
        <v>8427</v>
      </c>
      <c r="AA1861" t="s">
        <v>8428</v>
      </c>
      <c r="AB1861">
        <v>1708521596</v>
      </c>
      <c r="AC1861" s="261" t="str">
        <f>_xlfn.IFNA(IF(Table[[#This Row],[Programme Partner]]&lt;&gt;Table[[#This Row],[Implementing Partner]],CONCATENATE(Table[[#This Row],[Programme Partner]],"-",Table[[#This Row],[Implementing Partner]]),Table[[#This Row],[Programme Partner]]),"")</f>
        <v>SCI</v>
      </c>
    </row>
    <row r="1862" spans="1:29" ht="16.5" customHeight="1">
      <c r="A1862" s="183">
        <v>1863</v>
      </c>
      <c r="B1862" t="s">
        <v>8385</v>
      </c>
      <c r="C1862" t="s">
        <v>5234</v>
      </c>
      <c r="D1862" t="s">
        <v>5234</v>
      </c>
      <c r="E1862" t="s">
        <v>5234</v>
      </c>
      <c r="F1862" s="265" t="s">
        <v>27</v>
      </c>
      <c r="G1862" s="195" t="s">
        <v>8014</v>
      </c>
      <c r="H1862" t="s">
        <v>8401</v>
      </c>
      <c r="I1862" s="253" t="str">
        <f>IFERROR(VLOOKUP(Table[[#This Row],[Activity Details of Assistance]],WHAT!E:F,2,FALSE),"")</f>
        <v># of household</v>
      </c>
      <c r="J1862" s="195"/>
      <c r="K1862">
        <v>120</v>
      </c>
      <c r="L1862" s="235" t="s">
        <v>28</v>
      </c>
      <c r="M1862" s="252" t="s">
        <v>13</v>
      </c>
      <c r="N1862" t="s">
        <v>14</v>
      </c>
      <c r="O1862" t="s">
        <v>309</v>
      </c>
      <c r="P1862" t="s">
        <v>1606</v>
      </c>
      <c r="Q1862" t="s">
        <v>4668</v>
      </c>
      <c r="R1862" s="230">
        <v>45077</v>
      </c>
      <c r="S1862" s="230">
        <v>45261</v>
      </c>
      <c r="T1862" t="s">
        <v>8407</v>
      </c>
      <c r="U1862" s="259"/>
      <c r="V1862" s="259"/>
      <c r="W1862" s="259"/>
      <c r="X1862" s="259"/>
      <c r="Y1862" s="260"/>
      <c r="Z1862" t="s">
        <v>8427</v>
      </c>
      <c r="AA1862" t="s">
        <v>8428</v>
      </c>
      <c r="AB1862">
        <v>1708521596</v>
      </c>
      <c r="AC1862" s="261" t="str">
        <f>_xlfn.IFNA(IF(Table[[#This Row],[Programme Partner]]&lt;&gt;Table[[#This Row],[Implementing Partner]],CONCATENATE(Table[[#This Row],[Programme Partner]],"-",Table[[#This Row],[Implementing Partner]]),Table[[#This Row],[Programme Partner]]),"")</f>
        <v>SCI</v>
      </c>
    </row>
    <row r="1863" spans="1:29" ht="16.5" customHeight="1">
      <c r="A1863" s="183">
        <v>1864</v>
      </c>
      <c r="B1863" t="s">
        <v>8385</v>
      </c>
      <c r="C1863" t="s">
        <v>5234</v>
      </c>
      <c r="D1863" t="s">
        <v>5234</v>
      </c>
      <c r="E1863" t="s">
        <v>5234</v>
      </c>
      <c r="F1863" s="265" t="s">
        <v>27</v>
      </c>
      <c r="G1863" s="195" t="s">
        <v>8014</v>
      </c>
      <c r="H1863" t="s">
        <v>8412</v>
      </c>
      <c r="I1863" s="253" t="str">
        <f>IFERROR(VLOOKUP(Table[[#This Row],[Activity Details of Assistance]],WHAT!E:F,2,FALSE),"")</f>
        <v># of HH</v>
      </c>
      <c r="J1863" s="195"/>
      <c r="K1863">
        <v>418</v>
      </c>
      <c r="L1863" s="235" t="s">
        <v>28</v>
      </c>
      <c r="M1863" s="252" t="s">
        <v>13</v>
      </c>
      <c r="N1863" t="s">
        <v>14</v>
      </c>
      <c r="O1863" t="s">
        <v>309</v>
      </c>
      <c r="P1863" t="s">
        <v>1606</v>
      </c>
      <c r="Q1863" t="s">
        <v>4668</v>
      </c>
      <c r="R1863" s="230">
        <v>45077</v>
      </c>
      <c r="S1863" s="230">
        <v>45261</v>
      </c>
      <c r="T1863" t="s">
        <v>8407</v>
      </c>
      <c r="U1863" s="259"/>
      <c r="V1863" s="259"/>
      <c r="W1863" s="259"/>
      <c r="X1863" s="259"/>
      <c r="Y1863" s="260"/>
      <c r="Z1863" t="s">
        <v>8427</v>
      </c>
      <c r="AA1863" t="s">
        <v>8428</v>
      </c>
      <c r="AB1863">
        <v>1708521596</v>
      </c>
      <c r="AC1863" s="261" t="str">
        <f>_xlfn.IFNA(IF(Table[[#This Row],[Programme Partner]]&lt;&gt;Table[[#This Row],[Implementing Partner]],CONCATENATE(Table[[#This Row],[Programme Partner]],"-",Table[[#This Row],[Implementing Partner]]),Table[[#This Row],[Programme Partner]]),"")</f>
        <v>SCI</v>
      </c>
    </row>
    <row r="1864" spans="1:29" ht="16.5" customHeight="1">
      <c r="A1864" s="183">
        <v>1865</v>
      </c>
      <c r="B1864" t="s">
        <v>8385</v>
      </c>
      <c r="C1864" t="s">
        <v>5234</v>
      </c>
      <c r="D1864" t="s">
        <v>5234</v>
      </c>
      <c r="E1864" t="s">
        <v>5234</v>
      </c>
      <c r="F1864" s="265" t="s">
        <v>27</v>
      </c>
      <c r="G1864" s="195" t="s">
        <v>8011</v>
      </c>
      <c r="H1864" t="s">
        <v>8363</v>
      </c>
      <c r="I1864" s="253" t="str">
        <f>IFERROR(VLOOKUP(Table[[#This Row],[Activity Details of Assistance]],WHAT!E:F,2,FALSE),"")</f>
        <v># of tube well</v>
      </c>
      <c r="J1864" s="195"/>
      <c r="K1864">
        <v>15</v>
      </c>
      <c r="L1864" s="235" t="s">
        <v>28</v>
      </c>
      <c r="M1864" s="252" t="s">
        <v>13</v>
      </c>
      <c r="N1864" t="s">
        <v>14</v>
      </c>
      <c r="O1864" t="s">
        <v>309</v>
      </c>
      <c r="P1864" t="s">
        <v>1606</v>
      </c>
      <c r="Q1864" t="s">
        <v>4678</v>
      </c>
      <c r="R1864" s="230">
        <v>45077</v>
      </c>
      <c r="S1864" s="230">
        <v>45261</v>
      </c>
      <c r="T1864" t="s">
        <v>8407</v>
      </c>
      <c r="U1864" s="259"/>
      <c r="V1864" s="259"/>
      <c r="W1864" s="259"/>
      <c r="X1864" s="259"/>
      <c r="Y1864" s="260"/>
      <c r="Z1864" t="s">
        <v>8427</v>
      </c>
      <c r="AA1864" t="s">
        <v>8428</v>
      </c>
      <c r="AB1864">
        <v>1708521596</v>
      </c>
      <c r="AC1864" s="261" t="str">
        <f>_xlfn.IFNA(IF(Table[[#This Row],[Programme Partner]]&lt;&gt;Table[[#This Row],[Implementing Partner]],CONCATENATE(Table[[#This Row],[Programme Partner]],"-",Table[[#This Row],[Implementing Partner]]),Table[[#This Row],[Programme Partner]]),"")</f>
        <v>SCI</v>
      </c>
    </row>
    <row r="1865" spans="1:29" ht="16.5" customHeight="1">
      <c r="A1865" s="183">
        <v>1866</v>
      </c>
      <c r="B1865" t="s">
        <v>8385</v>
      </c>
      <c r="C1865" t="s">
        <v>5234</v>
      </c>
      <c r="D1865" t="s">
        <v>5234</v>
      </c>
      <c r="E1865" t="s">
        <v>5234</v>
      </c>
      <c r="F1865" s="265" t="s">
        <v>27</v>
      </c>
      <c r="G1865" s="195" t="s">
        <v>8012</v>
      </c>
      <c r="H1865" t="s">
        <v>8364</v>
      </c>
      <c r="I1865" s="253" t="str">
        <f>IFERROR(VLOOKUP(Table[[#This Row],[Activity Details of Assistance]],WHAT!E:F,2,FALSE),"")</f>
        <v xml:space="preserve"># of door </v>
      </c>
      <c r="J1865" s="195"/>
      <c r="K1865">
        <v>13</v>
      </c>
      <c r="L1865" s="235" t="s">
        <v>28</v>
      </c>
      <c r="M1865" s="252" t="s">
        <v>13</v>
      </c>
      <c r="N1865" t="s">
        <v>14</v>
      </c>
      <c r="O1865" t="s">
        <v>309</v>
      </c>
      <c r="P1865" t="s">
        <v>1606</v>
      </c>
      <c r="Q1865" t="s">
        <v>4678</v>
      </c>
      <c r="R1865" s="230">
        <v>45077</v>
      </c>
      <c r="S1865" s="230">
        <v>45261</v>
      </c>
      <c r="T1865" t="s">
        <v>8407</v>
      </c>
      <c r="U1865" s="259"/>
      <c r="V1865" s="259"/>
      <c r="W1865" s="259"/>
      <c r="X1865" s="259"/>
      <c r="Y1865" s="260"/>
      <c r="Z1865" t="s">
        <v>8427</v>
      </c>
      <c r="AA1865" t="s">
        <v>8428</v>
      </c>
      <c r="AB1865">
        <v>1708521596</v>
      </c>
      <c r="AC1865" s="261" t="str">
        <f>_xlfn.IFNA(IF(Table[[#This Row],[Programme Partner]]&lt;&gt;Table[[#This Row],[Implementing Partner]],CONCATENATE(Table[[#This Row],[Programme Partner]],"-",Table[[#This Row],[Implementing Partner]]),Table[[#This Row],[Programme Partner]]),"")</f>
        <v>SCI</v>
      </c>
    </row>
    <row r="1866" spans="1:29" ht="16.5" customHeight="1">
      <c r="A1866" s="183">
        <v>1867</v>
      </c>
      <c r="B1866" t="s">
        <v>8385</v>
      </c>
      <c r="C1866" t="s">
        <v>5234</v>
      </c>
      <c r="D1866" t="s">
        <v>5234</v>
      </c>
      <c r="E1866" t="s">
        <v>5234</v>
      </c>
      <c r="F1866" s="265" t="s">
        <v>27</v>
      </c>
      <c r="G1866" s="195" t="s">
        <v>8012</v>
      </c>
      <c r="H1866" t="s">
        <v>8365</v>
      </c>
      <c r="I1866" s="253" t="str">
        <f>IFERROR(VLOOKUP(Table[[#This Row],[Activity Details of Assistance]],WHAT!E:F,2,FALSE),"")</f>
        <v># of door</v>
      </c>
      <c r="J1866" s="195"/>
      <c r="K1866">
        <v>21</v>
      </c>
      <c r="L1866" s="235" t="s">
        <v>28</v>
      </c>
      <c r="M1866" s="252" t="s">
        <v>13</v>
      </c>
      <c r="N1866" t="s">
        <v>14</v>
      </c>
      <c r="O1866" t="s">
        <v>309</v>
      </c>
      <c r="P1866" t="s">
        <v>1606</v>
      </c>
      <c r="Q1866" t="s">
        <v>4678</v>
      </c>
      <c r="R1866" s="230">
        <v>45077</v>
      </c>
      <c r="S1866" s="230">
        <v>45261</v>
      </c>
      <c r="T1866" t="s">
        <v>8407</v>
      </c>
      <c r="U1866" s="259"/>
      <c r="V1866" s="259"/>
      <c r="W1866" s="259"/>
      <c r="X1866" s="259"/>
      <c r="Y1866" s="260"/>
      <c r="Z1866" t="s">
        <v>8427</v>
      </c>
      <c r="AA1866" t="s">
        <v>8428</v>
      </c>
      <c r="AB1866">
        <v>1708521596</v>
      </c>
      <c r="AC1866" s="261" t="str">
        <f>_xlfn.IFNA(IF(Table[[#This Row],[Programme Partner]]&lt;&gt;Table[[#This Row],[Implementing Partner]],CONCATENATE(Table[[#This Row],[Programme Partner]],"-",Table[[#This Row],[Implementing Partner]]),Table[[#This Row],[Programme Partner]]),"")</f>
        <v>SCI</v>
      </c>
    </row>
    <row r="1867" spans="1:29" ht="16.5" customHeight="1">
      <c r="A1867" s="183">
        <v>1868</v>
      </c>
      <c r="B1867" t="s">
        <v>8385</v>
      </c>
      <c r="C1867" t="s">
        <v>5234</v>
      </c>
      <c r="D1867" t="s">
        <v>5234</v>
      </c>
      <c r="E1867" t="s">
        <v>5234</v>
      </c>
      <c r="F1867" s="265" t="s">
        <v>27</v>
      </c>
      <c r="G1867" s="195" t="s">
        <v>8012</v>
      </c>
      <c r="H1867" t="s">
        <v>8312</v>
      </c>
      <c r="I1867" s="253" t="str">
        <f>IFERROR(VLOOKUP(Table[[#This Row],[Activity Details of Assistance]],WHAT!E:F,2,FALSE),"")</f>
        <v># of door</v>
      </c>
      <c r="J1867" s="195"/>
      <c r="K1867">
        <v>6</v>
      </c>
      <c r="L1867" s="235" t="s">
        <v>28</v>
      </c>
      <c r="M1867" s="252" t="s">
        <v>13</v>
      </c>
      <c r="N1867" t="s">
        <v>14</v>
      </c>
      <c r="O1867" t="s">
        <v>309</v>
      </c>
      <c r="P1867" t="s">
        <v>1606</v>
      </c>
      <c r="Q1867" t="s">
        <v>4678</v>
      </c>
      <c r="R1867" s="230">
        <v>45077</v>
      </c>
      <c r="S1867" s="230">
        <v>45261</v>
      </c>
      <c r="T1867" t="s">
        <v>8407</v>
      </c>
      <c r="U1867" s="259"/>
      <c r="V1867" s="259"/>
      <c r="W1867" s="259"/>
      <c r="X1867" s="259"/>
      <c r="Y1867" s="260"/>
      <c r="Z1867" t="s">
        <v>8427</v>
      </c>
      <c r="AA1867" t="s">
        <v>8428</v>
      </c>
      <c r="AB1867">
        <v>1708521596</v>
      </c>
      <c r="AC1867" s="261" t="str">
        <f>_xlfn.IFNA(IF(Table[[#This Row],[Programme Partner]]&lt;&gt;Table[[#This Row],[Implementing Partner]],CONCATENATE(Table[[#This Row],[Programme Partner]],"-",Table[[#This Row],[Implementing Partner]]),Table[[#This Row],[Programme Partner]]),"")</f>
        <v>SCI</v>
      </c>
    </row>
    <row r="1868" spans="1:29" ht="16.5" customHeight="1">
      <c r="A1868" s="183">
        <v>1869</v>
      </c>
      <c r="B1868" t="s">
        <v>8385</v>
      </c>
      <c r="C1868" t="s">
        <v>5234</v>
      </c>
      <c r="D1868" t="s">
        <v>5234</v>
      </c>
      <c r="E1868" t="s">
        <v>5234</v>
      </c>
      <c r="F1868" s="265" t="s">
        <v>27</v>
      </c>
      <c r="G1868" s="195" t="s">
        <v>8013</v>
      </c>
      <c r="H1868" t="s">
        <v>8286</v>
      </c>
      <c r="I1868" s="253" t="str">
        <f>IFERROR(VLOOKUP(Table[[#This Row],[Activity Details of Assistance]],WHAT!E:F,2,FALSE),"")</f>
        <v># of HP sessions at community level</v>
      </c>
      <c r="J1868" s="195"/>
      <c r="K1868">
        <v>43</v>
      </c>
      <c r="L1868" s="235" t="s">
        <v>28</v>
      </c>
      <c r="M1868" s="252" t="s">
        <v>13</v>
      </c>
      <c r="N1868" t="s">
        <v>14</v>
      </c>
      <c r="O1868" t="s">
        <v>309</v>
      </c>
      <c r="P1868" t="s">
        <v>1606</v>
      </c>
      <c r="Q1868" t="s">
        <v>4678</v>
      </c>
      <c r="R1868" s="230">
        <v>45077</v>
      </c>
      <c r="S1868" s="230">
        <v>45261</v>
      </c>
      <c r="T1868" t="s">
        <v>8407</v>
      </c>
      <c r="U1868" s="259"/>
      <c r="V1868" s="259"/>
      <c r="W1868" s="259"/>
      <c r="X1868" s="259"/>
      <c r="Y1868" s="260"/>
      <c r="Z1868" t="s">
        <v>8427</v>
      </c>
      <c r="AA1868" t="s">
        <v>8428</v>
      </c>
      <c r="AB1868">
        <v>1708521596</v>
      </c>
      <c r="AC1868" s="261" t="str">
        <f>_xlfn.IFNA(IF(Table[[#This Row],[Programme Partner]]&lt;&gt;Table[[#This Row],[Implementing Partner]],CONCATENATE(Table[[#This Row],[Programme Partner]],"-",Table[[#This Row],[Implementing Partner]]),Table[[#This Row],[Programme Partner]]),"")</f>
        <v>SCI</v>
      </c>
    </row>
    <row r="1869" spans="1:29" ht="16.5" customHeight="1">
      <c r="A1869" s="183">
        <v>1870</v>
      </c>
      <c r="B1869" t="s">
        <v>8385</v>
      </c>
      <c r="C1869" t="s">
        <v>5234</v>
      </c>
      <c r="D1869" t="s">
        <v>5234</v>
      </c>
      <c r="E1869" t="s">
        <v>5234</v>
      </c>
      <c r="F1869" s="265" t="s">
        <v>27</v>
      </c>
      <c r="G1869" s="195" t="s">
        <v>8014</v>
      </c>
      <c r="H1869" t="s">
        <v>8313</v>
      </c>
      <c r="I1869" s="253" t="str">
        <f>IFERROR(VLOOKUP(Table[[#This Row],[Activity Details of Assistance]],WHAT!E:F,2,FALSE),"")</f>
        <v># of campaign per camp </v>
      </c>
      <c r="J1869" s="195"/>
      <c r="K1869">
        <v>2</v>
      </c>
      <c r="L1869" s="235" t="s">
        <v>28</v>
      </c>
      <c r="M1869" s="252" t="s">
        <v>13</v>
      </c>
      <c r="N1869" t="s">
        <v>14</v>
      </c>
      <c r="O1869" t="s">
        <v>309</v>
      </c>
      <c r="P1869" t="s">
        <v>1606</v>
      </c>
      <c r="Q1869" t="s">
        <v>4678</v>
      </c>
      <c r="R1869" s="230">
        <v>45077</v>
      </c>
      <c r="S1869" s="230">
        <v>45261</v>
      </c>
      <c r="T1869" t="s">
        <v>8407</v>
      </c>
      <c r="U1869" s="259"/>
      <c r="V1869" s="259"/>
      <c r="W1869" s="259"/>
      <c r="X1869" s="259"/>
      <c r="Y1869" s="260"/>
      <c r="Z1869" t="s">
        <v>8427</v>
      </c>
      <c r="AA1869" t="s">
        <v>8428</v>
      </c>
      <c r="AB1869">
        <v>1708521596</v>
      </c>
      <c r="AC1869" s="261" t="str">
        <f>_xlfn.IFNA(IF(Table[[#This Row],[Programme Partner]]&lt;&gt;Table[[#This Row],[Implementing Partner]],CONCATENATE(Table[[#This Row],[Programme Partner]],"-",Table[[#This Row],[Implementing Partner]]),Table[[#This Row],[Programme Partner]]),"")</f>
        <v>SCI</v>
      </c>
    </row>
    <row r="1870" spans="1:29" ht="16.5" customHeight="1">
      <c r="A1870" s="183">
        <v>1871</v>
      </c>
      <c r="B1870" t="s">
        <v>8385</v>
      </c>
      <c r="C1870" t="s">
        <v>5234</v>
      </c>
      <c r="D1870" t="s">
        <v>5234</v>
      </c>
      <c r="E1870" t="s">
        <v>5234</v>
      </c>
      <c r="F1870" s="265" t="s">
        <v>27</v>
      </c>
      <c r="G1870" s="195" t="s">
        <v>8014</v>
      </c>
      <c r="H1870" t="s">
        <v>8401</v>
      </c>
      <c r="I1870" s="253" t="str">
        <f>IFERROR(VLOOKUP(Table[[#This Row],[Activity Details of Assistance]],WHAT!E:F,2,FALSE),"")</f>
        <v># of household</v>
      </c>
      <c r="J1870" s="195"/>
      <c r="K1870">
        <v>573</v>
      </c>
      <c r="L1870" s="235" t="s">
        <v>28</v>
      </c>
      <c r="M1870" s="252" t="s">
        <v>13</v>
      </c>
      <c r="N1870" t="s">
        <v>14</v>
      </c>
      <c r="O1870" t="s">
        <v>309</v>
      </c>
      <c r="P1870" t="s">
        <v>1606</v>
      </c>
      <c r="Q1870" t="s">
        <v>4678</v>
      </c>
      <c r="R1870" s="230">
        <v>45077</v>
      </c>
      <c r="S1870" s="230">
        <v>45261</v>
      </c>
      <c r="T1870" t="s">
        <v>8407</v>
      </c>
      <c r="U1870" s="259"/>
      <c r="V1870" s="259"/>
      <c r="W1870" s="259"/>
      <c r="X1870" s="259"/>
      <c r="Y1870" s="260"/>
      <c r="Z1870" t="s">
        <v>8427</v>
      </c>
      <c r="AA1870" t="s">
        <v>8428</v>
      </c>
      <c r="AB1870">
        <v>1708521596</v>
      </c>
      <c r="AC1870" s="261" t="str">
        <f>_xlfn.IFNA(IF(Table[[#This Row],[Programme Partner]]&lt;&gt;Table[[#This Row],[Implementing Partner]],CONCATENATE(Table[[#This Row],[Programme Partner]],"-",Table[[#This Row],[Implementing Partner]]),Table[[#This Row],[Programme Partner]]),"")</f>
        <v>SCI</v>
      </c>
    </row>
    <row r="1871" spans="1:29" ht="16.5" customHeight="1">
      <c r="A1871" s="183">
        <v>1872</v>
      </c>
      <c r="B1871" t="s">
        <v>8385</v>
      </c>
      <c r="C1871" t="s">
        <v>5234</v>
      </c>
      <c r="D1871" t="s">
        <v>5234</v>
      </c>
      <c r="E1871" t="s">
        <v>5234</v>
      </c>
      <c r="F1871" s="265" t="s">
        <v>27</v>
      </c>
      <c r="G1871" s="195" t="s">
        <v>8012</v>
      </c>
      <c r="H1871" t="s">
        <v>8364</v>
      </c>
      <c r="I1871" s="253" t="str">
        <f>IFERROR(VLOOKUP(Table[[#This Row],[Activity Details of Assistance]],WHAT!E:F,2,FALSE),"")</f>
        <v xml:space="preserve"># of door </v>
      </c>
      <c r="J1871" s="195"/>
      <c r="K1871">
        <v>13</v>
      </c>
      <c r="L1871" s="235" t="s">
        <v>28</v>
      </c>
      <c r="M1871" s="252" t="s">
        <v>13</v>
      </c>
      <c r="N1871" t="s">
        <v>14</v>
      </c>
      <c r="O1871" t="s">
        <v>307</v>
      </c>
      <c r="P1871" t="s">
        <v>1599</v>
      </c>
      <c r="Q1871" t="s">
        <v>4720</v>
      </c>
      <c r="R1871" s="230">
        <v>45077</v>
      </c>
      <c r="S1871" s="230">
        <v>45261</v>
      </c>
      <c r="T1871" t="s">
        <v>8407</v>
      </c>
      <c r="U1871" s="259"/>
      <c r="V1871" s="259"/>
      <c r="W1871" s="259"/>
      <c r="X1871" s="259"/>
      <c r="Y1871" s="260"/>
      <c r="Z1871" t="s">
        <v>8427</v>
      </c>
      <c r="AA1871" t="s">
        <v>8428</v>
      </c>
      <c r="AB1871">
        <v>1708521596</v>
      </c>
      <c r="AC1871" s="261" t="str">
        <f>_xlfn.IFNA(IF(Table[[#This Row],[Programme Partner]]&lt;&gt;Table[[#This Row],[Implementing Partner]],CONCATENATE(Table[[#This Row],[Programme Partner]],"-",Table[[#This Row],[Implementing Partner]]),Table[[#This Row],[Programme Partner]]),"")</f>
        <v>SCI</v>
      </c>
    </row>
    <row r="1872" spans="1:29" ht="16.5" customHeight="1">
      <c r="A1872" s="183">
        <v>1873</v>
      </c>
      <c r="B1872" t="s">
        <v>8385</v>
      </c>
      <c r="C1872" t="s">
        <v>5234</v>
      </c>
      <c r="D1872" t="s">
        <v>5234</v>
      </c>
      <c r="E1872" t="s">
        <v>5234</v>
      </c>
      <c r="F1872" s="265" t="s">
        <v>27</v>
      </c>
      <c r="G1872" s="195" t="s">
        <v>8012</v>
      </c>
      <c r="H1872" t="s">
        <v>8365</v>
      </c>
      <c r="I1872" s="253" t="str">
        <f>IFERROR(VLOOKUP(Table[[#This Row],[Activity Details of Assistance]],WHAT!E:F,2,FALSE),"")</f>
        <v># of door</v>
      </c>
      <c r="J1872" s="195"/>
      <c r="K1872">
        <v>50</v>
      </c>
      <c r="L1872" s="235" t="s">
        <v>28</v>
      </c>
      <c r="M1872" s="252" t="s">
        <v>13</v>
      </c>
      <c r="N1872" t="s">
        <v>14</v>
      </c>
      <c r="O1872" t="s">
        <v>307</v>
      </c>
      <c r="P1872" t="s">
        <v>1599</v>
      </c>
      <c r="Q1872" t="s">
        <v>4720</v>
      </c>
      <c r="R1872" s="230">
        <v>45077</v>
      </c>
      <c r="S1872" s="230">
        <v>45261</v>
      </c>
      <c r="T1872" t="s">
        <v>8407</v>
      </c>
      <c r="U1872" s="259"/>
      <c r="V1872" s="259"/>
      <c r="W1872" s="259"/>
      <c r="X1872" s="259"/>
      <c r="Y1872" s="260"/>
      <c r="Z1872" t="s">
        <v>8427</v>
      </c>
      <c r="AA1872" t="s">
        <v>8428</v>
      </c>
      <c r="AB1872">
        <v>1708521596</v>
      </c>
      <c r="AC1872" s="261" t="str">
        <f>_xlfn.IFNA(IF(Table[[#This Row],[Programme Partner]]&lt;&gt;Table[[#This Row],[Implementing Partner]],CONCATENATE(Table[[#This Row],[Programme Partner]],"-",Table[[#This Row],[Implementing Partner]]),Table[[#This Row],[Programme Partner]]),"")</f>
        <v>SCI</v>
      </c>
    </row>
    <row r="1873" spans="1:29" ht="16.5" customHeight="1">
      <c r="A1873" s="183">
        <v>1874</v>
      </c>
      <c r="B1873" t="s">
        <v>8385</v>
      </c>
      <c r="C1873" t="s">
        <v>5234</v>
      </c>
      <c r="D1873" t="s">
        <v>5234</v>
      </c>
      <c r="E1873" t="s">
        <v>5234</v>
      </c>
      <c r="F1873" s="265" t="s">
        <v>27</v>
      </c>
      <c r="G1873" s="195" t="s">
        <v>8012</v>
      </c>
      <c r="H1873" t="s">
        <v>8312</v>
      </c>
      <c r="I1873" s="253" t="str">
        <f>IFERROR(VLOOKUP(Table[[#This Row],[Activity Details of Assistance]],WHAT!E:F,2,FALSE),"")</f>
        <v># of door</v>
      </c>
      <c r="J1873" s="195"/>
      <c r="K1873">
        <v>38</v>
      </c>
      <c r="L1873" s="235" t="s">
        <v>28</v>
      </c>
      <c r="M1873" s="252" t="s">
        <v>13</v>
      </c>
      <c r="N1873" t="s">
        <v>14</v>
      </c>
      <c r="O1873" t="s">
        <v>307</v>
      </c>
      <c r="P1873" t="s">
        <v>1599</v>
      </c>
      <c r="Q1873" t="s">
        <v>4720</v>
      </c>
      <c r="R1873" s="230">
        <v>45077</v>
      </c>
      <c r="S1873" s="230">
        <v>45261</v>
      </c>
      <c r="T1873" t="s">
        <v>8407</v>
      </c>
      <c r="U1873" s="259"/>
      <c r="V1873" s="259"/>
      <c r="W1873" s="259"/>
      <c r="X1873" s="259"/>
      <c r="Y1873" s="260"/>
      <c r="Z1873" t="s">
        <v>8427</v>
      </c>
      <c r="AA1873" t="s">
        <v>8428</v>
      </c>
      <c r="AB1873">
        <v>1708521596</v>
      </c>
      <c r="AC1873" s="261" t="str">
        <f>_xlfn.IFNA(IF(Table[[#This Row],[Programme Partner]]&lt;&gt;Table[[#This Row],[Implementing Partner]],CONCATENATE(Table[[#This Row],[Programme Partner]],"-",Table[[#This Row],[Implementing Partner]]),Table[[#This Row],[Programme Partner]]),"")</f>
        <v>SCI</v>
      </c>
    </row>
    <row r="1874" spans="1:29" ht="16.5" customHeight="1">
      <c r="A1874" s="183">
        <v>1875</v>
      </c>
      <c r="B1874" t="s">
        <v>8385</v>
      </c>
      <c r="C1874" t="s">
        <v>5234</v>
      </c>
      <c r="D1874" t="s">
        <v>5234</v>
      </c>
      <c r="E1874" t="s">
        <v>5234</v>
      </c>
      <c r="F1874" s="265" t="s">
        <v>27</v>
      </c>
      <c r="G1874" s="195" t="s">
        <v>8013</v>
      </c>
      <c r="H1874" t="s">
        <v>8286</v>
      </c>
      <c r="I1874" s="253" t="str">
        <f>IFERROR(VLOOKUP(Table[[#This Row],[Activity Details of Assistance]],WHAT!E:F,2,FALSE),"")</f>
        <v># of HP sessions at community level</v>
      </c>
      <c r="J1874" s="195"/>
      <c r="K1874">
        <v>60</v>
      </c>
      <c r="L1874" s="235" t="s">
        <v>28</v>
      </c>
      <c r="M1874" s="252" t="s">
        <v>13</v>
      </c>
      <c r="N1874" t="s">
        <v>14</v>
      </c>
      <c r="O1874" t="s">
        <v>307</v>
      </c>
      <c r="P1874" t="s">
        <v>1599</v>
      </c>
      <c r="Q1874" t="s">
        <v>4720</v>
      </c>
      <c r="R1874" s="230">
        <v>45077</v>
      </c>
      <c r="S1874" s="230">
        <v>45261</v>
      </c>
      <c r="T1874" t="s">
        <v>8407</v>
      </c>
      <c r="U1874" s="259"/>
      <c r="V1874" s="259"/>
      <c r="W1874" s="259"/>
      <c r="X1874" s="259"/>
      <c r="Y1874" s="260"/>
      <c r="Z1874" t="s">
        <v>8427</v>
      </c>
      <c r="AA1874" t="s">
        <v>8428</v>
      </c>
      <c r="AB1874">
        <v>1708521596</v>
      </c>
      <c r="AC1874" s="261" t="str">
        <f>_xlfn.IFNA(IF(Table[[#This Row],[Programme Partner]]&lt;&gt;Table[[#This Row],[Implementing Partner]],CONCATENATE(Table[[#This Row],[Programme Partner]],"-",Table[[#This Row],[Implementing Partner]]),Table[[#This Row],[Programme Partner]]),"")</f>
        <v>SCI</v>
      </c>
    </row>
    <row r="1875" spans="1:29" ht="16.5" customHeight="1">
      <c r="A1875" s="183">
        <v>1876</v>
      </c>
      <c r="B1875" t="s">
        <v>8385</v>
      </c>
      <c r="C1875" t="s">
        <v>5234</v>
      </c>
      <c r="D1875" t="s">
        <v>5234</v>
      </c>
      <c r="E1875" t="s">
        <v>5234</v>
      </c>
      <c r="F1875" s="265" t="s">
        <v>27</v>
      </c>
      <c r="G1875" s="195" t="s">
        <v>8014</v>
      </c>
      <c r="H1875" t="s">
        <v>8401</v>
      </c>
      <c r="I1875" s="253" t="str">
        <f>IFERROR(VLOOKUP(Table[[#This Row],[Activity Details of Assistance]],WHAT!E:F,2,FALSE),"")</f>
        <v># of household</v>
      </c>
      <c r="J1875" s="195"/>
      <c r="K1875">
        <v>695</v>
      </c>
      <c r="L1875" s="235" t="s">
        <v>28</v>
      </c>
      <c r="M1875" s="252" t="s">
        <v>13</v>
      </c>
      <c r="N1875" t="s">
        <v>14</v>
      </c>
      <c r="O1875" t="s">
        <v>307</v>
      </c>
      <c r="P1875" t="s">
        <v>1599</v>
      </c>
      <c r="Q1875" t="s">
        <v>4720</v>
      </c>
      <c r="R1875" s="230">
        <v>45077</v>
      </c>
      <c r="S1875" s="230">
        <v>45261</v>
      </c>
      <c r="T1875" t="s">
        <v>8407</v>
      </c>
      <c r="U1875" s="259"/>
      <c r="V1875" s="259"/>
      <c r="W1875" s="259"/>
      <c r="X1875" s="259"/>
      <c r="Y1875" s="260"/>
      <c r="Z1875" t="s">
        <v>8427</v>
      </c>
      <c r="AA1875" t="s">
        <v>8428</v>
      </c>
      <c r="AB1875">
        <v>1708521596</v>
      </c>
      <c r="AC1875" s="261" t="str">
        <f>_xlfn.IFNA(IF(Table[[#This Row],[Programme Partner]]&lt;&gt;Table[[#This Row],[Implementing Partner]],CONCATENATE(Table[[#This Row],[Programme Partner]],"-",Table[[#This Row],[Implementing Partner]]),Table[[#This Row],[Programme Partner]]),"")</f>
        <v>SCI</v>
      </c>
    </row>
    <row r="1876" spans="1:29" ht="16.5" customHeight="1">
      <c r="A1876" s="183">
        <v>1877</v>
      </c>
      <c r="B1876" t="s">
        <v>8385</v>
      </c>
      <c r="C1876" t="s">
        <v>5234</v>
      </c>
      <c r="D1876" t="s">
        <v>5234</v>
      </c>
      <c r="E1876" t="s">
        <v>5234</v>
      </c>
      <c r="F1876" s="265" t="s">
        <v>27</v>
      </c>
      <c r="G1876" s="195" t="s">
        <v>8012</v>
      </c>
      <c r="H1876" t="s">
        <v>8364</v>
      </c>
      <c r="I1876" s="253" t="str">
        <f>IFERROR(VLOOKUP(Table[[#This Row],[Activity Details of Assistance]],WHAT!E:F,2,FALSE),"")</f>
        <v xml:space="preserve"># of door </v>
      </c>
      <c r="J1876" s="195"/>
      <c r="K1876">
        <v>3</v>
      </c>
      <c r="L1876" s="235" t="s">
        <v>28</v>
      </c>
      <c r="M1876" s="252" t="s">
        <v>13</v>
      </c>
      <c r="N1876" t="s">
        <v>14</v>
      </c>
      <c r="O1876" t="s">
        <v>307</v>
      </c>
      <c r="P1876" t="s">
        <v>1599</v>
      </c>
      <c r="Q1876" t="s">
        <v>4726</v>
      </c>
      <c r="R1876" s="230">
        <v>45077</v>
      </c>
      <c r="S1876" s="230">
        <v>45261</v>
      </c>
      <c r="T1876" t="s">
        <v>8407</v>
      </c>
      <c r="U1876" s="259"/>
      <c r="V1876" s="259"/>
      <c r="W1876" s="259"/>
      <c r="X1876" s="259"/>
      <c r="Y1876" s="260"/>
      <c r="Z1876" t="s">
        <v>8427</v>
      </c>
      <c r="AA1876" t="s">
        <v>8428</v>
      </c>
      <c r="AB1876">
        <v>1708521596</v>
      </c>
      <c r="AC1876" s="261" t="str">
        <f>_xlfn.IFNA(IF(Table[[#This Row],[Programme Partner]]&lt;&gt;Table[[#This Row],[Implementing Partner]],CONCATENATE(Table[[#This Row],[Programme Partner]],"-",Table[[#This Row],[Implementing Partner]]),Table[[#This Row],[Programme Partner]]),"")</f>
        <v>SCI</v>
      </c>
    </row>
    <row r="1877" spans="1:29" ht="16.5" customHeight="1">
      <c r="A1877" s="183">
        <v>1878</v>
      </c>
      <c r="B1877" t="s">
        <v>8385</v>
      </c>
      <c r="C1877" t="s">
        <v>5234</v>
      </c>
      <c r="D1877" t="s">
        <v>5234</v>
      </c>
      <c r="E1877" t="s">
        <v>5234</v>
      </c>
      <c r="F1877" s="265" t="s">
        <v>27</v>
      </c>
      <c r="G1877" s="195" t="s">
        <v>8012</v>
      </c>
      <c r="H1877" t="s">
        <v>8365</v>
      </c>
      <c r="I1877" s="253" t="str">
        <f>IFERROR(VLOOKUP(Table[[#This Row],[Activity Details of Assistance]],WHAT!E:F,2,FALSE),"")</f>
        <v># of door</v>
      </c>
      <c r="J1877" s="195"/>
      <c r="K1877">
        <v>22</v>
      </c>
      <c r="L1877" s="235" t="s">
        <v>28</v>
      </c>
      <c r="M1877" s="252" t="s">
        <v>13</v>
      </c>
      <c r="N1877" t="s">
        <v>14</v>
      </c>
      <c r="O1877" t="s">
        <v>307</v>
      </c>
      <c r="P1877" t="s">
        <v>1599</v>
      </c>
      <c r="Q1877" t="s">
        <v>4726</v>
      </c>
      <c r="R1877" s="230">
        <v>45077</v>
      </c>
      <c r="S1877" s="230">
        <v>45261</v>
      </c>
      <c r="T1877" t="s">
        <v>8407</v>
      </c>
      <c r="U1877" s="259"/>
      <c r="V1877" s="259"/>
      <c r="W1877" s="259"/>
      <c r="X1877" s="259"/>
      <c r="Y1877" s="260"/>
      <c r="Z1877" t="s">
        <v>8427</v>
      </c>
      <c r="AA1877" t="s">
        <v>8428</v>
      </c>
      <c r="AB1877">
        <v>1708521596</v>
      </c>
      <c r="AC1877" s="261" t="str">
        <f>_xlfn.IFNA(IF(Table[[#This Row],[Programme Partner]]&lt;&gt;Table[[#This Row],[Implementing Partner]],CONCATENATE(Table[[#This Row],[Programme Partner]],"-",Table[[#This Row],[Implementing Partner]]),Table[[#This Row],[Programme Partner]]),"")</f>
        <v>SCI</v>
      </c>
    </row>
    <row r="1878" spans="1:29" ht="16.5" customHeight="1">
      <c r="A1878" s="183">
        <v>1879</v>
      </c>
      <c r="B1878" t="s">
        <v>8385</v>
      </c>
      <c r="C1878" t="s">
        <v>5234</v>
      </c>
      <c r="D1878" t="s">
        <v>5234</v>
      </c>
      <c r="E1878" t="s">
        <v>5234</v>
      </c>
      <c r="F1878" s="265" t="s">
        <v>27</v>
      </c>
      <c r="G1878" s="195" t="s">
        <v>8012</v>
      </c>
      <c r="H1878" t="s">
        <v>8312</v>
      </c>
      <c r="I1878" s="253" t="str">
        <f>IFERROR(VLOOKUP(Table[[#This Row],[Activity Details of Assistance]],WHAT!E:F,2,FALSE),"")</f>
        <v># of door</v>
      </c>
      <c r="J1878" s="195"/>
      <c r="K1878">
        <v>135</v>
      </c>
      <c r="L1878" s="235" t="s">
        <v>28</v>
      </c>
      <c r="M1878" s="252" t="s">
        <v>13</v>
      </c>
      <c r="N1878" t="s">
        <v>14</v>
      </c>
      <c r="O1878" t="s">
        <v>307</v>
      </c>
      <c r="P1878" t="s">
        <v>1599</v>
      </c>
      <c r="Q1878" t="s">
        <v>4726</v>
      </c>
      <c r="R1878" s="230">
        <v>45077</v>
      </c>
      <c r="S1878" s="230">
        <v>45261</v>
      </c>
      <c r="T1878" t="s">
        <v>8407</v>
      </c>
      <c r="U1878" s="259"/>
      <c r="V1878" s="259"/>
      <c r="W1878" s="259"/>
      <c r="X1878" s="259"/>
      <c r="Y1878" s="260"/>
      <c r="Z1878" t="s">
        <v>8427</v>
      </c>
      <c r="AA1878" t="s">
        <v>8428</v>
      </c>
      <c r="AB1878">
        <v>1708521596</v>
      </c>
      <c r="AC1878" s="261" t="str">
        <f>_xlfn.IFNA(IF(Table[[#This Row],[Programme Partner]]&lt;&gt;Table[[#This Row],[Implementing Partner]],CONCATENATE(Table[[#This Row],[Programme Partner]],"-",Table[[#This Row],[Implementing Partner]]),Table[[#This Row],[Programme Partner]]),"")</f>
        <v>SCI</v>
      </c>
    </row>
    <row r="1879" spans="1:29" ht="16.5" customHeight="1">
      <c r="A1879" s="183">
        <v>1880</v>
      </c>
      <c r="B1879" t="s">
        <v>8385</v>
      </c>
      <c r="C1879" t="s">
        <v>5234</v>
      </c>
      <c r="D1879" t="s">
        <v>5234</v>
      </c>
      <c r="E1879" t="s">
        <v>5234</v>
      </c>
      <c r="F1879" s="265" t="s">
        <v>27</v>
      </c>
      <c r="G1879" s="195" t="s">
        <v>8013</v>
      </c>
      <c r="H1879" t="s">
        <v>8286</v>
      </c>
      <c r="I1879" s="253" t="str">
        <f>IFERROR(VLOOKUP(Table[[#This Row],[Activity Details of Assistance]],WHAT!E:F,2,FALSE),"")</f>
        <v># of HP sessions at community level</v>
      </c>
      <c r="J1879" s="195"/>
      <c r="K1879">
        <v>87</v>
      </c>
      <c r="L1879" s="235" t="s">
        <v>28</v>
      </c>
      <c r="M1879" s="252" t="s">
        <v>13</v>
      </c>
      <c r="N1879" t="s">
        <v>14</v>
      </c>
      <c r="O1879" t="s">
        <v>307</v>
      </c>
      <c r="P1879" t="s">
        <v>1599</v>
      </c>
      <c r="Q1879" t="s">
        <v>4726</v>
      </c>
      <c r="R1879" s="230">
        <v>45077</v>
      </c>
      <c r="S1879" s="230">
        <v>45261</v>
      </c>
      <c r="T1879" t="s">
        <v>8407</v>
      </c>
      <c r="U1879" s="259"/>
      <c r="V1879" s="259"/>
      <c r="W1879" s="259"/>
      <c r="X1879" s="259"/>
      <c r="Y1879" s="260"/>
      <c r="Z1879" t="s">
        <v>8427</v>
      </c>
      <c r="AA1879" t="s">
        <v>8428</v>
      </c>
      <c r="AB1879">
        <v>1708521596</v>
      </c>
      <c r="AC1879" s="261" t="str">
        <f>_xlfn.IFNA(IF(Table[[#This Row],[Programme Partner]]&lt;&gt;Table[[#This Row],[Implementing Partner]],CONCATENATE(Table[[#This Row],[Programme Partner]],"-",Table[[#This Row],[Implementing Partner]]),Table[[#This Row],[Programme Partner]]),"")</f>
        <v>SCI</v>
      </c>
    </row>
    <row r="1880" spans="1:29" ht="16.5" customHeight="1">
      <c r="A1880" s="183">
        <v>1881</v>
      </c>
      <c r="B1880" t="s">
        <v>8385</v>
      </c>
      <c r="C1880" t="s">
        <v>5234</v>
      </c>
      <c r="D1880" t="s">
        <v>5234</v>
      </c>
      <c r="E1880" t="s">
        <v>5234</v>
      </c>
      <c r="F1880" s="265" t="s">
        <v>27</v>
      </c>
      <c r="G1880" s="195" t="s">
        <v>8014</v>
      </c>
      <c r="H1880" t="s">
        <v>8313</v>
      </c>
      <c r="I1880" s="253" t="str">
        <f>IFERROR(VLOOKUP(Table[[#This Row],[Activity Details of Assistance]],WHAT!E:F,2,FALSE),"")</f>
        <v># of campaign per camp </v>
      </c>
      <c r="J1880" s="195"/>
      <c r="K1880">
        <v>2</v>
      </c>
      <c r="L1880" s="235" t="s">
        <v>28</v>
      </c>
      <c r="M1880" s="252" t="s">
        <v>13</v>
      </c>
      <c r="N1880" t="s">
        <v>14</v>
      </c>
      <c r="O1880" t="s">
        <v>307</v>
      </c>
      <c r="P1880" t="s">
        <v>1599</v>
      </c>
      <c r="Q1880" t="s">
        <v>4726</v>
      </c>
      <c r="R1880" s="230">
        <v>45077</v>
      </c>
      <c r="S1880" s="230">
        <v>45261</v>
      </c>
      <c r="T1880" t="s">
        <v>8407</v>
      </c>
      <c r="U1880" s="259"/>
      <c r="V1880" s="259"/>
      <c r="W1880" s="259"/>
      <c r="X1880" s="259"/>
      <c r="Y1880" s="260"/>
      <c r="Z1880" t="s">
        <v>8427</v>
      </c>
      <c r="AA1880" t="s">
        <v>8428</v>
      </c>
      <c r="AB1880">
        <v>1708521596</v>
      </c>
      <c r="AC1880" s="261" t="str">
        <f>_xlfn.IFNA(IF(Table[[#This Row],[Programme Partner]]&lt;&gt;Table[[#This Row],[Implementing Partner]],CONCATENATE(Table[[#This Row],[Programme Partner]],"-",Table[[#This Row],[Implementing Partner]]),Table[[#This Row],[Programme Partner]]),"")</f>
        <v>SCI</v>
      </c>
    </row>
    <row r="1881" spans="1:29" ht="16.5" customHeight="1">
      <c r="A1881" s="183">
        <v>1882</v>
      </c>
      <c r="B1881" t="s">
        <v>8385</v>
      </c>
      <c r="C1881" t="s">
        <v>5234</v>
      </c>
      <c r="D1881" t="s">
        <v>5234</v>
      </c>
      <c r="E1881" t="s">
        <v>5234</v>
      </c>
      <c r="F1881" s="265" t="s">
        <v>27</v>
      </c>
      <c r="G1881" s="195" t="s">
        <v>8014</v>
      </c>
      <c r="H1881" t="s">
        <v>8401</v>
      </c>
      <c r="I1881" s="253" t="str">
        <f>IFERROR(VLOOKUP(Table[[#This Row],[Activity Details of Assistance]],WHAT!E:F,2,FALSE),"")</f>
        <v># of household</v>
      </c>
      <c r="J1881" s="195"/>
      <c r="K1881">
        <v>600</v>
      </c>
      <c r="L1881" s="235" t="s">
        <v>28</v>
      </c>
      <c r="M1881" s="252" t="s">
        <v>13</v>
      </c>
      <c r="N1881" t="s">
        <v>14</v>
      </c>
      <c r="O1881" t="s">
        <v>307</v>
      </c>
      <c r="P1881" t="s">
        <v>1599</v>
      </c>
      <c r="Q1881" t="s">
        <v>4726</v>
      </c>
      <c r="R1881" s="230">
        <v>45077</v>
      </c>
      <c r="S1881" s="230">
        <v>45261</v>
      </c>
      <c r="T1881" t="s">
        <v>8407</v>
      </c>
      <c r="U1881" s="259"/>
      <c r="V1881" s="259"/>
      <c r="W1881" s="259"/>
      <c r="X1881" s="259"/>
      <c r="Y1881" s="260"/>
      <c r="Z1881" t="s">
        <v>8427</v>
      </c>
      <c r="AA1881" t="s">
        <v>8428</v>
      </c>
      <c r="AB1881">
        <v>1708521596</v>
      </c>
      <c r="AC1881" s="261" t="str">
        <f>_xlfn.IFNA(IF(Table[[#This Row],[Programme Partner]]&lt;&gt;Table[[#This Row],[Implementing Partner]],CONCATENATE(Table[[#This Row],[Programme Partner]],"-",Table[[#This Row],[Implementing Partner]]),Table[[#This Row],[Programme Partner]]),"")</f>
        <v>SCI</v>
      </c>
    </row>
    <row r="1882" spans="1:29" ht="16.5" customHeight="1">
      <c r="A1882" s="183">
        <v>1883</v>
      </c>
      <c r="B1882" t="s">
        <v>8385</v>
      </c>
      <c r="C1882" t="s">
        <v>5234</v>
      </c>
      <c r="D1882" t="s">
        <v>5234</v>
      </c>
      <c r="E1882" t="s">
        <v>5234</v>
      </c>
      <c r="F1882" s="265" t="s">
        <v>27</v>
      </c>
      <c r="G1882" s="195" t="s">
        <v>8014</v>
      </c>
      <c r="H1882" t="s">
        <v>8412</v>
      </c>
      <c r="I1882" s="253" t="str">
        <f>IFERROR(VLOOKUP(Table[[#This Row],[Activity Details of Assistance]],WHAT!E:F,2,FALSE),"")</f>
        <v># of HH</v>
      </c>
      <c r="J1882" s="195"/>
      <c r="K1882">
        <v>493</v>
      </c>
      <c r="L1882" s="235" t="s">
        <v>28</v>
      </c>
      <c r="M1882" s="252" t="s">
        <v>13</v>
      </c>
      <c r="N1882" t="s">
        <v>14</v>
      </c>
      <c r="O1882" t="s">
        <v>307</v>
      </c>
      <c r="P1882" t="s">
        <v>1599</v>
      </c>
      <c r="Q1882" t="s">
        <v>4726</v>
      </c>
      <c r="R1882" s="230">
        <v>45077</v>
      </c>
      <c r="S1882" s="230">
        <v>45261</v>
      </c>
      <c r="T1882" t="s">
        <v>8407</v>
      </c>
      <c r="U1882" s="259"/>
      <c r="V1882" s="259"/>
      <c r="W1882" s="259"/>
      <c r="X1882" s="259"/>
      <c r="Y1882" s="260"/>
      <c r="Z1882" t="s">
        <v>8427</v>
      </c>
      <c r="AA1882" t="s">
        <v>8428</v>
      </c>
      <c r="AB1882">
        <v>1708521596</v>
      </c>
      <c r="AC1882" s="261" t="str">
        <f>_xlfn.IFNA(IF(Table[[#This Row],[Programme Partner]]&lt;&gt;Table[[#This Row],[Implementing Partner]],CONCATENATE(Table[[#This Row],[Programme Partner]],"-",Table[[#This Row],[Implementing Partner]]),Table[[#This Row],[Programme Partner]]),"")</f>
        <v>SCI</v>
      </c>
    </row>
    <row r="1883" spans="1:29" ht="16.5" customHeight="1">
      <c r="A1883" s="183">
        <v>1884</v>
      </c>
      <c r="B1883" t="s">
        <v>8385</v>
      </c>
      <c r="C1883" t="s">
        <v>5039</v>
      </c>
      <c r="D1883" t="s">
        <v>5039</v>
      </c>
      <c r="E1883" t="s">
        <v>5275</v>
      </c>
      <c r="F1883" s="265" t="s">
        <v>27</v>
      </c>
      <c r="G1883" s="195" t="s">
        <v>8011</v>
      </c>
      <c r="H1883" t="s">
        <v>8363</v>
      </c>
      <c r="I1883" s="253" t="str">
        <f>IFERROR(VLOOKUP(Table[[#This Row],[Activity Details of Assistance]],WHAT!E:F,2,FALSE),"")</f>
        <v># of tube well</v>
      </c>
      <c r="J1883" s="195"/>
      <c r="K1883">
        <v>533</v>
      </c>
      <c r="L1883" s="235" t="s">
        <v>28</v>
      </c>
      <c r="M1883" s="252" t="s">
        <v>13</v>
      </c>
      <c r="N1883" t="s">
        <v>14</v>
      </c>
      <c r="O1883" t="s">
        <v>309</v>
      </c>
      <c r="P1883" t="s">
        <v>1606</v>
      </c>
      <c r="Q1883" t="s">
        <v>4662</v>
      </c>
      <c r="R1883" s="230">
        <v>45077</v>
      </c>
      <c r="S1883" s="230">
        <v>45352</v>
      </c>
      <c r="T1883" t="s">
        <v>8407</v>
      </c>
      <c r="U1883" s="259"/>
      <c r="V1883" s="259"/>
      <c r="W1883" s="259"/>
      <c r="X1883" s="259"/>
      <c r="Y1883" s="260"/>
      <c r="Z1883" t="s">
        <v>8367</v>
      </c>
      <c r="AA1883" t="s">
        <v>8357</v>
      </c>
      <c r="AB1883">
        <v>1777773726</v>
      </c>
      <c r="AC1883" s="261" t="str">
        <f>_xlfn.IFNA(IF(Table[[#This Row],[Programme Partner]]&lt;&gt;Table[[#This Row],[Implementing Partner]],CONCATENATE(Table[[#This Row],[Programme Partner]],"-",Table[[#This Row],[Implementing Partner]]),Table[[#This Row],[Programme Partner]]),"")</f>
        <v>CARE</v>
      </c>
    </row>
    <row r="1884" spans="1:29" ht="16.5" customHeight="1">
      <c r="A1884" s="183">
        <v>1885</v>
      </c>
      <c r="B1884" t="s">
        <v>8385</v>
      </c>
      <c r="C1884" t="s">
        <v>5039</v>
      </c>
      <c r="D1884" t="s">
        <v>5039</v>
      </c>
      <c r="E1884" t="s">
        <v>5275</v>
      </c>
      <c r="F1884" s="265" t="s">
        <v>27</v>
      </c>
      <c r="G1884" s="195" t="s">
        <v>8012</v>
      </c>
      <c r="H1884" t="s">
        <v>8364</v>
      </c>
      <c r="I1884" s="253" t="str">
        <f>IFERROR(VLOOKUP(Table[[#This Row],[Activity Details of Assistance]],WHAT!E:F,2,FALSE),"")</f>
        <v xml:space="preserve"># of door </v>
      </c>
      <c r="J1884" s="195"/>
      <c r="K1884">
        <v>554</v>
      </c>
      <c r="L1884" s="235" t="s">
        <v>28</v>
      </c>
      <c r="M1884" s="252" t="s">
        <v>13</v>
      </c>
      <c r="N1884" t="s">
        <v>14</v>
      </c>
      <c r="O1884" t="s">
        <v>309</v>
      </c>
      <c r="P1884" t="s">
        <v>1606</v>
      </c>
      <c r="Q1884" t="s">
        <v>4662</v>
      </c>
      <c r="R1884" s="230">
        <v>45077</v>
      </c>
      <c r="S1884" s="230">
        <v>45352</v>
      </c>
      <c r="T1884" t="s">
        <v>8407</v>
      </c>
      <c r="U1884" s="259"/>
      <c r="V1884" s="259"/>
      <c r="W1884" s="259"/>
      <c r="X1884" s="259"/>
      <c r="Y1884" s="260"/>
      <c r="Z1884" t="s">
        <v>8367</v>
      </c>
      <c r="AA1884" t="s">
        <v>8357</v>
      </c>
      <c r="AB1884">
        <v>1777773726</v>
      </c>
      <c r="AC1884" s="261" t="str">
        <f>_xlfn.IFNA(IF(Table[[#This Row],[Programme Partner]]&lt;&gt;Table[[#This Row],[Implementing Partner]],CONCATENATE(Table[[#This Row],[Programme Partner]],"-",Table[[#This Row],[Implementing Partner]]),Table[[#This Row],[Programme Partner]]),"")</f>
        <v>CARE</v>
      </c>
    </row>
    <row r="1885" spans="1:29" ht="16.5" customHeight="1">
      <c r="A1885" s="183">
        <v>1886</v>
      </c>
      <c r="B1885" t="s">
        <v>8385</v>
      </c>
      <c r="C1885" t="s">
        <v>5039</v>
      </c>
      <c r="D1885" t="s">
        <v>5039</v>
      </c>
      <c r="E1885" t="s">
        <v>5275</v>
      </c>
      <c r="F1885" s="265" t="s">
        <v>27</v>
      </c>
      <c r="G1885" s="195" t="s">
        <v>8012</v>
      </c>
      <c r="H1885" t="s">
        <v>8365</v>
      </c>
      <c r="I1885" s="253" t="str">
        <f>IFERROR(VLOOKUP(Table[[#This Row],[Activity Details of Assistance]],WHAT!E:F,2,FALSE),"")</f>
        <v># of door</v>
      </c>
      <c r="J1885" s="195"/>
      <c r="K1885">
        <v>1010</v>
      </c>
      <c r="L1885" s="235" t="s">
        <v>28</v>
      </c>
      <c r="M1885" s="252" t="s">
        <v>13</v>
      </c>
      <c r="N1885" t="s">
        <v>14</v>
      </c>
      <c r="O1885" t="s">
        <v>309</v>
      </c>
      <c r="P1885" t="s">
        <v>1606</v>
      </c>
      <c r="Q1885" t="s">
        <v>4662</v>
      </c>
      <c r="R1885" s="230">
        <v>45077</v>
      </c>
      <c r="S1885" s="230">
        <v>45352</v>
      </c>
      <c r="T1885" t="s">
        <v>8407</v>
      </c>
      <c r="U1885" s="259"/>
      <c r="V1885" s="259"/>
      <c r="W1885" s="259"/>
      <c r="X1885" s="259"/>
      <c r="Y1885" s="260"/>
      <c r="Z1885" t="s">
        <v>8367</v>
      </c>
      <c r="AA1885" t="s">
        <v>8357</v>
      </c>
      <c r="AB1885">
        <v>1777773726</v>
      </c>
      <c r="AC1885" s="261" t="str">
        <f>_xlfn.IFNA(IF(Table[[#This Row],[Programme Partner]]&lt;&gt;Table[[#This Row],[Implementing Partner]],CONCATENATE(Table[[#This Row],[Programme Partner]],"-",Table[[#This Row],[Implementing Partner]]),Table[[#This Row],[Programme Partner]]),"")</f>
        <v>CARE</v>
      </c>
    </row>
    <row r="1886" spans="1:29" ht="16.5" customHeight="1">
      <c r="A1886" s="183">
        <v>1887</v>
      </c>
      <c r="B1886" t="s">
        <v>8385</v>
      </c>
      <c r="C1886" t="s">
        <v>5039</v>
      </c>
      <c r="D1886" t="s">
        <v>5039</v>
      </c>
      <c r="E1886" t="s">
        <v>5275</v>
      </c>
      <c r="F1886" s="265" t="s">
        <v>27</v>
      </c>
      <c r="G1886" s="195" t="s">
        <v>8012</v>
      </c>
      <c r="H1886" t="s">
        <v>8312</v>
      </c>
      <c r="I1886" s="253" t="str">
        <f>IFERROR(VLOOKUP(Table[[#This Row],[Activity Details of Assistance]],WHAT!E:F,2,FALSE),"")</f>
        <v># of door</v>
      </c>
      <c r="J1886" s="195"/>
      <c r="K1886">
        <v>1078</v>
      </c>
      <c r="L1886" s="235" t="s">
        <v>28</v>
      </c>
      <c r="M1886" s="252" t="s">
        <v>13</v>
      </c>
      <c r="N1886" t="s">
        <v>14</v>
      </c>
      <c r="O1886" t="s">
        <v>309</v>
      </c>
      <c r="P1886" t="s">
        <v>1606</v>
      </c>
      <c r="Q1886" t="s">
        <v>4662</v>
      </c>
      <c r="R1886" s="230">
        <v>45077</v>
      </c>
      <c r="S1886" s="230">
        <v>45352</v>
      </c>
      <c r="T1886" t="s">
        <v>8407</v>
      </c>
      <c r="U1886" s="259"/>
      <c r="V1886" s="259"/>
      <c r="W1886" s="259"/>
      <c r="X1886" s="259"/>
      <c r="Y1886" s="260"/>
      <c r="Z1886" t="s">
        <v>8367</v>
      </c>
      <c r="AA1886" t="s">
        <v>8357</v>
      </c>
      <c r="AB1886">
        <v>1777773726</v>
      </c>
      <c r="AC1886" s="261" t="str">
        <f>_xlfn.IFNA(IF(Table[[#This Row],[Programme Partner]]&lt;&gt;Table[[#This Row],[Implementing Partner]],CONCATENATE(Table[[#This Row],[Programme Partner]],"-",Table[[#This Row],[Implementing Partner]]),Table[[#This Row],[Programme Partner]]),"")</f>
        <v>CARE</v>
      </c>
    </row>
    <row r="1887" spans="1:29" ht="16.5" customHeight="1">
      <c r="A1887" s="183">
        <v>1888</v>
      </c>
      <c r="B1887" t="s">
        <v>8385</v>
      </c>
      <c r="C1887" t="s">
        <v>5039</v>
      </c>
      <c r="D1887" t="s">
        <v>5039</v>
      </c>
      <c r="E1887" t="s">
        <v>5275</v>
      </c>
      <c r="F1887" s="265" t="s">
        <v>27</v>
      </c>
      <c r="G1887" s="195" t="s">
        <v>8013</v>
      </c>
      <c r="H1887" t="s">
        <v>8286</v>
      </c>
      <c r="I1887" s="253" t="str">
        <f>IFERROR(VLOOKUP(Table[[#This Row],[Activity Details of Assistance]],WHAT!E:F,2,FALSE),"")</f>
        <v># of HP sessions at community level</v>
      </c>
      <c r="J1887" s="195"/>
      <c r="K1887">
        <v>317</v>
      </c>
      <c r="L1887" s="235" t="s">
        <v>28</v>
      </c>
      <c r="M1887" s="252" t="s">
        <v>13</v>
      </c>
      <c r="N1887" t="s">
        <v>14</v>
      </c>
      <c r="O1887" t="s">
        <v>309</v>
      </c>
      <c r="P1887" t="s">
        <v>1606</v>
      </c>
      <c r="Q1887" t="s">
        <v>4662</v>
      </c>
      <c r="R1887" s="230">
        <v>45077</v>
      </c>
      <c r="S1887" s="230">
        <v>45352</v>
      </c>
      <c r="T1887" t="s">
        <v>8407</v>
      </c>
      <c r="U1887" s="259"/>
      <c r="V1887" s="259"/>
      <c r="W1887" s="259"/>
      <c r="X1887" s="259"/>
      <c r="Y1887" s="260"/>
      <c r="Z1887" t="s">
        <v>8367</v>
      </c>
      <c r="AA1887" t="s">
        <v>8357</v>
      </c>
      <c r="AB1887">
        <v>1777773726</v>
      </c>
      <c r="AC1887" s="261" t="str">
        <f>_xlfn.IFNA(IF(Table[[#This Row],[Programme Partner]]&lt;&gt;Table[[#This Row],[Implementing Partner]],CONCATENATE(Table[[#This Row],[Programme Partner]],"-",Table[[#This Row],[Implementing Partner]]),Table[[#This Row],[Programme Partner]]),"")</f>
        <v>CARE</v>
      </c>
    </row>
    <row r="1888" spans="1:29" ht="16.5" customHeight="1">
      <c r="A1888" s="183">
        <v>1889</v>
      </c>
      <c r="B1888" t="s">
        <v>8385</v>
      </c>
      <c r="C1888" t="s">
        <v>5039</v>
      </c>
      <c r="D1888" t="s">
        <v>5039</v>
      </c>
      <c r="E1888" t="s">
        <v>5275</v>
      </c>
      <c r="F1888" s="265" t="s">
        <v>27</v>
      </c>
      <c r="G1888" s="195" t="s">
        <v>8013</v>
      </c>
      <c r="H1888" t="s">
        <v>8287</v>
      </c>
      <c r="I1888" s="253" t="str">
        <f>IFERROR(VLOOKUP(Table[[#This Row],[Activity Details of Assistance]],WHAT!E:F,2,FALSE),"")</f>
        <v># of HP sessions at HH level</v>
      </c>
      <c r="J1888" s="195"/>
      <c r="K1888">
        <v>1013</v>
      </c>
      <c r="L1888" s="235" t="s">
        <v>28</v>
      </c>
      <c r="M1888" s="252" t="s">
        <v>13</v>
      </c>
      <c r="N1888" t="s">
        <v>14</v>
      </c>
      <c r="O1888" t="s">
        <v>309</v>
      </c>
      <c r="P1888" t="s">
        <v>1606</v>
      </c>
      <c r="Q1888" t="s">
        <v>4662</v>
      </c>
      <c r="R1888" s="230">
        <v>45077</v>
      </c>
      <c r="S1888" s="230">
        <v>45352</v>
      </c>
      <c r="T1888" t="s">
        <v>8407</v>
      </c>
      <c r="U1888" s="259"/>
      <c r="V1888" s="259"/>
      <c r="W1888" s="259"/>
      <c r="X1888" s="259"/>
      <c r="Y1888" s="260"/>
      <c r="Z1888" t="s">
        <v>8367</v>
      </c>
      <c r="AA1888" t="s">
        <v>8357</v>
      </c>
      <c r="AB1888">
        <v>1777773726</v>
      </c>
      <c r="AC1888" s="261" t="str">
        <f>_xlfn.IFNA(IF(Table[[#This Row],[Programme Partner]]&lt;&gt;Table[[#This Row],[Implementing Partner]],CONCATENATE(Table[[#This Row],[Programme Partner]],"-",Table[[#This Row],[Implementing Partner]]),Table[[#This Row],[Programme Partner]]),"")</f>
        <v>CARE</v>
      </c>
    </row>
    <row r="1889" spans="1:35" ht="16.5" customHeight="1">
      <c r="A1889" s="183">
        <v>1890</v>
      </c>
      <c r="B1889" t="s">
        <v>8385</v>
      </c>
      <c r="C1889" t="s">
        <v>5039</v>
      </c>
      <c r="D1889" t="s">
        <v>5039</v>
      </c>
      <c r="E1889" t="s">
        <v>8349</v>
      </c>
      <c r="F1889" s="265" t="s">
        <v>27</v>
      </c>
      <c r="G1889" s="195" t="s">
        <v>8011</v>
      </c>
      <c r="H1889" t="s">
        <v>8363</v>
      </c>
      <c r="I1889" s="253" t="str">
        <f>IFERROR(VLOOKUP(Table[[#This Row],[Activity Details of Assistance]],WHAT!E:F,2,FALSE),"")</f>
        <v># of tube well</v>
      </c>
      <c r="J1889" s="195"/>
      <c r="K1889">
        <v>495</v>
      </c>
      <c r="L1889" s="235" t="s">
        <v>28</v>
      </c>
      <c r="M1889" s="252" t="s">
        <v>13</v>
      </c>
      <c r="N1889" t="s">
        <v>14</v>
      </c>
      <c r="O1889" t="s">
        <v>309</v>
      </c>
      <c r="P1889" t="s">
        <v>1606</v>
      </c>
      <c r="Q1889" t="s">
        <v>4665</v>
      </c>
      <c r="R1889" s="230">
        <v>45077</v>
      </c>
      <c r="S1889" s="230">
        <v>45352</v>
      </c>
      <c r="T1889" t="s">
        <v>8407</v>
      </c>
      <c r="U1889" s="259"/>
      <c r="V1889" s="259"/>
      <c r="W1889" s="259"/>
      <c r="X1889" s="259"/>
      <c r="Y1889" s="260"/>
      <c r="Z1889" t="s">
        <v>8367</v>
      </c>
      <c r="AA1889" t="s">
        <v>8357</v>
      </c>
      <c r="AB1889">
        <v>1777773726</v>
      </c>
      <c r="AC1889" s="261" t="str">
        <f>_xlfn.IFNA(IF(Table[[#This Row],[Programme Partner]]&lt;&gt;Table[[#This Row],[Implementing Partner]],CONCATENATE(Table[[#This Row],[Programme Partner]],"-",Table[[#This Row],[Implementing Partner]]),Table[[#This Row],[Programme Partner]]),"")</f>
        <v>CARE</v>
      </c>
    </row>
    <row r="1890" spans="1:35" ht="16.5" customHeight="1">
      <c r="A1890" s="183">
        <v>1891</v>
      </c>
      <c r="B1890" t="s">
        <v>8385</v>
      </c>
      <c r="C1890" t="s">
        <v>5039</v>
      </c>
      <c r="D1890" t="s">
        <v>5039</v>
      </c>
      <c r="E1890" t="s">
        <v>8349</v>
      </c>
      <c r="F1890" s="265" t="s">
        <v>27</v>
      </c>
      <c r="G1890" s="195" t="s">
        <v>8012</v>
      </c>
      <c r="H1890" t="s">
        <v>8364</v>
      </c>
      <c r="I1890" s="253" t="str">
        <f>IFERROR(VLOOKUP(Table[[#This Row],[Activity Details of Assistance]],WHAT!E:F,2,FALSE),"")</f>
        <v xml:space="preserve"># of door </v>
      </c>
      <c r="J1890" s="195"/>
      <c r="K1890">
        <v>185</v>
      </c>
      <c r="L1890" s="235" t="s">
        <v>28</v>
      </c>
      <c r="M1890" s="252" t="s">
        <v>13</v>
      </c>
      <c r="N1890" t="s">
        <v>14</v>
      </c>
      <c r="O1890" t="s">
        <v>309</v>
      </c>
      <c r="P1890" t="s">
        <v>1606</v>
      </c>
      <c r="Q1890" t="s">
        <v>4665</v>
      </c>
      <c r="R1890" s="230">
        <v>45077</v>
      </c>
      <c r="S1890" s="230">
        <v>45352</v>
      </c>
      <c r="T1890" t="s">
        <v>8407</v>
      </c>
      <c r="U1890" s="259"/>
      <c r="V1890" s="259"/>
      <c r="W1890" s="259"/>
      <c r="X1890" s="259"/>
      <c r="Y1890" s="260"/>
      <c r="Z1890" t="s">
        <v>8367</v>
      </c>
      <c r="AA1890" t="s">
        <v>8357</v>
      </c>
      <c r="AB1890">
        <v>1777773726</v>
      </c>
      <c r="AC1890" s="261" t="str">
        <f>_xlfn.IFNA(IF(Table[[#This Row],[Programme Partner]]&lt;&gt;Table[[#This Row],[Implementing Partner]],CONCATENATE(Table[[#This Row],[Programme Partner]],"-",Table[[#This Row],[Implementing Partner]]),Table[[#This Row],[Programme Partner]]),"")</f>
        <v>CARE</v>
      </c>
    </row>
    <row r="1891" spans="1:35" ht="16.5" customHeight="1">
      <c r="A1891" s="183">
        <v>1892</v>
      </c>
      <c r="B1891" t="s">
        <v>8385</v>
      </c>
      <c r="C1891" t="s">
        <v>5039</v>
      </c>
      <c r="D1891" t="s">
        <v>5039</v>
      </c>
      <c r="E1891" t="s">
        <v>8349</v>
      </c>
      <c r="F1891" s="265" t="s">
        <v>27</v>
      </c>
      <c r="G1891" s="195" t="s">
        <v>8012</v>
      </c>
      <c r="H1891" t="s">
        <v>8365</v>
      </c>
      <c r="I1891" s="253" t="str">
        <f>IFERROR(VLOOKUP(Table[[#This Row],[Activity Details of Assistance]],WHAT!E:F,2,FALSE),"")</f>
        <v># of door</v>
      </c>
      <c r="J1891" s="195"/>
      <c r="K1891">
        <v>260</v>
      </c>
      <c r="L1891" s="235" t="s">
        <v>28</v>
      </c>
      <c r="M1891" s="252" t="s">
        <v>13</v>
      </c>
      <c r="N1891" t="s">
        <v>14</v>
      </c>
      <c r="O1891" t="s">
        <v>309</v>
      </c>
      <c r="P1891" t="s">
        <v>1606</v>
      </c>
      <c r="Q1891" t="s">
        <v>4665</v>
      </c>
      <c r="R1891" s="230">
        <v>45077</v>
      </c>
      <c r="S1891" s="230">
        <v>45352</v>
      </c>
      <c r="T1891" t="s">
        <v>8407</v>
      </c>
      <c r="U1891" s="259"/>
      <c r="V1891" s="259"/>
      <c r="W1891" s="259"/>
      <c r="X1891" s="259"/>
      <c r="Y1891" s="260"/>
      <c r="Z1891" t="s">
        <v>8367</v>
      </c>
      <c r="AA1891" t="s">
        <v>8357</v>
      </c>
      <c r="AB1891">
        <v>1777773726</v>
      </c>
      <c r="AC1891" s="261" t="str">
        <f>_xlfn.IFNA(IF(Table[[#This Row],[Programme Partner]]&lt;&gt;Table[[#This Row],[Implementing Partner]],CONCATENATE(Table[[#This Row],[Programme Partner]],"-",Table[[#This Row],[Implementing Partner]]),Table[[#This Row],[Programme Partner]]),"")</f>
        <v>CARE</v>
      </c>
    </row>
    <row r="1892" spans="1:35" ht="16.5" customHeight="1">
      <c r="A1892" s="183">
        <v>1893</v>
      </c>
      <c r="B1892" t="s">
        <v>8385</v>
      </c>
      <c r="C1892" t="s">
        <v>5039</v>
      </c>
      <c r="D1892" t="s">
        <v>5039</v>
      </c>
      <c r="E1892" t="s">
        <v>8349</v>
      </c>
      <c r="F1892" s="265" t="s">
        <v>27</v>
      </c>
      <c r="G1892" s="195" t="s">
        <v>8012</v>
      </c>
      <c r="H1892" t="s">
        <v>8312</v>
      </c>
      <c r="I1892" s="253" t="str">
        <f>IFERROR(VLOOKUP(Table[[#This Row],[Activity Details of Assistance]],WHAT!E:F,2,FALSE),"")</f>
        <v># of door</v>
      </c>
      <c r="J1892" s="195"/>
      <c r="K1892">
        <v>525</v>
      </c>
      <c r="L1892" s="235" t="s">
        <v>28</v>
      </c>
      <c r="M1892" s="252" t="s">
        <v>13</v>
      </c>
      <c r="N1892" t="s">
        <v>14</v>
      </c>
      <c r="O1892" t="s">
        <v>309</v>
      </c>
      <c r="P1892" t="s">
        <v>1606</v>
      </c>
      <c r="Q1892" t="s">
        <v>4665</v>
      </c>
      <c r="R1892" s="230">
        <v>45077</v>
      </c>
      <c r="S1892" s="230">
        <v>45352</v>
      </c>
      <c r="T1892" t="s">
        <v>8407</v>
      </c>
      <c r="U1892" s="259"/>
      <c r="V1892" s="259"/>
      <c r="W1892" s="259"/>
      <c r="X1892" s="259"/>
      <c r="Y1892" s="260"/>
      <c r="Z1892" t="s">
        <v>8367</v>
      </c>
      <c r="AA1892" t="s">
        <v>8357</v>
      </c>
      <c r="AB1892">
        <v>1777773726</v>
      </c>
      <c r="AC1892" s="261" t="str">
        <f>_xlfn.IFNA(IF(Table[[#This Row],[Programme Partner]]&lt;&gt;Table[[#This Row],[Implementing Partner]],CONCATENATE(Table[[#This Row],[Programme Partner]],"-",Table[[#This Row],[Implementing Partner]]),Table[[#This Row],[Programme Partner]]),"")</f>
        <v>CARE</v>
      </c>
    </row>
    <row r="1893" spans="1:35" ht="16.5" customHeight="1">
      <c r="A1893" s="183">
        <v>1894</v>
      </c>
      <c r="B1893" t="s">
        <v>8385</v>
      </c>
      <c r="C1893" t="s">
        <v>5039</v>
      </c>
      <c r="D1893" t="s">
        <v>5039</v>
      </c>
      <c r="E1893" t="s">
        <v>8349</v>
      </c>
      <c r="F1893" s="265" t="s">
        <v>27</v>
      </c>
      <c r="G1893" s="195" t="s">
        <v>8013</v>
      </c>
      <c r="H1893" t="s">
        <v>8286</v>
      </c>
      <c r="I1893" s="253" t="str">
        <f>IFERROR(VLOOKUP(Table[[#This Row],[Activity Details of Assistance]],WHAT!E:F,2,FALSE),"")</f>
        <v># of HP sessions at community level</v>
      </c>
      <c r="J1893" s="195"/>
      <c r="K1893">
        <v>127</v>
      </c>
      <c r="L1893" s="235" t="s">
        <v>28</v>
      </c>
      <c r="M1893" s="252" t="s">
        <v>13</v>
      </c>
      <c r="N1893" t="s">
        <v>14</v>
      </c>
      <c r="O1893" t="s">
        <v>309</v>
      </c>
      <c r="P1893" t="s">
        <v>1606</v>
      </c>
      <c r="Q1893" t="s">
        <v>4665</v>
      </c>
      <c r="R1893" s="230">
        <v>45077</v>
      </c>
      <c r="S1893" s="230">
        <v>45352</v>
      </c>
      <c r="T1893" t="s">
        <v>8407</v>
      </c>
      <c r="U1893" s="259"/>
      <c r="V1893" s="259"/>
      <c r="W1893" s="259"/>
      <c r="X1893" s="259"/>
      <c r="Y1893" s="260"/>
      <c r="Z1893" t="s">
        <v>8367</v>
      </c>
      <c r="AA1893" t="s">
        <v>8357</v>
      </c>
      <c r="AB1893">
        <v>1777773726</v>
      </c>
      <c r="AC1893" s="261" t="str">
        <f>_xlfn.IFNA(IF(Table[[#This Row],[Programme Partner]]&lt;&gt;Table[[#This Row],[Implementing Partner]],CONCATENATE(Table[[#This Row],[Programme Partner]],"-",Table[[#This Row],[Implementing Partner]]),Table[[#This Row],[Programme Partner]]),"")</f>
        <v>CARE</v>
      </c>
    </row>
    <row r="1894" spans="1:35" ht="16.5" customHeight="1">
      <c r="A1894" s="183">
        <v>1895</v>
      </c>
      <c r="B1894" t="s">
        <v>8385</v>
      </c>
      <c r="C1894" t="s">
        <v>5039</v>
      </c>
      <c r="D1894" t="s">
        <v>5039</v>
      </c>
      <c r="E1894" t="s">
        <v>8349</v>
      </c>
      <c r="F1894" s="265" t="s">
        <v>27</v>
      </c>
      <c r="G1894" s="195" t="s">
        <v>8013</v>
      </c>
      <c r="H1894" t="s">
        <v>8287</v>
      </c>
      <c r="I1894" s="253" t="str">
        <f>IFERROR(VLOOKUP(Table[[#This Row],[Activity Details of Assistance]],WHAT!E:F,2,FALSE),"")</f>
        <v># of HP sessions at HH level</v>
      </c>
      <c r="J1894" s="195"/>
      <c r="K1894">
        <v>617</v>
      </c>
      <c r="L1894" s="235" t="s">
        <v>28</v>
      </c>
      <c r="M1894" s="252" t="s">
        <v>13</v>
      </c>
      <c r="N1894" t="s">
        <v>14</v>
      </c>
      <c r="O1894" t="s">
        <v>309</v>
      </c>
      <c r="P1894" t="s">
        <v>1606</v>
      </c>
      <c r="Q1894" t="s">
        <v>4665</v>
      </c>
      <c r="R1894" s="230">
        <v>45077</v>
      </c>
      <c r="S1894" s="230">
        <v>45352</v>
      </c>
      <c r="T1894" t="s">
        <v>8407</v>
      </c>
      <c r="U1894" s="259"/>
      <c r="V1894" s="259"/>
      <c r="W1894" s="259"/>
      <c r="X1894" s="259"/>
      <c r="Y1894" s="260"/>
      <c r="Z1894" t="s">
        <v>8367</v>
      </c>
      <c r="AA1894" t="s">
        <v>8357</v>
      </c>
      <c r="AB1894">
        <v>1777773726</v>
      </c>
      <c r="AC1894" s="261" t="str">
        <f>_xlfn.IFNA(IF(Table[[#This Row],[Programme Partner]]&lt;&gt;Table[[#This Row],[Implementing Partner]],CONCATENATE(Table[[#This Row],[Programme Partner]],"-",Table[[#This Row],[Implementing Partner]]),Table[[#This Row],[Programme Partner]]),"")</f>
        <v>CARE</v>
      </c>
    </row>
    <row r="1895" spans="1:35" s="76" customFormat="1" ht="16.5" customHeight="1">
      <c r="A1895" s="183">
        <v>1896</v>
      </c>
      <c r="B1895" s="258" t="s">
        <v>8385</v>
      </c>
      <c r="C1895" s="257" t="s">
        <v>8030</v>
      </c>
      <c r="D1895" s="273" t="s">
        <v>8030</v>
      </c>
      <c r="E1895" s="233" t="s">
        <v>8494</v>
      </c>
      <c r="F1895" s="266" t="s">
        <v>27</v>
      </c>
      <c r="G1895" s="257" t="s">
        <v>8012</v>
      </c>
      <c r="H1895" s="76" t="s">
        <v>8365</v>
      </c>
      <c r="I1895" s="257" t="str">
        <f>IFERROR(VLOOKUP(Table[[#This Row],[Activity Details of Assistance]],WHAT!E:F,2,FALSE),"")</f>
        <v># of door</v>
      </c>
      <c r="J1895" s="257"/>
      <c r="K1895" s="76">
        <v>4</v>
      </c>
      <c r="L1895" s="244" t="s">
        <v>28</v>
      </c>
      <c r="M1895" s="267" t="s">
        <v>13</v>
      </c>
      <c r="N1895" s="76" t="s">
        <v>14</v>
      </c>
      <c r="O1895" s="76" t="s">
        <v>307</v>
      </c>
      <c r="P1895" s="76" t="s">
        <v>1599</v>
      </c>
      <c r="Q1895" s="76" t="s">
        <v>8197</v>
      </c>
      <c r="R1895" s="231">
        <v>45077</v>
      </c>
      <c r="S1895" s="231">
        <v>45597</v>
      </c>
      <c r="T1895" t="s">
        <v>8366</v>
      </c>
      <c r="U1895" s="262"/>
      <c r="V1895" s="262"/>
      <c r="W1895" s="262"/>
      <c r="X1895" s="262"/>
      <c r="Y1895" s="263"/>
      <c r="Z1895" t="s">
        <v>8415</v>
      </c>
      <c r="AA1895" s="76" t="s">
        <v>8416</v>
      </c>
      <c r="AB1895" s="76">
        <v>1712024697</v>
      </c>
      <c r="AC1895" s="264" t="str">
        <f>_xlfn.IFNA(IF(Table[[#This Row],[Programme Partner]]&lt;&gt;Table[[#This Row],[Implementing Partner]],CONCATENATE(Table[[#This Row],[Programme Partner]],"-",Table[[#This Row],[Implementing Partner]]),Table[[#This Row],[Programme Partner]]),"")</f>
        <v>NABOLOK</v>
      </c>
      <c r="AD1895" s="225"/>
      <c r="AE1895" s="226"/>
      <c r="AF1895" s="226"/>
      <c r="AG1895" s="227"/>
      <c r="AH1895" s="228"/>
      <c r="AI1895" s="228"/>
    </row>
    <row r="1896" spans="1:35" ht="16.5" customHeight="1">
      <c r="A1896" s="183">
        <v>1897</v>
      </c>
      <c r="B1896" s="183" t="s">
        <v>8385</v>
      </c>
      <c r="C1896" s="195" t="s">
        <v>8030</v>
      </c>
      <c r="D1896" s="268" t="s">
        <v>8030</v>
      </c>
      <c r="E1896" s="233" t="s">
        <v>8494</v>
      </c>
      <c r="F1896" s="265" t="s">
        <v>27</v>
      </c>
      <c r="G1896" s="195" t="s">
        <v>8012</v>
      </c>
      <c r="H1896" t="s">
        <v>8312</v>
      </c>
      <c r="I1896" s="195" t="str">
        <f>IFERROR(VLOOKUP(Table[[#This Row],[Activity Details of Assistance]],WHAT!E:F,2,FALSE),"")</f>
        <v># of door</v>
      </c>
      <c r="J1896" s="195"/>
      <c r="K1896">
        <v>1</v>
      </c>
      <c r="L1896" s="235" t="s">
        <v>28</v>
      </c>
      <c r="M1896" s="252" t="s">
        <v>13</v>
      </c>
      <c r="N1896" t="s">
        <v>14</v>
      </c>
      <c r="O1896" t="s">
        <v>307</v>
      </c>
      <c r="P1896" t="s">
        <v>1599</v>
      </c>
      <c r="Q1896" t="s">
        <v>8197</v>
      </c>
      <c r="R1896" s="230">
        <v>45077</v>
      </c>
      <c r="S1896" s="230">
        <v>45597</v>
      </c>
      <c r="T1896" t="s">
        <v>8366</v>
      </c>
      <c r="U1896" s="259"/>
      <c r="V1896" s="259"/>
      <c r="W1896" s="259"/>
      <c r="X1896" s="259"/>
      <c r="Y1896" s="260"/>
      <c r="Z1896" t="s">
        <v>8415</v>
      </c>
      <c r="AA1896" t="s">
        <v>8416</v>
      </c>
      <c r="AB1896">
        <v>1712024697</v>
      </c>
      <c r="AC1896" s="261" t="str">
        <f>_xlfn.IFNA(IF(Table[[#This Row],[Programme Partner]]&lt;&gt;Table[[#This Row],[Implementing Partner]],CONCATENATE(Table[[#This Row],[Programme Partner]],"-",Table[[#This Row],[Implementing Partner]]),Table[[#This Row],[Programme Partner]]),"")</f>
        <v>NABOLOK</v>
      </c>
    </row>
    <row r="1897" spans="1:35" ht="16.5" customHeight="1">
      <c r="A1897" s="183">
        <v>1898</v>
      </c>
      <c r="B1897" s="183" t="s">
        <v>8385</v>
      </c>
      <c r="C1897" s="195" t="s">
        <v>8030</v>
      </c>
      <c r="D1897" s="268" t="s">
        <v>8030</v>
      </c>
      <c r="E1897" s="233" t="s">
        <v>8494</v>
      </c>
      <c r="F1897" s="265" t="s">
        <v>27</v>
      </c>
      <c r="G1897" s="195" t="s">
        <v>8013</v>
      </c>
      <c r="H1897" t="s">
        <v>8338</v>
      </c>
      <c r="I1897" s="195" t="str">
        <f>IFERROR(VLOOKUP(Table[[#This Row],[Activity Details of Assistance]],WHAT!E:F,2,FALSE),"")</f>
        <v># of facilities</v>
      </c>
      <c r="J1897" s="195"/>
      <c r="K1897">
        <v>4</v>
      </c>
      <c r="L1897" s="235" t="s">
        <v>28</v>
      </c>
      <c r="M1897" s="252" t="s">
        <v>13</v>
      </c>
      <c r="N1897" t="s">
        <v>14</v>
      </c>
      <c r="O1897" t="s">
        <v>307</v>
      </c>
      <c r="P1897" t="s">
        <v>1599</v>
      </c>
      <c r="Q1897" t="s">
        <v>8197</v>
      </c>
      <c r="R1897" s="230">
        <v>45077</v>
      </c>
      <c r="S1897" s="230">
        <v>45597</v>
      </c>
      <c r="T1897" t="s">
        <v>8366</v>
      </c>
      <c r="U1897" s="259"/>
      <c r="V1897" s="259"/>
      <c r="W1897" s="259"/>
      <c r="X1897" s="259"/>
      <c r="Y1897" s="260"/>
      <c r="Z1897" t="s">
        <v>8415</v>
      </c>
      <c r="AA1897" t="s">
        <v>8416</v>
      </c>
      <c r="AB1897">
        <v>1712024697</v>
      </c>
      <c r="AC1897" s="261" t="str">
        <f>_xlfn.IFNA(IF(Table[[#This Row],[Programme Partner]]&lt;&gt;Table[[#This Row],[Implementing Partner]],CONCATENATE(Table[[#This Row],[Programme Partner]],"-",Table[[#This Row],[Implementing Partner]]),Table[[#This Row],[Programme Partner]]),"")</f>
        <v>NABOLOK</v>
      </c>
    </row>
    <row r="1898" spans="1:35" ht="16.5" customHeight="1">
      <c r="A1898" s="183">
        <v>1899</v>
      </c>
      <c r="B1898" s="183" t="s">
        <v>8385</v>
      </c>
      <c r="C1898" s="195" t="s">
        <v>8030</v>
      </c>
      <c r="D1898" s="268" t="s">
        <v>8030</v>
      </c>
      <c r="E1898" s="233" t="s">
        <v>8494</v>
      </c>
      <c r="F1898" s="265" t="s">
        <v>27</v>
      </c>
      <c r="G1898" s="195" t="s">
        <v>8013</v>
      </c>
      <c r="H1898" t="s">
        <v>8286</v>
      </c>
      <c r="I1898" s="195" t="str">
        <f>IFERROR(VLOOKUP(Table[[#This Row],[Activity Details of Assistance]],WHAT!E:F,2,FALSE),"")</f>
        <v># of HP sessions at community level</v>
      </c>
      <c r="J1898" s="195"/>
      <c r="K1898">
        <v>25</v>
      </c>
      <c r="L1898" s="235" t="s">
        <v>28</v>
      </c>
      <c r="M1898" s="252" t="s">
        <v>13</v>
      </c>
      <c r="N1898" t="s">
        <v>14</v>
      </c>
      <c r="O1898" t="s">
        <v>307</v>
      </c>
      <c r="P1898" t="s">
        <v>1599</v>
      </c>
      <c r="Q1898" t="s">
        <v>8197</v>
      </c>
      <c r="R1898" s="230">
        <v>45077</v>
      </c>
      <c r="S1898" s="230">
        <v>45597</v>
      </c>
      <c r="T1898" t="s">
        <v>8366</v>
      </c>
      <c r="U1898" s="259"/>
      <c r="V1898" s="259"/>
      <c r="W1898" s="259"/>
      <c r="X1898" s="259"/>
      <c r="Y1898" s="260"/>
      <c r="Z1898" t="s">
        <v>8415</v>
      </c>
      <c r="AA1898" t="s">
        <v>8416</v>
      </c>
      <c r="AB1898">
        <v>1712024697</v>
      </c>
      <c r="AC1898" s="261" t="str">
        <f>_xlfn.IFNA(IF(Table[[#This Row],[Programme Partner]]&lt;&gt;Table[[#This Row],[Implementing Partner]],CONCATENATE(Table[[#This Row],[Programme Partner]],"-",Table[[#This Row],[Implementing Partner]]),Table[[#This Row],[Programme Partner]]),"")</f>
        <v>NABOLOK</v>
      </c>
    </row>
    <row r="1899" spans="1:35" ht="16.5" customHeight="1">
      <c r="A1899" s="183">
        <v>1900</v>
      </c>
      <c r="B1899" s="183" t="s">
        <v>8385</v>
      </c>
      <c r="C1899" s="195" t="s">
        <v>8030</v>
      </c>
      <c r="D1899" s="268" t="s">
        <v>8030</v>
      </c>
      <c r="E1899" s="233" t="s">
        <v>8494</v>
      </c>
      <c r="F1899" s="265" t="s">
        <v>27</v>
      </c>
      <c r="G1899" s="195" t="s">
        <v>8013</v>
      </c>
      <c r="H1899" t="s">
        <v>8287</v>
      </c>
      <c r="I1899" s="195" t="str">
        <f>IFERROR(VLOOKUP(Table[[#This Row],[Activity Details of Assistance]],WHAT!E:F,2,FALSE),"")</f>
        <v># of HP sessions at HH level</v>
      </c>
      <c r="J1899" s="195"/>
      <c r="K1899">
        <v>309</v>
      </c>
      <c r="L1899" s="235" t="s">
        <v>28</v>
      </c>
      <c r="M1899" s="252" t="s">
        <v>13</v>
      </c>
      <c r="N1899" t="s">
        <v>14</v>
      </c>
      <c r="O1899" t="s">
        <v>307</v>
      </c>
      <c r="P1899" t="s">
        <v>1599</v>
      </c>
      <c r="Q1899" t="s">
        <v>8197</v>
      </c>
      <c r="R1899" s="230">
        <v>45077</v>
      </c>
      <c r="S1899" s="230">
        <v>45597</v>
      </c>
      <c r="T1899" t="s">
        <v>8366</v>
      </c>
      <c r="U1899" s="259"/>
      <c r="V1899" s="259"/>
      <c r="W1899" s="259"/>
      <c r="X1899" s="259"/>
      <c r="Y1899" s="260"/>
      <c r="Z1899" t="s">
        <v>8415</v>
      </c>
      <c r="AA1899" t="s">
        <v>8416</v>
      </c>
      <c r="AB1899">
        <v>1712024697</v>
      </c>
      <c r="AC1899" s="261" t="str">
        <f>_xlfn.IFNA(IF(Table[[#This Row],[Programme Partner]]&lt;&gt;Table[[#This Row],[Implementing Partner]],CONCATENATE(Table[[#This Row],[Programme Partner]],"-",Table[[#This Row],[Implementing Partner]]),Table[[#This Row],[Programme Partner]]),"")</f>
        <v>NABOLOK</v>
      </c>
    </row>
    <row r="1900" spans="1:35" ht="16.5" customHeight="1">
      <c r="A1900" s="183">
        <v>1901</v>
      </c>
      <c r="B1900" s="183" t="s">
        <v>8385</v>
      </c>
      <c r="C1900" s="195" t="s">
        <v>5033</v>
      </c>
      <c r="D1900" s="268" t="s">
        <v>5033</v>
      </c>
      <c r="E1900" s="233" t="s">
        <v>8447</v>
      </c>
      <c r="F1900" s="265" t="s">
        <v>27</v>
      </c>
      <c r="G1900" s="195" t="s">
        <v>8012</v>
      </c>
      <c r="H1900" t="s">
        <v>8364</v>
      </c>
      <c r="I1900" s="195" t="str">
        <f>IFERROR(VLOOKUP(Table[[#This Row],[Activity Details of Assistance]],WHAT!E:F,2,FALSE),"")</f>
        <v xml:space="preserve"># of door </v>
      </c>
      <c r="J1900" s="195"/>
      <c r="K1900">
        <v>1</v>
      </c>
      <c r="L1900" s="235" t="s">
        <v>28</v>
      </c>
      <c r="M1900" s="252" t="s">
        <v>13</v>
      </c>
      <c r="N1900" t="s">
        <v>14</v>
      </c>
      <c r="O1900" t="s">
        <v>309</v>
      </c>
      <c r="P1900" t="s">
        <v>1607</v>
      </c>
      <c r="Q1900" t="s">
        <v>8210</v>
      </c>
      <c r="R1900" s="230">
        <v>45107</v>
      </c>
      <c r="S1900" s="230">
        <v>45108</v>
      </c>
      <c r="T1900" t="s">
        <v>8366</v>
      </c>
      <c r="U1900" s="259"/>
      <c r="V1900" s="259"/>
      <c r="W1900" s="259"/>
      <c r="X1900" s="259"/>
      <c r="Y1900" s="260"/>
      <c r="Z1900" t="s">
        <v>8439</v>
      </c>
      <c r="AA1900" t="s">
        <v>8442</v>
      </c>
      <c r="AB1900">
        <v>1847455736</v>
      </c>
      <c r="AC1900" s="261" t="str">
        <f>_xlfn.IFNA(IF(Table[[#This Row],[Programme Partner]]&lt;&gt;Table[[#This Row],[Implementing Partner]],CONCATENATE(Table[[#This Row],[Programme Partner]],"-",Table[[#This Row],[Implementing Partner]]),Table[[#This Row],[Programme Partner]]),"")</f>
        <v>BRAC</v>
      </c>
    </row>
    <row r="1901" spans="1:35" ht="16.5" customHeight="1">
      <c r="A1901" s="183">
        <v>1902</v>
      </c>
      <c r="B1901" s="183" t="s">
        <v>8385</v>
      </c>
      <c r="C1901" s="195" t="s">
        <v>5033</v>
      </c>
      <c r="D1901" s="268" t="s">
        <v>5033</v>
      </c>
      <c r="E1901" s="233" t="s">
        <v>8447</v>
      </c>
      <c r="F1901" s="265" t="s">
        <v>27</v>
      </c>
      <c r="G1901" s="195" t="s">
        <v>8012</v>
      </c>
      <c r="H1901" t="s">
        <v>8312</v>
      </c>
      <c r="I1901" s="195" t="str">
        <f>IFERROR(VLOOKUP(Table[[#This Row],[Activity Details of Assistance]],WHAT!E:F,2,FALSE),"")</f>
        <v># of door</v>
      </c>
      <c r="J1901" s="195"/>
      <c r="K1901">
        <v>11</v>
      </c>
      <c r="L1901" s="235" t="s">
        <v>28</v>
      </c>
      <c r="M1901" s="252" t="s">
        <v>13</v>
      </c>
      <c r="N1901" t="s">
        <v>14</v>
      </c>
      <c r="O1901" t="s">
        <v>309</v>
      </c>
      <c r="P1901" t="s">
        <v>1607</v>
      </c>
      <c r="Q1901" t="s">
        <v>8210</v>
      </c>
      <c r="R1901" s="230">
        <v>45107</v>
      </c>
      <c r="S1901" s="230">
        <v>45108</v>
      </c>
      <c r="T1901" t="s">
        <v>8366</v>
      </c>
      <c r="U1901" s="259"/>
      <c r="V1901" s="259"/>
      <c r="W1901" s="259"/>
      <c r="X1901" s="259"/>
      <c r="Y1901" s="260"/>
      <c r="Z1901" t="s">
        <v>8439</v>
      </c>
      <c r="AA1901" t="s">
        <v>8442</v>
      </c>
      <c r="AB1901">
        <v>1847455736</v>
      </c>
      <c r="AC1901" s="261" t="str">
        <f>_xlfn.IFNA(IF(Table[[#This Row],[Programme Partner]]&lt;&gt;Table[[#This Row],[Implementing Partner]],CONCATENATE(Table[[#This Row],[Programme Partner]],"-",Table[[#This Row],[Implementing Partner]]),Table[[#This Row],[Programme Partner]]),"")</f>
        <v>BRAC</v>
      </c>
    </row>
    <row r="1902" spans="1:35" ht="16.5" customHeight="1">
      <c r="A1902" s="183">
        <v>1903</v>
      </c>
      <c r="B1902" s="183" t="s">
        <v>8385</v>
      </c>
      <c r="C1902" s="195" t="s">
        <v>5033</v>
      </c>
      <c r="D1902" s="268" t="s">
        <v>5033</v>
      </c>
      <c r="E1902" s="233" t="s">
        <v>8447</v>
      </c>
      <c r="F1902" s="265" t="s">
        <v>27</v>
      </c>
      <c r="G1902" s="195" t="s">
        <v>8014</v>
      </c>
      <c r="H1902" t="s">
        <v>8414</v>
      </c>
      <c r="I1902" s="195" t="str">
        <f>IFERROR(VLOOKUP(Table[[#This Row],[Activity Details of Assistance]],WHAT!E:F,2,FALSE),"")</f>
        <v># of 80L/120L bin</v>
      </c>
      <c r="J1902" s="195"/>
      <c r="K1902">
        <v>320</v>
      </c>
      <c r="L1902" s="235" t="s">
        <v>28</v>
      </c>
      <c r="M1902" s="252" t="s">
        <v>13</v>
      </c>
      <c r="N1902" t="s">
        <v>14</v>
      </c>
      <c r="O1902" t="s">
        <v>309</v>
      </c>
      <c r="P1902" t="s">
        <v>1607</v>
      </c>
      <c r="Q1902" t="s">
        <v>8210</v>
      </c>
      <c r="R1902" s="230">
        <v>45107</v>
      </c>
      <c r="S1902" s="230">
        <v>45108</v>
      </c>
      <c r="T1902" t="s">
        <v>8366</v>
      </c>
      <c r="U1902" s="259"/>
      <c r="V1902" s="259"/>
      <c r="W1902" s="259"/>
      <c r="X1902" s="259"/>
      <c r="Y1902" s="260"/>
      <c r="Z1902" t="s">
        <v>8439</v>
      </c>
      <c r="AA1902" t="s">
        <v>8442</v>
      </c>
      <c r="AB1902">
        <v>1847455736</v>
      </c>
      <c r="AC1902" s="261" t="str">
        <f>_xlfn.IFNA(IF(Table[[#This Row],[Programme Partner]]&lt;&gt;Table[[#This Row],[Implementing Partner]],CONCATENATE(Table[[#This Row],[Programme Partner]],"-",Table[[#This Row],[Implementing Partner]]),Table[[#This Row],[Programme Partner]]),"")</f>
        <v>BRAC</v>
      </c>
    </row>
    <row r="1903" spans="1:35" ht="16.5" customHeight="1">
      <c r="A1903" s="183">
        <v>1904</v>
      </c>
      <c r="B1903" s="183" t="s">
        <v>8385</v>
      </c>
      <c r="C1903" s="195" t="s">
        <v>5033</v>
      </c>
      <c r="D1903" s="268" t="s">
        <v>5033</v>
      </c>
      <c r="E1903" s="233" t="s">
        <v>8447</v>
      </c>
      <c r="F1903" s="265" t="s">
        <v>27</v>
      </c>
      <c r="G1903" s="195" t="s">
        <v>8012</v>
      </c>
      <c r="H1903" t="s">
        <v>8365</v>
      </c>
      <c r="I1903" s="195" t="str">
        <f>IFERROR(VLOOKUP(Table[[#This Row],[Activity Details of Assistance]],WHAT!E:F,2,FALSE),"")</f>
        <v># of door</v>
      </c>
      <c r="J1903" s="195"/>
      <c r="K1903">
        <v>13</v>
      </c>
      <c r="L1903" s="235" t="s">
        <v>28</v>
      </c>
      <c r="M1903" s="252" t="s">
        <v>13</v>
      </c>
      <c r="N1903" t="s">
        <v>14</v>
      </c>
      <c r="O1903" t="s">
        <v>307</v>
      </c>
      <c r="P1903" t="s">
        <v>1599</v>
      </c>
      <c r="Q1903" t="s">
        <v>8197</v>
      </c>
      <c r="R1903" s="230">
        <v>45107</v>
      </c>
      <c r="S1903" s="230">
        <v>45108</v>
      </c>
      <c r="T1903" t="s">
        <v>8366</v>
      </c>
      <c r="U1903" s="259"/>
      <c r="V1903" s="259"/>
      <c r="W1903" s="259"/>
      <c r="X1903" s="259"/>
      <c r="Y1903" s="260"/>
      <c r="Z1903" t="s">
        <v>8439</v>
      </c>
      <c r="AA1903" t="s">
        <v>8442</v>
      </c>
      <c r="AB1903">
        <v>1847455736</v>
      </c>
      <c r="AC1903" s="261" t="str">
        <f>_xlfn.IFNA(IF(Table[[#This Row],[Programme Partner]]&lt;&gt;Table[[#This Row],[Implementing Partner]],CONCATENATE(Table[[#This Row],[Programme Partner]],"-",Table[[#This Row],[Implementing Partner]]),Table[[#This Row],[Programme Partner]]),"")</f>
        <v>BRAC</v>
      </c>
    </row>
    <row r="1904" spans="1:35" ht="16.5" customHeight="1">
      <c r="A1904" s="183">
        <v>1905</v>
      </c>
      <c r="B1904" s="183" t="s">
        <v>8385</v>
      </c>
      <c r="C1904" s="195" t="s">
        <v>5033</v>
      </c>
      <c r="D1904" s="268" t="s">
        <v>5033</v>
      </c>
      <c r="E1904" s="233" t="s">
        <v>8447</v>
      </c>
      <c r="F1904" s="265" t="s">
        <v>27</v>
      </c>
      <c r="G1904" s="195" t="s">
        <v>8012</v>
      </c>
      <c r="H1904" t="s">
        <v>8365</v>
      </c>
      <c r="I1904" s="195" t="str">
        <f>IFERROR(VLOOKUP(Table[[#This Row],[Activity Details of Assistance]],WHAT!E:F,2,FALSE),"")</f>
        <v># of door</v>
      </c>
      <c r="J1904" s="195"/>
      <c r="K1904">
        <v>10</v>
      </c>
      <c r="L1904" s="235" t="s">
        <v>28</v>
      </c>
      <c r="M1904" s="252" t="s">
        <v>13</v>
      </c>
      <c r="N1904" t="s">
        <v>14</v>
      </c>
      <c r="O1904" t="s">
        <v>307</v>
      </c>
      <c r="P1904" t="s">
        <v>1603</v>
      </c>
      <c r="Q1904" t="s">
        <v>8240</v>
      </c>
      <c r="R1904" s="230">
        <v>45107</v>
      </c>
      <c r="S1904" s="230">
        <v>45108</v>
      </c>
      <c r="T1904" t="s">
        <v>8366</v>
      </c>
      <c r="U1904" s="259"/>
      <c r="V1904" s="259"/>
      <c r="W1904" s="259"/>
      <c r="X1904" s="259"/>
      <c r="Y1904" s="260"/>
      <c r="Z1904" t="s">
        <v>8439</v>
      </c>
      <c r="AA1904" t="s">
        <v>8442</v>
      </c>
      <c r="AB1904">
        <v>1847455736</v>
      </c>
      <c r="AC1904" s="261" t="str">
        <f>_xlfn.IFNA(IF(Table[[#This Row],[Programme Partner]]&lt;&gt;Table[[#This Row],[Implementing Partner]],CONCATENATE(Table[[#This Row],[Programme Partner]],"-",Table[[#This Row],[Implementing Partner]]),Table[[#This Row],[Programme Partner]]),"")</f>
        <v>BRAC</v>
      </c>
    </row>
    <row r="1905" spans="1:29" ht="16.5" customHeight="1">
      <c r="A1905" s="183">
        <v>1906</v>
      </c>
      <c r="B1905" s="183" t="s">
        <v>8385</v>
      </c>
      <c r="C1905" s="195" t="s">
        <v>5033</v>
      </c>
      <c r="D1905" s="268" t="s">
        <v>5033</v>
      </c>
      <c r="E1905" s="233" t="s">
        <v>8447</v>
      </c>
      <c r="F1905" s="265" t="s">
        <v>27</v>
      </c>
      <c r="G1905" s="195" t="s">
        <v>8013</v>
      </c>
      <c r="H1905" t="s">
        <v>8286</v>
      </c>
      <c r="I1905" s="195" t="str">
        <f>IFERROR(VLOOKUP(Table[[#This Row],[Activity Details of Assistance]],WHAT!E:F,2,FALSE),"")</f>
        <v># of HP sessions at community level</v>
      </c>
      <c r="J1905" s="195"/>
      <c r="K1905">
        <v>14</v>
      </c>
      <c r="L1905" s="235" t="s">
        <v>28</v>
      </c>
      <c r="M1905" s="252" t="s">
        <v>13</v>
      </c>
      <c r="N1905" t="s">
        <v>14</v>
      </c>
      <c r="O1905" t="s">
        <v>307</v>
      </c>
      <c r="P1905" t="s">
        <v>1603</v>
      </c>
      <c r="Q1905" t="s">
        <v>8240</v>
      </c>
      <c r="R1905" s="230">
        <v>45107</v>
      </c>
      <c r="S1905" s="230">
        <v>45108</v>
      </c>
      <c r="T1905" t="s">
        <v>8366</v>
      </c>
      <c r="U1905" s="259"/>
      <c r="V1905" s="259"/>
      <c r="W1905" s="259"/>
      <c r="X1905" s="259"/>
      <c r="Y1905" s="260"/>
      <c r="Z1905" t="s">
        <v>8439</v>
      </c>
      <c r="AA1905" t="s">
        <v>8442</v>
      </c>
      <c r="AB1905">
        <v>1847455736</v>
      </c>
      <c r="AC1905" s="261" t="str">
        <f>_xlfn.IFNA(IF(Table[[#This Row],[Programme Partner]]&lt;&gt;Table[[#This Row],[Implementing Partner]],CONCATENATE(Table[[#This Row],[Programme Partner]],"-",Table[[#This Row],[Implementing Partner]]),Table[[#This Row],[Programme Partner]]),"")</f>
        <v>BRAC</v>
      </c>
    </row>
    <row r="1906" spans="1:29" ht="16.5" customHeight="1">
      <c r="A1906" s="183">
        <v>1907</v>
      </c>
      <c r="B1906" s="183" t="s">
        <v>8385</v>
      </c>
      <c r="C1906" s="195" t="s">
        <v>5033</v>
      </c>
      <c r="D1906" s="268" t="s">
        <v>5033</v>
      </c>
      <c r="E1906" s="233" t="s">
        <v>8447</v>
      </c>
      <c r="F1906" s="265" t="s">
        <v>27</v>
      </c>
      <c r="G1906" s="195" t="s">
        <v>8012</v>
      </c>
      <c r="H1906" t="s">
        <v>8365</v>
      </c>
      <c r="I1906" s="195" t="str">
        <f>IFERROR(VLOOKUP(Table[[#This Row],[Activity Details of Assistance]],WHAT!E:F,2,FALSE),"")</f>
        <v># of door</v>
      </c>
      <c r="J1906" s="195"/>
      <c r="K1906">
        <v>2</v>
      </c>
      <c r="L1906" s="235" t="s">
        <v>28</v>
      </c>
      <c r="M1906" s="252" t="s">
        <v>13</v>
      </c>
      <c r="N1906" t="s">
        <v>14</v>
      </c>
      <c r="O1906" t="s">
        <v>309</v>
      </c>
      <c r="P1906" t="s">
        <v>1606</v>
      </c>
      <c r="Q1906" t="s">
        <v>8207</v>
      </c>
      <c r="R1906" s="230">
        <v>45107</v>
      </c>
      <c r="S1906" s="230">
        <v>45108</v>
      </c>
      <c r="T1906" t="s">
        <v>8366</v>
      </c>
      <c r="U1906" s="259"/>
      <c r="V1906" s="259"/>
      <c r="W1906" s="259"/>
      <c r="X1906" s="259"/>
      <c r="Y1906" s="260"/>
      <c r="Z1906" t="s">
        <v>8439</v>
      </c>
      <c r="AA1906" t="s">
        <v>8442</v>
      </c>
      <c r="AB1906">
        <v>1847455736</v>
      </c>
      <c r="AC1906" s="261" t="str">
        <f>_xlfn.IFNA(IF(Table[[#This Row],[Programme Partner]]&lt;&gt;Table[[#This Row],[Implementing Partner]],CONCATENATE(Table[[#This Row],[Programme Partner]],"-",Table[[#This Row],[Implementing Partner]]),Table[[#This Row],[Programme Partner]]),"")</f>
        <v>BRAC</v>
      </c>
    </row>
    <row r="1907" spans="1:29" ht="16.5" customHeight="1">
      <c r="A1907" s="183">
        <v>1908</v>
      </c>
      <c r="B1907" s="183" t="s">
        <v>8385</v>
      </c>
      <c r="C1907" s="195" t="s">
        <v>5033</v>
      </c>
      <c r="D1907" s="268" t="s">
        <v>5033</v>
      </c>
      <c r="E1907" s="233" t="s">
        <v>8447</v>
      </c>
      <c r="F1907" s="265" t="s">
        <v>27</v>
      </c>
      <c r="G1907" s="195" t="s">
        <v>8013</v>
      </c>
      <c r="H1907" t="s">
        <v>8286</v>
      </c>
      <c r="I1907" s="195" t="str">
        <f>IFERROR(VLOOKUP(Table[[#This Row],[Activity Details of Assistance]],WHAT!E:F,2,FALSE),"")</f>
        <v># of HP sessions at community level</v>
      </c>
      <c r="J1907" s="195"/>
      <c r="K1907">
        <v>6</v>
      </c>
      <c r="L1907" s="235" t="s">
        <v>28</v>
      </c>
      <c r="M1907" s="252" t="s">
        <v>13</v>
      </c>
      <c r="N1907" t="s">
        <v>14</v>
      </c>
      <c r="O1907" t="s">
        <v>309</v>
      </c>
      <c r="P1907" t="s">
        <v>1606</v>
      </c>
      <c r="Q1907" t="s">
        <v>8207</v>
      </c>
      <c r="R1907" s="230">
        <v>45107</v>
      </c>
      <c r="S1907" s="230">
        <v>45108</v>
      </c>
      <c r="T1907" t="s">
        <v>8366</v>
      </c>
      <c r="U1907" s="259"/>
      <c r="V1907" s="259"/>
      <c r="W1907" s="259"/>
      <c r="X1907" s="259"/>
      <c r="Y1907" s="260"/>
      <c r="Z1907" t="s">
        <v>8439</v>
      </c>
      <c r="AA1907" t="s">
        <v>8442</v>
      </c>
      <c r="AB1907">
        <v>1847455736</v>
      </c>
      <c r="AC1907" s="261" t="str">
        <f>_xlfn.IFNA(IF(Table[[#This Row],[Programme Partner]]&lt;&gt;Table[[#This Row],[Implementing Partner]],CONCATENATE(Table[[#This Row],[Programme Partner]],"-",Table[[#This Row],[Implementing Partner]]),Table[[#This Row],[Programme Partner]]),"")</f>
        <v>BRAC</v>
      </c>
    </row>
    <row r="1908" spans="1:29" ht="16.5" customHeight="1">
      <c r="A1908" s="183">
        <v>1909</v>
      </c>
      <c r="B1908" s="183" t="s">
        <v>8385</v>
      </c>
      <c r="C1908" s="195" t="s">
        <v>8030</v>
      </c>
      <c r="D1908" s="268" t="s">
        <v>8030</v>
      </c>
      <c r="E1908" s="233" t="s">
        <v>8494</v>
      </c>
      <c r="F1908" s="265" t="s">
        <v>27</v>
      </c>
      <c r="G1908" s="195" t="s">
        <v>8012</v>
      </c>
      <c r="H1908" t="s">
        <v>8365</v>
      </c>
      <c r="I1908" s="195" t="str">
        <f>IFERROR(VLOOKUP(Table[[#This Row],[Activity Details of Assistance]],WHAT!E:F,2,FALSE),"")</f>
        <v># of door</v>
      </c>
      <c r="J1908" s="195"/>
      <c r="K1908">
        <v>2</v>
      </c>
      <c r="L1908" s="235" t="s">
        <v>28</v>
      </c>
      <c r="M1908" s="252" t="s">
        <v>13</v>
      </c>
      <c r="N1908" t="s">
        <v>14</v>
      </c>
      <c r="O1908" t="s">
        <v>307</v>
      </c>
      <c r="P1908" t="s">
        <v>1599</v>
      </c>
      <c r="Q1908" t="s">
        <v>8197</v>
      </c>
      <c r="R1908" s="230">
        <v>45107</v>
      </c>
      <c r="S1908" s="230">
        <v>45597</v>
      </c>
      <c r="T1908" t="s">
        <v>8366</v>
      </c>
      <c r="U1908" s="259"/>
      <c r="V1908" s="259"/>
      <c r="W1908" s="259"/>
      <c r="X1908" s="259"/>
      <c r="Y1908" s="260"/>
      <c r="Z1908" t="s">
        <v>8415</v>
      </c>
      <c r="AA1908" t="s">
        <v>8416</v>
      </c>
      <c r="AB1908">
        <v>1712024697</v>
      </c>
      <c r="AC1908" s="261" t="str">
        <f>_xlfn.IFNA(IF(Table[[#This Row],[Programme Partner]]&lt;&gt;Table[[#This Row],[Implementing Partner]],CONCATENATE(Table[[#This Row],[Programme Partner]],"-",Table[[#This Row],[Implementing Partner]]),Table[[#This Row],[Programme Partner]]),"")</f>
        <v>NABOLOK</v>
      </c>
    </row>
    <row r="1909" spans="1:29" ht="16.5" customHeight="1">
      <c r="A1909" s="183">
        <v>1910</v>
      </c>
      <c r="B1909" s="183" t="s">
        <v>8385</v>
      </c>
      <c r="C1909" s="195" t="s">
        <v>8030</v>
      </c>
      <c r="D1909" s="268" t="s">
        <v>8030</v>
      </c>
      <c r="E1909" s="233" t="s">
        <v>8494</v>
      </c>
      <c r="F1909" s="265" t="s">
        <v>27</v>
      </c>
      <c r="G1909" s="195" t="s">
        <v>8013</v>
      </c>
      <c r="H1909" t="s">
        <v>8286</v>
      </c>
      <c r="I1909" s="195" t="str">
        <f>IFERROR(VLOOKUP(Table[[#This Row],[Activity Details of Assistance]],WHAT!E:F,2,FALSE),"")</f>
        <v># of HP sessions at community level</v>
      </c>
      <c r="J1909" s="195"/>
      <c r="K1909">
        <v>34</v>
      </c>
      <c r="L1909" s="235" t="s">
        <v>28</v>
      </c>
      <c r="M1909" s="252" t="s">
        <v>13</v>
      </c>
      <c r="N1909" t="s">
        <v>14</v>
      </c>
      <c r="O1909" t="s">
        <v>307</v>
      </c>
      <c r="P1909" t="s">
        <v>1599</v>
      </c>
      <c r="Q1909" t="s">
        <v>8197</v>
      </c>
      <c r="R1909" s="230">
        <v>45107</v>
      </c>
      <c r="S1909" s="230">
        <v>45597</v>
      </c>
      <c r="T1909" t="s">
        <v>8366</v>
      </c>
      <c r="U1909" s="259"/>
      <c r="V1909" s="259"/>
      <c r="W1909" s="259"/>
      <c r="X1909" s="259"/>
      <c r="Y1909" s="260"/>
      <c r="Z1909" t="s">
        <v>8415</v>
      </c>
      <c r="AA1909" t="s">
        <v>8416</v>
      </c>
      <c r="AB1909">
        <v>1712024697</v>
      </c>
      <c r="AC1909" s="261" t="str">
        <f>_xlfn.IFNA(IF(Table[[#This Row],[Programme Partner]]&lt;&gt;Table[[#This Row],[Implementing Partner]],CONCATENATE(Table[[#This Row],[Programme Partner]],"-",Table[[#This Row],[Implementing Partner]]),Table[[#This Row],[Programme Partner]]),"")</f>
        <v>NABOLOK</v>
      </c>
    </row>
    <row r="1910" spans="1:29" ht="16.5" customHeight="1">
      <c r="A1910" s="183">
        <v>1911</v>
      </c>
      <c r="B1910" s="183" t="s">
        <v>8385</v>
      </c>
      <c r="C1910" s="195" t="s">
        <v>8030</v>
      </c>
      <c r="D1910" s="268" t="s">
        <v>8030</v>
      </c>
      <c r="E1910" s="233" t="s">
        <v>8494</v>
      </c>
      <c r="F1910" s="265" t="s">
        <v>27</v>
      </c>
      <c r="G1910" s="195" t="s">
        <v>8013</v>
      </c>
      <c r="H1910" t="s">
        <v>8287</v>
      </c>
      <c r="I1910" s="195" t="str">
        <f>IFERROR(VLOOKUP(Table[[#This Row],[Activity Details of Assistance]],WHAT!E:F,2,FALSE),"")</f>
        <v># of HP sessions at HH level</v>
      </c>
      <c r="J1910" s="195"/>
      <c r="K1910">
        <v>175</v>
      </c>
      <c r="L1910" s="235" t="s">
        <v>28</v>
      </c>
      <c r="M1910" s="252" t="s">
        <v>13</v>
      </c>
      <c r="N1910" t="s">
        <v>14</v>
      </c>
      <c r="O1910" t="s">
        <v>307</v>
      </c>
      <c r="P1910" t="s">
        <v>1599</v>
      </c>
      <c r="Q1910" t="s">
        <v>8197</v>
      </c>
      <c r="R1910" s="230">
        <v>45107</v>
      </c>
      <c r="S1910" s="230">
        <v>45597</v>
      </c>
      <c r="T1910" t="s">
        <v>8366</v>
      </c>
      <c r="U1910" s="259"/>
      <c r="V1910" s="259"/>
      <c r="W1910" s="259"/>
      <c r="X1910" s="259"/>
      <c r="Y1910" s="260"/>
      <c r="Z1910" t="s">
        <v>8415</v>
      </c>
      <c r="AA1910" t="s">
        <v>8416</v>
      </c>
      <c r="AB1910">
        <v>1712024697</v>
      </c>
      <c r="AC1910" s="261" t="str">
        <f>_xlfn.IFNA(IF(Table[[#This Row],[Programme Partner]]&lt;&gt;Table[[#This Row],[Implementing Partner]],CONCATENATE(Table[[#This Row],[Programme Partner]],"-",Table[[#This Row],[Implementing Partner]]),Table[[#This Row],[Programme Partner]]),"")</f>
        <v>NABOLOK</v>
      </c>
    </row>
    <row r="1911" spans="1:29" ht="16.5" customHeight="1">
      <c r="A1911" s="183">
        <v>1912</v>
      </c>
      <c r="B1911" s="183" t="s">
        <v>8385</v>
      </c>
      <c r="C1911" s="195" t="s">
        <v>8030</v>
      </c>
      <c r="D1911" s="268" t="s">
        <v>8030</v>
      </c>
      <c r="E1911" s="233" t="s">
        <v>8494</v>
      </c>
      <c r="F1911" s="265" t="s">
        <v>27</v>
      </c>
      <c r="G1911" s="195" t="s">
        <v>8014</v>
      </c>
      <c r="H1911" t="s">
        <v>8313</v>
      </c>
      <c r="I1911" s="195" t="str">
        <f>IFERROR(VLOOKUP(Table[[#This Row],[Activity Details of Assistance]],WHAT!E:F,2,FALSE),"")</f>
        <v># of campaign per camp </v>
      </c>
      <c r="J1911" s="195"/>
      <c r="K1911">
        <v>2</v>
      </c>
      <c r="L1911" s="235" t="s">
        <v>28</v>
      </c>
      <c r="M1911" s="252" t="s">
        <v>13</v>
      </c>
      <c r="N1911" t="s">
        <v>14</v>
      </c>
      <c r="O1911" t="s">
        <v>307</v>
      </c>
      <c r="P1911" t="s">
        <v>1599</v>
      </c>
      <c r="Q1911" t="s">
        <v>8197</v>
      </c>
      <c r="R1911" s="230">
        <v>45107</v>
      </c>
      <c r="S1911" s="230">
        <v>45597</v>
      </c>
      <c r="T1911" t="s">
        <v>8366</v>
      </c>
      <c r="U1911" s="259"/>
      <c r="V1911" s="259"/>
      <c r="W1911" s="259"/>
      <c r="X1911" s="259"/>
      <c r="Y1911" s="260"/>
      <c r="Z1911" t="s">
        <v>8415</v>
      </c>
      <c r="AA1911" t="s">
        <v>8416</v>
      </c>
      <c r="AB1911">
        <v>1712024697</v>
      </c>
      <c r="AC1911" s="261" t="str">
        <f>_xlfn.IFNA(IF(Table[[#This Row],[Programme Partner]]&lt;&gt;Table[[#This Row],[Implementing Partner]],CONCATENATE(Table[[#This Row],[Programme Partner]],"-",Table[[#This Row],[Implementing Partner]]),Table[[#This Row],[Programme Partner]]),"")</f>
        <v>NABOLOK</v>
      </c>
    </row>
    <row r="1912" spans="1:29" ht="16.5" customHeight="1">
      <c r="A1912" s="183">
        <v>1913</v>
      </c>
      <c r="B1912" s="183" t="s">
        <v>8385</v>
      </c>
      <c r="C1912" s="195" t="s">
        <v>8030</v>
      </c>
      <c r="D1912" s="268" t="s">
        <v>8030</v>
      </c>
      <c r="E1912" s="233" t="s">
        <v>8494</v>
      </c>
      <c r="F1912" s="265" t="s">
        <v>27</v>
      </c>
      <c r="G1912" s="195" t="s">
        <v>8014</v>
      </c>
      <c r="H1912" t="s">
        <v>8401</v>
      </c>
      <c r="I1912" s="195" t="str">
        <f>IFERROR(VLOOKUP(Table[[#This Row],[Activity Details of Assistance]],WHAT!E:F,2,FALSE),"")</f>
        <v># of household</v>
      </c>
      <c r="J1912" s="195"/>
      <c r="K1912">
        <v>309</v>
      </c>
      <c r="L1912" s="235" t="s">
        <v>28</v>
      </c>
      <c r="M1912" s="252" t="s">
        <v>13</v>
      </c>
      <c r="N1912" t="s">
        <v>14</v>
      </c>
      <c r="O1912" t="s">
        <v>307</v>
      </c>
      <c r="P1912" t="s">
        <v>1599</v>
      </c>
      <c r="Q1912" t="s">
        <v>8197</v>
      </c>
      <c r="R1912" s="230">
        <v>45107</v>
      </c>
      <c r="S1912" s="230">
        <v>45597</v>
      </c>
      <c r="T1912" t="s">
        <v>8366</v>
      </c>
      <c r="U1912" s="259"/>
      <c r="V1912" s="259"/>
      <c r="W1912" s="259"/>
      <c r="X1912" s="259"/>
      <c r="Y1912" s="260"/>
      <c r="Z1912" t="s">
        <v>8415</v>
      </c>
      <c r="AA1912" t="s">
        <v>8416</v>
      </c>
      <c r="AB1912">
        <v>1712024697</v>
      </c>
      <c r="AC1912" s="261" t="str">
        <f>_xlfn.IFNA(IF(Table[[#This Row],[Programme Partner]]&lt;&gt;Table[[#This Row],[Implementing Partner]],CONCATENATE(Table[[#This Row],[Programme Partner]],"-",Table[[#This Row],[Implementing Partner]]),Table[[#This Row],[Programme Partner]]),"")</f>
        <v>NABOLOK</v>
      </c>
    </row>
    <row r="1913" spans="1:29" ht="16.5" customHeight="1">
      <c r="A1913" s="183">
        <v>1914</v>
      </c>
      <c r="B1913" s="183" t="s">
        <v>8385</v>
      </c>
      <c r="C1913" s="195" t="s">
        <v>8306</v>
      </c>
      <c r="D1913" s="268" t="s">
        <v>8306</v>
      </c>
      <c r="E1913" t="s">
        <v>5058</v>
      </c>
      <c r="F1913" s="265" t="s">
        <v>27</v>
      </c>
      <c r="G1913" s="195" t="s">
        <v>8012</v>
      </c>
      <c r="H1913" t="s">
        <v>8318</v>
      </c>
      <c r="I1913" s="195" t="str">
        <f>IFERROR(VLOOKUP(Table[[#This Row],[Activity Details of Assistance]],WHAT!E:F,2,FALSE),"")</f>
        <v># of door</v>
      </c>
      <c r="J1913" s="195"/>
      <c r="K1913">
        <v>4</v>
      </c>
      <c r="L1913" s="235" t="s">
        <v>28</v>
      </c>
      <c r="M1913" s="252" t="s">
        <v>13</v>
      </c>
      <c r="N1913" t="s">
        <v>14</v>
      </c>
      <c r="O1913" t="s">
        <v>4732</v>
      </c>
      <c r="P1913" t="s">
        <v>1563</v>
      </c>
      <c r="Q1913" t="s">
        <v>8226</v>
      </c>
      <c r="R1913" s="230">
        <v>45077</v>
      </c>
      <c r="S1913" s="230">
        <v>45078</v>
      </c>
      <c r="T1913" t="s">
        <v>8436</v>
      </c>
      <c r="U1913" s="259"/>
      <c r="V1913" s="259"/>
      <c r="W1913" s="259"/>
      <c r="X1913" s="259"/>
      <c r="Y1913" s="260"/>
      <c r="Z1913" t="s">
        <v>8361</v>
      </c>
      <c r="AA1913" t="s">
        <v>8362</v>
      </c>
      <c r="AB1913">
        <v>1681597433</v>
      </c>
      <c r="AC1913" s="261" t="str">
        <f>_xlfn.IFNA(IF(Table[[#This Row],[Programme Partner]]&lt;&gt;Table[[#This Row],[Implementing Partner]],CONCATENATE(Table[[#This Row],[Programme Partner]],"-",Table[[#This Row],[Implementing Partner]]),Table[[#This Row],[Programme Partner]]),"")</f>
        <v>GREEN HILL</v>
      </c>
    </row>
    <row r="1914" spans="1:29" ht="16.5" customHeight="1">
      <c r="A1914" s="183">
        <v>1915</v>
      </c>
      <c r="B1914" s="183" t="s">
        <v>8385</v>
      </c>
      <c r="C1914" s="195" t="s">
        <v>8306</v>
      </c>
      <c r="D1914" s="268" t="s">
        <v>8306</v>
      </c>
      <c r="E1914" t="s">
        <v>5058</v>
      </c>
      <c r="F1914" s="265" t="s">
        <v>27</v>
      </c>
      <c r="G1914" s="195" t="s">
        <v>8012</v>
      </c>
      <c r="H1914" t="s">
        <v>8403</v>
      </c>
      <c r="I1914" s="195" t="str">
        <f>IFERROR(VLOOKUP(Table[[#This Row],[Activity Details of Assistance]],WHAT!E:F,2,FALSE),"")</f>
        <v># of door</v>
      </c>
      <c r="J1914" s="195"/>
      <c r="K1914">
        <v>4</v>
      </c>
      <c r="L1914" s="235" t="s">
        <v>28</v>
      </c>
      <c r="M1914" s="252" t="s">
        <v>13</v>
      </c>
      <c r="N1914" t="s">
        <v>14</v>
      </c>
      <c r="O1914" t="s">
        <v>4732</v>
      </c>
      <c r="P1914" t="s">
        <v>1563</v>
      </c>
      <c r="Q1914" t="s">
        <v>8226</v>
      </c>
      <c r="R1914" s="230">
        <v>45077</v>
      </c>
      <c r="S1914" s="230">
        <v>45078</v>
      </c>
      <c r="T1914" t="s">
        <v>8436</v>
      </c>
      <c r="U1914" s="259"/>
      <c r="V1914" s="259"/>
      <c r="W1914" s="259"/>
      <c r="X1914" s="259"/>
      <c r="Y1914" s="260"/>
      <c r="Z1914" t="s">
        <v>8361</v>
      </c>
      <c r="AA1914" t="s">
        <v>8362</v>
      </c>
      <c r="AB1914">
        <v>1681597433</v>
      </c>
      <c r="AC1914" s="261" t="str">
        <f>_xlfn.IFNA(IF(Table[[#This Row],[Programme Partner]]&lt;&gt;Table[[#This Row],[Implementing Partner]],CONCATENATE(Table[[#This Row],[Programme Partner]],"-",Table[[#This Row],[Implementing Partner]]),Table[[#This Row],[Programme Partner]]),"")</f>
        <v>GREEN HILL</v>
      </c>
    </row>
    <row r="1915" spans="1:29" ht="16.5" customHeight="1">
      <c r="A1915" s="183">
        <v>1916</v>
      </c>
      <c r="B1915" s="183" t="s">
        <v>8385</v>
      </c>
      <c r="C1915" s="195" t="s">
        <v>8306</v>
      </c>
      <c r="D1915" s="268" t="s">
        <v>8306</v>
      </c>
      <c r="E1915" t="s">
        <v>5058</v>
      </c>
      <c r="F1915" s="265" t="s">
        <v>27</v>
      </c>
      <c r="G1915" s="195" t="s">
        <v>8013</v>
      </c>
      <c r="H1915" t="s">
        <v>8286</v>
      </c>
      <c r="I1915" s="195" t="str">
        <f>IFERROR(VLOOKUP(Table[[#This Row],[Activity Details of Assistance]],WHAT!E:F,2,FALSE),"")</f>
        <v># of HP sessions at community level</v>
      </c>
      <c r="J1915" s="195"/>
      <c r="K1915">
        <v>40</v>
      </c>
      <c r="L1915" s="235" t="s">
        <v>28</v>
      </c>
      <c r="M1915" s="252" t="s">
        <v>13</v>
      </c>
      <c r="N1915" t="s">
        <v>14</v>
      </c>
      <c r="O1915" t="s">
        <v>4732</v>
      </c>
      <c r="P1915" t="s">
        <v>1563</v>
      </c>
      <c r="Q1915" t="s">
        <v>8226</v>
      </c>
      <c r="R1915" s="230">
        <v>45077</v>
      </c>
      <c r="S1915" s="230">
        <v>45078</v>
      </c>
      <c r="T1915" t="s">
        <v>8436</v>
      </c>
      <c r="U1915" s="259"/>
      <c r="V1915" s="259"/>
      <c r="W1915" s="259"/>
      <c r="X1915" s="259"/>
      <c r="Y1915" s="260"/>
      <c r="Z1915" t="s">
        <v>8361</v>
      </c>
      <c r="AA1915" t="s">
        <v>8362</v>
      </c>
      <c r="AB1915">
        <v>1681597433</v>
      </c>
      <c r="AC1915" s="261" t="str">
        <f>_xlfn.IFNA(IF(Table[[#This Row],[Programme Partner]]&lt;&gt;Table[[#This Row],[Implementing Partner]],CONCATENATE(Table[[#This Row],[Programme Partner]],"-",Table[[#This Row],[Implementing Partner]]),Table[[#This Row],[Programme Partner]]),"")</f>
        <v>GREEN HILL</v>
      </c>
    </row>
    <row r="1916" spans="1:29" ht="16.5" customHeight="1">
      <c r="A1916" s="183">
        <v>1917</v>
      </c>
      <c r="B1916" s="183" t="s">
        <v>8385</v>
      </c>
      <c r="C1916" s="195" t="s">
        <v>8306</v>
      </c>
      <c r="D1916" s="268" t="s">
        <v>8306</v>
      </c>
      <c r="E1916" t="s">
        <v>5058</v>
      </c>
      <c r="F1916" s="265" t="s">
        <v>27</v>
      </c>
      <c r="G1916" s="195" t="s">
        <v>8013</v>
      </c>
      <c r="H1916" t="s">
        <v>8286</v>
      </c>
      <c r="I1916" s="195" t="str">
        <f>IFERROR(VLOOKUP(Table[[#This Row],[Activity Details of Assistance]],WHAT!E:F,2,FALSE),"")</f>
        <v># of HP sessions at community level</v>
      </c>
      <c r="J1916" s="195"/>
      <c r="K1916">
        <v>50</v>
      </c>
      <c r="L1916" s="235" t="s">
        <v>28</v>
      </c>
      <c r="M1916" s="252" t="s">
        <v>13</v>
      </c>
      <c r="N1916" t="s">
        <v>14</v>
      </c>
      <c r="O1916" t="s">
        <v>4732</v>
      </c>
      <c r="P1916" t="s">
        <v>1563</v>
      </c>
      <c r="Q1916" t="s">
        <v>8226</v>
      </c>
      <c r="R1916" s="230">
        <v>45107</v>
      </c>
      <c r="S1916" s="230">
        <v>45078</v>
      </c>
      <c r="T1916" t="s">
        <v>8436</v>
      </c>
      <c r="U1916" s="259"/>
      <c r="V1916" s="259"/>
      <c r="W1916" s="259"/>
      <c r="X1916" s="259"/>
      <c r="Y1916" s="260"/>
      <c r="Z1916" t="s">
        <v>8361</v>
      </c>
      <c r="AA1916" t="s">
        <v>8362</v>
      </c>
      <c r="AB1916">
        <v>1681597433</v>
      </c>
      <c r="AC1916" s="261" t="str">
        <f>_xlfn.IFNA(IF(Table[[#This Row],[Programme Partner]]&lt;&gt;Table[[#This Row],[Implementing Partner]],CONCATENATE(Table[[#This Row],[Programme Partner]],"-",Table[[#This Row],[Implementing Partner]]),Table[[#This Row],[Programme Partner]]),"")</f>
        <v>GREEN HILL</v>
      </c>
    </row>
    <row r="1917" spans="1:29" ht="16.5" customHeight="1">
      <c r="A1917" s="183">
        <v>1918</v>
      </c>
      <c r="B1917" s="183" t="s">
        <v>8385</v>
      </c>
      <c r="C1917" s="195" t="s">
        <v>8306</v>
      </c>
      <c r="D1917" s="268" t="s">
        <v>8306</v>
      </c>
      <c r="E1917" t="s">
        <v>5058</v>
      </c>
      <c r="F1917" s="265" t="s">
        <v>27</v>
      </c>
      <c r="G1917" s="195" t="s">
        <v>8013</v>
      </c>
      <c r="H1917" t="s">
        <v>8287</v>
      </c>
      <c r="I1917" s="195" t="str">
        <f>IFERROR(VLOOKUP(Table[[#This Row],[Activity Details of Assistance]],WHAT!E:F,2,FALSE),"")</f>
        <v># of HP sessions at HH level</v>
      </c>
      <c r="J1917" s="195"/>
      <c r="K1917">
        <v>120</v>
      </c>
      <c r="L1917" s="235" t="s">
        <v>28</v>
      </c>
      <c r="M1917" s="252" t="s">
        <v>13</v>
      </c>
      <c r="N1917" t="s">
        <v>14</v>
      </c>
      <c r="O1917" t="s">
        <v>4732</v>
      </c>
      <c r="P1917" t="s">
        <v>1563</v>
      </c>
      <c r="Q1917" t="s">
        <v>8226</v>
      </c>
      <c r="R1917" s="230">
        <v>45107</v>
      </c>
      <c r="S1917" s="230">
        <v>45078</v>
      </c>
      <c r="T1917" t="s">
        <v>8436</v>
      </c>
      <c r="U1917" s="259"/>
      <c r="V1917" s="259"/>
      <c r="W1917" s="259"/>
      <c r="X1917" s="259"/>
      <c r="Y1917" s="260"/>
      <c r="Z1917" t="s">
        <v>8361</v>
      </c>
      <c r="AA1917" t="s">
        <v>8362</v>
      </c>
      <c r="AB1917">
        <v>1681597433</v>
      </c>
      <c r="AC1917" s="261" t="str">
        <f>_xlfn.IFNA(IF(Table[[#This Row],[Programme Partner]]&lt;&gt;Table[[#This Row],[Implementing Partner]],CONCATENATE(Table[[#This Row],[Programme Partner]],"-",Table[[#This Row],[Implementing Partner]]),Table[[#This Row],[Programme Partner]]),"")</f>
        <v>GREEN HILL</v>
      </c>
    </row>
    <row r="1918" spans="1:29" ht="16.5" customHeight="1">
      <c r="A1918" s="183">
        <v>1919</v>
      </c>
      <c r="B1918" s="183" t="s">
        <v>8384</v>
      </c>
      <c r="C1918" s="195" t="s">
        <v>5143</v>
      </c>
      <c r="D1918" s="268" t="s">
        <v>5024</v>
      </c>
      <c r="E1918" s="233" t="s">
        <v>5143</v>
      </c>
      <c r="F1918" s="265" t="s">
        <v>27</v>
      </c>
      <c r="G1918" s="195" t="s">
        <v>8013</v>
      </c>
      <c r="H1918" t="s">
        <v>8287</v>
      </c>
      <c r="I1918" s="195" t="str">
        <f>IFERROR(VLOOKUP(Table[[#This Row],[Activity Details of Assistance]],WHAT!E:F,2,FALSE),"")</f>
        <v># of HP sessions at HH level</v>
      </c>
      <c r="J1918" s="195"/>
      <c r="K1918">
        <v>1507</v>
      </c>
      <c r="L1918" s="235" t="s">
        <v>28</v>
      </c>
      <c r="M1918" s="252" t="s">
        <v>13</v>
      </c>
      <c r="N1918" t="s">
        <v>14</v>
      </c>
      <c r="O1918" t="s">
        <v>309</v>
      </c>
      <c r="P1918" t="s">
        <v>1608</v>
      </c>
      <c r="Q1918" t="s">
        <v>8211</v>
      </c>
      <c r="R1918" s="230">
        <v>45016</v>
      </c>
      <c r="S1918" s="230">
        <v>45078</v>
      </c>
      <c r="T1918" t="s">
        <v>8366</v>
      </c>
      <c r="U1918" s="259"/>
      <c r="V1918" s="259"/>
      <c r="W1918" s="259"/>
      <c r="X1918" s="259"/>
      <c r="Y1918" s="260"/>
      <c r="Z1918" t="s">
        <v>8466</v>
      </c>
      <c r="AA1918" t="s">
        <v>8467</v>
      </c>
      <c r="AB1918">
        <v>1617496806</v>
      </c>
      <c r="AC1918" s="261" t="str">
        <f>_xlfn.IFNA(IF(Table[[#This Row],[Programme Partner]]&lt;&gt;Table[[#This Row],[Implementing Partner]],CONCATENATE(Table[[#This Row],[Programme Partner]],"-",Table[[#This Row],[Implementing Partner]]),Table[[#This Row],[Programme Partner]]),"")</f>
        <v>IFRC-BDRCS</v>
      </c>
    </row>
    <row r="1919" spans="1:29" ht="16.5" customHeight="1">
      <c r="A1919" s="183">
        <v>1920</v>
      </c>
      <c r="B1919" s="183" t="s">
        <v>8385</v>
      </c>
      <c r="C1919" s="195" t="s">
        <v>5033</v>
      </c>
      <c r="D1919" s="268" t="s">
        <v>5033</v>
      </c>
      <c r="E1919" s="233" t="s">
        <v>8447</v>
      </c>
      <c r="F1919" s="265" t="s">
        <v>27</v>
      </c>
      <c r="G1919" s="195" t="s">
        <v>8011</v>
      </c>
      <c r="H1919" t="s">
        <v>8363</v>
      </c>
      <c r="I1919" s="195" t="str">
        <f>IFERROR(VLOOKUP(Table[[#This Row],[Activity Details of Assistance]],WHAT!E:F,2,FALSE),"")</f>
        <v># of tube well</v>
      </c>
      <c r="J1919" s="195"/>
      <c r="K1919">
        <v>8</v>
      </c>
      <c r="L1919" s="235" t="s">
        <v>28</v>
      </c>
      <c r="M1919" s="252" t="s">
        <v>13</v>
      </c>
      <c r="N1919" t="s">
        <v>14</v>
      </c>
      <c r="O1919" t="s">
        <v>309</v>
      </c>
      <c r="P1919" t="s">
        <v>1606</v>
      </c>
      <c r="Q1919" t="s">
        <v>8207</v>
      </c>
      <c r="R1919" s="230">
        <v>45138</v>
      </c>
      <c r="S1919" s="230">
        <v>45108</v>
      </c>
      <c r="T1919" t="s">
        <v>8366</v>
      </c>
      <c r="U1919" s="259"/>
      <c r="V1919" s="259"/>
      <c r="W1919" s="259"/>
      <c r="X1919" s="259"/>
      <c r="Y1919" s="260"/>
      <c r="Z1919" t="s">
        <v>8439</v>
      </c>
      <c r="AA1919" t="s">
        <v>8442</v>
      </c>
      <c r="AB1919">
        <v>1847455736</v>
      </c>
      <c r="AC1919" s="261" t="str">
        <f>_xlfn.IFNA(IF(Table[[#This Row],[Programme Partner]]&lt;&gt;Table[[#This Row],[Implementing Partner]],CONCATENATE(Table[[#This Row],[Programme Partner]],"-",Table[[#This Row],[Implementing Partner]]),Table[[#This Row],[Programme Partner]]),"")</f>
        <v>BRAC</v>
      </c>
    </row>
    <row r="1920" spans="1:29" ht="16.5" customHeight="1">
      <c r="A1920" s="183">
        <v>1921</v>
      </c>
      <c r="B1920" s="183" t="s">
        <v>8385</v>
      </c>
      <c r="C1920" s="195" t="s">
        <v>5033</v>
      </c>
      <c r="D1920" s="268" t="s">
        <v>5033</v>
      </c>
      <c r="E1920" s="233" t="s">
        <v>8447</v>
      </c>
      <c r="F1920" s="265" t="s">
        <v>27</v>
      </c>
      <c r="G1920" s="195" t="s">
        <v>8011</v>
      </c>
      <c r="H1920" t="s">
        <v>8413</v>
      </c>
      <c r="I1920" s="195" t="str">
        <f>IFERROR(VLOOKUP(Table[[#This Row],[Activity Details of Assistance]],WHAT!E:F,2,FALSE),"")</f>
        <v># of tapstand</v>
      </c>
      <c r="J1920" s="195"/>
      <c r="K1920">
        <v>5</v>
      </c>
      <c r="L1920" s="235" t="s">
        <v>28</v>
      </c>
      <c r="M1920" s="252" t="s">
        <v>13</v>
      </c>
      <c r="N1920" t="s">
        <v>14</v>
      </c>
      <c r="O1920" t="s">
        <v>309</v>
      </c>
      <c r="P1920" t="s">
        <v>1606</v>
      </c>
      <c r="Q1920" t="s">
        <v>8207</v>
      </c>
      <c r="R1920" s="230">
        <v>45138</v>
      </c>
      <c r="S1920" s="230">
        <v>45108</v>
      </c>
      <c r="T1920" t="s">
        <v>8366</v>
      </c>
      <c r="U1920" s="259"/>
      <c r="V1920" s="259"/>
      <c r="W1920" s="259"/>
      <c r="X1920" s="259"/>
      <c r="Y1920" s="260"/>
      <c r="Z1920" t="s">
        <v>8439</v>
      </c>
      <c r="AA1920" t="s">
        <v>8442</v>
      </c>
      <c r="AB1920">
        <v>1847455736</v>
      </c>
      <c r="AC1920" s="261" t="str">
        <f>_xlfn.IFNA(IF(Table[[#This Row],[Programme Partner]]&lt;&gt;Table[[#This Row],[Implementing Partner]],CONCATENATE(Table[[#This Row],[Programme Partner]],"-",Table[[#This Row],[Implementing Partner]]),Table[[#This Row],[Programme Partner]]),"")</f>
        <v>BRAC</v>
      </c>
    </row>
    <row r="1921" spans="1:29" ht="16.5" customHeight="1">
      <c r="A1921" s="183">
        <v>1922</v>
      </c>
      <c r="B1921" s="183" t="s">
        <v>8385</v>
      </c>
      <c r="C1921" s="195" t="s">
        <v>5033</v>
      </c>
      <c r="D1921" s="268" t="s">
        <v>5033</v>
      </c>
      <c r="E1921" s="233" t="s">
        <v>8447</v>
      </c>
      <c r="F1921" s="265" t="s">
        <v>27</v>
      </c>
      <c r="G1921" s="195" t="s">
        <v>8012</v>
      </c>
      <c r="H1921" t="s">
        <v>8316</v>
      </c>
      <c r="I1921" s="195" t="str">
        <f>IFERROR(VLOOKUP(Table[[#This Row],[Activity Details of Assistance]],WHAT!E:F,2,FALSE),"")</f>
        <v># of door</v>
      </c>
      <c r="J1921" s="195"/>
      <c r="K1921">
        <v>11</v>
      </c>
      <c r="L1921" s="235" t="s">
        <v>28</v>
      </c>
      <c r="M1921" s="252" t="s">
        <v>13</v>
      </c>
      <c r="N1921" t="s">
        <v>14</v>
      </c>
      <c r="O1921" t="s">
        <v>309</v>
      </c>
      <c r="P1921" t="s">
        <v>1606</v>
      </c>
      <c r="Q1921" t="s">
        <v>8207</v>
      </c>
      <c r="R1921" s="230">
        <v>45138</v>
      </c>
      <c r="S1921" s="230">
        <v>45108</v>
      </c>
      <c r="T1921" t="s">
        <v>8366</v>
      </c>
      <c r="U1921" s="259"/>
      <c r="V1921" s="259"/>
      <c r="W1921" s="259"/>
      <c r="X1921" s="259"/>
      <c r="Y1921" s="260"/>
      <c r="Z1921" t="s">
        <v>8439</v>
      </c>
      <c r="AA1921" t="s">
        <v>8442</v>
      </c>
      <c r="AB1921">
        <v>1847455736</v>
      </c>
      <c r="AC1921" s="261" t="str">
        <f>_xlfn.IFNA(IF(Table[[#This Row],[Programme Partner]]&lt;&gt;Table[[#This Row],[Implementing Partner]],CONCATENATE(Table[[#This Row],[Programme Partner]],"-",Table[[#This Row],[Implementing Partner]]),Table[[#This Row],[Programme Partner]]),"")</f>
        <v>BRAC</v>
      </c>
    </row>
    <row r="1922" spans="1:29" ht="16.5" customHeight="1">
      <c r="A1922" s="183">
        <v>1923</v>
      </c>
      <c r="B1922" s="183" t="s">
        <v>8385</v>
      </c>
      <c r="C1922" s="195" t="s">
        <v>5033</v>
      </c>
      <c r="D1922" s="268" t="s">
        <v>5033</v>
      </c>
      <c r="E1922" s="233" t="s">
        <v>8447</v>
      </c>
      <c r="F1922" s="265" t="s">
        <v>27</v>
      </c>
      <c r="G1922" s="195" t="s">
        <v>8012</v>
      </c>
      <c r="H1922" t="s">
        <v>8365</v>
      </c>
      <c r="I1922" s="195" t="str">
        <f>IFERROR(VLOOKUP(Table[[#This Row],[Activity Details of Assistance]],WHAT!E:F,2,FALSE),"")</f>
        <v># of door</v>
      </c>
      <c r="J1922" s="195"/>
      <c r="K1922">
        <v>1</v>
      </c>
      <c r="L1922" s="235" t="s">
        <v>28</v>
      </c>
      <c r="M1922" s="252" t="s">
        <v>13</v>
      </c>
      <c r="N1922" t="s">
        <v>14</v>
      </c>
      <c r="O1922" t="s">
        <v>309</v>
      </c>
      <c r="P1922" t="s">
        <v>1606</v>
      </c>
      <c r="Q1922" t="s">
        <v>8207</v>
      </c>
      <c r="R1922" s="230">
        <v>45138</v>
      </c>
      <c r="S1922" s="230">
        <v>45108</v>
      </c>
      <c r="T1922" t="s">
        <v>8366</v>
      </c>
      <c r="U1922" s="259"/>
      <c r="V1922" s="259"/>
      <c r="W1922" s="259"/>
      <c r="X1922" s="259"/>
      <c r="Y1922" s="260"/>
      <c r="Z1922" t="s">
        <v>8439</v>
      </c>
      <c r="AA1922" t="s">
        <v>8442</v>
      </c>
      <c r="AB1922">
        <v>1847455736</v>
      </c>
      <c r="AC1922" s="261" t="str">
        <f>_xlfn.IFNA(IF(Table[[#This Row],[Programme Partner]]&lt;&gt;Table[[#This Row],[Implementing Partner]],CONCATENATE(Table[[#This Row],[Programme Partner]],"-",Table[[#This Row],[Implementing Partner]]),Table[[#This Row],[Programme Partner]]),"")</f>
        <v>BRAC</v>
      </c>
    </row>
    <row r="1923" spans="1:29" ht="16.5" customHeight="1">
      <c r="A1923" s="183">
        <v>1924</v>
      </c>
      <c r="B1923" s="183" t="s">
        <v>8385</v>
      </c>
      <c r="C1923" s="195" t="s">
        <v>5033</v>
      </c>
      <c r="D1923" s="268" t="s">
        <v>5033</v>
      </c>
      <c r="E1923" s="233" t="s">
        <v>8447</v>
      </c>
      <c r="F1923" s="265" t="s">
        <v>27</v>
      </c>
      <c r="G1923" s="195" t="s">
        <v>8012</v>
      </c>
      <c r="H1923" t="s">
        <v>8312</v>
      </c>
      <c r="I1923" s="195" t="str">
        <f>IFERROR(VLOOKUP(Table[[#This Row],[Activity Details of Assistance]],WHAT!E:F,2,FALSE),"")</f>
        <v># of door</v>
      </c>
      <c r="J1923" s="195"/>
      <c r="K1923">
        <v>10</v>
      </c>
      <c r="L1923" s="235" t="s">
        <v>28</v>
      </c>
      <c r="M1923" s="252" t="s">
        <v>13</v>
      </c>
      <c r="N1923" t="s">
        <v>14</v>
      </c>
      <c r="O1923" t="s">
        <v>309</v>
      </c>
      <c r="P1923" t="s">
        <v>1606</v>
      </c>
      <c r="Q1923" t="s">
        <v>8207</v>
      </c>
      <c r="R1923" s="230">
        <v>45138</v>
      </c>
      <c r="S1923" s="230">
        <v>45108</v>
      </c>
      <c r="T1923" t="s">
        <v>8366</v>
      </c>
      <c r="U1923" s="259"/>
      <c r="V1923" s="259"/>
      <c r="W1923" s="259"/>
      <c r="X1923" s="259"/>
      <c r="Y1923" s="260"/>
      <c r="Z1923" t="s">
        <v>8439</v>
      </c>
      <c r="AA1923" t="s">
        <v>8442</v>
      </c>
      <c r="AB1923">
        <v>1847455736</v>
      </c>
      <c r="AC1923" s="261" t="str">
        <f>_xlfn.IFNA(IF(Table[[#This Row],[Programme Partner]]&lt;&gt;Table[[#This Row],[Implementing Partner]],CONCATENATE(Table[[#This Row],[Programme Partner]],"-",Table[[#This Row],[Implementing Partner]]),Table[[#This Row],[Programme Partner]]),"")</f>
        <v>BRAC</v>
      </c>
    </row>
    <row r="1924" spans="1:29" ht="16.5" customHeight="1">
      <c r="A1924" s="183">
        <v>1925</v>
      </c>
      <c r="B1924" s="183" t="s">
        <v>8385</v>
      </c>
      <c r="C1924" s="195" t="s">
        <v>5033</v>
      </c>
      <c r="D1924" s="268" t="s">
        <v>5033</v>
      </c>
      <c r="E1924" s="233" t="s">
        <v>8447</v>
      </c>
      <c r="F1924" s="265" t="s">
        <v>27</v>
      </c>
      <c r="G1924" s="195" t="s">
        <v>8012</v>
      </c>
      <c r="H1924" t="s">
        <v>8316</v>
      </c>
      <c r="I1924" s="195" t="str">
        <f>IFERROR(VLOOKUP(Table[[#This Row],[Activity Details of Assistance]],WHAT!E:F,2,FALSE),"")</f>
        <v># of door</v>
      </c>
      <c r="J1924" s="195"/>
      <c r="K1924">
        <v>5</v>
      </c>
      <c r="L1924" s="235" t="s">
        <v>28</v>
      </c>
      <c r="M1924" s="252" t="s">
        <v>13</v>
      </c>
      <c r="N1924" t="s">
        <v>14</v>
      </c>
      <c r="O1924" t="s">
        <v>307</v>
      </c>
      <c r="P1924" t="s">
        <v>1603</v>
      </c>
      <c r="Q1924" t="s">
        <v>8240</v>
      </c>
      <c r="R1924" s="230">
        <v>45138</v>
      </c>
      <c r="S1924" s="230">
        <v>45108</v>
      </c>
      <c r="T1924" t="s">
        <v>8366</v>
      </c>
      <c r="U1924" s="259"/>
      <c r="V1924" s="259"/>
      <c r="W1924" s="259"/>
      <c r="X1924" s="259"/>
      <c r="Y1924" s="260"/>
      <c r="Z1924" t="s">
        <v>8439</v>
      </c>
      <c r="AA1924" t="s">
        <v>8442</v>
      </c>
      <c r="AB1924">
        <v>1847455736</v>
      </c>
      <c r="AC1924" s="261" t="str">
        <f>_xlfn.IFNA(IF(Table[[#This Row],[Programme Partner]]&lt;&gt;Table[[#This Row],[Implementing Partner]],CONCATENATE(Table[[#This Row],[Programme Partner]],"-",Table[[#This Row],[Implementing Partner]]),Table[[#This Row],[Programme Partner]]),"")</f>
        <v>BRAC</v>
      </c>
    </row>
    <row r="1925" spans="1:29" ht="16.5" customHeight="1">
      <c r="A1925" s="183">
        <v>1926</v>
      </c>
      <c r="B1925" s="183" t="s">
        <v>8385</v>
      </c>
      <c r="C1925" s="195" t="s">
        <v>5033</v>
      </c>
      <c r="D1925" s="268" t="s">
        <v>5033</v>
      </c>
      <c r="E1925" s="233" t="s">
        <v>8447</v>
      </c>
      <c r="F1925" s="265" t="s">
        <v>27</v>
      </c>
      <c r="G1925" s="195" t="s">
        <v>8013</v>
      </c>
      <c r="H1925" t="s">
        <v>8322</v>
      </c>
      <c r="I1925" s="195" t="str">
        <f>IFERROR(VLOOKUP(Table[[#This Row],[Activity Details of Assistance]],WHAT!E:F,2,FALSE),"")</f>
        <v># of female in reproductive age</v>
      </c>
      <c r="J1925" s="195"/>
      <c r="K1925">
        <v>425</v>
      </c>
      <c r="L1925" s="235" t="s">
        <v>28</v>
      </c>
      <c r="M1925" s="252" t="s">
        <v>13</v>
      </c>
      <c r="N1925" t="s">
        <v>14</v>
      </c>
      <c r="O1925" t="s">
        <v>307</v>
      </c>
      <c r="P1925" t="s">
        <v>1179</v>
      </c>
      <c r="Q1925" t="s">
        <v>8263</v>
      </c>
      <c r="R1925" s="230">
        <v>45138</v>
      </c>
      <c r="S1925" s="230">
        <v>45108</v>
      </c>
      <c r="T1925" t="s">
        <v>8366</v>
      </c>
      <c r="U1925" s="259"/>
      <c r="V1925" s="259"/>
      <c r="W1925" s="259"/>
      <c r="X1925" s="259"/>
      <c r="Y1925" s="260"/>
      <c r="Z1925" t="s">
        <v>8439</v>
      </c>
      <c r="AA1925" t="s">
        <v>8442</v>
      </c>
      <c r="AB1925">
        <v>1847455736</v>
      </c>
      <c r="AC1925" s="261" t="str">
        <f>_xlfn.IFNA(IF(Table[[#This Row],[Programme Partner]]&lt;&gt;Table[[#This Row],[Implementing Partner]],CONCATENATE(Table[[#This Row],[Programme Partner]],"-",Table[[#This Row],[Implementing Partner]]),Table[[#This Row],[Programme Partner]]),"")</f>
        <v>BRAC</v>
      </c>
    </row>
    <row r="1926" spans="1:29" ht="16.5" customHeight="1">
      <c r="A1926" s="183">
        <v>1927</v>
      </c>
      <c r="B1926" s="183" t="s">
        <v>8385</v>
      </c>
      <c r="C1926" s="195" t="s">
        <v>5033</v>
      </c>
      <c r="D1926" s="268" t="s">
        <v>5033</v>
      </c>
      <c r="E1926" s="233" t="s">
        <v>8447</v>
      </c>
      <c r="F1926" s="265" t="s">
        <v>27</v>
      </c>
      <c r="G1926" s="195" t="s">
        <v>8012</v>
      </c>
      <c r="H1926" t="s">
        <v>8316</v>
      </c>
      <c r="I1926" s="195" t="str">
        <f>IFERROR(VLOOKUP(Table[[#This Row],[Activity Details of Assistance]],WHAT!E:F,2,FALSE),"")</f>
        <v># of door</v>
      </c>
      <c r="J1926" s="195"/>
      <c r="K1926">
        <v>7</v>
      </c>
      <c r="L1926" s="235" t="s">
        <v>28</v>
      </c>
      <c r="M1926" s="252" t="s">
        <v>13</v>
      </c>
      <c r="N1926" t="s">
        <v>14</v>
      </c>
      <c r="O1926" t="s">
        <v>307</v>
      </c>
      <c r="P1926" t="s">
        <v>1599</v>
      </c>
      <c r="Q1926" t="s">
        <v>8197</v>
      </c>
      <c r="R1926" s="230">
        <v>45138</v>
      </c>
      <c r="S1926" s="230">
        <v>45108</v>
      </c>
      <c r="T1926" t="s">
        <v>8366</v>
      </c>
      <c r="U1926" s="259"/>
      <c r="V1926" s="259"/>
      <c r="W1926" s="259"/>
      <c r="X1926" s="259"/>
      <c r="Y1926" s="260"/>
      <c r="Z1926" t="s">
        <v>8439</v>
      </c>
      <c r="AA1926" t="s">
        <v>8442</v>
      </c>
      <c r="AB1926">
        <v>1847455736</v>
      </c>
      <c r="AC1926" s="261" t="str">
        <f>_xlfn.IFNA(IF(Table[[#This Row],[Programme Partner]]&lt;&gt;Table[[#This Row],[Implementing Partner]],CONCATENATE(Table[[#This Row],[Programme Partner]],"-",Table[[#This Row],[Implementing Partner]]),Table[[#This Row],[Programme Partner]]),"")</f>
        <v>BRAC</v>
      </c>
    </row>
    <row r="1927" spans="1:29" ht="16.5" customHeight="1">
      <c r="A1927" s="183">
        <v>1928</v>
      </c>
      <c r="B1927" s="183" t="s">
        <v>8385</v>
      </c>
      <c r="C1927" s="195" t="s">
        <v>5033</v>
      </c>
      <c r="D1927" s="268" t="s">
        <v>5033</v>
      </c>
      <c r="E1927" s="233" t="s">
        <v>8447</v>
      </c>
      <c r="F1927" s="265" t="s">
        <v>27</v>
      </c>
      <c r="G1927" s="195" t="s">
        <v>8012</v>
      </c>
      <c r="H1927" t="s">
        <v>8365</v>
      </c>
      <c r="I1927" s="195" t="str">
        <f>IFERROR(VLOOKUP(Table[[#This Row],[Activity Details of Assistance]],WHAT!E:F,2,FALSE),"")</f>
        <v># of door</v>
      </c>
      <c r="J1927" s="195"/>
      <c r="K1927">
        <v>19</v>
      </c>
      <c r="L1927" s="235" t="s">
        <v>28</v>
      </c>
      <c r="M1927" s="252" t="s">
        <v>13</v>
      </c>
      <c r="N1927" t="s">
        <v>14</v>
      </c>
      <c r="O1927" t="s">
        <v>307</v>
      </c>
      <c r="P1927" t="s">
        <v>1599</v>
      </c>
      <c r="Q1927" t="s">
        <v>8197</v>
      </c>
      <c r="R1927" s="230">
        <v>45138</v>
      </c>
      <c r="S1927" s="230">
        <v>45108</v>
      </c>
      <c r="T1927" t="s">
        <v>8366</v>
      </c>
      <c r="U1927" s="259"/>
      <c r="V1927" s="259"/>
      <c r="W1927" s="259"/>
      <c r="X1927" s="259"/>
      <c r="Y1927" s="260"/>
      <c r="Z1927" t="s">
        <v>8439</v>
      </c>
      <c r="AA1927" t="s">
        <v>8442</v>
      </c>
      <c r="AB1927">
        <v>1847455736</v>
      </c>
      <c r="AC1927" s="261" t="str">
        <f>_xlfn.IFNA(IF(Table[[#This Row],[Programme Partner]]&lt;&gt;Table[[#This Row],[Implementing Partner]],CONCATENATE(Table[[#This Row],[Programme Partner]],"-",Table[[#This Row],[Implementing Partner]]),Table[[#This Row],[Programme Partner]]),"")</f>
        <v>BRAC</v>
      </c>
    </row>
    <row r="1928" spans="1:29" ht="16.5" customHeight="1">
      <c r="A1928" s="183">
        <v>1929</v>
      </c>
      <c r="B1928" s="183" t="s">
        <v>8385</v>
      </c>
      <c r="C1928" s="195" t="s">
        <v>5033</v>
      </c>
      <c r="D1928" s="268" t="s">
        <v>5033</v>
      </c>
      <c r="E1928" s="233" t="s">
        <v>8447</v>
      </c>
      <c r="F1928" s="265" t="s">
        <v>27</v>
      </c>
      <c r="G1928" s="195" t="s">
        <v>8013</v>
      </c>
      <c r="H1928" t="s">
        <v>8322</v>
      </c>
      <c r="I1928" s="195" t="str">
        <f>IFERROR(VLOOKUP(Table[[#This Row],[Activity Details of Assistance]],WHAT!E:F,2,FALSE),"")</f>
        <v># of female in reproductive age</v>
      </c>
      <c r="J1928" s="195"/>
      <c r="K1928">
        <v>686</v>
      </c>
      <c r="L1928" s="235" t="s">
        <v>28</v>
      </c>
      <c r="M1928" s="252" t="s">
        <v>13</v>
      </c>
      <c r="N1928" t="s">
        <v>14</v>
      </c>
      <c r="O1928" t="s">
        <v>307</v>
      </c>
      <c r="P1928" t="s">
        <v>1599</v>
      </c>
      <c r="Q1928" t="s">
        <v>8197</v>
      </c>
      <c r="R1928" s="230">
        <v>45138</v>
      </c>
      <c r="S1928" s="230">
        <v>45108</v>
      </c>
      <c r="T1928" t="s">
        <v>8366</v>
      </c>
      <c r="U1928" s="259"/>
      <c r="V1928" s="259"/>
      <c r="W1928" s="259"/>
      <c r="X1928" s="259"/>
      <c r="Y1928" s="260"/>
      <c r="Z1928" t="s">
        <v>8439</v>
      </c>
      <c r="AA1928" t="s">
        <v>8442</v>
      </c>
      <c r="AB1928">
        <v>1847455736</v>
      </c>
      <c r="AC1928" s="261" t="str">
        <f>_xlfn.IFNA(IF(Table[[#This Row],[Programme Partner]]&lt;&gt;Table[[#This Row],[Implementing Partner]],CONCATENATE(Table[[#This Row],[Programme Partner]],"-",Table[[#This Row],[Implementing Partner]]),Table[[#This Row],[Programme Partner]]),"")</f>
        <v>BRAC</v>
      </c>
    </row>
    <row r="1929" spans="1:29" ht="16.5" customHeight="1">
      <c r="A1929" s="183">
        <v>1930</v>
      </c>
      <c r="B1929" s="183" t="s">
        <v>8385</v>
      </c>
      <c r="C1929" s="195" t="s">
        <v>5033</v>
      </c>
      <c r="D1929" s="268" t="s">
        <v>5033</v>
      </c>
      <c r="E1929" s="233" t="s">
        <v>8447</v>
      </c>
      <c r="F1929" s="265" t="s">
        <v>27</v>
      </c>
      <c r="G1929" s="195" t="s">
        <v>8011</v>
      </c>
      <c r="H1929" t="s">
        <v>8411</v>
      </c>
      <c r="I1929" s="195" t="str">
        <f>IFERROR(VLOOKUP(Table[[#This Row],[Activity Details of Assistance]],WHAT!E:F,2,FALSE),"")</f>
        <v># of tube well</v>
      </c>
      <c r="J1929" s="195"/>
      <c r="K1929">
        <v>8</v>
      </c>
      <c r="L1929" s="235" t="s">
        <v>28</v>
      </c>
      <c r="M1929" s="252" t="s">
        <v>13</v>
      </c>
      <c r="N1929" t="s">
        <v>14</v>
      </c>
      <c r="O1929" t="s">
        <v>309</v>
      </c>
      <c r="P1929" t="s">
        <v>1607</v>
      </c>
      <c r="Q1929" t="s">
        <v>8210</v>
      </c>
      <c r="R1929" s="230">
        <v>45138</v>
      </c>
      <c r="S1929" s="230">
        <v>45108</v>
      </c>
      <c r="T1929" t="s">
        <v>8366</v>
      </c>
      <c r="U1929" s="259"/>
      <c r="V1929" s="259"/>
      <c r="W1929" s="259"/>
      <c r="X1929" s="259"/>
      <c r="Y1929" s="260"/>
      <c r="Z1929" t="s">
        <v>8439</v>
      </c>
      <c r="AA1929" t="s">
        <v>8442</v>
      </c>
      <c r="AB1929">
        <v>1847455736</v>
      </c>
      <c r="AC1929" s="261" t="str">
        <f>_xlfn.IFNA(IF(Table[[#This Row],[Programme Partner]]&lt;&gt;Table[[#This Row],[Implementing Partner]],CONCATENATE(Table[[#This Row],[Programme Partner]],"-",Table[[#This Row],[Implementing Partner]]),Table[[#This Row],[Programme Partner]]),"")</f>
        <v>BRAC</v>
      </c>
    </row>
    <row r="1930" spans="1:29" ht="16.5" customHeight="1">
      <c r="A1930" s="183">
        <v>1931</v>
      </c>
      <c r="B1930" s="183" t="s">
        <v>8385</v>
      </c>
      <c r="C1930" s="195" t="s">
        <v>5033</v>
      </c>
      <c r="D1930" s="268" t="s">
        <v>5033</v>
      </c>
      <c r="E1930" s="233" t="s">
        <v>8447</v>
      </c>
      <c r="F1930" s="265" t="s">
        <v>27</v>
      </c>
      <c r="G1930" s="195" t="s">
        <v>8011</v>
      </c>
      <c r="H1930" t="s">
        <v>8363</v>
      </c>
      <c r="I1930" s="195" t="str">
        <f>IFERROR(VLOOKUP(Table[[#This Row],[Activity Details of Assistance]],WHAT!E:F,2,FALSE),"")</f>
        <v># of tube well</v>
      </c>
      <c r="J1930" s="195"/>
      <c r="K1930">
        <v>17</v>
      </c>
      <c r="L1930" s="235" t="s">
        <v>28</v>
      </c>
      <c r="M1930" s="252" t="s">
        <v>13</v>
      </c>
      <c r="N1930" t="s">
        <v>14</v>
      </c>
      <c r="O1930" t="s">
        <v>309</v>
      </c>
      <c r="P1930" t="s">
        <v>1607</v>
      </c>
      <c r="Q1930" t="s">
        <v>8210</v>
      </c>
      <c r="R1930" s="230">
        <v>45138</v>
      </c>
      <c r="S1930" s="230">
        <v>45108</v>
      </c>
      <c r="T1930" t="s">
        <v>8366</v>
      </c>
      <c r="U1930" s="259"/>
      <c r="V1930" s="259"/>
      <c r="W1930" s="259"/>
      <c r="X1930" s="259"/>
      <c r="Y1930" s="260"/>
      <c r="Z1930" t="s">
        <v>8439</v>
      </c>
      <c r="AA1930" t="s">
        <v>8442</v>
      </c>
      <c r="AB1930">
        <v>1847455736</v>
      </c>
      <c r="AC1930" s="261" t="str">
        <f>_xlfn.IFNA(IF(Table[[#This Row],[Programme Partner]]&lt;&gt;Table[[#This Row],[Implementing Partner]],CONCATENATE(Table[[#This Row],[Programme Partner]],"-",Table[[#This Row],[Implementing Partner]]),Table[[#This Row],[Programme Partner]]),"")</f>
        <v>BRAC</v>
      </c>
    </row>
    <row r="1931" spans="1:29" ht="16.5" customHeight="1">
      <c r="A1931" s="183">
        <v>1932</v>
      </c>
      <c r="B1931" s="183" t="s">
        <v>8385</v>
      </c>
      <c r="C1931" s="195" t="s">
        <v>5033</v>
      </c>
      <c r="D1931" s="268" t="s">
        <v>5033</v>
      </c>
      <c r="E1931" s="233" t="s">
        <v>8447</v>
      </c>
      <c r="F1931" s="265" t="s">
        <v>27</v>
      </c>
      <c r="G1931" s="195" t="s">
        <v>8012</v>
      </c>
      <c r="H1931" t="s">
        <v>8318</v>
      </c>
      <c r="I1931" s="195" t="str">
        <f>IFERROR(VLOOKUP(Table[[#This Row],[Activity Details of Assistance]],WHAT!E:F,2,FALSE),"")</f>
        <v># of door</v>
      </c>
      <c r="J1931" s="195"/>
      <c r="K1931">
        <v>4</v>
      </c>
      <c r="L1931" s="235" t="s">
        <v>28</v>
      </c>
      <c r="M1931" s="252" t="s">
        <v>13</v>
      </c>
      <c r="N1931" t="s">
        <v>14</v>
      </c>
      <c r="O1931" t="s">
        <v>309</v>
      </c>
      <c r="P1931" t="s">
        <v>1607</v>
      </c>
      <c r="Q1931" t="s">
        <v>8210</v>
      </c>
      <c r="R1931" s="230">
        <v>45138</v>
      </c>
      <c r="S1931" s="230">
        <v>45108</v>
      </c>
      <c r="T1931" t="s">
        <v>8366</v>
      </c>
      <c r="U1931" s="259"/>
      <c r="V1931" s="259"/>
      <c r="W1931" s="259"/>
      <c r="X1931" s="259"/>
      <c r="Y1931" s="260"/>
      <c r="Z1931" t="s">
        <v>8439</v>
      </c>
      <c r="AA1931" t="s">
        <v>8442</v>
      </c>
      <c r="AB1931">
        <v>1847455736</v>
      </c>
      <c r="AC1931" s="261" t="str">
        <f>_xlfn.IFNA(IF(Table[[#This Row],[Programme Partner]]&lt;&gt;Table[[#This Row],[Implementing Partner]],CONCATENATE(Table[[#This Row],[Programme Partner]],"-",Table[[#This Row],[Implementing Partner]]),Table[[#This Row],[Programme Partner]]),"")</f>
        <v>BRAC</v>
      </c>
    </row>
    <row r="1932" spans="1:29" ht="16.5" customHeight="1">
      <c r="A1932" s="183">
        <v>1933</v>
      </c>
      <c r="B1932" s="183" t="s">
        <v>8385</v>
      </c>
      <c r="C1932" s="195" t="s">
        <v>5033</v>
      </c>
      <c r="D1932" s="268" t="s">
        <v>5033</v>
      </c>
      <c r="E1932" s="233" t="s">
        <v>8447</v>
      </c>
      <c r="F1932" s="265" t="s">
        <v>27</v>
      </c>
      <c r="G1932" s="195" t="s">
        <v>8012</v>
      </c>
      <c r="H1932" t="s">
        <v>8365</v>
      </c>
      <c r="I1932" s="195" t="str">
        <f>IFERROR(VLOOKUP(Table[[#This Row],[Activity Details of Assistance]],WHAT!E:F,2,FALSE),"")</f>
        <v># of door</v>
      </c>
      <c r="J1932" s="195"/>
      <c r="K1932">
        <v>21</v>
      </c>
      <c r="L1932" s="235" t="s">
        <v>28</v>
      </c>
      <c r="M1932" s="252" t="s">
        <v>13</v>
      </c>
      <c r="N1932" t="s">
        <v>14</v>
      </c>
      <c r="O1932" t="s">
        <v>309</v>
      </c>
      <c r="P1932" t="s">
        <v>1607</v>
      </c>
      <c r="Q1932" t="s">
        <v>8210</v>
      </c>
      <c r="R1932" s="230">
        <v>45138</v>
      </c>
      <c r="S1932" s="230">
        <v>45108</v>
      </c>
      <c r="T1932" t="s">
        <v>8366</v>
      </c>
      <c r="U1932" s="259"/>
      <c r="V1932" s="259"/>
      <c r="W1932" s="259"/>
      <c r="X1932" s="259"/>
      <c r="Y1932" s="260"/>
      <c r="Z1932" t="s">
        <v>8439</v>
      </c>
      <c r="AA1932" t="s">
        <v>8442</v>
      </c>
      <c r="AB1932">
        <v>1847455736</v>
      </c>
      <c r="AC1932" s="261" t="str">
        <f>_xlfn.IFNA(IF(Table[[#This Row],[Programme Partner]]&lt;&gt;Table[[#This Row],[Implementing Partner]],CONCATENATE(Table[[#This Row],[Programme Partner]],"-",Table[[#This Row],[Implementing Partner]]),Table[[#This Row],[Programme Partner]]),"")</f>
        <v>BRAC</v>
      </c>
    </row>
    <row r="1933" spans="1:29" ht="16.5" customHeight="1">
      <c r="A1933" s="183">
        <v>1934</v>
      </c>
      <c r="B1933" s="183" t="s">
        <v>8385</v>
      </c>
      <c r="C1933" s="195" t="s">
        <v>5033</v>
      </c>
      <c r="D1933" s="268" t="s">
        <v>5033</v>
      </c>
      <c r="E1933" s="233" t="s">
        <v>8447</v>
      </c>
      <c r="F1933" s="265" t="s">
        <v>27</v>
      </c>
      <c r="G1933" s="195" t="s">
        <v>8012</v>
      </c>
      <c r="H1933" t="s">
        <v>8312</v>
      </c>
      <c r="I1933" s="195" t="str">
        <f>IFERROR(VLOOKUP(Table[[#This Row],[Activity Details of Assistance]],WHAT!E:F,2,FALSE),"")</f>
        <v># of door</v>
      </c>
      <c r="J1933" s="195"/>
      <c r="K1933">
        <v>9</v>
      </c>
      <c r="L1933" s="235" t="s">
        <v>28</v>
      </c>
      <c r="M1933" s="252" t="s">
        <v>13</v>
      </c>
      <c r="N1933" t="s">
        <v>14</v>
      </c>
      <c r="O1933" t="s">
        <v>309</v>
      </c>
      <c r="P1933" t="s">
        <v>1607</v>
      </c>
      <c r="Q1933" t="s">
        <v>8210</v>
      </c>
      <c r="R1933" s="230">
        <v>45138</v>
      </c>
      <c r="S1933" s="230">
        <v>45108</v>
      </c>
      <c r="T1933" t="s">
        <v>8366</v>
      </c>
      <c r="U1933" s="259"/>
      <c r="V1933" s="259"/>
      <c r="W1933" s="259"/>
      <c r="X1933" s="259"/>
      <c r="Y1933" s="260"/>
      <c r="Z1933" t="s">
        <v>8439</v>
      </c>
      <c r="AA1933" t="s">
        <v>8442</v>
      </c>
      <c r="AB1933">
        <v>1847455736</v>
      </c>
      <c r="AC1933" s="261" t="str">
        <f>_xlfn.IFNA(IF(Table[[#This Row],[Programme Partner]]&lt;&gt;Table[[#This Row],[Implementing Partner]],CONCATENATE(Table[[#This Row],[Programme Partner]],"-",Table[[#This Row],[Implementing Partner]]),Table[[#This Row],[Programme Partner]]),"")</f>
        <v>BRAC</v>
      </c>
    </row>
    <row r="1934" spans="1:29" ht="16.5" customHeight="1">
      <c r="A1934" s="183">
        <v>1935</v>
      </c>
      <c r="B1934" s="183" t="s">
        <v>8385</v>
      </c>
      <c r="C1934" s="195" t="s">
        <v>8030</v>
      </c>
      <c r="D1934" s="268" t="s">
        <v>8030</v>
      </c>
      <c r="E1934" s="233" t="s">
        <v>8494</v>
      </c>
      <c r="F1934" s="265" t="s">
        <v>27</v>
      </c>
      <c r="G1934" s="195" t="s">
        <v>8012</v>
      </c>
      <c r="H1934" t="s">
        <v>8365</v>
      </c>
      <c r="I1934" s="195" t="str">
        <f>IFERROR(VLOOKUP(Table[[#This Row],[Activity Details of Assistance]],WHAT!E:F,2,FALSE),"")</f>
        <v># of door</v>
      </c>
      <c r="J1934" s="195"/>
      <c r="K1934">
        <v>26</v>
      </c>
      <c r="L1934" s="235" t="s">
        <v>28</v>
      </c>
      <c r="M1934" s="252" t="s">
        <v>13</v>
      </c>
      <c r="N1934" t="s">
        <v>14</v>
      </c>
      <c r="O1934" t="s">
        <v>307</v>
      </c>
      <c r="P1934" t="s">
        <v>307</v>
      </c>
      <c r="Q1934" t="s">
        <v>8219</v>
      </c>
      <c r="R1934" s="230">
        <v>45138</v>
      </c>
      <c r="S1934" s="230">
        <v>45597</v>
      </c>
      <c r="T1934" t="s">
        <v>8366</v>
      </c>
      <c r="U1934" s="259"/>
      <c r="V1934" s="259"/>
      <c r="W1934" s="259"/>
      <c r="X1934" s="259"/>
      <c r="Y1934" s="260"/>
      <c r="Z1934" t="s">
        <v>8415</v>
      </c>
      <c r="AA1934" t="s">
        <v>8416</v>
      </c>
      <c r="AB1934">
        <v>1712024697</v>
      </c>
      <c r="AC1934" s="261" t="str">
        <f>_xlfn.IFNA(IF(Table[[#This Row],[Programme Partner]]&lt;&gt;Table[[#This Row],[Implementing Partner]],CONCATENATE(Table[[#This Row],[Programme Partner]],"-",Table[[#This Row],[Implementing Partner]]),Table[[#This Row],[Programme Partner]]),"")</f>
        <v>NABOLOK</v>
      </c>
    </row>
    <row r="1935" spans="1:29" ht="16.5" customHeight="1">
      <c r="A1935" s="183">
        <v>1936</v>
      </c>
      <c r="B1935" s="183" t="s">
        <v>8385</v>
      </c>
      <c r="C1935" s="195" t="s">
        <v>8030</v>
      </c>
      <c r="D1935" s="268" t="s">
        <v>8030</v>
      </c>
      <c r="E1935" s="233" t="s">
        <v>8494</v>
      </c>
      <c r="F1935" s="265" t="s">
        <v>27</v>
      </c>
      <c r="G1935" s="195" t="s">
        <v>8012</v>
      </c>
      <c r="H1935" t="s">
        <v>8312</v>
      </c>
      <c r="I1935" s="195" t="str">
        <f>IFERROR(VLOOKUP(Table[[#This Row],[Activity Details of Assistance]],WHAT!E:F,2,FALSE),"")</f>
        <v># of door</v>
      </c>
      <c r="J1935" s="195"/>
      <c r="K1935">
        <v>1</v>
      </c>
      <c r="L1935" s="235" t="s">
        <v>28</v>
      </c>
      <c r="M1935" s="252" t="s">
        <v>13</v>
      </c>
      <c r="N1935" t="s">
        <v>14</v>
      </c>
      <c r="O1935" t="s">
        <v>307</v>
      </c>
      <c r="P1935" t="s">
        <v>307</v>
      </c>
      <c r="Q1935" t="s">
        <v>8219</v>
      </c>
      <c r="R1935" s="230">
        <v>45138</v>
      </c>
      <c r="S1935" s="230">
        <v>45597</v>
      </c>
      <c r="T1935" t="s">
        <v>8366</v>
      </c>
      <c r="U1935" s="259"/>
      <c r="V1935" s="259"/>
      <c r="W1935" s="259"/>
      <c r="X1935" s="259"/>
      <c r="Y1935" s="260"/>
      <c r="Z1935" t="s">
        <v>8415</v>
      </c>
      <c r="AA1935" t="s">
        <v>8416</v>
      </c>
      <c r="AB1935">
        <v>1712024697</v>
      </c>
      <c r="AC1935" s="261" t="str">
        <f>_xlfn.IFNA(IF(Table[[#This Row],[Programme Partner]]&lt;&gt;Table[[#This Row],[Implementing Partner]],CONCATENATE(Table[[#This Row],[Programme Partner]],"-",Table[[#This Row],[Implementing Partner]]),Table[[#This Row],[Programme Partner]]),"")</f>
        <v>NABOLOK</v>
      </c>
    </row>
    <row r="1936" spans="1:29" ht="16.5" customHeight="1">
      <c r="A1936" s="183">
        <v>1937</v>
      </c>
      <c r="B1936" s="183" t="s">
        <v>8385</v>
      </c>
      <c r="C1936" s="195" t="s">
        <v>8030</v>
      </c>
      <c r="D1936" s="268" t="s">
        <v>8030</v>
      </c>
      <c r="E1936" s="233" t="s">
        <v>8494</v>
      </c>
      <c r="F1936" s="265" t="s">
        <v>27</v>
      </c>
      <c r="G1936" s="195" t="s">
        <v>8013</v>
      </c>
      <c r="H1936" t="s">
        <v>8286</v>
      </c>
      <c r="I1936" s="195" t="str">
        <f>IFERROR(VLOOKUP(Table[[#This Row],[Activity Details of Assistance]],WHAT!E:F,2,FALSE),"")</f>
        <v># of HP sessions at community level</v>
      </c>
      <c r="J1936" s="195"/>
      <c r="K1936">
        <v>15</v>
      </c>
      <c r="L1936" s="235" t="s">
        <v>28</v>
      </c>
      <c r="M1936" s="252" t="s">
        <v>13</v>
      </c>
      <c r="N1936" t="s">
        <v>14</v>
      </c>
      <c r="O1936" t="s">
        <v>307</v>
      </c>
      <c r="P1936" t="s">
        <v>307</v>
      </c>
      <c r="Q1936" t="s">
        <v>8219</v>
      </c>
      <c r="R1936" s="230">
        <v>45138</v>
      </c>
      <c r="S1936" s="230">
        <v>45597</v>
      </c>
      <c r="T1936" t="s">
        <v>8366</v>
      </c>
      <c r="U1936" s="259"/>
      <c r="V1936" s="259"/>
      <c r="W1936" s="259"/>
      <c r="X1936" s="259"/>
      <c r="Y1936" s="260"/>
      <c r="Z1936" t="s">
        <v>8415</v>
      </c>
      <c r="AA1936" t="s">
        <v>8416</v>
      </c>
      <c r="AB1936">
        <v>1712024697</v>
      </c>
      <c r="AC1936" s="261" t="str">
        <f>_xlfn.IFNA(IF(Table[[#This Row],[Programme Partner]]&lt;&gt;Table[[#This Row],[Implementing Partner]],CONCATENATE(Table[[#This Row],[Programme Partner]],"-",Table[[#This Row],[Implementing Partner]]),Table[[#This Row],[Programme Partner]]),"")</f>
        <v>NABOLOK</v>
      </c>
    </row>
    <row r="1937" spans="1:29" ht="16.5" customHeight="1">
      <c r="A1937" s="183">
        <v>1938</v>
      </c>
      <c r="B1937" s="183" t="s">
        <v>8385</v>
      </c>
      <c r="C1937" s="195" t="s">
        <v>8030</v>
      </c>
      <c r="D1937" s="268" t="s">
        <v>8030</v>
      </c>
      <c r="E1937" s="233" t="s">
        <v>8494</v>
      </c>
      <c r="F1937" s="265" t="s">
        <v>27</v>
      </c>
      <c r="G1937" s="195" t="s">
        <v>8013</v>
      </c>
      <c r="H1937" t="s">
        <v>8287</v>
      </c>
      <c r="I1937" s="195" t="str">
        <f>IFERROR(VLOOKUP(Table[[#This Row],[Activity Details of Assistance]],WHAT!E:F,2,FALSE),"")</f>
        <v># of HP sessions at HH level</v>
      </c>
      <c r="J1937" s="195"/>
      <c r="K1937">
        <v>309</v>
      </c>
      <c r="L1937" s="235" t="s">
        <v>28</v>
      </c>
      <c r="M1937" s="252" t="s">
        <v>13</v>
      </c>
      <c r="N1937" t="s">
        <v>14</v>
      </c>
      <c r="O1937" t="s">
        <v>307</v>
      </c>
      <c r="P1937" t="s">
        <v>307</v>
      </c>
      <c r="Q1937" t="s">
        <v>8219</v>
      </c>
      <c r="R1937" s="230">
        <v>45138</v>
      </c>
      <c r="S1937" s="230">
        <v>45597</v>
      </c>
      <c r="T1937" t="s">
        <v>8366</v>
      </c>
      <c r="U1937" s="259"/>
      <c r="V1937" s="259"/>
      <c r="W1937" s="259"/>
      <c r="X1937" s="259"/>
      <c r="Y1937" s="260"/>
      <c r="Z1937" t="s">
        <v>8415</v>
      </c>
      <c r="AA1937" t="s">
        <v>8416</v>
      </c>
      <c r="AB1937">
        <v>1712024697</v>
      </c>
      <c r="AC1937" s="261" t="str">
        <f>_xlfn.IFNA(IF(Table[[#This Row],[Programme Partner]]&lt;&gt;Table[[#This Row],[Implementing Partner]],CONCATENATE(Table[[#This Row],[Programme Partner]],"-",Table[[#This Row],[Implementing Partner]]),Table[[#This Row],[Programme Partner]]),"")</f>
        <v>NABOLOK</v>
      </c>
    </row>
    <row r="1938" spans="1:29" ht="16.5" customHeight="1">
      <c r="A1938" s="183">
        <v>1939</v>
      </c>
      <c r="B1938" s="183" t="s">
        <v>8385</v>
      </c>
      <c r="C1938" s="195" t="s">
        <v>8030</v>
      </c>
      <c r="D1938" s="268" t="s">
        <v>8030</v>
      </c>
      <c r="E1938" s="233" t="s">
        <v>8494</v>
      </c>
      <c r="F1938" s="265" t="s">
        <v>27</v>
      </c>
      <c r="G1938" s="195" t="s">
        <v>8014</v>
      </c>
      <c r="H1938" t="s">
        <v>8313</v>
      </c>
      <c r="I1938" s="195" t="str">
        <f>IFERROR(VLOOKUP(Table[[#This Row],[Activity Details of Assistance]],WHAT!E:F,2,FALSE),"")</f>
        <v># of campaign per camp </v>
      </c>
      <c r="J1938" s="195"/>
      <c r="K1938">
        <v>4</v>
      </c>
      <c r="L1938" s="235" t="s">
        <v>28</v>
      </c>
      <c r="M1938" s="252" t="s">
        <v>13</v>
      </c>
      <c r="N1938" t="s">
        <v>14</v>
      </c>
      <c r="O1938" t="s">
        <v>307</v>
      </c>
      <c r="P1938" t="s">
        <v>307</v>
      </c>
      <c r="Q1938" t="s">
        <v>8219</v>
      </c>
      <c r="R1938" s="230">
        <v>45138</v>
      </c>
      <c r="S1938" s="230">
        <v>45597</v>
      </c>
      <c r="T1938" t="s">
        <v>8366</v>
      </c>
      <c r="U1938" s="259"/>
      <c r="V1938" s="259"/>
      <c r="W1938" s="259"/>
      <c r="X1938" s="259"/>
      <c r="Y1938" s="260"/>
      <c r="Z1938" t="s">
        <v>8415</v>
      </c>
      <c r="AA1938" t="s">
        <v>8416</v>
      </c>
      <c r="AB1938">
        <v>1712024697</v>
      </c>
      <c r="AC1938" s="261" t="str">
        <f>_xlfn.IFNA(IF(Table[[#This Row],[Programme Partner]]&lt;&gt;Table[[#This Row],[Implementing Partner]],CONCATENATE(Table[[#This Row],[Programme Partner]],"-",Table[[#This Row],[Implementing Partner]]),Table[[#This Row],[Programme Partner]]),"")</f>
        <v>NABOLOK</v>
      </c>
    </row>
    <row r="1939" spans="1:29" ht="16.5" customHeight="1">
      <c r="A1939" s="183">
        <v>1940</v>
      </c>
      <c r="B1939" s="183" t="s">
        <v>8385</v>
      </c>
      <c r="C1939" s="195" t="s">
        <v>8030</v>
      </c>
      <c r="D1939" s="268" t="s">
        <v>8030</v>
      </c>
      <c r="E1939" s="233" t="s">
        <v>8494</v>
      </c>
      <c r="F1939" s="265" t="s">
        <v>27</v>
      </c>
      <c r="G1939" s="195" t="s">
        <v>8014</v>
      </c>
      <c r="H1939" t="s">
        <v>8401</v>
      </c>
      <c r="I1939" s="195" t="str">
        <f>IFERROR(VLOOKUP(Table[[#This Row],[Activity Details of Assistance]],WHAT!E:F,2,FALSE),"")</f>
        <v># of household</v>
      </c>
      <c r="J1939" s="195"/>
      <c r="K1939">
        <v>309</v>
      </c>
      <c r="L1939" s="235" t="s">
        <v>28</v>
      </c>
      <c r="M1939" s="252" t="s">
        <v>13</v>
      </c>
      <c r="N1939" t="s">
        <v>14</v>
      </c>
      <c r="O1939" t="s">
        <v>307</v>
      </c>
      <c r="P1939" t="s">
        <v>307</v>
      </c>
      <c r="Q1939" t="s">
        <v>8219</v>
      </c>
      <c r="R1939" s="230">
        <v>45138</v>
      </c>
      <c r="S1939" s="230">
        <v>45597</v>
      </c>
      <c r="T1939" t="s">
        <v>8366</v>
      </c>
      <c r="U1939" s="259"/>
      <c r="V1939" s="259"/>
      <c r="W1939" s="259"/>
      <c r="X1939" s="259"/>
      <c r="Y1939" s="260"/>
      <c r="Z1939" t="s">
        <v>8415</v>
      </c>
      <c r="AA1939" t="s">
        <v>8416</v>
      </c>
      <c r="AB1939">
        <v>1712024697</v>
      </c>
      <c r="AC1939" s="261" t="str">
        <f>_xlfn.IFNA(IF(Table[[#This Row],[Programme Partner]]&lt;&gt;Table[[#This Row],[Implementing Partner]],CONCATENATE(Table[[#This Row],[Programme Partner]],"-",Table[[#This Row],[Implementing Partner]]),Table[[#This Row],[Programme Partner]]),"")</f>
        <v>NABOLOK</v>
      </c>
    </row>
    <row r="1940" spans="1:29" ht="16.5" customHeight="1">
      <c r="A1940" s="183">
        <v>1941</v>
      </c>
      <c r="B1940" s="183" t="s">
        <v>8385</v>
      </c>
      <c r="C1940" s="195" t="s">
        <v>8306</v>
      </c>
      <c r="D1940" s="268" t="s">
        <v>8306</v>
      </c>
      <c r="E1940" t="s">
        <v>5058</v>
      </c>
      <c r="F1940" s="265" t="s">
        <v>27</v>
      </c>
      <c r="G1940" s="195" t="s">
        <v>8013</v>
      </c>
      <c r="H1940" t="s">
        <v>8286</v>
      </c>
      <c r="I1940" s="195" t="str">
        <f>IFERROR(VLOOKUP(Table[[#This Row],[Activity Details of Assistance]],WHAT!E:F,2,FALSE),"")</f>
        <v># of HP sessions at community level</v>
      </c>
      <c r="J1940" s="195"/>
      <c r="K1940">
        <v>40</v>
      </c>
      <c r="L1940" s="235" t="s">
        <v>28</v>
      </c>
      <c r="M1940" s="252" t="s">
        <v>13</v>
      </c>
      <c r="N1940" t="s">
        <v>14</v>
      </c>
      <c r="O1940" t="s">
        <v>4732</v>
      </c>
      <c r="P1940" t="s">
        <v>1563</v>
      </c>
      <c r="Q1940" t="s">
        <v>8226</v>
      </c>
      <c r="R1940" s="230">
        <v>45138</v>
      </c>
      <c r="S1940" s="230">
        <v>45261</v>
      </c>
      <c r="T1940" t="s">
        <v>8436</v>
      </c>
      <c r="U1940" s="259"/>
      <c r="V1940" s="259"/>
      <c r="W1940" s="259"/>
      <c r="X1940" s="259"/>
      <c r="Y1940" s="260"/>
      <c r="Z1940" t="s">
        <v>8361</v>
      </c>
      <c r="AA1940" t="s">
        <v>8362</v>
      </c>
      <c r="AB1940">
        <v>1681597433</v>
      </c>
      <c r="AC1940" s="261" t="str">
        <f>_xlfn.IFNA(IF(Table[[#This Row],[Programme Partner]]&lt;&gt;Table[[#This Row],[Implementing Partner]],CONCATENATE(Table[[#This Row],[Programme Partner]],"-",Table[[#This Row],[Implementing Partner]]),Table[[#This Row],[Programme Partner]]),"")</f>
        <v>GREEN HILL</v>
      </c>
    </row>
    <row r="1941" spans="1:29" ht="16.5" customHeight="1">
      <c r="A1941" s="183">
        <v>1942</v>
      </c>
      <c r="B1941" s="183" t="s">
        <v>8385</v>
      </c>
      <c r="C1941" s="195" t="s">
        <v>8306</v>
      </c>
      <c r="D1941" s="268" t="s">
        <v>8306</v>
      </c>
      <c r="E1941" t="s">
        <v>5058</v>
      </c>
      <c r="F1941" s="265" t="s">
        <v>27</v>
      </c>
      <c r="G1941" s="195" t="s">
        <v>8013</v>
      </c>
      <c r="H1941" t="s">
        <v>8287</v>
      </c>
      <c r="I1941" s="195" t="str">
        <f>IFERROR(VLOOKUP(Table[[#This Row],[Activity Details of Assistance]],WHAT!E:F,2,FALSE),"")</f>
        <v># of HP sessions at HH level</v>
      </c>
      <c r="J1941" s="195"/>
      <c r="K1941">
        <v>245</v>
      </c>
      <c r="L1941" s="235" t="s">
        <v>28</v>
      </c>
      <c r="M1941" s="252" t="s">
        <v>13</v>
      </c>
      <c r="N1941" t="s">
        <v>14</v>
      </c>
      <c r="O1941" t="s">
        <v>4732</v>
      </c>
      <c r="P1941" t="s">
        <v>1563</v>
      </c>
      <c r="Q1941" t="s">
        <v>8226</v>
      </c>
      <c r="R1941" s="230">
        <v>45138</v>
      </c>
      <c r="S1941" s="230">
        <v>45261</v>
      </c>
      <c r="T1941" t="s">
        <v>8436</v>
      </c>
      <c r="U1941" s="259"/>
      <c r="V1941" s="259"/>
      <c r="W1941" s="259"/>
      <c r="X1941" s="259"/>
      <c r="Y1941" s="260"/>
      <c r="Z1941" t="s">
        <v>8361</v>
      </c>
      <c r="AA1941" t="s">
        <v>8362</v>
      </c>
      <c r="AB1941">
        <v>1681597433</v>
      </c>
      <c r="AC1941" s="261" t="str">
        <f>_xlfn.IFNA(IF(Table[[#This Row],[Programme Partner]]&lt;&gt;Table[[#This Row],[Implementing Partner]],CONCATENATE(Table[[#This Row],[Programme Partner]],"-",Table[[#This Row],[Implementing Partner]]),Table[[#This Row],[Programme Partner]]),"")</f>
        <v>GREEN HILL</v>
      </c>
    </row>
    <row r="1942" spans="1:29" ht="16.5" customHeight="1">
      <c r="A1942" s="183">
        <v>1943</v>
      </c>
      <c r="B1942" s="183" t="s">
        <v>8385</v>
      </c>
      <c r="C1942" s="195" t="s">
        <v>5275</v>
      </c>
      <c r="D1942" s="268" t="s">
        <v>5280</v>
      </c>
      <c r="E1942" s="233" t="s">
        <v>5275</v>
      </c>
      <c r="F1942" s="265" t="s">
        <v>27</v>
      </c>
      <c r="G1942" s="195" t="s">
        <v>8011</v>
      </c>
      <c r="H1942" t="s">
        <v>8363</v>
      </c>
      <c r="I1942" s="195" t="str">
        <f>IFERROR(VLOOKUP(Table[[#This Row],[Activity Details of Assistance]],WHAT!E:F,2,FALSE),"")</f>
        <v># of tube well</v>
      </c>
      <c r="J1942" s="195"/>
      <c r="K1942">
        <v>499</v>
      </c>
      <c r="L1942" s="235" t="s">
        <v>28</v>
      </c>
      <c r="M1942" s="252" t="s">
        <v>13</v>
      </c>
      <c r="N1942" t="s">
        <v>14</v>
      </c>
      <c r="O1942" t="s">
        <v>309</v>
      </c>
      <c r="P1942" t="s">
        <v>1606</v>
      </c>
      <c r="Q1942" t="s">
        <v>6482</v>
      </c>
      <c r="R1942" s="230">
        <v>45077</v>
      </c>
      <c r="S1942" s="230">
        <v>45323</v>
      </c>
      <c r="T1942" t="s">
        <v>8407</v>
      </c>
      <c r="U1942" s="259"/>
      <c r="V1942" s="259"/>
      <c r="W1942" s="259"/>
      <c r="X1942" s="259"/>
      <c r="Y1942" s="260"/>
      <c r="Z1942" t="s">
        <v>8391</v>
      </c>
      <c r="AA1942" t="s">
        <v>8397</v>
      </c>
      <c r="AB1942">
        <v>1713415879</v>
      </c>
      <c r="AC1942" s="261" t="str">
        <f>_xlfn.IFNA(IF(Table[[#This Row],[Programme Partner]]&lt;&gt;Table[[#This Row],[Implementing Partner]],CONCATENATE(Table[[#This Row],[Programme Partner]],"-",Table[[#This Row],[Implementing Partner]]),Table[[#This Row],[Programme Partner]]),"")</f>
        <v>UNICEF-VERC</v>
      </c>
    </row>
    <row r="1943" spans="1:29" ht="16.5" customHeight="1">
      <c r="A1943" s="183">
        <v>1944</v>
      </c>
      <c r="B1943" s="183" t="s">
        <v>8385</v>
      </c>
      <c r="C1943" s="195" t="s">
        <v>5275</v>
      </c>
      <c r="D1943" s="268" t="s">
        <v>5280</v>
      </c>
      <c r="E1943" s="233" t="s">
        <v>5275</v>
      </c>
      <c r="F1943" s="265" t="s">
        <v>27</v>
      </c>
      <c r="G1943" s="195" t="s">
        <v>8012</v>
      </c>
      <c r="H1943" t="s">
        <v>8364</v>
      </c>
      <c r="I1943" s="195" t="str">
        <f>IFERROR(VLOOKUP(Table[[#This Row],[Activity Details of Assistance]],WHAT!E:F,2,FALSE),"")</f>
        <v xml:space="preserve"># of door </v>
      </c>
      <c r="J1943" s="195"/>
      <c r="K1943">
        <v>170</v>
      </c>
      <c r="L1943" s="235" t="s">
        <v>28</v>
      </c>
      <c r="M1943" s="252" t="s">
        <v>13</v>
      </c>
      <c r="N1943" t="s">
        <v>14</v>
      </c>
      <c r="O1943" t="s">
        <v>309</v>
      </c>
      <c r="P1943" t="s">
        <v>1606</v>
      </c>
      <c r="Q1943" t="s">
        <v>6482</v>
      </c>
      <c r="R1943" s="230">
        <v>45077</v>
      </c>
      <c r="S1943" s="230">
        <v>45323</v>
      </c>
      <c r="T1943" t="s">
        <v>8407</v>
      </c>
      <c r="U1943" s="259"/>
      <c r="V1943" s="259"/>
      <c r="W1943" s="259"/>
      <c r="X1943" s="259"/>
      <c r="Y1943" s="260"/>
      <c r="Z1943" t="s">
        <v>8391</v>
      </c>
      <c r="AA1943" t="s">
        <v>8397</v>
      </c>
      <c r="AB1943">
        <v>1713415879</v>
      </c>
      <c r="AC1943" s="261" t="str">
        <f>_xlfn.IFNA(IF(Table[[#This Row],[Programme Partner]]&lt;&gt;Table[[#This Row],[Implementing Partner]],CONCATENATE(Table[[#This Row],[Programme Partner]],"-",Table[[#This Row],[Implementing Partner]]),Table[[#This Row],[Programme Partner]]),"")</f>
        <v>UNICEF-VERC</v>
      </c>
    </row>
    <row r="1944" spans="1:29" ht="16.5" customHeight="1">
      <c r="A1944" s="183">
        <v>1945</v>
      </c>
      <c r="B1944" s="183" t="s">
        <v>8385</v>
      </c>
      <c r="C1944" s="195" t="s">
        <v>5275</v>
      </c>
      <c r="D1944" s="268" t="s">
        <v>5280</v>
      </c>
      <c r="E1944" s="233" t="s">
        <v>5275</v>
      </c>
      <c r="F1944" s="265" t="s">
        <v>27</v>
      </c>
      <c r="G1944" s="195" t="s">
        <v>8012</v>
      </c>
      <c r="H1944" t="s">
        <v>8365</v>
      </c>
      <c r="I1944" s="195" t="str">
        <f>IFERROR(VLOOKUP(Table[[#This Row],[Activity Details of Assistance]],WHAT!E:F,2,FALSE),"")</f>
        <v># of door</v>
      </c>
      <c r="J1944" s="195"/>
      <c r="K1944">
        <v>488</v>
      </c>
      <c r="L1944" s="235" t="s">
        <v>28</v>
      </c>
      <c r="M1944" s="252" t="s">
        <v>13</v>
      </c>
      <c r="N1944" t="s">
        <v>14</v>
      </c>
      <c r="O1944" t="s">
        <v>309</v>
      </c>
      <c r="P1944" t="s">
        <v>1606</v>
      </c>
      <c r="Q1944" t="s">
        <v>6482</v>
      </c>
      <c r="R1944" s="230">
        <v>45077</v>
      </c>
      <c r="S1944" s="230">
        <v>45323</v>
      </c>
      <c r="T1944" t="s">
        <v>8407</v>
      </c>
      <c r="U1944" s="259"/>
      <c r="V1944" s="259"/>
      <c r="W1944" s="259"/>
      <c r="X1944" s="259"/>
      <c r="Y1944" s="260"/>
      <c r="Z1944" t="s">
        <v>8391</v>
      </c>
      <c r="AA1944" t="s">
        <v>8397</v>
      </c>
      <c r="AB1944">
        <v>1713415879</v>
      </c>
      <c r="AC1944" s="261" t="str">
        <f>_xlfn.IFNA(IF(Table[[#This Row],[Programme Partner]]&lt;&gt;Table[[#This Row],[Implementing Partner]],CONCATENATE(Table[[#This Row],[Programme Partner]],"-",Table[[#This Row],[Implementing Partner]]),Table[[#This Row],[Programme Partner]]),"")</f>
        <v>UNICEF-VERC</v>
      </c>
    </row>
    <row r="1945" spans="1:29" ht="16.5" customHeight="1">
      <c r="A1945" s="183">
        <v>1946</v>
      </c>
      <c r="B1945" s="183" t="s">
        <v>8385</v>
      </c>
      <c r="C1945" s="195" t="s">
        <v>5275</v>
      </c>
      <c r="D1945" s="268" t="s">
        <v>5280</v>
      </c>
      <c r="E1945" s="233" t="s">
        <v>5275</v>
      </c>
      <c r="F1945" s="265" t="s">
        <v>27</v>
      </c>
      <c r="G1945" s="195" t="s">
        <v>8012</v>
      </c>
      <c r="H1945" t="s">
        <v>8312</v>
      </c>
      <c r="I1945" s="195" t="str">
        <f>IFERROR(VLOOKUP(Table[[#This Row],[Activity Details of Assistance]],WHAT!E:F,2,FALSE),"")</f>
        <v># of door</v>
      </c>
      <c r="J1945" s="195"/>
      <c r="K1945">
        <v>744</v>
      </c>
      <c r="L1945" s="235" t="s">
        <v>28</v>
      </c>
      <c r="M1945" s="252" t="s">
        <v>13</v>
      </c>
      <c r="N1945" t="s">
        <v>14</v>
      </c>
      <c r="O1945" t="s">
        <v>309</v>
      </c>
      <c r="P1945" t="s">
        <v>1606</v>
      </c>
      <c r="Q1945" t="s">
        <v>6482</v>
      </c>
      <c r="R1945" s="230">
        <v>45077</v>
      </c>
      <c r="S1945" s="230">
        <v>45323</v>
      </c>
      <c r="T1945" t="s">
        <v>8407</v>
      </c>
      <c r="U1945" s="259"/>
      <c r="V1945" s="259"/>
      <c r="W1945" s="259"/>
      <c r="X1945" s="259"/>
      <c r="Y1945" s="260"/>
      <c r="Z1945" t="s">
        <v>8391</v>
      </c>
      <c r="AA1945" t="s">
        <v>8397</v>
      </c>
      <c r="AB1945">
        <v>1713415879</v>
      </c>
      <c r="AC1945" s="261" t="str">
        <f>_xlfn.IFNA(IF(Table[[#This Row],[Programme Partner]]&lt;&gt;Table[[#This Row],[Implementing Partner]],CONCATENATE(Table[[#This Row],[Programme Partner]],"-",Table[[#This Row],[Implementing Partner]]),Table[[#This Row],[Programme Partner]]),"")</f>
        <v>UNICEF-VERC</v>
      </c>
    </row>
    <row r="1946" spans="1:29" ht="16.5" customHeight="1">
      <c r="A1946" s="183">
        <v>1947</v>
      </c>
      <c r="B1946" s="183" t="s">
        <v>8385</v>
      </c>
      <c r="C1946" s="195" t="s">
        <v>5275</v>
      </c>
      <c r="D1946" s="268" t="s">
        <v>5280</v>
      </c>
      <c r="E1946" s="233" t="s">
        <v>5275</v>
      </c>
      <c r="F1946" s="265" t="s">
        <v>27</v>
      </c>
      <c r="G1946" s="195" t="s">
        <v>8013</v>
      </c>
      <c r="H1946" t="s">
        <v>8287</v>
      </c>
      <c r="I1946" s="195" t="str">
        <f>IFERROR(VLOOKUP(Table[[#This Row],[Activity Details of Assistance]],WHAT!E:F,2,FALSE),"")</f>
        <v># of HP sessions at HH level</v>
      </c>
      <c r="J1946" s="195"/>
      <c r="K1946">
        <v>7037</v>
      </c>
      <c r="L1946" s="235" t="s">
        <v>28</v>
      </c>
      <c r="M1946" s="252" t="s">
        <v>13</v>
      </c>
      <c r="N1946" t="s">
        <v>14</v>
      </c>
      <c r="O1946" t="s">
        <v>309</v>
      </c>
      <c r="P1946" t="s">
        <v>1606</v>
      </c>
      <c r="Q1946" t="s">
        <v>6482</v>
      </c>
      <c r="R1946" s="230">
        <v>45077</v>
      </c>
      <c r="S1946" s="230">
        <v>45323</v>
      </c>
      <c r="T1946" t="s">
        <v>8407</v>
      </c>
      <c r="U1946" s="259"/>
      <c r="V1946" s="259"/>
      <c r="W1946" s="259"/>
      <c r="X1946" s="259"/>
      <c r="Y1946" s="260"/>
      <c r="Z1946" t="s">
        <v>8391</v>
      </c>
      <c r="AA1946" t="s">
        <v>8397</v>
      </c>
      <c r="AB1946">
        <v>1713415879</v>
      </c>
      <c r="AC1946" s="261" t="str">
        <f>_xlfn.IFNA(IF(Table[[#This Row],[Programme Partner]]&lt;&gt;Table[[#This Row],[Implementing Partner]],CONCATENATE(Table[[#This Row],[Programme Partner]],"-",Table[[#This Row],[Implementing Partner]]),Table[[#This Row],[Programme Partner]]),"")</f>
        <v>UNICEF-VERC</v>
      </c>
    </row>
    <row r="1947" spans="1:29" ht="16.5" customHeight="1">
      <c r="A1947" s="183">
        <v>1948</v>
      </c>
      <c r="B1947" s="183" t="s">
        <v>8385</v>
      </c>
      <c r="C1947" s="195" t="s">
        <v>5275</v>
      </c>
      <c r="D1947" s="268" t="s">
        <v>5280</v>
      </c>
      <c r="E1947" s="233" t="s">
        <v>5275</v>
      </c>
      <c r="F1947" s="265" t="s">
        <v>27</v>
      </c>
      <c r="G1947" s="195" t="s">
        <v>8013</v>
      </c>
      <c r="H1947" t="s">
        <v>8327</v>
      </c>
      <c r="I1947" s="195" t="str">
        <f>IFERROR(VLOOKUP(Table[[#This Row],[Activity Details of Assistance]],WHAT!E:F,2,FALSE),"")</f>
        <v># of HP sessions at institution level</v>
      </c>
      <c r="J1947" s="195"/>
      <c r="K1947">
        <v>80</v>
      </c>
      <c r="L1947" s="235" t="s">
        <v>28</v>
      </c>
      <c r="M1947" s="252" t="s">
        <v>13</v>
      </c>
      <c r="N1947" t="s">
        <v>14</v>
      </c>
      <c r="O1947" t="s">
        <v>309</v>
      </c>
      <c r="P1947" t="s">
        <v>1606</v>
      </c>
      <c r="Q1947" t="s">
        <v>6482</v>
      </c>
      <c r="R1947" s="230">
        <v>45077</v>
      </c>
      <c r="S1947" s="230">
        <v>45323</v>
      </c>
      <c r="T1947" t="s">
        <v>8407</v>
      </c>
      <c r="U1947" s="259"/>
      <c r="V1947" s="259"/>
      <c r="W1947" s="259"/>
      <c r="X1947" s="259"/>
      <c r="Y1947" s="260"/>
      <c r="Z1947" t="s">
        <v>8391</v>
      </c>
      <c r="AA1947" t="s">
        <v>8397</v>
      </c>
      <c r="AB1947">
        <v>1713415879</v>
      </c>
      <c r="AC1947" s="261" t="str">
        <f>_xlfn.IFNA(IF(Table[[#This Row],[Programme Partner]]&lt;&gt;Table[[#This Row],[Implementing Partner]],CONCATENATE(Table[[#This Row],[Programme Partner]],"-",Table[[#This Row],[Implementing Partner]]),Table[[#This Row],[Programme Partner]]),"")</f>
        <v>UNICEF-VERC</v>
      </c>
    </row>
    <row r="1948" spans="1:29" ht="16.5" customHeight="1">
      <c r="A1948" s="183">
        <v>1949</v>
      </c>
      <c r="B1948" s="183" t="s">
        <v>8385</v>
      </c>
      <c r="C1948" s="195" t="s">
        <v>5275</v>
      </c>
      <c r="D1948" s="268" t="s">
        <v>5280</v>
      </c>
      <c r="E1948" s="233" t="s">
        <v>5275</v>
      </c>
      <c r="F1948" s="265" t="s">
        <v>27</v>
      </c>
      <c r="G1948" s="195" t="s">
        <v>8014</v>
      </c>
      <c r="H1948" t="s">
        <v>8412</v>
      </c>
      <c r="I1948" s="195" t="str">
        <f>IFERROR(VLOOKUP(Table[[#This Row],[Activity Details of Assistance]],WHAT!E:F,2,FALSE),"")</f>
        <v># of HH</v>
      </c>
      <c r="J1948" s="195"/>
      <c r="K1948">
        <v>7035</v>
      </c>
      <c r="L1948" s="235" t="s">
        <v>28</v>
      </c>
      <c r="M1948" s="252" t="s">
        <v>13</v>
      </c>
      <c r="N1948" t="s">
        <v>14</v>
      </c>
      <c r="O1948" t="s">
        <v>309</v>
      </c>
      <c r="P1948" t="s">
        <v>1606</v>
      </c>
      <c r="Q1948" t="s">
        <v>6482</v>
      </c>
      <c r="R1948" s="230">
        <v>45077</v>
      </c>
      <c r="S1948" s="230">
        <v>45323</v>
      </c>
      <c r="T1948" t="s">
        <v>8407</v>
      </c>
      <c r="U1948" s="259"/>
      <c r="V1948" s="259"/>
      <c r="W1948" s="259"/>
      <c r="X1948" s="259"/>
      <c r="Y1948" s="260"/>
      <c r="Z1948" t="s">
        <v>8391</v>
      </c>
      <c r="AA1948" t="s">
        <v>8397</v>
      </c>
      <c r="AB1948">
        <v>1713415879</v>
      </c>
      <c r="AC1948" s="261" t="str">
        <f>_xlfn.IFNA(IF(Table[[#This Row],[Programme Partner]]&lt;&gt;Table[[#This Row],[Implementing Partner]],CONCATENATE(Table[[#This Row],[Programme Partner]],"-",Table[[#This Row],[Implementing Partner]]),Table[[#This Row],[Programme Partner]]),"")</f>
        <v>UNICEF-VERC</v>
      </c>
    </row>
    <row r="1949" spans="1:29" ht="16.5" customHeight="1">
      <c r="A1949" s="183">
        <v>1950</v>
      </c>
      <c r="B1949" s="183" t="s">
        <v>8385</v>
      </c>
      <c r="C1949" s="195" t="s">
        <v>8306</v>
      </c>
      <c r="D1949" s="268" t="s">
        <v>8306</v>
      </c>
      <c r="E1949" t="s">
        <v>5058</v>
      </c>
      <c r="F1949" s="265" t="s">
        <v>27</v>
      </c>
      <c r="G1949" s="195" t="s">
        <v>8011</v>
      </c>
      <c r="H1949" t="s">
        <v>8363</v>
      </c>
      <c r="I1949" s="195" t="str">
        <f>IFERROR(VLOOKUP(Table[[#This Row],[Activity Details of Assistance]],WHAT!E:F,2,FALSE),"")</f>
        <v># of tube well</v>
      </c>
      <c r="J1949" s="195"/>
      <c r="K1949">
        <v>57</v>
      </c>
      <c r="L1949" s="235" t="s">
        <v>28</v>
      </c>
      <c r="M1949" s="252" t="s">
        <v>13</v>
      </c>
      <c r="N1949" t="s">
        <v>14</v>
      </c>
      <c r="O1949" t="s">
        <v>309</v>
      </c>
      <c r="P1949" t="s">
        <v>1606</v>
      </c>
      <c r="Q1949" t="s">
        <v>6478</v>
      </c>
      <c r="R1949" s="230">
        <v>45077</v>
      </c>
      <c r="S1949" s="230">
        <v>45078</v>
      </c>
      <c r="T1949" t="s">
        <v>8407</v>
      </c>
      <c r="U1949" s="259"/>
      <c r="V1949" s="259"/>
      <c r="W1949" s="259"/>
      <c r="X1949" s="259"/>
      <c r="Y1949" s="260"/>
      <c r="Z1949" t="s">
        <v>8361</v>
      </c>
      <c r="AA1949" t="s">
        <v>8362</v>
      </c>
      <c r="AB1949">
        <v>1681597433</v>
      </c>
      <c r="AC1949" s="261" t="str">
        <f>_xlfn.IFNA(IF(Table[[#This Row],[Programme Partner]]&lt;&gt;Table[[#This Row],[Implementing Partner]],CONCATENATE(Table[[#This Row],[Programme Partner]],"-",Table[[#This Row],[Implementing Partner]]),Table[[#This Row],[Programme Partner]]),"")</f>
        <v>GREEN HILL</v>
      </c>
    </row>
    <row r="1950" spans="1:29" ht="16.5" customHeight="1">
      <c r="A1950" s="183">
        <v>1951</v>
      </c>
      <c r="B1950" s="183" t="s">
        <v>8385</v>
      </c>
      <c r="C1950" s="195" t="s">
        <v>8306</v>
      </c>
      <c r="D1950" s="268" t="s">
        <v>8306</v>
      </c>
      <c r="E1950" t="s">
        <v>5058</v>
      </c>
      <c r="F1950" s="265" t="s">
        <v>27</v>
      </c>
      <c r="G1950" s="195" t="s">
        <v>8012</v>
      </c>
      <c r="H1950" t="s">
        <v>8364</v>
      </c>
      <c r="I1950" s="195" t="str">
        <f>IFERROR(VLOOKUP(Table[[#This Row],[Activity Details of Assistance]],WHAT!E:F,2,FALSE),"")</f>
        <v xml:space="preserve"># of door </v>
      </c>
      <c r="J1950" s="195"/>
      <c r="K1950">
        <v>21</v>
      </c>
      <c r="L1950" s="235" t="s">
        <v>28</v>
      </c>
      <c r="M1950" s="252" t="s">
        <v>13</v>
      </c>
      <c r="N1950" t="s">
        <v>14</v>
      </c>
      <c r="O1950" t="s">
        <v>309</v>
      </c>
      <c r="P1950" t="s">
        <v>1606</v>
      </c>
      <c r="Q1950" t="s">
        <v>6478</v>
      </c>
      <c r="R1950" s="230">
        <v>45077</v>
      </c>
      <c r="S1950" s="230">
        <v>45078</v>
      </c>
      <c r="T1950" t="s">
        <v>8407</v>
      </c>
      <c r="U1950" s="259"/>
      <c r="V1950" s="259"/>
      <c r="W1950" s="259"/>
      <c r="X1950" s="259"/>
      <c r="Y1950" s="260"/>
      <c r="Z1950" t="s">
        <v>8361</v>
      </c>
      <c r="AA1950" t="s">
        <v>8362</v>
      </c>
      <c r="AB1950">
        <v>1681597433</v>
      </c>
      <c r="AC1950" s="261" t="str">
        <f>_xlfn.IFNA(IF(Table[[#This Row],[Programme Partner]]&lt;&gt;Table[[#This Row],[Implementing Partner]],CONCATENATE(Table[[#This Row],[Programme Partner]],"-",Table[[#This Row],[Implementing Partner]]),Table[[#This Row],[Programme Partner]]),"")</f>
        <v>GREEN HILL</v>
      </c>
    </row>
    <row r="1951" spans="1:29" ht="16.5" customHeight="1">
      <c r="A1951" s="183">
        <v>1952</v>
      </c>
      <c r="B1951" s="183" t="s">
        <v>8385</v>
      </c>
      <c r="C1951" s="195" t="s">
        <v>8306</v>
      </c>
      <c r="D1951" s="268" t="s">
        <v>8306</v>
      </c>
      <c r="E1951" t="s">
        <v>5058</v>
      </c>
      <c r="F1951" s="265" t="s">
        <v>27</v>
      </c>
      <c r="G1951" s="195" t="s">
        <v>8012</v>
      </c>
      <c r="H1951" t="s">
        <v>8403</v>
      </c>
      <c r="I1951" s="195" t="str">
        <f>IFERROR(VLOOKUP(Table[[#This Row],[Activity Details of Assistance]],WHAT!E:F,2,FALSE),"")</f>
        <v># of door</v>
      </c>
      <c r="J1951" s="195"/>
      <c r="K1951">
        <v>3</v>
      </c>
      <c r="L1951" s="235" t="s">
        <v>28</v>
      </c>
      <c r="M1951" s="252" t="s">
        <v>13</v>
      </c>
      <c r="N1951" t="s">
        <v>14</v>
      </c>
      <c r="O1951" t="s">
        <v>309</v>
      </c>
      <c r="P1951" t="s">
        <v>1606</v>
      </c>
      <c r="Q1951" t="s">
        <v>6478</v>
      </c>
      <c r="R1951" s="230">
        <v>45077</v>
      </c>
      <c r="S1951" s="230">
        <v>45078</v>
      </c>
      <c r="T1951" t="s">
        <v>8407</v>
      </c>
      <c r="U1951" s="259"/>
      <c r="V1951" s="259"/>
      <c r="W1951" s="259"/>
      <c r="X1951" s="259"/>
      <c r="Y1951" s="260"/>
      <c r="Z1951" t="s">
        <v>8361</v>
      </c>
      <c r="AA1951" t="s">
        <v>8362</v>
      </c>
      <c r="AB1951">
        <v>1681597433</v>
      </c>
      <c r="AC1951" s="261" t="str">
        <f>_xlfn.IFNA(IF(Table[[#This Row],[Programme Partner]]&lt;&gt;Table[[#This Row],[Implementing Partner]],CONCATENATE(Table[[#This Row],[Programme Partner]],"-",Table[[#This Row],[Implementing Partner]]),Table[[#This Row],[Programme Partner]]),"")</f>
        <v>GREEN HILL</v>
      </c>
    </row>
    <row r="1952" spans="1:29" ht="16.5" customHeight="1">
      <c r="A1952" s="183">
        <v>1953</v>
      </c>
      <c r="B1952" s="183" t="s">
        <v>8385</v>
      </c>
      <c r="C1952" s="195" t="s">
        <v>8306</v>
      </c>
      <c r="D1952" s="268" t="s">
        <v>8306</v>
      </c>
      <c r="E1952" t="s">
        <v>5058</v>
      </c>
      <c r="F1952" s="265" t="s">
        <v>27</v>
      </c>
      <c r="G1952" s="195" t="s">
        <v>8012</v>
      </c>
      <c r="H1952" t="s">
        <v>8365</v>
      </c>
      <c r="I1952" s="195" t="str">
        <f>IFERROR(VLOOKUP(Table[[#This Row],[Activity Details of Assistance]],WHAT!E:F,2,FALSE),"")</f>
        <v># of door</v>
      </c>
      <c r="J1952" s="195"/>
      <c r="K1952">
        <v>14</v>
      </c>
      <c r="L1952" s="235" t="s">
        <v>28</v>
      </c>
      <c r="M1952" s="252" t="s">
        <v>13</v>
      </c>
      <c r="N1952" t="s">
        <v>14</v>
      </c>
      <c r="O1952" t="s">
        <v>309</v>
      </c>
      <c r="P1952" t="s">
        <v>1606</v>
      </c>
      <c r="Q1952" t="s">
        <v>6478</v>
      </c>
      <c r="R1952" s="230">
        <v>45077</v>
      </c>
      <c r="S1952" s="230">
        <v>45078</v>
      </c>
      <c r="T1952" t="s">
        <v>8407</v>
      </c>
      <c r="U1952" s="259"/>
      <c r="V1952" s="259"/>
      <c r="W1952" s="259"/>
      <c r="X1952" s="259"/>
      <c r="Y1952" s="260"/>
      <c r="Z1952" t="s">
        <v>8361</v>
      </c>
      <c r="AA1952" t="s">
        <v>8362</v>
      </c>
      <c r="AB1952">
        <v>1681597433</v>
      </c>
      <c r="AC1952" s="261" t="str">
        <f>_xlfn.IFNA(IF(Table[[#This Row],[Programme Partner]]&lt;&gt;Table[[#This Row],[Implementing Partner]],CONCATENATE(Table[[#This Row],[Programme Partner]],"-",Table[[#This Row],[Implementing Partner]]),Table[[#This Row],[Programme Partner]]),"")</f>
        <v>GREEN HILL</v>
      </c>
    </row>
    <row r="1953" spans="1:29" ht="16.5" customHeight="1">
      <c r="A1953" s="183">
        <v>1954</v>
      </c>
      <c r="B1953" s="183" t="s">
        <v>8385</v>
      </c>
      <c r="C1953" s="195" t="s">
        <v>8306</v>
      </c>
      <c r="D1953" s="268" t="s">
        <v>8306</v>
      </c>
      <c r="E1953" t="s">
        <v>5058</v>
      </c>
      <c r="F1953" s="265" t="s">
        <v>27</v>
      </c>
      <c r="G1953" s="195" t="s">
        <v>8012</v>
      </c>
      <c r="H1953" t="s">
        <v>8312</v>
      </c>
      <c r="I1953" s="195" t="str">
        <f>IFERROR(VLOOKUP(Table[[#This Row],[Activity Details of Assistance]],WHAT!E:F,2,FALSE),"")</f>
        <v># of door</v>
      </c>
      <c r="J1953" s="195"/>
      <c r="K1953">
        <v>32</v>
      </c>
      <c r="L1953" s="235" t="s">
        <v>28</v>
      </c>
      <c r="M1953" s="252" t="s">
        <v>13</v>
      </c>
      <c r="N1953" t="s">
        <v>14</v>
      </c>
      <c r="O1953" t="s">
        <v>309</v>
      </c>
      <c r="P1953" t="s">
        <v>1606</v>
      </c>
      <c r="Q1953" t="s">
        <v>6478</v>
      </c>
      <c r="R1953" s="230">
        <v>45077</v>
      </c>
      <c r="S1953" s="230">
        <v>45078</v>
      </c>
      <c r="T1953" t="s">
        <v>8407</v>
      </c>
      <c r="U1953" s="259"/>
      <c r="V1953" s="259"/>
      <c r="W1953" s="259"/>
      <c r="X1953" s="259"/>
      <c r="Y1953" s="260"/>
      <c r="Z1953" t="s">
        <v>8361</v>
      </c>
      <c r="AA1953" t="s">
        <v>8362</v>
      </c>
      <c r="AB1953">
        <v>1681597433</v>
      </c>
      <c r="AC1953" s="261" t="str">
        <f>_xlfn.IFNA(IF(Table[[#This Row],[Programme Partner]]&lt;&gt;Table[[#This Row],[Implementing Partner]],CONCATENATE(Table[[#This Row],[Programme Partner]],"-",Table[[#This Row],[Implementing Partner]]),Table[[#This Row],[Programme Partner]]),"")</f>
        <v>GREEN HILL</v>
      </c>
    </row>
    <row r="1954" spans="1:29" ht="16.5" customHeight="1">
      <c r="A1954" s="183">
        <v>1955</v>
      </c>
      <c r="B1954" s="183" t="s">
        <v>8385</v>
      </c>
      <c r="C1954" s="195" t="s">
        <v>8306</v>
      </c>
      <c r="D1954" s="268" t="s">
        <v>8306</v>
      </c>
      <c r="E1954" t="s">
        <v>5058</v>
      </c>
      <c r="F1954" s="265" t="s">
        <v>27</v>
      </c>
      <c r="G1954" s="195" t="s">
        <v>8013</v>
      </c>
      <c r="H1954" t="s">
        <v>8338</v>
      </c>
      <c r="I1954" s="195" t="str">
        <f>IFERROR(VLOOKUP(Table[[#This Row],[Activity Details of Assistance]],WHAT!E:F,2,FALSE),"")</f>
        <v># of facilities</v>
      </c>
      <c r="J1954" s="195"/>
      <c r="K1954">
        <v>580</v>
      </c>
      <c r="L1954" s="235" t="s">
        <v>28</v>
      </c>
      <c r="M1954" s="252" t="s">
        <v>13</v>
      </c>
      <c r="N1954" t="s">
        <v>14</v>
      </c>
      <c r="O1954" t="s">
        <v>309</v>
      </c>
      <c r="P1954" t="s">
        <v>1606</v>
      </c>
      <c r="Q1954" t="s">
        <v>6478</v>
      </c>
      <c r="R1954" s="230">
        <v>45077</v>
      </c>
      <c r="S1954" s="230">
        <v>45078</v>
      </c>
      <c r="T1954" t="s">
        <v>8407</v>
      </c>
      <c r="U1954" s="259"/>
      <c r="V1954" s="259"/>
      <c r="W1954" s="259"/>
      <c r="X1954" s="259"/>
      <c r="Y1954" s="260"/>
      <c r="Z1954" t="s">
        <v>8361</v>
      </c>
      <c r="AA1954" t="s">
        <v>8362</v>
      </c>
      <c r="AB1954">
        <v>1681597433</v>
      </c>
      <c r="AC1954" s="261" t="str">
        <f>_xlfn.IFNA(IF(Table[[#This Row],[Programme Partner]]&lt;&gt;Table[[#This Row],[Implementing Partner]],CONCATENATE(Table[[#This Row],[Programme Partner]],"-",Table[[#This Row],[Implementing Partner]]),Table[[#This Row],[Programme Partner]]),"")</f>
        <v>GREEN HILL</v>
      </c>
    </row>
    <row r="1955" spans="1:29" ht="16.5" customHeight="1">
      <c r="A1955" s="183">
        <v>1956</v>
      </c>
      <c r="B1955" s="183" t="s">
        <v>8385</v>
      </c>
      <c r="C1955" s="195" t="s">
        <v>8306</v>
      </c>
      <c r="D1955" s="268" t="s">
        <v>8306</v>
      </c>
      <c r="E1955" t="s">
        <v>5058</v>
      </c>
      <c r="F1955" s="265" t="s">
        <v>27</v>
      </c>
      <c r="G1955" s="195" t="s">
        <v>8013</v>
      </c>
      <c r="H1955" t="s">
        <v>8286</v>
      </c>
      <c r="I1955" s="195" t="str">
        <f>IFERROR(VLOOKUP(Table[[#This Row],[Activity Details of Assistance]],WHAT!E:F,2,FALSE),"")</f>
        <v># of HP sessions at community level</v>
      </c>
      <c r="J1955" s="195"/>
      <c r="K1955">
        <v>60</v>
      </c>
      <c r="L1955" s="235" t="s">
        <v>28</v>
      </c>
      <c r="M1955" s="252" t="s">
        <v>13</v>
      </c>
      <c r="N1955" t="s">
        <v>14</v>
      </c>
      <c r="O1955" t="s">
        <v>309</v>
      </c>
      <c r="P1955" t="s">
        <v>1606</v>
      </c>
      <c r="Q1955" t="s">
        <v>6478</v>
      </c>
      <c r="R1955" s="230">
        <v>45077</v>
      </c>
      <c r="S1955" s="230">
        <v>45078</v>
      </c>
      <c r="T1955" t="s">
        <v>8407</v>
      </c>
      <c r="U1955" s="259"/>
      <c r="V1955" s="259"/>
      <c r="W1955" s="259"/>
      <c r="X1955" s="259"/>
      <c r="Y1955" s="260"/>
      <c r="Z1955" t="s">
        <v>8361</v>
      </c>
      <c r="AA1955" t="s">
        <v>8362</v>
      </c>
      <c r="AB1955">
        <v>1681597433</v>
      </c>
      <c r="AC1955" s="261" t="str">
        <f>_xlfn.IFNA(IF(Table[[#This Row],[Programme Partner]]&lt;&gt;Table[[#This Row],[Implementing Partner]],CONCATENATE(Table[[#This Row],[Programme Partner]],"-",Table[[#This Row],[Implementing Partner]]),Table[[#This Row],[Programme Partner]]),"")</f>
        <v>GREEN HILL</v>
      </c>
    </row>
    <row r="1956" spans="1:29" ht="16.5" customHeight="1">
      <c r="A1956" s="183">
        <v>1957</v>
      </c>
      <c r="B1956" s="183" t="s">
        <v>8385</v>
      </c>
      <c r="C1956" s="195" t="s">
        <v>8306</v>
      </c>
      <c r="D1956" s="268" t="s">
        <v>8306</v>
      </c>
      <c r="E1956" t="s">
        <v>5058</v>
      </c>
      <c r="F1956" s="265" t="s">
        <v>27</v>
      </c>
      <c r="G1956" s="195" t="s">
        <v>8013</v>
      </c>
      <c r="H1956" t="s">
        <v>8287</v>
      </c>
      <c r="I1956" s="195" t="str">
        <f>IFERROR(VLOOKUP(Table[[#This Row],[Activity Details of Assistance]],WHAT!E:F,2,FALSE),"")</f>
        <v># of HP sessions at HH level</v>
      </c>
      <c r="J1956" s="195"/>
      <c r="K1956">
        <v>1485</v>
      </c>
      <c r="L1956" s="235" t="s">
        <v>28</v>
      </c>
      <c r="M1956" s="252" t="s">
        <v>13</v>
      </c>
      <c r="N1956" t="s">
        <v>14</v>
      </c>
      <c r="O1956" t="s">
        <v>309</v>
      </c>
      <c r="P1956" t="s">
        <v>1606</v>
      </c>
      <c r="Q1956" t="s">
        <v>6478</v>
      </c>
      <c r="R1956" s="230">
        <v>45077</v>
      </c>
      <c r="S1956" s="230">
        <v>45078</v>
      </c>
      <c r="T1956" t="s">
        <v>8407</v>
      </c>
      <c r="U1956" s="259"/>
      <c r="V1956" s="259"/>
      <c r="W1956" s="259"/>
      <c r="X1956" s="259"/>
      <c r="Y1956" s="260"/>
      <c r="Z1956" t="s">
        <v>8361</v>
      </c>
      <c r="AA1956" t="s">
        <v>8362</v>
      </c>
      <c r="AB1956">
        <v>1681597433</v>
      </c>
      <c r="AC1956" s="261" t="str">
        <f>_xlfn.IFNA(IF(Table[[#This Row],[Programme Partner]]&lt;&gt;Table[[#This Row],[Implementing Partner]],CONCATENATE(Table[[#This Row],[Programme Partner]],"-",Table[[#This Row],[Implementing Partner]]),Table[[#This Row],[Programme Partner]]),"")</f>
        <v>GREEN HILL</v>
      </c>
    </row>
    <row r="1957" spans="1:29" ht="16.5" customHeight="1">
      <c r="A1957" s="183">
        <v>1958</v>
      </c>
      <c r="B1957" s="183" t="s">
        <v>8385</v>
      </c>
      <c r="C1957" s="195" t="s">
        <v>8306</v>
      </c>
      <c r="D1957" s="268" t="s">
        <v>8306</v>
      </c>
      <c r="E1957" t="s">
        <v>5058</v>
      </c>
      <c r="F1957" s="265" t="s">
        <v>27</v>
      </c>
      <c r="G1957" s="195" t="s">
        <v>8014</v>
      </c>
      <c r="H1957" t="s">
        <v>8242</v>
      </c>
      <c r="I1957" s="195" t="str">
        <f>IFERROR(VLOOKUP(Table[[#This Row],[Activity Details of Assistance]],WHAT!E:F,2,FALSE),"")</f>
        <v># of pit</v>
      </c>
      <c r="J1957" s="195"/>
      <c r="K1957">
        <v>1</v>
      </c>
      <c r="L1957" s="235" t="s">
        <v>28</v>
      </c>
      <c r="M1957" s="252" t="s">
        <v>13</v>
      </c>
      <c r="N1957" t="s">
        <v>14</v>
      </c>
      <c r="O1957" t="s">
        <v>309</v>
      </c>
      <c r="P1957" t="s">
        <v>1606</v>
      </c>
      <c r="Q1957" t="s">
        <v>6478</v>
      </c>
      <c r="R1957" s="230">
        <v>45077</v>
      </c>
      <c r="S1957" s="230">
        <v>45078</v>
      </c>
      <c r="T1957" t="s">
        <v>8407</v>
      </c>
      <c r="U1957" s="259"/>
      <c r="V1957" s="259"/>
      <c r="W1957" s="259"/>
      <c r="X1957" s="259"/>
      <c r="Y1957" s="260"/>
      <c r="Z1957" t="s">
        <v>8361</v>
      </c>
      <c r="AA1957" t="s">
        <v>8362</v>
      </c>
      <c r="AB1957">
        <v>1681597433</v>
      </c>
      <c r="AC1957" s="261" t="str">
        <f>_xlfn.IFNA(IF(Table[[#This Row],[Programme Partner]]&lt;&gt;Table[[#This Row],[Implementing Partner]],CONCATENATE(Table[[#This Row],[Programme Partner]],"-",Table[[#This Row],[Implementing Partner]]),Table[[#This Row],[Programme Partner]]),"")</f>
        <v>GREEN HILL</v>
      </c>
    </row>
    <row r="1958" spans="1:29" ht="16.5" customHeight="1">
      <c r="A1958" s="183">
        <v>1959</v>
      </c>
      <c r="B1958" s="183" t="s">
        <v>8385</v>
      </c>
      <c r="C1958" s="195" t="s">
        <v>8306</v>
      </c>
      <c r="D1958" s="268" t="s">
        <v>8306</v>
      </c>
      <c r="E1958" t="s">
        <v>5058</v>
      </c>
      <c r="F1958" s="265" t="s">
        <v>27</v>
      </c>
      <c r="G1958" s="195" t="s">
        <v>8011</v>
      </c>
      <c r="H1958" t="s">
        <v>8363</v>
      </c>
      <c r="I1958" s="195" t="str">
        <f>IFERROR(VLOOKUP(Table[[#This Row],[Activity Details of Assistance]],WHAT!E:F,2,FALSE),"")</f>
        <v># of tube well</v>
      </c>
      <c r="J1958" s="195"/>
      <c r="K1958">
        <v>57</v>
      </c>
      <c r="L1958" s="235" t="s">
        <v>28</v>
      </c>
      <c r="M1958" s="252" t="s">
        <v>13</v>
      </c>
      <c r="N1958" t="s">
        <v>14</v>
      </c>
      <c r="O1958" t="s">
        <v>309</v>
      </c>
      <c r="P1958" t="s">
        <v>1606</v>
      </c>
      <c r="Q1958" t="s">
        <v>6386</v>
      </c>
      <c r="R1958" s="230">
        <v>45077</v>
      </c>
      <c r="S1958" s="230">
        <v>45078</v>
      </c>
      <c r="T1958" t="s">
        <v>8407</v>
      </c>
      <c r="U1958" s="259"/>
      <c r="V1958" s="259"/>
      <c r="W1958" s="259"/>
      <c r="X1958" s="259"/>
      <c r="Y1958" s="260"/>
      <c r="Z1958" t="s">
        <v>8361</v>
      </c>
      <c r="AA1958" t="s">
        <v>8362</v>
      </c>
      <c r="AB1958">
        <v>1681597433</v>
      </c>
      <c r="AC1958" s="261" t="str">
        <f>_xlfn.IFNA(IF(Table[[#This Row],[Programme Partner]]&lt;&gt;Table[[#This Row],[Implementing Partner]],CONCATENATE(Table[[#This Row],[Programme Partner]],"-",Table[[#This Row],[Implementing Partner]]),Table[[#This Row],[Programme Partner]]),"")</f>
        <v>GREEN HILL</v>
      </c>
    </row>
    <row r="1959" spans="1:29" ht="16.5" customHeight="1">
      <c r="A1959" s="183">
        <v>1960</v>
      </c>
      <c r="B1959" s="183" t="s">
        <v>8385</v>
      </c>
      <c r="C1959" s="195" t="s">
        <v>8306</v>
      </c>
      <c r="D1959" s="268" t="s">
        <v>8306</v>
      </c>
      <c r="E1959" t="s">
        <v>5058</v>
      </c>
      <c r="F1959" s="265" t="s">
        <v>27</v>
      </c>
      <c r="G1959" s="195" t="s">
        <v>8012</v>
      </c>
      <c r="H1959" t="s">
        <v>8318</v>
      </c>
      <c r="I1959" s="195" t="str">
        <f>IFERROR(VLOOKUP(Table[[#This Row],[Activity Details of Assistance]],WHAT!E:F,2,FALSE),"")</f>
        <v># of door</v>
      </c>
      <c r="J1959" s="195"/>
      <c r="K1959">
        <v>2</v>
      </c>
      <c r="L1959" s="235" t="s">
        <v>28</v>
      </c>
      <c r="M1959" s="252" t="s">
        <v>13</v>
      </c>
      <c r="N1959" t="s">
        <v>14</v>
      </c>
      <c r="O1959" t="s">
        <v>309</v>
      </c>
      <c r="P1959" t="s">
        <v>1606</v>
      </c>
      <c r="Q1959" t="s">
        <v>6386</v>
      </c>
      <c r="R1959" s="230">
        <v>45077</v>
      </c>
      <c r="S1959" s="230">
        <v>45078</v>
      </c>
      <c r="T1959" t="s">
        <v>8407</v>
      </c>
      <c r="U1959" s="259"/>
      <c r="V1959" s="259"/>
      <c r="W1959" s="259"/>
      <c r="X1959" s="259"/>
      <c r="Y1959" s="260"/>
      <c r="Z1959" t="s">
        <v>8361</v>
      </c>
      <c r="AA1959" t="s">
        <v>8362</v>
      </c>
      <c r="AB1959">
        <v>1681597433</v>
      </c>
      <c r="AC1959" s="261" t="str">
        <f>_xlfn.IFNA(IF(Table[[#This Row],[Programme Partner]]&lt;&gt;Table[[#This Row],[Implementing Partner]],CONCATENATE(Table[[#This Row],[Programme Partner]],"-",Table[[#This Row],[Implementing Partner]]),Table[[#This Row],[Programme Partner]]),"")</f>
        <v>GREEN HILL</v>
      </c>
    </row>
    <row r="1960" spans="1:29" ht="16.5" customHeight="1">
      <c r="A1960" s="183">
        <v>1961</v>
      </c>
      <c r="B1960" s="183" t="s">
        <v>8385</v>
      </c>
      <c r="C1960" s="195" t="s">
        <v>8306</v>
      </c>
      <c r="D1960" s="268" t="s">
        <v>8306</v>
      </c>
      <c r="E1960" t="s">
        <v>5058</v>
      </c>
      <c r="F1960" s="265" t="s">
        <v>27</v>
      </c>
      <c r="G1960" s="195" t="s">
        <v>8012</v>
      </c>
      <c r="H1960" t="s">
        <v>8364</v>
      </c>
      <c r="I1960" s="195" t="str">
        <f>IFERROR(VLOOKUP(Table[[#This Row],[Activity Details of Assistance]],WHAT!E:F,2,FALSE),"")</f>
        <v xml:space="preserve"># of door </v>
      </c>
      <c r="J1960" s="195"/>
      <c r="K1960">
        <v>32</v>
      </c>
      <c r="L1960" s="235" t="s">
        <v>28</v>
      </c>
      <c r="M1960" s="252" t="s">
        <v>13</v>
      </c>
      <c r="N1960" t="s">
        <v>14</v>
      </c>
      <c r="O1960" t="s">
        <v>309</v>
      </c>
      <c r="P1960" t="s">
        <v>1606</v>
      </c>
      <c r="Q1960" t="s">
        <v>6386</v>
      </c>
      <c r="R1960" s="230">
        <v>45077</v>
      </c>
      <c r="S1960" s="230">
        <v>45078</v>
      </c>
      <c r="T1960" t="s">
        <v>8407</v>
      </c>
      <c r="U1960" s="259"/>
      <c r="V1960" s="259"/>
      <c r="W1960" s="259"/>
      <c r="X1960" s="259"/>
      <c r="Y1960" s="260"/>
      <c r="Z1960" t="s">
        <v>8361</v>
      </c>
      <c r="AA1960" t="s">
        <v>8362</v>
      </c>
      <c r="AB1960">
        <v>1681597433</v>
      </c>
      <c r="AC1960" s="261" t="str">
        <f>_xlfn.IFNA(IF(Table[[#This Row],[Programme Partner]]&lt;&gt;Table[[#This Row],[Implementing Partner]],CONCATENATE(Table[[#This Row],[Programme Partner]],"-",Table[[#This Row],[Implementing Partner]]),Table[[#This Row],[Programme Partner]]),"")</f>
        <v>GREEN HILL</v>
      </c>
    </row>
    <row r="1961" spans="1:29" ht="16.5" customHeight="1">
      <c r="A1961" s="183">
        <v>1962</v>
      </c>
      <c r="B1961" s="183" t="s">
        <v>8385</v>
      </c>
      <c r="C1961" s="195" t="s">
        <v>8306</v>
      </c>
      <c r="D1961" s="268" t="s">
        <v>8306</v>
      </c>
      <c r="E1961" t="s">
        <v>5058</v>
      </c>
      <c r="F1961" s="265" t="s">
        <v>27</v>
      </c>
      <c r="G1961" s="195" t="s">
        <v>8012</v>
      </c>
      <c r="H1961" t="s">
        <v>8403</v>
      </c>
      <c r="I1961" s="195" t="str">
        <f>IFERROR(VLOOKUP(Table[[#This Row],[Activity Details of Assistance]],WHAT!E:F,2,FALSE),"")</f>
        <v># of door</v>
      </c>
      <c r="J1961" s="195"/>
      <c r="K1961">
        <v>2</v>
      </c>
      <c r="L1961" s="235" t="s">
        <v>28</v>
      </c>
      <c r="M1961" s="252" t="s">
        <v>13</v>
      </c>
      <c r="N1961" t="s">
        <v>14</v>
      </c>
      <c r="O1961" t="s">
        <v>309</v>
      </c>
      <c r="P1961" t="s">
        <v>1606</v>
      </c>
      <c r="Q1961" t="s">
        <v>6386</v>
      </c>
      <c r="R1961" s="230">
        <v>45077</v>
      </c>
      <c r="S1961" s="230">
        <v>45078</v>
      </c>
      <c r="T1961" t="s">
        <v>8407</v>
      </c>
      <c r="U1961" s="259"/>
      <c r="V1961" s="259"/>
      <c r="W1961" s="259"/>
      <c r="X1961" s="259"/>
      <c r="Y1961" s="260"/>
      <c r="Z1961" t="s">
        <v>8361</v>
      </c>
      <c r="AA1961" t="s">
        <v>8362</v>
      </c>
      <c r="AB1961">
        <v>1681597433</v>
      </c>
      <c r="AC1961" s="261" t="str">
        <f>_xlfn.IFNA(IF(Table[[#This Row],[Programme Partner]]&lt;&gt;Table[[#This Row],[Implementing Partner]],CONCATENATE(Table[[#This Row],[Programme Partner]],"-",Table[[#This Row],[Implementing Partner]]),Table[[#This Row],[Programme Partner]]),"")</f>
        <v>GREEN HILL</v>
      </c>
    </row>
    <row r="1962" spans="1:29" ht="16.5" customHeight="1">
      <c r="A1962" s="183">
        <v>1963</v>
      </c>
      <c r="B1962" s="183" t="s">
        <v>8385</v>
      </c>
      <c r="C1962" s="195" t="s">
        <v>8306</v>
      </c>
      <c r="D1962" s="268" t="s">
        <v>8306</v>
      </c>
      <c r="E1962" t="s">
        <v>5058</v>
      </c>
      <c r="F1962" s="265" t="s">
        <v>27</v>
      </c>
      <c r="G1962" s="195" t="s">
        <v>8012</v>
      </c>
      <c r="H1962" t="s">
        <v>8365</v>
      </c>
      <c r="I1962" s="195" t="str">
        <f>IFERROR(VLOOKUP(Table[[#This Row],[Activity Details of Assistance]],WHAT!E:F,2,FALSE),"")</f>
        <v># of door</v>
      </c>
      <c r="J1962" s="195"/>
      <c r="K1962">
        <v>50</v>
      </c>
      <c r="L1962" s="235" t="s">
        <v>28</v>
      </c>
      <c r="M1962" s="252" t="s">
        <v>13</v>
      </c>
      <c r="N1962" t="s">
        <v>14</v>
      </c>
      <c r="O1962" t="s">
        <v>309</v>
      </c>
      <c r="P1962" t="s">
        <v>1606</v>
      </c>
      <c r="Q1962" t="s">
        <v>6386</v>
      </c>
      <c r="R1962" s="230">
        <v>45077</v>
      </c>
      <c r="S1962" s="230">
        <v>45078</v>
      </c>
      <c r="T1962" t="s">
        <v>8407</v>
      </c>
      <c r="U1962" s="259"/>
      <c r="V1962" s="259"/>
      <c r="W1962" s="259"/>
      <c r="X1962" s="259"/>
      <c r="Y1962" s="260"/>
      <c r="Z1962" t="s">
        <v>8361</v>
      </c>
      <c r="AA1962" t="s">
        <v>8362</v>
      </c>
      <c r="AB1962">
        <v>1681597433</v>
      </c>
      <c r="AC1962" s="261" t="str">
        <f>_xlfn.IFNA(IF(Table[[#This Row],[Programme Partner]]&lt;&gt;Table[[#This Row],[Implementing Partner]],CONCATENATE(Table[[#This Row],[Programme Partner]],"-",Table[[#This Row],[Implementing Partner]]),Table[[#This Row],[Programme Partner]]),"")</f>
        <v>GREEN HILL</v>
      </c>
    </row>
    <row r="1963" spans="1:29" ht="16.5" customHeight="1">
      <c r="A1963" s="183">
        <v>1964</v>
      </c>
      <c r="B1963" s="183" t="s">
        <v>8385</v>
      </c>
      <c r="C1963" s="195" t="s">
        <v>8306</v>
      </c>
      <c r="D1963" s="268" t="s">
        <v>8306</v>
      </c>
      <c r="E1963" t="s">
        <v>5058</v>
      </c>
      <c r="F1963" s="265" t="s">
        <v>27</v>
      </c>
      <c r="G1963" s="195" t="s">
        <v>8012</v>
      </c>
      <c r="H1963" t="s">
        <v>8312</v>
      </c>
      <c r="I1963" s="195" t="str">
        <f>IFERROR(VLOOKUP(Table[[#This Row],[Activity Details of Assistance]],WHAT!E:F,2,FALSE),"")</f>
        <v># of door</v>
      </c>
      <c r="J1963" s="195"/>
      <c r="K1963">
        <v>10</v>
      </c>
      <c r="L1963" s="235" t="s">
        <v>28</v>
      </c>
      <c r="M1963" s="252" t="s">
        <v>13</v>
      </c>
      <c r="N1963" t="s">
        <v>14</v>
      </c>
      <c r="O1963" t="s">
        <v>309</v>
      </c>
      <c r="P1963" t="s">
        <v>1606</v>
      </c>
      <c r="Q1963" t="s">
        <v>6386</v>
      </c>
      <c r="R1963" s="230">
        <v>45077</v>
      </c>
      <c r="S1963" s="230">
        <v>45078</v>
      </c>
      <c r="T1963" t="s">
        <v>8407</v>
      </c>
      <c r="U1963" s="259"/>
      <c r="V1963" s="259"/>
      <c r="W1963" s="259"/>
      <c r="X1963" s="259"/>
      <c r="Y1963" s="260"/>
      <c r="Z1963" t="s">
        <v>8361</v>
      </c>
      <c r="AA1963" t="s">
        <v>8362</v>
      </c>
      <c r="AB1963">
        <v>1681597433</v>
      </c>
      <c r="AC1963" s="261" t="str">
        <f>_xlfn.IFNA(IF(Table[[#This Row],[Programme Partner]]&lt;&gt;Table[[#This Row],[Implementing Partner]],CONCATENATE(Table[[#This Row],[Programme Partner]],"-",Table[[#This Row],[Implementing Partner]]),Table[[#This Row],[Programme Partner]]),"")</f>
        <v>GREEN HILL</v>
      </c>
    </row>
    <row r="1964" spans="1:29" ht="16.5" customHeight="1">
      <c r="A1964" s="183">
        <v>1965</v>
      </c>
      <c r="B1964" s="183" t="s">
        <v>8385</v>
      </c>
      <c r="C1964" s="195" t="s">
        <v>8306</v>
      </c>
      <c r="D1964" s="268" t="s">
        <v>8306</v>
      </c>
      <c r="E1964" t="s">
        <v>5058</v>
      </c>
      <c r="F1964" s="265" t="s">
        <v>27</v>
      </c>
      <c r="G1964" s="195" t="s">
        <v>8013</v>
      </c>
      <c r="H1964" t="s">
        <v>8338</v>
      </c>
      <c r="I1964" s="195" t="str">
        <f>IFERROR(VLOOKUP(Table[[#This Row],[Activity Details of Assistance]],WHAT!E:F,2,FALSE),"")</f>
        <v># of facilities</v>
      </c>
      <c r="J1964" s="195"/>
      <c r="K1964">
        <v>970</v>
      </c>
      <c r="L1964" s="235" t="s">
        <v>28</v>
      </c>
      <c r="M1964" s="252" t="s">
        <v>13</v>
      </c>
      <c r="N1964" t="s">
        <v>14</v>
      </c>
      <c r="O1964" t="s">
        <v>309</v>
      </c>
      <c r="P1964" t="s">
        <v>1606</v>
      </c>
      <c r="Q1964" t="s">
        <v>6386</v>
      </c>
      <c r="R1964" s="230">
        <v>45077</v>
      </c>
      <c r="S1964" s="230">
        <v>45078</v>
      </c>
      <c r="T1964" t="s">
        <v>8407</v>
      </c>
      <c r="U1964" s="259"/>
      <c r="V1964" s="259"/>
      <c r="W1964" s="259"/>
      <c r="X1964" s="259"/>
      <c r="Y1964" s="260"/>
      <c r="Z1964" t="s">
        <v>8361</v>
      </c>
      <c r="AA1964" t="s">
        <v>8362</v>
      </c>
      <c r="AB1964">
        <v>1681597433</v>
      </c>
      <c r="AC1964" s="261" t="str">
        <f>_xlfn.IFNA(IF(Table[[#This Row],[Programme Partner]]&lt;&gt;Table[[#This Row],[Implementing Partner]],CONCATENATE(Table[[#This Row],[Programme Partner]],"-",Table[[#This Row],[Implementing Partner]]),Table[[#This Row],[Programme Partner]]),"")</f>
        <v>GREEN HILL</v>
      </c>
    </row>
    <row r="1965" spans="1:29" ht="16.5" customHeight="1">
      <c r="A1965" s="183">
        <v>1966</v>
      </c>
      <c r="B1965" s="183" t="s">
        <v>8385</v>
      </c>
      <c r="C1965" s="195" t="s">
        <v>8306</v>
      </c>
      <c r="D1965" s="268" t="s">
        <v>8306</v>
      </c>
      <c r="E1965" t="s">
        <v>5058</v>
      </c>
      <c r="F1965" s="265" t="s">
        <v>27</v>
      </c>
      <c r="G1965" s="195" t="s">
        <v>8013</v>
      </c>
      <c r="H1965" t="s">
        <v>8286</v>
      </c>
      <c r="I1965" s="195" t="str">
        <f>IFERROR(VLOOKUP(Table[[#This Row],[Activity Details of Assistance]],WHAT!E:F,2,FALSE),"")</f>
        <v># of HP sessions at community level</v>
      </c>
      <c r="J1965" s="195"/>
      <c r="K1965">
        <v>60</v>
      </c>
      <c r="L1965" s="235" t="s">
        <v>28</v>
      </c>
      <c r="M1965" s="252" t="s">
        <v>13</v>
      </c>
      <c r="N1965" t="s">
        <v>14</v>
      </c>
      <c r="O1965" t="s">
        <v>309</v>
      </c>
      <c r="P1965" t="s">
        <v>1606</v>
      </c>
      <c r="Q1965" t="s">
        <v>6386</v>
      </c>
      <c r="R1965" s="230">
        <v>45077</v>
      </c>
      <c r="S1965" s="230">
        <v>45078</v>
      </c>
      <c r="T1965" t="s">
        <v>8407</v>
      </c>
      <c r="U1965" s="259"/>
      <c r="V1965" s="259"/>
      <c r="W1965" s="259"/>
      <c r="X1965" s="259"/>
      <c r="Y1965" s="260"/>
      <c r="Z1965" t="s">
        <v>8361</v>
      </c>
      <c r="AA1965" t="s">
        <v>8362</v>
      </c>
      <c r="AB1965">
        <v>1681597433</v>
      </c>
      <c r="AC1965" s="261" t="str">
        <f>_xlfn.IFNA(IF(Table[[#This Row],[Programme Partner]]&lt;&gt;Table[[#This Row],[Implementing Partner]],CONCATENATE(Table[[#This Row],[Programme Partner]],"-",Table[[#This Row],[Implementing Partner]]),Table[[#This Row],[Programme Partner]]),"")</f>
        <v>GREEN HILL</v>
      </c>
    </row>
    <row r="1966" spans="1:29" ht="16.5" customHeight="1">
      <c r="A1966" s="183">
        <v>1967</v>
      </c>
      <c r="B1966" s="183" t="s">
        <v>8385</v>
      </c>
      <c r="C1966" s="195" t="s">
        <v>8306</v>
      </c>
      <c r="D1966" s="268" t="s">
        <v>8306</v>
      </c>
      <c r="E1966" t="s">
        <v>5058</v>
      </c>
      <c r="F1966" s="265" t="s">
        <v>27</v>
      </c>
      <c r="G1966" s="195" t="s">
        <v>8013</v>
      </c>
      <c r="H1966" t="s">
        <v>8287</v>
      </c>
      <c r="I1966" s="195" t="str">
        <f>IFERROR(VLOOKUP(Table[[#This Row],[Activity Details of Assistance]],WHAT!E:F,2,FALSE),"")</f>
        <v># of HP sessions at HH level</v>
      </c>
      <c r="J1966" s="195"/>
      <c r="K1966">
        <v>2240</v>
      </c>
      <c r="L1966" s="235" t="s">
        <v>28</v>
      </c>
      <c r="M1966" s="252" t="s">
        <v>13</v>
      </c>
      <c r="N1966" t="s">
        <v>14</v>
      </c>
      <c r="O1966" t="s">
        <v>309</v>
      </c>
      <c r="P1966" t="s">
        <v>1606</v>
      </c>
      <c r="Q1966" t="s">
        <v>6386</v>
      </c>
      <c r="R1966" s="230">
        <v>45077</v>
      </c>
      <c r="S1966" s="230">
        <v>45078</v>
      </c>
      <c r="T1966" t="s">
        <v>8407</v>
      </c>
      <c r="U1966" s="259"/>
      <c r="V1966" s="259"/>
      <c r="W1966" s="259"/>
      <c r="X1966" s="259"/>
      <c r="Y1966" s="260"/>
      <c r="Z1966" t="s">
        <v>8361</v>
      </c>
      <c r="AA1966" t="s">
        <v>8362</v>
      </c>
      <c r="AB1966">
        <v>1681597433</v>
      </c>
      <c r="AC1966" s="261" t="str">
        <f>_xlfn.IFNA(IF(Table[[#This Row],[Programme Partner]]&lt;&gt;Table[[#This Row],[Implementing Partner]],CONCATENATE(Table[[#This Row],[Programme Partner]],"-",Table[[#This Row],[Implementing Partner]]),Table[[#This Row],[Programme Partner]]),"")</f>
        <v>GREEN HILL</v>
      </c>
    </row>
    <row r="1967" spans="1:29" ht="16.5" customHeight="1">
      <c r="A1967" s="183">
        <v>1968</v>
      </c>
      <c r="B1967" s="183" t="s">
        <v>8385</v>
      </c>
      <c r="C1967" s="195" t="s">
        <v>8306</v>
      </c>
      <c r="D1967" s="268" t="s">
        <v>8306</v>
      </c>
      <c r="E1967" t="s">
        <v>5058</v>
      </c>
      <c r="F1967" s="265" t="s">
        <v>27</v>
      </c>
      <c r="G1967" s="195" t="s">
        <v>8014</v>
      </c>
      <c r="H1967" t="s">
        <v>8242</v>
      </c>
      <c r="I1967" s="195" t="str">
        <f>IFERROR(VLOOKUP(Table[[#This Row],[Activity Details of Assistance]],WHAT!E:F,2,FALSE),"")</f>
        <v># of pit</v>
      </c>
      <c r="J1967" s="195"/>
      <c r="K1967">
        <v>1</v>
      </c>
      <c r="L1967" s="235" t="s">
        <v>28</v>
      </c>
      <c r="M1967" s="252" t="s">
        <v>13</v>
      </c>
      <c r="N1967" t="s">
        <v>14</v>
      </c>
      <c r="O1967" t="s">
        <v>309</v>
      </c>
      <c r="P1967" t="s">
        <v>1606</v>
      </c>
      <c r="Q1967" t="s">
        <v>6386</v>
      </c>
      <c r="R1967" s="230">
        <v>45077</v>
      </c>
      <c r="S1967" s="230">
        <v>45078</v>
      </c>
      <c r="T1967" t="s">
        <v>8407</v>
      </c>
      <c r="U1967" s="259"/>
      <c r="V1967" s="259"/>
      <c r="W1967" s="259"/>
      <c r="X1967" s="259"/>
      <c r="Y1967" s="260"/>
      <c r="Z1967" t="s">
        <v>8361</v>
      </c>
      <c r="AA1967" t="s">
        <v>8362</v>
      </c>
      <c r="AB1967">
        <v>1681597433</v>
      </c>
      <c r="AC1967" s="261" t="str">
        <f>_xlfn.IFNA(IF(Table[[#This Row],[Programme Partner]]&lt;&gt;Table[[#This Row],[Implementing Partner]],CONCATENATE(Table[[#This Row],[Programme Partner]],"-",Table[[#This Row],[Implementing Partner]]),Table[[#This Row],[Programme Partner]]),"")</f>
        <v>GREEN HILL</v>
      </c>
    </row>
    <row r="1968" spans="1:29" ht="16.5" customHeight="1">
      <c r="A1968" s="183">
        <v>1969</v>
      </c>
      <c r="B1968" s="183" t="s">
        <v>8385</v>
      </c>
      <c r="C1968" s="195" t="s">
        <v>8306</v>
      </c>
      <c r="D1968" s="268" t="s">
        <v>8306</v>
      </c>
      <c r="E1968" t="s">
        <v>5058</v>
      </c>
      <c r="F1968" s="265" t="s">
        <v>27</v>
      </c>
      <c r="G1968" s="195" t="s">
        <v>8011</v>
      </c>
      <c r="H1968" t="s">
        <v>8363</v>
      </c>
      <c r="I1968" s="195" t="str">
        <f>IFERROR(VLOOKUP(Table[[#This Row],[Activity Details of Assistance]],WHAT!E:F,2,FALSE),"")</f>
        <v># of tube well</v>
      </c>
      <c r="J1968" s="195"/>
      <c r="K1968">
        <v>31</v>
      </c>
      <c r="L1968" s="235" t="s">
        <v>28</v>
      </c>
      <c r="M1968" s="252" t="s">
        <v>13</v>
      </c>
      <c r="N1968" t="s">
        <v>14</v>
      </c>
      <c r="O1968" t="s">
        <v>309</v>
      </c>
      <c r="P1968" t="s">
        <v>1606</v>
      </c>
      <c r="Q1968" t="s">
        <v>4668</v>
      </c>
      <c r="R1968" s="230">
        <v>45077</v>
      </c>
      <c r="S1968" s="230">
        <v>45078</v>
      </c>
      <c r="T1968" t="s">
        <v>8407</v>
      </c>
      <c r="U1968" s="259"/>
      <c r="V1968" s="259"/>
      <c r="W1968" s="259"/>
      <c r="X1968" s="259"/>
      <c r="Y1968" s="260"/>
      <c r="Z1968" t="s">
        <v>8361</v>
      </c>
      <c r="AA1968" t="s">
        <v>8362</v>
      </c>
      <c r="AB1968">
        <v>1681597433</v>
      </c>
      <c r="AC1968" s="261" t="str">
        <f>_xlfn.IFNA(IF(Table[[#This Row],[Programme Partner]]&lt;&gt;Table[[#This Row],[Implementing Partner]],CONCATENATE(Table[[#This Row],[Programme Partner]],"-",Table[[#This Row],[Implementing Partner]]),Table[[#This Row],[Programme Partner]]),"")</f>
        <v>GREEN HILL</v>
      </c>
    </row>
    <row r="1969" spans="1:29" ht="16.5" customHeight="1">
      <c r="A1969" s="183">
        <v>1970</v>
      </c>
      <c r="B1969" s="183" t="s">
        <v>8385</v>
      </c>
      <c r="C1969" s="195" t="s">
        <v>8306</v>
      </c>
      <c r="D1969" s="268" t="s">
        <v>8306</v>
      </c>
      <c r="E1969" t="s">
        <v>5058</v>
      </c>
      <c r="F1969" s="265" t="s">
        <v>27</v>
      </c>
      <c r="G1969" s="195" t="s">
        <v>8012</v>
      </c>
      <c r="H1969" t="s">
        <v>8364</v>
      </c>
      <c r="I1969" s="195" t="str">
        <f>IFERROR(VLOOKUP(Table[[#This Row],[Activity Details of Assistance]],WHAT!E:F,2,FALSE),"")</f>
        <v xml:space="preserve"># of door </v>
      </c>
      <c r="J1969" s="195"/>
      <c r="K1969">
        <v>39</v>
      </c>
      <c r="L1969" s="235" t="s">
        <v>28</v>
      </c>
      <c r="M1969" s="252" t="s">
        <v>13</v>
      </c>
      <c r="N1969" t="s">
        <v>14</v>
      </c>
      <c r="O1969" t="s">
        <v>309</v>
      </c>
      <c r="P1969" t="s">
        <v>1606</v>
      </c>
      <c r="Q1969" t="s">
        <v>4668</v>
      </c>
      <c r="R1969" s="230">
        <v>45077</v>
      </c>
      <c r="S1969" s="230">
        <v>45078</v>
      </c>
      <c r="T1969" t="s">
        <v>8407</v>
      </c>
      <c r="U1969" s="259"/>
      <c r="V1969" s="259"/>
      <c r="W1969" s="259"/>
      <c r="X1969" s="259"/>
      <c r="Y1969" s="260"/>
      <c r="Z1969" t="s">
        <v>8361</v>
      </c>
      <c r="AA1969" t="s">
        <v>8362</v>
      </c>
      <c r="AB1969">
        <v>1681597433</v>
      </c>
      <c r="AC1969" s="261" t="str">
        <f>_xlfn.IFNA(IF(Table[[#This Row],[Programme Partner]]&lt;&gt;Table[[#This Row],[Implementing Partner]],CONCATENATE(Table[[#This Row],[Programme Partner]],"-",Table[[#This Row],[Implementing Partner]]),Table[[#This Row],[Programme Partner]]),"")</f>
        <v>GREEN HILL</v>
      </c>
    </row>
    <row r="1970" spans="1:29" ht="16.5" customHeight="1">
      <c r="A1970" s="183">
        <v>1971</v>
      </c>
      <c r="B1970" s="183" t="s">
        <v>8385</v>
      </c>
      <c r="C1970" s="195" t="s">
        <v>8306</v>
      </c>
      <c r="D1970" s="268" t="s">
        <v>8306</v>
      </c>
      <c r="E1970" t="s">
        <v>5058</v>
      </c>
      <c r="F1970" s="265" t="s">
        <v>27</v>
      </c>
      <c r="G1970" s="195" t="s">
        <v>8012</v>
      </c>
      <c r="H1970" t="s">
        <v>8365</v>
      </c>
      <c r="I1970" s="195" t="str">
        <f>IFERROR(VLOOKUP(Table[[#This Row],[Activity Details of Assistance]],WHAT!E:F,2,FALSE),"")</f>
        <v># of door</v>
      </c>
      <c r="J1970" s="195"/>
      <c r="K1970">
        <v>55</v>
      </c>
      <c r="L1970" s="235" t="s">
        <v>28</v>
      </c>
      <c r="M1970" s="252" t="s">
        <v>13</v>
      </c>
      <c r="N1970" t="s">
        <v>14</v>
      </c>
      <c r="O1970" t="s">
        <v>309</v>
      </c>
      <c r="P1970" t="s">
        <v>1606</v>
      </c>
      <c r="Q1970" t="s">
        <v>4668</v>
      </c>
      <c r="R1970" s="230">
        <v>45077</v>
      </c>
      <c r="S1970" s="230">
        <v>45078</v>
      </c>
      <c r="T1970" t="s">
        <v>8407</v>
      </c>
      <c r="U1970" s="259"/>
      <c r="V1970" s="259"/>
      <c r="W1970" s="259"/>
      <c r="X1970" s="259"/>
      <c r="Y1970" s="260"/>
      <c r="Z1970" t="s">
        <v>8361</v>
      </c>
      <c r="AA1970" t="s">
        <v>8362</v>
      </c>
      <c r="AB1970">
        <v>1681597433</v>
      </c>
      <c r="AC1970" s="261" t="str">
        <f>_xlfn.IFNA(IF(Table[[#This Row],[Programme Partner]]&lt;&gt;Table[[#This Row],[Implementing Partner]],CONCATENATE(Table[[#This Row],[Programme Partner]],"-",Table[[#This Row],[Implementing Partner]]),Table[[#This Row],[Programme Partner]]),"")</f>
        <v>GREEN HILL</v>
      </c>
    </row>
    <row r="1971" spans="1:29" ht="16.5" customHeight="1">
      <c r="A1971" s="183">
        <v>1972</v>
      </c>
      <c r="B1971" s="183" t="s">
        <v>8385</v>
      </c>
      <c r="C1971" s="195" t="s">
        <v>8306</v>
      </c>
      <c r="D1971" s="268" t="s">
        <v>8306</v>
      </c>
      <c r="E1971" t="s">
        <v>5058</v>
      </c>
      <c r="F1971" s="265" t="s">
        <v>27</v>
      </c>
      <c r="G1971" s="195" t="s">
        <v>8012</v>
      </c>
      <c r="H1971" t="s">
        <v>8312</v>
      </c>
      <c r="I1971" s="195" t="str">
        <f>IFERROR(VLOOKUP(Table[[#This Row],[Activity Details of Assistance]],WHAT!E:F,2,FALSE),"")</f>
        <v># of door</v>
      </c>
      <c r="J1971" s="195"/>
      <c r="K1971">
        <v>22</v>
      </c>
      <c r="L1971" s="235" t="s">
        <v>28</v>
      </c>
      <c r="M1971" s="252" t="s">
        <v>13</v>
      </c>
      <c r="N1971" t="s">
        <v>14</v>
      </c>
      <c r="O1971" t="s">
        <v>309</v>
      </c>
      <c r="P1971" t="s">
        <v>1606</v>
      </c>
      <c r="Q1971" t="s">
        <v>4668</v>
      </c>
      <c r="R1971" s="230">
        <v>45077</v>
      </c>
      <c r="S1971" s="230">
        <v>45078</v>
      </c>
      <c r="T1971" t="s">
        <v>8407</v>
      </c>
      <c r="U1971" s="259"/>
      <c r="V1971" s="259"/>
      <c r="W1971" s="259"/>
      <c r="X1971" s="259"/>
      <c r="Y1971" s="260"/>
      <c r="Z1971" t="s">
        <v>8361</v>
      </c>
      <c r="AA1971" t="s">
        <v>8362</v>
      </c>
      <c r="AB1971">
        <v>1681597433</v>
      </c>
      <c r="AC1971" s="261" t="str">
        <f>_xlfn.IFNA(IF(Table[[#This Row],[Programme Partner]]&lt;&gt;Table[[#This Row],[Implementing Partner]],CONCATENATE(Table[[#This Row],[Programme Partner]],"-",Table[[#This Row],[Implementing Partner]]),Table[[#This Row],[Programme Partner]]),"")</f>
        <v>GREEN HILL</v>
      </c>
    </row>
    <row r="1972" spans="1:29" ht="16.5" customHeight="1">
      <c r="A1972" s="183">
        <v>1973</v>
      </c>
      <c r="B1972" s="183" t="s">
        <v>8385</v>
      </c>
      <c r="C1972" s="195" t="s">
        <v>8306</v>
      </c>
      <c r="D1972" s="268" t="s">
        <v>8306</v>
      </c>
      <c r="E1972" t="s">
        <v>5058</v>
      </c>
      <c r="F1972" s="265" t="s">
        <v>27</v>
      </c>
      <c r="G1972" s="195" t="s">
        <v>8013</v>
      </c>
      <c r="H1972" t="s">
        <v>8338</v>
      </c>
      <c r="I1972" s="195" t="str">
        <f>IFERROR(VLOOKUP(Table[[#This Row],[Activity Details of Assistance]],WHAT!E:F,2,FALSE),"")</f>
        <v># of facilities</v>
      </c>
      <c r="J1972" s="195"/>
      <c r="K1972">
        <v>560</v>
      </c>
      <c r="L1972" s="235" t="s">
        <v>28</v>
      </c>
      <c r="M1972" s="252" t="s">
        <v>13</v>
      </c>
      <c r="N1972" t="s">
        <v>14</v>
      </c>
      <c r="O1972" t="s">
        <v>309</v>
      </c>
      <c r="P1972" t="s">
        <v>1606</v>
      </c>
      <c r="Q1972" t="s">
        <v>4668</v>
      </c>
      <c r="R1972" s="230">
        <v>45077</v>
      </c>
      <c r="S1972" s="230">
        <v>45078</v>
      </c>
      <c r="T1972" t="s">
        <v>8407</v>
      </c>
      <c r="U1972" s="259"/>
      <c r="V1972" s="259"/>
      <c r="W1972" s="259"/>
      <c r="X1972" s="259"/>
      <c r="Y1972" s="260"/>
      <c r="Z1972" t="s">
        <v>8361</v>
      </c>
      <c r="AA1972" t="s">
        <v>8362</v>
      </c>
      <c r="AB1972">
        <v>1681597433</v>
      </c>
      <c r="AC1972" s="261" t="str">
        <f>_xlfn.IFNA(IF(Table[[#This Row],[Programme Partner]]&lt;&gt;Table[[#This Row],[Implementing Partner]],CONCATENATE(Table[[#This Row],[Programme Partner]],"-",Table[[#This Row],[Implementing Partner]]),Table[[#This Row],[Programme Partner]]),"")</f>
        <v>GREEN HILL</v>
      </c>
    </row>
    <row r="1973" spans="1:29" ht="16.5" customHeight="1">
      <c r="A1973" s="183">
        <v>1974</v>
      </c>
      <c r="B1973" s="183" t="s">
        <v>8385</v>
      </c>
      <c r="C1973" s="195" t="s">
        <v>8306</v>
      </c>
      <c r="D1973" s="268" t="s">
        <v>8306</v>
      </c>
      <c r="E1973" t="s">
        <v>5058</v>
      </c>
      <c r="F1973" s="265" t="s">
        <v>27</v>
      </c>
      <c r="G1973" s="195" t="s">
        <v>8013</v>
      </c>
      <c r="H1973" t="s">
        <v>8286</v>
      </c>
      <c r="I1973" s="195" t="str">
        <f>IFERROR(VLOOKUP(Table[[#This Row],[Activity Details of Assistance]],WHAT!E:F,2,FALSE),"")</f>
        <v># of HP sessions at community level</v>
      </c>
      <c r="J1973" s="195"/>
      <c r="K1973">
        <v>40</v>
      </c>
      <c r="L1973" s="235" t="s">
        <v>28</v>
      </c>
      <c r="M1973" s="252" t="s">
        <v>13</v>
      </c>
      <c r="N1973" t="s">
        <v>14</v>
      </c>
      <c r="O1973" t="s">
        <v>309</v>
      </c>
      <c r="P1973" t="s">
        <v>1606</v>
      </c>
      <c r="Q1973" t="s">
        <v>4668</v>
      </c>
      <c r="R1973" s="230">
        <v>45077</v>
      </c>
      <c r="S1973" s="230">
        <v>45078</v>
      </c>
      <c r="T1973" t="s">
        <v>8407</v>
      </c>
      <c r="U1973" s="259"/>
      <c r="V1973" s="259"/>
      <c r="W1973" s="259"/>
      <c r="X1973" s="259"/>
      <c r="Y1973" s="260"/>
      <c r="Z1973" t="s">
        <v>8361</v>
      </c>
      <c r="AA1973" t="s">
        <v>8362</v>
      </c>
      <c r="AB1973">
        <v>1681597433</v>
      </c>
      <c r="AC1973" s="261" t="str">
        <f>_xlfn.IFNA(IF(Table[[#This Row],[Programme Partner]]&lt;&gt;Table[[#This Row],[Implementing Partner]],CONCATENATE(Table[[#This Row],[Programme Partner]],"-",Table[[#This Row],[Implementing Partner]]),Table[[#This Row],[Programme Partner]]),"")</f>
        <v>GREEN HILL</v>
      </c>
    </row>
    <row r="1974" spans="1:29" ht="16.5" customHeight="1">
      <c r="A1974" s="183">
        <v>1975</v>
      </c>
      <c r="B1974" s="183" t="s">
        <v>8385</v>
      </c>
      <c r="C1974" s="195" t="s">
        <v>8306</v>
      </c>
      <c r="D1974" s="268" t="s">
        <v>8306</v>
      </c>
      <c r="E1974" t="s">
        <v>5058</v>
      </c>
      <c r="F1974" s="265" t="s">
        <v>27</v>
      </c>
      <c r="G1974" s="195" t="s">
        <v>8013</v>
      </c>
      <c r="H1974" t="s">
        <v>8287</v>
      </c>
      <c r="I1974" s="195" t="str">
        <f>IFERROR(VLOOKUP(Table[[#This Row],[Activity Details of Assistance]],WHAT!E:F,2,FALSE),"")</f>
        <v># of HP sessions at HH level</v>
      </c>
      <c r="J1974" s="195"/>
      <c r="K1974">
        <v>754</v>
      </c>
      <c r="L1974" s="235" t="s">
        <v>28</v>
      </c>
      <c r="M1974" s="252" t="s">
        <v>13</v>
      </c>
      <c r="N1974" t="s">
        <v>14</v>
      </c>
      <c r="O1974" t="s">
        <v>309</v>
      </c>
      <c r="P1974" t="s">
        <v>1606</v>
      </c>
      <c r="Q1974" t="s">
        <v>4668</v>
      </c>
      <c r="R1974" s="230">
        <v>45077</v>
      </c>
      <c r="S1974" s="230">
        <v>45078</v>
      </c>
      <c r="T1974" t="s">
        <v>8407</v>
      </c>
      <c r="U1974" s="259"/>
      <c r="V1974" s="259"/>
      <c r="W1974" s="259"/>
      <c r="X1974" s="259"/>
      <c r="Y1974" s="260"/>
      <c r="Z1974" t="s">
        <v>8361</v>
      </c>
      <c r="AA1974" t="s">
        <v>8362</v>
      </c>
      <c r="AB1974">
        <v>1681597433</v>
      </c>
      <c r="AC1974" s="261" t="str">
        <f>_xlfn.IFNA(IF(Table[[#This Row],[Programme Partner]]&lt;&gt;Table[[#This Row],[Implementing Partner]],CONCATENATE(Table[[#This Row],[Programme Partner]],"-",Table[[#This Row],[Implementing Partner]]),Table[[#This Row],[Programme Partner]]),"")</f>
        <v>GREEN HILL</v>
      </c>
    </row>
    <row r="1975" spans="1:29" ht="16.5" customHeight="1">
      <c r="A1975" s="183">
        <v>1976</v>
      </c>
      <c r="B1975" s="183" t="s">
        <v>8384</v>
      </c>
      <c r="C1975" s="195" t="s">
        <v>5035</v>
      </c>
      <c r="D1975" s="268" t="s">
        <v>5087</v>
      </c>
      <c r="E1975" t="s">
        <v>8307</v>
      </c>
      <c r="F1975" s="265" t="s">
        <v>27</v>
      </c>
      <c r="G1975" s="195" t="s">
        <v>8012</v>
      </c>
      <c r="H1975" t="s">
        <v>8312</v>
      </c>
      <c r="I1975" s="195" t="str">
        <f>IFERROR(VLOOKUP(Table[[#This Row],[Activity Details of Assistance]],WHAT!E:F,2,FALSE),"")</f>
        <v># of door</v>
      </c>
      <c r="J1975" s="195"/>
      <c r="K1975">
        <v>248</v>
      </c>
      <c r="L1975" s="235" t="s">
        <v>28</v>
      </c>
      <c r="M1975" s="252" t="s">
        <v>13</v>
      </c>
      <c r="N1975" t="s">
        <v>14</v>
      </c>
      <c r="O1975" t="s">
        <v>309</v>
      </c>
      <c r="P1975" t="s">
        <v>1606</v>
      </c>
      <c r="Q1975" t="s">
        <v>4662</v>
      </c>
      <c r="R1975" s="230">
        <v>45077</v>
      </c>
      <c r="S1975" s="230">
        <v>45078</v>
      </c>
      <c r="T1975" t="s">
        <v>8407</v>
      </c>
      <c r="U1975" s="259"/>
      <c r="V1975" s="259"/>
      <c r="W1975" s="259"/>
      <c r="X1975" s="259"/>
      <c r="Y1975" s="260"/>
      <c r="Z1975" t="s">
        <v>8331</v>
      </c>
      <c r="AA1975" t="s">
        <v>8332</v>
      </c>
      <c r="AB1975">
        <v>1826201879</v>
      </c>
      <c r="AC1975" s="261" t="str">
        <f>_xlfn.IFNA(IF(Table[[#This Row],[Programme Partner]]&lt;&gt;Table[[#This Row],[Implementing Partner]],CONCATENATE(Table[[#This Row],[Programme Partner]],"-",Table[[#This Row],[Implementing Partner]]),Table[[#This Row],[Programme Partner]]),"")</f>
        <v>CA-DSK</v>
      </c>
    </row>
    <row r="1976" spans="1:29" ht="16.5" customHeight="1">
      <c r="A1976" s="183">
        <v>1977</v>
      </c>
      <c r="B1976" s="183" t="s">
        <v>8384</v>
      </c>
      <c r="C1976" s="195" t="s">
        <v>5035</v>
      </c>
      <c r="D1976" s="268" t="s">
        <v>5087</v>
      </c>
      <c r="E1976" t="s">
        <v>8307</v>
      </c>
      <c r="F1976" s="265" t="s">
        <v>27</v>
      </c>
      <c r="G1976" s="195" t="s">
        <v>8014</v>
      </c>
      <c r="H1976" t="s">
        <v>8412</v>
      </c>
      <c r="I1976" s="195" t="str">
        <f>IFERROR(VLOOKUP(Table[[#This Row],[Activity Details of Assistance]],WHAT!E:F,2,FALSE),"")</f>
        <v># of HH</v>
      </c>
      <c r="J1976" s="195"/>
      <c r="K1976">
        <v>600</v>
      </c>
      <c r="L1976" s="235" t="s">
        <v>28</v>
      </c>
      <c r="M1976" s="252" t="s">
        <v>13</v>
      </c>
      <c r="N1976" t="s">
        <v>14</v>
      </c>
      <c r="O1976" t="s">
        <v>309</v>
      </c>
      <c r="P1976" t="s">
        <v>1606</v>
      </c>
      <c r="Q1976" t="s">
        <v>4662</v>
      </c>
      <c r="R1976" s="230">
        <v>45077</v>
      </c>
      <c r="S1976" s="230">
        <v>45078</v>
      </c>
      <c r="T1976" t="s">
        <v>8407</v>
      </c>
      <c r="U1976" s="259"/>
      <c r="V1976" s="259"/>
      <c r="W1976" s="259"/>
      <c r="X1976" s="259"/>
      <c r="Y1976" s="260"/>
      <c r="Z1976" t="s">
        <v>8331</v>
      </c>
      <c r="AA1976" t="s">
        <v>8332</v>
      </c>
      <c r="AB1976">
        <v>1826201879</v>
      </c>
      <c r="AC1976" s="261" t="str">
        <f>_xlfn.IFNA(IF(Table[[#This Row],[Programme Partner]]&lt;&gt;Table[[#This Row],[Implementing Partner]],CONCATENATE(Table[[#This Row],[Programme Partner]],"-",Table[[#This Row],[Implementing Partner]]),Table[[#This Row],[Programme Partner]]),"")</f>
        <v>CA-DSK</v>
      </c>
    </row>
    <row r="1977" spans="1:29" ht="16.5" customHeight="1">
      <c r="A1977" s="183">
        <v>1978</v>
      </c>
      <c r="B1977" s="183" t="s">
        <v>8385</v>
      </c>
      <c r="C1977" s="195" t="s">
        <v>8350</v>
      </c>
      <c r="D1977" s="268" t="s">
        <v>8350</v>
      </c>
      <c r="E1977" s="233" t="s">
        <v>8308</v>
      </c>
      <c r="F1977" s="265" t="s">
        <v>27</v>
      </c>
      <c r="G1977" s="195" t="s">
        <v>8011</v>
      </c>
      <c r="H1977" t="s">
        <v>8363</v>
      </c>
      <c r="I1977" s="195" t="str">
        <f>IFERROR(VLOOKUP(Table[[#This Row],[Activity Details of Assistance]],WHAT!E:F,2,FALSE),"")</f>
        <v># of tube well</v>
      </c>
      <c r="J1977" s="195"/>
      <c r="K1977">
        <v>8</v>
      </c>
      <c r="L1977" s="235" t="s">
        <v>28</v>
      </c>
      <c r="M1977" s="252" t="s">
        <v>13</v>
      </c>
      <c r="N1977" t="s">
        <v>14</v>
      </c>
      <c r="O1977" t="s">
        <v>309</v>
      </c>
      <c r="P1977" t="s">
        <v>1606</v>
      </c>
      <c r="Q1977" t="s">
        <v>6386</v>
      </c>
      <c r="R1977" s="230">
        <v>45138</v>
      </c>
      <c r="S1977" s="230">
        <v>45078</v>
      </c>
      <c r="T1977" t="s">
        <v>8407</v>
      </c>
      <c r="U1977" s="259"/>
      <c r="V1977" s="259"/>
      <c r="W1977" s="259"/>
      <c r="X1977" s="259"/>
      <c r="Y1977" s="260"/>
      <c r="Z1977" t="s">
        <v>8353</v>
      </c>
      <c r="AA1977" t="s">
        <v>8452</v>
      </c>
      <c r="AB1977">
        <v>1722524747</v>
      </c>
      <c r="AC1977" s="261" t="str">
        <f>_xlfn.IFNA(IF(Table[[#This Row],[Programme Partner]]&lt;&gt;Table[[#This Row],[Implementing Partner]],CONCATENATE(Table[[#This Row],[Programme Partner]],"-",Table[[#This Row],[Implementing Partner]]),Table[[#This Row],[Programme Partner]]),"")</f>
        <v>CARITAS</v>
      </c>
    </row>
    <row r="1978" spans="1:29" ht="16.5" customHeight="1">
      <c r="A1978" s="183">
        <v>1979</v>
      </c>
      <c r="B1978" s="183" t="s">
        <v>8385</v>
      </c>
      <c r="C1978" s="195" t="s">
        <v>8350</v>
      </c>
      <c r="D1978" s="268" t="s">
        <v>8350</v>
      </c>
      <c r="E1978" s="233" t="s">
        <v>8308</v>
      </c>
      <c r="F1978" s="265" t="s">
        <v>27</v>
      </c>
      <c r="G1978" s="195" t="s">
        <v>8012</v>
      </c>
      <c r="H1978" t="s">
        <v>8364</v>
      </c>
      <c r="I1978" s="195" t="str">
        <f>IFERROR(VLOOKUP(Table[[#This Row],[Activity Details of Assistance]],WHAT!E:F,2,FALSE),"")</f>
        <v xml:space="preserve"># of door </v>
      </c>
      <c r="J1978" s="195"/>
      <c r="K1978">
        <v>15</v>
      </c>
      <c r="L1978" s="235" t="s">
        <v>28</v>
      </c>
      <c r="M1978" s="252" t="s">
        <v>13</v>
      </c>
      <c r="N1978" t="s">
        <v>14</v>
      </c>
      <c r="O1978" t="s">
        <v>309</v>
      </c>
      <c r="P1978" t="s">
        <v>1606</v>
      </c>
      <c r="Q1978" t="s">
        <v>6386</v>
      </c>
      <c r="R1978" s="230">
        <v>45138</v>
      </c>
      <c r="S1978" s="230">
        <v>45078</v>
      </c>
      <c r="T1978" t="s">
        <v>8407</v>
      </c>
      <c r="U1978" s="259"/>
      <c r="V1978" s="259"/>
      <c r="W1978" s="259"/>
      <c r="X1978" s="259"/>
      <c r="Y1978" s="260"/>
      <c r="Z1978" t="s">
        <v>8353</v>
      </c>
      <c r="AA1978" t="s">
        <v>8452</v>
      </c>
      <c r="AB1978">
        <v>1722524747</v>
      </c>
      <c r="AC1978" s="261" t="str">
        <f>_xlfn.IFNA(IF(Table[[#This Row],[Programme Partner]]&lt;&gt;Table[[#This Row],[Implementing Partner]],CONCATENATE(Table[[#This Row],[Programme Partner]],"-",Table[[#This Row],[Implementing Partner]]),Table[[#This Row],[Programme Partner]]),"")</f>
        <v>CARITAS</v>
      </c>
    </row>
    <row r="1979" spans="1:29" ht="16.5" customHeight="1">
      <c r="A1979" s="183">
        <v>1980</v>
      </c>
      <c r="B1979" s="183" t="s">
        <v>8385</v>
      </c>
      <c r="C1979" s="195" t="s">
        <v>8350</v>
      </c>
      <c r="D1979" s="268" t="s">
        <v>8350</v>
      </c>
      <c r="E1979" s="233" t="s">
        <v>8308</v>
      </c>
      <c r="F1979" s="265" t="s">
        <v>27</v>
      </c>
      <c r="G1979" s="195" t="s">
        <v>8012</v>
      </c>
      <c r="H1979" t="s">
        <v>8365</v>
      </c>
      <c r="I1979" s="195" t="str">
        <f>IFERROR(VLOOKUP(Table[[#This Row],[Activity Details of Assistance]],WHAT!E:F,2,FALSE),"")</f>
        <v># of door</v>
      </c>
      <c r="J1979" s="195"/>
      <c r="K1979">
        <v>13</v>
      </c>
      <c r="L1979" s="235" t="s">
        <v>28</v>
      </c>
      <c r="M1979" s="252" t="s">
        <v>13</v>
      </c>
      <c r="N1979" t="s">
        <v>14</v>
      </c>
      <c r="O1979" t="s">
        <v>309</v>
      </c>
      <c r="P1979" t="s">
        <v>1606</v>
      </c>
      <c r="Q1979" t="s">
        <v>6386</v>
      </c>
      <c r="R1979" s="230">
        <v>45138</v>
      </c>
      <c r="S1979" s="230">
        <v>45078</v>
      </c>
      <c r="T1979" t="s">
        <v>8407</v>
      </c>
      <c r="U1979" s="259"/>
      <c r="V1979" s="259"/>
      <c r="W1979" s="259"/>
      <c r="X1979" s="259"/>
      <c r="Y1979" s="260"/>
      <c r="Z1979" t="s">
        <v>8353</v>
      </c>
      <c r="AA1979" t="s">
        <v>8452</v>
      </c>
      <c r="AB1979">
        <v>1722524747</v>
      </c>
      <c r="AC1979" s="261" t="str">
        <f>_xlfn.IFNA(IF(Table[[#This Row],[Programme Partner]]&lt;&gt;Table[[#This Row],[Implementing Partner]],CONCATENATE(Table[[#This Row],[Programme Partner]],"-",Table[[#This Row],[Implementing Partner]]),Table[[#This Row],[Programme Partner]]),"")</f>
        <v>CARITAS</v>
      </c>
    </row>
    <row r="1980" spans="1:29" ht="16.5" customHeight="1">
      <c r="A1980" s="183">
        <v>1981</v>
      </c>
      <c r="B1980" s="183" t="s">
        <v>8385</v>
      </c>
      <c r="C1980" s="195" t="s">
        <v>8350</v>
      </c>
      <c r="D1980" s="268" t="s">
        <v>8350</v>
      </c>
      <c r="E1980" s="233" t="s">
        <v>8308</v>
      </c>
      <c r="F1980" s="265" t="s">
        <v>27</v>
      </c>
      <c r="G1980" s="195" t="s">
        <v>8013</v>
      </c>
      <c r="H1980" t="s">
        <v>8286</v>
      </c>
      <c r="I1980" s="195" t="str">
        <f>IFERROR(VLOOKUP(Table[[#This Row],[Activity Details of Assistance]],WHAT!E:F,2,FALSE),"")</f>
        <v># of HP sessions at community level</v>
      </c>
      <c r="J1980" s="195"/>
      <c r="K1980">
        <v>3</v>
      </c>
      <c r="L1980" s="235" t="s">
        <v>28</v>
      </c>
      <c r="M1980" s="252" t="s">
        <v>13</v>
      </c>
      <c r="N1980" t="s">
        <v>14</v>
      </c>
      <c r="O1980" t="s">
        <v>309</v>
      </c>
      <c r="P1980" t="s">
        <v>1606</v>
      </c>
      <c r="Q1980" t="s">
        <v>6386</v>
      </c>
      <c r="R1980" s="230">
        <v>45138</v>
      </c>
      <c r="S1980" s="230">
        <v>45078</v>
      </c>
      <c r="T1980" t="s">
        <v>8407</v>
      </c>
      <c r="U1980" s="259"/>
      <c r="V1980" s="259"/>
      <c r="W1980" s="259"/>
      <c r="X1980" s="259"/>
      <c r="Y1980" s="260"/>
      <c r="Z1980" t="s">
        <v>8353</v>
      </c>
      <c r="AA1980" t="s">
        <v>8452</v>
      </c>
      <c r="AB1980">
        <v>1722524747</v>
      </c>
      <c r="AC1980" s="261" t="str">
        <f>_xlfn.IFNA(IF(Table[[#This Row],[Programme Partner]]&lt;&gt;Table[[#This Row],[Implementing Partner]],CONCATENATE(Table[[#This Row],[Programme Partner]],"-",Table[[#This Row],[Implementing Partner]]),Table[[#This Row],[Programme Partner]]),"")</f>
        <v>CARITAS</v>
      </c>
    </row>
    <row r="1981" spans="1:29" ht="16.5" customHeight="1">
      <c r="A1981" s="183">
        <v>1982</v>
      </c>
      <c r="B1981" s="183" t="s">
        <v>8385</v>
      </c>
      <c r="C1981" s="195" t="s">
        <v>8350</v>
      </c>
      <c r="D1981" s="268" t="s">
        <v>8350</v>
      </c>
      <c r="E1981" s="233" t="s">
        <v>8308</v>
      </c>
      <c r="F1981" s="265" t="s">
        <v>27</v>
      </c>
      <c r="G1981" s="195" t="s">
        <v>8013</v>
      </c>
      <c r="H1981" t="s">
        <v>8287</v>
      </c>
      <c r="I1981" s="195" t="str">
        <f>IFERROR(VLOOKUP(Table[[#This Row],[Activity Details of Assistance]],WHAT!E:F,2,FALSE),"")</f>
        <v># of HP sessions at HH level</v>
      </c>
      <c r="J1981" s="195"/>
      <c r="K1981">
        <v>31</v>
      </c>
      <c r="L1981" s="235" t="s">
        <v>28</v>
      </c>
      <c r="M1981" s="252" t="s">
        <v>13</v>
      </c>
      <c r="N1981" t="s">
        <v>14</v>
      </c>
      <c r="O1981" t="s">
        <v>309</v>
      </c>
      <c r="P1981" t="s">
        <v>1606</v>
      </c>
      <c r="Q1981" t="s">
        <v>6386</v>
      </c>
      <c r="R1981" s="230">
        <v>45138</v>
      </c>
      <c r="S1981" s="230">
        <v>45078</v>
      </c>
      <c r="T1981" t="s">
        <v>8407</v>
      </c>
      <c r="U1981" s="259"/>
      <c r="V1981" s="259"/>
      <c r="W1981" s="259"/>
      <c r="X1981" s="259"/>
      <c r="Y1981" s="260"/>
      <c r="Z1981" t="s">
        <v>8353</v>
      </c>
      <c r="AA1981" t="s">
        <v>8452</v>
      </c>
      <c r="AB1981">
        <v>1722524747</v>
      </c>
      <c r="AC1981" s="261" t="str">
        <f>_xlfn.IFNA(IF(Table[[#This Row],[Programme Partner]]&lt;&gt;Table[[#This Row],[Implementing Partner]],CONCATENATE(Table[[#This Row],[Programme Partner]],"-",Table[[#This Row],[Implementing Partner]]),Table[[#This Row],[Programme Partner]]),"")</f>
        <v>CARITAS</v>
      </c>
    </row>
    <row r="1982" spans="1:29" ht="16.5" customHeight="1">
      <c r="A1982" s="183">
        <v>1983</v>
      </c>
      <c r="B1982" s="183" t="s">
        <v>8385</v>
      </c>
      <c r="C1982" s="195" t="s">
        <v>8350</v>
      </c>
      <c r="D1982" s="268" t="s">
        <v>8350</v>
      </c>
      <c r="E1982" s="233" t="s">
        <v>8308</v>
      </c>
      <c r="F1982" s="265" t="s">
        <v>27</v>
      </c>
      <c r="G1982" s="195" t="s">
        <v>8014</v>
      </c>
      <c r="H1982" t="s">
        <v>8313</v>
      </c>
      <c r="I1982" s="195" t="str">
        <f>IFERROR(VLOOKUP(Table[[#This Row],[Activity Details of Assistance]],WHAT!E:F,2,FALSE),"")</f>
        <v># of campaign per camp </v>
      </c>
      <c r="J1982" s="195"/>
      <c r="K1982">
        <v>1</v>
      </c>
      <c r="L1982" s="235" t="s">
        <v>28</v>
      </c>
      <c r="M1982" s="252" t="s">
        <v>13</v>
      </c>
      <c r="N1982" t="s">
        <v>14</v>
      </c>
      <c r="O1982" t="s">
        <v>309</v>
      </c>
      <c r="P1982" t="s">
        <v>1606</v>
      </c>
      <c r="Q1982" t="s">
        <v>6386</v>
      </c>
      <c r="R1982" s="230">
        <v>45138</v>
      </c>
      <c r="S1982" s="230">
        <v>45078</v>
      </c>
      <c r="T1982" t="s">
        <v>8407</v>
      </c>
      <c r="U1982" s="259"/>
      <c r="V1982" s="259"/>
      <c r="W1982" s="259"/>
      <c r="X1982" s="259"/>
      <c r="Y1982" s="260"/>
      <c r="Z1982" t="s">
        <v>8353</v>
      </c>
      <c r="AA1982" t="s">
        <v>8452</v>
      </c>
      <c r="AB1982">
        <v>1722524747</v>
      </c>
      <c r="AC1982" s="261" t="str">
        <f>_xlfn.IFNA(IF(Table[[#This Row],[Programme Partner]]&lt;&gt;Table[[#This Row],[Implementing Partner]],CONCATENATE(Table[[#This Row],[Programme Partner]],"-",Table[[#This Row],[Implementing Partner]]),Table[[#This Row],[Programme Partner]]),"")</f>
        <v>CARITAS</v>
      </c>
    </row>
    <row r="1983" spans="1:29" ht="16.5" customHeight="1">
      <c r="A1983" s="183">
        <v>1984</v>
      </c>
      <c r="B1983" s="183" t="s">
        <v>8385</v>
      </c>
      <c r="C1983" s="195" t="s">
        <v>8350</v>
      </c>
      <c r="D1983" s="268" t="s">
        <v>8350</v>
      </c>
      <c r="E1983" s="233" t="s">
        <v>8308</v>
      </c>
      <c r="F1983" s="265" t="s">
        <v>27</v>
      </c>
      <c r="G1983" s="195" t="s">
        <v>8011</v>
      </c>
      <c r="H1983" t="s">
        <v>8363</v>
      </c>
      <c r="I1983" s="195" t="str">
        <f>IFERROR(VLOOKUP(Table[[#This Row],[Activity Details of Assistance]],WHAT!E:F,2,FALSE),"")</f>
        <v># of tube well</v>
      </c>
      <c r="J1983" s="195"/>
      <c r="K1983">
        <v>19</v>
      </c>
      <c r="L1983" s="235" t="s">
        <v>28</v>
      </c>
      <c r="M1983" s="252" t="s">
        <v>13</v>
      </c>
      <c r="N1983" t="s">
        <v>14</v>
      </c>
      <c r="O1983" t="s">
        <v>309</v>
      </c>
      <c r="P1983" t="s">
        <v>1606</v>
      </c>
      <c r="Q1983" t="s">
        <v>4668</v>
      </c>
      <c r="R1983" s="230">
        <v>45138</v>
      </c>
      <c r="S1983" s="230">
        <v>45078</v>
      </c>
      <c r="T1983" t="s">
        <v>8407</v>
      </c>
      <c r="U1983" s="259"/>
      <c r="V1983" s="259"/>
      <c r="W1983" s="259"/>
      <c r="X1983" s="259"/>
      <c r="Y1983" s="260"/>
      <c r="Z1983" t="s">
        <v>8353</v>
      </c>
      <c r="AA1983" t="s">
        <v>8452</v>
      </c>
      <c r="AB1983">
        <v>1722524747</v>
      </c>
      <c r="AC1983" s="261" t="str">
        <f>_xlfn.IFNA(IF(Table[[#This Row],[Programme Partner]]&lt;&gt;Table[[#This Row],[Implementing Partner]],CONCATENATE(Table[[#This Row],[Programme Partner]],"-",Table[[#This Row],[Implementing Partner]]),Table[[#This Row],[Programme Partner]]),"")</f>
        <v>CARITAS</v>
      </c>
    </row>
    <row r="1984" spans="1:29" ht="16.5" customHeight="1">
      <c r="A1984" s="183">
        <v>1985</v>
      </c>
      <c r="B1984" s="183" t="s">
        <v>8385</v>
      </c>
      <c r="C1984" s="195" t="s">
        <v>8350</v>
      </c>
      <c r="D1984" s="268" t="s">
        <v>8350</v>
      </c>
      <c r="E1984" s="233" t="s">
        <v>8308</v>
      </c>
      <c r="F1984" s="265" t="s">
        <v>27</v>
      </c>
      <c r="G1984" s="195" t="s">
        <v>8012</v>
      </c>
      <c r="H1984" t="s">
        <v>8364</v>
      </c>
      <c r="I1984" s="195" t="str">
        <f>IFERROR(VLOOKUP(Table[[#This Row],[Activity Details of Assistance]],WHAT!E:F,2,FALSE),"")</f>
        <v xml:space="preserve"># of door </v>
      </c>
      <c r="J1984" s="195"/>
      <c r="K1984">
        <v>8</v>
      </c>
      <c r="L1984" s="235" t="s">
        <v>28</v>
      </c>
      <c r="M1984" s="252" t="s">
        <v>13</v>
      </c>
      <c r="N1984" t="s">
        <v>14</v>
      </c>
      <c r="O1984" t="s">
        <v>309</v>
      </c>
      <c r="P1984" t="s">
        <v>1606</v>
      </c>
      <c r="Q1984" t="s">
        <v>4668</v>
      </c>
      <c r="R1984" s="230">
        <v>45138</v>
      </c>
      <c r="S1984" s="230">
        <v>45078</v>
      </c>
      <c r="T1984" t="s">
        <v>8407</v>
      </c>
      <c r="U1984" s="259"/>
      <c r="V1984" s="259"/>
      <c r="W1984" s="259"/>
      <c r="X1984" s="259"/>
      <c r="Y1984" s="260"/>
      <c r="Z1984" t="s">
        <v>8353</v>
      </c>
      <c r="AA1984" t="s">
        <v>8452</v>
      </c>
      <c r="AB1984">
        <v>1722524747</v>
      </c>
      <c r="AC1984" s="261" t="str">
        <f>_xlfn.IFNA(IF(Table[[#This Row],[Programme Partner]]&lt;&gt;Table[[#This Row],[Implementing Partner]],CONCATENATE(Table[[#This Row],[Programme Partner]],"-",Table[[#This Row],[Implementing Partner]]),Table[[#This Row],[Programme Partner]]),"")</f>
        <v>CARITAS</v>
      </c>
    </row>
    <row r="1985" spans="1:29" ht="16.5" customHeight="1">
      <c r="A1985" s="183">
        <v>1986</v>
      </c>
      <c r="B1985" s="183" t="s">
        <v>8385</v>
      </c>
      <c r="C1985" s="195" t="s">
        <v>8350</v>
      </c>
      <c r="D1985" s="268" t="s">
        <v>8350</v>
      </c>
      <c r="E1985" s="233" t="s">
        <v>8308</v>
      </c>
      <c r="F1985" s="265" t="s">
        <v>27</v>
      </c>
      <c r="G1985" s="195" t="s">
        <v>8012</v>
      </c>
      <c r="H1985" t="s">
        <v>8365</v>
      </c>
      <c r="I1985" s="195" t="str">
        <f>IFERROR(VLOOKUP(Table[[#This Row],[Activity Details of Assistance]],WHAT!E:F,2,FALSE),"")</f>
        <v># of door</v>
      </c>
      <c r="J1985" s="195"/>
      <c r="K1985">
        <v>31</v>
      </c>
      <c r="L1985" s="235" t="s">
        <v>28</v>
      </c>
      <c r="M1985" s="252" t="s">
        <v>13</v>
      </c>
      <c r="N1985" t="s">
        <v>14</v>
      </c>
      <c r="O1985" t="s">
        <v>309</v>
      </c>
      <c r="P1985" t="s">
        <v>1606</v>
      </c>
      <c r="Q1985" t="s">
        <v>4668</v>
      </c>
      <c r="R1985" s="230">
        <v>45138</v>
      </c>
      <c r="S1985" s="230">
        <v>45078</v>
      </c>
      <c r="T1985" t="s">
        <v>8407</v>
      </c>
      <c r="U1985" s="259"/>
      <c r="V1985" s="259"/>
      <c r="W1985" s="259"/>
      <c r="X1985" s="259"/>
      <c r="Y1985" s="260"/>
      <c r="Z1985" t="s">
        <v>8353</v>
      </c>
      <c r="AA1985" t="s">
        <v>8452</v>
      </c>
      <c r="AB1985">
        <v>1722524747</v>
      </c>
      <c r="AC1985" s="261" t="str">
        <f>_xlfn.IFNA(IF(Table[[#This Row],[Programme Partner]]&lt;&gt;Table[[#This Row],[Implementing Partner]],CONCATENATE(Table[[#This Row],[Programme Partner]],"-",Table[[#This Row],[Implementing Partner]]),Table[[#This Row],[Programme Partner]]),"")</f>
        <v>CARITAS</v>
      </c>
    </row>
    <row r="1986" spans="1:29" ht="16.5" customHeight="1">
      <c r="A1986" s="183">
        <v>1987</v>
      </c>
      <c r="B1986" s="183" t="s">
        <v>8385</v>
      </c>
      <c r="C1986" s="195" t="s">
        <v>8350</v>
      </c>
      <c r="D1986" s="268" t="s">
        <v>8350</v>
      </c>
      <c r="E1986" s="233" t="s">
        <v>8308</v>
      </c>
      <c r="F1986" s="265" t="s">
        <v>27</v>
      </c>
      <c r="G1986" s="195" t="s">
        <v>8012</v>
      </c>
      <c r="H1986" t="s">
        <v>8312</v>
      </c>
      <c r="I1986" s="195" t="str">
        <f>IFERROR(VLOOKUP(Table[[#This Row],[Activity Details of Assistance]],WHAT!E:F,2,FALSE),"")</f>
        <v># of door</v>
      </c>
      <c r="J1986" s="195"/>
      <c r="K1986">
        <v>9</v>
      </c>
      <c r="L1986" s="235" t="s">
        <v>28</v>
      </c>
      <c r="M1986" s="252" t="s">
        <v>13</v>
      </c>
      <c r="N1986" t="s">
        <v>14</v>
      </c>
      <c r="O1986" t="s">
        <v>309</v>
      </c>
      <c r="P1986" t="s">
        <v>1606</v>
      </c>
      <c r="Q1986" t="s">
        <v>4668</v>
      </c>
      <c r="R1986" s="230">
        <v>45138</v>
      </c>
      <c r="S1986" s="230">
        <v>45078</v>
      </c>
      <c r="T1986" t="s">
        <v>8407</v>
      </c>
      <c r="U1986" s="259"/>
      <c r="V1986" s="259"/>
      <c r="W1986" s="259"/>
      <c r="X1986" s="259"/>
      <c r="Y1986" s="260"/>
      <c r="Z1986" t="s">
        <v>8353</v>
      </c>
      <c r="AA1986" t="s">
        <v>8452</v>
      </c>
      <c r="AB1986">
        <v>1722524747</v>
      </c>
      <c r="AC1986" s="261" t="str">
        <f>_xlfn.IFNA(IF(Table[[#This Row],[Programme Partner]]&lt;&gt;Table[[#This Row],[Implementing Partner]],CONCATENATE(Table[[#This Row],[Programme Partner]],"-",Table[[#This Row],[Implementing Partner]]),Table[[#This Row],[Programme Partner]]),"")</f>
        <v>CARITAS</v>
      </c>
    </row>
    <row r="1987" spans="1:29" ht="16.5" customHeight="1">
      <c r="A1987" s="183">
        <v>1988</v>
      </c>
      <c r="B1987" s="183" t="s">
        <v>8385</v>
      </c>
      <c r="C1987" s="195" t="s">
        <v>8350</v>
      </c>
      <c r="D1987" s="268" t="s">
        <v>8350</v>
      </c>
      <c r="E1987" s="233" t="s">
        <v>8308</v>
      </c>
      <c r="F1987" s="265" t="s">
        <v>27</v>
      </c>
      <c r="G1987" s="195" t="s">
        <v>8013</v>
      </c>
      <c r="H1987" t="s">
        <v>8286</v>
      </c>
      <c r="I1987" s="195" t="str">
        <f>IFERROR(VLOOKUP(Table[[#This Row],[Activity Details of Assistance]],WHAT!E:F,2,FALSE),"")</f>
        <v># of HP sessions at community level</v>
      </c>
      <c r="J1987" s="195"/>
      <c r="K1987">
        <v>7</v>
      </c>
      <c r="L1987" s="235" t="s">
        <v>28</v>
      </c>
      <c r="M1987" s="252" t="s">
        <v>13</v>
      </c>
      <c r="N1987" t="s">
        <v>14</v>
      </c>
      <c r="O1987" t="s">
        <v>309</v>
      </c>
      <c r="P1987" t="s">
        <v>1606</v>
      </c>
      <c r="Q1987" t="s">
        <v>4668</v>
      </c>
      <c r="R1987" s="230">
        <v>45138</v>
      </c>
      <c r="S1987" s="230">
        <v>45078</v>
      </c>
      <c r="T1987" t="s">
        <v>8407</v>
      </c>
      <c r="U1987" s="259"/>
      <c r="V1987" s="259"/>
      <c r="W1987" s="259"/>
      <c r="X1987" s="259"/>
      <c r="Y1987" s="260"/>
      <c r="Z1987" t="s">
        <v>8353</v>
      </c>
      <c r="AA1987" t="s">
        <v>8452</v>
      </c>
      <c r="AB1987">
        <v>1722524747</v>
      </c>
      <c r="AC1987" s="261" t="str">
        <f>_xlfn.IFNA(IF(Table[[#This Row],[Programme Partner]]&lt;&gt;Table[[#This Row],[Implementing Partner]],CONCATENATE(Table[[#This Row],[Programme Partner]],"-",Table[[#This Row],[Implementing Partner]]),Table[[#This Row],[Programme Partner]]),"")</f>
        <v>CARITAS</v>
      </c>
    </row>
    <row r="1988" spans="1:29" ht="16.5" customHeight="1">
      <c r="A1988" s="183">
        <v>1989</v>
      </c>
      <c r="B1988" s="183" t="s">
        <v>8385</v>
      </c>
      <c r="C1988" s="195" t="s">
        <v>8350</v>
      </c>
      <c r="D1988" s="268" t="s">
        <v>8350</v>
      </c>
      <c r="E1988" s="233" t="s">
        <v>8308</v>
      </c>
      <c r="F1988" s="265" t="s">
        <v>27</v>
      </c>
      <c r="G1988" s="195" t="s">
        <v>8013</v>
      </c>
      <c r="H1988" t="s">
        <v>8287</v>
      </c>
      <c r="I1988" s="195" t="str">
        <f>IFERROR(VLOOKUP(Table[[#This Row],[Activity Details of Assistance]],WHAT!E:F,2,FALSE),"")</f>
        <v># of HP sessions at HH level</v>
      </c>
      <c r="J1988" s="195"/>
      <c r="K1988">
        <v>68</v>
      </c>
      <c r="L1988" s="235" t="s">
        <v>28</v>
      </c>
      <c r="M1988" s="252" t="s">
        <v>13</v>
      </c>
      <c r="N1988" t="s">
        <v>14</v>
      </c>
      <c r="O1988" t="s">
        <v>309</v>
      </c>
      <c r="P1988" t="s">
        <v>1606</v>
      </c>
      <c r="Q1988" t="s">
        <v>4668</v>
      </c>
      <c r="R1988" s="230">
        <v>45138</v>
      </c>
      <c r="S1988" s="230">
        <v>45078</v>
      </c>
      <c r="T1988" t="s">
        <v>8407</v>
      </c>
      <c r="U1988" s="259"/>
      <c r="V1988" s="259"/>
      <c r="W1988" s="259"/>
      <c r="X1988" s="259"/>
      <c r="Y1988" s="260"/>
      <c r="Z1988" t="s">
        <v>8353</v>
      </c>
      <c r="AA1988" t="s">
        <v>8452</v>
      </c>
      <c r="AB1988">
        <v>1722524747</v>
      </c>
      <c r="AC1988" s="261" t="str">
        <f>_xlfn.IFNA(IF(Table[[#This Row],[Programme Partner]]&lt;&gt;Table[[#This Row],[Implementing Partner]],CONCATENATE(Table[[#This Row],[Programme Partner]],"-",Table[[#This Row],[Implementing Partner]]),Table[[#This Row],[Programme Partner]]),"")</f>
        <v>CARITAS</v>
      </c>
    </row>
    <row r="1989" spans="1:29" ht="16.5" customHeight="1">
      <c r="A1989" s="183">
        <v>1990</v>
      </c>
      <c r="B1989" s="183" t="s">
        <v>8385</v>
      </c>
      <c r="C1989" s="195" t="s">
        <v>8350</v>
      </c>
      <c r="D1989" s="268" t="s">
        <v>8350</v>
      </c>
      <c r="E1989" s="233" t="s">
        <v>8351</v>
      </c>
      <c r="F1989" s="265" t="s">
        <v>27</v>
      </c>
      <c r="G1989" s="195" t="s">
        <v>8011</v>
      </c>
      <c r="H1989" t="s">
        <v>8363</v>
      </c>
      <c r="I1989" s="195" t="str">
        <f>IFERROR(VLOOKUP(Table[[#This Row],[Activity Details of Assistance]],WHAT!E:F,2,FALSE),"")</f>
        <v># of tube well</v>
      </c>
      <c r="J1989" s="195"/>
      <c r="K1989">
        <v>22</v>
      </c>
      <c r="L1989" s="235" t="s">
        <v>28</v>
      </c>
      <c r="M1989" s="252" t="s">
        <v>13</v>
      </c>
      <c r="N1989" t="s">
        <v>14</v>
      </c>
      <c r="O1989" t="s">
        <v>309</v>
      </c>
      <c r="P1989" t="s">
        <v>1606</v>
      </c>
      <c r="Q1989" t="s">
        <v>6386</v>
      </c>
      <c r="R1989" s="230">
        <v>45138</v>
      </c>
      <c r="S1989" s="230">
        <v>45078</v>
      </c>
      <c r="T1989" t="s">
        <v>8407</v>
      </c>
      <c r="U1989" s="259"/>
      <c r="V1989" s="259"/>
      <c r="W1989" s="259"/>
      <c r="X1989" s="259"/>
      <c r="Y1989" s="260"/>
      <c r="Z1989" t="s">
        <v>8353</v>
      </c>
      <c r="AA1989" t="s">
        <v>8452</v>
      </c>
      <c r="AB1989">
        <v>1722524747</v>
      </c>
      <c r="AC1989" s="261" t="str">
        <f>_xlfn.IFNA(IF(Table[[#This Row],[Programme Partner]]&lt;&gt;Table[[#This Row],[Implementing Partner]],CONCATENATE(Table[[#This Row],[Programme Partner]],"-",Table[[#This Row],[Implementing Partner]]),Table[[#This Row],[Programme Partner]]),"")</f>
        <v>CARITAS</v>
      </c>
    </row>
    <row r="1990" spans="1:29" ht="16.5" customHeight="1">
      <c r="A1990" s="183">
        <v>1991</v>
      </c>
      <c r="B1990" s="183" t="s">
        <v>8385</v>
      </c>
      <c r="C1990" s="195" t="s">
        <v>8350</v>
      </c>
      <c r="D1990" s="268" t="s">
        <v>8350</v>
      </c>
      <c r="E1990" s="233" t="s">
        <v>8351</v>
      </c>
      <c r="F1990" s="265" t="s">
        <v>27</v>
      </c>
      <c r="G1990" s="195" t="s">
        <v>8012</v>
      </c>
      <c r="H1990" t="s">
        <v>8364</v>
      </c>
      <c r="I1990" s="195" t="str">
        <f>IFERROR(VLOOKUP(Table[[#This Row],[Activity Details of Assistance]],WHAT!E:F,2,FALSE),"")</f>
        <v xml:space="preserve"># of door </v>
      </c>
      <c r="J1990" s="195"/>
      <c r="K1990">
        <v>7</v>
      </c>
      <c r="L1990" s="235" t="s">
        <v>28</v>
      </c>
      <c r="M1990" s="252" t="s">
        <v>13</v>
      </c>
      <c r="N1990" t="s">
        <v>14</v>
      </c>
      <c r="O1990" t="s">
        <v>309</v>
      </c>
      <c r="P1990" t="s">
        <v>1606</v>
      </c>
      <c r="Q1990" t="s">
        <v>6386</v>
      </c>
      <c r="R1990" s="230">
        <v>45138</v>
      </c>
      <c r="S1990" s="230">
        <v>45078</v>
      </c>
      <c r="T1990" t="s">
        <v>8407</v>
      </c>
      <c r="U1990" s="259"/>
      <c r="V1990" s="259"/>
      <c r="W1990" s="259"/>
      <c r="X1990" s="259"/>
      <c r="Y1990" s="260"/>
      <c r="Z1990" t="s">
        <v>8353</v>
      </c>
      <c r="AA1990" t="s">
        <v>8452</v>
      </c>
      <c r="AB1990">
        <v>1722524747</v>
      </c>
      <c r="AC1990" s="261" t="str">
        <f>_xlfn.IFNA(IF(Table[[#This Row],[Programme Partner]]&lt;&gt;Table[[#This Row],[Implementing Partner]],CONCATENATE(Table[[#This Row],[Programme Partner]],"-",Table[[#This Row],[Implementing Partner]]),Table[[#This Row],[Programme Partner]]),"")</f>
        <v>CARITAS</v>
      </c>
    </row>
    <row r="1991" spans="1:29" ht="16.5" customHeight="1">
      <c r="A1991" s="183">
        <v>1992</v>
      </c>
      <c r="B1991" s="183" t="s">
        <v>8385</v>
      </c>
      <c r="C1991" s="195" t="s">
        <v>8350</v>
      </c>
      <c r="D1991" s="268" t="s">
        <v>8350</v>
      </c>
      <c r="E1991" s="233" t="s">
        <v>8351</v>
      </c>
      <c r="F1991" s="265" t="s">
        <v>27</v>
      </c>
      <c r="G1991" s="195" t="s">
        <v>8012</v>
      </c>
      <c r="H1991" t="s">
        <v>8365</v>
      </c>
      <c r="I1991" s="195" t="str">
        <f>IFERROR(VLOOKUP(Table[[#This Row],[Activity Details of Assistance]],WHAT!E:F,2,FALSE),"")</f>
        <v># of door</v>
      </c>
      <c r="J1991" s="195"/>
      <c r="K1991">
        <v>16</v>
      </c>
      <c r="L1991" s="235" t="s">
        <v>28</v>
      </c>
      <c r="M1991" s="252" t="s">
        <v>13</v>
      </c>
      <c r="N1991" t="s">
        <v>14</v>
      </c>
      <c r="O1991" t="s">
        <v>309</v>
      </c>
      <c r="P1991" t="s">
        <v>1606</v>
      </c>
      <c r="Q1991" t="s">
        <v>6386</v>
      </c>
      <c r="R1991" s="230">
        <v>45138</v>
      </c>
      <c r="S1991" s="230">
        <v>45078</v>
      </c>
      <c r="T1991" t="s">
        <v>8407</v>
      </c>
      <c r="U1991" s="259"/>
      <c r="V1991" s="259"/>
      <c r="W1991" s="259"/>
      <c r="X1991" s="259"/>
      <c r="Y1991" s="260"/>
      <c r="Z1991" t="s">
        <v>8353</v>
      </c>
      <c r="AA1991" t="s">
        <v>8452</v>
      </c>
      <c r="AB1991">
        <v>1722524747</v>
      </c>
      <c r="AC1991" s="261" t="str">
        <f>_xlfn.IFNA(IF(Table[[#This Row],[Programme Partner]]&lt;&gt;Table[[#This Row],[Implementing Partner]],CONCATENATE(Table[[#This Row],[Programme Partner]],"-",Table[[#This Row],[Implementing Partner]]),Table[[#This Row],[Programme Partner]]),"")</f>
        <v>CARITAS</v>
      </c>
    </row>
    <row r="1992" spans="1:29" ht="16.5" customHeight="1">
      <c r="A1992" s="183">
        <v>1993</v>
      </c>
      <c r="B1992" s="183" t="s">
        <v>8385</v>
      </c>
      <c r="C1992" s="195" t="s">
        <v>8350</v>
      </c>
      <c r="D1992" s="268" t="s">
        <v>8350</v>
      </c>
      <c r="E1992" s="233" t="s">
        <v>8351</v>
      </c>
      <c r="F1992" s="265" t="s">
        <v>27</v>
      </c>
      <c r="G1992" s="195" t="s">
        <v>8012</v>
      </c>
      <c r="H1992" t="s">
        <v>8312</v>
      </c>
      <c r="I1992" s="195" t="str">
        <f>IFERROR(VLOOKUP(Table[[#This Row],[Activity Details of Assistance]],WHAT!E:F,2,FALSE),"")</f>
        <v># of door</v>
      </c>
      <c r="J1992" s="195"/>
      <c r="K1992">
        <v>23</v>
      </c>
      <c r="L1992" s="235" t="s">
        <v>28</v>
      </c>
      <c r="M1992" s="252" t="s">
        <v>13</v>
      </c>
      <c r="N1992" t="s">
        <v>14</v>
      </c>
      <c r="O1992" t="s">
        <v>309</v>
      </c>
      <c r="P1992" t="s">
        <v>1606</v>
      </c>
      <c r="Q1992" t="s">
        <v>6386</v>
      </c>
      <c r="R1992" s="230">
        <v>45138</v>
      </c>
      <c r="S1992" s="230">
        <v>45078</v>
      </c>
      <c r="T1992" t="s">
        <v>8407</v>
      </c>
      <c r="U1992" s="259"/>
      <c r="V1992" s="259"/>
      <c r="W1992" s="259"/>
      <c r="X1992" s="259"/>
      <c r="Y1992" s="260"/>
      <c r="Z1992" t="s">
        <v>8353</v>
      </c>
      <c r="AA1992" t="s">
        <v>8452</v>
      </c>
      <c r="AB1992">
        <v>1722524747</v>
      </c>
      <c r="AC1992" s="261" t="str">
        <f>_xlfn.IFNA(IF(Table[[#This Row],[Programme Partner]]&lt;&gt;Table[[#This Row],[Implementing Partner]],CONCATENATE(Table[[#This Row],[Programme Partner]],"-",Table[[#This Row],[Implementing Partner]]),Table[[#This Row],[Programme Partner]]),"")</f>
        <v>CARITAS</v>
      </c>
    </row>
    <row r="1993" spans="1:29" ht="16.5" customHeight="1">
      <c r="A1993" s="183">
        <v>1994</v>
      </c>
      <c r="B1993" s="183" t="s">
        <v>8385</v>
      </c>
      <c r="C1993" s="195" t="s">
        <v>8350</v>
      </c>
      <c r="D1993" s="268" t="s">
        <v>8350</v>
      </c>
      <c r="E1993" s="233" t="s">
        <v>8351</v>
      </c>
      <c r="F1993" s="265" t="s">
        <v>27</v>
      </c>
      <c r="G1993" s="195" t="s">
        <v>8013</v>
      </c>
      <c r="H1993" t="s">
        <v>8286</v>
      </c>
      <c r="I1993" s="195" t="str">
        <f>IFERROR(VLOOKUP(Table[[#This Row],[Activity Details of Assistance]],WHAT!E:F,2,FALSE),"")</f>
        <v># of HP sessions at community level</v>
      </c>
      <c r="J1993" s="195"/>
      <c r="K1993">
        <v>92</v>
      </c>
      <c r="L1993" s="235" t="s">
        <v>28</v>
      </c>
      <c r="M1993" s="252" t="s">
        <v>13</v>
      </c>
      <c r="N1993" t="s">
        <v>14</v>
      </c>
      <c r="O1993" t="s">
        <v>309</v>
      </c>
      <c r="P1993" t="s">
        <v>1606</v>
      </c>
      <c r="Q1993" t="s">
        <v>6386</v>
      </c>
      <c r="R1993" s="230">
        <v>45138</v>
      </c>
      <c r="S1993" s="230">
        <v>45078</v>
      </c>
      <c r="T1993" t="s">
        <v>8407</v>
      </c>
      <c r="U1993" s="259"/>
      <c r="V1993" s="259"/>
      <c r="W1993" s="259"/>
      <c r="X1993" s="259"/>
      <c r="Y1993" s="260"/>
      <c r="Z1993" t="s">
        <v>8353</v>
      </c>
      <c r="AA1993" t="s">
        <v>8452</v>
      </c>
      <c r="AB1993">
        <v>1722524747</v>
      </c>
      <c r="AC1993" s="261" t="str">
        <f>_xlfn.IFNA(IF(Table[[#This Row],[Programme Partner]]&lt;&gt;Table[[#This Row],[Implementing Partner]],CONCATENATE(Table[[#This Row],[Programme Partner]],"-",Table[[#This Row],[Implementing Partner]]),Table[[#This Row],[Programme Partner]]),"")</f>
        <v>CARITAS</v>
      </c>
    </row>
    <row r="1994" spans="1:29" ht="16.5" customHeight="1">
      <c r="A1994" s="183">
        <v>1995</v>
      </c>
      <c r="B1994" s="183" t="s">
        <v>8385</v>
      </c>
      <c r="C1994" s="195" t="s">
        <v>8350</v>
      </c>
      <c r="D1994" s="268" t="s">
        <v>8350</v>
      </c>
      <c r="E1994" s="233" t="s">
        <v>8351</v>
      </c>
      <c r="F1994" s="265" t="s">
        <v>27</v>
      </c>
      <c r="G1994" s="195" t="s">
        <v>8013</v>
      </c>
      <c r="H1994" t="s">
        <v>8287</v>
      </c>
      <c r="I1994" s="195" t="str">
        <f>IFERROR(VLOOKUP(Table[[#This Row],[Activity Details of Assistance]],WHAT!E:F,2,FALSE),"")</f>
        <v># of HP sessions at HH level</v>
      </c>
      <c r="J1994" s="195"/>
      <c r="K1994">
        <v>756</v>
      </c>
      <c r="L1994" s="235" t="s">
        <v>28</v>
      </c>
      <c r="M1994" s="252" t="s">
        <v>13</v>
      </c>
      <c r="N1994" t="s">
        <v>14</v>
      </c>
      <c r="O1994" t="s">
        <v>309</v>
      </c>
      <c r="P1994" t="s">
        <v>1606</v>
      </c>
      <c r="Q1994" t="s">
        <v>6386</v>
      </c>
      <c r="R1994" s="230">
        <v>45138</v>
      </c>
      <c r="S1994" s="230">
        <v>45078</v>
      </c>
      <c r="T1994" t="s">
        <v>8407</v>
      </c>
      <c r="U1994" s="259"/>
      <c r="V1994" s="259"/>
      <c r="W1994" s="259"/>
      <c r="X1994" s="259"/>
      <c r="Y1994" s="260"/>
      <c r="Z1994" t="s">
        <v>8353</v>
      </c>
      <c r="AA1994" t="s">
        <v>8452</v>
      </c>
      <c r="AB1994">
        <v>1722524747</v>
      </c>
      <c r="AC1994" s="261" t="str">
        <f>_xlfn.IFNA(IF(Table[[#This Row],[Programme Partner]]&lt;&gt;Table[[#This Row],[Implementing Partner]],CONCATENATE(Table[[#This Row],[Programme Partner]],"-",Table[[#This Row],[Implementing Partner]]),Table[[#This Row],[Programme Partner]]),"")</f>
        <v>CARITAS</v>
      </c>
    </row>
    <row r="1995" spans="1:29" ht="16.5" customHeight="1">
      <c r="A1995" s="183">
        <v>1996</v>
      </c>
      <c r="B1995" s="183" t="s">
        <v>8385</v>
      </c>
      <c r="C1995" s="195" t="s">
        <v>8350</v>
      </c>
      <c r="D1995" s="268" t="s">
        <v>8350</v>
      </c>
      <c r="E1995" s="233" t="s">
        <v>8351</v>
      </c>
      <c r="F1995" s="265" t="s">
        <v>27</v>
      </c>
      <c r="G1995" s="195" t="s">
        <v>8014</v>
      </c>
      <c r="H1995" t="s">
        <v>8412</v>
      </c>
      <c r="I1995" s="195" t="str">
        <f>IFERROR(VLOOKUP(Table[[#This Row],[Activity Details of Assistance]],WHAT!E:F,2,FALSE),"")</f>
        <v># of HH</v>
      </c>
      <c r="J1995" s="195"/>
      <c r="K1995">
        <v>145</v>
      </c>
      <c r="L1995" s="235" t="s">
        <v>28</v>
      </c>
      <c r="M1995" s="252" t="s">
        <v>13</v>
      </c>
      <c r="N1995" t="s">
        <v>14</v>
      </c>
      <c r="O1995" t="s">
        <v>309</v>
      </c>
      <c r="P1995" t="s">
        <v>1606</v>
      </c>
      <c r="Q1995" t="s">
        <v>6386</v>
      </c>
      <c r="R1995" s="230">
        <v>45138</v>
      </c>
      <c r="S1995" s="230">
        <v>45078</v>
      </c>
      <c r="T1995" t="s">
        <v>8407</v>
      </c>
      <c r="U1995" s="259"/>
      <c r="V1995" s="259"/>
      <c r="W1995" s="259"/>
      <c r="X1995" s="259"/>
      <c r="Y1995" s="260"/>
      <c r="Z1995" t="s">
        <v>8353</v>
      </c>
      <c r="AA1995" t="s">
        <v>8452</v>
      </c>
      <c r="AB1995">
        <v>1722524747</v>
      </c>
      <c r="AC1995" s="261" t="str">
        <f>_xlfn.IFNA(IF(Table[[#This Row],[Programme Partner]]&lt;&gt;Table[[#This Row],[Implementing Partner]],CONCATENATE(Table[[#This Row],[Programme Partner]],"-",Table[[#This Row],[Implementing Partner]]),Table[[#This Row],[Programme Partner]]),"")</f>
        <v>CARITAS</v>
      </c>
    </row>
    <row r="1996" spans="1:29" ht="16.5" customHeight="1">
      <c r="A1996" s="183">
        <v>1997</v>
      </c>
      <c r="B1996" s="183" t="s">
        <v>8385</v>
      </c>
      <c r="C1996" s="195" t="s">
        <v>8350</v>
      </c>
      <c r="D1996" s="268" t="s">
        <v>8350</v>
      </c>
      <c r="E1996" s="233" t="s">
        <v>8351</v>
      </c>
      <c r="F1996" s="265" t="s">
        <v>27</v>
      </c>
      <c r="G1996" s="195" t="s">
        <v>8011</v>
      </c>
      <c r="H1996" t="s">
        <v>8363</v>
      </c>
      <c r="I1996" s="195" t="str">
        <f>IFERROR(VLOOKUP(Table[[#This Row],[Activity Details of Assistance]],WHAT!E:F,2,FALSE),"")</f>
        <v># of tube well</v>
      </c>
      <c r="J1996" s="195"/>
      <c r="K1996">
        <v>65</v>
      </c>
      <c r="L1996" s="235" t="s">
        <v>28</v>
      </c>
      <c r="M1996" s="252" t="s">
        <v>13</v>
      </c>
      <c r="N1996" t="s">
        <v>14</v>
      </c>
      <c r="O1996" t="s">
        <v>309</v>
      </c>
      <c r="P1996" t="s">
        <v>1606</v>
      </c>
      <c r="Q1996" t="s">
        <v>4668</v>
      </c>
      <c r="R1996" s="230">
        <v>45138</v>
      </c>
      <c r="S1996" s="230">
        <v>45078</v>
      </c>
      <c r="T1996" t="s">
        <v>8407</v>
      </c>
      <c r="U1996" s="259"/>
      <c r="V1996" s="259"/>
      <c r="W1996" s="259"/>
      <c r="X1996" s="259"/>
      <c r="Y1996" s="260"/>
      <c r="Z1996" t="s">
        <v>8353</v>
      </c>
      <c r="AA1996" t="s">
        <v>8452</v>
      </c>
      <c r="AB1996">
        <v>1722524747</v>
      </c>
      <c r="AC1996" s="261" t="str">
        <f>_xlfn.IFNA(IF(Table[[#This Row],[Programme Partner]]&lt;&gt;Table[[#This Row],[Implementing Partner]],CONCATENATE(Table[[#This Row],[Programme Partner]],"-",Table[[#This Row],[Implementing Partner]]),Table[[#This Row],[Programme Partner]]),"")</f>
        <v>CARITAS</v>
      </c>
    </row>
    <row r="1997" spans="1:29" ht="16.5" customHeight="1">
      <c r="A1997" s="183">
        <v>1998</v>
      </c>
      <c r="B1997" s="183" t="s">
        <v>8385</v>
      </c>
      <c r="C1997" s="195" t="s">
        <v>8350</v>
      </c>
      <c r="D1997" s="268" t="s">
        <v>8350</v>
      </c>
      <c r="E1997" s="233" t="s">
        <v>8351</v>
      </c>
      <c r="F1997" s="265" t="s">
        <v>27</v>
      </c>
      <c r="G1997" s="195" t="s">
        <v>8012</v>
      </c>
      <c r="H1997" t="s">
        <v>8364</v>
      </c>
      <c r="I1997" s="195" t="str">
        <f>IFERROR(VLOOKUP(Table[[#This Row],[Activity Details of Assistance]],WHAT!E:F,2,FALSE),"")</f>
        <v xml:space="preserve"># of door </v>
      </c>
      <c r="J1997" s="195"/>
      <c r="K1997">
        <v>20</v>
      </c>
      <c r="L1997" s="235" t="s">
        <v>28</v>
      </c>
      <c r="M1997" s="252" t="s">
        <v>13</v>
      </c>
      <c r="N1997" t="s">
        <v>14</v>
      </c>
      <c r="O1997" t="s">
        <v>309</v>
      </c>
      <c r="P1997" t="s">
        <v>1606</v>
      </c>
      <c r="Q1997" t="s">
        <v>4668</v>
      </c>
      <c r="R1997" s="230">
        <v>45138</v>
      </c>
      <c r="S1997" s="230">
        <v>45078</v>
      </c>
      <c r="T1997" t="s">
        <v>8407</v>
      </c>
      <c r="U1997" s="259"/>
      <c r="V1997" s="259"/>
      <c r="W1997" s="259"/>
      <c r="X1997" s="259"/>
      <c r="Y1997" s="260"/>
      <c r="Z1997" t="s">
        <v>8353</v>
      </c>
      <c r="AA1997" t="s">
        <v>8452</v>
      </c>
      <c r="AB1997">
        <v>1722524747</v>
      </c>
      <c r="AC1997" s="261" t="str">
        <f>_xlfn.IFNA(IF(Table[[#This Row],[Programme Partner]]&lt;&gt;Table[[#This Row],[Implementing Partner]],CONCATENATE(Table[[#This Row],[Programme Partner]],"-",Table[[#This Row],[Implementing Partner]]),Table[[#This Row],[Programme Partner]]),"")</f>
        <v>CARITAS</v>
      </c>
    </row>
    <row r="1998" spans="1:29" ht="16.5" customHeight="1">
      <c r="A1998" s="183">
        <v>1999</v>
      </c>
      <c r="B1998" s="183" t="s">
        <v>8385</v>
      </c>
      <c r="C1998" s="195" t="s">
        <v>8350</v>
      </c>
      <c r="D1998" s="268" t="s">
        <v>8350</v>
      </c>
      <c r="E1998" s="233" t="s">
        <v>8351</v>
      </c>
      <c r="F1998" s="265" t="s">
        <v>27</v>
      </c>
      <c r="G1998" s="195" t="s">
        <v>8012</v>
      </c>
      <c r="H1998" t="s">
        <v>8365</v>
      </c>
      <c r="I1998" s="195" t="str">
        <f>IFERROR(VLOOKUP(Table[[#This Row],[Activity Details of Assistance]],WHAT!E:F,2,FALSE),"")</f>
        <v># of door</v>
      </c>
      <c r="J1998" s="195"/>
      <c r="K1998">
        <v>12</v>
      </c>
      <c r="L1998" s="235" t="s">
        <v>28</v>
      </c>
      <c r="M1998" s="252" t="s">
        <v>13</v>
      </c>
      <c r="N1998" t="s">
        <v>14</v>
      </c>
      <c r="O1998" t="s">
        <v>309</v>
      </c>
      <c r="P1998" t="s">
        <v>1606</v>
      </c>
      <c r="Q1998" t="s">
        <v>4668</v>
      </c>
      <c r="R1998" s="230">
        <v>45138</v>
      </c>
      <c r="S1998" s="230">
        <v>45078</v>
      </c>
      <c r="T1998" t="s">
        <v>8407</v>
      </c>
      <c r="U1998" s="259"/>
      <c r="V1998" s="259"/>
      <c r="W1998" s="259"/>
      <c r="X1998" s="259"/>
      <c r="Y1998" s="260"/>
      <c r="Z1998" t="s">
        <v>8353</v>
      </c>
      <c r="AA1998" t="s">
        <v>8452</v>
      </c>
      <c r="AB1998">
        <v>1722524747</v>
      </c>
      <c r="AC1998" s="261" t="str">
        <f>_xlfn.IFNA(IF(Table[[#This Row],[Programme Partner]]&lt;&gt;Table[[#This Row],[Implementing Partner]],CONCATENATE(Table[[#This Row],[Programme Partner]],"-",Table[[#This Row],[Implementing Partner]]),Table[[#This Row],[Programme Partner]]),"")</f>
        <v>CARITAS</v>
      </c>
    </row>
    <row r="1999" spans="1:29" ht="16.5" customHeight="1">
      <c r="A1999" s="183">
        <v>2000</v>
      </c>
      <c r="B1999" s="183" t="s">
        <v>8385</v>
      </c>
      <c r="C1999" s="195" t="s">
        <v>8350</v>
      </c>
      <c r="D1999" s="268" t="s">
        <v>8350</v>
      </c>
      <c r="E1999" s="233" t="s">
        <v>8351</v>
      </c>
      <c r="F1999" s="265" t="s">
        <v>27</v>
      </c>
      <c r="G1999" s="195" t="s">
        <v>8012</v>
      </c>
      <c r="H1999" t="s">
        <v>8312</v>
      </c>
      <c r="I1999" s="195" t="str">
        <f>IFERROR(VLOOKUP(Table[[#This Row],[Activity Details of Assistance]],WHAT!E:F,2,FALSE),"")</f>
        <v># of door</v>
      </c>
      <c r="J1999" s="195"/>
      <c r="K1999">
        <v>55</v>
      </c>
      <c r="L1999" s="235" t="s">
        <v>28</v>
      </c>
      <c r="M1999" s="252" t="s">
        <v>13</v>
      </c>
      <c r="N1999" t="s">
        <v>14</v>
      </c>
      <c r="O1999" t="s">
        <v>309</v>
      </c>
      <c r="P1999" t="s">
        <v>1606</v>
      </c>
      <c r="Q1999" t="s">
        <v>4668</v>
      </c>
      <c r="R1999" s="230">
        <v>45138</v>
      </c>
      <c r="S1999" s="230">
        <v>45078</v>
      </c>
      <c r="T1999" t="s">
        <v>8407</v>
      </c>
      <c r="U1999" s="259"/>
      <c r="V1999" s="259"/>
      <c r="W1999" s="259"/>
      <c r="X1999" s="259"/>
      <c r="Y1999" s="260"/>
      <c r="Z1999" t="s">
        <v>8353</v>
      </c>
      <c r="AA1999" t="s">
        <v>8452</v>
      </c>
      <c r="AB1999">
        <v>1722524747</v>
      </c>
      <c r="AC1999" s="261" t="str">
        <f>_xlfn.IFNA(IF(Table[[#This Row],[Programme Partner]]&lt;&gt;Table[[#This Row],[Implementing Partner]],CONCATENATE(Table[[#This Row],[Programme Partner]],"-",Table[[#This Row],[Implementing Partner]]),Table[[#This Row],[Programme Partner]]),"")</f>
        <v>CARITAS</v>
      </c>
    </row>
    <row r="2000" spans="1:29" ht="16.5" customHeight="1">
      <c r="A2000" s="183">
        <v>2001</v>
      </c>
      <c r="B2000" s="183" t="s">
        <v>8385</v>
      </c>
      <c r="C2000" s="195" t="s">
        <v>8350</v>
      </c>
      <c r="D2000" s="268" t="s">
        <v>8350</v>
      </c>
      <c r="E2000" s="233" t="s">
        <v>8351</v>
      </c>
      <c r="F2000" s="265" t="s">
        <v>27</v>
      </c>
      <c r="G2000" s="195" t="s">
        <v>8013</v>
      </c>
      <c r="H2000" t="s">
        <v>8286</v>
      </c>
      <c r="I2000" s="195" t="str">
        <f>IFERROR(VLOOKUP(Table[[#This Row],[Activity Details of Assistance]],WHAT!E:F,2,FALSE),"")</f>
        <v># of HP sessions at community level</v>
      </c>
      <c r="J2000" s="195"/>
      <c r="K2000">
        <v>215</v>
      </c>
      <c r="L2000" s="235" t="s">
        <v>28</v>
      </c>
      <c r="M2000" s="252" t="s">
        <v>13</v>
      </c>
      <c r="N2000" t="s">
        <v>14</v>
      </c>
      <c r="O2000" t="s">
        <v>309</v>
      </c>
      <c r="P2000" t="s">
        <v>1606</v>
      </c>
      <c r="Q2000" t="s">
        <v>4668</v>
      </c>
      <c r="R2000" s="230">
        <v>45138</v>
      </c>
      <c r="S2000" s="230">
        <v>45078</v>
      </c>
      <c r="T2000" t="s">
        <v>8407</v>
      </c>
      <c r="U2000" s="259"/>
      <c r="V2000" s="259"/>
      <c r="W2000" s="259"/>
      <c r="X2000" s="259"/>
      <c r="Y2000" s="260"/>
      <c r="Z2000" t="s">
        <v>8353</v>
      </c>
      <c r="AA2000" t="s">
        <v>8452</v>
      </c>
      <c r="AB2000">
        <v>1722524747</v>
      </c>
      <c r="AC2000" s="261" t="str">
        <f>_xlfn.IFNA(IF(Table[[#This Row],[Programme Partner]]&lt;&gt;Table[[#This Row],[Implementing Partner]],CONCATENATE(Table[[#This Row],[Programme Partner]],"-",Table[[#This Row],[Implementing Partner]]),Table[[#This Row],[Programme Partner]]),"")</f>
        <v>CARITAS</v>
      </c>
    </row>
    <row r="2001" spans="1:29" ht="16.5" customHeight="1">
      <c r="A2001" s="183">
        <v>2002</v>
      </c>
      <c r="B2001" s="183" t="s">
        <v>8385</v>
      </c>
      <c r="C2001" s="195" t="s">
        <v>8350</v>
      </c>
      <c r="D2001" s="268" t="s">
        <v>8350</v>
      </c>
      <c r="E2001" s="233" t="s">
        <v>8351</v>
      </c>
      <c r="F2001" s="265" t="s">
        <v>27</v>
      </c>
      <c r="G2001" s="195" t="s">
        <v>8013</v>
      </c>
      <c r="H2001" t="s">
        <v>8287</v>
      </c>
      <c r="I2001" s="195" t="str">
        <f>IFERROR(VLOOKUP(Table[[#This Row],[Activity Details of Assistance]],WHAT!E:F,2,FALSE),"")</f>
        <v># of HP sessions at HH level</v>
      </c>
      <c r="J2001" s="195"/>
      <c r="K2001">
        <v>3922</v>
      </c>
      <c r="L2001" s="235" t="s">
        <v>28</v>
      </c>
      <c r="M2001" s="252" t="s">
        <v>13</v>
      </c>
      <c r="N2001" t="s">
        <v>14</v>
      </c>
      <c r="O2001" t="s">
        <v>309</v>
      </c>
      <c r="P2001" t="s">
        <v>1606</v>
      </c>
      <c r="Q2001" t="s">
        <v>4668</v>
      </c>
      <c r="R2001" s="230">
        <v>45138</v>
      </c>
      <c r="S2001" s="230">
        <v>45078</v>
      </c>
      <c r="T2001" t="s">
        <v>8407</v>
      </c>
      <c r="U2001" s="259"/>
      <c r="V2001" s="259"/>
      <c r="W2001" s="259"/>
      <c r="X2001" s="259"/>
      <c r="Y2001" s="260"/>
      <c r="Z2001" t="s">
        <v>8353</v>
      </c>
      <c r="AA2001" t="s">
        <v>8452</v>
      </c>
      <c r="AB2001">
        <v>1722524747</v>
      </c>
      <c r="AC2001" s="261" t="str">
        <f>_xlfn.IFNA(IF(Table[[#This Row],[Programme Partner]]&lt;&gt;Table[[#This Row],[Implementing Partner]],CONCATENATE(Table[[#This Row],[Programme Partner]],"-",Table[[#This Row],[Implementing Partner]]),Table[[#This Row],[Programme Partner]]),"")</f>
        <v>CARITAS</v>
      </c>
    </row>
    <row r="2002" spans="1:29" ht="16.5" customHeight="1">
      <c r="A2002" s="183">
        <v>2003</v>
      </c>
      <c r="B2002" s="183" t="s">
        <v>8385</v>
      </c>
      <c r="C2002" s="195" t="s">
        <v>8350</v>
      </c>
      <c r="D2002" s="268" t="s">
        <v>8350</v>
      </c>
      <c r="E2002" s="233" t="s">
        <v>8351</v>
      </c>
      <c r="F2002" s="265" t="s">
        <v>27</v>
      </c>
      <c r="G2002" s="195" t="s">
        <v>8014</v>
      </c>
      <c r="H2002" t="s">
        <v>8412</v>
      </c>
      <c r="I2002" s="195" t="str">
        <f>IFERROR(VLOOKUP(Table[[#This Row],[Activity Details of Assistance]],WHAT!E:F,2,FALSE),"")</f>
        <v># of HH</v>
      </c>
      <c r="J2002" s="195"/>
      <c r="K2002">
        <v>349</v>
      </c>
      <c r="L2002" s="235" t="s">
        <v>28</v>
      </c>
      <c r="M2002" s="252" t="s">
        <v>13</v>
      </c>
      <c r="N2002" t="s">
        <v>14</v>
      </c>
      <c r="O2002" t="s">
        <v>309</v>
      </c>
      <c r="P2002" t="s">
        <v>1606</v>
      </c>
      <c r="Q2002" t="s">
        <v>4668</v>
      </c>
      <c r="R2002" s="230">
        <v>45138</v>
      </c>
      <c r="S2002" s="230">
        <v>45078</v>
      </c>
      <c r="T2002" t="s">
        <v>8407</v>
      </c>
      <c r="U2002" s="259"/>
      <c r="V2002" s="259"/>
      <c r="W2002" s="259"/>
      <c r="X2002" s="259"/>
      <c r="Y2002" s="260"/>
      <c r="Z2002" t="s">
        <v>8353</v>
      </c>
      <c r="AA2002" t="s">
        <v>8452</v>
      </c>
      <c r="AB2002">
        <v>1722524747</v>
      </c>
      <c r="AC2002" s="261" t="str">
        <f>_xlfn.IFNA(IF(Table[[#This Row],[Programme Partner]]&lt;&gt;Table[[#This Row],[Implementing Partner]],CONCATENATE(Table[[#This Row],[Programme Partner]],"-",Table[[#This Row],[Implementing Partner]]),Table[[#This Row],[Programme Partner]]),"")</f>
        <v>CARITAS</v>
      </c>
    </row>
    <row r="2003" spans="1:29" ht="16.5" customHeight="1">
      <c r="A2003" s="183">
        <v>2004</v>
      </c>
      <c r="B2003" s="183" t="s">
        <v>8385</v>
      </c>
      <c r="C2003" s="195" t="s">
        <v>8030</v>
      </c>
      <c r="D2003" s="268" t="s">
        <v>8030</v>
      </c>
      <c r="E2003" s="233" t="s">
        <v>8494</v>
      </c>
      <c r="F2003" s="265" t="s">
        <v>27</v>
      </c>
      <c r="G2003" s="195" t="s">
        <v>8012</v>
      </c>
      <c r="H2003" t="s">
        <v>8364</v>
      </c>
      <c r="I2003" s="195" t="str">
        <f>IFERROR(VLOOKUP(Table[[#This Row],[Activity Details of Assistance]],WHAT!E:F,2,FALSE),"")</f>
        <v xml:space="preserve"># of door </v>
      </c>
      <c r="J2003" s="195"/>
      <c r="K2003">
        <v>5</v>
      </c>
      <c r="L2003" s="235" t="s">
        <v>28</v>
      </c>
      <c r="M2003" s="252" t="s">
        <v>13</v>
      </c>
      <c r="N2003" t="s">
        <v>14</v>
      </c>
      <c r="O2003" t="s">
        <v>307</v>
      </c>
      <c r="P2003" t="s">
        <v>1599</v>
      </c>
      <c r="Q2003" t="s">
        <v>4717</v>
      </c>
      <c r="R2003" s="230">
        <v>45077</v>
      </c>
      <c r="S2003" s="230">
        <v>45597</v>
      </c>
      <c r="T2003" t="s">
        <v>8407</v>
      </c>
      <c r="U2003" s="259"/>
      <c r="V2003" s="259"/>
      <c r="W2003" s="259"/>
      <c r="X2003" s="259"/>
      <c r="Y2003" s="260"/>
      <c r="Z2003" t="s">
        <v>8415</v>
      </c>
      <c r="AA2003" t="s">
        <v>8416</v>
      </c>
      <c r="AB2003">
        <v>1712024697</v>
      </c>
      <c r="AC2003" s="261" t="str">
        <f>_xlfn.IFNA(IF(Table[[#This Row],[Programme Partner]]&lt;&gt;Table[[#This Row],[Implementing Partner]],CONCATENATE(Table[[#This Row],[Programme Partner]],"-",Table[[#This Row],[Implementing Partner]]),Table[[#This Row],[Programme Partner]]),"")</f>
        <v>NABOLOK</v>
      </c>
    </row>
    <row r="2004" spans="1:29" ht="16.5" customHeight="1">
      <c r="A2004" s="183">
        <v>2005</v>
      </c>
      <c r="B2004" s="183" t="s">
        <v>8385</v>
      </c>
      <c r="C2004" s="195" t="s">
        <v>8030</v>
      </c>
      <c r="D2004" s="268" t="s">
        <v>8030</v>
      </c>
      <c r="E2004" s="233" t="s">
        <v>8494</v>
      </c>
      <c r="F2004" s="265" t="s">
        <v>27</v>
      </c>
      <c r="G2004" s="195" t="s">
        <v>8012</v>
      </c>
      <c r="H2004" t="s">
        <v>8365</v>
      </c>
      <c r="I2004" s="195" t="str">
        <f>IFERROR(VLOOKUP(Table[[#This Row],[Activity Details of Assistance]],WHAT!E:F,2,FALSE),"")</f>
        <v># of door</v>
      </c>
      <c r="J2004" s="195"/>
      <c r="K2004">
        <v>30</v>
      </c>
      <c r="L2004" s="235" t="s">
        <v>28</v>
      </c>
      <c r="M2004" s="252" t="s">
        <v>13</v>
      </c>
      <c r="N2004" t="s">
        <v>14</v>
      </c>
      <c r="O2004" t="s">
        <v>307</v>
      </c>
      <c r="P2004" t="s">
        <v>1599</v>
      </c>
      <c r="Q2004" t="s">
        <v>4717</v>
      </c>
      <c r="R2004" s="230">
        <v>45077</v>
      </c>
      <c r="S2004" s="230">
        <v>45597</v>
      </c>
      <c r="T2004" t="s">
        <v>8407</v>
      </c>
      <c r="U2004" s="259"/>
      <c r="V2004" s="259"/>
      <c r="W2004" s="259"/>
      <c r="X2004" s="259"/>
      <c r="Y2004" s="260"/>
      <c r="Z2004" t="s">
        <v>8415</v>
      </c>
      <c r="AA2004" t="s">
        <v>8416</v>
      </c>
      <c r="AB2004">
        <v>1712024697</v>
      </c>
      <c r="AC2004" s="261" t="str">
        <f>_xlfn.IFNA(IF(Table[[#This Row],[Programme Partner]]&lt;&gt;Table[[#This Row],[Implementing Partner]],CONCATENATE(Table[[#This Row],[Programme Partner]],"-",Table[[#This Row],[Implementing Partner]]),Table[[#This Row],[Programme Partner]]),"")</f>
        <v>NABOLOK</v>
      </c>
    </row>
    <row r="2005" spans="1:29" ht="16.5" customHeight="1">
      <c r="A2005" s="183">
        <v>2006</v>
      </c>
      <c r="B2005" s="183" t="s">
        <v>8385</v>
      </c>
      <c r="C2005" s="195" t="s">
        <v>8030</v>
      </c>
      <c r="D2005" s="268" t="s">
        <v>8030</v>
      </c>
      <c r="E2005" s="233" t="s">
        <v>8494</v>
      </c>
      <c r="F2005" s="265" t="s">
        <v>27</v>
      </c>
      <c r="G2005" s="195" t="s">
        <v>8012</v>
      </c>
      <c r="H2005" t="s">
        <v>8312</v>
      </c>
      <c r="I2005" s="195" t="str">
        <f>IFERROR(VLOOKUP(Table[[#This Row],[Activity Details of Assistance]],WHAT!E:F,2,FALSE),"")</f>
        <v># of door</v>
      </c>
      <c r="J2005" s="195"/>
      <c r="K2005">
        <v>75</v>
      </c>
      <c r="L2005" s="235" t="s">
        <v>28</v>
      </c>
      <c r="M2005" s="252" t="s">
        <v>13</v>
      </c>
      <c r="N2005" t="s">
        <v>14</v>
      </c>
      <c r="O2005" t="s">
        <v>307</v>
      </c>
      <c r="P2005" t="s">
        <v>1599</v>
      </c>
      <c r="Q2005" t="s">
        <v>4717</v>
      </c>
      <c r="R2005" s="230">
        <v>45077</v>
      </c>
      <c r="S2005" s="230">
        <v>45597</v>
      </c>
      <c r="T2005" t="s">
        <v>8407</v>
      </c>
      <c r="U2005" s="259"/>
      <c r="V2005" s="259"/>
      <c r="W2005" s="259"/>
      <c r="X2005" s="259"/>
      <c r="Y2005" s="260"/>
      <c r="Z2005" t="s">
        <v>8415</v>
      </c>
      <c r="AA2005" t="s">
        <v>8416</v>
      </c>
      <c r="AB2005">
        <v>1712024697</v>
      </c>
      <c r="AC2005" s="261" t="str">
        <f>_xlfn.IFNA(IF(Table[[#This Row],[Programme Partner]]&lt;&gt;Table[[#This Row],[Implementing Partner]],CONCATENATE(Table[[#This Row],[Programme Partner]],"-",Table[[#This Row],[Implementing Partner]]),Table[[#This Row],[Programme Partner]]),"")</f>
        <v>NABOLOK</v>
      </c>
    </row>
    <row r="2006" spans="1:29" ht="16.5" customHeight="1">
      <c r="A2006" s="183">
        <v>2007</v>
      </c>
      <c r="B2006" s="183" t="s">
        <v>8385</v>
      </c>
      <c r="C2006" s="195" t="s">
        <v>8030</v>
      </c>
      <c r="D2006" s="268" t="s">
        <v>8030</v>
      </c>
      <c r="E2006" s="233" t="s">
        <v>8494</v>
      </c>
      <c r="F2006" s="265" t="s">
        <v>27</v>
      </c>
      <c r="G2006" s="195" t="s">
        <v>8013</v>
      </c>
      <c r="H2006" t="s">
        <v>8338</v>
      </c>
      <c r="I2006" s="195" t="str">
        <f>IFERROR(VLOOKUP(Table[[#This Row],[Activity Details of Assistance]],WHAT!E:F,2,FALSE),"")</f>
        <v># of facilities</v>
      </c>
      <c r="J2006" s="195"/>
      <c r="K2006">
        <v>501</v>
      </c>
      <c r="L2006" s="235" t="s">
        <v>28</v>
      </c>
      <c r="M2006" s="252" t="s">
        <v>13</v>
      </c>
      <c r="N2006" t="s">
        <v>14</v>
      </c>
      <c r="O2006" t="s">
        <v>307</v>
      </c>
      <c r="P2006" t="s">
        <v>1599</v>
      </c>
      <c r="Q2006" t="s">
        <v>4717</v>
      </c>
      <c r="R2006" s="230">
        <v>45077</v>
      </c>
      <c r="S2006" s="230">
        <v>45597</v>
      </c>
      <c r="T2006" t="s">
        <v>8407</v>
      </c>
      <c r="U2006" s="259"/>
      <c r="V2006" s="259"/>
      <c r="W2006" s="259"/>
      <c r="X2006" s="259"/>
      <c r="Y2006" s="260"/>
      <c r="Z2006" t="s">
        <v>8415</v>
      </c>
      <c r="AA2006" t="s">
        <v>8416</v>
      </c>
      <c r="AB2006">
        <v>1712024697</v>
      </c>
      <c r="AC2006" s="261" t="str">
        <f>_xlfn.IFNA(IF(Table[[#This Row],[Programme Partner]]&lt;&gt;Table[[#This Row],[Implementing Partner]],CONCATENATE(Table[[#This Row],[Programme Partner]],"-",Table[[#This Row],[Implementing Partner]]),Table[[#This Row],[Programme Partner]]),"")</f>
        <v>NABOLOK</v>
      </c>
    </row>
    <row r="2007" spans="1:29" ht="16.5" customHeight="1">
      <c r="A2007" s="183">
        <v>2008</v>
      </c>
      <c r="B2007" s="183" t="s">
        <v>8385</v>
      </c>
      <c r="C2007" s="195" t="s">
        <v>8030</v>
      </c>
      <c r="D2007" s="268" t="s">
        <v>8030</v>
      </c>
      <c r="E2007" s="233" t="s">
        <v>8494</v>
      </c>
      <c r="F2007" s="265" t="s">
        <v>27</v>
      </c>
      <c r="G2007" s="195" t="s">
        <v>8013</v>
      </c>
      <c r="H2007" t="s">
        <v>8286</v>
      </c>
      <c r="I2007" s="195" t="str">
        <f>IFERROR(VLOOKUP(Table[[#This Row],[Activity Details of Assistance]],WHAT!E:F,2,FALSE),"")</f>
        <v># of HP sessions at community level</v>
      </c>
      <c r="J2007" s="195"/>
      <c r="K2007">
        <v>346</v>
      </c>
      <c r="L2007" s="235" t="s">
        <v>28</v>
      </c>
      <c r="M2007" s="252" t="s">
        <v>13</v>
      </c>
      <c r="N2007" t="s">
        <v>14</v>
      </c>
      <c r="O2007" t="s">
        <v>307</v>
      </c>
      <c r="P2007" t="s">
        <v>1599</v>
      </c>
      <c r="Q2007" t="s">
        <v>4717</v>
      </c>
      <c r="R2007" s="230">
        <v>45077</v>
      </c>
      <c r="S2007" s="230">
        <v>45597</v>
      </c>
      <c r="T2007" t="s">
        <v>8407</v>
      </c>
      <c r="U2007" s="259"/>
      <c r="V2007" s="259"/>
      <c r="W2007" s="259"/>
      <c r="X2007" s="259"/>
      <c r="Y2007" s="260"/>
      <c r="Z2007" t="s">
        <v>8415</v>
      </c>
      <c r="AA2007" t="s">
        <v>8416</v>
      </c>
      <c r="AB2007">
        <v>1712024697</v>
      </c>
      <c r="AC2007" s="261" t="str">
        <f>_xlfn.IFNA(IF(Table[[#This Row],[Programme Partner]]&lt;&gt;Table[[#This Row],[Implementing Partner]],CONCATENATE(Table[[#This Row],[Programme Partner]],"-",Table[[#This Row],[Implementing Partner]]),Table[[#This Row],[Programme Partner]]),"")</f>
        <v>NABOLOK</v>
      </c>
    </row>
    <row r="2008" spans="1:29" ht="16.5" customHeight="1">
      <c r="A2008" s="183">
        <v>2009</v>
      </c>
      <c r="B2008" s="183" t="s">
        <v>8385</v>
      </c>
      <c r="C2008" s="195" t="s">
        <v>8030</v>
      </c>
      <c r="D2008" s="268" t="s">
        <v>8030</v>
      </c>
      <c r="E2008" s="233" t="s">
        <v>8494</v>
      </c>
      <c r="F2008" s="265" t="s">
        <v>27</v>
      </c>
      <c r="G2008" s="195" t="s">
        <v>8013</v>
      </c>
      <c r="H2008" t="s">
        <v>8287</v>
      </c>
      <c r="I2008" s="195" t="str">
        <f>IFERROR(VLOOKUP(Table[[#This Row],[Activity Details of Assistance]],WHAT!E:F,2,FALSE),"")</f>
        <v># of HP sessions at HH level</v>
      </c>
      <c r="J2008" s="195"/>
      <c r="K2008">
        <v>1196</v>
      </c>
      <c r="L2008" s="235" t="s">
        <v>28</v>
      </c>
      <c r="M2008" s="252" t="s">
        <v>13</v>
      </c>
      <c r="N2008" t="s">
        <v>14</v>
      </c>
      <c r="O2008" t="s">
        <v>307</v>
      </c>
      <c r="P2008" t="s">
        <v>1599</v>
      </c>
      <c r="Q2008" t="s">
        <v>4717</v>
      </c>
      <c r="R2008" s="230">
        <v>45077</v>
      </c>
      <c r="S2008" s="230">
        <v>45597</v>
      </c>
      <c r="T2008" t="s">
        <v>8407</v>
      </c>
      <c r="U2008" s="259"/>
      <c r="V2008" s="259"/>
      <c r="W2008" s="259"/>
      <c r="X2008" s="259"/>
      <c r="Y2008" s="260"/>
      <c r="Z2008" t="s">
        <v>8415</v>
      </c>
      <c r="AA2008" t="s">
        <v>8416</v>
      </c>
      <c r="AB2008">
        <v>1712024697</v>
      </c>
      <c r="AC2008" s="261" t="str">
        <f>_xlfn.IFNA(IF(Table[[#This Row],[Programme Partner]]&lt;&gt;Table[[#This Row],[Implementing Partner]],CONCATENATE(Table[[#This Row],[Programme Partner]],"-",Table[[#This Row],[Implementing Partner]]),Table[[#This Row],[Programme Partner]]),"")</f>
        <v>NABOLOK</v>
      </c>
    </row>
    <row r="2009" spans="1:29" ht="16.5" customHeight="1">
      <c r="A2009" s="183">
        <v>2010</v>
      </c>
      <c r="B2009" s="183" t="s">
        <v>8385</v>
      </c>
      <c r="C2009" s="195" t="s">
        <v>8030</v>
      </c>
      <c r="D2009" s="268" t="s">
        <v>8030</v>
      </c>
      <c r="E2009" s="233" t="s">
        <v>8494</v>
      </c>
      <c r="F2009" s="265" t="s">
        <v>27</v>
      </c>
      <c r="G2009" s="195" t="s">
        <v>8014</v>
      </c>
      <c r="H2009" t="s">
        <v>8313</v>
      </c>
      <c r="I2009" s="195" t="str">
        <f>IFERROR(VLOOKUP(Table[[#This Row],[Activity Details of Assistance]],WHAT!E:F,2,FALSE),"")</f>
        <v># of campaign per camp </v>
      </c>
      <c r="J2009" s="195"/>
      <c r="K2009">
        <v>7</v>
      </c>
      <c r="L2009" s="235" t="s">
        <v>28</v>
      </c>
      <c r="M2009" s="252" t="s">
        <v>13</v>
      </c>
      <c r="N2009" t="s">
        <v>14</v>
      </c>
      <c r="O2009" t="s">
        <v>307</v>
      </c>
      <c r="P2009" t="s">
        <v>1599</v>
      </c>
      <c r="Q2009" t="s">
        <v>4717</v>
      </c>
      <c r="R2009" s="230">
        <v>45077</v>
      </c>
      <c r="S2009" s="230">
        <v>45597</v>
      </c>
      <c r="T2009" t="s">
        <v>8407</v>
      </c>
      <c r="U2009" s="259"/>
      <c r="V2009" s="259"/>
      <c r="W2009" s="259"/>
      <c r="X2009" s="259"/>
      <c r="Y2009" s="260"/>
      <c r="Z2009" t="s">
        <v>8415</v>
      </c>
      <c r="AA2009" t="s">
        <v>8416</v>
      </c>
      <c r="AB2009">
        <v>1712024697</v>
      </c>
      <c r="AC2009" s="261" t="str">
        <f>_xlfn.IFNA(IF(Table[[#This Row],[Programme Partner]]&lt;&gt;Table[[#This Row],[Implementing Partner]],CONCATENATE(Table[[#This Row],[Programme Partner]],"-",Table[[#This Row],[Implementing Partner]]),Table[[#This Row],[Programme Partner]]),"")</f>
        <v>NABOLOK</v>
      </c>
    </row>
    <row r="2010" spans="1:29" ht="16.5" customHeight="1">
      <c r="A2010" s="183">
        <v>2011</v>
      </c>
      <c r="B2010" s="183" t="s">
        <v>8385</v>
      </c>
      <c r="C2010" s="195" t="s">
        <v>8030</v>
      </c>
      <c r="D2010" s="268" t="s">
        <v>8030</v>
      </c>
      <c r="E2010" s="233" t="s">
        <v>8494</v>
      </c>
      <c r="F2010" s="265" t="s">
        <v>27</v>
      </c>
      <c r="G2010" s="195" t="s">
        <v>8014</v>
      </c>
      <c r="H2010" t="s">
        <v>8401</v>
      </c>
      <c r="I2010" s="195" t="str">
        <f>IFERROR(VLOOKUP(Table[[#This Row],[Activity Details of Assistance]],WHAT!E:F,2,FALSE),"")</f>
        <v># of household</v>
      </c>
      <c r="J2010" s="195"/>
      <c r="K2010">
        <v>1196</v>
      </c>
      <c r="L2010" s="235" t="s">
        <v>28</v>
      </c>
      <c r="M2010" s="252" t="s">
        <v>13</v>
      </c>
      <c r="N2010" t="s">
        <v>14</v>
      </c>
      <c r="O2010" t="s">
        <v>307</v>
      </c>
      <c r="P2010" t="s">
        <v>1599</v>
      </c>
      <c r="Q2010" t="s">
        <v>4717</v>
      </c>
      <c r="R2010" s="230">
        <v>45077</v>
      </c>
      <c r="S2010" s="230">
        <v>45597</v>
      </c>
      <c r="T2010" t="s">
        <v>8407</v>
      </c>
      <c r="U2010" s="259"/>
      <c r="V2010" s="259"/>
      <c r="W2010" s="259"/>
      <c r="X2010" s="259"/>
      <c r="Y2010" s="260"/>
      <c r="Z2010" t="s">
        <v>8415</v>
      </c>
      <c r="AA2010" t="s">
        <v>8416</v>
      </c>
      <c r="AB2010">
        <v>1712024697</v>
      </c>
      <c r="AC2010" s="261" t="str">
        <f>_xlfn.IFNA(IF(Table[[#This Row],[Programme Partner]]&lt;&gt;Table[[#This Row],[Implementing Partner]],CONCATENATE(Table[[#This Row],[Programme Partner]],"-",Table[[#This Row],[Implementing Partner]]),Table[[#This Row],[Programme Partner]]),"")</f>
        <v>NABOLOK</v>
      </c>
    </row>
    <row r="2011" spans="1:29" ht="16.5" customHeight="1">
      <c r="A2011" s="183">
        <v>2012</v>
      </c>
      <c r="B2011" s="183" t="s">
        <v>8385</v>
      </c>
      <c r="C2011" s="195" t="s">
        <v>8030</v>
      </c>
      <c r="D2011" s="268" t="s">
        <v>8030</v>
      </c>
      <c r="E2011" s="233" t="s">
        <v>8494</v>
      </c>
      <c r="F2011" s="265" t="s">
        <v>27</v>
      </c>
      <c r="G2011" s="195" t="s">
        <v>8013</v>
      </c>
      <c r="H2011" t="s">
        <v>8338</v>
      </c>
      <c r="I2011" s="195" t="str">
        <f>IFERROR(VLOOKUP(Table[[#This Row],[Activity Details of Assistance]],WHAT!E:F,2,FALSE),"")</f>
        <v># of facilities</v>
      </c>
      <c r="J2011" s="195"/>
      <c r="K2011">
        <v>9</v>
      </c>
      <c r="L2011" s="235" t="s">
        <v>28</v>
      </c>
      <c r="M2011" s="252" t="s">
        <v>13</v>
      </c>
      <c r="N2011" t="s">
        <v>14</v>
      </c>
      <c r="O2011" t="s">
        <v>307</v>
      </c>
      <c r="P2011" t="s">
        <v>1599</v>
      </c>
      <c r="Q2011" t="s">
        <v>4720</v>
      </c>
      <c r="R2011" s="230">
        <v>45077</v>
      </c>
      <c r="S2011" s="230">
        <v>45597</v>
      </c>
      <c r="T2011" t="s">
        <v>8407</v>
      </c>
      <c r="U2011" s="259"/>
      <c r="V2011" s="259"/>
      <c r="W2011" s="259"/>
      <c r="X2011" s="259"/>
      <c r="Y2011" s="260"/>
      <c r="Z2011" t="s">
        <v>8415</v>
      </c>
      <c r="AA2011" t="s">
        <v>8416</v>
      </c>
      <c r="AB2011">
        <v>1712024697</v>
      </c>
      <c r="AC2011" s="261" t="str">
        <f>_xlfn.IFNA(IF(Table[[#This Row],[Programme Partner]]&lt;&gt;Table[[#This Row],[Implementing Partner]],CONCATENATE(Table[[#This Row],[Programme Partner]],"-",Table[[#This Row],[Implementing Partner]]),Table[[#This Row],[Programme Partner]]),"")</f>
        <v>NABOLOK</v>
      </c>
    </row>
    <row r="2012" spans="1:29" ht="16.5" customHeight="1">
      <c r="A2012" s="183">
        <v>2013</v>
      </c>
      <c r="B2012" s="183" t="s">
        <v>8385</v>
      </c>
      <c r="C2012" s="195" t="s">
        <v>8030</v>
      </c>
      <c r="D2012" s="268" t="s">
        <v>8030</v>
      </c>
      <c r="E2012" s="233" t="s">
        <v>8494</v>
      </c>
      <c r="F2012" s="265" t="s">
        <v>27</v>
      </c>
      <c r="G2012" s="195" t="s">
        <v>8012</v>
      </c>
      <c r="H2012" t="s">
        <v>8364</v>
      </c>
      <c r="I2012" s="195" t="str">
        <f>IFERROR(VLOOKUP(Table[[#This Row],[Activity Details of Assistance]],WHAT!E:F,2,FALSE),"")</f>
        <v xml:space="preserve"># of door </v>
      </c>
      <c r="J2012" s="195"/>
      <c r="K2012">
        <v>6</v>
      </c>
      <c r="L2012" s="235" t="s">
        <v>28</v>
      </c>
      <c r="M2012" s="252" t="s">
        <v>13</v>
      </c>
      <c r="N2012" t="s">
        <v>14</v>
      </c>
      <c r="O2012" t="s">
        <v>307</v>
      </c>
      <c r="P2012" t="s">
        <v>1599</v>
      </c>
      <c r="Q2012" t="s">
        <v>4723</v>
      </c>
      <c r="R2012" s="230">
        <v>45077</v>
      </c>
      <c r="S2012" s="230">
        <v>45597</v>
      </c>
      <c r="T2012" t="s">
        <v>8407</v>
      </c>
      <c r="U2012" s="259"/>
      <c r="V2012" s="259"/>
      <c r="W2012" s="259"/>
      <c r="X2012" s="259"/>
      <c r="Y2012" s="260"/>
      <c r="Z2012" t="s">
        <v>8415</v>
      </c>
      <c r="AA2012" t="s">
        <v>8416</v>
      </c>
      <c r="AB2012">
        <v>1712024697</v>
      </c>
      <c r="AC2012" s="261" t="str">
        <f>_xlfn.IFNA(IF(Table[[#This Row],[Programme Partner]]&lt;&gt;Table[[#This Row],[Implementing Partner]],CONCATENATE(Table[[#This Row],[Programme Partner]],"-",Table[[#This Row],[Implementing Partner]]),Table[[#This Row],[Programme Partner]]),"")</f>
        <v>NABOLOK</v>
      </c>
    </row>
    <row r="2013" spans="1:29" ht="16.5" customHeight="1">
      <c r="A2013" s="183">
        <v>2014</v>
      </c>
      <c r="B2013" s="183" t="s">
        <v>8385</v>
      </c>
      <c r="C2013" s="195" t="s">
        <v>8030</v>
      </c>
      <c r="D2013" s="268" t="s">
        <v>8030</v>
      </c>
      <c r="E2013" s="233" t="s">
        <v>8494</v>
      </c>
      <c r="F2013" s="265" t="s">
        <v>27</v>
      </c>
      <c r="G2013" s="195" t="s">
        <v>8012</v>
      </c>
      <c r="H2013" t="s">
        <v>8365</v>
      </c>
      <c r="I2013" s="195" t="str">
        <f>IFERROR(VLOOKUP(Table[[#This Row],[Activity Details of Assistance]],WHAT!E:F,2,FALSE),"")</f>
        <v># of door</v>
      </c>
      <c r="J2013" s="195"/>
      <c r="K2013">
        <v>18</v>
      </c>
      <c r="L2013" s="235" t="s">
        <v>28</v>
      </c>
      <c r="M2013" s="252" t="s">
        <v>13</v>
      </c>
      <c r="N2013" t="s">
        <v>14</v>
      </c>
      <c r="O2013" t="s">
        <v>307</v>
      </c>
      <c r="P2013" t="s">
        <v>1599</v>
      </c>
      <c r="Q2013" t="s">
        <v>4723</v>
      </c>
      <c r="R2013" s="230">
        <v>45077</v>
      </c>
      <c r="S2013" s="230">
        <v>45597</v>
      </c>
      <c r="T2013" t="s">
        <v>8407</v>
      </c>
      <c r="U2013" s="259"/>
      <c r="V2013" s="259"/>
      <c r="W2013" s="259"/>
      <c r="X2013" s="259"/>
      <c r="Y2013" s="260"/>
      <c r="Z2013" t="s">
        <v>8415</v>
      </c>
      <c r="AA2013" t="s">
        <v>8416</v>
      </c>
      <c r="AB2013">
        <v>1712024697</v>
      </c>
      <c r="AC2013" s="261" t="str">
        <f>_xlfn.IFNA(IF(Table[[#This Row],[Programme Partner]]&lt;&gt;Table[[#This Row],[Implementing Partner]],CONCATENATE(Table[[#This Row],[Programme Partner]],"-",Table[[#This Row],[Implementing Partner]]),Table[[#This Row],[Programme Partner]]),"")</f>
        <v>NABOLOK</v>
      </c>
    </row>
    <row r="2014" spans="1:29" ht="16.5" customHeight="1">
      <c r="A2014" s="183">
        <v>2015</v>
      </c>
      <c r="B2014" s="183" t="s">
        <v>8385</v>
      </c>
      <c r="C2014" s="195" t="s">
        <v>8030</v>
      </c>
      <c r="D2014" s="268" t="s">
        <v>8030</v>
      </c>
      <c r="E2014" s="233" t="s">
        <v>8494</v>
      </c>
      <c r="F2014" s="265" t="s">
        <v>27</v>
      </c>
      <c r="G2014" s="195" t="s">
        <v>8012</v>
      </c>
      <c r="H2014" t="s">
        <v>8312</v>
      </c>
      <c r="I2014" s="195" t="str">
        <f>IFERROR(VLOOKUP(Table[[#This Row],[Activity Details of Assistance]],WHAT!E:F,2,FALSE),"")</f>
        <v># of door</v>
      </c>
      <c r="J2014" s="195"/>
      <c r="K2014">
        <v>52</v>
      </c>
      <c r="L2014" s="235" t="s">
        <v>28</v>
      </c>
      <c r="M2014" s="252" t="s">
        <v>13</v>
      </c>
      <c r="N2014" t="s">
        <v>14</v>
      </c>
      <c r="O2014" t="s">
        <v>307</v>
      </c>
      <c r="P2014" t="s">
        <v>1599</v>
      </c>
      <c r="Q2014" t="s">
        <v>4723</v>
      </c>
      <c r="R2014" s="230">
        <v>45077</v>
      </c>
      <c r="S2014" s="230">
        <v>45597</v>
      </c>
      <c r="T2014" t="s">
        <v>8407</v>
      </c>
      <c r="U2014" s="259"/>
      <c r="V2014" s="259"/>
      <c r="W2014" s="259"/>
      <c r="X2014" s="259"/>
      <c r="Y2014" s="260"/>
      <c r="Z2014" t="s">
        <v>8415</v>
      </c>
      <c r="AA2014" t="s">
        <v>8416</v>
      </c>
      <c r="AB2014">
        <v>1712024697</v>
      </c>
      <c r="AC2014" s="261" t="str">
        <f>_xlfn.IFNA(IF(Table[[#This Row],[Programme Partner]]&lt;&gt;Table[[#This Row],[Implementing Partner]],CONCATENATE(Table[[#This Row],[Programme Partner]],"-",Table[[#This Row],[Implementing Partner]]),Table[[#This Row],[Programme Partner]]),"")</f>
        <v>NABOLOK</v>
      </c>
    </row>
    <row r="2015" spans="1:29" ht="16.5" customHeight="1">
      <c r="A2015" s="183">
        <v>2016</v>
      </c>
      <c r="B2015" s="183" t="s">
        <v>8385</v>
      </c>
      <c r="C2015" s="195" t="s">
        <v>8030</v>
      </c>
      <c r="D2015" s="268" t="s">
        <v>8030</v>
      </c>
      <c r="E2015" s="233" t="s">
        <v>8494</v>
      </c>
      <c r="F2015" s="265" t="s">
        <v>27</v>
      </c>
      <c r="G2015" s="195" t="s">
        <v>8013</v>
      </c>
      <c r="H2015" t="s">
        <v>8338</v>
      </c>
      <c r="I2015" s="195" t="str">
        <f>IFERROR(VLOOKUP(Table[[#This Row],[Activity Details of Assistance]],WHAT!E:F,2,FALSE),"")</f>
        <v># of facilities</v>
      </c>
      <c r="J2015" s="195"/>
      <c r="K2015">
        <v>507</v>
      </c>
      <c r="L2015" s="235" t="s">
        <v>28</v>
      </c>
      <c r="M2015" s="252" t="s">
        <v>13</v>
      </c>
      <c r="N2015" t="s">
        <v>14</v>
      </c>
      <c r="O2015" t="s">
        <v>307</v>
      </c>
      <c r="P2015" t="s">
        <v>1599</v>
      </c>
      <c r="Q2015" t="s">
        <v>4723</v>
      </c>
      <c r="R2015" s="230">
        <v>45077</v>
      </c>
      <c r="S2015" s="230">
        <v>45597</v>
      </c>
      <c r="T2015" t="s">
        <v>8407</v>
      </c>
      <c r="U2015" s="259"/>
      <c r="V2015" s="259"/>
      <c r="W2015" s="259"/>
      <c r="X2015" s="259"/>
      <c r="Y2015" s="260"/>
      <c r="Z2015" t="s">
        <v>8415</v>
      </c>
      <c r="AA2015" t="s">
        <v>8416</v>
      </c>
      <c r="AB2015">
        <v>1712024697</v>
      </c>
      <c r="AC2015" s="261" t="str">
        <f>_xlfn.IFNA(IF(Table[[#This Row],[Programme Partner]]&lt;&gt;Table[[#This Row],[Implementing Partner]],CONCATENATE(Table[[#This Row],[Programme Partner]],"-",Table[[#This Row],[Implementing Partner]]),Table[[#This Row],[Programme Partner]]),"")</f>
        <v>NABOLOK</v>
      </c>
    </row>
    <row r="2016" spans="1:29" ht="16.5" customHeight="1">
      <c r="A2016" s="183">
        <v>2017</v>
      </c>
      <c r="B2016" s="183" t="s">
        <v>8385</v>
      </c>
      <c r="C2016" s="195" t="s">
        <v>8030</v>
      </c>
      <c r="D2016" s="268" t="s">
        <v>8030</v>
      </c>
      <c r="E2016" s="233" t="s">
        <v>8494</v>
      </c>
      <c r="F2016" s="265" t="s">
        <v>27</v>
      </c>
      <c r="G2016" s="195" t="s">
        <v>8013</v>
      </c>
      <c r="H2016" t="s">
        <v>8286</v>
      </c>
      <c r="I2016" s="195" t="str">
        <f>IFERROR(VLOOKUP(Table[[#This Row],[Activity Details of Assistance]],WHAT!E:F,2,FALSE),"")</f>
        <v># of HP sessions at community level</v>
      </c>
      <c r="J2016" s="195"/>
      <c r="K2016">
        <v>126</v>
      </c>
      <c r="L2016" s="235" t="s">
        <v>28</v>
      </c>
      <c r="M2016" s="252" t="s">
        <v>13</v>
      </c>
      <c r="N2016" t="s">
        <v>14</v>
      </c>
      <c r="O2016" t="s">
        <v>307</v>
      </c>
      <c r="P2016" t="s">
        <v>1599</v>
      </c>
      <c r="Q2016" t="s">
        <v>4723</v>
      </c>
      <c r="R2016" s="230">
        <v>45077</v>
      </c>
      <c r="S2016" s="230">
        <v>45597</v>
      </c>
      <c r="T2016" t="s">
        <v>8407</v>
      </c>
      <c r="U2016" s="259"/>
      <c r="V2016" s="259"/>
      <c r="W2016" s="259"/>
      <c r="X2016" s="259"/>
      <c r="Y2016" s="260"/>
      <c r="Z2016" t="s">
        <v>8415</v>
      </c>
      <c r="AA2016" t="s">
        <v>8416</v>
      </c>
      <c r="AB2016">
        <v>1712024697</v>
      </c>
      <c r="AC2016" s="261" t="str">
        <f>_xlfn.IFNA(IF(Table[[#This Row],[Programme Partner]]&lt;&gt;Table[[#This Row],[Implementing Partner]],CONCATENATE(Table[[#This Row],[Programme Partner]],"-",Table[[#This Row],[Implementing Partner]]),Table[[#This Row],[Programme Partner]]),"")</f>
        <v>NABOLOK</v>
      </c>
    </row>
    <row r="2017" spans="1:29" ht="16.5" customHeight="1">
      <c r="A2017" s="183">
        <v>2018</v>
      </c>
      <c r="B2017" s="183" t="s">
        <v>8385</v>
      </c>
      <c r="C2017" s="195" t="s">
        <v>8030</v>
      </c>
      <c r="D2017" s="268" t="s">
        <v>8030</v>
      </c>
      <c r="E2017" s="233" t="s">
        <v>8494</v>
      </c>
      <c r="F2017" s="265" t="s">
        <v>27</v>
      </c>
      <c r="G2017" s="195" t="s">
        <v>8013</v>
      </c>
      <c r="H2017" t="s">
        <v>8287</v>
      </c>
      <c r="I2017" s="195" t="str">
        <f>IFERROR(VLOOKUP(Table[[#This Row],[Activity Details of Assistance]],WHAT!E:F,2,FALSE),"")</f>
        <v># of HP sessions at HH level</v>
      </c>
      <c r="J2017" s="195"/>
      <c r="K2017">
        <v>1217</v>
      </c>
      <c r="L2017" s="235" t="s">
        <v>28</v>
      </c>
      <c r="M2017" s="252" t="s">
        <v>13</v>
      </c>
      <c r="N2017" t="s">
        <v>14</v>
      </c>
      <c r="O2017" t="s">
        <v>307</v>
      </c>
      <c r="P2017" t="s">
        <v>1599</v>
      </c>
      <c r="Q2017" t="s">
        <v>4723</v>
      </c>
      <c r="R2017" s="230">
        <v>45077</v>
      </c>
      <c r="S2017" s="230">
        <v>45597</v>
      </c>
      <c r="T2017" t="s">
        <v>8407</v>
      </c>
      <c r="U2017" s="259"/>
      <c r="V2017" s="259"/>
      <c r="W2017" s="259"/>
      <c r="X2017" s="259"/>
      <c r="Y2017" s="260"/>
      <c r="Z2017" t="s">
        <v>8415</v>
      </c>
      <c r="AA2017" t="s">
        <v>8416</v>
      </c>
      <c r="AB2017">
        <v>1712024697</v>
      </c>
      <c r="AC2017" s="261" t="str">
        <f>_xlfn.IFNA(IF(Table[[#This Row],[Programme Partner]]&lt;&gt;Table[[#This Row],[Implementing Partner]],CONCATENATE(Table[[#This Row],[Programme Partner]],"-",Table[[#This Row],[Implementing Partner]]),Table[[#This Row],[Programme Partner]]),"")</f>
        <v>NABOLOK</v>
      </c>
    </row>
    <row r="2018" spans="1:29" ht="16.5" customHeight="1">
      <c r="A2018" s="183">
        <v>2019</v>
      </c>
      <c r="B2018" s="183" t="s">
        <v>8385</v>
      </c>
      <c r="C2018" s="195" t="s">
        <v>8030</v>
      </c>
      <c r="D2018" s="268" t="s">
        <v>8030</v>
      </c>
      <c r="E2018" s="233" t="s">
        <v>8494</v>
      </c>
      <c r="F2018" s="265" t="s">
        <v>27</v>
      </c>
      <c r="G2018" s="195" t="s">
        <v>8014</v>
      </c>
      <c r="H2018" t="s">
        <v>8313</v>
      </c>
      <c r="I2018" s="195" t="str">
        <f>IFERROR(VLOOKUP(Table[[#This Row],[Activity Details of Assistance]],WHAT!E:F,2,FALSE),"")</f>
        <v># of campaign per camp </v>
      </c>
      <c r="J2018" s="195"/>
      <c r="K2018">
        <v>8</v>
      </c>
      <c r="L2018" s="235" t="s">
        <v>28</v>
      </c>
      <c r="M2018" s="252" t="s">
        <v>13</v>
      </c>
      <c r="N2018" t="s">
        <v>14</v>
      </c>
      <c r="O2018" t="s">
        <v>307</v>
      </c>
      <c r="P2018" t="s">
        <v>1599</v>
      </c>
      <c r="Q2018" t="s">
        <v>4723</v>
      </c>
      <c r="R2018" s="230">
        <v>45077</v>
      </c>
      <c r="S2018" s="230">
        <v>45597</v>
      </c>
      <c r="T2018" t="s">
        <v>8407</v>
      </c>
      <c r="U2018" s="259"/>
      <c r="V2018" s="259"/>
      <c r="W2018" s="259"/>
      <c r="X2018" s="259"/>
      <c r="Y2018" s="260"/>
      <c r="Z2018" t="s">
        <v>8415</v>
      </c>
      <c r="AA2018" t="s">
        <v>8416</v>
      </c>
      <c r="AB2018">
        <v>1712024697</v>
      </c>
      <c r="AC2018" s="261" t="str">
        <f>_xlfn.IFNA(IF(Table[[#This Row],[Programme Partner]]&lt;&gt;Table[[#This Row],[Implementing Partner]],CONCATENATE(Table[[#This Row],[Programme Partner]],"-",Table[[#This Row],[Implementing Partner]]),Table[[#This Row],[Programme Partner]]),"")</f>
        <v>NABOLOK</v>
      </c>
    </row>
    <row r="2019" spans="1:29" ht="16.5" customHeight="1">
      <c r="A2019" s="183">
        <v>2020</v>
      </c>
      <c r="B2019" s="183" t="s">
        <v>8385</v>
      </c>
      <c r="C2019" s="195" t="s">
        <v>8030</v>
      </c>
      <c r="D2019" s="268" t="s">
        <v>8030</v>
      </c>
      <c r="E2019" s="233" t="s">
        <v>8494</v>
      </c>
      <c r="F2019" s="265" t="s">
        <v>27</v>
      </c>
      <c r="G2019" s="195" t="s">
        <v>8014</v>
      </c>
      <c r="H2019" t="s">
        <v>8412</v>
      </c>
      <c r="I2019" s="195" t="str">
        <f>IFERROR(VLOOKUP(Table[[#This Row],[Activity Details of Assistance]],WHAT!E:F,2,FALSE),"")</f>
        <v># of HH</v>
      </c>
      <c r="J2019" s="195"/>
      <c r="K2019">
        <v>1217</v>
      </c>
      <c r="L2019" s="235" t="s">
        <v>28</v>
      </c>
      <c r="M2019" s="252" t="s">
        <v>13</v>
      </c>
      <c r="N2019" t="s">
        <v>14</v>
      </c>
      <c r="O2019" t="s">
        <v>307</v>
      </c>
      <c r="P2019" t="s">
        <v>1599</v>
      </c>
      <c r="Q2019" t="s">
        <v>4723</v>
      </c>
      <c r="R2019" s="230">
        <v>45077</v>
      </c>
      <c r="S2019" s="230">
        <v>45597</v>
      </c>
      <c r="T2019" t="s">
        <v>8407</v>
      </c>
      <c r="U2019" s="259"/>
      <c r="V2019" s="259"/>
      <c r="W2019" s="259"/>
      <c r="X2019" s="259"/>
      <c r="Y2019" s="260"/>
      <c r="Z2019" t="s">
        <v>8415</v>
      </c>
      <c r="AA2019" t="s">
        <v>8416</v>
      </c>
      <c r="AB2019">
        <v>1712024697</v>
      </c>
      <c r="AC2019" s="261" t="str">
        <f>_xlfn.IFNA(IF(Table[[#This Row],[Programme Partner]]&lt;&gt;Table[[#This Row],[Implementing Partner]],CONCATENATE(Table[[#This Row],[Programme Partner]],"-",Table[[#This Row],[Implementing Partner]]),Table[[#This Row],[Programme Partner]]),"")</f>
        <v>NABOLOK</v>
      </c>
    </row>
    <row r="2020" spans="1:29" ht="16.5" customHeight="1">
      <c r="A2020" s="183">
        <v>2021</v>
      </c>
      <c r="B2020" s="183" t="s">
        <v>8385</v>
      </c>
      <c r="C2020" s="195" t="s">
        <v>8360</v>
      </c>
      <c r="D2020" s="268" t="s">
        <v>8360</v>
      </c>
      <c r="E2020" s="233" t="s">
        <v>8461</v>
      </c>
      <c r="F2020" s="265" t="s">
        <v>27</v>
      </c>
      <c r="G2020" s="195" t="s">
        <v>8011</v>
      </c>
      <c r="H2020" t="s">
        <v>8363</v>
      </c>
      <c r="I2020" s="195" t="str">
        <f>IFERROR(VLOOKUP(Table[[#This Row],[Activity Details of Assistance]],WHAT!E:F,2,FALSE),"")</f>
        <v># of tube well</v>
      </c>
      <c r="J2020" s="195"/>
      <c r="K2020">
        <v>25</v>
      </c>
      <c r="L2020" s="235" t="s">
        <v>28</v>
      </c>
      <c r="M2020" s="252" t="s">
        <v>13</v>
      </c>
      <c r="N2020" t="s">
        <v>14</v>
      </c>
      <c r="O2020" t="s">
        <v>309</v>
      </c>
      <c r="P2020" t="s">
        <v>1606</v>
      </c>
      <c r="Q2020" t="s">
        <v>6479</v>
      </c>
      <c r="R2020" s="230">
        <v>45138</v>
      </c>
      <c r="S2020" s="230">
        <v>45261</v>
      </c>
      <c r="T2020" t="s">
        <v>8407</v>
      </c>
      <c r="U2020" s="259"/>
      <c r="V2020" s="259"/>
      <c r="W2020" s="259"/>
      <c r="X2020" s="259"/>
      <c r="Y2020" s="260"/>
      <c r="Z2020" t="s">
        <v>8392</v>
      </c>
      <c r="AA2020" t="s">
        <v>8398</v>
      </c>
      <c r="AB2020">
        <v>1755689446</v>
      </c>
      <c r="AC2020" s="261" t="str">
        <f>_xlfn.IFNA(IF(Table[[#This Row],[Programme Partner]]&lt;&gt;Table[[#This Row],[Implementing Partner]],CONCATENATE(Table[[#This Row],[Programme Partner]],"-",Table[[#This Row],[Implementing Partner]]),Table[[#This Row],[Programme Partner]]),"")</f>
        <v>IRB</v>
      </c>
    </row>
    <row r="2021" spans="1:29" ht="16.5" customHeight="1">
      <c r="A2021" s="183">
        <v>2022</v>
      </c>
      <c r="B2021" s="183" t="s">
        <v>8385</v>
      </c>
      <c r="C2021" s="195" t="s">
        <v>8360</v>
      </c>
      <c r="D2021" s="268" t="s">
        <v>8360</v>
      </c>
      <c r="E2021" s="233" t="s">
        <v>8461</v>
      </c>
      <c r="F2021" s="265" t="s">
        <v>27</v>
      </c>
      <c r="G2021" s="195" t="s">
        <v>8012</v>
      </c>
      <c r="H2021" t="s">
        <v>8364</v>
      </c>
      <c r="I2021" s="195" t="str">
        <f>IFERROR(VLOOKUP(Table[[#This Row],[Activity Details of Assistance]],WHAT!E:F,2,FALSE),"")</f>
        <v xml:space="preserve"># of door </v>
      </c>
      <c r="J2021" s="195"/>
      <c r="K2021">
        <v>22</v>
      </c>
      <c r="L2021" s="235" t="s">
        <v>28</v>
      </c>
      <c r="M2021" s="252" t="s">
        <v>13</v>
      </c>
      <c r="N2021" t="s">
        <v>14</v>
      </c>
      <c r="O2021" t="s">
        <v>309</v>
      </c>
      <c r="P2021" t="s">
        <v>1606</v>
      </c>
      <c r="Q2021" t="s">
        <v>6479</v>
      </c>
      <c r="R2021" s="230">
        <v>45138</v>
      </c>
      <c r="S2021" s="230">
        <v>45261</v>
      </c>
      <c r="T2021" t="s">
        <v>8407</v>
      </c>
      <c r="U2021" s="259"/>
      <c r="V2021" s="259"/>
      <c r="W2021" s="259"/>
      <c r="X2021" s="259"/>
      <c r="Y2021" s="260"/>
      <c r="Z2021" t="s">
        <v>8392</v>
      </c>
      <c r="AA2021" t="s">
        <v>8398</v>
      </c>
      <c r="AB2021">
        <v>1755689446</v>
      </c>
      <c r="AC2021" s="261" t="str">
        <f>_xlfn.IFNA(IF(Table[[#This Row],[Programme Partner]]&lt;&gt;Table[[#This Row],[Implementing Partner]],CONCATENATE(Table[[#This Row],[Programme Partner]],"-",Table[[#This Row],[Implementing Partner]]),Table[[#This Row],[Programme Partner]]),"")</f>
        <v>IRB</v>
      </c>
    </row>
    <row r="2022" spans="1:29" ht="16.5" customHeight="1">
      <c r="A2022" s="183">
        <v>2023</v>
      </c>
      <c r="B2022" s="183" t="s">
        <v>8385</v>
      </c>
      <c r="C2022" s="195" t="s">
        <v>8360</v>
      </c>
      <c r="D2022" s="268" t="s">
        <v>8360</v>
      </c>
      <c r="E2022" s="233" t="s">
        <v>8461</v>
      </c>
      <c r="F2022" s="265" t="s">
        <v>27</v>
      </c>
      <c r="G2022" s="195" t="s">
        <v>8012</v>
      </c>
      <c r="H2022" t="s">
        <v>8365</v>
      </c>
      <c r="I2022" s="195" t="str">
        <f>IFERROR(VLOOKUP(Table[[#This Row],[Activity Details of Assistance]],WHAT!E:F,2,FALSE),"")</f>
        <v># of door</v>
      </c>
      <c r="J2022" s="195"/>
      <c r="K2022">
        <v>77</v>
      </c>
      <c r="L2022" s="235" t="s">
        <v>28</v>
      </c>
      <c r="M2022" s="252" t="s">
        <v>13</v>
      </c>
      <c r="N2022" t="s">
        <v>14</v>
      </c>
      <c r="O2022" t="s">
        <v>309</v>
      </c>
      <c r="P2022" t="s">
        <v>1606</v>
      </c>
      <c r="Q2022" t="s">
        <v>6479</v>
      </c>
      <c r="R2022" s="230">
        <v>45138</v>
      </c>
      <c r="S2022" s="230">
        <v>45261</v>
      </c>
      <c r="T2022" t="s">
        <v>8407</v>
      </c>
      <c r="U2022" s="259"/>
      <c r="V2022" s="259"/>
      <c r="W2022" s="259"/>
      <c r="X2022" s="259"/>
      <c r="Y2022" s="260"/>
      <c r="Z2022" t="s">
        <v>8392</v>
      </c>
      <c r="AA2022" t="s">
        <v>8398</v>
      </c>
      <c r="AB2022">
        <v>1755689446</v>
      </c>
      <c r="AC2022" s="261" t="str">
        <f>_xlfn.IFNA(IF(Table[[#This Row],[Programme Partner]]&lt;&gt;Table[[#This Row],[Implementing Partner]],CONCATENATE(Table[[#This Row],[Programme Partner]],"-",Table[[#This Row],[Implementing Partner]]),Table[[#This Row],[Programme Partner]]),"")</f>
        <v>IRB</v>
      </c>
    </row>
    <row r="2023" spans="1:29" ht="16.5" customHeight="1">
      <c r="A2023" s="183">
        <v>2024</v>
      </c>
      <c r="B2023" s="183" t="s">
        <v>8385</v>
      </c>
      <c r="C2023" s="195" t="s">
        <v>8360</v>
      </c>
      <c r="D2023" s="268" t="s">
        <v>8360</v>
      </c>
      <c r="E2023" s="233" t="s">
        <v>8461</v>
      </c>
      <c r="F2023" s="265" t="s">
        <v>27</v>
      </c>
      <c r="G2023" s="195" t="s">
        <v>8012</v>
      </c>
      <c r="H2023" t="s">
        <v>8312</v>
      </c>
      <c r="I2023" s="195" t="str">
        <f>IFERROR(VLOOKUP(Table[[#This Row],[Activity Details of Assistance]],WHAT!E:F,2,FALSE),"")</f>
        <v># of door</v>
      </c>
      <c r="J2023" s="195"/>
      <c r="K2023">
        <v>286</v>
      </c>
      <c r="L2023" s="235" t="s">
        <v>28</v>
      </c>
      <c r="M2023" s="252" t="s">
        <v>13</v>
      </c>
      <c r="N2023" t="s">
        <v>14</v>
      </c>
      <c r="O2023" t="s">
        <v>309</v>
      </c>
      <c r="P2023" t="s">
        <v>1606</v>
      </c>
      <c r="Q2023" t="s">
        <v>6479</v>
      </c>
      <c r="R2023" s="230">
        <v>45138</v>
      </c>
      <c r="S2023" s="230">
        <v>45261</v>
      </c>
      <c r="T2023" t="s">
        <v>8407</v>
      </c>
      <c r="U2023" s="259"/>
      <c r="V2023" s="259"/>
      <c r="W2023" s="259"/>
      <c r="X2023" s="259"/>
      <c r="Y2023" s="260"/>
      <c r="Z2023" t="s">
        <v>8392</v>
      </c>
      <c r="AA2023" t="s">
        <v>8398</v>
      </c>
      <c r="AB2023">
        <v>1755689446</v>
      </c>
      <c r="AC2023" s="261" t="str">
        <f>_xlfn.IFNA(IF(Table[[#This Row],[Programme Partner]]&lt;&gt;Table[[#This Row],[Implementing Partner]],CONCATENATE(Table[[#This Row],[Programme Partner]],"-",Table[[#This Row],[Implementing Partner]]),Table[[#This Row],[Programme Partner]]),"")</f>
        <v>IRB</v>
      </c>
    </row>
    <row r="2024" spans="1:29" ht="16.5" customHeight="1">
      <c r="A2024" s="183">
        <v>2025</v>
      </c>
      <c r="B2024" s="183" t="s">
        <v>8385</v>
      </c>
      <c r="C2024" s="195" t="s">
        <v>8360</v>
      </c>
      <c r="D2024" s="268" t="s">
        <v>8360</v>
      </c>
      <c r="E2024" s="233" t="s">
        <v>8461</v>
      </c>
      <c r="F2024" s="265" t="s">
        <v>27</v>
      </c>
      <c r="G2024" s="195" t="s">
        <v>8013</v>
      </c>
      <c r="H2024" t="s">
        <v>8286</v>
      </c>
      <c r="I2024" s="195" t="str">
        <f>IFERROR(VLOOKUP(Table[[#This Row],[Activity Details of Assistance]],WHAT!E:F,2,FALSE),"")</f>
        <v># of HP sessions at community level</v>
      </c>
      <c r="J2024" s="195"/>
      <c r="K2024">
        <v>78</v>
      </c>
      <c r="L2024" s="235" t="s">
        <v>28</v>
      </c>
      <c r="M2024" s="252" t="s">
        <v>13</v>
      </c>
      <c r="N2024" t="s">
        <v>14</v>
      </c>
      <c r="O2024" t="s">
        <v>309</v>
      </c>
      <c r="P2024" t="s">
        <v>1606</v>
      </c>
      <c r="Q2024" t="s">
        <v>6479</v>
      </c>
      <c r="R2024" s="230">
        <v>45138</v>
      </c>
      <c r="S2024" s="230">
        <v>45261</v>
      </c>
      <c r="T2024" t="s">
        <v>8407</v>
      </c>
      <c r="U2024" s="259"/>
      <c r="V2024" s="259"/>
      <c r="W2024" s="259"/>
      <c r="X2024" s="259"/>
      <c r="Y2024" s="260"/>
      <c r="Z2024" t="s">
        <v>8392</v>
      </c>
      <c r="AA2024" t="s">
        <v>8398</v>
      </c>
      <c r="AB2024">
        <v>1755689446</v>
      </c>
      <c r="AC2024" s="261" t="str">
        <f>_xlfn.IFNA(IF(Table[[#This Row],[Programme Partner]]&lt;&gt;Table[[#This Row],[Implementing Partner]],CONCATENATE(Table[[#This Row],[Programme Partner]],"-",Table[[#This Row],[Implementing Partner]]),Table[[#This Row],[Programme Partner]]),"")</f>
        <v>IRB</v>
      </c>
    </row>
    <row r="2025" spans="1:29" ht="16.5" customHeight="1">
      <c r="A2025" s="183">
        <v>2026</v>
      </c>
      <c r="B2025" s="183" t="s">
        <v>8385</v>
      </c>
      <c r="C2025" s="195" t="s">
        <v>8360</v>
      </c>
      <c r="D2025" s="268" t="s">
        <v>8360</v>
      </c>
      <c r="E2025" s="233" t="s">
        <v>8461</v>
      </c>
      <c r="F2025" s="265" t="s">
        <v>27</v>
      </c>
      <c r="G2025" s="195" t="s">
        <v>8013</v>
      </c>
      <c r="H2025" t="s">
        <v>8288</v>
      </c>
      <c r="I2025" s="195" t="str">
        <f>IFERROR(VLOOKUP(Table[[#This Row],[Activity Details of Assistance]],WHAT!E:F,2,FALSE),"")</f>
        <v># of handwashing station</v>
      </c>
      <c r="J2025" s="195"/>
      <c r="K2025">
        <v>15</v>
      </c>
      <c r="L2025" s="235" t="s">
        <v>28</v>
      </c>
      <c r="M2025" s="252" t="s">
        <v>13</v>
      </c>
      <c r="N2025" t="s">
        <v>14</v>
      </c>
      <c r="O2025" t="s">
        <v>309</v>
      </c>
      <c r="P2025" t="s">
        <v>1606</v>
      </c>
      <c r="Q2025" t="s">
        <v>6479</v>
      </c>
      <c r="R2025" s="230">
        <v>45138</v>
      </c>
      <c r="S2025" s="230">
        <v>45261</v>
      </c>
      <c r="T2025" t="s">
        <v>8407</v>
      </c>
      <c r="U2025" s="259"/>
      <c r="V2025" s="259"/>
      <c r="W2025" s="259"/>
      <c r="X2025" s="259"/>
      <c r="Y2025" s="260"/>
      <c r="Z2025" t="s">
        <v>8392</v>
      </c>
      <c r="AA2025" t="s">
        <v>8398</v>
      </c>
      <c r="AB2025">
        <v>1755689446</v>
      </c>
      <c r="AC2025" s="261" t="str">
        <f>_xlfn.IFNA(IF(Table[[#This Row],[Programme Partner]]&lt;&gt;Table[[#This Row],[Implementing Partner]],CONCATENATE(Table[[#This Row],[Programme Partner]],"-",Table[[#This Row],[Implementing Partner]]),Table[[#This Row],[Programme Partner]]),"")</f>
        <v>IRB</v>
      </c>
    </row>
    <row r="2026" spans="1:29" ht="16.5" customHeight="1">
      <c r="A2026" s="183">
        <v>2027</v>
      </c>
      <c r="B2026" s="183" t="s">
        <v>8385</v>
      </c>
      <c r="C2026" s="195" t="s">
        <v>8360</v>
      </c>
      <c r="D2026" s="268" t="s">
        <v>8360</v>
      </c>
      <c r="E2026" s="233" t="s">
        <v>8461</v>
      </c>
      <c r="F2026" s="265" t="s">
        <v>27</v>
      </c>
      <c r="G2026" s="195" t="s">
        <v>8014</v>
      </c>
      <c r="H2026" t="s">
        <v>8401</v>
      </c>
      <c r="I2026" s="195" t="str">
        <f>IFERROR(VLOOKUP(Table[[#This Row],[Activity Details of Assistance]],WHAT!E:F,2,FALSE),"")</f>
        <v># of household</v>
      </c>
      <c r="J2026" s="195"/>
      <c r="K2026">
        <v>2648</v>
      </c>
      <c r="L2026" s="235" t="s">
        <v>28</v>
      </c>
      <c r="M2026" s="252" t="s">
        <v>13</v>
      </c>
      <c r="N2026" t="s">
        <v>14</v>
      </c>
      <c r="O2026" t="s">
        <v>309</v>
      </c>
      <c r="P2026" t="s">
        <v>1606</v>
      </c>
      <c r="Q2026" t="s">
        <v>6479</v>
      </c>
      <c r="R2026" s="230">
        <v>45138</v>
      </c>
      <c r="S2026" s="230">
        <v>45261</v>
      </c>
      <c r="T2026" t="s">
        <v>8407</v>
      </c>
      <c r="U2026" s="259"/>
      <c r="V2026" s="259"/>
      <c r="W2026" s="259"/>
      <c r="X2026" s="259"/>
      <c r="Y2026" s="260"/>
      <c r="Z2026" t="s">
        <v>8392</v>
      </c>
      <c r="AA2026" t="s">
        <v>8398</v>
      </c>
      <c r="AB2026">
        <v>1755689446</v>
      </c>
      <c r="AC2026" s="261" t="str">
        <f>_xlfn.IFNA(IF(Table[[#This Row],[Programme Partner]]&lt;&gt;Table[[#This Row],[Implementing Partner]],CONCATENATE(Table[[#This Row],[Programme Partner]],"-",Table[[#This Row],[Implementing Partner]]),Table[[#This Row],[Programme Partner]]),"")</f>
        <v>IRB</v>
      </c>
    </row>
    <row r="2027" spans="1:29" ht="16.5" customHeight="1">
      <c r="A2027" s="183">
        <v>2028</v>
      </c>
      <c r="B2027" s="183" t="s">
        <v>8385</v>
      </c>
      <c r="C2027" s="195" t="s">
        <v>8360</v>
      </c>
      <c r="D2027" s="268" t="s">
        <v>8360</v>
      </c>
      <c r="E2027" s="233" t="s">
        <v>8461</v>
      </c>
      <c r="F2027" s="265" t="s">
        <v>27</v>
      </c>
      <c r="G2027" s="195" t="s">
        <v>8011</v>
      </c>
      <c r="H2027" t="s">
        <v>8363</v>
      </c>
      <c r="I2027" s="195" t="str">
        <f>IFERROR(VLOOKUP(Table[[#This Row],[Activity Details of Assistance]],WHAT!E:F,2,FALSE),"")</f>
        <v># of tube well</v>
      </c>
      <c r="J2027" s="195"/>
      <c r="K2027">
        <v>43</v>
      </c>
      <c r="L2027" s="235" t="s">
        <v>28</v>
      </c>
      <c r="M2027" s="252" t="s">
        <v>13</v>
      </c>
      <c r="N2027" t="s">
        <v>14</v>
      </c>
      <c r="O2027" t="s">
        <v>309</v>
      </c>
      <c r="P2027" t="s">
        <v>1606</v>
      </c>
      <c r="Q2027" t="s">
        <v>6479</v>
      </c>
      <c r="R2027" s="230">
        <v>45077</v>
      </c>
      <c r="S2027" s="230">
        <v>45261</v>
      </c>
      <c r="T2027" t="s">
        <v>8407</v>
      </c>
      <c r="U2027" s="259"/>
      <c r="V2027" s="259"/>
      <c r="W2027" s="259"/>
      <c r="X2027" s="259"/>
      <c r="Y2027" s="260"/>
      <c r="Z2027" t="s">
        <v>8392</v>
      </c>
      <c r="AA2027" t="s">
        <v>8398</v>
      </c>
      <c r="AB2027">
        <v>1755689446</v>
      </c>
      <c r="AC2027" s="261" t="str">
        <f>_xlfn.IFNA(IF(Table[[#This Row],[Programme Partner]]&lt;&gt;Table[[#This Row],[Implementing Partner]],CONCATENATE(Table[[#This Row],[Programme Partner]],"-",Table[[#This Row],[Implementing Partner]]),Table[[#This Row],[Programme Partner]]),"")</f>
        <v>IRB</v>
      </c>
    </row>
    <row r="2028" spans="1:29" ht="16.5" customHeight="1">
      <c r="A2028" s="183">
        <v>2029</v>
      </c>
      <c r="B2028" s="183" t="s">
        <v>8385</v>
      </c>
      <c r="C2028" s="195" t="s">
        <v>8360</v>
      </c>
      <c r="D2028" s="268" t="s">
        <v>8360</v>
      </c>
      <c r="E2028" s="233" t="s">
        <v>8461</v>
      </c>
      <c r="F2028" s="265" t="s">
        <v>27</v>
      </c>
      <c r="G2028" s="195" t="s">
        <v>8012</v>
      </c>
      <c r="H2028" t="s">
        <v>8318</v>
      </c>
      <c r="I2028" s="195" t="str">
        <f>IFERROR(VLOOKUP(Table[[#This Row],[Activity Details of Assistance]],WHAT!E:F,2,FALSE),"")</f>
        <v># of door</v>
      </c>
      <c r="J2028" s="195"/>
      <c r="K2028">
        <v>5</v>
      </c>
      <c r="L2028" s="235" t="s">
        <v>28</v>
      </c>
      <c r="M2028" s="252" t="s">
        <v>13</v>
      </c>
      <c r="N2028" t="s">
        <v>14</v>
      </c>
      <c r="O2028" t="s">
        <v>309</v>
      </c>
      <c r="P2028" t="s">
        <v>1606</v>
      </c>
      <c r="Q2028" t="s">
        <v>6479</v>
      </c>
      <c r="R2028" s="230">
        <v>45077</v>
      </c>
      <c r="S2028" s="230">
        <v>45261</v>
      </c>
      <c r="T2028" t="s">
        <v>8407</v>
      </c>
      <c r="U2028" s="259"/>
      <c r="V2028" s="259"/>
      <c r="W2028" s="259"/>
      <c r="X2028" s="259"/>
      <c r="Y2028" s="260"/>
      <c r="Z2028" t="s">
        <v>8392</v>
      </c>
      <c r="AA2028" t="s">
        <v>8398</v>
      </c>
      <c r="AB2028">
        <v>1755689446</v>
      </c>
      <c r="AC2028" s="261" t="str">
        <f>_xlfn.IFNA(IF(Table[[#This Row],[Programme Partner]]&lt;&gt;Table[[#This Row],[Implementing Partner]],CONCATENATE(Table[[#This Row],[Programme Partner]],"-",Table[[#This Row],[Implementing Partner]]),Table[[#This Row],[Programme Partner]]),"")</f>
        <v>IRB</v>
      </c>
    </row>
    <row r="2029" spans="1:29" ht="16.5" customHeight="1">
      <c r="A2029" s="183">
        <v>2030</v>
      </c>
      <c r="B2029" s="183" t="s">
        <v>8385</v>
      </c>
      <c r="C2029" s="195" t="s">
        <v>8360</v>
      </c>
      <c r="D2029" s="268" t="s">
        <v>8360</v>
      </c>
      <c r="E2029" s="233" t="s">
        <v>8461</v>
      </c>
      <c r="F2029" s="265" t="s">
        <v>27</v>
      </c>
      <c r="G2029" s="195" t="s">
        <v>8012</v>
      </c>
      <c r="H2029" t="s">
        <v>8364</v>
      </c>
      <c r="I2029" s="195" t="str">
        <f>IFERROR(VLOOKUP(Table[[#This Row],[Activity Details of Assistance]],WHAT!E:F,2,FALSE),"")</f>
        <v xml:space="preserve"># of door </v>
      </c>
      <c r="J2029" s="195"/>
      <c r="K2029">
        <v>16</v>
      </c>
      <c r="L2029" s="235" t="s">
        <v>28</v>
      </c>
      <c r="M2029" s="252" t="s">
        <v>13</v>
      </c>
      <c r="N2029" t="s">
        <v>14</v>
      </c>
      <c r="O2029" t="s">
        <v>309</v>
      </c>
      <c r="P2029" t="s">
        <v>1606</v>
      </c>
      <c r="Q2029" t="s">
        <v>6479</v>
      </c>
      <c r="R2029" s="230">
        <v>45077</v>
      </c>
      <c r="S2029" s="230">
        <v>45261</v>
      </c>
      <c r="T2029" t="s">
        <v>8407</v>
      </c>
      <c r="U2029" s="259"/>
      <c r="V2029" s="259"/>
      <c r="W2029" s="259"/>
      <c r="X2029" s="259"/>
      <c r="Y2029" s="260"/>
      <c r="Z2029" t="s">
        <v>8392</v>
      </c>
      <c r="AA2029" t="s">
        <v>8398</v>
      </c>
      <c r="AB2029">
        <v>1755689446</v>
      </c>
      <c r="AC2029" s="261" t="str">
        <f>_xlfn.IFNA(IF(Table[[#This Row],[Programme Partner]]&lt;&gt;Table[[#This Row],[Implementing Partner]],CONCATENATE(Table[[#This Row],[Programme Partner]],"-",Table[[#This Row],[Implementing Partner]]),Table[[#This Row],[Programme Partner]]),"")</f>
        <v>IRB</v>
      </c>
    </row>
    <row r="2030" spans="1:29" ht="16.5" customHeight="1">
      <c r="A2030" s="183">
        <v>2031</v>
      </c>
      <c r="B2030" s="183" t="s">
        <v>8385</v>
      </c>
      <c r="C2030" s="195" t="s">
        <v>8360</v>
      </c>
      <c r="D2030" s="268" t="s">
        <v>8360</v>
      </c>
      <c r="E2030" s="233" t="s">
        <v>8461</v>
      </c>
      <c r="F2030" s="265" t="s">
        <v>27</v>
      </c>
      <c r="G2030" s="195" t="s">
        <v>8012</v>
      </c>
      <c r="H2030" t="s">
        <v>8403</v>
      </c>
      <c r="I2030" s="195" t="str">
        <f>IFERROR(VLOOKUP(Table[[#This Row],[Activity Details of Assistance]],WHAT!E:F,2,FALSE),"")</f>
        <v># of door</v>
      </c>
      <c r="J2030" s="195"/>
      <c r="K2030">
        <v>3</v>
      </c>
      <c r="L2030" s="235" t="s">
        <v>28</v>
      </c>
      <c r="M2030" s="252" t="s">
        <v>13</v>
      </c>
      <c r="N2030" t="s">
        <v>14</v>
      </c>
      <c r="O2030" t="s">
        <v>309</v>
      </c>
      <c r="P2030" t="s">
        <v>1606</v>
      </c>
      <c r="Q2030" t="s">
        <v>6479</v>
      </c>
      <c r="R2030" s="230">
        <v>45077</v>
      </c>
      <c r="S2030" s="230">
        <v>45261</v>
      </c>
      <c r="T2030" t="s">
        <v>8407</v>
      </c>
      <c r="U2030" s="259"/>
      <c r="V2030" s="259"/>
      <c r="W2030" s="259"/>
      <c r="X2030" s="259"/>
      <c r="Y2030" s="260"/>
      <c r="Z2030" t="s">
        <v>8392</v>
      </c>
      <c r="AA2030" t="s">
        <v>8398</v>
      </c>
      <c r="AB2030">
        <v>1755689446</v>
      </c>
      <c r="AC2030" s="261" t="str">
        <f>_xlfn.IFNA(IF(Table[[#This Row],[Programme Partner]]&lt;&gt;Table[[#This Row],[Implementing Partner]],CONCATENATE(Table[[#This Row],[Programme Partner]],"-",Table[[#This Row],[Implementing Partner]]),Table[[#This Row],[Programme Partner]]),"")</f>
        <v>IRB</v>
      </c>
    </row>
    <row r="2031" spans="1:29" ht="16.5" customHeight="1">
      <c r="A2031" s="183">
        <v>2032</v>
      </c>
      <c r="B2031" s="183" t="s">
        <v>8385</v>
      </c>
      <c r="C2031" s="195" t="s">
        <v>8360</v>
      </c>
      <c r="D2031" s="268" t="s">
        <v>8360</v>
      </c>
      <c r="E2031" s="233" t="s">
        <v>8461</v>
      </c>
      <c r="F2031" s="265" t="s">
        <v>27</v>
      </c>
      <c r="G2031" s="195" t="s">
        <v>8012</v>
      </c>
      <c r="H2031" t="s">
        <v>8365</v>
      </c>
      <c r="I2031" s="195" t="str">
        <f>IFERROR(VLOOKUP(Table[[#This Row],[Activity Details of Assistance]],WHAT!E:F,2,FALSE),"")</f>
        <v># of door</v>
      </c>
      <c r="J2031" s="195"/>
      <c r="K2031">
        <v>46</v>
      </c>
      <c r="L2031" s="235" t="s">
        <v>28</v>
      </c>
      <c r="M2031" s="252" t="s">
        <v>13</v>
      </c>
      <c r="N2031" t="s">
        <v>14</v>
      </c>
      <c r="O2031" t="s">
        <v>309</v>
      </c>
      <c r="P2031" t="s">
        <v>1606</v>
      </c>
      <c r="Q2031" t="s">
        <v>6479</v>
      </c>
      <c r="R2031" s="230">
        <v>45077</v>
      </c>
      <c r="S2031" s="230">
        <v>45261</v>
      </c>
      <c r="T2031" t="s">
        <v>8407</v>
      </c>
      <c r="U2031" s="259"/>
      <c r="V2031" s="259"/>
      <c r="W2031" s="259"/>
      <c r="X2031" s="259"/>
      <c r="Y2031" s="260"/>
      <c r="Z2031" t="s">
        <v>8392</v>
      </c>
      <c r="AA2031" t="s">
        <v>8398</v>
      </c>
      <c r="AB2031">
        <v>1755689446</v>
      </c>
      <c r="AC2031" s="261" t="str">
        <f>_xlfn.IFNA(IF(Table[[#This Row],[Programme Partner]]&lt;&gt;Table[[#This Row],[Implementing Partner]],CONCATENATE(Table[[#This Row],[Programme Partner]],"-",Table[[#This Row],[Implementing Partner]]),Table[[#This Row],[Programme Partner]]),"")</f>
        <v>IRB</v>
      </c>
    </row>
    <row r="2032" spans="1:29" ht="16.5" customHeight="1">
      <c r="A2032" s="183">
        <v>2033</v>
      </c>
      <c r="B2032" s="183" t="s">
        <v>8385</v>
      </c>
      <c r="C2032" s="195" t="s">
        <v>8360</v>
      </c>
      <c r="D2032" s="268" t="s">
        <v>8360</v>
      </c>
      <c r="E2032" s="233" t="s">
        <v>8461</v>
      </c>
      <c r="F2032" s="265" t="s">
        <v>27</v>
      </c>
      <c r="G2032" s="195" t="s">
        <v>8012</v>
      </c>
      <c r="H2032" t="s">
        <v>8312</v>
      </c>
      <c r="I2032" s="195" t="str">
        <f>IFERROR(VLOOKUP(Table[[#This Row],[Activity Details of Assistance]],WHAT!E:F,2,FALSE),"")</f>
        <v># of door</v>
      </c>
      <c r="J2032" s="195"/>
      <c r="K2032">
        <v>87</v>
      </c>
      <c r="L2032" s="235" t="s">
        <v>28</v>
      </c>
      <c r="M2032" s="252" t="s">
        <v>13</v>
      </c>
      <c r="N2032" t="s">
        <v>14</v>
      </c>
      <c r="O2032" t="s">
        <v>309</v>
      </c>
      <c r="P2032" t="s">
        <v>1606</v>
      </c>
      <c r="Q2032" t="s">
        <v>6479</v>
      </c>
      <c r="R2032" s="230">
        <v>45077</v>
      </c>
      <c r="S2032" s="230">
        <v>45261</v>
      </c>
      <c r="T2032" t="s">
        <v>8407</v>
      </c>
      <c r="U2032" s="259"/>
      <c r="V2032" s="259"/>
      <c r="W2032" s="259"/>
      <c r="X2032" s="259"/>
      <c r="Y2032" s="260"/>
      <c r="Z2032" t="s">
        <v>8392</v>
      </c>
      <c r="AA2032" t="s">
        <v>8398</v>
      </c>
      <c r="AB2032">
        <v>1755689446</v>
      </c>
      <c r="AC2032" s="261" t="str">
        <f>_xlfn.IFNA(IF(Table[[#This Row],[Programme Partner]]&lt;&gt;Table[[#This Row],[Implementing Partner]],CONCATENATE(Table[[#This Row],[Programme Partner]],"-",Table[[#This Row],[Implementing Partner]]),Table[[#This Row],[Programme Partner]]),"")</f>
        <v>IRB</v>
      </c>
    </row>
    <row r="2033" spans="1:29" ht="16.5" customHeight="1">
      <c r="A2033" s="183">
        <v>2034</v>
      </c>
      <c r="B2033" s="183" t="s">
        <v>8385</v>
      </c>
      <c r="C2033" s="195" t="s">
        <v>8360</v>
      </c>
      <c r="D2033" s="268" t="s">
        <v>8360</v>
      </c>
      <c r="E2033" s="233" t="s">
        <v>8461</v>
      </c>
      <c r="F2033" s="265" t="s">
        <v>27</v>
      </c>
      <c r="G2033" s="195" t="s">
        <v>8013</v>
      </c>
      <c r="H2033" t="s">
        <v>8287</v>
      </c>
      <c r="I2033" s="195" t="str">
        <f>IFERROR(VLOOKUP(Table[[#This Row],[Activity Details of Assistance]],WHAT!E:F,2,FALSE),"")</f>
        <v># of HP sessions at HH level</v>
      </c>
      <c r="J2033" s="195"/>
      <c r="K2033">
        <v>91</v>
      </c>
      <c r="L2033" s="235" t="s">
        <v>28</v>
      </c>
      <c r="M2033" s="252" t="s">
        <v>13</v>
      </c>
      <c r="N2033" t="s">
        <v>14</v>
      </c>
      <c r="O2033" t="s">
        <v>309</v>
      </c>
      <c r="P2033" t="s">
        <v>1606</v>
      </c>
      <c r="Q2033" t="s">
        <v>6479</v>
      </c>
      <c r="R2033" s="230">
        <v>45077</v>
      </c>
      <c r="S2033" s="230">
        <v>45261</v>
      </c>
      <c r="T2033" t="s">
        <v>8407</v>
      </c>
      <c r="U2033" s="259"/>
      <c r="V2033" s="259"/>
      <c r="W2033" s="259"/>
      <c r="X2033" s="259"/>
      <c r="Y2033" s="260"/>
      <c r="Z2033" t="s">
        <v>8392</v>
      </c>
      <c r="AA2033" t="s">
        <v>8398</v>
      </c>
      <c r="AB2033">
        <v>1755689446</v>
      </c>
      <c r="AC2033" s="261" t="str">
        <f>_xlfn.IFNA(IF(Table[[#This Row],[Programme Partner]]&lt;&gt;Table[[#This Row],[Implementing Partner]],CONCATENATE(Table[[#This Row],[Programme Partner]],"-",Table[[#This Row],[Implementing Partner]]),Table[[#This Row],[Programme Partner]]),"")</f>
        <v>IRB</v>
      </c>
    </row>
    <row r="2034" spans="1:29" ht="16.5" customHeight="1">
      <c r="A2034" s="183">
        <v>2035</v>
      </c>
      <c r="B2034" s="183" t="s">
        <v>8385</v>
      </c>
      <c r="C2034" s="195" t="s">
        <v>8360</v>
      </c>
      <c r="D2034" s="268" t="s">
        <v>8360</v>
      </c>
      <c r="E2034" s="233" t="s">
        <v>8461</v>
      </c>
      <c r="F2034" s="265" t="s">
        <v>27</v>
      </c>
      <c r="G2034" s="195" t="s">
        <v>8014</v>
      </c>
      <c r="H2034" t="s">
        <v>8401</v>
      </c>
      <c r="I2034" s="195" t="str">
        <f>IFERROR(VLOOKUP(Table[[#This Row],[Activity Details of Assistance]],WHAT!E:F,2,FALSE),"")</f>
        <v># of household</v>
      </c>
      <c r="J2034" s="195"/>
      <c r="K2034">
        <v>2648</v>
      </c>
      <c r="L2034" s="235" t="s">
        <v>28</v>
      </c>
      <c r="M2034" s="252" t="s">
        <v>13</v>
      </c>
      <c r="N2034" t="s">
        <v>14</v>
      </c>
      <c r="O2034" t="s">
        <v>309</v>
      </c>
      <c r="P2034" t="s">
        <v>1606</v>
      </c>
      <c r="Q2034" t="s">
        <v>6479</v>
      </c>
      <c r="R2034" s="230">
        <v>45077</v>
      </c>
      <c r="S2034" s="230">
        <v>45261</v>
      </c>
      <c r="T2034" t="s">
        <v>8407</v>
      </c>
      <c r="U2034" s="259"/>
      <c r="V2034" s="259"/>
      <c r="W2034" s="259"/>
      <c r="X2034" s="259"/>
      <c r="Y2034" s="260"/>
      <c r="Z2034" t="s">
        <v>8392</v>
      </c>
      <c r="AA2034" t="s">
        <v>8398</v>
      </c>
      <c r="AB2034">
        <v>1755689446</v>
      </c>
      <c r="AC2034" s="261" t="str">
        <f>_xlfn.IFNA(IF(Table[[#This Row],[Programme Partner]]&lt;&gt;Table[[#This Row],[Implementing Partner]],CONCATENATE(Table[[#This Row],[Programme Partner]],"-",Table[[#This Row],[Implementing Partner]]),Table[[#This Row],[Programme Partner]]),"")</f>
        <v>IRB</v>
      </c>
    </row>
    <row r="2035" spans="1:29" ht="16.5" customHeight="1">
      <c r="A2035" s="183">
        <v>2036</v>
      </c>
      <c r="B2035" s="183" t="s">
        <v>8385</v>
      </c>
      <c r="C2035" s="195" t="s">
        <v>8360</v>
      </c>
      <c r="D2035" s="268" t="s">
        <v>8360</v>
      </c>
      <c r="E2035" s="233" t="s">
        <v>8461</v>
      </c>
      <c r="F2035" s="265" t="s">
        <v>27</v>
      </c>
      <c r="G2035" s="195" t="s">
        <v>8014</v>
      </c>
      <c r="H2035" t="s">
        <v>8412</v>
      </c>
      <c r="I2035" s="195" t="str">
        <f>IFERROR(VLOOKUP(Table[[#This Row],[Activity Details of Assistance]],WHAT!E:F,2,FALSE),"")</f>
        <v># of HH</v>
      </c>
      <c r="J2035" s="195"/>
      <c r="K2035">
        <v>5</v>
      </c>
      <c r="L2035" s="235" t="s">
        <v>28</v>
      </c>
      <c r="M2035" s="252" t="s">
        <v>13</v>
      </c>
      <c r="N2035" t="s">
        <v>14</v>
      </c>
      <c r="O2035" t="s">
        <v>309</v>
      </c>
      <c r="P2035" t="s">
        <v>1606</v>
      </c>
      <c r="Q2035" t="s">
        <v>6479</v>
      </c>
      <c r="R2035" s="230">
        <v>45077</v>
      </c>
      <c r="S2035" s="230">
        <v>45261</v>
      </c>
      <c r="T2035" t="s">
        <v>8407</v>
      </c>
      <c r="U2035" s="259"/>
      <c r="V2035" s="259"/>
      <c r="W2035" s="259"/>
      <c r="X2035" s="259"/>
      <c r="Y2035" s="260"/>
      <c r="Z2035" t="s">
        <v>8392</v>
      </c>
      <c r="AA2035" t="s">
        <v>8398</v>
      </c>
      <c r="AB2035">
        <v>1755689446</v>
      </c>
      <c r="AC2035" s="261" t="str">
        <f>_xlfn.IFNA(IF(Table[[#This Row],[Programme Partner]]&lt;&gt;Table[[#This Row],[Implementing Partner]],CONCATENATE(Table[[#This Row],[Programme Partner]],"-",Table[[#This Row],[Implementing Partner]]),Table[[#This Row],[Programme Partner]]),"")</f>
        <v>IRB</v>
      </c>
    </row>
    <row r="2036" spans="1:29" ht="16.5" customHeight="1">
      <c r="A2036" s="183">
        <v>2037</v>
      </c>
      <c r="B2036" s="183" t="s">
        <v>8385</v>
      </c>
      <c r="C2036" s="195" t="s">
        <v>8360</v>
      </c>
      <c r="D2036" s="268" t="s">
        <v>8360</v>
      </c>
      <c r="E2036" s="233" t="s">
        <v>8461</v>
      </c>
      <c r="F2036" s="265" t="s">
        <v>27</v>
      </c>
      <c r="G2036" s="195" t="s">
        <v>8011</v>
      </c>
      <c r="H2036" t="s">
        <v>8363</v>
      </c>
      <c r="I2036" s="195" t="str">
        <f>IFERROR(VLOOKUP(Table[[#This Row],[Activity Details of Assistance]],WHAT!E:F,2,FALSE),"")</f>
        <v># of tube well</v>
      </c>
      <c r="J2036" s="195"/>
      <c r="K2036">
        <v>43</v>
      </c>
      <c r="L2036" s="235" t="s">
        <v>28</v>
      </c>
      <c r="M2036" s="252" t="s">
        <v>13</v>
      </c>
      <c r="N2036" t="s">
        <v>14</v>
      </c>
      <c r="O2036" t="s">
        <v>309</v>
      </c>
      <c r="P2036" t="s">
        <v>1606</v>
      </c>
      <c r="Q2036" t="s">
        <v>6479</v>
      </c>
      <c r="R2036" s="230">
        <v>45077</v>
      </c>
      <c r="S2036" s="230">
        <v>45261</v>
      </c>
      <c r="T2036" t="s">
        <v>8407</v>
      </c>
      <c r="U2036" s="259"/>
      <c r="V2036" s="259"/>
      <c r="W2036" s="259"/>
      <c r="X2036" s="259"/>
      <c r="Y2036" s="260"/>
      <c r="Z2036" t="s">
        <v>8392</v>
      </c>
      <c r="AA2036" t="s">
        <v>8398</v>
      </c>
      <c r="AB2036">
        <v>1755689446</v>
      </c>
      <c r="AC2036" s="261" t="str">
        <f>_xlfn.IFNA(IF(Table[[#This Row],[Programme Partner]]&lt;&gt;Table[[#This Row],[Implementing Partner]],CONCATENATE(Table[[#This Row],[Programme Partner]],"-",Table[[#This Row],[Implementing Partner]]),Table[[#This Row],[Programme Partner]]),"")</f>
        <v>IRB</v>
      </c>
    </row>
    <row r="2037" spans="1:29" ht="16.5" customHeight="1">
      <c r="A2037" s="183">
        <v>2038</v>
      </c>
      <c r="B2037" s="183" t="s">
        <v>8385</v>
      </c>
      <c r="C2037" s="195" t="s">
        <v>8360</v>
      </c>
      <c r="D2037" s="268" t="s">
        <v>8360</v>
      </c>
      <c r="E2037" s="233" t="s">
        <v>8461</v>
      </c>
      <c r="F2037" s="265" t="s">
        <v>27</v>
      </c>
      <c r="G2037" s="195" t="s">
        <v>8012</v>
      </c>
      <c r="H2037" t="s">
        <v>8318</v>
      </c>
      <c r="I2037" s="195" t="str">
        <f>IFERROR(VLOOKUP(Table[[#This Row],[Activity Details of Assistance]],WHAT!E:F,2,FALSE),"")</f>
        <v># of door</v>
      </c>
      <c r="J2037" s="195"/>
      <c r="K2037">
        <v>5</v>
      </c>
      <c r="L2037" s="235" t="s">
        <v>28</v>
      </c>
      <c r="M2037" s="252" t="s">
        <v>13</v>
      </c>
      <c r="N2037" t="s">
        <v>14</v>
      </c>
      <c r="O2037" t="s">
        <v>309</v>
      </c>
      <c r="P2037" t="s">
        <v>1606</v>
      </c>
      <c r="Q2037" t="s">
        <v>6479</v>
      </c>
      <c r="R2037" s="230">
        <v>45077</v>
      </c>
      <c r="S2037" s="230">
        <v>45261</v>
      </c>
      <c r="T2037" t="s">
        <v>8407</v>
      </c>
      <c r="U2037" s="259"/>
      <c r="V2037" s="259"/>
      <c r="W2037" s="259"/>
      <c r="X2037" s="259"/>
      <c r="Y2037" s="260"/>
      <c r="Z2037" t="s">
        <v>8392</v>
      </c>
      <c r="AA2037" t="s">
        <v>8398</v>
      </c>
      <c r="AB2037">
        <v>1755689446</v>
      </c>
      <c r="AC2037" s="261" t="str">
        <f>_xlfn.IFNA(IF(Table[[#This Row],[Programme Partner]]&lt;&gt;Table[[#This Row],[Implementing Partner]],CONCATENATE(Table[[#This Row],[Programme Partner]],"-",Table[[#This Row],[Implementing Partner]]),Table[[#This Row],[Programme Partner]]),"")</f>
        <v>IRB</v>
      </c>
    </row>
    <row r="2038" spans="1:29" ht="16.5" customHeight="1">
      <c r="A2038" s="183">
        <v>2039</v>
      </c>
      <c r="B2038" s="183" t="s">
        <v>8385</v>
      </c>
      <c r="C2038" s="195" t="s">
        <v>8360</v>
      </c>
      <c r="D2038" s="268" t="s">
        <v>8360</v>
      </c>
      <c r="E2038" s="233" t="s">
        <v>8461</v>
      </c>
      <c r="F2038" s="265" t="s">
        <v>27</v>
      </c>
      <c r="G2038" s="195" t="s">
        <v>8012</v>
      </c>
      <c r="H2038" t="s">
        <v>8364</v>
      </c>
      <c r="I2038" s="195" t="str">
        <f>IFERROR(VLOOKUP(Table[[#This Row],[Activity Details of Assistance]],WHAT!E:F,2,FALSE),"")</f>
        <v xml:space="preserve"># of door </v>
      </c>
      <c r="J2038" s="195"/>
      <c r="K2038">
        <v>16</v>
      </c>
      <c r="L2038" s="235" t="s">
        <v>28</v>
      </c>
      <c r="M2038" s="252" t="s">
        <v>13</v>
      </c>
      <c r="N2038" t="s">
        <v>14</v>
      </c>
      <c r="O2038" t="s">
        <v>309</v>
      </c>
      <c r="P2038" t="s">
        <v>1606</v>
      </c>
      <c r="Q2038" t="s">
        <v>6479</v>
      </c>
      <c r="R2038" s="230">
        <v>45077</v>
      </c>
      <c r="S2038" s="230">
        <v>45261</v>
      </c>
      <c r="T2038" t="s">
        <v>8407</v>
      </c>
      <c r="U2038" s="259"/>
      <c r="V2038" s="259"/>
      <c r="W2038" s="259"/>
      <c r="X2038" s="259"/>
      <c r="Y2038" s="260"/>
      <c r="Z2038" t="s">
        <v>8392</v>
      </c>
      <c r="AA2038" t="s">
        <v>8398</v>
      </c>
      <c r="AB2038">
        <v>1755689446</v>
      </c>
      <c r="AC2038" s="261" t="str">
        <f>_xlfn.IFNA(IF(Table[[#This Row],[Programme Partner]]&lt;&gt;Table[[#This Row],[Implementing Partner]],CONCATENATE(Table[[#This Row],[Programme Partner]],"-",Table[[#This Row],[Implementing Partner]]),Table[[#This Row],[Programme Partner]]),"")</f>
        <v>IRB</v>
      </c>
    </row>
    <row r="2039" spans="1:29" ht="16.5" customHeight="1">
      <c r="A2039" s="183">
        <v>2040</v>
      </c>
      <c r="B2039" s="183" t="s">
        <v>8385</v>
      </c>
      <c r="C2039" s="195" t="s">
        <v>8360</v>
      </c>
      <c r="D2039" s="268" t="s">
        <v>8360</v>
      </c>
      <c r="E2039" s="233" t="s">
        <v>8461</v>
      </c>
      <c r="F2039" s="265" t="s">
        <v>27</v>
      </c>
      <c r="G2039" s="195" t="s">
        <v>8012</v>
      </c>
      <c r="H2039" t="s">
        <v>8403</v>
      </c>
      <c r="I2039" s="195" t="str">
        <f>IFERROR(VLOOKUP(Table[[#This Row],[Activity Details of Assistance]],WHAT!E:F,2,FALSE),"")</f>
        <v># of door</v>
      </c>
      <c r="J2039" s="195"/>
      <c r="K2039">
        <v>3</v>
      </c>
      <c r="L2039" s="235" t="s">
        <v>28</v>
      </c>
      <c r="M2039" s="252" t="s">
        <v>13</v>
      </c>
      <c r="N2039" t="s">
        <v>14</v>
      </c>
      <c r="O2039" t="s">
        <v>309</v>
      </c>
      <c r="P2039" t="s">
        <v>1606</v>
      </c>
      <c r="Q2039" t="s">
        <v>6479</v>
      </c>
      <c r="R2039" s="230">
        <v>45077</v>
      </c>
      <c r="S2039" s="230">
        <v>45261</v>
      </c>
      <c r="T2039" t="s">
        <v>8407</v>
      </c>
      <c r="U2039" s="259"/>
      <c r="V2039" s="259"/>
      <c r="W2039" s="259"/>
      <c r="X2039" s="259"/>
      <c r="Y2039" s="260"/>
      <c r="Z2039" t="s">
        <v>8392</v>
      </c>
      <c r="AA2039" t="s">
        <v>8398</v>
      </c>
      <c r="AB2039">
        <v>1755689446</v>
      </c>
      <c r="AC2039" s="261" t="str">
        <f>_xlfn.IFNA(IF(Table[[#This Row],[Programme Partner]]&lt;&gt;Table[[#This Row],[Implementing Partner]],CONCATENATE(Table[[#This Row],[Programme Partner]],"-",Table[[#This Row],[Implementing Partner]]),Table[[#This Row],[Programme Partner]]),"")</f>
        <v>IRB</v>
      </c>
    </row>
    <row r="2040" spans="1:29" ht="16.5" customHeight="1">
      <c r="A2040" s="183">
        <v>2041</v>
      </c>
      <c r="B2040" s="183" t="s">
        <v>8385</v>
      </c>
      <c r="C2040" s="195" t="s">
        <v>8360</v>
      </c>
      <c r="D2040" s="268" t="s">
        <v>8360</v>
      </c>
      <c r="E2040" s="233" t="s">
        <v>8461</v>
      </c>
      <c r="F2040" s="265" t="s">
        <v>27</v>
      </c>
      <c r="G2040" s="195" t="s">
        <v>8012</v>
      </c>
      <c r="H2040" t="s">
        <v>8365</v>
      </c>
      <c r="I2040" s="195" t="str">
        <f>IFERROR(VLOOKUP(Table[[#This Row],[Activity Details of Assistance]],WHAT!E:F,2,FALSE),"")</f>
        <v># of door</v>
      </c>
      <c r="J2040" s="195"/>
      <c r="K2040">
        <v>46</v>
      </c>
      <c r="L2040" s="235" t="s">
        <v>28</v>
      </c>
      <c r="M2040" s="252" t="s">
        <v>13</v>
      </c>
      <c r="N2040" t="s">
        <v>14</v>
      </c>
      <c r="O2040" t="s">
        <v>309</v>
      </c>
      <c r="P2040" t="s">
        <v>1606</v>
      </c>
      <c r="Q2040" t="s">
        <v>6479</v>
      </c>
      <c r="R2040" s="230">
        <v>45077</v>
      </c>
      <c r="S2040" s="230">
        <v>45261</v>
      </c>
      <c r="T2040" t="s">
        <v>8407</v>
      </c>
      <c r="U2040" s="259"/>
      <c r="V2040" s="259"/>
      <c r="W2040" s="259"/>
      <c r="X2040" s="259"/>
      <c r="Y2040" s="260"/>
      <c r="Z2040" t="s">
        <v>8392</v>
      </c>
      <c r="AA2040" t="s">
        <v>8398</v>
      </c>
      <c r="AB2040">
        <v>1755689446</v>
      </c>
      <c r="AC2040" s="261" t="str">
        <f>_xlfn.IFNA(IF(Table[[#This Row],[Programme Partner]]&lt;&gt;Table[[#This Row],[Implementing Partner]],CONCATENATE(Table[[#This Row],[Programme Partner]],"-",Table[[#This Row],[Implementing Partner]]),Table[[#This Row],[Programme Partner]]),"")</f>
        <v>IRB</v>
      </c>
    </row>
    <row r="2041" spans="1:29" ht="16.5" customHeight="1">
      <c r="A2041" s="183">
        <v>2042</v>
      </c>
      <c r="B2041" s="183" t="s">
        <v>8385</v>
      </c>
      <c r="C2041" s="195" t="s">
        <v>8360</v>
      </c>
      <c r="D2041" s="268" t="s">
        <v>8360</v>
      </c>
      <c r="E2041" s="233" t="s">
        <v>8461</v>
      </c>
      <c r="F2041" s="265" t="s">
        <v>27</v>
      </c>
      <c r="G2041" s="195" t="s">
        <v>8012</v>
      </c>
      <c r="H2041" t="s">
        <v>8312</v>
      </c>
      <c r="I2041" s="195" t="str">
        <f>IFERROR(VLOOKUP(Table[[#This Row],[Activity Details of Assistance]],WHAT!E:F,2,FALSE),"")</f>
        <v># of door</v>
      </c>
      <c r="J2041" s="195"/>
      <c r="K2041">
        <v>87</v>
      </c>
      <c r="L2041" s="235" t="s">
        <v>28</v>
      </c>
      <c r="M2041" s="252" t="s">
        <v>13</v>
      </c>
      <c r="N2041" t="s">
        <v>14</v>
      </c>
      <c r="O2041" t="s">
        <v>309</v>
      </c>
      <c r="P2041" t="s">
        <v>1606</v>
      </c>
      <c r="Q2041" t="s">
        <v>6479</v>
      </c>
      <c r="R2041" s="230">
        <v>45077</v>
      </c>
      <c r="S2041" s="230">
        <v>45261</v>
      </c>
      <c r="T2041" t="s">
        <v>8407</v>
      </c>
      <c r="U2041" s="259"/>
      <c r="V2041" s="259"/>
      <c r="W2041" s="259"/>
      <c r="X2041" s="259"/>
      <c r="Y2041" s="260"/>
      <c r="Z2041" t="s">
        <v>8392</v>
      </c>
      <c r="AA2041" t="s">
        <v>8398</v>
      </c>
      <c r="AB2041">
        <v>1755689446</v>
      </c>
      <c r="AC2041" s="261" t="str">
        <f>_xlfn.IFNA(IF(Table[[#This Row],[Programme Partner]]&lt;&gt;Table[[#This Row],[Implementing Partner]],CONCATENATE(Table[[#This Row],[Programme Partner]],"-",Table[[#This Row],[Implementing Partner]]),Table[[#This Row],[Programme Partner]]),"")</f>
        <v>IRB</v>
      </c>
    </row>
    <row r="2042" spans="1:29" ht="16.5" customHeight="1">
      <c r="A2042" s="183">
        <v>2043</v>
      </c>
      <c r="B2042" s="183" t="s">
        <v>8385</v>
      </c>
      <c r="C2042" s="195" t="s">
        <v>8360</v>
      </c>
      <c r="D2042" s="268" t="s">
        <v>8360</v>
      </c>
      <c r="E2042" s="233" t="s">
        <v>8461</v>
      </c>
      <c r="F2042" s="265" t="s">
        <v>27</v>
      </c>
      <c r="G2042" s="195" t="s">
        <v>8013</v>
      </c>
      <c r="H2042" t="s">
        <v>8287</v>
      </c>
      <c r="I2042" s="195" t="str">
        <f>IFERROR(VLOOKUP(Table[[#This Row],[Activity Details of Assistance]],WHAT!E:F,2,FALSE),"")</f>
        <v># of HP sessions at HH level</v>
      </c>
      <c r="J2042" s="195"/>
      <c r="K2042">
        <v>91</v>
      </c>
      <c r="L2042" s="235" t="s">
        <v>28</v>
      </c>
      <c r="M2042" s="252" t="s">
        <v>13</v>
      </c>
      <c r="N2042" t="s">
        <v>14</v>
      </c>
      <c r="O2042" t="s">
        <v>309</v>
      </c>
      <c r="P2042" t="s">
        <v>1606</v>
      </c>
      <c r="Q2042" t="s">
        <v>6479</v>
      </c>
      <c r="R2042" s="230">
        <v>45077</v>
      </c>
      <c r="S2042" s="230">
        <v>45261</v>
      </c>
      <c r="T2042" t="s">
        <v>8407</v>
      </c>
      <c r="U2042" s="259"/>
      <c r="V2042" s="259"/>
      <c r="W2042" s="259"/>
      <c r="X2042" s="259"/>
      <c r="Y2042" s="260"/>
      <c r="Z2042" t="s">
        <v>8392</v>
      </c>
      <c r="AA2042" t="s">
        <v>8398</v>
      </c>
      <c r="AB2042">
        <v>1755689446</v>
      </c>
      <c r="AC2042" s="261" t="str">
        <f>_xlfn.IFNA(IF(Table[[#This Row],[Programme Partner]]&lt;&gt;Table[[#This Row],[Implementing Partner]],CONCATENATE(Table[[#This Row],[Programme Partner]],"-",Table[[#This Row],[Implementing Partner]]),Table[[#This Row],[Programme Partner]]),"")</f>
        <v>IRB</v>
      </c>
    </row>
    <row r="2043" spans="1:29" ht="16.5" customHeight="1">
      <c r="A2043" s="183">
        <v>2044</v>
      </c>
      <c r="B2043" s="183" t="s">
        <v>8385</v>
      </c>
      <c r="C2043" s="195" t="s">
        <v>8360</v>
      </c>
      <c r="D2043" s="268" t="s">
        <v>8360</v>
      </c>
      <c r="E2043" s="233" t="s">
        <v>8461</v>
      </c>
      <c r="F2043" s="265" t="s">
        <v>27</v>
      </c>
      <c r="G2043" s="195" t="s">
        <v>8014</v>
      </c>
      <c r="H2043" t="s">
        <v>8401</v>
      </c>
      <c r="I2043" s="195" t="str">
        <f>IFERROR(VLOOKUP(Table[[#This Row],[Activity Details of Assistance]],WHAT!E:F,2,FALSE),"")</f>
        <v># of household</v>
      </c>
      <c r="J2043" s="195"/>
      <c r="K2043">
        <v>2648</v>
      </c>
      <c r="L2043" s="235" t="s">
        <v>28</v>
      </c>
      <c r="M2043" s="252" t="s">
        <v>13</v>
      </c>
      <c r="N2043" t="s">
        <v>14</v>
      </c>
      <c r="O2043" t="s">
        <v>309</v>
      </c>
      <c r="P2043" t="s">
        <v>1606</v>
      </c>
      <c r="Q2043" t="s">
        <v>6479</v>
      </c>
      <c r="R2043" s="230">
        <v>45077</v>
      </c>
      <c r="S2043" s="230">
        <v>45261</v>
      </c>
      <c r="T2043" t="s">
        <v>8407</v>
      </c>
      <c r="U2043" s="259"/>
      <c r="V2043" s="259"/>
      <c r="W2043" s="259"/>
      <c r="X2043" s="259"/>
      <c r="Y2043" s="260"/>
      <c r="Z2043" t="s">
        <v>8392</v>
      </c>
      <c r="AA2043" t="s">
        <v>8398</v>
      </c>
      <c r="AB2043">
        <v>1755689446</v>
      </c>
      <c r="AC2043" s="261" t="str">
        <f>_xlfn.IFNA(IF(Table[[#This Row],[Programme Partner]]&lt;&gt;Table[[#This Row],[Implementing Partner]],CONCATENATE(Table[[#This Row],[Programme Partner]],"-",Table[[#This Row],[Implementing Partner]]),Table[[#This Row],[Programme Partner]]),"")</f>
        <v>IRB</v>
      </c>
    </row>
    <row r="2044" spans="1:29" ht="16.5" customHeight="1">
      <c r="A2044" s="183">
        <v>2045</v>
      </c>
      <c r="B2044" s="183" t="s">
        <v>8385</v>
      </c>
      <c r="C2044" s="195" t="s">
        <v>8360</v>
      </c>
      <c r="D2044" s="268" t="s">
        <v>8360</v>
      </c>
      <c r="E2044" s="233" t="s">
        <v>8461</v>
      </c>
      <c r="F2044" s="265" t="s">
        <v>27</v>
      </c>
      <c r="G2044" s="195" t="s">
        <v>8014</v>
      </c>
      <c r="H2044" t="s">
        <v>8412</v>
      </c>
      <c r="I2044" s="195" t="str">
        <f>IFERROR(VLOOKUP(Table[[#This Row],[Activity Details of Assistance]],WHAT!E:F,2,FALSE),"")</f>
        <v># of HH</v>
      </c>
      <c r="J2044" s="195"/>
      <c r="K2044">
        <v>5</v>
      </c>
      <c r="L2044" s="235" t="s">
        <v>28</v>
      </c>
      <c r="M2044" s="252" t="s">
        <v>13</v>
      </c>
      <c r="N2044" t="s">
        <v>14</v>
      </c>
      <c r="O2044" t="s">
        <v>309</v>
      </c>
      <c r="P2044" t="s">
        <v>1606</v>
      </c>
      <c r="Q2044" t="s">
        <v>6479</v>
      </c>
      <c r="R2044" s="230">
        <v>45077</v>
      </c>
      <c r="S2044" s="230">
        <v>45261</v>
      </c>
      <c r="T2044" t="s">
        <v>8407</v>
      </c>
      <c r="U2044" s="259"/>
      <c r="V2044" s="259"/>
      <c r="W2044" s="259"/>
      <c r="X2044" s="259"/>
      <c r="Y2044" s="260"/>
      <c r="Z2044" t="s">
        <v>8392</v>
      </c>
      <c r="AA2044" t="s">
        <v>8398</v>
      </c>
      <c r="AB2044">
        <v>1755689446</v>
      </c>
      <c r="AC2044" s="261" t="str">
        <f>_xlfn.IFNA(IF(Table[[#This Row],[Programme Partner]]&lt;&gt;Table[[#This Row],[Implementing Partner]],CONCATENATE(Table[[#This Row],[Programme Partner]],"-",Table[[#This Row],[Implementing Partner]]),Table[[#This Row],[Programme Partner]]),"")</f>
        <v>IRB</v>
      </c>
    </row>
    <row r="2045" spans="1:29" ht="16.5" customHeight="1">
      <c r="A2045" s="183">
        <v>2046</v>
      </c>
      <c r="B2045" s="183" t="s">
        <v>8385</v>
      </c>
      <c r="C2045" s="195" t="s">
        <v>8295</v>
      </c>
      <c r="D2045" s="268" t="s">
        <v>8295</v>
      </c>
      <c r="E2045" s="233" t="s">
        <v>8455</v>
      </c>
      <c r="F2045" s="265" t="s">
        <v>27</v>
      </c>
      <c r="G2045" s="195" t="s">
        <v>8012</v>
      </c>
      <c r="H2045" t="s">
        <v>8364</v>
      </c>
      <c r="I2045" s="195" t="str">
        <f>IFERROR(VLOOKUP(Table[[#This Row],[Activity Details of Assistance]],WHAT!E:F,2,FALSE),"")</f>
        <v xml:space="preserve"># of door </v>
      </c>
      <c r="J2045" s="195"/>
      <c r="K2045">
        <v>21</v>
      </c>
      <c r="L2045" s="235" t="s">
        <v>28</v>
      </c>
      <c r="M2045" s="252" t="s">
        <v>13</v>
      </c>
      <c r="N2045" t="s">
        <v>14</v>
      </c>
      <c r="O2045" t="s">
        <v>307</v>
      </c>
      <c r="P2045" t="s">
        <v>1599</v>
      </c>
      <c r="Q2045" t="s">
        <v>4723</v>
      </c>
      <c r="R2045" s="230">
        <v>45107</v>
      </c>
      <c r="S2045" s="230">
        <v>45139</v>
      </c>
      <c r="T2045" t="s">
        <v>8407</v>
      </c>
      <c r="U2045" s="259"/>
      <c r="V2045" s="259"/>
      <c r="W2045" s="259"/>
      <c r="X2045" s="259"/>
      <c r="Y2045" s="260"/>
      <c r="Z2045" t="s">
        <v>8300</v>
      </c>
      <c r="AA2045" t="s">
        <v>8301</v>
      </c>
      <c r="AB2045">
        <v>1712651648</v>
      </c>
      <c r="AC2045" s="261" t="str">
        <f>_xlfn.IFNA(IF(Table[[#This Row],[Programme Partner]]&lt;&gt;Table[[#This Row],[Implementing Partner]],CONCATENATE(Table[[#This Row],[Programme Partner]],"-",Table[[#This Row],[Implementing Partner]]),Table[[#This Row],[Programme Partner]]),"")</f>
        <v>TDH</v>
      </c>
    </row>
    <row r="2046" spans="1:29" ht="16.5" customHeight="1">
      <c r="A2046" s="183">
        <v>2047</v>
      </c>
      <c r="B2046" s="183" t="s">
        <v>8385</v>
      </c>
      <c r="C2046" s="195" t="s">
        <v>8295</v>
      </c>
      <c r="D2046" s="268" t="s">
        <v>8295</v>
      </c>
      <c r="E2046" s="233" t="s">
        <v>8455</v>
      </c>
      <c r="F2046" s="265" t="s">
        <v>27</v>
      </c>
      <c r="G2046" s="195" t="s">
        <v>8012</v>
      </c>
      <c r="H2046" t="s">
        <v>8365</v>
      </c>
      <c r="I2046" s="195" t="str">
        <f>IFERROR(VLOOKUP(Table[[#This Row],[Activity Details of Assistance]],WHAT!E:F,2,FALSE),"")</f>
        <v># of door</v>
      </c>
      <c r="J2046" s="195"/>
      <c r="K2046">
        <v>41</v>
      </c>
      <c r="L2046" s="235" t="s">
        <v>28</v>
      </c>
      <c r="M2046" s="252" t="s">
        <v>13</v>
      </c>
      <c r="N2046" t="s">
        <v>14</v>
      </c>
      <c r="O2046" t="s">
        <v>307</v>
      </c>
      <c r="P2046" t="s">
        <v>1599</v>
      </c>
      <c r="Q2046" t="s">
        <v>4723</v>
      </c>
      <c r="R2046" s="230">
        <v>45107</v>
      </c>
      <c r="S2046" s="230">
        <v>45139</v>
      </c>
      <c r="T2046" t="s">
        <v>8407</v>
      </c>
      <c r="U2046" s="259"/>
      <c r="V2046" s="259"/>
      <c r="W2046" s="259"/>
      <c r="X2046" s="259"/>
      <c r="Y2046" s="260"/>
      <c r="Z2046" t="s">
        <v>8300</v>
      </c>
      <c r="AA2046" t="s">
        <v>8301</v>
      </c>
      <c r="AB2046">
        <v>1712651648</v>
      </c>
      <c r="AC2046" s="261" t="str">
        <f>_xlfn.IFNA(IF(Table[[#This Row],[Programme Partner]]&lt;&gt;Table[[#This Row],[Implementing Partner]],CONCATENATE(Table[[#This Row],[Programme Partner]],"-",Table[[#This Row],[Implementing Partner]]),Table[[#This Row],[Programme Partner]]),"")</f>
        <v>TDH</v>
      </c>
    </row>
    <row r="2047" spans="1:29" ht="16.5" customHeight="1">
      <c r="A2047" s="183">
        <v>2048</v>
      </c>
      <c r="B2047" s="183" t="s">
        <v>8385</v>
      </c>
      <c r="C2047" s="195" t="s">
        <v>8295</v>
      </c>
      <c r="D2047" s="268" t="s">
        <v>8295</v>
      </c>
      <c r="E2047" s="233" t="s">
        <v>8455</v>
      </c>
      <c r="F2047" s="265" t="s">
        <v>27</v>
      </c>
      <c r="G2047" s="195" t="s">
        <v>8012</v>
      </c>
      <c r="H2047" t="s">
        <v>8312</v>
      </c>
      <c r="I2047" s="195" t="str">
        <f>IFERROR(VLOOKUP(Table[[#This Row],[Activity Details of Assistance]],WHAT!E:F,2,FALSE),"")</f>
        <v># of door</v>
      </c>
      <c r="J2047" s="195"/>
      <c r="K2047">
        <v>29</v>
      </c>
      <c r="L2047" s="235" t="s">
        <v>28</v>
      </c>
      <c r="M2047" s="252" t="s">
        <v>13</v>
      </c>
      <c r="N2047" t="s">
        <v>14</v>
      </c>
      <c r="O2047" t="s">
        <v>307</v>
      </c>
      <c r="P2047" t="s">
        <v>1599</v>
      </c>
      <c r="Q2047" t="s">
        <v>4723</v>
      </c>
      <c r="R2047" s="230">
        <v>45107</v>
      </c>
      <c r="S2047" s="230">
        <v>45139</v>
      </c>
      <c r="T2047" t="s">
        <v>8407</v>
      </c>
      <c r="U2047" s="259"/>
      <c r="V2047" s="259"/>
      <c r="W2047" s="259"/>
      <c r="X2047" s="259"/>
      <c r="Y2047" s="260"/>
      <c r="Z2047" t="s">
        <v>8300</v>
      </c>
      <c r="AA2047" t="s">
        <v>8301</v>
      </c>
      <c r="AB2047">
        <v>1712651648</v>
      </c>
      <c r="AC2047" s="261" t="str">
        <f>_xlfn.IFNA(IF(Table[[#This Row],[Programme Partner]]&lt;&gt;Table[[#This Row],[Implementing Partner]],CONCATENATE(Table[[#This Row],[Programme Partner]],"-",Table[[#This Row],[Implementing Partner]]),Table[[#This Row],[Programme Partner]]),"")</f>
        <v>TDH</v>
      </c>
    </row>
    <row r="2048" spans="1:29" ht="16.5" customHeight="1">
      <c r="A2048" s="183">
        <v>2049</v>
      </c>
      <c r="B2048" s="183" t="s">
        <v>8385</v>
      </c>
      <c r="C2048" s="195" t="s">
        <v>8295</v>
      </c>
      <c r="D2048" s="268" t="s">
        <v>8295</v>
      </c>
      <c r="E2048" s="233" t="s">
        <v>8455</v>
      </c>
      <c r="F2048" s="265" t="s">
        <v>27</v>
      </c>
      <c r="G2048" s="195" t="s">
        <v>8013</v>
      </c>
      <c r="H2048" t="s">
        <v>8338</v>
      </c>
      <c r="I2048" s="195" t="str">
        <f>IFERROR(VLOOKUP(Table[[#This Row],[Activity Details of Assistance]],WHAT!E:F,2,FALSE),"")</f>
        <v># of facilities</v>
      </c>
      <c r="J2048" s="195"/>
      <c r="K2048">
        <v>157</v>
      </c>
      <c r="L2048" s="235" t="s">
        <v>28</v>
      </c>
      <c r="M2048" s="252" t="s">
        <v>13</v>
      </c>
      <c r="N2048" t="s">
        <v>14</v>
      </c>
      <c r="O2048" t="s">
        <v>307</v>
      </c>
      <c r="P2048" t="s">
        <v>1599</v>
      </c>
      <c r="Q2048" t="s">
        <v>4723</v>
      </c>
      <c r="R2048" s="230">
        <v>45107</v>
      </c>
      <c r="S2048" s="230">
        <v>45139</v>
      </c>
      <c r="T2048" t="s">
        <v>8407</v>
      </c>
      <c r="U2048" s="259"/>
      <c r="V2048" s="259"/>
      <c r="W2048" s="259"/>
      <c r="X2048" s="259"/>
      <c r="Y2048" s="260"/>
      <c r="Z2048" t="s">
        <v>8300</v>
      </c>
      <c r="AA2048" t="s">
        <v>8301</v>
      </c>
      <c r="AB2048">
        <v>1712651648</v>
      </c>
      <c r="AC2048" s="261" t="str">
        <f>_xlfn.IFNA(IF(Table[[#This Row],[Programme Partner]]&lt;&gt;Table[[#This Row],[Implementing Partner]],CONCATENATE(Table[[#This Row],[Programme Partner]],"-",Table[[#This Row],[Implementing Partner]]),Table[[#This Row],[Programme Partner]]),"")</f>
        <v>TDH</v>
      </c>
    </row>
    <row r="2049" spans="1:29" ht="16.5" customHeight="1">
      <c r="A2049" s="183">
        <v>2050</v>
      </c>
      <c r="B2049" s="183" t="s">
        <v>8385</v>
      </c>
      <c r="C2049" s="195" t="s">
        <v>8295</v>
      </c>
      <c r="D2049" s="268" t="s">
        <v>8295</v>
      </c>
      <c r="E2049" s="233" t="s">
        <v>8455</v>
      </c>
      <c r="F2049" s="265" t="s">
        <v>27</v>
      </c>
      <c r="G2049" s="195" t="s">
        <v>8013</v>
      </c>
      <c r="H2049" t="s">
        <v>8287</v>
      </c>
      <c r="I2049" s="195" t="str">
        <f>IFERROR(VLOOKUP(Table[[#This Row],[Activity Details of Assistance]],WHAT!E:F,2,FALSE),"")</f>
        <v># of HP sessions at HH level</v>
      </c>
      <c r="J2049" s="195"/>
      <c r="K2049">
        <v>288</v>
      </c>
      <c r="L2049" s="235" t="s">
        <v>28</v>
      </c>
      <c r="M2049" s="252" t="s">
        <v>13</v>
      </c>
      <c r="N2049" t="s">
        <v>14</v>
      </c>
      <c r="O2049" t="s">
        <v>307</v>
      </c>
      <c r="P2049" t="s">
        <v>1599</v>
      </c>
      <c r="Q2049" t="s">
        <v>4723</v>
      </c>
      <c r="R2049" s="230">
        <v>45107</v>
      </c>
      <c r="S2049" s="230">
        <v>45139</v>
      </c>
      <c r="T2049" t="s">
        <v>8407</v>
      </c>
      <c r="U2049" s="259"/>
      <c r="V2049" s="259"/>
      <c r="W2049" s="259"/>
      <c r="X2049" s="259"/>
      <c r="Y2049" s="260"/>
      <c r="Z2049" t="s">
        <v>8300</v>
      </c>
      <c r="AA2049" t="s">
        <v>8301</v>
      </c>
      <c r="AB2049">
        <v>1712651648</v>
      </c>
      <c r="AC2049" s="261" t="str">
        <f>_xlfn.IFNA(IF(Table[[#This Row],[Programme Partner]]&lt;&gt;Table[[#This Row],[Implementing Partner]],CONCATENATE(Table[[#This Row],[Programme Partner]],"-",Table[[#This Row],[Implementing Partner]]),Table[[#This Row],[Programme Partner]]),"")</f>
        <v>TDH</v>
      </c>
    </row>
    <row r="2050" spans="1:29" ht="16.5" customHeight="1">
      <c r="A2050" s="183">
        <v>2051</v>
      </c>
      <c r="B2050" s="183" t="s">
        <v>8385</v>
      </c>
      <c r="C2050" s="195" t="s">
        <v>8295</v>
      </c>
      <c r="D2050" s="268" t="s">
        <v>8295</v>
      </c>
      <c r="E2050" s="233" t="s">
        <v>8455</v>
      </c>
      <c r="F2050" s="265" t="s">
        <v>27</v>
      </c>
      <c r="G2050" s="195" t="s">
        <v>8014</v>
      </c>
      <c r="H2050" t="s">
        <v>8313</v>
      </c>
      <c r="I2050" s="195" t="str">
        <f>IFERROR(VLOOKUP(Table[[#This Row],[Activity Details of Assistance]],WHAT!E:F,2,FALSE),"")</f>
        <v># of campaign per camp </v>
      </c>
      <c r="J2050" s="195"/>
      <c r="K2050">
        <v>1</v>
      </c>
      <c r="L2050" s="235" t="s">
        <v>28</v>
      </c>
      <c r="M2050" s="252" t="s">
        <v>13</v>
      </c>
      <c r="N2050" t="s">
        <v>14</v>
      </c>
      <c r="O2050" t="s">
        <v>307</v>
      </c>
      <c r="P2050" t="s">
        <v>1599</v>
      </c>
      <c r="Q2050" t="s">
        <v>4723</v>
      </c>
      <c r="R2050" s="230">
        <v>45107</v>
      </c>
      <c r="S2050" s="230">
        <v>45139</v>
      </c>
      <c r="T2050" t="s">
        <v>8407</v>
      </c>
      <c r="U2050" s="259"/>
      <c r="V2050" s="259"/>
      <c r="W2050" s="259"/>
      <c r="X2050" s="259"/>
      <c r="Y2050" s="260"/>
      <c r="Z2050" t="s">
        <v>8300</v>
      </c>
      <c r="AA2050" t="s">
        <v>8301</v>
      </c>
      <c r="AB2050">
        <v>1712651648</v>
      </c>
      <c r="AC2050" s="261" t="str">
        <f>_xlfn.IFNA(IF(Table[[#This Row],[Programme Partner]]&lt;&gt;Table[[#This Row],[Implementing Partner]],CONCATENATE(Table[[#This Row],[Programme Partner]],"-",Table[[#This Row],[Implementing Partner]]),Table[[#This Row],[Programme Partner]]),"")</f>
        <v>TDH</v>
      </c>
    </row>
    <row r="2051" spans="1:29" ht="16.5" customHeight="1">
      <c r="A2051" s="183">
        <v>2052</v>
      </c>
      <c r="B2051" s="183" t="s">
        <v>8385</v>
      </c>
      <c r="C2051" s="195" t="s">
        <v>8295</v>
      </c>
      <c r="D2051" s="268" t="s">
        <v>8295</v>
      </c>
      <c r="E2051" s="233" t="s">
        <v>8455</v>
      </c>
      <c r="F2051" s="265" t="s">
        <v>27</v>
      </c>
      <c r="G2051" s="195" t="s">
        <v>8014</v>
      </c>
      <c r="H2051" t="s">
        <v>8412</v>
      </c>
      <c r="I2051" s="195" t="str">
        <f>IFERROR(VLOOKUP(Table[[#This Row],[Activity Details of Assistance]],WHAT!E:F,2,FALSE),"")</f>
        <v># of HH</v>
      </c>
      <c r="J2051" s="195"/>
      <c r="K2051">
        <v>70</v>
      </c>
      <c r="L2051" s="235" t="s">
        <v>28</v>
      </c>
      <c r="M2051" s="252" t="s">
        <v>13</v>
      </c>
      <c r="N2051" t="s">
        <v>14</v>
      </c>
      <c r="O2051" t="s">
        <v>307</v>
      </c>
      <c r="P2051" t="s">
        <v>1599</v>
      </c>
      <c r="Q2051" t="s">
        <v>4723</v>
      </c>
      <c r="R2051" s="230">
        <v>45107</v>
      </c>
      <c r="S2051" s="230">
        <v>45139</v>
      </c>
      <c r="T2051" t="s">
        <v>8407</v>
      </c>
      <c r="U2051" s="259"/>
      <c r="V2051" s="259"/>
      <c r="W2051" s="259"/>
      <c r="X2051" s="259"/>
      <c r="Y2051" s="260"/>
      <c r="Z2051" t="s">
        <v>8300</v>
      </c>
      <c r="AA2051" t="s">
        <v>8301</v>
      </c>
      <c r="AB2051">
        <v>1712651648</v>
      </c>
      <c r="AC2051" s="261" t="str">
        <f>_xlfn.IFNA(IF(Table[[#This Row],[Programme Partner]]&lt;&gt;Table[[#This Row],[Implementing Partner]],CONCATENATE(Table[[#This Row],[Programme Partner]],"-",Table[[#This Row],[Implementing Partner]]),Table[[#This Row],[Programme Partner]]),"")</f>
        <v>TDH</v>
      </c>
    </row>
    <row r="2052" spans="1:29" ht="16.5" customHeight="1">
      <c r="A2052" s="183">
        <v>2053</v>
      </c>
      <c r="B2052" s="183" t="s">
        <v>8385</v>
      </c>
      <c r="C2052" s="195" t="s">
        <v>8295</v>
      </c>
      <c r="D2052" s="268" t="s">
        <v>8295</v>
      </c>
      <c r="E2052" s="233" t="s">
        <v>8455</v>
      </c>
      <c r="F2052" s="265" t="s">
        <v>27</v>
      </c>
      <c r="G2052" s="195" t="s">
        <v>8012</v>
      </c>
      <c r="H2052" t="s">
        <v>8312</v>
      </c>
      <c r="I2052" s="195" t="str">
        <f>IFERROR(VLOOKUP(Table[[#This Row],[Activity Details of Assistance]],WHAT!E:F,2,FALSE),"")</f>
        <v># of door</v>
      </c>
      <c r="J2052" s="195"/>
      <c r="K2052">
        <v>1</v>
      </c>
      <c r="L2052" s="235" t="s">
        <v>28</v>
      </c>
      <c r="M2052" s="252" t="s">
        <v>13</v>
      </c>
      <c r="N2052" t="s">
        <v>14</v>
      </c>
      <c r="O2052" t="s">
        <v>307</v>
      </c>
      <c r="P2052" t="s">
        <v>1599</v>
      </c>
      <c r="Q2052" t="s">
        <v>4726</v>
      </c>
      <c r="R2052" s="230">
        <v>45107</v>
      </c>
      <c r="S2052" s="230">
        <v>45139</v>
      </c>
      <c r="T2052" t="s">
        <v>8407</v>
      </c>
      <c r="U2052" s="259"/>
      <c r="V2052" s="259"/>
      <c r="W2052" s="259"/>
      <c r="X2052" s="259"/>
      <c r="Y2052" s="260"/>
      <c r="Z2052" t="s">
        <v>8300</v>
      </c>
      <c r="AA2052" t="s">
        <v>8301</v>
      </c>
      <c r="AB2052">
        <v>1712651648</v>
      </c>
      <c r="AC2052" s="261" t="str">
        <f>_xlfn.IFNA(IF(Table[[#This Row],[Programme Partner]]&lt;&gt;Table[[#This Row],[Implementing Partner]],CONCATENATE(Table[[#This Row],[Programme Partner]],"-",Table[[#This Row],[Implementing Partner]]),Table[[#This Row],[Programme Partner]]),"")</f>
        <v>TDH</v>
      </c>
    </row>
    <row r="2053" spans="1:29" ht="16.5" customHeight="1">
      <c r="A2053" s="183">
        <v>2054</v>
      </c>
      <c r="B2053" s="183" t="s">
        <v>8385</v>
      </c>
      <c r="C2053" s="195" t="s">
        <v>8295</v>
      </c>
      <c r="D2053" s="268" t="s">
        <v>8295</v>
      </c>
      <c r="E2053" s="233" t="s">
        <v>8455</v>
      </c>
      <c r="F2053" s="265" t="s">
        <v>27</v>
      </c>
      <c r="G2053" s="195" t="s">
        <v>8013</v>
      </c>
      <c r="H2053" t="s">
        <v>8338</v>
      </c>
      <c r="I2053" s="195" t="str">
        <f>IFERROR(VLOOKUP(Table[[#This Row],[Activity Details of Assistance]],WHAT!E:F,2,FALSE),"")</f>
        <v># of facilities</v>
      </c>
      <c r="J2053" s="195"/>
      <c r="K2053">
        <v>1</v>
      </c>
      <c r="L2053" s="235" t="s">
        <v>28</v>
      </c>
      <c r="M2053" s="252" t="s">
        <v>13</v>
      </c>
      <c r="N2053" t="s">
        <v>14</v>
      </c>
      <c r="O2053" t="s">
        <v>307</v>
      </c>
      <c r="P2053" t="s">
        <v>1599</v>
      </c>
      <c r="Q2053" t="s">
        <v>4726</v>
      </c>
      <c r="R2053" s="230">
        <v>45107</v>
      </c>
      <c r="S2053" s="230">
        <v>45139</v>
      </c>
      <c r="T2053" t="s">
        <v>8407</v>
      </c>
      <c r="U2053" s="259"/>
      <c r="V2053" s="259"/>
      <c r="W2053" s="259"/>
      <c r="X2053" s="259"/>
      <c r="Y2053" s="260"/>
      <c r="Z2053" t="s">
        <v>8300</v>
      </c>
      <c r="AA2053" t="s">
        <v>8301</v>
      </c>
      <c r="AB2053">
        <v>1712651648</v>
      </c>
      <c r="AC2053" s="261" t="str">
        <f>_xlfn.IFNA(IF(Table[[#This Row],[Programme Partner]]&lt;&gt;Table[[#This Row],[Implementing Partner]],CONCATENATE(Table[[#This Row],[Programme Partner]],"-",Table[[#This Row],[Implementing Partner]]),Table[[#This Row],[Programme Partner]]),"")</f>
        <v>TDH</v>
      </c>
    </row>
    <row r="2054" spans="1:29" ht="16.5" customHeight="1">
      <c r="A2054" s="183">
        <v>2055</v>
      </c>
      <c r="B2054" s="183" t="s">
        <v>8385</v>
      </c>
      <c r="C2054" s="195" t="s">
        <v>4993</v>
      </c>
      <c r="D2054" s="268" t="s">
        <v>4993</v>
      </c>
      <c r="E2054" s="233" t="s">
        <v>8457</v>
      </c>
      <c r="F2054" s="265" t="s">
        <v>27</v>
      </c>
      <c r="G2054" s="195" t="s">
        <v>8011</v>
      </c>
      <c r="H2054" t="s">
        <v>8363</v>
      </c>
      <c r="I2054" s="195" t="str">
        <f>IFERROR(VLOOKUP(Table[[#This Row],[Activity Details of Assistance]],WHAT!E:F,2,FALSE),"")</f>
        <v># of tube well</v>
      </c>
      <c r="J2054" s="195"/>
      <c r="K2054">
        <v>64</v>
      </c>
      <c r="L2054" s="235" t="s">
        <v>28</v>
      </c>
      <c r="M2054" s="252" t="s">
        <v>13</v>
      </c>
      <c r="N2054" t="s">
        <v>14</v>
      </c>
      <c r="O2054" t="s">
        <v>309</v>
      </c>
      <c r="P2054" t="s">
        <v>1606</v>
      </c>
      <c r="Q2054" t="s">
        <v>6477</v>
      </c>
      <c r="R2054" s="230">
        <v>45107</v>
      </c>
      <c r="S2054" s="230">
        <v>45139</v>
      </c>
      <c r="T2054" t="s">
        <v>8407</v>
      </c>
      <c r="U2054" s="259"/>
      <c r="V2054" s="259"/>
      <c r="W2054" s="259"/>
      <c r="X2054" s="259"/>
      <c r="Y2054" s="260"/>
      <c r="Z2054" t="s">
        <v>8283</v>
      </c>
      <c r="AA2054" t="s">
        <v>8278</v>
      </c>
      <c r="AB2054">
        <v>1813213381</v>
      </c>
      <c r="AC2054" s="261" t="str">
        <f>_xlfn.IFNA(IF(Table[[#This Row],[Programme Partner]]&lt;&gt;Table[[#This Row],[Implementing Partner]],CONCATENATE(Table[[#This Row],[Programme Partner]],"-",Table[[#This Row],[Implementing Partner]]),Table[[#This Row],[Programme Partner]]),"")</f>
        <v>ACF</v>
      </c>
    </row>
    <row r="2055" spans="1:29" ht="16.5" customHeight="1">
      <c r="A2055" s="183">
        <v>2056</v>
      </c>
      <c r="B2055" s="183" t="s">
        <v>8385</v>
      </c>
      <c r="C2055" s="195" t="s">
        <v>4993</v>
      </c>
      <c r="D2055" s="268" t="s">
        <v>4993</v>
      </c>
      <c r="E2055" s="233" t="s">
        <v>8457</v>
      </c>
      <c r="F2055" s="265" t="s">
        <v>27</v>
      </c>
      <c r="G2055" s="195" t="s">
        <v>8012</v>
      </c>
      <c r="H2055" t="s">
        <v>8364</v>
      </c>
      <c r="I2055" s="195" t="str">
        <f>IFERROR(VLOOKUP(Table[[#This Row],[Activity Details of Assistance]],WHAT!E:F,2,FALSE),"")</f>
        <v xml:space="preserve"># of door </v>
      </c>
      <c r="J2055" s="195"/>
      <c r="K2055">
        <v>49</v>
      </c>
      <c r="L2055" s="235" t="s">
        <v>28</v>
      </c>
      <c r="M2055" s="252" t="s">
        <v>13</v>
      </c>
      <c r="N2055" t="s">
        <v>14</v>
      </c>
      <c r="O2055" t="s">
        <v>309</v>
      </c>
      <c r="P2055" t="s">
        <v>1606</v>
      </c>
      <c r="Q2055" t="s">
        <v>6477</v>
      </c>
      <c r="R2055" s="230">
        <v>45107</v>
      </c>
      <c r="S2055" s="230">
        <v>45139</v>
      </c>
      <c r="T2055" t="s">
        <v>8407</v>
      </c>
      <c r="U2055" s="259"/>
      <c r="V2055" s="259"/>
      <c r="W2055" s="259"/>
      <c r="X2055" s="259"/>
      <c r="Y2055" s="260"/>
      <c r="Z2055" t="s">
        <v>8283</v>
      </c>
      <c r="AA2055" t="s">
        <v>8278</v>
      </c>
      <c r="AB2055">
        <v>1813213381</v>
      </c>
      <c r="AC2055" s="261" t="str">
        <f>_xlfn.IFNA(IF(Table[[#This Row],[Programme Partner]]&lt;&gt;Table[[#This Row],[Implementing Partner]],CONCATENATE(Table[[#This Row],[Programme Partner]],"-",Table[[#This Row],[Implementing Partner]]),Table[[#This Row],[Programme Partner]]),"")</f>
        <v>ACF</v>
      </c>
    </row>
    <row r="2056" spans="1:29" ht="16.5" customHeight="1">
      <c r="A2056" s="183">
        <v>2057</v>
      </c>
      <c r="B2056" s="183" t="s">
        <v>8385</v>
      </c>
      <c r="C2056" s="195" t="s">
        <v>4993</v>
      </c>
      <c r="D2056" s="268" t="s">
        <v>4993</v>
      </c>
      <c r="E2056" s="233" t="s">
        <v>8457</v>
      </c>
      <c r="F2056" s="265" t="s">
        <v>27</v>
      </c>
      <c r="G2056" s="195" t="s">
        <v>8012</v>
      </c>
      <c r="H2056" t="s">
        <v>8365</v>
      </c>
      <c r="I2056" s="195" t="str">
        <f>IFERROR(VLOOKUP(Table[[#This Row],[Activity Details of Assistance]],WHAT!E:F,2,FALSE),"")</f>
        <v># of door</v>
      </c>
      <c r="J2056" s="195"/>
      <c r="K2056">
        <v>163</v>
      </c>
      <c r="L2056" s="235" t="s">
        <v>28</v>
      </c>
      <c r="M2056" s="252" t="s">
        <v>13</v>
      </c>
      <c r="N2056" t="s">
        <v>14</v>
      </c>
      <c r="O2056" t="s">
        <v>309</v>
      </c>
      <c r="P2056" t="s">
        <v>1606</v>
      </c>
      <c r="Q2056" t="s">
        <v>6477</v>
      </c>
      <c r="R2056" s="230">
        <v>45107</v>
      </c>
      <c r="S2056" s="230">
        <v>45139</v>
      </c>
      <c r="T2056" t="s">
        <v>8407</v>
      </c>
      <c r="U2056" s="259"/>
      <c r="V2056" s="259"/>
      <c r="W2056" s="259"/>
      <c r="X2056" s="259"/>
      <c r="Y2056" s="260"/>
      <c r="Z2056" t="s">
        <v>8283</v>
      </c>
      <c r="AA2056" t="s">
        <v>8278</v>
      </c>
      <c r="AB2056">
        <v>1813213381</v>
      </c>
      <c r="AC2056" s="261" t="str">
        <f>_xlfn.IFNA(IF(Table[[#This Row],[Programme Partner]]&lt;&gt;Table[[#This Row],[Implementing Partner]],CONCATENATE(Table[[#This Row],[Programme Partner]],"-",Table[[#This Row],[Implementing Partner]]),Table[[#This Row],[Programme Partner]]),"")</f>
        <v>ACF</v>
      </c>
    </row>
    <row r="2057" spans="1:29" ht="16.5" customHeight="1">
      <c r="A2057" s="183">
        <v>2058</v>
      </c>
      <c r="B2057" s="183" t="s">
        <v>8385</v>
      </c>
      <c r="C2057" s="195" t="s">
        <v>4993</v>
      </c>
      <c r="D2057" s="268" t="s">
        <v>4993</v>
      </c>
      <c r="E2057" s="233" t="s">
        <v>8457</v>
      </c>
      <c r="F2057" s="265" t="s">
        <v>27</v>
      </c>
      <c r="G2057" s="195" t="s">
        <v>8012</v>
      </c>
      <c r="H2057" t="s">
        <v>8312</v>
      </c>
      <c r="I2057" s="195" t="str">
        <f>IFERROR(VLOOKUP(Table[[#This Row],[Activity Details of Assistance]],WHAT!E:F,2,FALSE),"")</f>
        <v># of door</v>
      </c>
      <c r="J2057" s="195"/>
      <c r="K2057">
        <v>431</v>
      </c>
      <c r="L2057" s="235" t="s">
        <v>28</v>
      </c>
      <c r="M2057" s="252" t="s">
        <v>13</v>
      </c>
      <c r="N2057" t="s">
        <v>14</v>
      </c>
      <c r="O2057" t="s">
        <v>309</v>
      </c>
      <c r="P2057" t="s">
        <v>1606</v>
      </c>
      <c r="Q2057" t="s">
        <v>6477</v>
      </c>
      <c r="R2057" s="230">
        <v>45107</v>
      </c>
      <c r="S2057" s="230">
        <v>45139</v>
      </c>
      <c r="T2057" t="s">
        <v>8407</v>
      </c>
      <c r="U2057" s="259"/>
      <c r="V2057" s="259"/>
      <c r="W2057" s="259"/>
      <c r="X2057" s="259"/>
      <c r="Y2057" s="260"/>
      <c r="Z2057" t="s">
        <v>8283</v>
      </c>
      <c r="AA2057" t="s">
        <v>8278</v>
      </c>
      <c r="AB2057">
        <v>1813213381</v>
      </c>
      <c r="AC2057" s="261" t="str">
        <f>_xlfn.IFNA(IF(Table[[#This Row],[Programme Partner]]&lt;&gt;Table[[#This Row],[Implementing Partner]],CONCATENATE(Table[[#This Row],[Programme Partner]],"-",Table[[#This Row],[Implementing Partner]]),Table[[#This Row],[Programme Partner]]),"")</f>
        <v>ACF</v>
      </c>
    </row>
    <row r="2058" spans="1:29" ht="16.5" customHeight="1">
      <c r="A2058" s="183">
        <v>2059</v>
      </c>
      <c r="B2058" s="183" t="s">
        <v>8385</v>
      </c>
      <c r="C2058" s="195" t="s">
        <v>4993</v>
      </c>
      <c r="D2058" s="268" t="s">
        <v>4993</v>
      </c>
      <c r="E2058" s="233" t="s">
        <v>8457</v>
      </c>
      <c r="F2058" s="265" t="s">
        <v>27</v>
      </c>
      <c r="G2058" s="195" t="s">
        <v>8013</v>
      </c>
      <c r="H2058" t="s">
        <v>8338</v>
      </c>
      <c r="I2058" s="195" t="str">
        <f>IFERROR(VLOOKUP(Table[[#This Row],[Activity Details of Assistance]],WHAT!E:F,2,FALSE),"")</f>
        <v># of facilities</v>
      </c>
      <c r="J2058" s="195"/>
      <c r="K2058">
        <v>431</v>
      </c>
      <c r="L2058" s="235" t="s">
        <v>28</v>
      </c>
      <c r="M2058" s="252" t="s">
        <v>13</v>
      </c>
      <c r="N2058" t="s">
        <v>14</v>
      </c>
      <c r="O2058" t="s">
        <v>309</v>
      </c>
      <c r="P2058" t="s">
        <v>1606</v>
      </c>
      <c r="Q2058" t="s">
        <v>6477</v>
      </c>
      <c r="R2058" s="230">
        <v>45107</v>
      </c>
      <c r="S2058" s="230">
        <v>45139</v>
      </c>
      <c r="T2058" t="s">
        <v>8407</v>
      </c>
      <c r="U2058" s="259"/>
      <c r="V2058" s="259"/>
      <c r="W2058" s="259"/>
      <c r="X2058" s="259"/>
      <c r="Y2058" s="260"/>
      <c r="Z2058" t="s">
        <v>8283</v>
      </c>
      <c r="AA2058" t="s">
        <v>8278</v>
      </c>
      <c r="AB2058">
        <v>1813213381</v>
      </c>
      <c r="AC2058" s="261" t="str">
        <f>_xlfn.IFNA(IF(Table[[#This Row],[Programme Partner]]&lt;&gt;Table[[#This Row],[Implementing Partner]],CONCATENATE(Table[[#This Row],[Programme Partner]],"-",Table[[#This Row],[Implementing Partner]]),Table[[#This Row],[Programme Partner]]),"")</f>
        <v>ACF</v>
      </c>
    </row>
    <row r="2059" spans="1:29" ht="16.5" customHeight="1">
      <c r="A2059" s="183">
        <v>2060</v>
      </c>
      <c r="B2059" s="183" t="s">
        <v>8385</v>
      </c>
      <c r="C2059" s="195" t="s">
        <v>4993</v>
      </c>
      <c r="D2059" s="268" t="s">
        <v>4993</v>
      </c>
      <c r="E2059" s="233" t="s">
        <v>8457</v>
      </c>
      <c r="F2059" s="265" t="s">
        <v>27</v>
      </c>
      <c r="G2059" s="195" t="s">
        <v>8013</v>
      </c>
      <c r="H2059" t="s">
        <v>8286</v>
      </c>
      <c r="I2059" s="195" t="str">
        <f>IFERROR(VLOOKUP(Table[[#This Row],[Activity Details of Assistance]],WHAT!E:F,2,FALSE),"")</f>
        <v># of HP sessions at community level</v>
      </c>
      <c r="J2059" s="195"/>
      <c r="K2059">
        <v>642</v>
      </c>
      <c r="L2059" s="235" t="s">
        <v>28</v>
      </c>
      <c r="M2059" s="252" t="s">
        <v>13</v>
      </c>
      <c r="N2059" t="s">
        <v>14</v>
      </c>
      <c r="O2059" t="s">
        <v>309</v>
      </c>
      <c r="P2059" t="s">
        <v>1606</v>
      </c>
      <c r="Q2059" t="s">
        <v>6477</v>
      </c>
      <c r="R2059" s="230">
        <v>45107</v>
      </c>
      <c r="S2059" s="230">
        <v>45139</v>
      </c>
      <c r="T2059" t="s">
        <v>8407</v>
      </c>
      <c r="U2059" s="259"/>
      <c r="V2059" s="259"/>
      <c r="W2059" s="259"/>
      <c r="X2059" s="259"/>
      <c r="Y2059" s="260"/>
      <c r="Z2059" t="s">
        <v>8283</v>
      </c>
      <c r="AA2059" t="s">
        <v>8278</v>
      </c>
      <c r="AB2059">
        <v>1813213381</v>
      </c>
      <c r="AC2059" s="261" t="str">
        <f>_xlfn.IFNA(IF(Table[[#This Row],[Programme Partner]]&lt;&gt;Table[[#This Row],[Implementing Partner]],CONCATENATE(Table[[#This Row],[Programme Partner]],"-",Table[[#This Row],[Implementing Partner]]),Table[[#This Row],[Programme Partner]]),"")</f>
        <v>ACF</v>
      </c>
    </row>
    <row r="2060" spans="1:29" ht="16.5" customHeight="1">
      <c r="A2060" s="183">
        <v>2061</v>
      </c>
      <c r="B2060" s="183" t="s">
        <v>8385</v>
      </c>
      <c r="C2060" s="195" t="s">
        <v>4993</v>
      </c>
      <c r="D2060" s="268" t="s">
        <v>4993</v>
      </c>
      <c r="E2060" s="233" t="s">
        <v>8457</v>
      </c>
      <c r="F2060" s="265" t="s">
        <v>27</v>
      </c>
      <c r="G2060" s="195" t="s">
        <v>8013</v>
      </c>
      <c r="H2060" t="s">
        <v>8287</v>
      </c>
      <c r="I2060" s="195" t="str">
        <f>IFERROR(VLOOKUP(Table[[#This Row],[Activity Details of Assistance]],WHAT!E:F,2,FALSE),"")</f>
        <v># of HP sessions at HH level</v>
      </c>
      <c r="J2060" s="195"/>
      <c r="K2060">
        <v>7704</v>
      </c>
      <c r="L2060" s="235" t="s">
        <v>28</v>
      </c>
      <c r="M2060" s="252" t="s">
        <v>13</v>
      </c>
      <c r="N2060" t="s">
        <v>14</v>
      </c>
      <c r="O2060" t="s">
        <v>309</v>
      </c>
      <c r="P2060" t="s">
        <v>1606</v>
      </c>
      <c r="Q2060" t="s">
        <v>6477</v>
      </c>
      <c r="R2060" s="230">
        <v>45107</v>
      </c>
      <c r="S2060" s="230">
        <v>45139</v>
      </c>
      <c r="T2060" t="s">
        <v>8407</v>
      </c>
      <c r="U2060" s="259"/>
      <c r="V2060" s="259"/>
      <c r="W2060" s="259"/>
      <c r="X2060" s="259"/>
      <c r="Y2060" s="260"/>
      <c r="Z2060" t="s">
        <v>8283</v>
      </c>
      <c r="AA2060" t="s">
        <v>8278</v>
      </c>
      <c r="AB2060">
        <v>1813213381</v>
      </c>
      <c r="AC2060" s="261" t="str">
        <f>_xlfn.IFNA(IF(Table[[#This Row],[Programme Partner]]&lt;&gt;Table[[#This Row],[Implementing Partner]],CONCATENATE(Table[[#This Row],[Programme Partner]],"-",Table[[#This Row],[Implementing Partner]]),Table[[#This Row],[Programme Partner]]),"")</f>
        <v>ACF</v>
      </c>
    </row>
    <row r="2061" spans="1:29" ht="16.5" customHeight="1">
      <c r="A2061" s="183">
        <v>2062</v>
      </c>
      <c r="B2061" s="183" t="s">
        <v>8385</v>
      </c>
      <c r="C2061" s="195" t="s">
        <v>4993</v>
      </c>
      <c r="D2061" s="268" t="s">
        <v>4993</v>
      </c>
      <c r="E2061" s="233" t="s">
        <v>8457</v>
      </c>
      <c r="F2061" s="265" t="s">
        <v>27</v>
      </c>
      <c r="G2061" s="195" t="s">
        <v>8014</v>
      </c>
      <c r="H2061" t="s">
        <v>8313</v>
      </c>
      <c r="I2061" s="195" t="str">
        <f>IFERROR(VLOOKUP(Table[[#This Row],[Activity Details of Assistance]],WHAT!E:F,2,FALSE),"")</f>
        <v># of campaign per camp </v>
      </c>
      <c r="J2061" s="195"/>
      <c r="K2061">
        <v>1</v>
      </c>
      <c r="L2061" s="235" t="s">
        <v>28</v>
      </c>
      <c r="M2061" s="252" t="s">
        <v>13</v>
      </c>
      <c r="N2061" t="s">
        <v>14</v>
      </c>
      <c r="O2061" t="s">
        <v>309</v>
      </c>
      <c r="P2061" t="s">
        <v>1606</v>
      </c>
      <c r="Q2061" t="s">
        <v>6477</v>
      </c>
      <c r="R2061" s="230">
        <v>45107</v>
      </c>
      <c r="S2061" s="230">
        <v>45139</v>
      </c>
      <c r="T2061" t="s">
        <v>8407</v>
      </c>
      <c r="U2061" s="259"/>
      <c r="V2061" s="259"/>
      <c r="W2061" s="259"/>
      <c r="X2061" s="259"/>
      <c r="Y2061" s="260"/>
      <c r="Z2061" t="s">
        <v>8283</v>
      </c>
      <c r="AA2061" t="s">
        <v>8278</v>
      </c>
      <c r="AB2061">
        <v>1813213381</v>
      </c>
      <c r="AC2061" s="261" t="str">
        <f>_xlfn.IFNA(IF(Table[[#This Row],[Programme Partner]]&lt;&gt;Table[[#This Row],[Implementing Partner]],CONCATENATE(Table[[#This Row],[Programme Partner]],"-",Table[[#This Row],[Implementing Partner]]),Table[[#This Row],[Programme Partner]]),"")</f>
        <v>ACF</v>
      </c>
    </row>
    <row r="2062" spans="1:29" ht="16.5" customHeight="1">
      <c r="A2062" s="183">
        <v>2063</v>
      </c>
      <c r="B2062" s="183" t="s">
        <v>8385</v>
      </c>
      <c r="C2062" s="195" t="s">
        <v>4993</v>
      </c>
      <c r="D2062" s="268" t="s">
        <v>4993</v>
      </c>
      <c r="E2062" s="233" t="s">
        <v>8457</v>
      </c>
      <c r="F2062" s="265" t="s">
        <v>27</v>
      </c>
      <c r="G2062" s="195" t="s">
        <v>8014</v>
      </c>
      <c r="H2062" t="s">
        <v>8412</v>
      </c>
      <c r="I2062" s="195" t="str">
        <f>IFERROR(VLOOKUP(Table[[#This Row],[Activity Details of Assistance]],WHAT!E:F,2,FALSE),"")</f>
        <v># of HH</v>
      </c>
      <c r="J2062" s="195"/>
      <c r="K2062">
        <v>3984</v>
      </c>
      <c r="L2062" s="235" t="s">
        <v>28</v>
      </c>
      <c r="M2062" s="252" t="s">
        <v>13</v>
      </c>
      <c r="N2062" t="s">
        <v>14</v>
      </c>
      <c r="O2062" t="s">
        <v>309</v>
      </c>
      <c r="P2062" t="s">
        <v>1606</v>
      </c>
      <c r="Q2062" t="s">
        <v>6477</v>
      </c>
      <c r="R2062" s="230">
        <v>45107</v>
      </c>
      <c r="S2062" s="230">
        <v>45139</v>
      </c>
      <c r="T2062" t="s">
        <v>8407</v>
      </c>
      <c r="U2062" s="259"/>
      <c r="V2062" s="259"/>
      <c r="W2062" s="259"/>
      <c r="X2062" s="259"/>
      <c r="Y2062" s="260"/>
      <c r="Z2062" t="s">
        <v>8283</v>
      </c>
      <c r="AA2062" t="s">
        <v>8278</v>
      </c>
      <c r="AB2062">
        <v>1813213381</v>
      </c>
      <c r="AC2062" s="261" t="str">
        <f>_xlfn.IFNA(IF(Table[[#This Row],[Programme Partner]]&lt;&gt;Table[[#This Row],[Implementing Partner]],CONCATENATE(Table[[#This Row],[Programme Partner]],"-",Table[[#This Row],[Implementing Partner]]),Table[[#This Row],[Programme Partner]]),"")</f>
        <v>ACF</v>
      </c>
    </row>
    <row r="2063" spans="1:29" ht="16.5" customHeight="1">
      <c r="A2063" s="183">
        <v>2064</v>
      </c>
      <c r="B2063" s="183" t="s">
        <v>8385</v>
      </c>
      <c r="C2063" s="195" t="s">
        <v>5033</v>
      </c>
      <c r="D2063" s="268" t="s">
        <v>5033</v>
      </c>
      <c r="E2063" s="233" t="s">
        <v>8447</v>
      </c>
      <c r="F2063" s="265" t="s">
        <v>27</v>
      </c>
      <c r="G2063" s="195" t="s">
        <v>8011</v>
      </c>
      <c r="H2063" t="s">
        <v>8363</v>
      </c>
      <c r="I2063" s="195" t="str">
        <f>IFERROR(VLOOKUP(Table[[#This Row],[Activity Details of Assistance]],WHAT!E:F,2,FALSE),"")</f>
        <v># of tube well</v>
      </c>
      <c r="J2063" s="195"/>
      <c r="K2063">
        <v>29</v>
      </c>
      <c r="L2063" s="235" t="s">
        <v>28</v>
      </c>
      <c r="M2063" s="252" t="s">
        <v>13</v>
      </c>
      <c r="N2063" t="s">
        <v>14</v>
      </c>
      <c r="O2063" t="s">
        <v>309</v>
      </c>
      <c r="P2063" t="s">
        <v>1606</v>
      </c>
      <c r="Q2063" t="s">
        <v>6479</v>
      </c>
      <c r="R2063" s="230">
        <v>45107</v>
      </c>
      <c r="S2063" s="230">
        <v>45108</v>
      </c>
      <c r="T2063" t="s">
        <v>8407</v>
      </c>
      <c r="U2063" s="259"/>
      <c r="V2063" s="259"/>
      <c r="W2063" s="259"/>
      <c r="X2063" s="259"/>
      <c r="Y2063" s="260"/>
      <c r="Z2063" t="s">
        <v>8439</v>
      </c>
      <c r="AA2063" t="s">
        <v>8442</v>
      </c>
      <c r="AB2063">
        <v>1847455736</v>
      </c>
      <c r="AC2063" s="261" t="str">
        <f>_xlfn.IFNA(IF(Table[[#This Row],[Programme Partner]]&lt;&gt;Table[[#This Row],[Implementing Partner]],CONCATENATE(Table[[#This Row],[Programme Partner]],"-",Table[[#This Row],[Implementing Partner]]),Table[[#This Row],[Programme Partner]]),"")</f>
        <v>BRAC</v>
      </c>
    </row>
    <row r="2064" spans="1:29" ht="16.5" customHeight="1">
      <c r="A2064" s="183">
        <v>2065</v>
      </c>
      <c r="B2064" s="183" t="s">
        <v>8385</v>
      </c>
      <c r="C2064" s="195" t="s">
        <v>5033</v>
      </c>
      <c r="D2064" s="268" t="s">
        <v>5033</v>
      </c>
      <c r="E2064" s="233" t="s">
        <v>8447</v>
      </c>
      <c r="F2064" s="265" t="s">
        <v>27</v>
      </c>
      <c r="G2064" s="195" t="s">
        <v>8012</v>
      </c>
      <c r="H2064" t="s">
        <v>8364</v>
      </c>
      <c r="I2064" s="195" t="str">
        <f>IFERROR(VLOOKUP(Table[[#This Row],[Activity Details of Assistance]],WHAT!E:F,2,FALSE),"")</f>
        <v xml:space="preserve"># of door </v>
      </c>
      <c r="J2064" s="195"/>
      <c r="K2064">
        <v>14</v>
      </c>
      <c r="L2064" s="235" t="s">
        <v>28</v>
      </c>
      <c r="M2064" s="252" t="s">
        <v>13</v>
      </c>
      <c r="N2064" t="s">
        <v>14</v>
      </c>
      <c r="O2064" t="s">
        <v>309</v>
      </c>
      <c r="P2064" t="s">
        <v>1606</v>
      </c>
      <c r="Q2064" t="s">
        <v>6479</v>
      </c>
      <c r="R2064" s="230">
        <v>45107</v>
      </c>
      <c r="S2064" s="230">
        <v>45108</v>
      </c>
      <c r="T2064" t="s">
        <v>8407</v>
      </c>
      <c r="U2064" s="259"/>
      <c r="V2064" s="259"/>
      <c r="W2064" s="259"/>
      <c r="X2064" s="259"/>
      <c r="Y2064" s="260"/>
      <c r="Z2064" t="s">
        <v>8439</v>
      </c>
      <c r="AA2064" t="s">
        <v>8442</v>
      </c>
      <c r="AB2064">
        <v>1847455736</v>
      </c>
      <c r="AC2064" s="261" t="str">
        <f>_xlfn.IFNA(IF(Table[[#This Row],[Programme Partner]]&lt;&gt;Table[[#This Row],[Implementing Partner]],CONCATENATE(Table[[#This Row],[Programme Partner]],"-",Table[[#This Row],[Implementing Partner]]),Table[[#This Row],[Programme Partner]]),"")</f>
        <v>BRAC</v>
      </c>
    </row>
    <row r="2065" spans="1:29" ht="16.5" customHeight="1">
      <c r="A2065" s="183">
        <v>2066</v>
      </c>
      <c r="B2065" s="183" t="s">
        <v>8385</v>
      </c>
      <c r="C2065" s="195" t="s">
        <v>5033</v>
      </c>
      <c r="D2065" s="268" t="s">
        <v>5033</v>
      </c>
      <c r="E2065" s="233" t="s">
        <v>8447</v>
      </c>
      <c r="F2065" s="265" t="s">
        <v>27</v>
      </c>
      <c r="G2065" s="195" t="s">
        <v>8012</v>
      </c>
      <c r="H2065" t="s">
        <v>8365</v>
      </c>
      <c r="I2065" s="195" t="str">
        <f>IFERROR(VLOOKUP(Table[[#This Row],[Activity Details of Assistance]],WHAT!E:F,2,FALSE),"")</f>
        <v># of door</v>
      </c>
      <c r="J2065" s="195"/>
      <c r="K2065">
        <v>24</v>
      </c>
      <c r="L2065" s="235" t="s">
        <v>28</v>
      </c>
      <c r="M2065" s="252" t="s">
        <v>13</v>
      </c>
      <c r="N2065" t="s">
        <v>14</v>
      </c>
      <c r="O2065" t="s">
        <v>309</v>
      </c>
      <c r="P2065" t="s">
        <v>1606</v>
      </c>
      <c r="Q2065" t="s">
        <v>6479</v>
      </c>
      <c r="R2065" s="230">
        <v>45107</v>
      </c>
      <c r="S2065" s="230">
        <v>45108</v>
      </c>
      <c r="T2065" t="s">
        <v>8407</v>
      </c>
      <c r="U2065" s="259"/>
      <c r="V2065" s="259"/>
      <c r="W2065" s="259"/>
      <c r="X2065" s="259"/>
      <c r="Y2065" s="260"/>
      <c r="Z2065" t="s">
        <v>8439</v>
      </c>
      <c r="AA2065" t="s">
        <v>8442</v>
      </c>
      <c r="AB2065">
        <v>1847455736</v>
      </c>
      <c r="AC2065" s="261" t="str">
        <f>_xlfn.IFNA(IF(Table[[#This Row],[Programme Partner]]&lt;&gt;Table[[#This Row],[Implementing Partner]],CONCATENATE(Table[[#This Row],[Programme Partner]],"-",Table[[#This Row],[Implementing Partner]]),Table[[#This Row],[Programme Partner]]),"")</f>
        <v>BRAC</v>
      </c>
    </row>
    <row r="2066" spans="1:29" ht="16.5" customHeight="1">
      <c r="A2066" s="183">
        <v>2067</v>
      </c>
      <c r="B2066" s="183" t="s">
        <v>8385</v>
      </c>
      <c r="C2066" s="195" t="s">
        <v>5033</v>
      </c>
      <c r="D2066" s="268" t="s">
        <v>5033</v>
      </c>
      <c r="E2066" s="233" t="s">
        <v>8447</v>
      </c>
      <c r="F2066" s="265" t="s">
        <v>27</v>
      </c>
      <c r="G2066" s="195" t="s">
        <v>8012</v>
      </c>
      <c r="H2066" t="s">
        <v>8312</v>
      </c>
      <c r="I2066" s="195" t="str">
        <f>IFERROR(VLOOKUP(Table[[#This Row],[Activity Details of Assistance]],WHAT!E:F,2,FALSE),"")</f>
        <v># of door</v>
      </c>
      <c r="J2066" s="195"/>
      <c r="K2066">
        <v>85</v>
      </c>
      <c r="L2066" s="235" t="s">
        <v>28</v>
      </c>
      <c r="M2066" s="252" t="s">
        <v>13</v>
      </c>
      <c r="N2066" t="s">
        <v>14</v>
      </c>
      <c r="O2066" t="s">
        <v>309</v>
      </c>
      <c r="P2066" t="s">
        <v>1606</v>
      </c>
      <c r="Q2066" t="s">
        <v>6479</v>
      </c>
      <c r="R2066" s="230">
        <v>45107</v>
      </c>
      <c r="S2066" s="230">
        <v>45108</v>
      </c>
      <c r="T2066" t="s">
        <v>8407</v>
      </c>
      <c r="U2066" s="259"/>
      <c r="V2066" s="259"/>
      <c r="W2066" s="259"/>
      <c r="X2066" s="259"/>
      <c r="Y2066" s="260"/>
      <c r="Z2066" t="s">
        <v>8439</v>
      </c>
      <c r="AA2066" t="s">
        <v>8442</v>
      </c>
      <c r="AB2066">
        <v>1847455736</v>
      </c>
      <c r="AC2066" s="261" t="str">
        <f>_xlfn.IFNA(IF(Table[[#This Row],[Programme Partner]]&lt;&gt;Table[[#This Row],[Implementing Partner]],CONCATENATE(Table[[#This Row],[Programme Partner]],"-",Table[[#This Row],[Implementing Partner]]),Table[[#This Row],[Programme Partner]]),"")</f>
        <v>BRAC</v>
      </c>
    </row>
    <row r="2067" spans="1:29" ht="16.5" customHeight="1">
      <c r="A2067" s="183">
        <v>2068</v>
      </c>
      <c r="B2067" s="183" t="s">
        <v>8385</v>
      </c>
      <c r="C2067" s="195" t="s">
        <v>5033</v>
      </c>
      <c r="D2067" s="268" t="s">
        <v>5033</v>
      </c>
      <c r="E2067" s="233" t="s">
        <v>8447</v>
      </c>
      <c r="F2067" s="265" t="s">
        <v>27</v>
      </c>
      <c r="G2067" s="195" t="s">
        <v>8013</v>
      </c>
      <c r="H2067" t="s">
        <v>8286</v>
      </c>
      <c r="I2067" s="195" t="str">
        <f>IFERROR(VLOOKUP(Table[[#This Row],[Activity Details of Assistance]],WHAT!E:F,2,FALSE),"")</f>
        <v># of HP sessions at community level</v>
      </c>
      <c r="J2067" s="195"/>
      <c r="K2067">
        <v>247</v>
      </c>
      <c r="L2067" s="235" t="s">
        <v>28</v>
      </c>
      <c r="M2067" s="252" t="s">
        <v>13</v>
      </c>
      <c r="N2067" t="s">
        <v>14</v>
      </c>
      <c r="O2067" t="s">
        <v>309</v>
      </c>
      <c r="P2067" t="s">
        <v>1606</v>
      </c>
      <c r="Q2067" t="s">
        <v>6479</v>
      </c>
      <c r="R2067" s="230">
        <v>45107</v>
      </c>
      <c r="S2067" s="230">
        <v>45108</v>
      </c>
      <c r="T2067" t="s">
        <v>8407</v>
      </c>
      <c r="U2067" s="259"/>
      <c r="V2067" s="259"/>
      <c r="W2067" s="259"/>
      <c r="X2067" s="259"/>
      <c r="Y2067" s="260"/>
      <c r="Z2067" t="s">
        <v>8439</v>
      </c>
      <c r="AA2067" t="s">
        <v>8442</v>
      </c>
      <c r="AB2067">
        <v>1847455736</v>
      </c>
      <c r="AC2067" s="261" t="str">
        <f>_xlfn.IFNA(IF(Table[[#This Row],[Programme Partner]]&lt;&gt;Table[[#This Row],[Implementing Partner]],CONCATENATE(Table[[#This Row],[Programme Partner]],"-",Table[[#This Row],[Implementing Partner]]),Table[[#This Row],[Programme Partner]]),"")</f>
        <v>BRAC</v>
      </c>
    </row>
    <row r="2068" spans="1:29" ht="16.5" customHeight="1">
      <c r="A2068" s="183">
        <v>2069</v>
      </c>
      <c r="B2068" s="183" t="s">
        <v>8385</v>
      </c>
      <c r="C2068" s="195" t="s">
        <v>5033</v>
      </c>
      <c r="D2068" s="268" t="s">
        <v>5033</v>
      </c>
      <c r="E2068" s="233" t="s">
        <v>8447</v>
      </c>
      <c r="F2068" s="265" t="s">
        <v>27</v>
      </c>
      <c r="G2068" s="195" t="s">
        <v>8012</v>
      </c>
      <c r="H2068" t="s">
        <v>8364</v>
      </c>
      <c r="I2068" s="195" t="str">
        <f>IFERROR(VLOOKUP(Table[[#This Row],[Activity Details of Assistance]],WHAT!E:F,2,FALSE),"")</f>
        <v xml:space="preserve"># of door </v>
      </c>
      <c r="J2068" s="195"/>
      <c r="K2068">
        <v>2</v>
      </c>
      <c r="L2068" s="235" t="s">
        <v>28</v>
      </c>
      <c r="M2068" s="252" t="s">
        <v>13</v>
      </c>
      <c r="N2068" t="s">
        <v>14</v>
      </c>
      <c r="O2068" t="s">
        <v>307</v>
      </c>
      <c r="P2068" t="s">
        <v>1599</v>
      </c>
      <c r="Q2068" t="s">
        <v>4720</v>
      </c>
      <c r="R2068" s="230">
        <v>45107</v>
      </c>
      <c r="S2068" s="230">
        <v>45108</v>
      </c>
      <c r="T2068" t="s">
        <v>8407</v>
      </c>
      <c r="U2068" s="259"/>
      <c r="V2068" s="259"/>
      <c r="W2068" s="259"/>
      <c r="X2068" s="259"/>
      <c r="Y2068" s="260"/>
      <c r="Z2068" t="s">
        <v>8439</v>
      </c>
      <c r="AA2068" t="s">
        <v>8442</v>
      </c>
      <c r="AB2068">
        <v>1847455736</v>
      </c>
      <c r="AC2068" s="261" t="str">
        <f>_xlfn.IFNA(IF(Table[[#This Row],[Programme Partner]]&lt;&gt;Table[[#This Row],[Implementing Partner]],CONCATENATE(Table[[#This Row],[Programme Partner]],"-",Table[[#This Row],[Implementing Partner]]),Table[[#This Row],[Programme Partner]]),"")</f>
        <v>BRAC</v>
      </c>
    </row>
    <row r="2069" spans="1:29" ht="16.5" customHeight="1">
      <c r="A2069" s="183">
        <v>2070</v>
      </c>
      <c r="B2069" s="183" t="s">
        <v>8385</v>
      </c>
      <c r="C2069" s="195" t="s">
        <v>5033</v>
      </c>
      <c r="D2069" s="268" t="s">
        <v>5033</v>
      </c>
      <c r="E2069" s="233" t="s">
        <v>8447</v>
      </c>
      <c r="F2069" s="265" t="s">
        <v>27</v>
      </c>
      <c r="G2069" s="195" t="s">
        <v>8012</v>
      </c>
      <c r="H2069" t="s">
        <v>8365</v>
      </c>
      <c r="I2069" s="195" t="str">
        <f>IFERROR(VLOOKUP(Table[[#This Row],[Activity Details of Assistance]],WHAT!E:F,2,FALSE),"")</f>
        <v># of door</v>
      </c>
      <c r="J2069" s="195"/>
      <c r="K2069">
        <v>4</v>
      </c>
      <c r="L2069" s="235" t="s">
        <v>28</v>
      </c>
      <c r="M2069" s="252" t="s">
        <v>13</v>
      </c>
      <c r="N2069" t="s">
        <v>14</v>
      </c>
      <c r="O2069" t="s">
        <v>307</v>
      </c>
      <c r="P2069" t="s">
        <v>1599</v>
      </c>
      <c r="Q2069" t="s">
        <v>4720</v>
      </c>
      <c r="R2069" s="230">
        <v>45107</v>
      </c>
      <c r="S2069" s="230">
        <v>45108</v>
      </c>
      <c r="T2069" t="s">
        <v>8407</v>
      </c>
      <c r="U2069" s="259"/>
      <c r="V2069" s="259"/>
      <c r="W2069" s="259"/>
      <c r="X2069" s="259"/>
      <c r="Y2069" s="260"/>
      <c r="Z2069" t="s">
        <v>8439</v>
      </c>
      <c r="AA2069" t="s">
        <v>8442</v>
      </c>
      <c r="AB2069">
        <v>1847455736</v>
      </c>
      <c r="AC2069" s="261" t="str">
        <f>_xlfn.IFNA(IF(Table[[#This Row],[Programme Partner]]&lt;&gt;Table[[#This Row],[Implementing Partner]],CONCATENATE(Table[[#This Row],[Programme Partner]],"-",Table[[#This Row],[Implementing Partner]]),Table[[#This Row],[Programme Partner]]),"")</f>
        <v>BRAC</v>
      </c>
    </row>
    <row r="2070" spans="1:29" ht="16.5" customHeight="1">
      <c r="A2070" s="183">
        <v>2071</v>
      </c>
      <c r="B2070" s="183" t="s">
        <v>8385</v>
      </c>
      <c r="C2070" s="195" t="s">
        <v>5033</v>
      </c>
      <c r="D2070" s="268" t="s">
        <v>5033</v>
      </c>
      <c r="E2070" s="233" t="s">
        <v>8447</v>
      </c>
      <c r="F2070" s="265" t="s">
        <v>27</v>
      </c>
      <c r="G2070" s="195" t="s">
        <v>8012</v>
      </c>
      <c r="H2070" t="s">
        <v>8312</v>
      </c>
      <c r="I2070" s="195" t="str">
        <f>IFERROR(VLOOKUP(Table[[#This Row],[Activity Details of Assistance]],WHAT!E:F,2,FALSE),"")</f>
        <v># of door</v>
      </c>
      <c r="J2070" s="195"/>
      <c r="K2070">
        <v>62</v>
      </c>
      <c r="L2070" s="235" t="s">
        <v>28</v>
      </c>
      <c r="M2070" s="252" t="s">
        <v>13</v>
      </c>
      <c r="N2070" t="s">
        <v>14</v>
      </c>
      <c r="O2070" t="s">
        <v>307</v>
      </c>
      <c r="P2070" t="s">
        <v>1599</v>
      </c>
      <c r="Q2070" t="s">
        <v>4720</v>
      </c>
      <c r="R2070" s="230">
        <v>45107</v>
      </c>
      <c r="S2070" s="230">
        <v>45108</v>
      </c>
      <c r="T2070" t="s">
        <v>8407</v>
      </c>
      <c r="U2070" s="259"/>
      <c r="V2070" s="259"/>
      <c r="W2070" s="259"/>
      <c r="X2070" s="259"/>
      <c r="Y2070" s="260"/>
      <c r="Z2070" t="s">
        <v>8439</v>
      </c>
      <c r="AA2070" t="s">
        <v>8442</v>
      </c>
      <c r="AB2070">
        <v>1847455736</v>
      </c>
      <c r="AC2070" s="261" t="str">
        <f>_xlfn.IFNA(IF(Table[[#This Row],[Programme Partner]]&lt;&gt;Table[[#This Row],[Implementing Partner]],CONCATENATE(Table[[#This Row],[Programme Partner]],"-",Table[[#This Row],[Implementing Partner]]),Table[[#This Row],[Programme Partner]]),"")</f>
        <v>BRAC</v>
      </c>
    </row>
    <row r="2071" spans="1:29" ht="16.5" customHeight="1">
      <c r="A2071" s="183">
        <v>2072</v>
      </c>
      <c r="B2071" s="183" t="s">
        <v>8385</v>
      </c>
      <c r="C2071" s="195" t="s">
        <v>5033</v>
      </c>
      <c r="D2071" s="268" t="s">
        <v>5033</v>
      </c>
      <c r="E2071" s="233" t="s">
        <v>8447</v>
      </c>
      <c r="F2071" s="265" t="s">
        <v>27</v>
      </c>
      <c r="G2071" s="195" t="s">
        <v>8013</v>
      </c>
      <c r="H2071" t="s">
        <v>8286</v>
      </c>
      <c r="I2071" s="195" t="str">
        <f>IFERROR(VLOOKUP(Table[[#This Row],[Activity Details of Assistance]],WHAT!E:F,2,FALSE),"")</f>
        <v># of HP sessions at community level</v>
      </c>
      <c r="J2071" s="195"/>
      <c r="K2071">
        <v>204</v>
      </c>
      <c r="L2071" s="235" t="s">
        <v>28</v>
      </c>
      <c r="M2071" s="252" t="s">
        <v>13</v>
      </c>
      <c r="N2071" t="s">
        <v>14</v>
      </c>
      <c r="O2071" t="s">
        <v>307</v>
      </c>
      <c r="P2071" t="s">
        <v>1599</v>
      </c>
      <c r="Q2071" t="s">
        <v>4720</v>
      </c>
      <c r="R2071" s="230">
        <v>45107</v>
      </c>
      <c r="S2071" s="230">
        <v>45108</v>
      </c>
      <c r="T2071" t="s">
        <v>8407</v>
      </c>
      <c r="U2071" s="259"/>
      <c r="V2071" s="259"/>
      <c r="W2071" s="259"/>
      <c r="X2071" s="259"/>
      <c r="Y2071" s="260"/>
      <c r="Z2071" t="s">
        <v>8439</v>
      </c>
      <c r="AA2071" t="s">
        <v>8442</v>
      </c>
      <c r="AB2071">
        <v>1847455736</v>
      </c>
      <c r="AC2071" s="261" t="str">
        <f>_xlfn.IFNA(IF(Table[[#This Row],[Programme Partner]]&lt;&gt;Table[[#This Row],[Implementing Partner]],CONCATENATE(Table[[#This Row],[Programme Partner]],"-",Table[[#This Row],[Implementing Partner]]),Table[[#This Row],[Programme Partner]]),"")</f>
        <v>BRAC</v>
      </c>
    </row>
    <row r="2072" spans="1:29" ht="16.5" customHeight="1">
      <c r="A2072" s="183">
        <v>2073</v>
      </c>
      <c r="B2072" s="183" t="s">
        <v>8385</v>
      </c>
      <c r="C2072" s="195" t="s">
        <v>5148</v>
      </c>
      <c r="D2072" s="268" t="s">
        <v>5238</v>
      </c>
      <c r="E2072" t="s">
        <v>8296</v>
      </c>
      <c r="F2072" s="265" t="s">
        <v>27</v>
      </c>
      <c r="G2072" s="195" t="s">
        <v>8011</v>
      </c>
      <c r="H2072" t="s">
        <v>8363</v>
      </c>
      <c r="I2072" s="195" t="str">
        <f>IFERROR(VLOOKUP(Table[[#This Row],[Activity Details of Assistance]],WHAT!E:F,2,FALSE),"")</f>
        <v># of tube well</v>
      </c>
      <c r="J2072" s="195"/>
      <c r="K2072">
        <v>206</v>
      </c>
      <c r="L2072" s="235" t="s">
        <v>28</v>
      </c>
      <c r="M2072" s="252" t="s">
        <v>13</v>
      </c>
      <c r="N2072" t="s">
        <v>14</v>
      </c>
      <c r="O2072" t="s">
        <v>309</v>
      </c>
      <c r="P2072" t="s">
        <v>1606</v>
      </c>
      <c r="Q2072" t="s">
        <v>4656</v>
      </c>
      <c r="R2072" s="230">
        <v>45107</v>
      </c>
      <c r="S2072" s="230">
        <v>45170</v>
      </c>
      <c r="T2072" t="s">
        <v>8407</v>
      </c>
      <c r="U2072" s="259"/>
      <c r="V2072" s="259"/>
      <c r="W2072" s="259"/>
      <c r="X2072" s="259"/>
      <c r="Y2072" s="260"/>
      <c r="Z2072" t="s">
        <v>8302</v>
      </c>
      <c r="AA2072" t="s">
        <v>8303</v>
      </c>
      <c r="AB2072">
        <v>1840742077</v>
      </c>
      <c r="AC2072" s="261" t="str">
        <f>_xlfn.IFNA(IF(Table[[#This Row],[Programme Partner]]&lt;&gt;Table[[#This Row],[Implementing Partner]],CONCATENATE(Table[[#This Row],[Programme Partner]],"-",Table[[#This Row],[Implementing Partner]]),Table[[#This Row],[Programme Partner]]),"")</f>
        <v>IOM-SHED</v>
      </c>
    </row>
    <row r="2073" spans="1:29" ht="16.5" customHeight="1">
      <c r="A2073" s="183">
        <v>2074</v>
      </c>
      <c r="B2073" s="183" t="s">
        <v>8385</v>
      </c>
      <c r="C2073" s="195" t="s">
        <v>5148</v>
      </c>
      <c r="D2073" s="268" t="s">
        <v>5238</v>
      </c>
      <c r="E2073" t="s">
        <v>8296</v>
      </c>
      <c r="F2073" s="265" t="s">
        <v>27</v>
      </c>
      <c r="G2073" s="195" t="s">
        <v>8012</v>
      </c>
      <c r="H2073" t="s">
        <v>8364</v>
      </c>
      <c r="I2073" s="195" t="str">
        <f>IFERROR(VLOOKUP(Table[[#This Row],[Activity Details of Assistance]],WHAT!E:F,2,FALSE),"")</f>
        <v xml:space="preserve"># of door </v>
      </c>
      <c r="J2073" s="195"/>
      <c r="K2073">
        <v>41</v>
      </c>
      <c r="L2073" s="235" t="s">
        <v>28</v>
      </c>
      <c r="M2073" s="252" t="s">
        <v>13</v>
      </c>
      <c r="N2073" t="s">
        <v>14</v>
      </c>
      <c r="O2073" t="s">
        <v>309</v>
      </c>
      <c r="P2073" t="s">
        <v>1606</v>
      </c>
      <c r="Q2073" t="s">
        <v>4656</v>
      </c>
      <c r="R2073" s="230">
        <v>45107</v>
      </c>
      <c r="S2073" s="230">
        <v>45170</v>
      </c>
      <c r="T2073" t="s">
        <v>8407</v>
      </c>
      <c r="U2073" s="259"/>
      <c r="V2073" s="259"/>
      <c r="W2073" s="259"/>
      <c r="X2073" s="259"/>
      <c r="Y2073" s="260"/>
      <c r="Z2073" t="s">
        <v>8302</v>
      </c>
      <c r="AA2073" t="s">
        <v>8303</v>
      </c>
      <c r="AB2073">
        <v>1840742077</v>
      </c>
      <c r="AC2073" s="261" t="str">
        <f>_xlfn.IFNA(IF(Table[[#This Row],[Programme Partner]]&lt;&gt;Table[[#This Row],[Implementing Partner]],CONCATENATE(Table[[#This Row],[Programme Partner]],"-",Table[[#This Row],[Implementing Partner]]),Table[[#This Row],[Programme Partner]]),"")</f>
        <v>IOM-SHED</v>
      </c>
    </row>
    <row r="2074" spans="1:29" ht="16.5" customHeight="1">
      <c r="A2074" s="183">
        <v>2075</v>
      </c>
      <c r="B2074" s="183" t="s">
        <v>8385</v>
      </c>
      <c r="C2074" s="195" t="s">
        <v>5148</v>
      </c>
      <c r="D2074" s="268" t="s">
        <v>5238</v>
      </c>
      <c r="E2074" t="s">
        <v>8296</v>
      </c>
      <c r="F2074" s="265" t="s">
        <v>27</v>
      </c>
      <c r="G2074" s="195" t="s">
        <v>8012</v>
      </c>
      <c r="H2074" t="s">
        <v>8365</v>
      </c>
      <c r="I2074" s="195" t="str">
        <f>IFERROR(VLOOKUP(Table[[#This Row],[Activity Details of Assistance]],WHAT!E:F,2,FALSE),"")</f>
        <v># of door</v>
      </c>
      <c r="J2074" s="195"/>
      <c r="K2074">
        <v>122</v>
      </c>
      <c r="L2074" s="235" t="s">
        <v>28</v>
      </c>
      <c r="M2074" s="252" t="s">
        <v>13</v>
      </c>
      <c r="N2074" t="s">
        <v>14</v>
      </c>
      <c r="O2074" t="s">
        <v>309</v>
      </c>
      <c r="P2074" t="s">
        <v>1606</v>
      </c>
      <c r="Q2074" t="s">
        <v>4656</v>
      </c>
      <c r="R2074" s="230">
        <v>45107</v>
      </c>
      <c r="S2074" s="230">
        <v>45170</v>
      </c>
      <c r="T2074" t="s">
        <v>8407</v>
      </c>
      <c r="U2074" s="259"/>
      <c r="V2074" s="259"/>
      <c r="W2074" s="259"/>
      <c r="X2074" s="259"/>
      <c r="Y2074" s="260"/>
      <c r="Z2074" t="s">
        <v>8302</v>
      </c>
      <c r="AA2074" t="s">
        <v>8303</v>
      </c>
      <c r="AB2074">
        <v>1840742077</v>
      </c>
      <c r="AC2074" s="261" t="str">
        <f>_xlfn.IFNA(IF(Table[[#This Row],[Programme Partner]]&lt;&gt;Table[[#This Row],[Implementing Partner]],CONCATENATE(Table[[#This Row],[Programme Partner]],"-",Table[[#This Row],[Implementing Partner]]),Table[[#This Row],[Programme Partner]]),"")</f>
        <v>IOM-SHED</v>
      </c>
    </row>
    <row r="2075" spans="1:29" ht="16.5" customHeight="1">
      <c r="A2075" s="183">
        <v>2076</v>
      </c>
      <c r="B2075" s="183" t="s">
        <v>8385</v>
      </c>
      <c r="C2075" s="195" t="s">
        <v>5148</v>
      </c>
      <c r="D2075" s="268" t="s">
        <v>5238</v>
      </c>
      <c r="E2075" t="s">
        <v>8296</v>
      </c>
      <c r="F2075" s="265" t="s">
        <v>27</v>
      </c>
      <c r="G2075" s="195" t="s">
        <v>8012</v>
      </c>
      <c r="H2075" t="s">
        <v>8312</v>
      </c>
      <c r="I2075" s="195" t="str">
        <f>IFERROR(VLOOKUP(Table[[#This Row],[Activity Details of Assistance]],WHAT!E:F,2,FALSE),"")</f>
        <v># of door</v>
      </c>
      <c r="J2075" s="195"/>
      <c r="K2075">
        <v>247</v>
      </c>
      <c r="L2075" s="235" t="s">
        <v>28</v>
      </c>
      <c r="M2075" s="252" t="s">
        <v>13</v>
      </c>
      <c r="N2075" t="s">
        <v>14</v>
      </c>
      <c r="O2075" t="s">
        <v>309</v>
      </c>
      <c r="P2075" t="s">
        <v>1606</v>
      </c>
      <c r="Q2075" t="s">
        <v>4656</v>
      </c>
      <c r="R2075" s="230">
        <v>45107</v>
      </c>
      <c r="S2075" s="230">
        <v>45170</v>
      </c>
      <c r="T2075" t="s">
        <v>8407</v>
      </c>
      <c r="U2075" s="259"/>
      <c r="V2075" s="259"/>
      <c r="W2075" s="259"/>
      <c r="X2075" s="259"/>
      <c r="Y2075" s="260"/>
      <c r="Z2075" t="s">
        <v>8302</v>
      </c>
      <c r="AA2075" t="s">
        <v>8303</v>
      </c>
      <c r="AB2075">
        <v>1840742077</v>
      </c>
      <c r="AC2075" s="261" t="str">
        <f>_xlfn.IFNA(IF(Table[[#This Row],[Programme Partner]]&lt;&gt;Table[[#This Row],[Implementing Partner]],CONCATENATE(Table[[#This Row],[Programme Partner]],"-",Table[[#This Row],[Implementing Partner]]),Table[[#This Row],[Programme Partner]]),"")</f>
        <v>IOM-SHED</v>
      </c>
    </row>
    <row r="2076" spans="1:29" ht="16.5" customHeight="1">
      <c r="A2076" s="183">
        <v>2077</v>
      </c>
      <c r="B2076" s="183" t="s">
        <v>8385</v>
      </c>
      <c r="C2076" s="195" t="s">
        <v>5148</v>
      </c>
      <c r="D2076" s="268" t="s">
        <v>5238</v>
      </c>
      <c r="E2076" t="s">
        <v>8296</v>
      </c>
      <c r="F2076" s="265" t="s">
        <v>27</v>
      </c>
      <c r="G2076" s="195" t="s">
        <v>8014</v>
      </c>
      <c r="H2076" t="s">
        <v>8313</v>
      </c>
      <c r="I2076" s="195" t="str">
        <f>IFERROR(VLOOKUP(Table[[#This Row],[Activity Details of Assistance]],WHAT!E:F,2,FALSE),"")</f>
        <v># of campaign per camp </v>
      </c>
      <c r="J2076" s="195"/>
      <c r="K2076">
        <v>21</v>
      </c>
      <c r="L2076" s="235" t="s">
        <v>28</v>
      </c>
      <c r="M2076" s="252" t="s">
        <v>13</v>
      </c>
      <c r="N2076" t="s">
        <v>14</v>
      </c>
      <c r="O2076" t="s">
        <v>309</v>
      </c>
      <c r="P2076" t="s">
        <v>1606</v>
      </c>
      <c r="Q2076" t="s">
        <v>4656</v>
      </c>
      <c r="R2076" s="230">
        <v>45107</v>
      </c>
      <c r="S2076" s="230">
        <v>45170</v>
      </c>
      <c r="T2076" t="s">
        <v>8407</v>
      </c>
      <c r="U2076" s="259"/>
      <c r="V2076" s="259"/>
      <c r="W2076" s="259"/>
      <c r="X2076" s="259"/>
      <c r="Y2076" s="260"/>
      <c r="Z2076" t="s">
        <v>8302</v>
      </c>
      <c r="AA2076" t="s">
        <v>8303</v>
      </c>
      <c r="AB2076">
        <v>1840742077</v>
      </c>
      <c r="AC2076" s="261" t="str">
        <f>_xlfn.IFNA(IF(Table[[#This Row],[Programme Partner]]&lt;&gt;Table[[#This Row],[Implementing Partner]],CONCATENATE(Table[[#This Row],[Programme Partner]],"-",Table[[#This Row],[Implementing Partner]]),Table[[#This Row],[Programme Partner]]),"")</f>
        <v>IOM-SHED</v>
      </c>
    </row>
    <row r="2077" spans="1:29" ht="16.5" customHeight="1">
      <c r="A2077" s="183">
        <v>2078</v>
      </c>
      <c r="B2077" s="183" t="s">
        <v>8385</v>
      </c>
      <c r="C2077" s="195" t="s">
        <v>5148</v>
      </c>
      <c r="D2077" s="268" t="s">
        <v>5238</v>
      </c>
      <c r="E2077" s="233" t="s">
        <v>8462</v>
      </c>
      <c r="F2077" s="265" t="s">
        <v>27</v>
      </c>
      <c r="G2077" s="195" t="s">
        <v>8011</v>
      </c>
      <c r="H2077" t="s">
        <v>8363</v>
      </c>
      <c r="I2077" s="195" t="str">
        <f>IFERROR(VLOOKUP(Table[[#This Row],[Activity Details of Assistance]],WHAT!E:F,2,FALSE),"")</f>
        <v># of tube well</v>
      </c>
      <c r="J2077" s="195"/>
      <c r="K2077">
        <v>49</v>
      </c>
      <c r="L2077" s="235" t="s">
        <v>28</v>
      </c>
      <c r="M2077" s="252" t="s">
        <v>13</v>
      </c>
      <c r="N2077" t="s">
        <v>14</v>
      </c>
      <c r="O2077" t="s">
        <v>309</v>
      </c>
      <c r="P2077" t="s">
        <v>1606</v>
      </c>
      <c r="Q2077" t="s">
        <v>4678</v>
      </c>
      <c r="R2077" s="230">
        <v>45107</v>
      </c>
      <c r="S2077" s="230">
        <v>45261</v>
      </c>
      <c r="T2077" t="s">
        <v>8407</v>
      </c>
      <c r="U2077" s="259"/>
      <c r="V2077" s="259"/>
      <c r="W2077" s="259"/>
      <c r="X2077" s="259"/>
      <c r="Y2077" s="260"/>
      <c r="Z2077" t="s">
        <v>8302</v>
      </c>
      <c r="AA2077" t="s">
        <v>8303</v>
      </c>
      <c r="AB2077">
        <v>1840742077</v>
      </c>
      <c r="AC2077" s="261" t="str">
        <f>_xlfn.IFNA(IF(Table[[#This Row],[Programme Partner]]&lt;&gt;Table[[#This Row],[Implementing Partner]],CONCATENATE(Table[[#This Row],[Programme Partner]],"-",Table[[#This Row],[Implementing Partner]]),Table[[#This Row],[Programme Partner]]),"")</f>
        <v>IOM-SHED</v>
      </c>
    </row>
    <row r="2078" spans="1:29" ht="16.5" customHeight="1">
      <c r="A2078" s="183">
        <v>2079</v>
      </c>
      <c r="B2078" s="183" t="s">
        <v>8385</v>
      </c>
      <c r="C2078" s="195" t="s">
        <v>5148</v>
      </c>
      <c r="D2078" s="268" t="s">
        <v>5238</v>
      </c>
      <c r="E2078" s="233" t="s">
        <v>8462</v>
      </c>
      <c r="F2078" s="265" t="s">
        <v>27</v>
      </c>
      <c r="G2078" s="195" t="s">
        <v>8012</v>
      </c>
      <c r="H2078" t="s">
        <v>8364</v>
      </c>
      <c r="I2078" s="195" t="str">
        <f>IFERROR(VLOOKUP(Table[[#This Row],[Activity Details of Assistance]],WHAT!E:F,2,FALSE),"")</f>
        <v xml:space="preserve"># of door </v>
      </c>
      <c r="J2078" s="195"/>
      <c r="K2078">
        <v>71</v>
      </c>
      <c r="L2078" s="235" t="s">
        <v>28</v>
      </c>
      <c r="M2078" s="252" t="s">
        <v>13</v>
      </c>
      <c r="N2078" t="s">
        <v>14</v>
      </c>
      <c r="O2078" t="s">
        <v>309</v>
      </c>
      <c r="P2078" t="s">
        <v>1606</v>
      </c>
      <c r="Q2078" t="s">
        <v>4678</v>
      </c>
      <c r="R2078" s="230">
        <v>45107</v>
      </c>
      <c r="S2078" s="230">
        <v>45261</v>
      </c>
      <c r="T2078" t="s">
        <v>8407</v>
      </c>
      <c r="U2078" s="259"/>
      <c r="V2078" s="259"/>
      <c r="W2078" s="259"/>
      <c r="X2078" s="259"/>
      <c r="Y2078" s="260"/>
      <c r="Z2078" t="s">
        <v>8302</v>
      </c>
      <c r="AA2078" t="s">
        <v>8303</v>
      </c>
      <c r="AB2078">
        <v>1840742077</v>
      </c>
      <c r="AC2078" s="261" t="str">
        <f>_xlfn.IFNA(IF(Table[[#This Row],[Programme Partner]]&lt;&gt;Table[[#This Row],[Implementing Partner]],CONCATENATE(Table[[#This Row],[Programme Partner]],"-",Table[[#This Row],[Implementing Partner]]),Table[[#This Row],[Programme Partner]]),"")</f>
        <v>IOM-SHED</v>
      </c>
    </row>
    <row r="2079" spans="1:29" ht="16.5" customHeight="1">
      <c r="A2079" s="183">
        <v>2080</v>
      </c>
      <c r="B2079" s="183" t="s">
        <v>8385</v>
      </c>
      <c r="C2079" s="195" t="s">
        <v>5148</v>
      </c>
      <c r="D2079" s="268" t="s">
        <v>5238</v>
      </c>
      <c r="E2079" s="233" t="s">
        <v>8462</v>
      </c>
      <c r="F2079" s="265" t="s">
        <v>27</v>
      </c>
      <c r="G2079" s="195" t="s">
        <v>8012</v>
      </c>
      <c r="H2079" t="s">
        <v>8365</v>
      </c>
      <c r="I2079" s="195" t="str">
        <f>IFERROR(VLOOKUP(Table[[#This Row],[Activity Details of Assistance]],WHAT!E:F,2,FALSE),"")</f>
        <v># of door</v>
      </c>
      <c r="J2079" s="195"/>
      <c r="K2079">
        <v>80</v>
      </c>
      <c r="L2079" s="235" t="s">
        <v>28</v>
      </c>
      <c r="M2079" s="252" t="s">
        <v>13</v>
      </c>
      <c r="N2079" t="s">
        <v>14</v>
      </c>
      <c r="O2079" t="s">
        <v>309</v>
      </c>
      <c r="P2079" t="s">
        <v>1606</v>
      </c>
      <c r="Q2079" t="s">
        <v>4678</v>
      </c>
      <c r="R2079" s="230">
        <v>45107</v>
      </c>
      <c r="S2079" s="230">
        <v>45261</v>
      </c>
      <c r="T2079" t="s">
        <v>8407</v>
      </c>
      <c r="U2079" s="259"/>
      <c r="V2079" s="259"/>
      <c r="W2079" s="259"/>
      <c r="X2079" s="259"/>
      <c r="Y2079" s="260"/>
      <c r="Z2079" t="s">
        <v>8302</v>
      </c>
      <c r="AA2079" t="s">
        <v>8303</v>
      </c>
      <c r="AB2079">
        <v>1840742077</v>
      </c>
      <c r="AC2079" s="261" t="str">
        <f>_xlfn.IFNA(IF(Table[[#This Row],[Programme Partner]]&lt;&gt;Table[[#This Row],[Implementing Partner]],CONCATENATE(Table[[#This Row],[Programme Partner]],"-",Table[[#This Row],[Implementing Partner]]),Table[[#This Row],[Programme Partner]]),"")</f>
        <v>IOM-SHED</v>
      </c>
    </row>
    <row r="2080" spans="1:29" ht="16.5" customHeight="1">
      <c r="A2080" s="183">
        <v>2081</v>
      </c>
      <c r="B2080" s="183" t="s">
        <v>8385</v>
      </c>
      <c r="C2080" s="195" t="s">
        <v>5148</v>
      </c>
      <c r="D2080" s="268" t="s">
        <v>5238</v>
      </c>
      <c r="E2080" s="233" t="s">
        <v>8462</v>
      </c>
      <c r="F2080" s="265" t="s">
        <v>27</v>
      </c>
      <c r="G2080" s="195" t="s">
        <v>8012</v>
      </c>
      <c r="H2080" t="s">
        <v>8312</v>
      </c>
      <c r="I2080" s="195" t="str">
        <f>IFERROR(VLOOKUP(Table[[#This Row],[Activity Details of Assistance]],WHAT!E:F,2,FALSE),"")</f>
        <v># of door</v>
      </c>
      <c r="J2080" s="195"/>
      <c r="K2080">
        <v>31</v>
      </c>
      <c r="L2080" s="235" t="s">
        <v>28</v>
      </c>
      <c r="M2080" s="252" t="s">
        <v>13</v>
      </c>
      <c r="N2080" t="s">
        <v>14</v>
      </c>
      <c r="O2080" t="s">
        <v>309</v>
      </c>
      <c r="P2080" t="s">
        <v>1606</v>
      </c>
      <c r="Q2080" t="s">
        <v>4678</v>
      </c>
      <c r="R2080" s="230">
        <v>45107</v>
      </c>
      <c r="S2080" s="230">
        <v>45261</v>
      </c>
      <c r="T2080" t="s">
        <v>8407</v>
      </c>
      <c r="U2080" s="259"/>
      <c r="V2080" s="259"/>
      <c r="W2080" s="259"/>
      <c r="X2080" s="259"/>
      <c r="Y2080" s="260"/>
      <c r="Z2080" t="s">
        <v>8302</v>
      </c>
      <c r="AA2080" t="s">
        <v>8303</v>
      </c>
      <c r="AB2080">
        <v>1840742077</v>
      </c>
      <c r="AC2080" s="261" t="str">
        <f>_xlfn.IFNA(IF(Table[[#This Row],[Programme Partner]]&lt;&gt;Table[[#This Row],[Implementing Partner]],CONCATENATE(Table[[#This Row],[Programme Partner]],"-",Table[[#This Row],[Implementing Partner]]),Table[[#This Row],[Programme Partner]]),"")</f>
        <v>IOM-SHED</v>
      </c>
    </row>
    <row r="2081" spans="1:29" ht="16.5" customHeight="1">
      <c r="A2081" s="183">
        <v>2082</v>
      </c>
      <c r="B2081" s="183" t="s">
        <v>8385</v>
      </c>
      <c r="C2081" s="195" t="s">
        <v>5148</v>
      </c>
      <c r="D2081" s="268" t="s">
        <v>5238</v>
      </c>
      <c r="E2081" s="233" t="s">
        <v>8462</v>
      </c>
      <c r="F2081" s="265" t="s">
        <v>27</v>
      </c>
      <c r="G2081" s="195" t="s">
        <v>8014</v>
      </c>
      <c r="H2081" t="s">
        <v>8313</v>
      </c>
      <c r="I2081" s="195" t="str">
        <f>IFERROR(VLOOKUP(Table[[#This Row],[Activity Details of Assistance]],WHAT!E:F,2,FALSE),"")</f>
        <v># of campaign per camp </v>
      </c>
      <c r="J2081" s="195"/>
      <c r="K2081">
        <v>8</v>
      </c>
      <c r="L2081" s="235" t="s">
        <v>28</v>
      </c>
      <c r="M2081" s="252" t="s">
        <v>13</v>
      </c>
      <c r="N2081" t="s">
        <v>14</v>
      </c>
      <c r="O2081" t="s">
        <v>309</v>
      </c>
      <c r="P2081" t="s">
        <v>1606</v>
      </c>
      <c r="Q2081" t="s">
        <v>4678</v>
      </c>
      <c r="R2081" s="230">
        <v>45107</v>
      </c>
      <c r="S2081" s="230">
        <v>45261</v>
      </c>
      <c r="T2081" t="s">
        <v>8407</v>
      </c>
      <c r="U2081" s="259"/>
      <c r="V2081" s="259"/>
      <c r="W2081" s="259"/>
      <c r="X2081" s="259"/>
      <c r="Y2081" s="260"/>
      <c r="Z2081" t="s">
        <v>8302</v>
      </c>
      <c r="AA2081" t="s">
        <v>8303</v>
      </c>
      <c r="AB2081">
        <v>1840742077</v>
      </c>
      <c r="AC2081" s="261" t="str">
        <f>_xlfn.IFNA(IF(Table[[#This Row],[Programme Partner]]&lt;&gt;Table[[#This Row],[Implementing Partner]],CONCATENATE(Table[[#This Row],[Programme Partner]],"-",Table[[#This Row],[Implementing Partner]]),Table[[#This Row],[Programme Partner]]),"")</f>
        <v>IOM-SHED</v>
      </c>
    </row>
    <row r="2082" spans="1:29" ht="16.5" customHeight="1">
      <c r="A2082" s="183">
        <v>2083</v>
      </c>
      <c r="B2082" s="183" t="s">
        <v>8385</v>
      </c>
      <c r="C2082" s="195" t="s">
        <v>5148</v>
      </c>
      <c r="D2082" s="268" t="s">
        <v>5238</v>
      </c>
      <c r="E2082" s="233" t="s">
        <v>8462</v>
      </c>
      <c r="F2082" s="265" t="s">
        <v>27</v>
      </c>
      <c r="G2082" s="195" t="s">
        <v>8014</v>
      </c>
      <c r="H2082" t="s">
        <v>8401</v>
      </c>
      <c r="I2082" s="195" t="str">
        <f>IFERROR(VLOOKUP(Table[[#This Row],[Activity Details of Assistance]],WHAT!E:F,2,FALSE),"")</f>
        <v># of household</v>
      </c>
      <c r="J2082" s="195"/>
      <c r="K2082">
        <v>1113</v>
      </c>
      <c r="L2082" s="235" t="s">
        <v>28</v>
      </c>
      <c r="M2082" s="252" t="s">
        <v>13</v>
      </c>
      <c r="N2082" t="s">
        <v>14</v>
      </c>
      <c r="O2082" t="s">
        <v>309</v>
      </c>
      <c r="P2082" t="s">
        <v>1606</v>
      </c>
      <c r="Q2082" t="s">
        <v>4678</v>
      </c>
      <c r="R2082" s="230">
        <v>45107</v>
      </c>
      <c r="S2082" s="230">
        <v>45261</v>
      </c>
      <c r="T2082" t="s">
        <v>8407</v>
      </c>
      <c r="U2082" s="259"/>
      <c r="V2082" s="259"/>
      <c r="W2082" s="259"/>
      <c r="X2082" s="259"/>
      <c r="Y2082" s="260"/>
      <c r="Z2082" t="s">
        <v>8302</v>
      </c>
      <c r="AA2082" t="s">
        <v>8303</v>
      </c>
      <c r="AB2082">
        <v>1840742077</v>
      </c>
      <c r="AC2082" s="261" t="str">
        <f>_xlfn.IFNA(IF(Table[[#This Row],[Programme Partner]]&lt;&gt;Table[[#This Row],[Implementing Partner]],CONCATENATE(Table[[#This Row],[Programme Partner]],"-",Table[[#This Row],[Implementing Partner]]),Table[[#This Row],[Programme Partner]]),"")</f>
        <v>IOM-SHED</v>
      </c>
    </row>
    <row r="2083" spans="1:29" ht="16.5" customHeight="1">
      <c r="A2083" s="183">
        <v>2084</v>
      </c>
      <c r="B2083" s="183" t="s">
        <v>8385</v>
      </c>
      <c r="C2083" s="195" t="s">
        <v>5148</v>
      </c>
      <c r="D2083" s="268" t="s">
        <v>5238</v>
      </c>
      <c r="E2083" s="233" t="s">
        <v>8462</v>
      </c>
      <c r="F2083" s="265" t="s">
        <v>27</v>
      </c>
      <c r="G2083" s="195" t="s">
        <v>8011</v>
      </c>
      <c r="H2083" t="s">
        <v>8363</v>
      </c>
      <c r="I2083" s="195" t="str">
        <f>IFERROR(VLOOKUP(Table[[#This Row],[Activity Details of Assistance]],WHAT!E:F,2,FALSE),"")</f>
        <v># of tube well</v>
      </c>
      <c r="J2083" s="195"/>
      <c r="K2083">
        <v>59</v>
      </c>
      <c r="L2083" s="235" t="s">
        <v>28</v>
      </c>
      <c r="M2083" s="252" t="s">
        <v>13</v>
      </c>
      <c r="N2083" t="s">
        <v>14</v>
      </c>
      <c r="O2083" t="s">
        <v>309</v>
      </c>
      <c r="P2083" t="s">
        <v>1606</v>
      </c>
      <c r="Q2083" t="s">
        <v>4680</v>
      </c>
      <c r="R2083" s="230">
        <v>45107</v>
      </c>
      <c r="S2083" s="230">
        <v>45261</v>
      </c>
      <c r="T2083" t="s">
        <v>8407</v>
      </c>
      <c r="U2083" s="259"/>
      <c r="V2083" s="259"/>
      <c r="W2083" s="259"/>
      <c r="X2083" s="259"/>
      <c r="Y2083" s="260"/>
      <c r="Z2083" t="s">
        <v>8302</v>
      </c>
      <c r="AA2083" t="s">
        <v>8303</v>
      </c>
      <c r="AB2083">
        <v>1840742077</v>
      </c>
      <c r="AC2083" s="261" t="str">
        <f>_xlfn.IFNA(IF(Table[[#This Row],[Programme Partner]]&lt;&gt;Table[[#This Row],[Implementing Partner]],CONCATENATE(Table[[#This Row],[Programme Partner]],"-",Table[[#This Row],[Implementing Partner]]),Table[[#This Row],[Programme Partner]]),"")</f>
        <v>IOM-SHED</v>
      </c>
    </row>
    <row r="2084" spans="1:29" ht="16.5" customHeight="1">
      <c r="A2084" s="183">
        <v>2085</v>
      </c>
      <c r="B2084" s="183" t="s">
        <v>8385</v>
      </c>
      <c r="C2084" s="195" t="s">
        <v>5148</v>
      </c>
      <c r="D2084" s="268" t="s">
        <v>5238</v>
      </c>
      <c r="E2084" s="233" t="s">
        <v>8462</v>
      </c>
      <c r="F2084" s="265" t="s">
        <v>27</v>
      </c>
      <c r="G2084" s="195" t="s">
        <v>8012</v>
      </c>
      <c r="H2084" t="s">
        <v>8364</v>
      </c>
      <c r="I2084" s="195" t="str">
        <f>IFERROR(VLOOKUP(Table[[#This Row],[Activity Details of Assistance]],WHAT!E:F,2,FALSE),"")</f>
        <v xml:space="preserve"># of door </v>
      </c>
      <c r="J2084" s="195"/>
      <c r="K2084">
        <v>24</v>
      </c>
      <c r="L2084" s="235" t="s">
        <v>28</v>
      </c>
      <c r="M2084" s="252" t="s">
        <v>13</v>
      </c>
      <c r="N2084" t="s">
        <v>14</v>
      </c>
      <c r="O2084" t="s">
        <v>309</v>
      </c>
      <c r="P2084" t="s">
        <v>1606</v>
      </c>
      <c r="Q2084" t="s">
        <v>4680</v>
      </c>
      <c r="R2084" s="230">
        <v>45107</v>
      </c>
      <c r="S2084" s="230">
        <v>45261</v>
      </c>
      <c r="T2084" t="s">
        <v>8407</v>
      </c>
      <c r="U2084" s="259"/>
      <c r="V2084" s="259"/>
      <c r="W2084" s="259"/>
      <c r="X2084" s="259"/>
      <c r="Y2084" s="260"/>
      <c r="Z2084" t="s">
        <v>8302</v>
      </c>
      <c r="AA2084" t="s">
        <v>8303</v>
      </c>
      <c r="AB2084">
        <v>1840742077</v>
      </c>
      <c r="AC2084" s="261" t="str">
        <f>_xlfn.IFNA(IF(Table[[#This Row],[Programme Partner]]&lt;&gt;Table[[#This Row],[Implementing Partner]],CONCATENATE(Table[[#This Row],[Programme Partner]],"-",Table[[#This Row],[Implementing Partner]]),Table[[#This Row],[Programme Partner]]),"")</f>
        <v>IOM-SHED</v>
      </c>
    </row>
    <row r="2085" spans="1:29" ht="16.5" customHeight="1">
      <c r="A2085" s="183">
        <v>2086</v>
      </c>
      <c r="B2085" s="183" t="s">
        <v>8385</v>
      </c>
      <c r="C2085" s="195" t="s">
        <v>5148</v>
      </c>
      <c r="D2085" s="268" t="s">
        <v>5238</v>
      </c>
      <c r="E2085" s="233" t="s">
        <v>8462</v>
      </c>
      <c r="F2085" s="265" t="s">
        <v>27</v>
      </c>
      <c r="G2085" s="195" t="s">
        <v>8012</v>
      </c>
      <c r="H2085" t="s">
        <v>8365</v>
      </c>
      <c r="I2085" s="195" t="str">
        <f>IFERROR(VLOOKUP(Table[[#This Row],[Activity Details of Assistance]],WHAT!E:F,2,FALSE),"")</f>
        <v># of door</v>
      </c>
      <c r="J2085" s="195"/>
      <c r="K2085">
        <v>111</v>
      </c>
      <c r="L2085" s="235" t="s">
        <v>28</v>
      </c>
      <c r="M2085" s="252" t="s">
        <v>13</v>
      </c>
      <c r="N2085" t="s">
        <v>14</v>
      </c>
      <c r="O2085" t="s">
        <v>309</v>
      </c>
      <c r="P2085" t="s">
        <v>1606</v>
      </c>
      <c r="Q2085" t="s">
        <v>4680</v>
      </c>
      <c r="R2085" s="230">
        <v>45107</v>
      </c>
      <c r="S2085" s="230">
        <v>45261</v>
      </c>
      <c r="T2085" t="s">
        <v>8407</v>
      </c>
      <c r="U2085" s="259"/>
      <c r="V2085" s="259"/>
      <c r="W2085" s="259"/>
      <c r="X2085" s="259"/>
      <c r="Y2085" s="260"/>
      <c r="Z2085" t="s">
        <v>8302</v>
      </c>
      <c r="AA2085" t="s">
        <v>8303</v>
      </c>
      <c r="AB2085">
        <v>1840742077</v>
      </c>
      <c r="AC2085" s="261" t="str">
        <f>_xlfn.IFNA(IF(Table[[#This Row],[Programme Partner]]&lt;&gt;Table[[#This Row],[Implementing Partner]],CONCATENATE(Table[[#This Row],[Programme Partner]],"-",Table[[#This Row],[Implementing Partner]]),Table[[#This Row],[Programme Partner]]),"")</f>
        <v>IOM-SHED</v>
      </c>
    </row>
    <row r="2086" spans="1:29" ht="16.5" customHeight="1">
      <c r="A2086" s="183">
        <v>2087</v>
      </c>
      <c r="B2086" s="183" t="s">
        <v>8385</v>
      </c>
      <c r="C2086" s="195" t="s">
        <v>5148</v>
      </c>
      <c r="D2086" s="268" t="s">
        <v>5238</v>
      </c>
      <c r="E2086" s="233" t="s">
        <v>8462</v>
      </c>
      <c r="F2086" s="265" t="s">
        <v>27</v>
      </c>
      <c r="G2086" s="195" t="s">
        <v>8012</v>
      </c>
      <c r="H2086" t="s">
        <v>8312</v>
      </c>
      <c r="I2086" s="195" t="str">
        <f>IFERROR(VLOOKUP(Table[[#This Row],[Activity Details of Assistance]],WHAT!E:F,2,FALSE),"")</f>
        <v># of door</v>
      </c>
      <c r="J2086" s="195"/>
      <c r="K2086">
        <v>119</v>
      </c>
      <c r="L2086" s="235" t="s">
        <v>28</v>
      </c>
      <c r="M2086" s="252" t="s">
        <v>13</v>
      </c>
      <c r="N2086" t="s">
        <v>14</v>
      </c>
      <c r="O2086" t="s">
        <v>309</v>
      </c>
      <c r="P2086" t="s">
        <v>1606</v>
      </c>
      <c r="Q2086" t="s">
        <v>4680</v>
      </c>
      <c r="R2086" s="230">
        <v>45107</v>
      </c>
      <c r="S2086" s="230">
        <v>45261</v>
      </c>
      <c r="T2086" t="s">
        <v>8407</v>
      </c>
      <c r="U2086" s="259"/>
      <c r="V2086" s="259"/>
      <c r="W2086" s="259"/>
      <c r="X2086" s="259"/>
      <c r="Y2086" s="260"/>
      <c r="Z2086" t="s">
        <v>8302</v>
      </c>
      <c r="AA2086" t="s">
        <v>8303</v>
      </c>
      <c r="AB2086">
        <v>1840742077</v>
      </c>
      <c r="AC2086" s="261" t="str">
        <f>_xlfn.IFNA(IF(Table[[#This Row],[Programme Partner]]&lt;&gt;Table[[#This Row],[Implementing Partner]],CONCATENATE(Table[[#This Row],[Programme Partner]],"-",Table[[#This Row],[Implementing Partner]]),Table[[#This Row],[Programme Partner]]),"")</f>
        <v>IOM-SHED</v>
      </c>
    </row>
    <row r="2087" spans="1:29" ht="16.5" customHeight="1">
      <c r="A2087" s="183">
        <v>2088</v>
      </c>
      <c r="B2087" s="183" t="s">
        <v>8385</v>
      </c>
      <c r="C2087" s="195" t="s">
        <v>5148</v>
      </c>
      <c r="D2087" s="268" t="s">
        <v>5238</v>
      </c>
      <c r="E2087" s="233" t="s">
        <v>8462</v>
      </c>
      <c r="F2087" s="265" t="s">
        <v>27</v>
      </c>
      <c r="G2087" s="195" t="s">
        <v>8014</v>
      </c>
      <c r="H2087" t="s">
        <v>8313</v>
      </c>
      <c r="I2087" s="195" t="str">
        <f>IFERROR(VLOOKUP(Table[[#This Row],[Activity Details of Assistance]],WHAT!E:F,2,FALSE),"")</f>
        <v># of campaign per camp </v>
      </c>
      <c r="J2087" s="195"/>
      <c r="K2087">
        <v>14</v>
      </c>
      <c r="L2087" s="235" t="s">
        <v>28</v>
      </c>
      <c r="M2087" s="252" t="s">
        <v>13</v>
      </c>
      <c r="N2087" t="s">
        <v>14</v>
      </c>
      <c r="O2087" t="s">
        <v>309</v>
      </c>
      <c r="P2087" t="s">
        <v>1606</v>
      </c>
      <c r="Q2087" t="s">
        <v>4680</v>
      </c>
      <c r="R2087" s="230">
        <v>45107</v>
      </c>
      <c r="S2087" s="230">
        <v>45261</v>
      </c>
      <c r="T2087" t="s">
        <v>8407</v>
      </c>
      <c r="U2087" s="259"/>
      <c r="V2087" s="259"/>
      <c r="W2087" s="259"/>
      <c r="X2087" s="259"/>
      <c r="Y2087" s="260"/>
      <c r="Z2087" t="s">
        <v>8302</v>
      </c>
      <c r="AA2087" t="s">
        <v>8303</v>
      </c>
      <c r="AB2087">
        <v>1840742077</v>
      </c>
      <c r="AC2087" s="261" t="str">
        <f>_xlfn.IFNA(IF(Table[[#This Row],[Programme Partner]]&lt;&gt;Table[[#This Row],[Implementing Partner]],CONCATENATE(Table[[#This Row],[Programme Partner]],"-",Table[[#This Row],[Implementing Partner]]),Table[[#This Row],[Programme Partner]]),"")</f>
        <v>IOM-SHED</v>
      </c>
    </row>
    <row r="2088" spans="1:29" ht="16.5" customHeight="1">
      <c r="A2088" s="183">
        <v>2089</v>
      </c>
      <c r="B2088" s="183" t="s">
        <v>8385</v>
      </c>
      <c r="C2088" s="195" t="s">
        <v>5148</v>
      </c>
      <c r="D2088" s="268" t="s">
        <v>5238</v>
      </c>
      <c r="E2088" s="233" t="s">
        <v>8462</v>
      </c>
      <c r="F2088" s="265" t="s">
        <v>27</v>
      </c>
      <c r="G2088" s="195" t="s">
        <v>8014</v>
      </c>
      <c r="H2088" t="s">
        <v>8401</v>
      </c>
      <c r="I2088" s="195" t="str">
        <f>IFERROR(VLOOKUP(Table[[#This Row],[Activity Details of Assistance]],WHAT!E:F,2,FALSE),"")</f>
        <v># of household</v>
      </c>
      <c r="J2088" s="195"/>
      <c r="K2088">
        <v>2360</v>
      </c>
      <c r="L2088" s="235" t="s">
        <v>28</v>
      </c>
      <c r="M2088" s="252" t="s">
        <v>13</v>
      </c>
      <c r="N2088" t="s">
        <v>14</v>
      </c>
      <c r="O2088" t="s">
        <v>309</v>
      </c>
      <c r="P2088" t="s">
        <v>1606</v>
      </c>
      <c r="Q2088" t="s">
        <v>4680</v>
      </c>
      <c r="R2088" s="230">
        <v>45107</v>
      </c>
      <c r="S2088" s="230">
        <v>45261</v>
      </c>
      <c r="T2088" t="s">
        <v>8407</v>
      </c>
      <c r="U2088" s="259"/>
      <c r="V2088" s="259"/>
      <c r="W2088" s="259"/>
      <c r="X2088" s="259"/>
      <c r="Y2088" s="260"/>
      <c r="Z2088" t="s">
        <v>8302</v>
      </c>
      <c r="AA2088" t="s">
        <v>8303</v>
      </c>
      <c r="AB2088">
        <v>1840742077</v>
      </c>
      <c r="AC2088" s="261" t="str">
        <f>_xlfn.IFNA(IF(Table[[#This Row],[Programme Partner]]&lt;&gt;Table[[#This Row],[Implementing Partner]],CONCATENATE(Table[[#This Row],[Programme Partner]],"-",Table[[#This Row],[Implementing Partner]]),Table[[#This Row],[Programme Partner]]),"")</f>
        <v>IOM-SHED</v>
      </c>
    </row>
    <row r="2089" spans="1:29" ht="16.5" customHeight="1">
      <c r="A2089" s="183">
        <v>2090</v>
      </c>
      <c r="B2089" s="183" t="s">
        <v>8385</v>
      </c>
      <c r="C2089" s="195" t="s">
        <v>5148</v>
      </c>
      <c r="D2089" s="268" t="s">
        <v>5087</v>
      </c>
      <c r="E2089" s="233" t="s">
        <v>5148</v>
      </c>
      <c r="F2089" s="265" t="s">
        <v>27</v>
      </c>
      <c r="G2089" s="195" t="s">
        <v>8011</v>
      </c>
      <c r="H2089" t="s">
        <v>8363</v>
      </c>
      <c r="I2089" s="195" t="str">
        <f>IFERROR(VLOOKUP(Table[[#This Row],[Activity Details of Assistance]],WHAT!E:F,2,FALSE),"")</f>
        <v># of tube well</v>
      </c>
      <c r="J2089" s="195"/>
      <c r="K2089">
        <v>95</v>
      </c>
      <c r="L2089" s="235" t="s">
        <v>28</v>
      </c>
      <c r="M2089" s="252" t="s">
        <v>13</v>
      </c>
      <c r="N2089" t="s">
        <v>14</v>
      </c>
      <c r="O2089" t="s">
        <v>309</v>
      </c>
      <c r="P2089" t="s">
        <v>1606</v>
      </c>
      <c r="Q2089" t="s">
        <v>4670</v>
      </c>
      <c r="R2089" s="230">
        <v>45107</v>
      </c>
      <c r="S2089" s="230">
        <v>45261</v>
      </c>
      <c r="T2089" t="s">
        <v>8407</v>
      </c>
      <c r="U2089" s="259"/>
      <c r="V2089" s="259"/>
      <c r="W2089" s="259"/>
      <c r="X2089" s="259"/>
      <c r="Y2089" s="260"/>
      <c r="Z2089" t="s">
        <v>8390</v>
      </c>
      <c r="AA2089" t="s">
        <v>8279</v>
      </c>
      <c r="AB2089">
        <v>1845101021</v>
      </c>
      <c r="AC2089" s="261" t="str">
        <f>_xlfn.IFNA(IF(Table[[#This Row],[Programme Partner]]&lt;&gt;Table[[#This Row],[Implementing Partner]],CONCATENATE(Table[[#This Row],[Programme Partner]],"-",Table[[#This Row],[Implementing Partner]]),Table[[#This Row],[Programme Partner]]),"")</f>
        <v>IOM-DSK</v>
      </c>
    </row>
    <row r="2090" spans="1:29" ht="16.5" customHeight="1">
      <c r="A2090" s="183">
        <v>2091</v>
      </c>
      <c r="B2090" s="183" t="s">
        <v>8385</v>
      </c>
      <c r="C2090" s="195" t="s">
        <v>5148</v>
      </c>
      <c r="D2090" s="268" t="s">
        <v>5087</v>
      </c>
      <c r="E2090" s="233" t="s">
        <v>5148</v>
      </c>
      <c r="F2090" s="265" t="s">
        <v>27</v>
      </c>
      <c r="G2090" s="195" t="s">
        <v>8012</v>
      </c>
      <c r="H2090" t="s">
        <v>8364</v>
      </c>
      <c r="I2090" s="195" t="str">
        <f>IFERROR(VLOOKUP(Table[[#This Row],[Activity Details of Assistance]],WHAT!E:F,2,FALSE),"")</f>
        <v xml:space="preserve"># of door </v>
      </c>
      <c r="J2090" s="195"/>
      <c r="K2090">
        <v>20</v>
      </c>
      <c r="L2090" s="235" t="s">
        <v>28</v>
      </c>
      <c r="M2090" s="252" t="s">
        <v>13</v>
      </c>
      <c r="N2090" t="s">
        <v>14</v>
      </c>
      <c r="O2090" t="s">
        <v>309</v>
      </c>
      <c r="P2090" t="s">
        <v>1606</v>
      </c>
      <c r="Q2090" t="s">
        <v>4670</v>
      </c>
      <c r="R2090" s="230">
        <v>45107</v>
      </c>
      <c r="S2090" s="230">
        <v>45261</v>
      </c>
      <c r="T2090" t="s">
        <v>8407</v>
      </c>
      <c r="U2090" s="259"/>
      <c r="V2090" s="259"/>
      <c r="W2090" s="259"/>
      <c r="X2090" s="259"/>
      <c r="Y2090" s="260"/>
      <c r="Z2090" t="s">
        <v>8390</v>
      </c>
      <c r="AA2090" t="s">
        <v>8279</v>
      </c>
      <c r="AB2090">
        <v>1845101021</v>
      </c>
      <c r="AC2090" s="261" t="str">
        <f>_xlfn.IFNA(IF(Table[[#This Row],[Programme Partner]]&lt;&gt;Table[[#This Row],[Implementing Partner]],CONCATENATE(Table[[#This Row],[Programme Partner]],"-",Table[[#This Row],[Implementing Partner]]),Table[[#This Row],[Programme Partner]]),"")</f>
        <v>IOM-DSK</v>
      </c>
    </row>
    <row r="2091" spans="1:29" ht="16.5" customHeight="1">
      <c r="A2091" s="183">
        <v>2092</v>
      </c>
      <c r="B2091" s="183" t="s">
        <v>8385</v>
      </c>
      <c r="C2091" s="195" t="s">
        <v>5148</v>
      </c>
      <c r="D2091" s="268" t="s">
        <v>5087</v>
      </c>
      <c r="E2091" s="233" t="s">
        <v>5148</v>
      </c>
      <c r="F2091" s="265" t="s">
        <v>27</v>
      </c>
      <c r="G2091" s="195" t="s">
        <v>8012</v>
      </c>
      <c r="H2091" t="s">
        <v>8365</v>
      </c>
      <c r="I2091" s="195" t="str">
        <f>IFERROR(VLOOKUP(Table[[#This Row],[Activity Details of Assistance]],WHAT!E:F,2,FALSE),"")</f>
        <v># of door</v>
      </c>
      <c r="J2091" s="195"/>
      <c r="K2091">
        <v>96</v>
      </c>
      <c r="L2091" s="235" t="s">
        <v>28</v>
      </c>
      <c r="M2091" s="252" t="s">
        <v>13</v>
      </c>
      <c r="N2091" t="s">
        <v>14</v>
      </c>
      <c r="O2091" t="s">
        <v>309</v>
      </c>
      <c r="P2091" t="s">
        <v>1606</v>
      </c>
      <c r="Q2091" t="s">
        <v>4670</v>
      </c>
      <c r="R2091" s="230">
        <v>45107</v>
      </c>
      <c r="S2091" s="230">
        <v>45261</v>
      </c>
      <c r="T2091" t="s">
        <v>8407</v>
      </c>
      <c r="U2091" s="259"/>
      <c r="V2091" s="259"/>
      <c r="W2091" s="259"/>
      <c r="X2091" s="259"/>
      <c r="Y2091" s="260"/>
      <c r="Z2091" t="s">
        <v>8390</v>
      </c>
      <c r="AA2091" t="s">
        <v>8279</v>
      </c>
      <c r="AB2091">
        <v>1845101021</v>
      </c>
      <c r="AC2091" s="261" t="str">
        <f>_xlfn.IFNA(IF(Table[[#This Row],[Programme Partner]]&lt;&gt;Table[[#This Row],[Implementing Partner]],CONCATENATE(Table[[#This Row],[Programme Partner]],"-",Table[[#This Row],[Implementing Partner]]),Table[[#This Row],[Programme Partner]]),"")</f>
        <v>IOM-DSK</v>
      </c>
    </row>
    <row r="2092" spans="1:29" ht="16.5" customHeight="1">
      <c r="A2092" s="183">
        <v>2093</v>
      </c>
      <c r="B2092" s="183" t="s">
        <v>8385</v>
      </c>
      <c r="C2092" s="195" t="s">
        <v>5148</v>
      </c>
      <c r="D2092" s="268" t="s">
        <v>5087</v>
      </c>
      <c r="E2092" s="233" t="s">
        <v>5148</v>
      </c>
      <c r="F2092" s="265" t="s">
        <v>27</v>
      </c>
      <c r="G2092" s="195" t="s">
        <v>8012</v>
      </c>
      <c r="H2092" t="s">
        <v>8312</v>
      </c>
      <c r="I2092" s="195" t="str">
        <f>IFERROR(VLOOKUP(Table[[#This Row],[Activity Details of Assistance]],WHAT!E:F,2,FALSE),"")</f>
        <v># of door</v>
      </c>
      <c r="J2092" s="195"/>
      <c r="K2092">
        <v>152</v>
      </c>
      <c r="L2092" s="235" t="s">
        <v>28</v>
      </c>
      <c r="M2092" s="252" t="s">
        <v>13</v>
      </c>
      <c r="N2092" t="s">
        <v>14</v>
      </c>
      <c r="O2092" t="s">
        <v>309</v>
      </c>
      <c r="P2092" t="s">
        <v>1606</v>
      </c>
      <c r="Q2092" t="s">
        <v>4670</v>
      </c>
      <c r="R2092" s="230">
        <v>45107</v>
      </c>
      <c r="S2092" s="230">
        <v>45261</v>
      </c>
      <c r="T2092" t="s">
        <v>8407</v>
      </c>
      <c r="U2092" s="259"/>
      <c r="V2092" s="259"/>
      <c r="W2092" s="259"/>
      <c r="X2092" s="259"/>
      <c r="Y2092" s="260"/>
      <c r="Z2092" t="s">
        <v>8390</v>
      </c>
      <c r="AA2092" t="s">
        <v>8279</v>
      </c>
      <c r="AB2092">
        <v>1845101021</v>
      </c>
      <c r="AC2092" s="261" t="str">
        <f>_xlfn.IFNA(IF(Table[[#This Row],[Programme Partner]]&lt;&gt;Table[[#This Row],[Implementing Partner]],CONCATENATE(Table[[#This Row],[Programme Partner]],"-",Table[[#This Row],[Implementing Partner]]),Table[[#This Row],[Programme Partner]]),"")</f>
        <v>IOM-DSK</v>
      </c>
    </row>
    <row r="2093" spans="1:29" ht="16.5" customHeight="1">
      <c r="A2093" s="183">
        <v>2094</v>
      </c>
      <c r="B2093" s="183" t="s">
        <v>8385</v>
      </c>
      <c r="C2093" s="195" t="s">
        <v>5148</v>
      </c>
      <c r="D2093" s="268" t="s">
        <v>5087</v>
      </c>
      <c r="E2093" s="233" t="s">
        <v>5148</v>
      </c>
      <c r="F2093" s="265" t="s">
        <v>27</v>
      </c>
      <c r="G2093" s="195" t="s">
        <v>8014</v>
      </c>
      <c r="H2093" t="s">
        <v>8313</v>
      </c>
      <c r="I2093" s="195" t="str">
        <f>IFERROR(VLOOKUP(Table[[#This Row],[Activity Details of Assistance]],WHAT!E:F,2,FALSE),"")</f>
        <v># of campaign per camp </v>
      </c>
      <c r="J2093" s="195"/>
      <c r="K2093">
        <v>7</v>
      </c>
      <c r="L2093" s="235" t="s">
        <v>28</v>
      </c>
      <c r="M2093" s="252" t="s">
        <v>13</v>
      </c>
      <c r="N2093" t="s">
        <v>14</v>
      </c>
      <c r="O2093" t="s">
        <v>309</v>
      </c>
      <c r="P2093" t="s">
        <v>1606</v>
      </c>
      <c r="Q2093" t="s">
        <v>4670</v>
      </c>
      <c r="R2093" s="230">
        <v>45107</v>
      </c>
      <c r="S2093" s="230">
        <v>45261</v>
      </c>
      <c r="T2093" t="s">
        <v>8407</v>
      </c>
      <c r="U2093" s="259"/>
      <c r="V2093" s="259"/>
      <c r="W2093" s="259"/>
      <c r="X2093" s="259"/>
      <c r="Y2093" s="260"/>
      <c r="Z2093" t="s">
        <v>8390</v>
      </c>
      <c r="AA2093" t="s">
        <v>8279</v>
      </c>
      <c r="AB2093">
        <v>1845101021</v>
      </c>
      <c r="AC2093" s="261" t="str">
        <f>_xlfn.IFNA(IF(Table[[#This Row],[Programme Partner]]&lt;&gt;Table[[#This Row],[Implementing Partner]],CONCATENATE(Table[[#This Row],[Programme Partner]],"-",Table[[#This Row],[Implementing Partner]]),Table[[#This Row],[Programme Partner]]),"")</f>
        <v>IOM-DSK</v>
      </c>
    </row>
    <row r="2094" spans="1:29" ht="16.5" customHeight="1">
      <c r="A2094" s="183">
        <v>2095</v>
      </c>
      <c r="B2094" s="183" t="s">
        <v>8385</v>
      </c>
      <c r="C2094" s="195" t="s">
        <v>5148</v>
      </c>
      <c r="D2094" s="268" t="s">
        <v>5087</v>
      </c>
      <c r="E2094" s="233" t="s">
        <v>5148</v>
      </c>
      <c r="F2094" s="265" t="s">
        <v>27</v>
      </c>
      <c r="G2094" s="195" t="s">
        <v>8014</v>
      </c>
      <c r="H2094" t="s">
        <v>8401</v>
      </c>
      <c r="I2094" s="195" t="str">
        <f>IFERROR(VLOOKUP(Table[[#This Row],[Activity Details of Assistance]],WHAT!E:F,2,FALSE),"")</f>
        <v># of household</v>
      </c>
      <c r="J2094" s="195"/>
      <c r="K2094">
        <v>2847</v>
      </c>
      <c r="L2094" s="235" t="s">
        <v>28</v>
      </c>
      <c r="M2094" s="252" t="s">
        <v>13</v>
      </c>
      <c r="N2094" t="s">
        <v>14</v>
      </c>
      <c r="O2094" t="s">
        <v>309</v>
      </c>
      <c r="P2094" t="s">
        <v>1606</v>
      </c>
      <c r="Q2094" t="s">
        <v>4670</v>
      </c>
      <c r="R2094" s="230">
        <v>45107</v>
      </c>
      <c r="S2094" s="230">
        <v>45261</v>
      </c>
      <c r="T2094" t="s">
        <v>8407</v>
      </c>
      <c r="U2094" s="259"/>
      <c r="V2094" s="259"/>
      <c r="W2094" s="259"/>
      <c r="X2094" s="259"/>
      <c r="Y2094" s="260"/>
      <c r="Z2094" t="s">
        <v>8390</v>
      </c>
      <c r="AA2094" t="s">
        <v>8279</v>
      </c>
      <c r="AB2094">
        <v>1845101021</v>
      </c>
      <c r="AC2094" s="261" t="str">
        <f>_xlfn.IFNA(IF(Table[[#This Row],[Programme Partner]]&lt;&gt;Table[[#This Row],[Implementing Partner]],CONCATENATE(Table[[#This Row],[Programme Partner]],"-",Table[[#This Row],[Implementing Partner]]),Table[[#This Row],[Programme Partner]]),"")</f>
        <v>IOM-DSK</v>
      </c>
    </row>
    <row r="2095" spans="1:29" ht="16.5" customHeight="1">
      <c r="A2095" s="183">
        <v>2096</v>
      </c>
      <c r="B2095" s="183" t="s">
        <v>8385</v>
      </c>
      <c r="C2095" s="195" t="s">
        <v>5148</v>
      </c>
      <c r="D2095" s="268" t="s">
        <v>5087</v>
      </c>
      <c r="E2095" s="233" t="s">
        <v>5148</v>
      </c>
      <c r="F2095" s="265" t="s">
        <v>27</v>
      </c>
      <c r="G2095" s="195" t="s">
        <v>8011</v>
      </c>
      <c r="H2095" t="s">
        <v>8363</v>
      </c>
      <c r="I2095" s="195" t="str">
        <f>IFERROR(VLOOKUP(Table[[#This Row],[Activity Details of Assistance]],WHAT!E:F,2,FALSE),"")</f>
        <v># of tube well</v>
      </c>
      <c r="J2095" s="195"/>
      <c r="K2095">
        <v>280</v>
      </c>
      <c r="L2095" s="235" t="s">
        <v>28</v>
      </c>
      <c r="M2095" s="252" t="s">
        <v>13</v>
      </c>
      <c r="N2095" t="s">
        <v>14</v>
      </c>
      <c r="O2095" t="s">
        <v>309</v>
      </c>
      <c r="P2095" t="s">
        <v>1606</v>
      </c>
      <c r="Q2095" t="s">
        <v>4672</v>
      </c>
      <c r="R2095" s="230">
        <v>45107</v>
      </c>
      <c r="S2095" s="230">
        <v>45170</v>
      </c>
      <c r="T2095" t="s">
        <v>8407</v>
      </c>
      <c r="U2095" s="259"/>
      <c r="V2095" s="259"/>
      <c r="W2095" s="259"/>
      <c r="X2095" s="259"/>
      <c r="Y2095" s="260"/>
      <c r="Z2095" t="s">
        <v>8390</v>
      </c>
      <c r="AA2095" t="s">
        <v>8279</v>
      </c>
      <c r="AB2095">
        <v>1845101021</v>
      </c>
      <c r="AC2095" s="261" t="str">
        <f>_xlfn.IFNA(IF(Table[[#This Row],[Programme Partner]]&lt;&gt;Table[[#This Row],[Implementing Partner]],CONCATENATE(Table[[#This Row],[Programme Partner]],"-",Table[[#This Row],[Implementing Partner]]),Table[[#This Row],[Programme Partner]]),"")</f>
        <v>IOM-DSK</v>
      </c>
    </row>
    <row r="2096" spans="1:29" ht="16.5" customHeight="1">
      <c r="A2096" s="183">
        <v>2097</v>
      </c>
      <c r="B2096" s="183" t="s">
        <v>8385</v>
      </c>
      <c r="C2096" s="195" t="s">
        <v>5148</v>
      </c>
      <c r="D2096" s="268" t="s">
        <v>5087</v>
      </c>
      <c r="E2096" s="233" t="s">
        <v>5148</v>
      </c>
      <c r="F2096" s="265" t="s">
        <v>27</v>
      </c>
      <c r="G2096" s="195" t="s">
        <v>8012</v>
      </c>
      <c r="H2096" t="s">
        <v>8364</v>
      </c>
      <c r="I2096" s="195" t="str">
        <f>IFERROR(VLOOKUP(Table[[#This Row],[Activity Details of Assistance]],WHAT!E:F,2,FALSE),"")</f>
        <v xml:space="preserve"># of door </v>
      </c>
      <c r="J2096" s="195"/>
      <c r="K2096">
        <v>105</v>
      </c>
      <c r="L2096" s="235" t="s">
        <v>28</v>
      </c>
      <c r="M2096" s="252" t="s">
        <v>13</v>
      </c>
      <c r="N2096" t="s">
        <v>14</v>
      </c>
      <c r="O2096" t="s">
        <v>309</v>
      </c>
      <c r="P2096" t="s">
        <v>1606</v>
      </c>
      <c r="Q2096" t="s">
        <v>4672</v>
      </c>
      <c r="R2096" s="230">
        <v>45107</v>
      </c>
      <c r="S2096" s="230">
        <v>45170</v>
      </c>
      <c r="T2096" t="s">
        <v>8407</v>
      </c>
      <c r="U2096" s="259"/>
      <c r="V2096" s="259"/>
      <c r="W2096" s="259"/>
      <c r="X2096" s="259"/>
      <c r="Y2096" s="260"/>
      <c r="Z2096" t="s">
        <v>8390</v>
      </c>
      <c r="AA2096" t="s">
        <v>8279</v>
      </c>
      <c r="AB2096">
        <v>1845101021</v>
      </c>
      <c r="AC2096" s="261" t="str">
        <f>_xlfn.IFNA(IF(Table[[#This Row],[Programme Partner]]&lt;&gt;Table[[#This Row],[Implementing Partner]],CONCATENATE(Table[[#This Row],[Programme Partner]],"-",Table[[#This Row],[Implementing Partner]]),Table[[#This Row],[Programme Partner]]),"")</f>
        <v>IOM-DSK</v>
      </c>
    </row>
    <row r="2097" spans="1:29" ht="16.5" customHeight="1">
      <c r="A2097" s="183">
        <v>2098</v>
      </c>
      <c r="B2097" s="183" t="s">
        <v>8385</v>
      </c>
      <c r="C2097" s="195" t="s">
        <v>5148</v>
      </c>
      <c r="D2097" s="268" t="s">
        <v>5087</v>
      </c>
      <c r="E2097" s="233" t="s">
        <v>5148</v>
      </c>
      <c r="F2097" s="265" t="s">
        <v>27</v>
      </c>
      <c r="G2097" s="195" t="s">
        <v>8012</v>
      </c>
      <c r="H2097" t="s">
        <v>8365</v>
      </c>
      <c r="I2097" s="195" t="str">
        <f>IFERROR(VLOOKUP(Table[[#This Row],[Activity Details of Assistance]],WHAT!E:F,2,FALSE),"")</f>
        <v># of door</v>
      </c>
      <c r="J2097" s="195"/>
      <c r="K2097">
        <v>229</v>
      </c>
      <c r="L2097" s="235" t="s">
        <v>28</v>
      </c>
      <c r="M2097" s="252" t="s">
        <v>13</v>
      </c>
      <c r="N2097" t="s">
        <v>14</v>
      </c>
      <c r="O2097" t="s">
        <v>309</v>
      </c>
      <c r="P2097" t="s">
        <v>1606</v>
      </c>
      <c r="Q2097" t="s">
        <v>4672</v>
      </c>
      <c r="R2097" s="230">
        <v>45107</v>
      </c>
      <c r="S2097" s="230">
        <v>45170</v>
      </c>
      <c r="T2097" t="s">
        <v>8407</v>
      </c>
      <c r="U2097" s="259"/>
      <c r="V2097" s="259"/>
      <c r="W2097" s="259"/>
      <c r="X2097" s="259"/>
      <c r="Y2097" s="260"/>
      <c r="Z2097" t="s">
        <v>8390</v>
      </c>
      <c r="AA2097" t="s">
        <v>8279</v>
      </c>
      <c r="AB2097">
        <v>1845101021</v>
      </c>
      <c r="AC2097" s="261" t="str">
        <f>_xlfn.IFNA(IF(Table[[#This Row],[Programme Partner]]&lt;&gt;Table[[#This Row],[Implementing Partner]],CONCATENATE(Table[[#This Row],[Programme Partner]],"-",Table[[#This Row],[Implementing Partner]]),Table[[#This Row],[Programme Partner]]),"")</f>
        <v>IOM-DSK</v>
      </c>
    </row>
    <row r="2098" spans="1:29" ht="16.5" customHeight="1">
      <c r="A2098" s="183">
        <v>2099</v>
      </c>
      <c r="B2098" s="183" t="s">
        <v>8385</v>
      </c>
      <c r="C2098" s="195" t="s">
        <v>5148</v>
      </c>
      <c r="D2098" s="268" t="s">
        <v>5087</v>
      </c>
      <c r="E2098" s="233" t="s">
        <v>5148</v>
      </c>
      <c r="F2098" s="265" t="s">
        <v>27</v>
      </c>
      <c r="G2098" s="195" t="s">
        <v>8012</v>
      </c>
      <c r="H2098" t="s">
        <v>8312</v>
      </c>
      <c r="I2098" s="195" t="str">
        <f>IFERROR(VLOOKUP(Table[[#This Row],[Activity Details of Assistance]],WHAT!E:F,2,FALSE),"")</f>
        <v># of door</v>
      </c>
      <c r="J2098" s="195"/>
      <c r="K2098">
        <v>289</v>
      </c>
      <c r="L2098" s="235" t="s">
        <v>28</v>
      </c>
      <c r="M2098" s="252" t="s">
        <v>13</v>
      </c>
      <c r="N2098" t="s">
        <v>14</v>
      </c>
      <c r="O2098" t="s">
        <v>309</v>
      </c>
      <c r="P2098" t="s">
        <v>1606</v>
      </c>
      <c r="Q2098" t="s">
        <v>4672</v>
      </c>
      <c r="R2098" s="230">
        <v>45107</v>
      </c>
      <c r="S2098" s="230">
        <v>45170</v>
      </c>
      <c r="T2098" t="s">
        <v>8407</v>
      </c>
      <c r="U2098" s="259"/>
      <c r="V2098" s="259"/>
      <c r="W2098" s="259"/>
      <c r="X2098" s="259"/>
      <c r="Y2098" s="260"/>
      <c r="Z2098" t="s">
        <v>8390</v>
      </c>
      <c r="AA2098" t="s">
        <v>8279</v>
      </c>
      <c r="AB2098">
        <v>1845101021</v>
      </c>
      <c r="AC2098" s="261" t="str">
        <f>_xlfn.IFNA(IF(Table[[#This Row],[Programme Partner]]&lt;&gt;Table[[#This Row],[Implementing Partner]],CONCATENATE(Table[[#This Row],[Programme Partner]],"-",Table[[#This Row],[Implementing Partner]]),Table[[#This Row],[Programme Partner]]),"")</f>
        <v>IOM-DSK</v>
      </c>
    </row>
    <row r="2099" spans="1:29" ht="16.5" customHeight="1">
      <c r="A2099" s="183">
        <v>2100</v>
      </c>
      <c r="B2099" s="183" t="s">
        <v>8385</v>
      </c>
      <c r="C2099" s="195" t="s">
        <v>5148</v>
      </c>
      <c r="D2099" s="268" t="s">
        <v>5087</v>
      </c>
      <c r="E2099" s="233" t="s">
        <v>5148</v>
      </c>
      <c r="F2099" s="265" t="s">
        <v>27</v>
      </c>
      <c r="G2099" s="195" t="s">
        <v>8014</v>
      </c>
      <c r="H2099" t="s">
        <v>8313</v>
      </c>
      <c r="I2099" s="195" t="str">
        <f>IFERROR(VLOOKUP(Table[[#This Row],[Activity Details of Assistance]],WHAT!E:F,2,FALSE),"")</f>
        <v># of campaign per camp </v>
      </c>
      <c r="J2099" s="195"/>
      <c r="K2099">
        <v>13</v>
      </c>
      <c r="L2099" s="235" t="s">
        <v>28</v>
      </c>
      <c r="M2099" s="252" t="s">
        <v>13</v>
      </c>
      <c r="N2099" t="s">
        <v>14</v>
      </c>
      <c r="O2099" t="s">
        <v>309</v>
      </c>
      <c r="P2099" t="s">
        <v>1606</v>
      </c>
      <c r="Q2099" t="s">
        <v>4672</v>
      </c>
      <c r="R2099" s="230">
        <v>45107</v>
      </c>
      <c r="S2099" s="230">
        <v>45170</v>
      </c>
      <c r="T2099" t="s">
        <v>8407</v>
      </c>
      <c r="U2099" s="259"/>
      <c r="V2099" s="259"/>
      <c r="W2099" s="259"/>
      <c r="X2099" s="259"/>
      <c r="Y2099" s="260"/>
      <c r="Z2099" t="s">
        <v>8390</v>
      </c>
      <c r="AA2099" t="s">
        <v>8279</v>
      </c>
      <c r="AB2099">
        <v>1845101021</v>
      </c>
      <c r="AC2099" s="261" t="str">
        <f>_xlfn.IFNA(IF(Table[[#This Row],[Programme Partner]]&lt;&gt;Table[[#This Row],[Implementing Partner]],CONCATENATE(Table[[#This Row],[Programme Partner]],"-",Table[[#This Row],[Implementing Partner]]),Table[[#This Row],[Programme Partner]]),"")</f>
        <v>IOM-DSK</v>
      </c>
    </row>
    <row r="2100" spans="1:29" ht="16.5" customHeight="1">
      <c r="A2100" s="183">
        <v>2101</v>
      </c>
      <c r="B2100" s="183" t="s">
        <v>8385</v>
      </c>
      <c r="C2100" s="195" t="s">
        <v>5148</v>
      </c>
      <c r="D2100" s="268" t="s">
        <v>5087</v>
      </c>
      <c r="E2100" s="233" t="s">
        <v>5148</v>
      </c>
      <c r="F2100" s="265" t="s">
        <v>27</v>
      </c>
      <c r="G2100" s="195" t="s">
        <v>8014</v>
      </c>
      <c r="H2100" t="s">
        <v>8401</v>
      </c>
      <c r="I2100" s="195" t="str">
        <f>IFERROR(VLOOKUP(Table[[#This Row],[Activity Details of Assistance]],WHAT!E:F,2,FALSE),"")</f>
        <v># of household</v>
      </c>
      <c r="J2100" s="195"/>
      <c r="K2100">
        <v>4105</v>
      </c>
      <c r="L2100" s="235" t="s">
        <v>28</v>
      </c>
      <c r="M2100" s="252" t="s">
        <v>13</v>
      </c>
      <c r="N2100" t="s">
        <v>14</v>
      </c>
      <c r="O2100" t="s">
        <v>309</v>
      </c>
      <c r="P2100" t="s">
        <v>1606</v>
      </c>
      <c r="Q2100" t="s">
        <v>4672</v>
      </c>
      <c r="R2100" s="230">
        <v>45107</v>
      </c>
      <c r="S2100" s="230">
        <v>45170</v>
      </c>
      <c r="T2100" t="s">
        <v>8407</v>
      </c>
      <c r="U2100" s="259"/>
      <c r="V2100" s="259"/>
      <c r="W2100" s="259"/>
      <c r="X2100" s="259"/>
      <c r="Y2100" s="260"/>
      <c r="Z2100" t="s">
        <v>8390</v>
      </c>
      <c r="AA2100" t="s">
        <v>8279</v>
      </c>
      <c r="AB2100">
        <v>1845101021</v>
      </c>
      <c r="AC2100" s="261" t="str">
        <f>_xlfn.IFNA(IF(Table[[#This Row],[Programme Partner]]&lt;&gt;Table[[#This Row],[Implementing Partner]],CONCATENATE(Table[[#This Row],[Programme Partner]],"-",Table[[#This Row],[Implementing Partner]]),Table[[#This Row],[Programme Partner]]),"")</f>
        <v>IOM-DSK</v>
      </c>
    </row>
    <row r="2101" spans="1:29" ht="16.5" customHeight="1">
      <c r="A2101" s="183">
        <v>2102</v>
      </c>
      <c r="B2101" s="183" t="s">
        <v>8385</v>
      </c>
      <c r="C2101" s="195" t="s">
        <v>5148</v>
      </c>
      <c r="D2101" s="268" t="s">
        <v>5184</v>
      </c>
      <c r="E2101" s="233" t="s">
        <v>5148</v>
      </c>
      <c r="F2101" s="265" t="s">
        <v>27</v>
      </c>
      <c r="G2101" s="195" t="s">
        <v>8011</v>
      </c>
      <c r="H2101" t="s">
        <v>8363</v>
      </c>
      <c r="I2101" s="195" t="str">
        <f>IFERROR(VLOOKUP(Table[[#This Row],[Activity Details of Assistance]],WHAT!E:F,2,FALSE),"")</f>
        <v># of tube well</v>
      </c>
      <c r="J2101" s="195"/>
      <c r="K2101">
        <v>258</v>
      </c>
      <c r="L2101" s="235" t="s">
        <v>28</v>
      </c>
      <c r="M2101" s="252" t="s">
        <v>13</v>
      </c>
      <c r="N2101" t="s">
        <v>14</v>
      </c>
      <c r="O2101" t="s">
        <v>309</v>
      </c>
      <c r="P2101" t="s">
        <v>1606</v>
      </c>
      <c r="Q2101" t="s">
        <v>5868</v>
      </c>
      <c r="R2101" s="230">
        <v>45107</v>
      </c>
      <c r="S2101" s="230">
        <v>45170</v>
      </c>
      <c r="T2101" t="s">
        <v>8407</v>
      </c>
      <c r="U2101" s="259"/>
      <c r="V2101" s="259"/>
      <c r="W2101" s="259"/>
      <c r="X2101" s="259"/>
      <c r="Y2101" s="260"/>
      <c r="Z2101" t="s">
        <v>8425</v>
      </c>
      <c r="AA2101" t="s">
        <v>8426</v>
      </c>
      <c r="AB2101">
        <v>1711482150</v>
      </c>
      <c r="AC2101" s="261" t="str">
        <f>_xlfn.IFNA(IF(Table[[#This Row],[Programme Partner]]&lt;&gt;Table[[#This Row],[Implementing Partner]],CONCATENATE(Table[[#This Row],[Programme Partner]],"-",Table[[#This Row],[Implementing Partner]]),Table[[#This Row],[Programme Partner]]),"")</f>
        <v>IOM-NGOF</v>
      </c>
    </row>
    <row r="2102" spans="1:29" ht="16.5" customHeight="1">
      <c r="A2102" s="183">
        <v>2103</v>
      </c>
      <c r="B2102" s="183" t="s">
        <v>8385</v>
      </c>
      <c r="C2102" s="195" t="s">
        <v>5148</v>
      </c>
      <c r="D2102" s="268" t="s">
        <v>5184</v>
      </c>
      <c r="E2102" s="233" t="s">
        <v>5148</v>
      </c>
      <c r="F2102" s="265" t="s">
        <v>27</v>
      </c>
      <c r="G2102" s="195" t="s">
        <v>8012</v>
      </c>
      <c r="H2102" t="s">
        <v>8364</v>
      </c>
      <c r="I2102" s="195" t="str">
        <f>IFERROR(VLOOKUP(Table[[#This Row],[Activity Details of Assistance]],WHAT!E:F,2,FALSE),"")</f>
        <v xml:space="preserve"># of door </v>
      </c>
      <c r="J2102" s="195"/>
      <c r="K2102">
        <v>26</v>
      </c>
      <c r="L2102" s="235" t="s">
        <v>28</v>
      </c>
      <c r="M2102" s="252" t="s">
        <v>13</v>
      </c>
      <c r="N2102" t="s">
        <v>14</v>
      </c>
      <c r="O2102" t="s">
        <v>309</v>
      </c>
      <c r="P2102" t="s">
        <v>1606</v>
      </c>
      <c r="Q2102" t="s">
        <v>5868</v>
      </c>
      <c r="R2102" s="230">
        <v>45107</v>
      </c>
      <c r="S2102" s="230">
        <v>45170</v>
      </c>
      <c r="T2102" t="s">
        <v>8407</v>
      </c>
      <c r="U2102" s="259"/>
      <c r="V2102" s="259"/>
      <c r="W2102" s="259"/>
      <c r="X2102" s="259"/>
      <c r="Y2102" s="260"/>
      <c r="Z2102" t="s">
        <v>8425</v>
      </c>
      <c r="AA2102" t="s">
        <v>8426</v>
      </c>
      <c r="AB2102">
        <v>1711482150</v>
      </c>
      <c r="AC2102" s="261" t="str">
        <f>_xlfn.IFNA(IF(Table[[#This Row],[Programme Partner]]&lt;&gt;Table[[#This Row],[Implementing Partner]],CONCATENATE(Table[[#This Row],[Programme Partner]],"-",Table[[#This Row],[Implementing Partner]]),Table[[#This Row],[Programme Partner]]),"")</f>
        <v>IOM-NGOF</v>
      </c>
    </row>
    <row r="2103" spans="1:29" ht="16.5" customHeight="1">
      <c r="A2103" s="183">
        <v>2104</v>
      </c>
      <c r="B2103" s="183" t="s">
        <v>8385</v>
      </c>
      <c r="C2103" s="195" t="s">
        <v>5148</v>
      </c>
      <c r="D2103" s="268" t="s">
        <v>5184</v>
      </c>
      <c r="E2103" s="233" t="s">
        <v>5148</v>
      </c>
      <c r="F2103" s="265" t="s">
        <v>27</v>
      </c>
      <c r="G2103" s="195" t="s">
        <v>8012</v>
      </c>
      <c r="H2103" t="s">
        <v>8365</v>
      </c>
      <c r="I2103" s="195" t="str">
        <f>IFERROR(VLOOKUP(Table[[#This Row],[Activity Details of Assistance]],WHAT!E:F,2,FALSE),"")</f>
        <v># of door</v>
      </c>
      <c r="J2103" s="195"/>
      <c r="K2103">
        <v>521</v>
      </c>
      <c r="L2103" s="235" t="s">
        <v>28</v>
      </c>
      <c r="M2103" s="252" t="s">
        <v>13</v>
      </c>
      <c r="N2103" t="s">
        <v>14</v>
      </c>
      <c r="O2103" t="s">
        <v>309</v>
      </c>
      <c r="P2103" t="s">
        <v>1606</v>
      </c>
      <c r="Q2103" t="s">
        <v>5868</v>
      </c>
      <c r="R2103" s="230">
        <v>45107</v>
      </c>
      <c r="S2103" s="230">
        <v>45170</v>
      </c>
      <c r="T2103" t="s">
        <v>8407</v>
      </c>
      <c r="U2103" s="259"/>
      <c r="V2103" s="259"/>
      <c r="W2103" s="259"/>
      <c r="X2103" s="259"/>
      <c r="Y2103" s="260"/>
      <c r="Z2103" t="s">
        <v>8425</v>
      </c>
      <c r="AA2103" t="s">
        <v>8426</v>
      </c>
      <c r="AB2103">
        <v>1711482150</v>
      </c>
      <c r="AC2103" s="261" t="str">
        <f>_xlfn.IFNA(IF(Table[[#This Row],[Programme Partner]]&lt;&gt;Table[[#This Row],[Implementing Partner]],CONCATENATE(Table[[#This Row],[Programme Partner]],"-",Table[[#This Row],[Implementing Partner]]),Table[[#This Row],[Programme Partner]]),"")</f>
        <v>IOM-NGOF</v>
      </c>
    </row>
    <row r="2104" spans="1:29" ht="16.5" customHeight="1">
      <c r="A2104" s="183">
        <v>2105</v>
      </c>
      <c r="B2104" s="183" t="s">
        <v>8385</v>
      </c>
      <c r="C2104" s="195" t="s">
        <v>5148</v>
      </c>
      <c r="D2104" s="268" t="s">
        <v>5184</v>
      </c>
      <c r="E2104" s="233" t="s">
        <v>5148</v>
      </c>
      <c r="F2104" s="265" t="s">
        <v>27</v>
      </c>
      <c r="G2104" s="195" t="s">
        <v>8012</v>
      </c>
      <c r="H2104" t="s">
        <v>8312</v>
      </c>
      <c r="I2104" s="195" t="str">
        <f>IFERROR(VLOOKUP(Table[[#This Row],[Activity Details of Assistance]],WHAT!E:F,2,FALSE),"")</f>
        <v># of door</v>
      </c>
      <c r="J2104" s="195"/>
      <c r="K2104">
        <v>745</v>
      </c>
      <c r="L2104" s="235" t="s">
        <v>28</v>
      </c>
      <c r="M2104" s="252" t="s">
        <v>13</v>
      </c>
      <c r="N2104" t="s">
        <v>14</v>
      </c>
      <c r="O2104" t="s">
        <v>309</v>
      </c>
      <c r="P2104" t="s">
        <v>1606</v>
      </c>
      <c r="Q2104" t="s">
        <v>5868</v>
      </c>
      <c r="R2104" s="230">
        <v>45107</v>
      </c>
      <c r="S2104" s="230">
        <v>45170</v>
      </c>
      <c r="T2104" t="s">
        <v>8407</v>
      </c>
      <c r="U2104" s="259"/>
      <c r="V2104" s="259"/>
      <c r="W2104" s="259"/>
      <c r="X2104" s="259"/>
      <c r="Y2104" s="260"/>
      <c r="Z2104" t="s">
        <v>8425</v>
      </c>
      <c r="AA2104" t="s">
        <v>8426</v>
      </c>
      <c r="AB2104">
        <v>1711482150</v>
      </c>
      <c r="AC2104" s="261" t="str">
        <f>_xlfn.IFNA(IF(Table[[#This Row],[Programme Partner]]&lt;&gt;Table[[#This Row],[Implementing Partner]],CONCATENATE(Table[[#This Row],[Programme Partner]],"-",Table[[#This Row],[Implementing Partner]]),Table[[#This Row],[Programme Partner]]),"")</f>
        <v>IOM-NGOF</v>
      </c>
    </row>
    <row r="2105" spans="1:29" ht="16.5" customHeight="1">
      <c r="A2105" s="183">
        <v>2106</v>
      </c>
      <c r="B2105" s="183" t="s">
        <v>8385</v>
      </c>
      <c r="C2105" s="195" t="s">
        <v>5148</v>
      </c>
      <c r="D2105" s="268" t="s">
        <v>5184</v>
      </c>
      <c r="E2105" s="233" t="s">
        <v>5148</v>
      </c>
      <c r="F2105" s="265" t="s">
        <v>27</v>
      </c>
      <c r="G2105" s="195" t="s">
        <v>8014</v>
      </c>
      <c r="H2105" t="s">
        <v>8313</v>
      </c>
      <c r="I2105" s="195" t="str">
        <f>IFERROR(VLOOKUP(Table[[#This Row],[Activity Details of Assistance]],WHAT!E:F,2,FALSE),"")</f>
        <v># of campaign per camp </v>
      </c>
      <c r="J2105" s="195"/>
      <c r="K2105">
        <v>56</v>
      </c>
      <c r="L2105" s="235" t="s">
        <v>28</v>
      </c>
      <c r="M2105" s="252" t="s">
        <v>13</v>
      </c>
      <c r="N2105" t="s">
        <v>14</v>
      </c>
      <c r="O2105" t="s">
        <v>309</v>
      </c>
      <c r="P2105" t="s">
        <v>1606</v>
      </c>
      <c r="Q2105" t="s">
        <v>5868</v>
      </c>
      <c r="R2105" s="230">
        <v>45107</v>
      </c>
      <c r="S2105" s="230">
        <v>45170</v>
      </c>
      <c r="T2105" t="s">
        <v>8407</v>
      </c>
      <c r="U2105" s="259"/>
      <c r="V2105" s="259"/>
      <c r="W2105" s="259"/>
      <c r="X2105" s="259"/>
      <c r="Y2105" s="260"/>
      <c r="Z2105" t="s">
        <v>8425</v>
      </c>
      <c r="AA2105" t="s">
        <v>8426</v>
      </c>
      <c r="AB2105">
        <v>1711482150</v>
      </c>
      <c r="AC2105" s="261" t="str">
        <f>_xlfn.IFNA(IF(Table[[#This Row],[Programme Partner]]&lt;&gt;Table[[#This Row],[Implementing Partner]],CONCATENATE(Table[[#This Row],[Programme Partner]],"-",Table[[#This Row],[Implementing Partner]]),Table[[#This Row],[Programme Partner]]),"")</f>
        <v>IOM-NGOF</v>
      </c>
    </row>
    <row r="2106" spans="1:29" ht="16.5" customHeight="1">
      <c r="A2106" s="183">
        <v>2107</v>
      </c>
      <c r="B2106" s="183" t="s">
        <v>8385</v>
      </c>
      <c r="C2106" s="195" t="s">
        <v>5148</v>
      </c>
      <c r="D2106" s="268" t="s">
        <v>5184</v>
      </c>
      <c r="E2106" s="233" t="s">
        <v>5148</v>
      </c>
      <c r="F2106" s="265" t="s">
        <v>27</v>
      </c>
      <c r="G2106" s="195" t="s">
        <v>8014</v>
      </c>
      <c r="H2106" t="s">
        <v>8401</v>
      </c>
      <c r="I2106" s="195" t="str">
        <f>IFERROR(VLOOKUP(Table[[#This Row],[Activity Details of Assistance]],WHAT!E:F,2,FALSE),"")</f>
        <v># of household</v>
      </c>
      <c r="J2106" s="195"/>
      <c r="K2106">
        <v>7210</v>
      </c>
      <c r="L2106" s="235" t="s">
        <v>28</v>
      </c>
      <c r="M2106" s="252" t="s">
        <v>13</v>
      </c>
      <c r="N2106" t="s">
        <v>14</v>
      </c>
      <c r="O2106" t="s">
        <v>309</v>
      </c>
      <c r="P2106" t="s">
        <v>1606</v>
      </c>
      <c r="Q2106" t="s">
        <v>5868</v>
      </c>
      <c r="R2106" s="230">
        <v>45107</v>
      </c>
      <c r="S2106" s="230">
        <v>45170</v>
      </c>
      <c r="T2106" t="s">
        <v>8407</v>
      </c>
      <c r="U2106" s="259"/>
      <c r="V2106" s="259"/>
      <c r="W2106" s="259"/>
      <c r="X2106" s="259"/>
      <c r="Y2106" s="260"/>
      <c r="Z2106" t="s">
        <v>8425</v>
      </c>
      <c r="AA2106" t="s">
        <v>8426</v>
      </c>
      <c r="AB2106">
        <v>1711482150</v>
      </c>
      <c r="AC2106" s="261" t="str">
        <f>_xlfn.IFNA(IF(Table[[#This Row],[Programme Partner]]&lt;&gt;Table[[#This Row],[Implementing Partner]],CONCATENATE(Table[[#This Row],[Programme Partner]],"-",Table[[#This Row],[Implementing Partner]]),Table[[#This Row],[Programme Partner]]),"")</f>
        <v>IOM-NGOF</v>
      </c>
    </row>
    <row r="2107" spans="1:29" ht="16.5" customHeight="1">
      <c r="A2107" s="183">
        <v>2108</v>
      </c>
      <c r="B2107" s="183" t="s">
        <v>8385</v>
      </c>
      <c r="C2107" s="195" t="s">
        <v>5292</v>
      </c>
      <c r="D2107" s="268" t="s">
        <v>5009</v>
      </c>
      <c r="E2107" s="233" t="s">
        <v>8483</v>
      </c>
      <c r="F2107" s="265" t="s">
        <v>27</v>
      </c>
      <c r="G2107" s="195" t="s">
        <v>8012</v>
      </c>
      <c r="H2107" t="s">
        <v>8364</v>
      </c>
      <c r="I2107" s="195" t="str">
        <f>IFERROR(VLOOKUP(Table[[#This Row],[Activity Details of Assistance]],WHAT!E:F,2,FALSE),"")</f>
        <v xml:space="preserve"># of door </v>
      </c>
      <c r="J2107" s="195"/>
      <c r="K2107">
        <v>19</v>
      </c>
      <c r="L2107" s="235" t="s">
        <v>28</v>
      </c>
      <c r="M2107" s="252" t="s">
        <v>13</v>
      </c>
      <c r="N2107" t="s">
        <v>14</v>
      </c>
      <c r="O2107" t="s">
        <v>307</v>
      </c>
      <c r="P2107" t="s">
        <v>1599</v>
      </c>
      <c r="Q2107" t="s">
        <v>4726</v>
      </c>
      <c r="R2107" s="230">
        <v>45107</v>
      </c>
      <c r="S2107" s="230">
        <v>45536</v>
      </c>
      <c r="T2107" t="s">
        <v>8407</v>
      </c>
      <c r="U2107" s="259"/>
      <c r="V2107" s="259"/>
      <c r="W2107" s="259"/>
      <c r="X2107" s="259"/>
      <c r="Y2107" s="260"/>
      <c r="Z2107" t="s">
        <v>8450</v>
      </c>
      <c r="AA2107" t="s">
        <v>8451</v>
      </c>
      <c r="AB2107">
        <v>1723536346</v>
      </c>
      <c r="AC2107" s="261" t="str">
        <f>_xlfn.IFNA(IF(Table[[#This Row],[Programme Partner]]&lt;&gt;Table[[#This Row],[Implementing Partner]],CONCATENATE(Table[[#This Row],[Programme Partner]],"-",Table[[#This Row],[Implementing Partner]]),Table[[#This Row],[Programme Partner]]),"")</f>
        <v>WHH-ANANDO</v>
      </c>
    </row>
    <row r="2108" spans="1:29" ht="16.5" customHeight="1">
      <c r="A2108" s="183">
        <v>2109</v>
      </c>
      <c r="B2108" s="183" t="s">
        <v>8385</v>
      </c>
      <c r="C2108" s="195" t="s">
        <v>5292</v>
      </c>
      <c r="D2108" s="268" t="s">
        <v>5009</v>
      </c>
      <c r="E2108" s="233" t="s">
        <v>8483</v>
      </c>
      <c r="F2108" s="265" t="s">
        <v>27</v>
      </c>
      <c r="G2108" s="195" t="s">
        <v>8012</v>
      </c>
      <c r="H2108" t="s">
        <v>8365</v>
      </c>
      <c r="I2108" s="195" t="str">
        <f>IFERROR(VLOOKUP(Table[[#This Row],[Activity Details of Assistance]],WHAT!E:F,2,FALSE),"")</f>
        <v># of door</v>
      </c>
      <c r="J2108" s="195"/>
      <c r="K2108">
        <v>99</v>
      </c>
      <c r="L2108" s="235" t="s">
        <v>28</v>
      </c>
      <c r="M2108" s="252" t="s">
        <v>13</v>
      </c>
      <c r="N2108" t="s">
        <v>14</v>
      </c>
      <c r="O2108" t="s">
        <v>307</v>
      </c>
      <c r="P2108" t="s">
        <v>1599</v>
      </c>
      <c r="Q2108" t="s">
        <v>4726</v>
      </c>
      <c r="R2108" s="230">
        <v>45107</v>
      </c>
      <c r="S2108" s="230">
        <v>45536</v>
      </c>
      <c r="T2108" t="s">
        <v>8407</v>
      </c>
      <c r="U2108" s="259"/>
      <c r="V2108" s="259"/>
      <c r="W2108" s="259"/>
      <c r="X2108" s="259"/>
      <c r="Y2108" s="260"/>
      <c r="Z2108" t="s">
        <v>8450</v>
      </c>
      <c r="AA2108" t="s">
        <v>8451</v>
      </c>
      <c r="AB2108">
        <v>1723536346</v>
      </c>
      <c r="AC2108" s="261" t="str">
        <f>_xlfn.IFNA(IF(Table[[#This Row],[Programme Partner]]&lt;&gt;Table[[#This Row],[Implementing Partner]],CONCATENATE(Table[[#This Row],[Programme Partner]],"-",Table[[#This Row],[Implementing Partner]]),Table[[#This Row],[Programme Partner]]),"")</f>
        <v>WHH-ANANDO</v>
      </c>
    </row>
    <row r="2109" spans="1:29" ht="16.5" customHeight="1">
      <c r="A2109" s="183">
        <v>2110</v>
      </c>
      <c r="B2109" s="183" t="s">
        <v>8385</v>
      </c>
      <c r="C2109" s="195" t="s">
        <v>5292</v>
      </c>
      <c r="D2109" s="268" t="s">
        <v>5009</v>
      </c>
      <c r="E2109" s="233" t="s">
        <v>8483</v>
      </c>
      <c r="F2109" s="265" t="s">
        <v>27</v>
      </c>
      <c r="G2109" s="195" t="s">
        <v>8012</v>
      </c>
      <c r="H2109" t="s">
        <v>8312</v>
      </c>
      <c r="I2109" s="195" t="str">
        <f>IFERROR(VLOOKUP(Table[[#This Row],[Activity Details of Assistance]],WHAT!E:F,2,FALSE),"")</f>
        <v># of door</v>
      </c>
      <c r="J2109" s="195"/>
      <c r="K2109">
        <v>247</v>
      </c>
      <c r="L2109" s="235" t="s">
        <v>28</v>
      </c>
      <c r="M2109" s="252" t="s">
        <v>13</v>
      </c>
      <c r="N2109" t="s">
        <v>14</v>
      </c>
      <c r="O2109" t="s">
        <v>307</v>
      </c>
      <c r="P2109" t="s">
        <v>1599</v>
      </c>
      <c r="Q2109" t="s">
        <v>4726</v>
      </c>
      <c r="R2109" s="230">
        <v>45107</v>
      </c>
      <c r="S2109" s="230">
        <v>45536</v>
      </c>
      <c r="T2109" t="s">
        <v>8407</v>
      </c>
      <c r="U2109" s="259"/>
      <c r="V2109" s="259"/>
      <c r="W2109" s="259"/>
      <c r="X2109" s="259"/>
      <c r="Y2109" s="260"/>
      <c r="Z2109" t="s">
        <v>8450</v>
      </c>
      <c r="AA2109" t="s">
        <v>8451</v>
      </c>
      <c r="AB2109">
        <v>1723536346</v>
      </c>
      <c r="AC2109" s="261" t="str">
        <f>_xlfn.IFNA(IF(Table[[#This Row],[Programme Partner]]&lt;&gt;Table[[#This Row],[Implementing Partner]],CONCATENATE(Table[[#This Row],[Programme Partner]],"-",Table[[#This Row],[Implementing Partner]]),Table[[#This Row],[Programme Partner]]),"")</f>
        <v>WHH-ANANDO</v>
      </c>
    </row>
    <row r="2110" spans="1:29" ht="16.5" customHeight="1">
      <c r="A2110" s="183">
        <v>2111</v>
      </c>
      <c r="B2110" s="183" t="s">
        <v>8385</v>
      </c>
      <c r="C2110" s="195" t="s">
        <v>5292</v>
      </c>
      <c r="D2110" s="268" t="s">
        <v>5009</v>
      </c>
      <c r="E2110" s="233" t="s">
        <v>8483</v>
      </c>
      <c r="F2110" s="265" t="s">
        <v>27</v>
      </c>
      <c r="G2110" s="195" t="s">
        <v>8013</v>
      </c>
      <c r="H2110" t="s">
        <v>8338</v>
      </c>
      <c r="I2110" s="195" t="str">
        <f>IFERROR(VLOOKUP(Table[[#This Row],[Activity Details of Assistance]],WHAT!E:F,2,FALSE),"")</f>
        <v># of facilities</v>
      </c>
      <c r="J2110" s="195"/>
      <c r="K2110">
        <v>225</v>
      </c>
      <c r="L2110" s="235" t="s">
        <v>28</v>
      </c>
      <c r="M2110" s="252" t="s">
        <v>13</v>
      </c>
      <c r="N2110" t="s">
        <v>14</v>
      </c>
      <c r="O2110" t="s">
        <v>307</v>
      </c>
      <c r="P2110" t="s">
        <v>1599</v>
      </c>
      <c r="Q2110" t="s">
        <v>4726</v>
      </c>
      <c r="R2110" s="230">
        <v>45107</v>
      </c>
      <c r="S2110" s="230">
        <v>45536</v>
      </c>
      <c r="T2110" t="s">
        <v>8407</v>
      </c>
      <c r="U2110" s="259"/>
      <c r="V2110" s="259"/>
      <c r="W2110" s="259"/>
      <c r="X2110" s="259"/>
      <c r="Y2110" s="260"/>
      <c r="Z2110" t="s">
        <v>8450</v>
      </c>
      <c r="AA2110" t="s">
        <v>8451</v>
      </c>
      <c r="AB2110">
        <v>1723536346</v>
      </c>
      <c r="AC2110" s="261" t="str">
        <f>_xlfn.IFNA(IF(Table[[#This Row],[Programme Partner]]&lt;&gt;Table[[#This Row],[Implementing Partner]],CONCATENATE(Table[[#This Row],[Programme Partner]],"-",Table[[#This Row],[Implementing Partner]]),Table[[#This Row],[Programme Partner]]),"")</f>
        <v>WHH-ANANDO</v>
      </c>
    </row>
    <row r="2111" spans="1:29" ht="16.5" customHeight="1">
      <c r="A2111" s="183">
        <v>2112</v>
      </c>
      <c r="B2111" s="183" t="s">
        <v>8385</v>
      </c>
      <c r="C2111" s="195" t="s">
        <v>5292</v>
      </c>
      <c r="D2111" s="268" t="s">
        <v>5009</v>
      </c>
      <c r="E2111" s="233" t="s">
        <v>8483</v>
      </c>
      <c r="F2111" s="265" t="s">
        <v>27</v>
      </c>
      <c r="G2111" s="195" t="s">
        <v>8013</v>
      </c>
      <c r="H2111" t="s">
        <v>8286</v>
      </c>
      <c r="I2111" s="195" t="str">
        <f>IFERROR(VLOOKUP(Table[[#This Row],[Activity Details of Assistance]],WHAT!E:F,2,FALSE),"")</f>
        <v># of HP sessions at community level</v>
      </c>
      <c r="J2111" s="195"/>
      <c r="K2111">
        <v>112</v>
      </c>
      <c r="L2111" s="235" t="s">
        <v>28</v>
      </c>
      <c r="M2111" s="252" t="s">
        <v>13</v>
      </c>
      <c r="N2111" t="s">
        <v>14</v>
      </c>
      <c r="O2111" t="s">
        <v>307</v>
      </c>
      <c r="P2111" t="s">
        <v>1599</v>
      </c>
      <c r="Q2111" t="s">
        <v>4726</v>
      </c>
      <c r="R2111" s="230">
        <v>45107</v>
      </c>
      <c r="S2111" s="230">
        <v>45536</v>
      </c>
      <c r="T2111" t="s">
        <v>8407</v>
      </c>
      <c r="U2111" s="259"/>
      <c r="V2111" s="259"/>
      <c r="W2111" s="259"/>
      <c r="X2111" s="259"/>
      <c r="Y2111" s="260"/>
      <c r="Z2111" t="s">
        <v>8450</v>
      </c>
      <c r="AA2111" t="s">
        <v>8451</v>
      </c>
      <c r="AB2111">
        <v>1723536346</v>
      </c>
      <c r="AC2111" s="261" t="str">
        <f>_xlfn.IFNA(IF(Table[[#This Row],[Programme Partner]]&lt;&gt;Table[[#This Row],[Implementing Partner]],CONCATENATE(Table[[#This Row],[Programme Partner]],"-",Table[[#This Row],[Implementing Partner]]),Table[[#This Row],[Programme Partner]]),"")</f>
        <v>WHH-ANANDO</v>
      </c>
    </row>
    <row r="2112" spans="1:29" ht="16.5" customHeight="1">
      <c r="A2112" s="183">
        <v>2113</v>
      </c>
      <c r="B2112" s="183" t="s">
        <v>8385</v>
      </c>
      <c r="C2112" s="195" t="s">
        <v>5292</v>
      </c>
      <c r="D2112" s="268" t="s">
        <v>5009</v>
      </c>
      <c r="E2112" s="233" t="s">
        <v>8483</v>
      </c>
      <c r="F2112" s="265" t="s">
        <v>27</v>
      </c>
      <c r="G2112" s="195" t="s">
        <v>8013</v>
      </c>
      <c r="H2112" t="s">
        <v>8287</v>
      </c>
      <c r="I2112" s="195" t="str">
        <f>IFERROR(VLOOKUP(Table[[#This Row],[Activity Details of Assistance]],WHAT!E:F,2,FALSE),"")</f>
        <v># of HP sessions at HH level</v>
      </c>
      <c r="J2112" s="195"/>
      <c r="K2112">
        <v>129</v>
      </c>
      <c r="L2112" s="235" t="s">
        <v>28</v>
      </c>
      <c r="M2112" s="252" t="s">
        <v>13</v>
      </c>
      <c r="N2112" t="s">
        <v>14</v>
      </c>
      <c r="O2112" t="s">
        <v>307</v>
      </c>
      <c r="P2112" t="s">
        <v>1599</v>
      </c>
      <c r="Q2112" t="s">
        <v>4726</v>
      </c>
      <c r="R2112" s="230">
        <v>45107</v>
      </c>
      <c r="S2112" s="230">
        <v>45536</v>
      </c>
      <c r="T2112" t="s">
        <v>8407</v>
      </c>
      <c r="U2112" s="259"/>
      <c r="V2112" s="259"/>
      <c r="W2112" s="259"/>
      <c r="X2112" s="259"/>
      <c r="Y2112" s="260"/>
      <c r="Z2112" t="s">
        <v>8450</v>
      </c>
      <c r="AA2112" t="s">
        <v>8451</v>
      </c>
      <c r="AB2112">
        <v>1723536346</v>
      </c>
      <c r="AC2112" s="261" t="str">
        <f>_xlfn.IFNA(IF(Table[[#This Row],[Programme Partner]]&lt;&gt;Table[[#This Row],[Implementing Partner]],CONCATENATE(Table[[#This Row],[Programme Partner]],"-",Table[[#This Row],[Implementing Partner]]),Table[[#This Row],[Programme Partner]]),"")</f>
        <v>WHH-ANANDO</v>
      </c>
    </row>
    <row r="2113" spans="1:29" ht="16.5" customHeight="1">
      <c r="A2113" s="183">
        <v>2114</v>
      </c>
      <c r="B2113" s="183" t="s">
        <v>8385</v>
      </c>
      <c r="C2113" s="195" t="s">
        <v>5292</v>
      </c>
      <c r="D2113" s="268" t="s">
        <v>5009</v>
      </c>
      <c r="E2113" s="233" t="s">
        <v>8483</v>
      </c>
      <c r="F2113" s="265" t="s">
        <v>27</v>
      </c>
      <c r="G2113" s="195" t="s">
        <v>8014</v>
      </c>
      <c r="H2113" t="s">
        <v>8313</v>
      </c>
      <c r="I2113" s="195" t="str">
        <f>IFERROR(VLOOKUP(Table[[#This Row],[Activity Details of Assistance]],WHAT!E:F,2,FALSE),"")</f>
        <v># of campaign per camp </v>
      </c>
      <c r="J2113" s="195"/>
      <c r="K2113">
        <v>20</v>
      </c>
      <c r="L2113" s="235" t="s">
        <v>28</v>
      </c>
      <c r="M2113" s="252" t="s">
        <v>13</v>
      </c>
      <c r="N2113" t="s">
        <v>14</v>
      </c>
      <c r="O2113" t="s">
        <v>307</v>
      </c>
      <c r="P2113" t="s">
        <v>1599</v>
      </c>
      <c r="Q2113" t="s">
        <v>4726</v>
      </c>
      <c r="R2113" s="230">
        <v>45107</v>
      </c>
      <c r="S2113" s="230">
        <v>45536</v>
      </c>
      <c r="T2113" t="s">
        <v>8407</v>
      </c>
      <c r="U2113" s="259"/>
      <c r="V2113" s="259"/>
      <c r="W2113" s="259"/>
      <c r="X2113" s="259"/>
      <c r="Y2113" s="260"/>
      <c r="Z2113" t="s">
        <v>8450</v>
      </c>
      <c r="AA2113" t="s">
        <v>8451</v>
      </c>
      <c r="AB2113">
        <v>1723536346</v>
      </c>
      <c r="AC2113" s="261" t="str">
        <f>_xlfn.IFNA(IF(Table[[#This Row],[Programme Partner]]&lt;&gt;Table[[#This Row],[Implementing Partner]],CONCATENATE(Table[[#This Row],[Programme Partner]],"-",Table[[#This Row],[Implementing Partner]]),Table[[#This Row],[Programme Partner]]),"")</f>
        <v>WHH-ANANDO</v>
      </c>
    </row>
    <row r="2114" spans="1:29" ht="16.5" customHeight="1">
      <c r="A2114" s="183">
        <v>2115</v>
      </c>
      <c r="B2114" s="183" t="s">
        <v>8385</v>
      </c>
      <c r="C2114" s="195" t="s">
        <v>5292</v>
      </c>
      <c r="D2114" s="268" t="s">
        <v>5009</v>
      </c>
      <c r="E2114" s="233" t="s">
        <v>8483</v>
      </c>
      <c r="F2114" s="265" t="s">
        <v>27</v>
      </c>
      <c r="G2114" s="195" t="s">
        <v>8014</v>
      </c>
      <c r="H2114" t="s">
        <v>8401</v>
      </c>
      <c r="I2114" s="195" t="str">
        <f>IFERROR(VLOOKUP(Table[[#This Row],[Activity Details of Assistance]],WHAT!E:F,2,FALSE),"")</f>
        <v># of household</v>
      </c>
      <c r="J2114" s="195"/>
      <c r="K2114">
        <v>400</v>
      </c>
      <c r="L2114" s="235" t="s">
        <v>28</v>
      </c>
      <c r="M2114" s="252" t="s">
        <v>13</v>
      </c>
      <c r="N2114" t="s">
        <v>14</v>
      </c>
      <c r="O2114" t="s">
        <v>307</v>
      </c>
      <c r="P2114" t="s">
        <v>1599</v>
      </c>
      <c r="Q2114" t="s">
        <v>4726</v>
      </c>
      <c r="R2114" s="230">
        <v>45107</v>
      </c>
      <c r="S2114" s="230">
        <v>45536</v>
      </c>
      <c r="T2114" t="s">
        <v>8407</v>
      </c>
      <c r="U2114" s="259"/>
      <c r="V2114" s="259"/>
      <c r="W2114" s="259"/>
      <c r="X2114" s="259"/>
      <c r="Y2114" s="260"/>
      <c r="Z2114" t="s">
        <v>8450</v>
      </c>
      <c r="AA2114" t="s">
        <v>8451</v>
      </c>
      <c r="AB2114">
        <v>1723536346</v>
      </c>
      <c r="AC2114" s="261" t="str">
        <f>_xlfn.IFNA(IF(Table[[#This Row],[Programme Partner]]&lt;&gt;Table[[#This Row],[Implementing Partner]],CONCATENATE(Table[[#This Row],[Programme Partner]],"-",Table[[#This Row],[Implementing Partner]]),Table[[#This Row],[Programme Partner]]),"")</f>
        <v>WHH-ANANDO</v>
      </c>
    </row>
    <row r="2115" spans="1:29" ht="16.5" customHeight="1">
      <c r="A2115" s="183">
        <v>2116</v>
      </c>
      <c r="B2115" s="183" t="s">
        <v>8385</v>
      </c>
      <c r="C2115" s="195" t="s">
        <v>5292</v>
      </c>
      <c r="D2115" s="268" t="s">
        <v>5009</v>
      </c>
      <c r="E2115" s="233" t="s">
        <v>8483</v>
      </c>
      <c r="F2115" s="265" t="s">
        <v>27</v>
      </c>
      <c r="G2115" s="195" t="s">
        <v>8014</v>
      </c>
      <c r="H2115" t="s">
        <v>8412</v>
      </c>
      <c r="I2115" s="195" t="str">
        <f>IFERROR(VLOOKUP(Table[[#This Row],[Activity Details of Assistance]],WHAT!E:F,2,FALSE),"")</f>
        <v># of HH</v>
      </c>
      <c r="J2115" s="195"/>
      <c r="K2115">
        <v>203</v>
      </c>
      <c r="L2115" s="235" t="s">
        <v>28</v>
      </c>
      <c r="M2115" s="252" t="s">
        <v>13</v>
      </c>
      <c r="N2115" t="s">
        <v>14</v>
      </c>
      <c r="O2115" t="s">
        <v>307</v>
      </c>
      <c r="P2115" t="s">
        <v>1599</v>
      </c>
      <c r="Q2115" t="s">
        <v>4726</v>
      </c>
      <c r="R2115" s="230">
        <v>45107</v>
      </c>
      <c r="S2115" s="230">
        <v>45536</v>
      </c>
      <c r="T2115" t="s">
        <v>8407</v>
      </c>
      <c r="U2115" s="259"/>
      <c r="V2115" s="259"/>
      <c r="W2115" s="259"/>
      <c r="X2115" s="259"/>
      <c r="Y2115" s="260"/>
      <c r="Z2115" t="s">
        <v>8450</v>
      </c>
      <c r="AA2115" t="s">
        <v>8451</v>
      </c>
      <c r="AB2115">
        <v>1723536346</v>
      </c>
      <c r="AC2115" s="261" t="str">
        <f>_xlfn.IFNA(IF(Table[[#This Row],[Programme Partner]]&lt;&gt;Table[[#This Row],[Implementing Partner]],CONCATENATE(Table[[#This Row],[Programme Partner]],"-",Table[[#This Row],[Implementing Partner]]),Table[[#This Row],[Programme Partner]]),"")</f>
        <v>WHH-ANANDO</v>
      </c>
    </row>
    <row r="2116" spans="1:29" ht="16.5" customHeight="1">
      <c r="A2116" s="183">
        <v>2117</v>
      </c>
      <c r="B2116" s="183" t="s">
        <v>8385</v>
      </c>
      <c r="C2116" s="195" t="s">
        <v>5292</v>
      </c>
      <c r="D2116" s="268" t="s">
        <v>5009</v>
      </c>
      <c r="E2116" s="233" t="s">
        <v>8483</v>
      </c>
      <c r="F2116" s="265" t="s">
        <v>27</v>
      </c>
      <c r="G2116" s="195" t="s">
        <v>8012</v>
      </c>
      <c r="H2116" t="s">
        <v>8364</v>
      </c>
      <c r="I2116" s="195" t="str">
        <f>IFERROR(VLOOKUP(Table[[#This Row],[Activity Details of Assistance]],WHAT!E:F,2,FALSE),"")</f>
        <v xml:space="preserve"># of door </v>
      </c>
      <c r="J2116" s="195"/>
      <c r="K2116">
        <v>5</v>
      </c>
      <c r="L2116" s="235" t="s">
        <v>28</v>
      </c>
      <c r="M2116" s="252" t="s">
        <v>13</v>
      </c>
      <c r="N2116" t="s">
        <v>14</v>
      </c>
      <c r="O2116" t="s">
        <v>307</v>
      </c>
      <c r="P2116" t="s">
        <v>1599</v>
      </c>
      <c r="Q2116" t="s">
        <v>4717</v>
      </c>
      <c r="R2116" s="230">
        <v>45107</v>
      </c>
      <c r="S2116" s="230">
        <v>45536</v>
      </c>
      <c r="T2116" t="s">
        <v>8407</v>
      </c>
      <c r="U2116" s="259"/>
      <c r="V2116" s="259"/>
      <c r="W2116" s="259"/>
      <c r="X2116" s="259"/>
      <c r="Y2116" s="260"/>
      <c r="Z2116" t="s">
        <v>8450</v>
      </c>
      <c r="AA2116" t="s">
        <v>8451</v>
      </c>
      <c r="AB2116">
        <v>1723536346</v>
      </c>
      <c r="AC2116" s="261" t="str">
        <f>_xlfn.IFNA(IF(Table[[#This Row],[Programme Partner]]&lt;&gt;Table[[#This Row],[Implementing Partner]],CONCATENATE(Table[[#This Row],[Programme Partner]],"-",Table[[#This Row],[Implementing Partner]]),Table[[#This Row],[Programme Partner]]),"")</f>
        <v>WHH-ANANDO</v>
      </c>
    </row>
    <row r="2117" spans="1:29" ht="16.5" customHeight="1">
      <c r="A2117" s="183">
        <v>2118</v>
      </c>
      <c r="B2117" s="183" t="s">
        <v>8385</v>
      </c>
      <c r="C2117" s="195" t="s">
        <v>5292</v>
      </c>
      <c r="D2117" s="268" t="s">
        <v>5009</v>
      </c>
      <c r="E2117" s="233" t="s">
        <v>8483</v>
      </c>
      <c r="F2117" s="265" t="s">
        <v>27</v>
      </c>
      <c r="G2117" s="195" t="s">
        <v>8012</v>
      </c>
      <c r="H2117" t="s">
        <v>8365</v>
      </c>
      <c r="I2117" s="195" t="str">
        <f>IFERROR(VLOOKUP(Table[[#This Row],[Activity Details of Assistance]],WHAT!E:F,2,FALSE),"")</f>
        <v># of door</v>
      </c>
      <c r="J2117" s="195"/>
      <c r="K2117">
        <v>55</v>
      </c>
      <c r="L2117" s="235" t="s">
        <v>28</v>
      </c>
      <c r="M2117" s="252" t="s">
        <v>13</v>
      </c>
      <c r="N2117" t="s">
        <v>14</v>
      </c>
      <c r="O2117" t="s">
        <v>307</v>
      </c>
      <c r="P2117" t="s">
        <v>1599</v>
      </c>
      <c r="Q2117" t="s">
        <v>4717</v>
      </c>
      <c r="R2117" s="230">
        <v>45107</v>
      </c>
      <c r="S2117" s="230">
        <v>45536</v>
      </c>
      <c r="T2117" t="s">
        <v>8407</v>
      </c>
      <c r="U2117" s="259"/>
      <c r="V2117" s="259"/>
      <c r="W2117" s="259"/>
      <c r="X2117" s="259"/>
      <c r="Y2117" s="260"/>
      <c r="Z2117" t="s">
        <v>8450</v>
      </c>
      <c r="AA2117" t="s">
        <v>8451</v>
      </c>
      <c r="AB2117">
        <v>1723536346</v>
      </c>
      <c r="AC2117" s="261" t="str">
        <f>_xlfn.IFNA(IF(Table[[#This Row],[Programme Partner]]&lt;&gt;Table[[#This Row],[Implementing Partner]],CONCATENATE(Table[[#This Row],[Programme Partner]],"-",Table[[#This Row],[Implementing Partner]]),Table[[#This Row],[Programme Partner]]),"")</f>
        <v>WHH-ANANDO</v>
      </c>
    </row>
    <row r="2118" spans="1:29" ht="16.5" customHeight="1">
      <c r="A2118" s="183">
        <v>2119</v>
      </c>
      <c r="B2118" s="183" t="s">
        <v>8385</v>
      </c>
      <c r="C2118" s="195" t="s">
        <v>5292</v>
      </c>
      <c r="D2118" s="268" t="s">
        <v>5009</v>
      </c>
      <c r="E2118" s="233" t="s">
        <v>8483</v>
      </c>
      <c r="F2118" s="265" t="s">
        <v>27</v>
      </c>
      <c r="G2118" s="195" t="s">
        <v>8012</v>
      </c>
      <c r="H2118" t="s">
        <v>8312</v>
      </c>
      <c r="I2118" s="195" t="str">
        <f>IFERROR(VLOOKUP(Table[[#This Row],[Activity Details of Assistance]],WHAT!E:F,2,FALSE),"")</f>
        <v># of door</v>
      </c>
      <c r="J2118" s="195"/>
      <c r="K2118">
        <v>52</v>
      </c>
      <c r="L2118" s="235" t="s">
        <v>28</v>
      </c>
      <c r="M2118" s="252" t="s">
        <v>13</v>
      </c>
      <c r="N2118" t="s">
        <v>14</v>
      </c>
      <c r="O2118" t="s">
        <v>307</v>
      </c>
      <c r="P2118" t="s">
        <v>1599</v>
      </c>
      <c r="Q2118" t="s">
        <v>4717</v>
      </c>
      <c r="R2118" s="230">
        <v>45107</v>
      </c>
      <c r="S2118" s="230">
        <v>45536</v>
      </c>
      <c r="T2118" t="s">
        <v>8407</v>
      </c>
      <c r="U2118" s="259"/>
      <c r="V2118" s="259"/>
      <c r="W2118" s="259"/>
      <c r="X2118" s="259"/>
      <c r="Y2118" s="260"/>
      <c r="Z2118" t="s">
        <v>8450</v>
      </c>
      <c r="AA2118" t="s">
        <v>8451</v>
      </c>
      <c r="AB2118">
        <v>1723536346</v>
      </c>
      <c r="AC2118" s="261" t="str">
        <f>_xlfn.IFNA(IF(Table[[#This Row],[Programme Partner]]&lt;&gt;Table[[#This Row],[Implementing Partner]],CONCATENATE(Table[[#This Row],[Programme Partner]],"-",Table[[#This Row],[Implementing Partner]]),Table[[#This Row],[Programme Partner]]),"")</f>
        <v>WHH-ANANDO</v>
      </c>
    </row>
    <row r="2119" spans="1:29" ht="16.5" customHeight="1">
      <c r="A2119" s="183">
        <v>2120</v>
      </c>
      <c r="B2119" s="183" t="s">
        <v>8385</v>
      </c>
      <c r="C2119" s="195" t="s">
        <v>5292</v>
      </c>
      <c r="D2119" s="268" t="s">
        <v>5009</v>
      </c>
      <c r="E2119" s="233" t="s">
        <v>8483</v>
      </c>
      <c r="F2119" s="265" t="s">
        <v>27</v>
      </c>
      <c r="G2119" s="195" t="s">
        <v>8013</v>
      </c>
      <c r="H2119" t="s">
        <v>8338</v>
      </c>
      <c r="I2119" s="195" t="str">
        <f>IFERROR(VLOOKUP(Table[[#This Row],[Activity Details of Assistance]],WHAT!E:F,2,FALSE),"")</f>
        <v># of facilities</v>
      </c>
      <c r="J2119" s="195"/>
      <c r="K2119">
        <v>219</v>
      </c>
      <c r="L2119" s="235" t="s">
        <v>28</v>
      </c>
      <c r="M2119" s="252" t="s">
        <v>13</v>
      </c>
      <c r="N2119" t="s">
        <v>14</v>
      </c>
      <c r="O2119" t="s">
        <v>307</v>
      </c>
      <c r="P2119" t="s">
        <v>1599</v>
      </c>
      <c r="Q2119" t="s">
        <v>4717</v>
      </c>
      <c r="R2119" s="230">
        <v>45107</v>
      </c>
      <c r="S2119" s="230">
        <v>45536</v>
      </c>
      <c r="T2119" t="s">
        <v>8407</v>
      </c>
      <c r="U2119" s="259"/>
      <c r="V2119" s="259"/>
      <c r="W2119" s="259"/>
      <c r="X2119" s="259"/>
      <c r="Y2119" s="260"/>
      <c r="Z2119" t="s">
        <v>8450</v>
      </c>
      <c r="AA2119" t="s">
        <v>8451</v>
      </c>
      <c r="AB2119">
        <v>1723536346</v>
      </c>
      <c r="AC2119" s="261" t="str">
        <f>_xlfn.IFNA(IF(Table[[#This Row],[Programme Partner]]&lt;&gt;Table[[#This Row],[Implementing Partner]],CONCATENATE(Table[[#This Row],[Programme Partner]],"-",Table[[#This Row],[Implementing Partner]]),Table[[#This Row],[Programme Partner]]),"")</f>
        <v>WHH-ANANDO</v>
      </c>
    </row>
    <row r="2120" spans="1:29" ht="16.5" customHeight="1">
      <c r="A2120" s="183">
        <v>2121</v>
      </c>
      <c r="B2120" s="183" t="s">
        <v>8385</v>
      </c>
      <c r="C2120" s="195" t="s">
        <v>5292</v>
      </c>
      <c r="D2120" s="268" t="s">
        <v>5009</v>
      </c>
      <c r="E2120" s="233" t="s">
        <v>8483</v>
      </c>
      <c r="F2120" s="265" t="s">
        <v>27</v>
      </c>
      <c r="G2120" s="195" t="s">
        <v>8013</v>
      </c>
      <c r="H2120" t="s">
        <v>8286</v>
      </c>
      <c r="I2120" s="195" t="str">
        <f>IFERROR(VLOOKUP(Table[[#This Row],[Activity Details of Assistance]],WHAT!E:F,2,FALSE),"")</f>
        <v># of HP sessions at community level</v>
      </c>
      <c r="J2120" s="195"/>
      <c r="K2120">
        <v>118</v>
      </c>
      <c r="L2120" s="235" t="s">
        <v>28</v>
      </c>
      <c r="M2120" s="252" t="s">
        <v>13</v>
      </c>
      <c r="N2120" t="s">
        <v>14</v>
      </c>
      <c r="O2120" t="s">
        <v>307</v>
      </c>
      <c r="P2120" t="s">
        <v>1599</v>
      </c>
      <c r="Q2120" t="s">
        <v>4717</v>
      </c>
      <c r="R2120" s="230">
        <v>45107</v>
      </c>
      <c r="S2120" s="230">
        <v>45536</v>
      </c>
      <c r="T2120" t="s">
        <v>8407</v>
      </c>
      <c r="U2120" s="259"/>
      <c r="V2120" s="259"/>
      <c r="W2120" s="259"/>
      <c r="X2120" s="259"/>
      <c r="Y2120" s="260"/>
      <c r="Z2120" t="s">
        <v>8450</v>
      </c>
      <c r="AA2120" t="s">
        <v>8451</v>
      </c>
      <c r="AB2120">
        <v>1723536346</v>
      </c>
      <c r="AC2120" s="261" t="str">
        <f>_xlfn.IFNA(IF(Table[[#This Row],[Programme Partner]]&lt;&gt;Table[[#This Row],[Implementing Partner]],CONCATENATE(Table[[#This Row],[Programme Partner]],"-",Table[[#This Row],[Implementing Partner]]),Table[[#This Row],[Programme Partner]]),"")</f>
        <v>WHH-ANANDO</v>
      </c>
    </row>
    <row r="2121" spans="1:29" ht="16.5" customHeight="1">
      <c r="A2121" s="183">
        <v>2122</v>
      </c>
      <c r="B2121" s="183" t="s">
        <v>8385</v>
      </c>
      <c r="C2121" s="195" t="s">
        <v>5292</v>
      </c>
      <c r="D2121" s="268" t="s">
        <v>5009</v>
      </c>
      <c r="E2121" s="233" t="s">
        <v>8483</v>
      </c>
      <c r="F2121" s="265" t="s">
        <v>27</v>
      </c>
      <c r="G2121" s="195" t="s">
        <v>8013</v>
      </c>
      <c r="H2121" t="s">
        <v>8287</v>
      </c>
      <c r="I2121" s="195" t="str">
        <f>IFERROR(VLOOKUP(Table[[#This Row],[Activity Details of Assistance]],WHAT!E:F,2,FALSE),"")</f>
        <v># of HP sessions at HH level</v>
      </c>
      <c r="J2121" s="195"/>
      <c r="K2121">
        <v>29</v>
      </c>
      <c r="L2121" s="235" t="s">
        <v>28</v>
      </c>
      <c r="M2121" s="252" t="s">
        <v>13</v>
      </c>
      <c r="N2121" t="s">
        <v>14</v>
      </c>
      <c r="O2121" t="s">
        <v>307</v>
      </c>
      <c r="P2121" t="s">
        <v>1599</v>
      </c>
      <c r="Q2121" t="s">
        <v>4717</v>
      </c>
      <c r="R2121" s="230">
        <v>45107</v>
      </c>
      <c r="S2121" s="230">
        <v>45536</v>
      </c>
      <c r="T2121" t="s">
        <v>8407</v>
      </c>
      <c r="U2121" s="259"/>
      <c r="V2121" s="259"/>
      <c r="W2121" s="259"/>
      <c r="X2121" s="259"/>
      <c r="Y2121" s="260"/>
      <c r="Z2121" t="s">
        <v>8450</v>
      </c>
      <c r="AA2121" t="s">
        <v>8451</v>
      </c>
      <c r="AB2121">
        <v>1723536346</v>
      </c>
      <c r="AC2121" s="261" t="str">
        <f>_xlfn.IFNA(IF(Table[[#This Row],[Programme Partner]]&lt;&gt;Table[[#This Row],[Implementing Partner]],CONCATENATE(Table[[#This Row],[Programme Partner]],"-",Table[[#This Row],[Implementing Partner]]),Table[[#This Row],[Programme Partner]]),"")</f>
        <v>WHH-ANANDO</v>
      </c>
    </row>
    <row r="2122" spans="1:29" ht="16.5" customHeight="1">
      <c r="A2122" s="183">
        <v>2123</v>
      </c>
      <c r="B2122" s="183" t="s">
        <v>8385</v>
      </c>
      <c r="C2122" s="195" t="s">
        <v>5292</v>
      </c>
      <c r="D2122" s="268" t="s">
        <v>5009</v>
      </c>
      <c r="E2122" s="233" t="s">
        <v>8483</v>
      </c>
      <c r="F2122" s="265" t="s">
        <v>27</v>
      </c>
      <c r="G2122" s="195" t="s">
        <v>8014</v>
      </c>
      <c r="H2122" t="s">
        <v>8313</v>
      </c>
      <c r="I2122" s="195" t="str">
        <f>IFERROR(VLOOKUP(Table[[#This Row],[Activity Details of Assistance]],WHAT!E:F,2,FALSE),"")</f>
        <v># of campaign per camp </v>
      </c>
      <c r="J2122" s="195"/>
      <c r="K2122">
        <v>7</v>
      </c>
      <c r="L2122" s="235" t="s">
        <v>28</v>
      </c>
      <c r="M2122" s="252" t="s">
        <v>13</v>
      </c>
      <c r="N2122" t="s">
        <v>14</v>
      </c>
      <c r="O2122" t="s">
        <v>307</v>
      </c>
      <c r="P2122" t="s">
        <v>1599</v>
      </c>
      <c r="Q2122" t="s">
        <v>4717</v>
      </c>
      <c r="R2122" s="230">
        <v>45107</v>
      </c>
      <c r="S2122" s="230">
        <v>45536</v>
      </c>
      <c r="T2122" t="s">
        <v>8407</v>
      </c>
      <c r="U2122" s="259"/>
      <c r="V2122" s="259"/>
      <c r="W2122" s="259"/>
      <c r="X2122" s="259"/>
      <c r="Y2122" s="260"/>
      <c r="Z2122" t="s">
        <v>8450</v>
      </c>
      <c r="AA2122" t="s">
        <v>8451</v>
      </c>
      <c r="AB2122">
        <v>1723536346</v>
      </c>
      <c r="AC2122" s="261" t="str">
        <f>_xlfn.IFNA(IF(Table[[#This Row],[Programme Partner]]&lt;&gt;Table[[#This Row],[Implementing Partner]],CONCATENATE(Table[[#This Row],[Programme Partner]],"-",Table[[#This Row],[Implementing Partner]]),Table[[#This Row],[Programme Partner]]),"")</f>
        <v>WHH-ANANDO</v>
      </c>
    </row>
    <row r="2123" spans="1:29" ht="16.5" customHeight="1">
      <c r="A2123" s="183">
        <v>2124</v>
      </c>
      <c r="B2123" s="183" t="s">
        <v>8385</v>
      </c>
      <c r="C2123" s="195" t="s">
        <v>5292</v>
      </c>
      <c r="D2123" s="268" t="s">
        <v>5009</v>
      </c>
      <c r="E2123" s="233" t="s">
        <v>8483</v>
      </c>
      <c r="F2123" s="265" t="s">
        <v>27</v>
      </c>
      <c r="G2123" s="195" t="s">
        <v>8014</v>
      </c>
      <c r="H2123" t="s">
        <v>8412</v>
      </c>
      <c r="I2123" s="195" t="str">
        <f>IFERROR(VLOOKUP(Table[[#This Row],[Activity Details of Assistance]],WHAT!E:F,2,FALSE),"")</f>
        <v># of HH</v>
      </c>
      <c r="J2123" s="195"/>
      <c r="K2123">
        <v>220</v>
      </c>
      <c r="L2123" s="235" t="s">
        <v>28</v>
      </c>
      <c r="M2123" s="252" t="s">
        <v>13</v>
      </c>
      <c r="N2123" t="s">
        <v>14</v>
      </c>
      <c r="O2123" t="s">
        <v>307</v>
      </c>
      <c r="P2123" t="s">
        <v>1599</v>
      </c>
      <c r="Q2123" t="s">
        <v>4717</v>
      </c>
      <c r="R2123" s="230">
        <v>45107</v>
      </c>
      <c r="S2123" s="230">
        <v>45536</v>
      </c>
      <c r="T2123" t="s">
        <v>8407</v>
      </c>
      <c r="U2123" s="259"/>
      <c r="V2123" s="259"/>
      <c r="W2123" s="259"/>
      <c r="X2123" s="259"/>
      <c r="Y2123" s="260"/>
      <c r="Z2123" t="s">
        <v>8450</v>
      </c>
      <c r="AA2123" t="s">
        <v>8451</v>
      </c>
      <c r="AB2123">
        <v>1723536346</v>
      </c>
      <c r="AC2123" s="261" t="str">
        <f>_xlfn.IFNA(IF(Table[[#This Row],[Programme Partner]]&lt;&gt;Table[[#This Row],[Implementing Partner]],CONCATENATE(Table[[#This Row],[Programme Partner]],"-",Table[[#This Row],[Implementing Partner]]),Table[[#This Row],[Programme Partner]]),"")</f>
        <v>WHH-ANANDO</v>
      </c>
    </row>
    <row r="2124" spans="1:29" ht="16.5" customHeight="1">
      <c r="A2124" s="183">
        <v>2125</v>
      </c>
      <c r="B2124" s="183" t="s">
        <v>8385</v>
      </c>
      <c r="C2124" s="195" t="s">
        <v>8030</v>
      </c>
      <c r="D2124" s="268" t="s">
        <v>8030</v>
      </c>
      <c r="E2124" s="233" t="s">
        <v>8494</v>
      </c>
      <c r="F2124" s="265" t="s">
        <v>27</v>
      </c>
      <c r="G2124" s="195" t="s">
        <v>8012</v>
      </c>
      <c r="H2124" t="s">
        <v>8365</v>
      </c>
      <c r="I2124" s="195" t="str">
        <f>IFERROR(VLOOKUP(Table[[#This Row],[Activity Details of Assistance]],WHAT!E:F,2,FALSE),"")</f>
        <v># of door</v>
      </c>
      <c r="J2124" s="195"/>
      <c r="K2124">
        <v>14</v>
      </c>
      <c r="L2124" s="235" t="s">
        <v>28</v>
      </c>
      <c r="M2124" s="252" t="s">
        <v>13</v>
      </c>
      <c r="N2124" t="s">
        <v>14</v>
      </c>
      <c r="O2124" t="s">
        <v>307</v>
      </c>
      <c r="P2124" t="s">
        <v>1599</v>
      </c>
      <c r="Q2124" t="s">
        <v>4717</v>
      </c>
      <c r="R2124" s="230">
        <v>45138</v>
      </c>
      <c r="S2124" s="230">
        <v>45597</v>
      </c>
      <c r="T2124" t="s">
        <v>8407</v>
      </c>
      <c r="U2124" s="259"/>
      <c r="V2124" s="259"/>
      <c r="W2124" s="259"/>
      <c r="X2124" s="259"/>
      <c r="Y2124" s="260"/>
      <c r="Z2124" t="s">
        <v>8415</v>
      </c>
      <c r="AA2124" t="s">
        <v>8416</v>
      </c>
      <c r="AB2124">
        <v>1712024697</v>
      </c>
      <c r="AC2124" s="261" t="str">
        <f>_xlfn.IFNA(IF(Table[[#This Row],[Programme Partner]]&lt;&gt;Table[[#This Row],[Implementing Partner]],CONCATENATE(Table[[#This Row],[Programme Partner]],"-",Table[[#This Row],[Implementing Partner]]),Table[[#This Row],[Programme Partner]]),"")</f>
        <v>NABOLOK</v>
      </c>
    </row>
    <row r="2125" spans="1:29" ht="16.5" customHeight="1">
      <c r="A2125" s="183">
        <v>2126</v>
      </c>
      <c r="B2125" s="183" t="s">
        <v>8385</v>
      </c>
      <c r="C2125" s="195" t="s">
        <v>8030</v>
      </c>
      <c r="D2125" s="268" t="s">
        <v>8030</v>
      </c>
      <c r="E2125" s="233" t="s">
        <v>8494</v>
      </c>
      <c r="F2125" s="265" t="s">
        <v>27</v>
      </c>
      <c r="G2125" s="195" t="s">
        <v>8012</v>
      </c>
      <c r="H2125" t="s">
        <v>8312</v>
      </c>
      <c r="I2125" s="195" t="str">
        <f>IFERROR(VLOOKUP(Table[[#This Row],[Activity Details of Assistance]],WHAT!E:F,2,FALSE),"")</f>
        <v># of door</v>
      </c>
      <c r="J2125" s="195"/>
      <c r="K2125">
        <v>82</v>
      </c>
      <c r="L2125" s="235" t="s">
        <v>28</v>
      </c>
      <c r="M2125" s="252" t="s">
        <v>13</v>
      </c>
      <c r="N2125" t="s">
        <v>14</v>
      </c>
      <c r="O2125" t="s">
        <v>307</v>
      </c>
      <c r="P2125" t="s">
        <v>1599</v>
      </c>
      <c r="Q2125" t="s">
        <v>4717</v>
      </c>
      <c r="R2125" s="230">
        <v>45138</v>
      </c>
      <c r="S2125" s="230">
        <v>45597</v>
      </c>
      <c r="T2125" t="s">
        <v>8407</v>
      </c>
      <c r="U2125" s="259"/>
      <c r="V2125" s="259"/>
      <c r="W2125" s="259"/>
      <c r="X2125" s="259"/>
      <c r="Y2125" s="260"/>
      <c r="Z2125" t="s">
        <v>8415</v>
      </c>
      <c r="AA2125" t="s">
        <v>8416</v>
      </c>
      <c r="AB2125">
        <v>1712024697</v>
      </c>
      <c r="AC2125" s="261" t="str">
        <f>_xlfn.IFNA(IF(Table[[#This Row],[Programme Partner]]&lt;&gt;Table[[#This Row],[Implementing Partner]],CONCATENATE(Table[[#This Row],[Programme Partner]],"-",Table[[#This Row],[Implementing Partner]]),Table[[#This Row],[Programme Partner]]),"")</f>
        <v>NABOLOK</v>
      </c>
    </row>
    <row r="2126" spans="1:29" ht="16.5" customHeight="1">
      <c r="A2126" s="183">
        <v>2127</v>
      </c>
      <c r="B2126" s="183" t="s">
        <v>8385</v>
      </c>
      <c r="C2126" s="195" t="s">
        <v>8030</v>
      </c>
      <c r="D2126" s="268" t="s">
        <v>8030</v>
      </c>
      <c r="E2126" s="233" t="s">
        <v>8494</v>
      </c>
      <c r="F2126" s="265" t="s">
        <v>27</v>
      </c>
      <c r="G2126" s="195" t="s">
        <v>8013</v>
      </c>
      <c r="H2126" t="s">
        <v>8338</v>
      </c>
      <c r="I2126" s="195" t="str">
        <f>IFERROR(VLOOKUP(Table[[#This Row],[Activity Details of Assistance]],WHAT!E:F,2,FALSE),"")</f>
        <v># of facilities</v>
      </c>
      <c r="J2126" s="195"/>
      <c r="K2126">
        <v>501</v>
      </c>
      <c r="L2126" s="235" t="s">
        <v>28</v>
      </c>
      <c r="M2126" s="252" t="s">
        <v>13</v>
      </c>
      <c r="N2126" t="s">
        <v>14</v>
      </c>
      <c r="O2126" t="s">
        <v>307</v>
      </c>
      <c r="P2126" t="s">
        <v>1599</v>
      </c>
      <c r="Q2126" t="s">
        <v>4717</v>
      </c>
      <c r="R2126" s="230">
        <v>45138</v>
      </c>
      <c r="S2126" s="230">
        <v>45597</v>
      </c>
      <c r="T2126" t="s">
        <v>8407</v>
      </c>
      <c r="U2126" s="259"/>
      <c r="V2126" s="259"/>
      <c r="W2126" s="259"/>
      <c r="X2126" s="259"/>
      <c r="Y2126" s="260"/>
      <c r="Z2126" t="s">
        <v>8415</v>
      </c>
      <c r="AA2126" t="s">
        <v>8416</v>
      </c>
      <c r="AB2126">
        <v>1712024697</v>
      </c>
      <c r="AC2126" s="261" t="str">
        <f>_xlfn.IFNA(IF(Table[[#This Row],[Programme Partner]]&lt;&gt;Table[[#This Row],[Implementing Partner]],CONCATENATE(Table[[#This Row],[Programme Partner]],"-",Table[[#This Row],[Implementing Partner]]),Table[[#This Row],[Programme Partner]]),"")</f>
        <v>NABOLOK</v>
      </c>
    </row>
    <row r="2127" spans="1:29" ht="16.5" customHeight="1">
      <c r="A2127" s="183">
        <v>2128</v>
      </c>
      <c r="B2127" s="183" t="s">
        <v>8385</v>
      </c>
      <c r="C2127" s="195" t="s">
        <v>8030</v>
      </c>
      <c r="D2127" s="268" t="s">
        <v>8030</v>
      </c>
      <c r="E2127" s="233" t="s">
        <v>8494</v>
      </c>
      <c r="F2127" s="265" t="s">
        <v>27</v>
      </c>
      <c r="G2127" s="195" t="s">
        <v>8013</v>
      </c>
      <c r="H2127" t="s">
        <v>8286</v>
      </c>
      <c r="I2127" s="195" t="str">
        <f>IFERROR(VLOOKUP(Table[[#This Row],[Activity Details of Assistance]],WHAT!E:F,2,FALSE),"")</f>
        <v># of HP sessions at community level</v>
      </c>
      <c r="J2127" s="195"/>
      <c r="K2127">
        <v>382</v>
      </c>
      <c r="L2127" s="235" t="s">
        <v>28</v>
      </c>
      <c r="M2127" s="252" t="s">
        <v>13</v>
      </c>
      <c r="N2127" t="s">
        <v>14</v>
      </c>
      <c r="O2127" t="s">
        <v>307</v>
      </c>
      <c r="P2127" t="s">
        <v>1599</v>
      </c>
      <c r="Q2127" t="s">
        <v>4717</v>
      </c>
      <c r="R2127" s="230">
        <v>45138</v>
      </c>
      <c r="S2127" s="230">
        <v>45597</v>
      </c>
      <c r="T2127" t="s">
        <v>8407</v>
      </c>
      <c r="U2127" s="259"/>
      <c r="V2127" s="259"/>
      <c r="W2127" s="259"/>
      <c r="X2127" s="259"/>
      <c r="Y2127" s="260"/>
      <c r="Z2127" t="s">
        <v>8415</v>
      </c>
      <c r="AA2127" t="s">
        <v>8416</v>
      </c>
      <c r="AB2127">
        <v>1712024697</v>
      </c>
      <c r="AC2127" s="261" t="str">
        <f>_xlfn.IFNA(IF(Table[[#This Row],[Programme Partner]]&lt;&gt;Table[[#This Row],[Implementing Partner]],CONCATENATE(Table[[#This Row],[Programme Partner]],"-",Table[[#This Row],[Implementing Partner]]),Table[[#This Row],[Programme Partner]]),"")</f>
        <v>NABOLOK</v>
      </c>
    </row>
    <row r="2128" spans="1:29" ht="16.5" customHeight="1">
      <c r="A2128" s="183">
        <v>2129</v>
      </c>
      <c r="B2128" s="183" t="s">
        <v>8385</v>
      </c>
      <c r="C2128" s="195" t="s">
        <v>8030</v>
      </c>
      <c r="D2128" s="268" t="s">
        <v>8030</v>
      </c>
      <c r="E2128" s="233" t="s">
        <v>8494</v>
      </c>
      <c r="F2128" s="265" t="s">
        <v>27</v>
      </c>
      <c r="G2128" s="195" t="s">
        <v>8013</v>
      </c>
      <c r="H2128" t="s">
        <v>8287</v>
      </c>
      <c r="I2128" s="195" t="str">
        <f>IFERROR(VLOOKUP(Table[[#This Row],[Activity Details of Assistance]],WHAT!E:F,2,FALSE),"")</f>
        <v># of HP sessions at HH level</v>
      </c>
      <c r="J2128" s="195"/>
      <c r="K2128">
        <v>1196</v>
      </c>
      <c r="L2128" s="235" t="s">
        <v>28</v>
      </c>
      <c r="M2128" s="252" t="s">
        <v>13</v>
      </c>
      <c r="N2128" t="s">
        <v>14</v>
      </c>
      <c r="O2128" t="s">
        <v>307</v>
      </c>
      <c r="P2128" t="s">
        <v>1599</v>
      </c>
      <c r="Q2128" t="s">
        <v>4717</v>
      </c>
      <c r="R2128" s="230">
        <v>45138</v>
      </c>
      <c r="S2128" s="230">
        <v>45597</v>
      </c>
      <c r="T2128" t="s">
        <v>8407</v>
      </c>
      <c r="U2128" s="259"/>
      <c r="V2128" s="259"/>
      <c r="W2128" s="259"/>
      <c r="X2128" s="259"/>
      <c r="Y2128" s="260"/>
      <c r="Z2128" t="s">
        <v>8415</v>
      </c>
      <c r="AA2128" t="s">
        <v>8416</v>
      </c>
      <c r="AB2128">
        <v>1712024697</v>
      </c>
      <c r="AC2128" s="261" t="str">
        <f>_xlfn.IFNA(IF(Table[[#This Row],[Programme Partner]]&lt;&gt;Table[[#This Row],[Implementing Partner]],CONCATENATE(Table[[#This Row],[Programme Partner]],"-",Table[[#This Row],[Implementing Partner]]),Table[[#This Row],[Programme Partner]]),"")</f>
        <v>NABOLOK</v>
      </c>
    </row>
    <row r="2129" spans="1:29" ht="16.5" customHeight="1">
      <c r="A2129" s="183">
        <v>2130</v>
      </c>
      <c r="B2129" s="183" t="s">
        <v>8385</v>
      </c>
      <c r="C2129" s="195" t="s">
        <v>8030</v>
      </c>
      <c r="D2129" s="268" t="s">
        <v>8030</v>
      </c>
      <c r="E2129" s="233" t="s">
        <v>8494</v>
      </c>
      <c r="F2129" s="265" t="s">
        <v>27</v>
      </c>
      <c r="G2129" s="195" t="s">
        <v>8014</v>
      </c>
      <c r="H2129" t="s">
        <v>8313</v>
      </c>
      <c r="I2129" s="195" t="str">
        <f>IFERROR(VLOOKUP(Table[[#This Row],[Activity Details of Assistance]],WHAT!E:F,2,FALSE),"")</f>
        <v># of campaign per camp </v>
      </c>
      <c r="J2129" s="195"/>
      <c r="K2129">
        <v>8</v>
      </c>
      <c r="L2129" s="235" t="s">
        <v>28</v>
      </c>
      <c r="M2129" s="252" t="s">
        <v>13</v>
      </c>
      <c r="N2129" t="s">
        <v>14</v>
      </c>
      <c r="O2129" t="s">
        <v>307</v>
      </c>
      <c r="P2129" t="s">
        <v>1599</v>
      </c>
      <c r="Q2129" t="s">
        <v>4717</v>
      </c>
      <c r="R2129" s="230">
        <v>45138</v>
      </c>
      <c r="S2129" s="230">
        <v>45597</v>
      </c>
      <c r="T2129" t="s">
        <v>8407</v>
      </c>
      <c r="U2129" s="259"/>
      <c r="V2129" s="259"/>
      <c r="W2129" s="259"/>
      <c r="X2129" s="259"/>
      <c r="Y2129" s="260"/>
      <c r="Z2129" t="s">
        <v>8415</v>
      </c>
      <c r="AA2129" t="s">
        <v>8416</v>
      </c>
      <c r="AB2129">
        <v>1712024697</v>
      </c>
      <c r="AC2129" s="261" t="str">
        <f>_xlfn.IFNA(IF(Table[[#This Row],[Programme Partner]]&lt;&gt;Table[[#This Row],[Implementing Partner]],CONCATENATE(Table[[#This Row],[Programme Partner]],"-",Table[[#This Row],[Implementing Partner]]),Table[[#This Row],[Programme Partner]]),"")</f>
        <v>NABOLOK</v>
      </c>
    </row>
    <row r="2130" spans="1:29" ht="16.5" customHeight="1">
      <c r="A2130" s="183">
        <v>2131</v>
      </c>
      <c r="B2130" s="183" t="s">
        <v>8385</v>
      </c>
      <c r="C2130" s="195" t="s">
        <v>8030</v>
      </c>
      <c r="D2130" s="268" t="s">
        <v>8030</v>
      </c>
      <c r="E2130" s="233" t="s">
        <v>8494</v>
      </c>
      <c r="F2130" s="265" t="s">
        <v>27</v>
      </c>
      <c r="G2130" s="195" t="s">
        <v>8014</v>
      </c>
      <c r="H2130" t="s">
        <v>8401</v>
      </c>
      <c r="I2130" s="195" t="str">
        <f>IFERROR(VLOOKUP(Table[[#This Row],[Activity Details of Assistance]],WHAT!E:F,2,FALSE),"")</f>
        <v># of household</v>
      </c>
      <c r="J2130" s="195"/>
      <c r="K2130">
        <v>1196</v>
      </c>
      <c r="L2130" s="235" t="s">
        <v>28</v>
      </c>
      <c r="M2130" s="252" t="s">
        <v>13</v>
      </c>
      <c r="N2130" t="s">
        <v>14</v>
      </c>
      <c r="O2130" t="s">
        <v>307</v>
      </c>
      <c r="P2130" t="s">
        <v>1599</v>
      </c>
      <c r="Q2130" t="s">
        <v>4717</v>
      </c>
      <c r="R2130" s="230">
        <v>45138</v>
      </c>
      <c r="S2130" s="230">
        <v>45597</v>
      </c>
      <c r="T2130" t="s">
        <v>8407</v>
      </c>
      <c r="U2130" s="259"/>
      <c r="V2130" s="259"/>
      <c r="W2130" s="259"/>
      <c r="X2130" s="259"/>
      <c r="Y2130" s="260"/>
      <c r="Z2130" t="s">
        <v>8415</v>
      </c>
      <c r="AA2130" t="s">
        <v>8416</v>
      </c>
      <c r="AB2130">
        <v>1712024697</v>
      </c>
      <c r="AC2130" s="261" t="str">
        <f>_xlfn.IFNA(IF(Table[[#This Row],[Programme Partner]]&lt;&gt;Table[[#This Row],[Implementing Partner]],CONCATENATE(Table[[#This Row],[Programme Partner]],"-",Table[[#This Row],[Implementing Partner]]),Table[[#This Row],[Programme Partner]]),"")</f>
        <v>NABOLOK</v>
      </c>
    </row>
    <row r="2131" spans="1:29" ht="16.5" customHeight="1">
      <c r="A2131" s="183">
        <v>2132</v>
      </c>
      <c r="B2131" s="183" t="s">
        <v>8385</v>
      </c>
      <c r="C2131" s="195" t="s">
        <v>8350</v>
      </c>
      <c r="D2131" s="268" t="s">
        <v>8350</v>
      </c>
      <c r="E2131" s="233" t="s">
        <v>8308</v>
      </c>
      <c r="F2131" s="265" t="s">
        <v>27</v>
      </c>
      <c r="G2131" s="195" t="s">
        <v>8011</v>
      </c>
      <c r="H2131" t="s">
        <v>8363</v>
      </c>
      <c r="I2131" s="195" t="str">
        <f>IFERROR(VLOOKUP(Table[[#This Row],[Activity Details of Assistance]],WHAT!E:F,2,FALSE),"")</f>
        <v># of tube well</v>
      </c>
      <c r="J2131" s="195"/>
      <c r="K2131">
        <v>1</v>
      </c>
      <c r="L2131" s="235" t="s">
        <v>28</v>
      </c>
      <c r="M2131" s="252" t="s">
        <v>13</v>
      </c>
      <c r="N2131" t="s">
        <v>14</v>
      </c>
      <c r="O2131" t="s">
        <v>309</v>
      </c>
      <c r="P2131" t="s">
        <v>1606</v>
      </c>
      <c r="Q2131" t="s">
        <v>6386</v>
      </c>
      <c r="R2131" s="230">
        <v>45138</v>
      </c>
      <c r="S2131" s="230">
        <v>45078</v>
      </c>
      <c r="T2131" t="s">
        <v>8407</v>
      </c>
      <c r="U2131" s="259"/>
      <c r="V2131" s="259"/>
      <c r="W2131" s="259"/>
      <c r="X2131" s="259"/>
      <c r="Y2131" s="260"/>
      <c r="Z2131" t="s">
        <v>8353</v>
      </c>
      <c r="AA2131" t="s">
        <v>8452</v>
      </c>
      <c r="AB2131">
        <v>1722524747</v>
      </c>
      <c r="AC2131" s="261" t="str">
        <f>_xlfn.IFNA(IF(Table[[#This Row],[Programme Partner]]&lt;&gt;Table[[#This Row],[Implementing Partner]],CONCATENATE(Table[[#This Row],[Programme Partner]],"-",Table[[#This Row],[Implementing Partner]]),Table[[#This Row],[Programme Partner]]),"")</f>
        <v>CARITAS</v>
      </c>
    </row>
    <row r="2132" spans="1:29" ht="16.5" customHeight="1">
      <c r="A2132" s="183">
        <v>2133</v>
      </c>
      <c r="B2132" s="183" t="s">
        <v>8385</v>
      </c>
      <c r="C2132" s="195" t="s">
        <v>8350</v>
      </c>
      <c r="D2132" s="268" t="s">
        <v>8350</v>
      </c>
      <c r="E2132" s="233" t="s">
        <v>8308</v>
      </c>
      <c r="F2132" s="265" t="s">
        <v>27</v>
      </c>
      <c r="G2132" s="195" t="s">
        <v>8012</v>
      </c>
      <c r="H2132" t="s">
        <v>8364</v>
      </c>
      <c r="I2132" s="195" t="str">
        <f>IFERROR(VLOOKUP(Table[[#This Row],[Activity Details of Assistance]],WHAT!E:F,2,FALSE),"")</f>
        <v xml:space="preserve"># of door </v>
      </c>
      <c r="J2132" s="195"/>
      <c r="K2132">
        <v>5</v>
      </c>
      <c r="L2132" s="235" t="s">
        <v>28</v>
      </c>
      <c r="M2132" s="252" t="s">
        <v>13</v>
      </c>
      <c r="N2132" t="s">
        <v>14</v>
      </c>
      <c r="O2132" t="s">
        <v>309</v>
      </c>
      <c r="P2132" t="s">
        <v>1606</v>
      </c>
      <c r="Q2132" t="s">
        <v>6386</v>
      </c>
      <c r="R2132" s="230">
        <v>45138</v>
      </c>
      <c r="S2132" s="230">
        <v>45078</v>
      </c>
      <c r="T2132" t="s">
        <v>8407</v>
      </c>
      <c r="U2132" s="259"/>
      <c r="V2132" s="259"/>
      <c r="W2132" s="259"/>
      <c r="X2132" s="259"/>
      <c r="Y2132" s="260"/>
      <c r="Z2132" t="s">
        <v>8353</v>
      </c>
      <c r="AA2132" t="s">
        <v>8452</v>
      </c>
      <c r="AB2132">
        <v>1722524747</v>
      </c>
      <c r="AC2132" s="261" t="str">
        <f>_xlfn.IFNA(IF(Table[[#This Row],[Programme Partner]]&lt;&gt;Table[[#This Row],[Implementing Partner]],CONCATENATE(Table[[#This Row],[Programme Partner]],"-",Table[[#This Row],[Implementing Partner]]),Table[[#This Row],[Programme Partner]]),"")</f>
        <v>CARITAS</v>
      </c>
    </row>
    <row r="2133" spans="1:29" ht="16.5" customHeight="1">
      <c r="A2133" s="183">
        <v>2134</v>
      </c>
      <c r="B2133" s="183" t="s">
        <v>8385</v>
      </c>
      <c r="C2133" s="195" t="s">
        <v>8350</v>
      </c>
      <c r="D2133" s="268" t="s">
        <v>8350</v>
      </c>
      <c r="E2133" s="233" t="s">
        <v>8308</v>
      </c>
      <c r="F2133" s="265" t="s">
        <v>27</v>
      </c>
      <c r="G2133" s="195" t="s">
        <v>8012</v>
      </c>
      <c r="H2133" t="s">
        <v>8365</v>
      </c>
      <c r="I2133" s="195" t="str">
        <f>IFERROR(VLOOKUP(Table[[#This Row],[Activity Details of Assistance]],WHAT!E:F,2,FALSE),"")</f>
        <v># of door</v>
      </c>
      <c r="J2133" s="195"/>
      <c r="K2133">
        <v>13</v>
      </c>
      <c r="L2133" s="235" t="s">
        <v>28</v>
      </c>
      <c r="M2133" s="252" t="s">
        <v>13</v>
      </c>
      <c r="N2133" t="s">
        <v>14</v>
      </c>
      <c r="O2133" t="s">
        <v>309</v>
      </c>
      <c r="P2133" t="s">
        <v>1606</v>
      </c>
      <c r="Q2133" t="s">
        <v>6386</v>
      </c>
      <c r="R2133" s="230">
        <v>45138</v>
      </c>
      <c r="S2133" s="230">
        <v>45078</v>
      </c>
      <c r="T2133" t="s">
        <v>8407</v>
      </c>
      <c r="U2133" s="259"/>
      <c r="V2133" s="259"/>
      <c r="W2133" s="259"/>
      <c r="X2133" s="259"/>
      <c r="Y2133" s="260"/>
      <c r="Z2133" t="s">
        <v>8353</v>
      </c>
      <c r="AA2133" t="s">
        <v>8452</v>
      </c>
      <c r="AB2133">
        <v>1722524747</v>
      </c>
      <c r="AC2133" s="261" t="str">
        <f>_xlfn.IFNA(IF(Table[[#This Row],[Programme Partner]]&lt;&gt;Table[[#This Row],[Implementing Partner]],CONCATENATE(Table[[#This Row],[Programme Partner]],"-",Table[[#This Row],[Implementing Partner]]),Table[[#This Row],[Programme Partner]]),"")</f>
        <v>CARITAS</v>
      </c>
    </row>
    <row r="2134" spans="1:29" ht="16.5" customHeight="1">
      <c r="A2134" s="183">
        <v>2135</v>
      </c>
      <c r="B2134" s="183" t="s">
        <v>8385</v>
      </c>
      <c r="C2134" s="195" t="s">
        <v>8350</v>
      </c>
      <c r="D2134" s="268" t="s">
        <v>8350</v>
      </c>
      <c r="E2134" s="233" t="s">
        <v>8308</v>
      </c>
      <c r="F2134" s="265" t="s">
        <v>27</v>
      </c>
      <c r="G2134" s="195" t="s">
        <v>8013</v>
      </c>
      <c r="H2134" t="s">
        <v>8286</v>
      </c>
      <c r="I2134" s="195" t="str">
        <f>IFERROR(VLOOKUP(Table[[#This Row],[Activity Details of Assistance]],WHAT!E:F,2,FALSE),"")</f>
        <v># of HP sessions at community level</v>
      </c>
      <c r="J2134" s="195"/>
      <c r="K2134">
        <v>2</v>
      </c>
      <c r="L2134" s="235" t="s">
        <v>28</v>
      </c>
      <c r="M2134" s="252" t="s">
        <v>13</v>
      </c>
      <c r="N2134" t="s">
        <v>14</v>
      </c>
      <c r="O2134" t="s">
        <v>309</v>
      </c>
      <c r="P2134" t="s">
        <v>1606</v>
      </c>
      <c r="Q2134" t="s">
        <v>6386</v>
      </c>
      <c r="R2134" s="230">
        <v>45138</v>
      </c>
      <c r="S2134" s="230">
        <v>45078</v>
      </c>
      <c r="T2134" t="s">
        <v>8407</v>
      </c>
      <c r="U2134" s="259"/>
      <c r="V2134" s="259"/>
      <c r="W2134" s="259"/>
      <c r="X2134" s="259"/>
      <c r="Y2134" s="260"/>
      <c r="Z2134" t="s">
        <v>8353</v>
      </c>
      <c r="AA2134" t="s">
        <v>8452</v>
      </c>
      <c r="AB2134">
        <v>1722524747</v>
      </c>
      <c r="AC2134" s="261" t="str">
        <f>_xlfn.IFNA(IF(Table[[#This Row],[Programme Partner]]&lt;&gt;Table[[#This Row],[Implementing Partner]],CONCATENATE(Table[[#This Row],[Programme Partner]],"-",Table[[#This Row],[Implementing Partner]]),Table[[#This Row],[Programme Partner]]),"")</f>
        <v>CARITAS</v>
      </c>
    </row>
    <row r="2135" spans="1:29" ht="16.5" customHeight="1">
      <c r="A2135" s="183">
        <v>2136</v>
      </c>
      <c r="B2135" s="183" t="s">
        <v>8385</v>
      </c>
      <c r="C2135" s="195" t="s">
        <v>8350</v>
      </c>
      <c r="D2135" s="268" t="s">
        <v>8350</v>
      </c>
      <c r="E2135" s="233" t="s">
        <v>8308</v>
      </c>
      <c r="F2135" s="265" t="s">
        <v>27</v>
      </c>
      <c r="G2135" s="195" t="s">
        <v>8013</v>
      </c>
      <c r="H2135" t="s">
        <v>8287</v>
      </c>
      <c r="I2135" s="195" t="str">
        <f>IFERROR(VLOOKUP(Table[[#This Row],[Activity Details of Assistance]],WHAT!E:F,2,FALSE),"")</f>
        <v># of HP sessions at HH level</v>
      </c>
      <c r="J2135" s="195"/>
      <c r="K2135">
        <v>20</v>
      </c>
      <c r="L2135" s="235" t="s">
        <v>28</v>
      </c>
      <c r="M2135" s="252" t="s">
        <v>13</v>
      </c>
      <c r="N2135" t="s">
        <v>14</v>
      </c>
      <c r="O2135" t="s">
        <v>309</v>
      </c>
      <c r="P2135" t="s">
        <v>1606</v>
      </c>
      <c r="Q2135" t="s">
        <v>6386</v>
      </c>
      <c r="R2135" s="230">
        <v>45138</v>
      </c>
      <c r="S2135" s="230">
        <v>45078</v>
      </c>
      <c r="T2135" t="s">
        <v>8407</v>
      </c>
      <c r="U2135" s="259"/>
      <c r="V2135" s="259"/>
      <c r="W2135" s="259"/>
      <c r="X2135" s="259"/>
      <c r="Y2135" s="260"/>
      <c r="Z2135" t="s">
        <v>8353</v>
      </c>
      <c r="AA2135" t="s">
        <v>8452</v>
      </c>
      <c r="AB2135">
        <v>1722524747</v>
      </c>
      <c r="AC2135" s="261" t="str">
        <f>_xlfn.IFNA(IF(Table[[#This Row],[Programme Partner]]&lt;&gt;Table[[#This Row],[Implementing Partner]],CONCATENATE(Table[[#This Row],[Programme Partner]],"-",Table[[#This Row],[Implementing Partner]]),Table[[#This Row],[Programme Partner]]),"")</f>
        <v>CARITAS</v>
      </c>
    </row>
    <row r="2136" spans="1:29" ht="16.5" customHeight="1">
      <c r="A2136" s="183">
        <v>2137</v>
      </c>
      <c r="B2136" s="183" t="s">
        <v>8385</v>
      </c>
      <c r="C2136" s="195" t="s">
        <v>8350</v>
      </c>
      <c r="D2136" s="268" t="s">
        <v>8350</v>
      </c>
      <c r="E2136" s="233" t="s">
        <v>8308</v>
      </c>
      <c r="F2136" s="265" t="s">
        <v>27</v>
      </c>
      <c r="G2136" s="195" t="s">
        <v>8014</v>
      </c>
      <c r="H2136" t="s">
        <v>8313</v>
      </c>
      <c r="I2136" s="195" t="str">
        <f>IFERROR(VLOOKUP(Table[[#This Row],[Activity Details of Assistance]],WHAT!E:F,2,FALSE),"")</f>
        <v># of campaign per camp </v>
      </c>
      <c r="J2136" s="195"/>
      <c r="K2136">
        <v>1</v>
      </c>
      <c r="L2136" s="235" t="s">
        <v>28</v>
      </c>
      <c r="M2136" s="252" t="s">
        <v>13</v>
      </c>
      <c r="N2136" t="s">
        <v>14</v>
      </c>
      <c r="O2136" t="s">
        <v>309</v>
      </c>
      <c r="P2136" t="s">
        <v>1606</v>
      </c>
      <c r="Q2136" t="s">
        <v>6386</v>
      </c>
      <c r="R2136" s="230">
        <v>45138</v>
      </c>
      <c r="S2136" s="230">
        <v>45078</v>
      </c>
      <c r="T2136" t="s">
        <v>8407</v>
      </c>
      <c r="U2136" s="259"/>
      <c r="V2136" s="259"/>
      <c r="W2136" s="259"/>
      <c r="X2136" s="259"/>
      <c r="Y2136" s="260"/>
      <c r="Z2136" t="s">
        <v>8353</v>
      </c>
      <c r="AA2136" t="s">
        <v>8452</v>
      </c>
      <c r="AB2136">
        <v>1722524747</v>
      </c>
      <c r="AC2136" s="261" t="str">
        <f>_xlfn.IFNA(IF(Table[[#This Row],[Programme Partner]]&lt;&gt;Table[[#This Row],[Implementing Partner]],CONCATENATE(Table[[#This Row],[Programme Partner]],"-",Table[[#This Row],[Implementing Partner]]),Table[[#This Row],[Programme Partner]]),"")</f>
        <v>CARITAS</v>
      </c>
    </row>
    <row r="2137" spans="1:29" ht="16.5" customHeight="1">
      <c r="A2137" s="183">
        <v>2138</v>
      </c>
      <c r="B2137" s="183" t="s">
        <v>8385</v>
      </c>
      <c r="C2137" s="195" t="s">
        <v>8350</v>
      </c>
      <c r="D2137" s="268" t="s">
        <v>8350</v>
      </c>
      <c r="E2137" s="233" t="s">
        <v>8308</v>
      </c>
      <c r="F2137" s="265" t="s">
        <v>27</v>
      </c>
      <c r="G2137" s="195" t="s">
        <v>8014</v>
      </c>
      <c r="H2137" t="s">
        <v>8412</v>
      </c>
      <c r="I2137" s="195" t="str">
        <f>IFERROR(VLOOKUP(Table[[#This Row],[Activity Details of Assistance]],WHAT!E:F,2,FALSE),"")</f>
        <v># of HH</v>
      </c>
      <c r="J2137" s="195"/>
      <c r="K2137">
        <v>22</v>
      </c>
      <c r="L2137" s="235" t="s">
        <v>28</v>
      </c>
      <c r="M2137" s="252" t="s">
        <v>13</v>
      </c>
      <c r="N2137" t="s">
        <v>14</v>
      </c>
      <c r="O2137" t="s">
        <v>309</v>
      </c>
      <c r="P2137" t="s">
        <v>1606</v>
      </c>
      <c r="Q2137" t="s">
        <v>6386</v>
      </c>
      <c r="R2137" s="230">
        <v>45138</v>
      </c>
      <c r="S2137" s="230">
        <v>45078</v>
      </c>
      <c r="T2137" t="s">
        <v>8407</v>
      </c>
      <c r="U2137" s="259"/>
      <c r="V2137" s="259"/>
      <c r="W2137" s="259"/>
      <c r="X2137" s="259"/>
      <c r="Y2137" s="260"/>
      <c r="Z2137" t="s">
        <v>8353</v>
      </c>
      <c r="AA2137" t="s">
        <v>8452</v>
      </c>
      <c r="AB2137">
        <v>1722524747</v>
      </c>
      <c r="AC2137" s="261" t="str">
        <f>_xlfn.IFNA(IF(Table[[#This Row],[Programme Partner]]&lt;&gt;Table[[#This Row],[Implementing Partner]],CONCATENATE(Table[[#This Row],[Programme Partner]],"-",Table[[#This Row],[Implementing Partner]]),Table[[#This Row],[Programme Partner]]),"")</f>
        <v>CARITAS</v>
      </c>
    </row>
    <row r="2138" spans="1:29" ht="16.5" customHeight="1">
      <c r="A2138" s="183">
        <v>2139</v>
      </c>
      <c r="B2138" s="183" t="s">
        <v>8385</v>
      </c>
      <c r="C2138" s="195" t="s">
        <v>5275</v>
      </c>
      <c r="D2138" s="268" t="s">
        <v>5300</v>
      </c>
      <c r="E2138" s="233" t="s">
        <v>5275</v>
      </c>
      <c r="F2138" s="265" t="s">
        <v>27</v>
      </c>
      <c r="G2138" s="195" t="s">
        <v>8012</v>
      </c>
      <c r="H2138" t="s">
        <v>8364</v>
      </c>
      <c r="I2138" s="195" t="str">
        <f>IFERROR(VLOOKUP(Table[[#This Row],[Activity Details of Assistance]],WHAT!E:F,2,FALSE),"")</f>
        <v xml:space="preserve"># of door </v>
      </c>
      <c r="J2138" s="195"/>
      <c r="K2138">
        <v>129</v>
      </c>
      <c r="L2138" s="235" t="s">
        <v>28</v>
      </c>
      <c r="M2138" s="252" t="s">
        <v>13</v>
      </c>
      <c r="N2138" t="s">
        <v>14</v>
      </c>
      <c r="O2138" t="s">
        <v>309</v>
      </c>
      <c r="P2138" t="s">
        <v>1606</v>
      </c>
      <c r="Q2138" t="s">
        <v>6475</v>
      </c>
      <c r="R2138" s="230">
        <v>45107</v>
      </c>
      <c r="S2138" s="230">
        <v>45323</v>
      </c>
      <c r="T2138" t="s">
        <v>8407</v>
      </c>
      <c r="U2138" s="259"/>
      <c r="V2138" s="259"/>
      <c r="W2138" s="259"/>
      <c r="X2138" s="259"/>
      <c r="Y2138" s="260"/>
      <c r="Z2138" t="s">
        <v>8440</v>
      </c>
      <c r="AA2138" t="s">
        <v>8443</v>
      </c>
      <c r="AB2138">
        <v>1686793411</v>
      </c>
      <c r="AC2138" s="261" t="str">
        <f>_xlfn.IFNA(IF(Table[[#This Row],[Programme Partner]]&lt;&gt;Table[[#This Row],[Implementing Partner]],CONCATENATE(Table[[#This Row],[Programme Partner]],"-",Table[[#This Row],[Implementing Partner]]),Table[[#This Row],[Programme Partner]]),"")</f>
        <v>UNICEF-WVI</v>
      </c>
    </row>
    <row r="2139" spans="1:29" ht="16.5" customHeight="1">
      <c r="A2139" s="183">
        <v>2140</v>
      </c>
      <c r="B2139" s="183" t="s">
        <v>8385</v>
      </c>
      <c r="C2139" s="195" t="s">
        <v>5275</v>
      </c>
      <c r="D2139" s="268" t="s">
        <v>5300</v>
      </c>
      <c r="E2139" s="233" t="s">
        <v>5275</v>
      </c>
      <c r="F2139" s="265" t="s">
        <v>27</v>
      </c>
      <c r="G2139" s="195" t="s">
        <v>8012</v>
      </c>
      <c r="H2139" t="s">
        <v>8365</v>
      </c>
      <c r="I2139" s="195" t="str">
        <f>IFERROR(VLOOKUP(Table[[#This Row],[Activity Details of Assistance]],WHAT!E:F,2,FALSE),"")</f>
        <v># of door</v>
      </c>
      <c r="J2139" s="195"/>
      <c r="K2139">
        <v>353</v>
      </c>
      <c r="L2139" s="235" t="s">
        <v>28</v>
      </c>
      <c r="M2139" s="252" t="s">
        <v>13</v>
      </c>
      <c r="N2139" t="s">
        <v>14</v>
      </c>
      <c r="O2139" t="s">
        <v>309</v>
      </c>
      <c r="P2139" t="s">
        <v>1606</v>
      </c>
      <c r="Q2139" t="s">
        <v>6475</v>
      </c>
      <c r="R2139" s="230">
        <v>45107</v>
      </c>
      <c r="S2139" s="230">
        <v>45323</v>
      </c>
      <c r="T2139" t="s">
        <v>8407</v>
      </c>
      <c r="U2139" s="259"/>
      <c r="V2139" s="259"/>
      <c r="W2139" s="259"/>
      <c r="X2139" s="259"/>
      <c r="Y2139" s="260"/>
      <c r="Z2139" t="s">
        <v>8440</v>
      </c>
      <c r="AA2139" t="s">
        <v>8443</v>
      </c>
      <c r="AB2139">
        <v>1686793411</v>
      </c>
      <c r="AC2139" s="261" t="str">
        <f>_xlfn.IFNA(IF(Table[[#This Row],[Programme Partner]]&lt;&gt;Table[[#This Row],[Implementing Partner]],CONCATENATE(Table[[#This Row],[Programme Partner]],"-",Table[[#This Row],[Implementing Partner]]),Table[[#This Row],[Programme Partner]]),"")</f>
        <v>UNICEF-WVI</v>
      </c>
    </row>
    <row r="2140" spans="1:29" ht="16.5" customHeight="1">
      <c r="A2140" s="183">
        <v>2141</v>
      </c>
      <c r="B2140" s="183" t="s">
        <v>8385</v>
      </c>
      <c r="C2140" s="195" t="s">
        <v>5275</v>
      </c>
      <c r="D2140" s="268" t="s">
        <v>5300</v>
      </c>
      <c r="E2140" s="233" t="s">
        <v>5275</v>
      </c>
      <c r="F2140" s="265" t="s">
        <v>27</v>
      </c>
      <c r="G2140" s="195" t="s">
        <v>8012</v>
      </c>
      <c r="H2140" t="s">
        <v>8312</v>
      </c>
      <c r="I2140" s="195" t="str">
        <f>IFERROR(VLOOKUP(Table[[#This Row],[Activity Details of Assistance]],WHAT!E:F,2,FALSE),"")</f>
        <v># of door</v>
      </c>
      <c r="J2140" s="195"/>
      <c r="K2140">
        <v>810</v>
      </c>
      <c r="L2140" s="235" t="s">
        <v>28</v>
      </c>
      <c r="M2140" s="252" t="s">
        <v>13</v>
      </c>
      <c r="N2140" t="s">
        <v>14</v>
      </c>
      <c r="O2140" t="s">
        <v>309</v>
      </c>
      <c r="P2140" t="s">
        <v>1606</v>
      </c>
      <c r="Q2140" t="s">
        <v>6475</v>
      </c>
      <c r="R2140" s="230">
        <v>45107</v>
      </c>
      <c r="S2140" s="230">
        <v>45323</v>
      </c>
      <c r="T2140" t="s">
        <v>8407</v>
      </c>
      <c r="U2140" s="259"/>
      <c r="V2140" s="259"/>
      <c r="W2140" s="259"/>
      <c r="X2140" s="259"/>
      <c r="Y2140" s="260"/>
      <c r="Z2140" t="s">
        <v>8440</v>
      </c>
      <c r="AA2140" t="s">
        <v>8443</v>
      </c>
      <c r="AB2140">
        <v>1686793411</v>
      </c>
      <c r="AC2140" s="261" t="str">
        <f>_xlfn.IFNA(IF(Table[[#This Row],[Programme Partner]]&lt;&gt;Table[[#This Row],[Implementing Partner]],CONCATENATE(Table[[#This Row],[Programme Partner]],"-",Table[[#This Row],[Implementing Partner]]),Table[[#This Row],[Programme Partner]]),"")</f>
        <v>UNICEF-WVI</v>
      </c>
    </row>
    <row r="2141" spans="1:29" ht="16.5" customHeight="1">
      <c r="A2141" s="183">
        <v>2142</v>
      </c>
      <c r="B2141" s="183" t="s">
        <v>8385</v>
      </c>
      <c r="C2141" s="195" t="s">
        <v>5275</v>
      </c>
      <c r="D2141" s="268" t="s">
        <v>5300</v>
      </c>
      <c r="E2141" s="233" t="s">
        <v>5275</v>
      </c>
      <c r="F2141" s="265" t="s">
        <v>27</v>
      </c>
      <c r="G2141" s="195" t="s">
        <v>8013</v>
      </c>
      <c r="H2141" t="s">
        <v>8286</v>
      </c>
      <c r="I2141" s="195" t="str">
        <f>IFERROR(VLOOKUP(Table[[#This Row],[Activity Details of Assistance]],WHAT!E:F,2,FALSE),"")</f>
        <v># of HP sessions at community level</v>
      </c>
      <c r="J2141" s="195"/>
      <c r="K2141">
        <v>1574</v>
      </c>
      <c r="L2141" s="235" t="s">
        <v>28</v>
      </c>
      <c r="M2141" s="252" t="s">
        <v>13</v>
      </c>
      <c r="N2141" t="s">
        <v>14</v>
      </c>
      <c r="O2141" t="s">
        <v>309</v>
      </c>
      <c r="P2141" t="s">
        <v>1606</v>
      </c>
      <c r="Q2141" t="s">
        <v>6475</v>
      </c>
      <c r="R2141" s="230">
        <v>45107</v>
      </c>
      <c r="S2141" s="230">
        <v>45323</v>
      </c>
      <c r="T2141" t="s">
        <v>8407</v>
      </c>
      <c r="U2141" s="259"/>
      <c r="V2141" s="259"/>
      <c r="W2141" s="259"/>
      <c r="X2141" s="259"/>
      <c r="Y2141" s="260"/>
      <c r="Z2141" t="s">
        <v>8440</v>
      </c>
      <c r="AA2141" t="s">
        <v>8443</v>
      </c>
      <c r="AB2141">
        <v>1686793411</v>
      </c>
      <c r="AC2141" s="261" t="str">
        <f>_xlfn.IFNA(IF(Table[[#This Row],[Programme Partner]]&lt;&gt;Table[[#This Row],[Implementing Partner]],CONCATENATE(Table[[#This Row],[Programme Partner]],"-",Table[[#This Row],[Implementing Partner]]),Table[[#This Row],[Programme Partner]]),"")</f>
        <v>UNICEF-WVI</v>
      </c>
    </row>
    <row r="2142" spans="1:29" ht="16.5" customHeight="1">
      <c r="A2142" s="183">
        <v>2143</v>
      </c>
      <c r="B2142" s="183" t="s">
        <v>8385</v>
      </c>
      <c r="C2142" s="195" t="s">
        <v>5275</v>
      </c>
      <c r="D2142" s="268" t="s">
        <v>5300</v>
      </c>
      <c r="E2142" s="233" t="s">
        <v>5275</v>
      </c>
      <c r="F2142" s="265" t="s">
        <v>27</v>
      </c>
      <c r="G2142" s="195" t="s">
        <v>8013</v>
      </c>
      <c r="H2142" t="s">
        <v>8287</v>
      </c>
      <c r="I2142" s="195" t="str">
        <f>IFERROR(VLOOKUP(Table[[#This Row],[Activity Details of Assistance]],WHAT!E:F,2,FALSE),"")</f>
        <v># of HP sessions at HH level</v>
      </c>
      <c r="J2142" s="195"/>
      <c r="K2142">
        <v>6817</v>
      </c>
      <c r="L2142" s="235" t="s">
        <v>28</v>
      </c>
      <c r="M2142" s="252" t="s">
        <v>13</v>
      </c>
      <c r="N2142" t="s">
        <v>14</v>
      </c>
      <c r="O2142" t="s">
        <v>309</v>
      </c>
      <c r="P2142" t="s">
        <v>1606</v>
      </c>
      <c r="Q2142" t="s">
        <v>6475</v>
      </c>
      <c r="R2142" s="230">
        <v>45107</v>
      </c>
      <c r="S2142" s="230">
        <v>45323</v>
      </c>
      <c r="T2142" t="s">
        <v>8407</v>
      </c>
      <c r="U2142" s="259"/>
      <c r="V2142" s="259"/>
      <c r="W2142" s="259"/>
      <c r="X2142" s="259"/>
      <c r="Y2142" s="260"/>
      <c r="Z2142" t="s">
        <v>8440</v>
      </c>
      <c r="AA2142" t="s">
        <v>8443</v>
      </c>
      <c r="AB2142">
        <v>1686793411</v>
      </c>
      <c r="AC2142" s="261" t="str">
        <f>_xlfn.IFNA(IF(Table[[#This Row],[Programme Partner]]&lt;&gt;Table[[#This Row],[Implementing Partner]],CONCATENATE(Table[[#This Row],[Programme Partner]],"-",Table[[#This Row],[Implementing Partner]]),Table[[#This Row],[Programme Partner]]),"")</f>
        <v>UNICEF-WVI</v>
      </c>
    </row>
    <row r="2143" spans="1:29" ht="16.5" customHeight="1">
      <c r="A2143" s="183">
        <v>2144</v>
      </c>
      <c r="B2143" s="183" t="s">
        <v>8385</v>
      </c>
      <c r="C2143" s="195" t="s">
        <v>5275</v>
      </c>
      <c r="D2143" s="268" t="s">
        <v>5300</v>
      </c>
      <c r="E2143" s="233" t="s">
        <v>5275</v>
      </c>
      <c r="F2143" s="265" t="s">
        <v>27</v>
      </c>
      <c r="G2143" s="195" t="s">
        <v>8013</v>
      </c>
      <c r="H2143" t="s">
        <v>8327</v>
      </c>
      <c r="I2143" s="195" t="str">
        <f>IFERROR(VLOOKUP(Table[[#This Row],[Activity Details of Assistance]],WHAT!E:F,2,FALSE),"")</f>
        <v># of HP sessions at institution level</v>
      </c>
      <c r="J2143" s="195"/>
      <c r="K2143">
        <v>66</v>
      </c>
      <c r="L2143" s="235" t="s">
        <v>28</v>
      </c>
      <c r="M2143" s="252" t="s">
        <v>13</v>
      </c>
      <c r="N2143" t="s">
        <v>14</v>
      </c>
      <c r="O2143" t="s">
        <v>309</v>
      </c>
      <c r="P2143" t="s">
        <v>1606</v>
      </c>
      <c r="Q2143" t="s">
        <v>6475</v>
      </c>
      <c r="R2143" s="230">
        <v>45107</v>
      </c>
      <c r="S2143" s="230">
        <v>45323</v>
      </c>
      <c r="T2143" t="s">
        <v>8407</v>
      </c>
      <c r="U2143" s="259"/>
      <c r="V2143" s="259"/>
      <c r="W2143" s="259"/>
      <c r="X2143" s="259"/>
      <c r="Y2143" s="260"/>
      <c r="Z2143" t="s">
        <v>8440</v>
      </c>
      <c r="AA2143" t="s">
        <v>8443</v>
      </c>
      <c r="AB2143">
        <v>1686793411</v>
      </c>
      <c r="AC2143" s="261" t="str">
        <f>_xlfn.IFNA(IF(Table[[#This Row],[Programme Partner]]&lt;&gt;Table[[#This Row],[Implementing Partner]],CONCATENATE(Table[[#This Row],[Programme Partner]],"-",Table[[#This Row],[Implementing Partner]]),Table[[#This Row],[Programme Partner]]),"")</f>
        <v>UNICEF-WVI</v>
      </c>
    </row>
    <row r="2144" spans="1:29" ht="16.5" customHeight="1">
      <c r="A2144" s="183">
        <v>2145</v>
      </c>
      <c r="B2144" s="183" t="s">
        <v>8385</v>
      </c>
      <c r="C2144" s="195" t="s">
        <v>8030</v>
      </c>
      <c r="D2144" s="268" t="s">
        <v>8030</v>
      </c>
      <c r="E2144" s="233" t="s">
        <v>8494</v>
      </c>
      <c r="F2144" s="265" t="s">
        <v>27</v>
      </c>
      <c r="G2144" s="195" t="s">
        <v>8012</v>
      </c>
      <c r="H2144" t="s">
        <v>8364</v>
      </c>
      <c r="I2144" s="195" t="str">
        <f>IFERROR(VLOOKUP(Table[[#This Row],[Activity Details of Assistance]],WHAT!E:F,2,FALSE),"")</f>
        <v xml:space="preserve"># of door </v>
      </c>
      <c r="J2144" s="195"/>
      <c r="K2144">
        <v>6</v>
      </c>
      <c r="L2144" s="235" t="s">
        <v>28</v>
      </c>
      <c r="M2144" s="252" t="s">
        <v>13</v>
      </c>
      <c r="N2144" t="s">
        <v>14</v>
      </c>
      <c r="O2144" t="s">
        <v>307</v>
      </c>
      <c r="P2144" t="s">
        <v>1599</v>
      </c>
      <c r="Q2144" t="s">
        <v>4723</v>
      </c>
      <c r="R2144" s="230">
        <v>45107</v>
      </c>
      <c r="S2144" s="230">
        <v>45597</v>
      </c>
      <c r="T2144" t="s">
        <v>8407</v>
      </c>
      <c r="U2144" s="259"/>
      <c r="V2144" s="259"/>
      <c r="W2144" s="259"/>
      <c r="X2144" s="259"/>
      <c r="Y2144" s="260"/>
      <c r="Z2144" t="s">
        <v>8415</v>
      </c>
      <c r="AA2144" t="s">
        <v>8416</v>
      </c>
      <c r="AB2144">
        <v>1712024697</v>
      </c>
      <c r="AC2144" s="261" t="str">
        <f>_xlfn.IFNA(IF(Table[[#This Row],[Programme Partner]]&lt;&gt;Table[[#This Row],[Implementing Partner]],CONCATENATE(Table[[#This Row],[Programme Partner]],"-",Table[[#This Row],[Implementing Partner]]),Table[[#This Row],[Programme Partner]]),"")</f>
        <v>NABOLOK</v>
      </c>
    </row>
    <row r="2145" spans="1:29" ht="16.5" customHeight="1">
      <c r="A2145" s="183">
        <v>2146</v>
      </c>
      <c r="B2145" s="183" t="s">
        <v>8385</v>
      </c>
      <c r="C2145" s="195" t="s">
        <v>8030</v>
      </c>
      <c r="D2145" s="268" t="s">
        <v>8030</v>
      </c>
      <c r="E2145" s="233" t="s">
        <v>8494</v>
      </c>
      <c r="F2145" s="265" t="s">
        <v>27</v>
      </c>
      <c r="G2145" s="195" t="s">
        <v>8012</v>
      </c>
      <c r="H2145" t="s">
        <v>8365</v>
      </c>
      <c r="I2145" s="195" t="str">
        <f>IFERROR(VLOOKUP(Table[[#This Row],[Activity Details of Assistance]],WHAT!E:F,2,FALSE),"")</f>
        <v># of door</v>
      </c>
      <c r="J2145" s="195"/>
      <c r="K2145">
        <v>12</v>
      </c>
      <c r="L2145" s="235" t="s">
        <v>28</v>
      </c>
      <c r="M2145" s="252" t="s">
        <v>13</v>
      </c>
      <c r="N2145" t="s">
        <v>14</v>
      </c>
      <c r="O2145" t="s">
        <v>307</v>
      </c>
      <c r="P2145" t="s">
        <v>1599</v>
      </c>
      <c r="Q2145" t="s">
        <v>4723</v>
      </c>
      <c r="R2145" s="230">
        <v>45107</v>
      </c>
      <c r="S2145" s="230">
        <v>45597</v>
      </c>
      <c r="T2145" t="s">
        <v>8407</v>
      </c>
      <c r="U2145" s="259"/>
      <c r="V2145" s="259"/>
      <c r="W2145" s="259"/>
      <c r="X2145" s="259"/>
      <c r="Y2145" s="260"/>
      <c r="Z2145" t="s">
        <v>8415</v>
      </c>
      <c r="AA2145" t="s">
        <v>8416</v>
      </c>
      <c r="AB2145">
        <v>1712024697</v>
      </c>
      <c r="AC2145" s="261" t="str">
        <f>_xlfn.IFNA(IF(Table[[#This Row],[Programme Partner]]&lt;&gt;Table[[#This Row],[Implementing Partner]],CONCATENATE(Table[[#This Row],[Programme Partner]],"-",Table[[#This Row],[Implementing Partner]]),Table[[#This Row],[Programme Partner]]),"")</f>
        <v>NABOLOK</v>
      </c>
    </row>
    <row r="2146" spans="1:29" ht="16.5" customHeight="1">
      <c r="A2146" s="183">
        <v>2147</v>
      </c>
      <c r="B2146" s="183" t="s">
        <v>8385</v>
      </c>
      <c r="C2146" s="195" t="s">
        <v>8030</v>
      </c>
      <c r="D2146" s="268" t="s">
        <v>8030</v>
      </c>
      <c r="E2146" s="233" t="s">
        <v>8494</v>
      </c>
      <c r="F2146" s="265" t="s">
        <v>27</v>
      </c>
      <c r="G2146" s="195" t="s">
        <v>8012</v>
      </c>
      <c r="H2146" t="s">
        <v>8312</v>
      </c>
      <c r="I2146" s="195" t="str">
        <f>IFERROR(VLOOKUP(Table[[#This Row],[Activity Details of Assistance]],WHAT!E:F,2,FALSE),"")</f>
        <v># of door</v>
      </c>
      <c r="J2146" s="195"/>
      <c r="K2146">
        <v>61</v>
      </c>
      <c r="L2146" s="235" t="s">
        <v>28</v>
      </c>
      <c r="M2146" s="252" t="s">
        <v>13</v>
      </c>
      <c r="N2146" t="s">
        <v>14</v>
      </c>
      <c r="O2146" t="s">
        <v>307</v>
      </c>
      <c r="P2146" t="s">
        <v>1599</v>
      </c>
      <c r="Q2146" t="s">
        <v>4723</v>
      </c>
      <c r="R2146" s="230">
        <v>45107</v>
      </c>
      <c r="S2146" s="230">
        <v>45597</v>
      </c>
      <c r="T2146" t="s">
        <v>8407</v>
      </c>
      <c r="U2146" s="259"/>
      <c r="V2146" s="259"/>
      <c r="W2146" s="259"/>
      <c r="X2146" s="259"/>
      <c r="Y2146" s="260"/>
      <c r="Z2146" t="s">
        <v>8415</v>
      </c>
      <c r="AA2146" t="s">
        <v>8416</v>
      </c>
      <c r="AB2146">
        <v>1712024697</v>
      </c>
      <c r="AC2146" s="261" t="str">
        <f>_xlfn.IFNA(IF(Table[[#This Row],[Programme Partner]]&lt;&gt;Table[[#This Row],[Implementing Partner]],CONCATENATE(Table[[#This Row],[Programme Partner]],"-",Table[[#This Row],[Implementing Partner]]),Table[[#This Row],[Programme Partner]]),"")</f>
        <v>NABOLOK</v>
      </c>
    </row>
    <row r="2147" spans="1:29" ht="16.5" customHeight="1">
      <c r="A2147" s="183">
        <v>2148</v>
      </c>
      <c r="B2147" s="183" t="s">
        <v>8385</v>
      </c>
      <c r="C2147" s="195" t="s">
        <v>8030</v>
      </c>
      <c r="D2147" s="268" t="s">
        <v>8030</v>
      </c>
      <c r="E2147" s="233" t="s">
        <v>8494</v>
      </c>
      <c r="F2147" s="265" t="s">
        <v>27</v>
      </c>
      <c r="G2147" s="195" t="s">
        <v>8013</v>
      </c>
      <c r="H2147" t="s">
        <v>8338</v>
      </c>
      <c r="I2147" s="195" t="str">
        <f>IFERROR(VLOOKUP(Table[[#This Row],[Activity Details of Assistance]],WHAT!E:F,2,FALSE),"")</f>
        <v># of facilities</v>
      </c>
      <c r="J2147" s="195"/>
      <c r="K2147">
        <v>591</v>
      </c>
      <c r="L2147" s="235" t="s">
        <v>28</v>
      </c>
      <c r="M2147" s="252" t="s">
        <v>13</v>
      </c>
      <c r="N2147" t="s">
        <v>14</v>
      </c>
      <c r="O2147" t="s">
        <v>307</v>
      </c>
      <c r="P2147" t="s">
        <v>1599</v>
      </c>
      <c r="Q2147" t="s">
        <v>4723</v>
      </c>
      <c r="R2147" s="230">
        <v>45107</v>
      </c>
      <c r="S2147" s="230">
        <v>45597</v>
      </c>
      <c r="T2147" t="s">
        <v>8407</v>
      </c>
      <c r="U2147" s="259"/>
      <c r="V2147" s="259"/>
      <c r="W2147" s="259"/>
      <c r="X2147" s="259"/>
      <c r="Y2147" s="260"/>
      <c r="Z2147" t="s">
        <v>8415</v>
      </c>
      <c r="AA2147" t="s">
        <v>8416</v>
      </c>
      <c r="AB2147">
        <v>1712024697</v>
      </c>
      <c r="AC2147" s="261" t="str">
        <f>_xlfn.IFNA(IF(Table[[#This Row],[Programme Partner]]&lt;&gt;Table[[#This Row],[Implementing Partner]],CONCATENATE(Table[[#This Row],[Programme Partner]],"-",Table[[#This Row],[Implementing Partner]]),Table[[#This Row],[Programme Partner]]),"")</f>
        <v>NABOLOK</v>
      </c>
    </row>
    <row r="2148" spans="1:29" ht="16.5" customHeight="1">
      <c r="A2148" s="183">
        <v>2149</v>
      </c>
      <c r="B2148" s="183" t="s">
        <v>8385</v>
      </c>
      <c r="C2148" s="195" t="s">
        <v>8030</v>
      </c>
      <c r="D2148" s="268" t="s">
        <v>8030</v>
      </c>
      <c r="E2148" s="233" t="s">
        <v>8494</v>
      </c>
      <c r="F2148" s="265" t="s">
        <v>27</v>
      </c>
      <c r="G2148" s="195" t="s">
        <v>8013</v>
      </c>
      <c r="H2148" t="s">
        <v>8286</v>
      </c>
      <c r="I2148" s="195" t="str">
        <f>IFERROR(VLOOKUP(Table[[#This Row],[Activity Details of Assistance]],WHAT!E:F,2,FALSE),"")</f>
        <v># of HP sessions at community level</v>
      </c>
      <c r="J2148" s="195"/>
      <c r="K2148">
        <v>195</v>
      </c>
      <c r="L2148" s="235" t="s">
        <v>28</v>
      </c>
      <c r="M2148" s="252" t="s">
        <v>13</v>
      </c>
      <c r="N2148" t="s">
        <v>14</v>
      </c>
      <c r="O2148" t="s">
        <v>307</v>
      </c>
      <c r="P2148" t="s">
        <v>1599</v>
      </c>
      <c r="Q2148" t="s">
        <v>4723</v>
      </c>
      <c r="R2148" s="230">
        <v>45107</v>
      </c>
      <c r="S2148" s="230">
        <v>45597</v>
      </c>
      <c r="T2148" t="s">
        <v>8407</v>
      </c>
      <c r="U2148" s="259"/>
      <c r="V2148" s="259"/>
      <c r="W2148" s="259"/>
      <c r="X2148" s="259"/>
      <c r="Y2148" s="260"/>
      <c r="Z2148" t="s">
        <v>8415</v>
      </c>
      <c r="AA2148" t="s">
        <v>8416</v>
      </c>
      <c r="AB2148">
        <v>1712024697</v>
      </c>
      <c r="AC2148" s="261" t="str">
        <f>_xlfn.IFNA(IF(Table[[#This Row],[Programme Partner]]&lt;&gt;Table[[#This Row],[Implementing Partner]],CONCATENATE(Table[[#This Row],[Programme Partner]],"-",Table[[#This Row],[Implementing Partner]]),Table[[#This Row],[Programme Partner]]),"")</f>
        <v>NABOLOK</v>
      </c>
    </row>
    <row r="2149" spans="1:29" ht="16.5" customHeight="1">
      <c r="A2149" s="183">
        <v>2150</v>
      </c>
      <c r="B2149" s="183" t="s">
        <v>8385</v>
      </c>
      <c r="C2149" s="195" t="s">
        <v>8030</v>
      </c>
      <c r="D2149" s="268" t="s">
        <v>8030</v>
      </c>
      <c r="E2149" s="233" t="s">
        <v>8494</v>
      </c>
      <c r="F2149" s="265" t="s">
        <v>27</v>
      </c>
      <c r="G2149" s="195" t="s">
        <v>8013</v>
      </c>
      <c r="H2149" t="s">
        <v>8287</v>
      </c>
      <c r="I2149" s="195" t="str">
        <f>IFERROR(VLOOKUP(Table[[#This Row],[Activity Details of Assistance]],WHAT!E:F,2,FALSE),"")</f>
        <v># of HP sessions at HH level</v>
      </c>
      <c r="J2149" s="195"/>
      <c r="K2149">
        <v>1077</v>
      </c>
      <c r="L2149" s="235" t="s">
        <v>28</v>
      </c>
      <c r="M2149" s="252" t="s">
        <v>13</v>
      </c>
      <c r="N2149" t="s">
        <v>14</v>
      </c>
      <c r="O2149" t="s">
        <v>307</v>
      </c>
      <c r="P2149" t="s">
        <v>1599</v>
      </c>
      <c r="Q2149" t="s">
        <v>4723</v>
      </c>
      <c r="R2149" s="230">
        <v>45107</v>
      </c>
      <c r="S2149" s="230">
        <v>45597</v>
      </c>
      <c r="T2149" t="s">
        <v>8407</v>
      </c>
      <c r="U2149" s="259"/>
      <c r="V2149" s="259"/>
      <c r="W2149" s="259"/>
      <c r="X2149" s="259"/>
      <c r="Y2149" s="260"/>
      <c r="Z2149" t="s">
        <v>8415</v>
      </c>
      <c r="AA2149" t="s">
        <v>8416</v>
      </c>
      <c r="AB2149">
        <v>1712024697</v>
      </c>
      <c r="AC2149" s="261" t="str">
        <f>_xlfn.IFNA(IF(Table[[#This Row],[Programme Partner]]&lt;&gt;Table[[#This Row],[Implementing Partner]],CONCATENATE(Table[[#This Row],[Programme Partner]],"-",Table[[#This Row],[Implementing Partner]]),Table[[#This Row],[Programme Partner]]),"")</f>
        <v>NABOLOK</v>
      </c>
    </row>
    <row r="2150" spans="1:29" ht="16.5" customHeight="1">
      <c r="A2150" s="183">
        <v>2151</v>
      </c>
      <c r="B2150" s="183" t="s">
        <v>8385</v>
      </c>
      <c r="C2150" s="195" t="s">
        <v>8030</v>
      </c>
      <c r="D2150" s="268" t="s">
        <v>8030</v>
      </c>
      <c r="E2150" s="233" t="s">
        <v>8494</v>
      </c>
      <c r="F2150" s="265" t="s">
        <v>27</v>
      </c>
      <c r="G2150" s="195" t="s">
        <v>8014</v>
      </c>
      <c r="H2150" t="s">
        <v>8313</v>
      </c>
      <c r="I2150" s="195" t="str">
        <f>IFERROR(VLOOKUP(Table[[#This Row],[Activity Details of Assistance]],WHAT!E:F,2,FALSE),"")</f>
        <v># of campaign per camp </v>
      </c>
      <c r="J2150" s="195"/>
      <c r="K2150">
        <v>8</v>
      </c>
      <c r="L2150" s="235" t="s">
        <v>28</v>
      </c>
      <c r="M2150" s="252" t="s">
        <v>13</v>
      </c>
      <c r="N2150" t="s">
        <v>14</v>
      </c>
      <c r="O2150" t="s">
        <v>307</v>
      </c>
      <c r="P2150" t="s">
        <v>1599</v>
      </c>
      <c r="Q2150" t="s">
        <v>4723</v>
      </c>
      <c r="R2150" s="230">
        <v>45107</v>
      </c>
      <c r="S2150" s="230">
        <v>45597</v>
      </c>
      <c r="T2150" t="s">
        <v>8407</v>
      </c>
      <c r="U2150" s="259"/>
      <c r="V2150" s="259"/>
      <c r="W2150" s="259"/>
      <c r="X2150" s="259"/>
      <c r="Y2150" s="260"/>
      <c r="Z2150" t="s">
        <v>8415</v>
      </c>
      <c r="AA2150" t="s">
        <v>8416</v>
      </c>
      <c r="AB2150">
        <v>1712024697</v>
      </c>
      <c r="AC2150" s="261" t="str">
        <f>_xlfn.IFNA(IF(Table[[#This Row],[Programme Partner]]&lt;&gt;Table[[#This Row],[Implementing Partner]],CONCATENATE(Table[[#This Row],[Programme Partner]],"-",Table[[#This Row],[Implementing Partner]]),Table[[#This Row],[Programme Partner]]),"")</f>
        <v>NABOLOK</v>
      </c>
    </row>
    <row r="2151" spans="1:29" ht="16.5" customHeight="1">
      <c r="A2151" s="183">
        <v>2152</v>
      </c>
      <c r="B2151" s="183" t="s">
        <v>8385</v>
      </c>
      <c r="C2151" s="195" t="s">
        <v>5148</v>
      </c>
      <c r="D2151" s="268" t="s">
        <v>4993</v>
      </c>
      <c r="E2151" t="s">
        <v>8296</v>
      </c>
      <c r="F2151" s="265" t="s">
        <v>27</v>
      </c>
      <c r="G2151" s="195" t="s">
        <v>8011</v>
      </c>
      <c r="H2151" t="s">
        <v>8363</v>
      </c>
      <c r="I2151" s="195" t="str">
        <f>IFERROR(VLOOKUP(Table[[#This Row],[Activity Details of Assistance]],WHAT!E:F,2,FALSE),"")</f>
        <v># of tube well</v>
      </c>
      <c r="J2151" s="195"/>
      <c r="K2151">
        <v>232</v>
      </c>
      <c r="L2151" s="235" t="s">
        <v>28</v>
      </c>
      <c r="M2151" s="252" t="s">
        <v>13</v>
      </c>
      <c r="N2151" t="s">
        <v>14</v>
      </c>
      <c r="O2151" t="s">
        <v>309</v>
      </c>
      <c r="P2151" t="s">
        <v>1606</v>
      </c>
      <c r="Q2151" t="s">
        <v>20</v>
      </c>
      <c r="R2151" s="230">
        <v>45107</v>
      </c>
      <c r="S2151" s="230">
        <v>45170</v>
      </c>
      <c r="T2151" t="s">
        <v>8407</v>
      </c>
      <c r="U2151" s="259"/>
      <c r="V2151" s="259"/>
      <c r="W2151" s="259"/>
      <c r="X2151" s="259"/>
      <c r="Y2151" s="260"/>
      <c r="Z2151" t="s">
        <v>8283</v>
      </c>
      <c r="AA2151" t="s">
        <v>8278</v>
      </c>
      <c r="AB2151">
        <v>1813213381</v>
      </c>
      <c r="AC2151" s="261" t="str">
        <f>_xlfn.IFNA(IF(Table[[#This Row],[Programme Partner]]&lt;&gt;Table[[#This Row],[Implementing Partner]],CONCATENATE(Table[[#This Row],[Programme Partner]],"-",Table[[#This Row],[Implementing Partner]]),Table[[#This Row],[Programme Partner]]),"")</f>
        <v>IOM-ACF</v>
      </c>
    </row>
    <row r="2152" spans="1:29" ht="16.5" customHeight="1">
      <c r="A2152" s="183">
        <v>2153</v>
      </c>
      <c r="B2152" s="183" t="s">
        <v>8385</v>
      </c>
      <c r="C2152" s="195" t="s">
        <v>5148</v>
      </c>
      <c r="D2152" s="268" t="s">
        <v>4993</v>
      </c>
      <c r="E2152" t="s">
        <v>8296</v>
      </c>
      <c r="F2152" s="265" t="s">
        <v>27</v>
      </c>
      <c r="G2152" s="195" t="s">
        <v>8012</v>
      </c>
      <c r="H2152" t="s">
        <v>8364</v>
      </c>
      <c r="I2152" s="195" t="str">
        <f>IFERROR(VLOOKUP(Table[[#This Row],[Activity Details of Assistance]],WHAT!E:F,2,FALSE),"")</f>
        <v xml:space="preserve"># of door </v>
      </c>
      <c r="J2152" s="195"/>
      <c r="K2152">
        <v>68</v>
      </c>
      <c r="L2152" s="235" t="s">
        <v>28</v>
      </c>
      <c r="M2152" s="252" t="s">
        <v>13</v>
      </c>
      <c r="N2152" t="s">
        <v>14</v>
      </c>
      <c r="O2152" t="s">
        <v>309</v>
      </c>
      <c r="P2152" t="s">
        <v>1606</v>
      </c>
      <c r="Q2152" t="s">
        <v>20</v>
      </c>
      <c r="R2152" s="230">
        <v>45107</v>
      </c>
      <c r="S2152" s="230">
        <v>45170</v>
      </c>
      <c r="T2152" t="s">
        <v>8407</v>
      </c>
      <c r="U2152" s="259"/>
      <c r="V2152" s="259"/>
      <c r="W2152" s="259"/>
      <c r="X2152" s="259"/>
      <c r="Y2152" s="260"/>
      <c r="Z2152" t="s">
        <v>8283</v>
      </c>
      <c r="AA2152" t="s">
        <v>8278</v>
      </c>
      <c r="AB2152">
        <v>1813213381</v>
      </c>
      <c r="AC2152" s="261" t="str">
        <f>_xlfn.IFNA(IF(Table[[#This Row],[Programme Partner]]&lt;&gt;Table[[#This Row],[Implementing Partner]],CONCATENATE(Table[[#This Row],[Programme Partner]],"-",Table[[#This Row],[Implementing Partner]]),Table[[#This Row],[Programme Partner]]),"")</f>
        <v>IOM-ACF</v>
      </c>
    </row>
    <row r="2153" spans="1:29" ht="16.5" customHeight="1">
      <c r="A2153" s="183">
        <v>2154</v>
      </c>
      <c r="B2153" s="183" t="s">
        <v>8385</v>
      </c>
      <c r="C2153" s="195" t="s">
        <v>5148</v>
      </c>
      <c r="D2153" s="268" t="s">
        <v>4993</v>
      </c>
      <c r="E2153" t="s">
        <v>8296</v>
      </c>
      <c r="F2153" s="265" t="s">
        <v>27</v>
      </c>
      <c r="G2153" s="195" t="s">
        <v>8012</v>
      </c>
      <c r="H2153" t="s">
        <v>8403</v>
      </c>
      <c r="I2153" s="195" t="str">
        <f>IFERROR(VLOOKUP(Table[[#This Row],[Activity Details of Assistance]],WHAT!E:F,2,FALSE),"")</f>
        <v># of door</v>
      </c>
      <c r="J2153" s="195"/>
      <c r="K2153">
        <v>17</v>
      </c>
      <c r="L2153" s="235" t="s">
        <v>28</v>
      </c>
      <c r="M2153" s="252" t="s">
        <v>13</v>
      </c>
      <c r="N2153" t="s">
        <v>14</v>
      </c>
      <c r="O2153" t="s">
        <v>309</v>
      </c>
      <c r="P2153" t="s">
        <v>1606</v>
      </c>
      <c r="Q2153" t="s">
        <v>20</v>
      </c>
      <c r="R2153" s="230">
        <v>45107</v>
      </c>
      <c r="S2153" s="230">
        <v>45170</v>
      </c>
      <c r="T2153" t="s">
        <v>8407</v>
      </c>
      <c r="U2153" s="259"/>
      <c r="V2153" s="259"/>
      <c r="W2153" s="259"/>
      <c r="X2153" s="259"/>
      <c r="Y2153" s="260"/>
      <c r="Z2153" t="s">
        <v>8283</v>
      </c>
      <c r="AA2153" t="s">
        <v>8278</v>
      </c>
      <c r="AB2153">
        <v>1813213381</v>
      </c>
      <c r="AC2153" s="261" t="str">
        <f>_xlfn.IFNA(IF(Table[[#This Row],[Programme Partner]]&lt;&gt;Table[[#This Row],[Implementing Partner]],CONCATENATE(Table[[#This Row],[Programme Partner]],"-",Table[[#This Row],[Implementing Partner]]),Table[[#This Row],[Programme Partner]]),"")</f>
        <v>IOM-ACF</v>
      </c>
    </row>
    <row r="2154" spans="1:29" ht="16.5" customHeight="1">
      <c r="A2154" s="183">
        <v>2155</v>
      </c>
      <c r="B2154" s="183" t="s">
        <v>8385</v>
      </c>
      <c r="C2154" s="195" t="s">
        <v>5148</v>
      </c>
      <c r="D2154" s="268" t="s">
        <v>4993</v>
      </c>
      <c r="E2154" t="s">
        <v>8296</v>
      </c>
      <c r="F2154" s="265" t="s">
        <v>27</v>
      </c>
      <c r="G2154" s="195" t="s">
        <v>8012</v>
      </c>
      <c r="H2154" t="s">
        <v>8316</v>
      </c>
      <c r="I2154" s="195" t="str">
        <f>IFERROR(VLOOKUP(Table[[#This Row],[Activity Details of Assistance]],WHAT!E:F,2,FALSE),"")</f>
        <v># of door</v>
      </c>
      <c r="J2154" s="195"/>
      <c r="K2154">
        <v>1</v>
      </c>
      <c r="L2154" s="235" t="s">
        <v>28</v>
      </c>
      <c r="M2154" s="252" t="s">
        <v>13</v>
      </c>
      <c r="N2154" t="s">
        <v>14</v>
      </c>
      <c r="O2154" t="s">
        <v>309</v>
      </c>
      <c r="P2154" t="s">
        <v>1606</v>
      </c>
      <c r="Q2154" t="s">
        <v>20</v>
      </c>
      <c r="R2154" s="230">
        <v>45107</v>
      </c>
      <c r="S2154" s="230">
        <v>45170</v>
      </c>
      <c r="T2154" t="s">
        <v>8407</v>
      </c>
      <c r="U2154" s="259"/>
      <c r="V2154" s="259"/>
      <c r="W2154" s="259"/>
      <c r="X2154" s="259"/>
      <c r="Y2154" s="260"/>
      <c r="Z2154" t="s">
        <v>8283</v>
      </c>
      <c r="AA2154" t="s">
        <v>8278</v>
      </c>
      <c r="AB2154">
        <v>1813213381</v>
      </c>
      <c r="AC2154" s="261" t="str">
        <f>_xlfn.IFNA(IF(Table[[#This Row],[Programme Partner]]&lt;&gt;Table[[#This Row],[Implementing Partner]],CONCATENATE(Table[[#This Row],[Programme Partner]],"-",Table[[#This Row],[Implementing Partner]]),Table[[#This Row],[Programme Partner]]),"")</f>
        <v>IOM-ACF</v>
      </c>
    </row>
    <row r="2155" spans="1:29" ht="16.5" customHeight="1">
      <c r="A2155" s="183">
        <v>2156</v>
      </c>
      <c r="B2155" s="183" t="s">
        <v>8385</v>
      </c>
      <c r="C2155" s="195" t="s">
        <v>5148</v>
      </c>
      <c r="D2155" s="268" t="s">
        <v>4993</v>
      </c>
      <c r="E2155" t="s">
        <v>8296</v>
      </c>
      <c r="F2155" s="265" t="s">
        <v>27</v>
      </c>
      <c r="G2155" s="195" t="s">
        <v>8012</v>
      </c>
      <c r="H2155" t="s">
        <v>8365</v>
      </c>
      <c r="I2155" s="195" t="str">
        <f>IFERROR(VLOOKUP(Table[[#This Row],[Activity Details of Assistance]],WHAT!E:F,2,FALSE),"")</f>
        <v># of door</v>
      </c>
      <c r="J2155" s="195"/>
      <c r="K2155">
        <v>210</v>
      </c>
      <c r="L2155" s="235" t="s">
        <v>28</v>
      </c>
      <c r="M2155" s="252" t="s">
        <v>13</v>
      </c>
      <c r="N2155" t="s">
        <v>14</v>
      </c>
      <c r="O2155" t="s">
        <v>309</v>
      </c>
      <c r="P2155" t="s">
        <v>1606</v>
      </c>
      <c r="Q2155" t="s">
        <v>20</v>
      </c>
      <c r="R2155" s="230">
        <v>45107</v>
      </c>
      <c r="S2155" s="230">
        <v>45170</v>
      </c>
      <c r="T2155" t="s">
        <v>8407</v>
      </c>
      <c r="U2155" s="259"/>
      <c r="V2155" s="259"/>
      <c r="W2155" s="259"/>
      <c r="X2155" s="259"/>
      <c r="Y2155" s="260"/>
      <c r="Z2155" t="s">
        <v>8283</v>
      </c>
      <c r="AA2155" t="s">
        <v>8278</v>
      </c>
      <c r="AB2155">
        <v>1813213381</v>
      </c>
      <c r="AC2155" s="261" t="str">
        <f>_xlfn.IFNA(IF(Table[[#This Row],[Programme Partner]]&lt;&gt;Table[[#This Row],[Implementing Partner]],CONCATENATE(Table[[#This Row],[Programme Partner]],"-",Table[[#This Row],[Implementing Partner]]),Table[[#This Row],[Programme Partner]]),"")</f>
        <v>IOM-ACF</v>
      </c>
    </row>
    <row r="2156" spans="1:29" ht="16.5" customHeight="1">
      <c r="A2156" s="183">
        <v>2157</v>
      </c>
      <c r="B2156" s="183" t="s">
        <v>8385</v>
      </c>
      <c r="C2156" s="195" t="s">
        <v>5148</v>
      </c>
      <c r="D2156" s="268" t="s">
        <v>4993</v>
      </c>
      <c r="E2156" t="s">
        <v>8296</v>
      </c>
      <c r="F2156" s="265" t="s">
        <v>27</v>
      </c>
      <c r="G2156" s="195" t="s">
        <v>8012</v>
      </c>
      <c r="H2156" t="s">
        <v>8312</v>
      </c>
      <c r="I2156" s="195" t="str">
        <f>IFERROR(VLOOKUP(Table[[#This Row],[Activity Details of Assistance]],WHAT!E:F,2,FALSE),"")</f>
        <v># of door</v>
      </c>
      <c r="J2156" s="195"/>
      <c r="K2156">
        <v>928</v>
      </c>
      <c r="L2156" s="235" t="s">
        <v>28</v>
      </c>
      <c r="M2156" s="252" t="s">
        <v>13</v>
      </c>
      <c r="N2156" t="s">
        <v>14</v>
      </c>
      <c r="O2156" t="s">
        <v>309</v>
      </c>
      <c r="P2156" t="s">
        <v>1606</v>
      </c>
      <c r="Q2156" t="s">
        <v>20</v>
      </c>
      <c r="R2156" s="230">
        <v>45107</v>
      </c>
      <c r="S2156" s="230">
        <v>45170</v>
      </c>
      <c r="T2156" t="s">
        <v>8407</v>
      </c>
      <c r="U2156" s="259"/>
      <c r="V2156" s="259"/>
      <c r="W2156" s="259"/>
      <c r="X2156" s="259"/>
      <c r="Y2156" s="260"/>
      <c r="Z2156" t="s">
        <v>8283</v>
      </c>
      <c r="AA2156" t="s">
        <v>8278</v>
      </c>
      <c r="AB2156">
        <v>1813213381</v>
      </c>
      <c r="AC2156" s="261" t="str">
        <f>_xlfn.IFNA(IF(Table[[#This Row],[Programme Partner]]&lt;&gt;Table[[#This Row],[Implementing Partner]],CONCATENATE(Table[[#This Row],[Programme Partner]],"-",Table[[#This Row],[Implementing Partner]]),Table[[#This Row],[Programme Partner]]),"")</f>
        <v>IOM-ACF</v>
      </c>
    </row>
    <row r="2157" spans="1:29" ht="16.5" customHeight="1">
      <c r="A2157" s="183">
        <v>2158</v>
      </c>
      <c r="B2157" s="183" t="s">
        <v>8385</v>
      </c>
      <c r="C2157" s="195" t="s">
        <v>5148</v>
      </c>
      <c r="D2157" s="268" t="s">
        <v>4993</v>
      </c>
      <c r="E2157" t="s">
        <v>8296</v>
      </c>
      <c r="F2157" s="265" t="s">
        <v>27</v>
      </c>
      <c r="G2157" s="195" t="s">
        <v>8014</v>
      </c>
      <c r="H2157" t="s">
        <v>8313</v>
      </c>
      <c r="I2157" s="195" t="str">
        <f>IFERROR(VLOOKUP(Table[[#This Row],[Activity Details of Assistance]],WHAT!E:F,2,FALSE),"")</f>
        <v># of campaign per camp </v>
      </c>
      <c r="J2157" s="195"/>
      <c r="K2157">
        <v>4</v>
      </c>
      <c r="L2157" s="235" t="s">
        <v>28</v>
      </c>
      <c r="M2157" s="252" t="s">
        <v>13</v>
      </c>
      <c r="N2157" t="s">
        <v>14</v>
      </c>
      <c r="O2157" t="s">
        <v>309</v>
      </c>
      <c r="P2157" t="s">
        <v>1606</v>
      </c>
      <c r="Q2157" t="s">
        <v>20</v>
      </c>
      <c r="R2157" s="230">
        <v>45107</v>
      </c>
      <c r="S2157" s="230">
        <v>45170</v>
      </c>
      <c r="T2157" t="s">
        <v>8407</v>
      </c>
      <c r="U2157" s="259"/>
      <c r="V2157" s="259"/>
      <c r="W2157" s="259"/>
      <c r="X2157" s="259"/>
      <c r="Y2157" s="260"/>
      <c r="Z2157" t="s">
        <v>8283</v>
      </c>
      <c r="AA2157" t="s">
        <v>8278</v>
      </c>
      <c r="AB2157">
        <v>1813213381</v>
      </c>
      <c r="AC2157" s="261" t="str">
        <f>_xlfn.IFNA(IF(Table[[#This Row],[Programme Partner]]&lt;&gt;Table[[#This Row],[Implementing Partner]],CONCATENATE(Table[[#This Row],[Programme Partner]],"-",Table[[#This Row],[Implementing Partner]]),Table[[#This Row],[Programme Partner]]),"")</f>
        <v>IOM-ACF</v>
      </c>
    </row>
    <row r="2158" spans="1:29" ht="16.5" customHeight="1">
      <c r="A2158" s="183">
        <v>2159</v>
      </c>
      <c r="B2158" s="183" t="s">
        <v>8385</v>
      </c>
      <c r="C2158" s="195" t="s">
        <v>5148</v>
      </c>
      <c r="D2158" s="268" t="s">
        <v>4993</v>
      </c>
      <c r="E2158" t="s">
        <v>8296</v>
      </c>
      <c r="F2158" s="265" t="s">
        <v>27</v>
      </c>
      <c r="G2158" s="195" t="s">
        <v>8014</v>
      </c>
      <c r="H2158" t="s">
        <v>8401</v>
      </c>
      <c r="I2158" s="195" t="str">
        <f>IFERROR(VLOOKUP(Table[[#This Row],[Activity Details of Assistance]],WHAT!E:F,2,FALSE),"")</f>
        <v># of household</v>
      </c>
      <c r="J2158" s="195"/>
      <c r="K2158">
        <v>6121</v>
      </c>
      <c r="L2158" s="235" t="s">
        <v>28</v>
      </c>
      <c r="M2158" s="252" t="s">
        <v>13</v>
      </c>
      <c r="N2158" t="s">
        <v>14</v>
      </c>
      <c r="O2158" t="s">
        <v>309</v>
      </c>
      <c r="P2158" t="s">
        <v>1606</v>
      </c>
      <c r="Q2158" t="s">
        <v>20</v>
      </c>
      <c r="R2158" s="230">
        <v>45107</v>
      </c>
      <c r="S2158" s="230">
        <v>45170</v>
      </c>
      <c r="T2158" t="s">
        <v>8407</v>
      </c>
      <c r="U2158" s="259"/>
      <c r="V2158" s="259"/>
      <c r="W2158" s="259"/>
      <c r="X2158" s="259"/>
      <c r="Y2158" s="260"/>
      <c r="Z2158" t="s">
        <v>8283</v>
      </c>
      <c r="AA2158" t="s">
        <v>8278</v>
      </c>
      <c r="AB2158">
        <v>1813213381</v>
      </c>
      <c r="AC2158" s="261" t="str">
        <f>_xlfn.IFNA(IF(Table[[#This Row],[Programme Partner]]&lt;&gt;Table[[#This Row],[Implementing Partner]],CONCATENATE(Table[[#This Row],[Programme Partner]],"-",Table[[#This Row],[Implementing Partner]]),Table[[#This Row],[Programme Partner]]),"")</f>
        <v>IOM-ACF</v>
      </c>
    </row>
    <row r="2159" spans="1:29" ht="16.5" customHeight="1">
      <c r="A2159" s="183">
        <v>2160</v>
      </c>
      <c r="B2159" s="183" t="s">
        <v>8385</v>
      </c>
      <c r="C2159" s="195" t="s">
        <v>8350</v>
      </c>
      <c r="D2159" s="268" t="s">
        <v>8350</v>
      </c>
      <c r="E2159" s="233" t="s">
        <v>8308</v>
      </c>
      <c r="F2159" s="265" t="s">
        <v>27</v>
      </c>
      <c r="G2159" s="195" t="s">
        <v>8011</v>
      </c>
      <c r="H2159" t="s">
        <v>8363</v>
      </c>
      <c r="I2159" s="195" t="str">
        <f>IFERROR(VLOOKUP(Table[[#This Row],[Activity Details of Assistance]],WHAT!E:F,2,FALSE),"")</f>
        <v># of tube well</v>
      </c>
      <c r="J2159" s="195"/>
      <c r="K2159">
        <v>16</v>
      </c>
      <c r="L2159" s="235" t="s">
        <v>28</v>
      </c>
      <c r="M2159" s="252" t="s">
        <v>13</v>
      </c>
      <c r="N2159" t="s">
        <v>14</v>
      </c>
      <c r="O2159" t="s">
        <v>309</v>
      </c>
      <c r="P2159" t="s">
        <v>1606</v>
      </c>
      <c r="Q2159" t="s">
        <v>4668</v>
      </c>
      <c r="R2159" s="230">
        <v>45138</v>
      </c>
      <c r="S2159" s="230">
        <v>45078</v>
      </c>
      <c r="T2159" t="s">
        <v>8407</v>
      </c>
      <c r="U2159" s="259"/>
      <c r="V2159" s="259"/>
      <c r="W2159" s="259"/>
      <c r="X2159" s="259"/>
      <c r="Y2159" s="260"/>
      <c r="Z2159" t="s">
        <v>8353</v>
      </c>
      <c r="AA2159" t="s">
        <v>8452</v>
      </c>
      <c r="AB2159">
        <v>1722524747</v>
      </c>
      <c r="AC2159" s="261" t="str">
        <f>_xlfn.IFNA(IF(Table[[#This Row],[Programme Partner]]&lt;&gt;Table[[#This Row],[Implementing Partner]],CONCATENATE(Table[[#This Row],[Programme Partner]],"-",Table[[#This Row],[Implementing Partner]]),Table[[#This Row],[Programme Partner]]),"")</f>
        <v>CARITAS</v>
      </c>
    </row>
    <row r="2160" spans="1:29" ht="16.5" customHeight="1">
      <c r="A2160" s="183">
        <v>2161</v>
      </c>
      <c r="B2160" s="183" t="s">
        <v>8385</v>
      </c>
      <c r="C2160" s="195" t="s">
        <v>8350</v>
      </c>
      <c r="D2160" s="268" t="s">
        <v>8350</v>
      </c>
      <c r="E2160" s="233" t="s">
        <v>8308</v>
      </c>
      <c r="F2160" s="265" t="s">
        <v>27</v>
      </c>
      <c r="G2160" s="195" t="s">
        <v>8012</v>
      </c>
      <c r="H2160" t="s">
        <v>8364</v>
      </c>
      <c r="I2160" s="195" t="str">
        <f>IFERROR(VLOOKUP(Table[[#This Row],[Activity Details of Assistance]],WHAT!E:F,2,FALSE),"")</f>
        <v xml:space="preserve"># of door </v>
      </c>
      <c r="J2160" s="195"/>
      <c r="K2160">
        <v>12</v>
      </c>
      <c r="L2160" s="235" t="s">
        <v>28</v>
      </c>
      <c r="M2160" s="252" t="s">
        <v>13</v>
      </c>
      <c r="N2160" t="s">
        <v>14</v>
      </c>
      <c r="O2160" t="s">
        <v>309</v>
      </c>
      <c r="P2160" t="s">
        <v>1606</v>
      </c>
      <c r="Q2160" t="s">
        <v>4668</v>
      </c>
      <c r="R2160" s="230">
        <v>45138</v>
      </c>
      <c r="S2160" s="230">
        <v>45078</v>
      </c>
      <c r="T2160" t="s">
        <v>8407</v>
      </c>
      <c r="U2160" s="259"/>
      <c r="V2160" s="259"/>
      <c r="W2160" s="259"/>
      <c r="X2160" s="259"/>
      <c r="Y2160" s="260"/>
      <c r="Z2160" t="s">
        <v>8353</v>
      </c>
      <c r="AA2160" t="s">
        <v>8452</v>
      </c>
      <c r="AB2160">
        <v>1722524747</v>
      </c>
      <c r="AC2160" s="261" t="str">
        <f>_xlfn.IFNA(IF(Table[[#This Row],[Programme Partner]]&lt;&gt;Table[[#This Row],[Implementing Partner]],CONCATENATE(Table[[#This Row],[Programme Partner]],"-",Table[[#This Row],[Implementing Partner]]),Table[[#This Row],[Programme Partner]]),"")</f>
        <v>CARITAS</v>
      </c>
    </row>
    <row r="2161" spans="1:29" ht="16.5" customHeight="1">
      <c r="A2161" s="183">
        <v>2162</v>
      </c>
      <c r="B2161" s="183" t="s">
        <v>8385</v>
      </c>
      <c r="C2161" s="195" t="s">
        <v>8350</v>
      </c>
      <c r="D2161" s="268" t="s">
        <v>8350</v>
      </c>
      <c r="E2161" s="233" t="s">
        <v>8308</v>
      </c>
      <c r="F2161" s="265" t="s">
        <v>27</v>
      </c>
      <c r="G2161" s="195" t="s">
        <v>8012</v>
      </c>
      <c r="H2161" t="s">
        <v>8365</v>
      </c>
      <c r="I2161" s="195" t="str">
        <f>IFERROR(VLOOKUP(Table[[#This Row],[Activity Details of Assistance]],WHAT!E:F,2,FALSE),"")</f>
        <v># of door</v>
      </c>
      <c r="J2161" s="195"/>
      <c r="K2161">
        <v>34</v>
      </c>
      <c r="L2161" s="235" t="s">
        <v>28</v>
      </c>
      <c r="M2161" s="252" t="s">
        <v>13</v>
      </c>
      <c r="N2161" t="s">
        <v>14</v>
      </c>
      <c r="O2161" t="s">
        <v>309</v>
      </c>
      <c r="P2161" t="s">
        <v>1606</v>
      </c>
      <c r="Q2161" t="s">
        <v>4668</v>
      </c>
      <c r="R2161" s="230">
        <v>45138</v>
      </c>
      <c r="S2161" s="230">
        <v>45078</v>
      </c>
      <c r="T2161" t="s">
        <v>8407</v>
      </c>
      <c r="U2161" s="259"/>
      <c r="V2161" s="259"/>
      <c r="W2161" s="259"/>
      <c r="X2161" s="259"/>
      <c r="Y2161" s="260"/>
      <c r="Z2161" t="s">
        <v>8353</v>
      </c>
      <c r="AA2161" t="s">
        <v>8452</v>
      </c>
      <c r="AB2161">
        <v>1722524747</v>
      </c>
      <c r="AC2161" s="261" t="str">
        <f>_xlfn.IFNA(IF(Table[[#This Row],[Programme Partner]]&lt;&gt;Table[[#This Row],[Implementing Partner]],CONCATENATE(Table[[#This Row],[Programme Partner]],"-",Table[[#This Row],[Implementing Partner]]),Table[[#This Row],[Programme Partner]]),"")</f>
        <v>CARITAS</v>
      </c>
    </row>
    <row r="2162" spans="1:29" ht="16.5" customHeight="1">
      <c r="A2162" s="183">
        <v>2163</v>
      </c>
      <c r="B2162" s="183" t="s">
        <v>8385</v>
      </c>
      <c r="C2162" s="195" t="s">
        <v>8350</v>
      </c>
      <c r="D2162" s="268" t="s">
        <v>8350</v>
      </c>
      <c r="E2162" s="233" t="s">
        <v>8308</v>
      </c>
      <c r="F2162" s="265" t="s">
        <v>27</v>
      </c>
      <c r="G2162" s="195" t="s">
        <v>8012</v>
      </c>
      <c r="H2162" t="s">
        <v>8312</v>
      </c>
      <c r="I2162" s="195" t="str">
        <f>IFERROR(VLOOKUP(Table[[#This Row],[Activity Details of Assistance]],WHAT!E:F,2,FALSE),"")</f>
        <v># of door</v>
      </c>
      <c r="J2162" s="195"/>
      <c r="K2162">
        <v>11</v>
      </c>
      <c r="L2162" s="235" t="s">
        <v>28</v>
      </c>
      <c r="M2162" s="252" t="s">
        <v>13</v>
      </c>
      <c r="N2162" t="s">
        <v>14</v>
      </c>
      <c r="O2162" t="s">
        <v>309</v>
      </c>
      <c r="P2162" t="s">
        <v>1606</v>
      </c>
      <c r="Q2162" t="s">
        <v>4668</v>
      </c>
      <c r="R2162" s="230">
        <v>45138</v>
      </c>
      <c r="S2162" s="230">
        <v>45078</v>
      </c>
      <c r="T2162" t="s">
        <v>8407</v>
      </c>
      <c r="U2162" s="259"/>
      <c r="V2162" s="259"/>
      <c r="W2162" s="259"/>
      <c r="X2162" s="259"/>
      <c r="Y2162" s="260"/>
      <c r="Z2162" t="s">
        <v>8353</v>
      </c>
      <c r="AA2162" t="s">
        <v>8452</v>
      </c>
      <c r="AB2162">
        <v>1722524747</v>
      </c>
      <c r="AC2162" s="261" t="str">
        <f>_xlfn.IFNA(IF(Table[[#This Row],[Programme Partner]]&lt;&gt;Table[[#This Row],[Implementing Partner]],CONCATENATE(Table[[#This Row],[Programme Partner]],"-",Table[[#This Row],[Implementing Partner]]),Table[[#This Row],[Programme Partner]]),"")</f>
        <v>CARITAS</v>
      </c>
    </row>
    <row r="2163" spans="1:29" ht="16.5" customHeight="1">
      <c r="A2163" s="183">
        <v>2164</v>
      </c>
      <c r="B2163" s="183" t="s">
        <v>8385</v>
      </c>
      <c r="C2163" s="195" t="s">
        <v>8350</v>
      </c>
      <c r="D2163" s="268" t="s">
        <v>8350</v>
      </c>
      <c r="E2163" s="233" t="s">
        <v>8308</v>
      </c>
      <c r="F2163" s="265" t="s">
        <v>27</v>
      </c>
      <c r="G2163" s="195" t="s">
        <v>8013</v>
      </c>
      <c r="H2163" t="s">
        <v>8286</v>
      </c>
      <c r="I2163" s="195" t="str">
        <f>IFERROR(VLOOKUP(Table[[#This Row],[Activity Details of Assistance]],WHAT!E:F,2,FALSE),"")</f>
        <v># of HP sessions at community level</v>
      </c>
      <c r="J2163" s="195"/>
      <c r="K2163">
        <v>1</v>
      </c>
      <c r="L2163" s="235" t="s">
        <v>28</v>
      </c>
      <c r="M2163" s="252" t="s">
        <v>13</v>
      </c>
      <c r="N2163" t="s">
        <v>14</v>
      </c>
      <c r="O2163" t="s">
        <v>309</v>
      </c>
      <c r="P2163" t="s">
        <v>1606</v>
      </c>
      <c r="Q2163" t="s">
        <v>4668</v>
      </c>
      <c r="R2163" s="230">
        <v>45138</v>
      </c>
      <c r="S2163" s="230">
        <v>45078</v>
      </c>
      <c r="T2163" t="s">
        <v>8407</v>
      </c>
      <c r="U2163" s="259"/>
      <c r="V2163" s="259"/>
      <c r="W2163" s="259"/>
      <c r="X2163" s="259"/>
      <c r="Y2163" s="260"/>
      <c r="Z2163" t="s">
        <v>8353</v>
      </c>
      <c r="AA2163" t="s">
        <v>8452</v>
      </c>
      <c r="AB2163">
        <v>1722524747</v>
      </c>
      <c r="AC2163" s="261" t="str">
        <f>_xlfn.IFNA(IF(Table[[#This Row],[Programme Partner]]&lt;&gt;Table[[#This Row],[Implementing Partner]],CONCATENATE(Table[[#This Row],[Programme Partner]],"-",Table[[#This Row],[Implementing Partner]]),Table[[#This Row],[Programme Partner]]),"")</f>
        <v>CARITAS</v>
      </c>
    </row>
    <row r="2164" spans="1:29" ht="16.5" customHeight="1">
      <c r="A2164" s="183">
        <v>2165</v>
      </c>
      <c r="B2164" s="183" t="s">
        <v>8385</v>
      </c>
      <c r="C2164" s="195" t="s">
        <v>8350</v>
      </c>
      <c r="D2164" s="268" t="s">
        <v>8350</v>
      </c>
      <c r="E2164" s="233" t="s">
        <v>8308</v>
      </c>
      <c r="F2164" s="265" t="s">
        <v>27</v>
      </c>
      <c r="G2164" s="195" t="s">
        <v>8013</v>
      </c>
      <c r="H2164" t="s">
        <v>8287</v>
      </c>
      <c r="I2164" s="195" t="str">
        <f>IFERROR(VLOOKUP(Table[[#This Row],[Activity Details of Assistance]],WHAT!E:F,2,FALSE),"")</f>
        <v># of HP sessions at HH level</v>
      </c>
      <c r="J2164" s="195"/>
      <c r="K2164">
        <v>35</v>
      </c>
      <c r="L2164" s="235" t="s">
        <v>28</v>
      </c>
      <c r="M2164" s="252" t="s">
        <v>13</v>
      </c>
      <c r="N2164" t="s">
        <v>14</v>
      </c>
      <c r="O2164" t="s">
        <v>309</v>
      </c>
      <c r="P2164" t="s">
        <v>1606</v>
      </c>
      <c r="Q2164" t="s">
        <v>4668</v>
      </c>
      <c r="R2164" s="230">
        <v>45138</v>
      </c>
      <c r="S2164" s="230">
        <v>45078</v>
      </c>
      <c r="T2164" t="s">
        <v>8407</v>
      </c>
      <c r="U2164" s="259"/>
      <c r="V2164" s="259"/>
      <c r="W2164" s="259"/>
      <c r="X2164" s="259"/>
      <c r="Y2164" s="260"/>
      <c r="Z2164" t="s">
        <v>8353</v>
      </c>
      <c r="AA2164" t="s">
        <v>8452</v>
      </c>
      <c r="AB2164">
        <v>1722524747</v>
      </c>
      <c r="AC2164" s="261" t="str">
        <f>_xlfn.IFNA(IF(Table[[#This Row],[Programme Partner]]&lt;&gt;Table[[#This Row],[Implementing Partner]],CONCATENATE(Table[[#This Row],[Programme Partner]],"-",Table[[#This Row],[Implementing Partner]]),Table[[#This Row],[Programme Partner]]),"")</f>
        <v>CARITAS</v>
      </c>
    </row>
    <row r="2165" spans="1:29" ht="16.5" customHeight="1">
      <c r="A2165" s="183">
        <v>2166</v>
      </c>
      <c r="B2165" s="183" t="s">
        <v>8385</v>
      </c>
      <c r="C2165" s="195" t="s">
        <v>8350</v>
      </c>
      <c r="D2165" s="268" t="s">
        <v>8350</v>
      </c>
      <c r="E2165" s="233" t="s">
        <v>8308</v>
      </c>
      <c r="F2165" s="265" t="s">
        <v>27</v>
      </c>
      <c r="G2165" s="195" t="s">
        <v>8014</v>
      </c>
      <c r="H2165" t="s">
        <v>8412</v>
      </c>
      <c r="I2165" s="195" t="str">
        <f>IFERROR(VLOOKUP(Table[[#This Row],[Activity Details of Assistance]],WHAT!E:F,2,FALSE),"")</f>
        <v># of HH</v>
      </c>
      <c r="J2165" s="195"/>
      <c r="K2165">
        <v>85</v>
      </c>
      <c r="L2165" s="235" t="s">
        <v>28</v>
      </c>
      <c r="M2165" s="252" t="s">
        <v>13</v>
      </c>
      <c r="N2165" t="s">
        <v>14</v>
      </c>
      <c r="O2165" t="s">
        <v>309</v>
      </c>
      <c r="P2165" t="s">
        <v>1606</v>
      </c>
      <c r="Q2165" t="s">
        <v>4668</v>
      </c>
      <c r="R2165" s="230">
        <v>45138</v>
      </c>
      <c r="S2165" s="230">
        <v>45078</v>
      </c>
      <c r="T2165" t="s">
        <v>8407</v>
      </c>
      <c r="U2165" s="259"/>
      <c r="V2165" s="259"/>
      <c r="W2165" s="259"/>
      <c r="X2165" s="259"/>
      <c r="Y2165" s="260"/>
      <c r="Z2165" t="s">
        <v>8353</v>
      </c>
      <c r="AA2165" t="s">
        <v>8452</v>
      </c>
      <c r="AB2165">
        <v>1722524747</v>
      </c>
      <c r="AC2165" s="261" t="str">
        <f>_xlfn.IFNA(IF(Table[[#This Row],[Programme Partner]]&lt;&gt;Table[[#This Row],[Implementing Partner]],CONCATENATE(Table[[#This Row],[Programme Partner]],"-",Table[[#This Row],[Implementing Partner]]),Table[[#This Row],[Programme Partner]]),"")</f>
        <v>CARITAS</v>
      </c>
    </row>
    <row r="2166" spans="1:29" ht="16.5" customHeight="1">
      <c r="A2166" s="183">
        <v>2167</v>
      </c>
      <c r="B2166" s="183" t="s">
        <v>8385</v>
      </c>
      <c r="C2166" s="195" t="s">
        <v>8350</v>
      </c>
      <c r="D2166" s="268" t="s">
        <v>8350</v>
      </c>
      <c r="E2166" s="233" t="s">
        <v>8351</v>
      </c>
      <c r="F2166" s="265" t="s">
        <v>27</v>
      </c>
      <c r="G2166" s="195" t="s">
        <v>8011</v>
      </c>
      <c r="H2166" t="s">
        <v>8363</v>
      </c>
      <c r="I2166" s="195" t="str">
        <f>IFERROR(VLOOKUP(Table[[#This Row],[Activity Details of Assistance]],WHAT!E:F,2,FALSE),"")</f>
        <v># of tube well</v>
      </c>
      <c r="J2166" s="195"/>
      <c r="K2166">
        <v>15</v>
      </c>
      <c r="L2166" s="235" t="s">
        <v>28</v>
      </c>
      <c r="M2166" s="252" t="s">
        <v>13</v>
      </c>
      <c r="N2166" t="s">
        <v>14</v>
      </c>
      <c r="O2166" t="s">
        <v>309</v>
      </c>
      <c r="P2166" t="s">
        <v>1606</v>
      </c>
      <c r="Q2166" t="s">
        <v>6386</v>
      </c>
      <c r="R2166" s="230">
        <v>45138</v>
      </c>
      <c r="S2166" s="230">
        <v>45078</v>
      </c>
      <c r="T2166" t="s">
        <v>8407</v>
      </c>
      <c r="U2166" s="259"/>
      <c r="V2166" s="259"/>
      <c r="W2166" s="259"/>
      <c r="X2166" s="259"/>
      <c r="Y2166" s="260"/>
      <c r="Z2166" t="s">
        <v>8353</v>
      </c>
      <c r="AA2166" t="s">
        <v>8452</v>
      </c>
      <c r="AB2166">
        <v>1722524747</v>
      </c>
      <c r="AC2166" s="261" t="str">
        <f>_xlfn.IFNA(IF(Table[[#This Row],[Programme Partner]]&lt;&gt;Table[[#This Row],[Implementing Partner]],CONCATENATE(Table[[#This Row],[Programme Partner]],"-",Table[[#This Row],[Implementing Partner]]),Table[[#This Row],[Programme Partner]]),"")</f>
        <v>CARITAS</v>
      </c>
    </row>
    <row r="2167" spans="1:29" ht="16.5" customHeight="1">
      <c r="A2167" s="183">
        <v>2168</v>
      </c>
      <c r="B2167" s="183" t="s">
        <v>8385</v>
      </c>
      <c r="C2167" s="195" t="s">
        <v>8350</v>
      </c>
      <c r="D2167" s="268" t="s">
        <v>8350</v>
      </c>
      <c r="E2167" s="233" t="s">
        <v>8351</v>
      </c>
      <c r="F2167" s="265" t="s">
        <v>27</v>
      </c>
      <c r="G2167" s="195" t="s">
        <v>8012</v>
      </c>
      <c r="H2167" t="s">
        <v>8364</v>
      </c>
      <c r="I2167" s="195" t="str">
        <f>IFERROR(VLOOKUP(Table[[#This Row],[Activity Details of Assistance]],WHAT!E:F,2,FALSE),"")</f>
        <v xml:space="preserve"># of door </v>
      </c>
      <c r="J2167" s="195"/>
      <c r="K2167">
        <v>2</v>
      </c>
      <c r="L2167" s="235" t="s">
        <v>28</v>
      </c>
      <c r="M2167" s="252" t="s">
        <v>13</v>
      </c>
      <c r="N2167" t="s">
        <v>14</v>
      </c>
      <c r="O2167" t="s">
        <v>309</v>
      </c>
      <c r="P2167" t="s">
        <v>1606</v>
      </c>
      <c r="Q2167" t="s">
        <v>6386</v>
      </c>
      <c r="R2167" s="230">
        <v>45138</v>
      </c>
      <c r="S2167" s="230">
        <v>45078</v>
      </c>
      <c r="T2167" t="s">
        <v>8407</v>
      </c>
      <c r="U2167" s="259"/>
      <c r="V2167" s="259"/>
      <c r="W2167" s="259"/>
      <c r="X2167" s="259"/>
      <c r="Y2167" s="260"/>
      <c r="Z2167" t="s">
        <v>8353</v>
      </c>
      <c r="AA2167" t="s">
        <v>8452</v>
      </c>
      <c r="AB2167">
        <v>1722524747</v>
      </c>
      <c r="AC2167" s="261" t="str">
        <f>_xlfn.IFNA(IF(Table[[#This Row],[Programme Partner]]&lt;&gt;Table[[#This Row],[Implementing Partner]],CONCATENATE(Table[[#This Row],[Programme Partner]],"-",Table[[#This Row],[Implementing Partner]]),Table[[#This Row],[Programme Partner]]),"")</f>
        <v>CARITAS</v>
      </c>
    </row>
    <row r="2168" spans="1:29" ht="16.5" customHeight="1">
      <c r="A2168" s="183">
        <v>2169</v>
      </c>
      <c r="B2168" s="183" t="s">
        <v>8385</v>
      </c>
      <c r="C2168" s="195" t="s">
        <v>8350</v>
      </c>
      <c r="D2168" s="268" t="s">
        <v>8350</v>
      </c>
      <c r="E2168" s="233" t="s">
        <v>8351</v>
      </c>
      <c r="F2168" s="265" t="s">
        <v>27</v>
      </c>
      <c r="G2168" s="195" t="s">
        <v>8012</v>
      </c>
      <c r="H2168" t="s">
        <v>8365</v>
      </c>
      <c r="I2168" s="195" t="str">
        <f>IFERROR(VLOOKUP(Table[[#This Row],[Activity Details of Assistance]],WHAT!E:F,2,FALSE),"")</f>
        <v># of door</v>
      </c>
      <c r="J2168" s="195"/>
      <c r="K2168">
        <v>7</v>
      </c>
      <c r="L2168" s="235" t="s">
        <v>28</v>
      </c>
      <c r="M2168" s="252" t="s">
        <v>13</v>
      </c>
      <c r="N2168" t="s">
        <v>14</v>
      </c>
      <c r="O2168" t="s">
        <v>309</v>
      </c>
      <c r="P2168" t="s">
        <v>1606</v>
      </c>
      <c r="Q2168" t="s">
        <v>6386</v>
      </c>
      <c r="R2168" s="230">
        <v>45138</v>
      </c>
      <c r="S2168" s="230">
        <v>45078</v>
      </c>
      <c r="T2168" t="s">
        <v>8407</v>
      </c>
      <c r="U2168" s="259"/>
      <c r="V2168" s="259"/>
      <c r="W2168" s="259"/>
      <c r="X2168" s="259"/>
      <c r="Y2168" s="260"/>
      <c r="Z2168" t="s">
        <v>8353</v>
      </c>
      <c r="AA2168" t="s">
        <v>8452</v>
      </c>
      <c r="AB2168">
        <v>1722524747</v>
      </c>
      <c r="AC2168" s="261" t="str">
        <f>_xlfn.IFNA(IF(Table[[#This Row],[Programme Partner]]&lt;&gt;Table[[#This Row],[Implementing Partner]],CONCATENATE(Table[[#This Row],[Programme Partner]],"-",Table[[#This Row],[Implementing Partner]]),Table[[#This Row],[Programme Partner]]),"")</f>
        <v>CARITAS</v>
      </c>
    </row>
    <row r="2169" spans="1:29" ht="16.5" customHeight="1">
      <c r="A2169" s="183">
        <v>2170</v>
      </c>
      <c r="B2169" s="183" t="s">
        <v>8385</v>
      </c>
      <c r="C2169" s="195" t="s">
        <v>8350</v>
      </c>
      <c r="D2169" s="268" t="s">
        <v>8350</v>
      </c>
      <c r="E2169" s="233" t="s">
        <v>8351</v>
      </c>
      <c r="F2169" s="265" t="s">
        <v>27</v>
      </c>
      <c r="G2169" s="195" t="s">
        <v>8013</v>
      </c>
      <c r="H2169" t="s">
        <v>8286</v>
      </c>
      <c r="I2169" s="195" t="str">
        <f>IFERROR(VLOOKUP(Table[[#This Row],[Activity Details of Assistance]],WHAT!E:F,2,FALSE),"")</f>
        <v># of HP sessions at community level</v>
      </c>
      <c r="J2169" s="195"/>
      <c r="K2169">
        <v>117</v>
      </c>
      <c r="L2169" s="235" t="s">
        <v>28</v>
      </c>
      <c r="M2169" s="252" t="s">
        <v>13</v>
      </c>
      <c r="N2169" t="s">
        <v>14</v>
      </c>
      <c r="O2169" t="s">
        <v>309</v>
      </c>
      <c r="P2169" t="s">
        <v>1606</v>
      </c>
      <c r="Q2169" t="s">
        <v>6386</v>
      </c>
      <c r="R2169" s="230">
        <v>45138</v>
      </c>
      <c r="S2169" s="230">
        <v>45078</v>
      </c>
      <c r="T2169" t="s">
        <v>8407</v>
      </c>
      <c r="U2169" s="259"/>
      <c r="V2169" s="259"/>
      <c r="W2169" s="259"/>
      <c r="X2169" s="259"/>
      <c r="Y2169" s="260"/>
      <c r="Z2169" t="s">
        <v>8353</v>
      </c>
      <c r="AA2169" t="s">
        <v>8452</v>
      </c>
      <c r="AB2169">
        <v>1722524747</v>
      </c>
      <c r="AC2169" s="261" t="str">
        <f>_xlfn.IFNA(IF(Table[[#This Row],[Programme Partner]]&lt;&gt;Table[[#This Row],[Implementing Partner]],CONCATENATE(Table[[#This Row],[Programme Partner]],"-",Table[[#This Row],[Implementing Partner]]),Table[[#This Row],[Programme Partner]]),"")</f>
        <v>CARITAS</v>
      </c>
    </row>
    <row r="2170" spans="1:29" ht="16.5" customHeight="1">
      <c r="A2170" s="183">
        <v>2171</v>
      </c>
      <c r="B2170" s="183" t="s">
        <v>8385</v>
      </c>
      <c r="C2170" s="195" t="s">
        <v>8350</v>
      </c>
      <c r="D2170" s="268" t="s">
        <v>8350</v>
      </c>
      <c r="E2170" s="233" t="s">
        <v>8351</v>
      </c>
      <c r="F2170" s="265" t="s">
        <v>27</v>
      </c>
      <c r="G2170" s="195" t="s">
        <v>8013</v>
      </c>
      <c r="H2170" t="s">
        <v>8287</v>
      </c>
      <c r="I2170" s="195" t="str">
        <f>IFERROR(VLOOKUP(Table[[#This Row],[Activity Details of Assistance]],WHAT!E:F,2,FALSE),"")</f>
        <v># of HP sessions at HH level</v>
      </c>
      <c r="J2170" s="195"/>
      <c r="K2170">
        <v>756</v>
      </c>
      <c r="L2170" s="235" t="s">
        <v>28</v>
      </c>
      <c r="M2170" s="252" t="s">
        <v>13</v>
      </c>
      <c r="N2170" t="s">
        <v>14</v>
      </c>
      <c r="O2170" t="s">
        <v>309</v>
      </c>
      <c r="P2170" t="s">
        <v>1606</v>
      </c>
      <c r="Q2170" t="s">
        <v>6386</v>
      </c>
      <c r="R2170" s="230">
        <v>45138</v>
      </c>
      <c r="S2170" s="230">
        <v>45078</v>
      </c>
      <c r="T2170" t="s">
        <v>8407</v>
      </c>
      <c r="U2170" s="259"/>
      <c r="V2170" s="259"/>
      <c r="W2170" s="259"/>
      <c r="X2170" s="259"/>
      <c r="Y2170" s="260"/>
      <c r="Z2170" t="s">
        <v>8353</v>
      </c>
      <c r="AA2170" t="s">
        <v>8452</v>
      </c>
      <c r="AB2170">
        <v>1722524747</v>
      </c>
      <c r="AC2170" s="261" t="str">
        <f>_xlfn.IFNA(IF(Table[[#This Row],[Programme Partner]]&lt;&gt;Table[[#This Row],[Implementing Partner]],CONCATENATE(Table[[#This Row],[Programme Partner]],"-",Table[[#This Row],[Implementing Partner]]),Table[[#This Row],[Programme Partner]]),"")</f>
        <v>CARITAS</v>
      </c>
    </row>
    <row r="2171" spans="1:29" ht="16.5" customHeight="1">
      <c r="A2171" s="183">
        <v>2172</v>
      </c>
      <c r="B2171" s="183" t="s">
        <v>8385</v>
      </c>
      <c r="C2171" s="195" t="s">
        <v>8350</v>
      </c>
      <c r="D2171" s="268" t="s">
        <v>8350</v>
      </c>
      <c r="E2171" s="233" t="s">
        <v>8351</v>
      </c>
      <c r="F2171" s="265" t="s">
        <v>27</v>
      </c>
      <c r="G2171" s="195" t="s">
        <v>8014</v>
      </c>
      <c r="H2171" t="s">
        <v>8412</v>
      </c>
      <c r="I2171" s="195" t="str">
        <f>IFERROR(VLOOKUP(Table[[#This Row],[Activity Details of Assistance]],WHAT!E:F,2,FALSE),"")</f>
        <v># of HH</v>
      </c>
      <c r="J2171" s="195"/>
      <c r="K2171">
        <v>145</v>
      </c>
      <c r="L2171" s="235" t="s">
        <v>28</v>
      </c>
      <c r="M2171" s="252" t="s">
        <v>13</v>
      </c>
      <c r="N2171" t="s">
        <v>14</v>
      </c>
      <c r="O2171" t="s">
        <v>309</v>
      </c>
      <c r="P2171" t="s">
        <v>1606</v>
      </c>
      <c r="Q2171" t="s">
        <v>6386</v>
      </c>
      <c r="R2171" s="230">
        <v>45138</v>
      </c>
      <c r="S2171" s="230">
        <v>45078</v>
      </c>
      <c r="T2171" t="s">
        <v>8407</v>
      </c>
      <c r="U2171" s="259"/>
      <c r="V2171" s="259"/>
      <c r="W2171" s="259"/>
      <c r="X2171" s="259"/>
      <c r="Y2171" s="260"/>
      <c r="Z2171" t="s">
        <v>8353</v>
      </c>
      <c r="AA2171" t="s">
        <v>8452</v>
      </c>
      <c r="AB2171">
        <v>1722524747</v>
      </c>
      <c r="AC2171" s="261" t="str">
        <f>_xlfn.IFNA(IF(Table[[#This Row],[Programme Partner]]&lt;&gt;Table[[#This Row],[Implementing Partner]],CONCATENATE(Table[[#This Row],[Programme Partner]],"-",Table[[#This Row],[Implementing Partner]]),Table[[#This Row],[Programme Partner]]),"")</f>
        <v>CARITAS</v>
      </c>
    </row>
    <row r="2172" spans="1:29" ht="16.5" customHeight="1">
      <c r="A2172" s="183">
        <v>2173</v>
      </c>
      <c r="B2172" s="183" t="s">
        <v>8385</v>
      </c>
      <c r="C2172" s="195" t="s">
        <v>8350</v>
      </c>
      <c r="D2172" s="268" t="s">
        <v>8350</v>
      </c>
      <c r="E2172" s="233" t="s">
        <v>8351</v>
      </c>
      <c r="F2172" s="265" t="s">
        <v>27</v>
      </c>
      <c r="G2172" s="195" t="s">
        <v>8011</v>
      </c>
      <c r="H2172" t="s">
        <v>8363</v>
      </c>
      <c r="I2172" s="195" t="str">
        <f>IFERROR(VLOOKUP(Table[[#This Row],[Activity Details of Assistance]],WHAT!E:F,2,FALSE),"")</f>
        <v># of tube well</v>
      </c>
      <c r="J2172" s="195"/>
      <c r="K2172">
        <v>39</v>
      </c>
      <c r="L2172" s="235" t="s">
        <v>28</v>
      </c>
      <c r="M2172" s="252" t="s">
        <v>13</v>
      </c>
      <c r="N2172" t="s">
        <v>14</v>
      </c>
      <c r="O2172" t="s">
        <v>309</v>
      </c>
      <c r="P2172" t="s">
        <v>1606</v>
      </c>
      <c r="Q2172" t="s">
        <v>4668</v>
      </c>
      <c r="R2172" s="230">
        <v>45138</v>
      </c>
      <c r="S2172" s="230">
        <v>45078</v>
      </c>
      <c r="T2172" t="s">
        <v>8407</v>
      </c>
      <c r="U2172" s="259"/>
      <c r="V2172" s="259"/>
      <c r="W2172" s="259"/>
      <c r="X2172" s="259"/>
      <c r="Y2172" s="260"/>
      <c r="Z2172" t="s">
        <v>8353</v>
      </c>
      <c r="AA2172" t="s">
        <v>8452</v>
      </c>
      <c r="AB2172">
        <v>1722524747</v>
      </c>
      <c r="AC2172" s="261" t="str">
        <f>_xlfn.IFNA(IF(Table[[#This Row],[Programme Partner]]&lt;&gt;Table[[#This Row],[Implementing Partner]],CONCATENATE(Table[[#This Row],[Programme Partner]],"-",Table[[#This Row],[Implementing Partner]]),Table[[#This Row],[Programme Partner]]),"")</f>
        <v>CARITAS</v>
      </c>
    </row>
    <row r="2173" spans="1:29" ht="16.5" customHeight="1">
      <c r="A2173" s="183">
        <v>2174</v>
      </c>
      <c r="B2173" s="183" t="s">
        <v>8385</v>
      </c>
      <c r="C2173" s="195" t="s">
        <v>8350</v>
      </c>
      <c r="D2173" s="268" t="s">
        <v>8350</v>
      </c>
      <c r="E2173" s="233" t="s">
        <v>8351</v>
      </c>
      <c r="F2173" s="265" t="s">
        <v>27</v>
      </c>
      <c r="G2173" s="195" t="s">
        <v>8012</v>
      </c>
      <c r="H2173" t="s">
        <v>8364</v>
      </c>
      <c r="I2173" s="195" t="str">
        <f>IFERROR(VLOOKUP(Table[[#This Row],[Activity Details of Assistance]],WHAT!E:F,2,FALSE),"")</f>
        <v xml:space="preserve"># of door </v>
      </c>
      <c r="J2173" s="195"/>
      <c r="K2173">
        <v>15</v>
      </c>
      <c r="L2173" s="235" t="s">
        <v>28</v>
      </c>
      <c r="M2173" s="252" t="s">
        <v>13</v>
      </c>
      <c r="N2173" t="s">
        <v>14</v>
      </c>
      <c r="O2173" t="s">
        <v>309</v>
      </c>
      <c r="P2173" t="s">
        <v>1606</v>
      </c>
      <c r="Q2173" t="s">
        <v>4668</v>
      </c>
      <c r="R2173" s="230">
        <v>45138</v>
      </c>
      <c r="S2173" s="230">
        <v>45078</v>
      </c>
      <c r="T2173" t="s">
        <v>8407</v>
      </c>
      <c r="U2173" s="259"/>
      <c r="V2173" s="259"/>
      <c r="W2173" s="259"/>
      <c r="X2173" s="259"/>
      <c r="Y2173" s="260"/>
      <c r="Z2173" t="s">
        <v>8353</v>
      </c>
      <c r="AA2173" t="s">
        <v>8452</v>
      </c>
      <c r="AB2173">
        <v>1722524747</v>
      </c>
      <c r="AC2173" s="261" t="str">
        <f>_xlfn.IFNA(IF(Table[[#This Row],[Programme Partner]]&lt;&gt;Table[[#This Row],[Implementing Partner]],CONCATENATE(Table[[#This Row],[Programme Partner]],"-",Table[[#This Row],[Implementing Partner]]),Table[[#This Row],[Programme Partner]]),"")</f>
        <v>CARITAS</v>
      </c>
    </row>
    <row r="2174" spans="1:29" ht="16.5" customHeight="1">
      <c r="A2174" s="183">
        <v>2175</v>
      </c>
      <c r="B2174" s="183" t="s">
        <v>8385</v>
      </c>
      <c r="C2174" s="195" t="s">
        <v>8350</v>
      </c>
      <c r="D2174" s="268" t="s">
        <v>8350</v>
      </c>
      <c r="E2174" s="233" t="s">
        <v>8351</v>
      </c>
      <c r="F2174" s="265" t="s">
        <v>27</v>
      </c>
      <c r="G2174" s="195" t="s">
        <v>8012</v>
      </c>
      <c r="H2174" t="s">
        <v>8365</v>
      </c>
      <c r="I2174" s="195" t="str">
        <f>IFERROR(VLOOKUP(Table[[#This Row],[Activity Details of Assistance]],WHAT!E:F,2,FALSE),"")</f>
        <v># of door</v>
      </c>
      <c r="J2174" s="195"/>
      <c r="K2174">
        <v>12</v>
      </c>
      <c r="L2174" s="235" t="s">
        <v>28</v>
      </c>
      <c r="M2174" s="252" t="s">
        <v>13</v>
      </c>
      <c r="N2174" t="s">
        <v>14</v>
      </c>
      <c r="O2174" t="s">
        <v>309</v>
      </c>
      <c r="P2174" t="s">
        <v>1606</v>
      </c>
      <c r="Q2174" t="s">
        <v>4668</v>
      </c>
      <c r="R2174" s="230">
        <v>45138</v>
      </c>
      <c r="S2174" s="230">
        <v>45078</v>
      </c>
      <c r="T2174" t="s">
        <v>8407</v>
      </c>
      <c r="U2174" s="259"/>
      <c r="V2174" s="259"/>
      <c r="W2174" s="259"/>
      <c r="X2174" s="259"/>
      <c r="Y2174" s="260"/>
      <c r="Z2174" t="s">
        <v>8353</v>
      </c>
      <c r="AA2174" t="s">
        <v>8452</v>
      </c>
      <c r="AB2174">
        <v>1722524747</v>
      </c>
      <c r="AC2174" s="261" t="str">
        <f>_xlfn.IFNA(IF(Table[[#This Row],[Programme Partner]]&lt;&gt;Table[[#This Row],[Implementing Partner]],CONCATENATE(Table[[#This Row],[Programme Partner]],"-",Table[[#This Row],[Implementing Partner]]),Table[[#This Row],[Programme Partner]]),"")</f>
        <v>CARITAS</v>
      </c>
    </row>
    <row r="2175" spans="1:29" ht="16.5" customHeight="1">
      <c r="A2175" s="183">
        <v>2176</v>
      </c>
      <c r="B2175" s="183" t="s">
        <v>8385</v>
      </c>
      <c r="C2175" s="195" t="s">
        <v>8350</v>
      </c>
      <c r="D2175" s="268" t="s">
        <v>8350</v>
      </c>
      <c r="E2175" s="233" t="s">
        <v>8351</v>
      </c>
      <c r="F2175" s="265" t="s">
        <v>27</v>
      </c>
      <c r="G2175" s="195" t="s">
        <v>8012</v>
      </c>
      <c r="H2175" t="s">
        <v>8312</v>
      </c>
      <c r="I2175" s="195" t="str">
        <f>IFERROR(VLOOKUP(Table[[#This Row],[Activity Details of Assistance]],WHAT!E:F,2,FALSE),"")</f>
        <v># of door</v>
      </c>
      <c r="J2175" s="195"/>
      <c r="K2175">
        <v>35</v>
      </c>
      <c r="L2175" s="235" t="s">
        <v>28</v>
      </c>
      <c r="M2175" s="252" t="s">
        <v>13</v>
      </c>
      <c r="N2175" t="s">
        <v>14</v>
      </c>
      <c r="O2175" t="s">
        <v>309</v>
      </c>
      <c r="P2175" t="s">
        <v>1606</v>
      </c>
      <c r="Q2175" t="s">
        <v>4668</v>
      </c>
      <c r="R2175" s="230">
        <v>45138</v>
      </c>
      <c r="S2175" s="230">
        <v>45078</v>
      </c>
      <c r="T2175" t="s">
        <v>8407</v>
      </c>
      <c r="U2175" s="259"/>
      <c r="V2175" s="259"/>
      <c r="W2175" s="259"/>
      <c r="X2175" s="259"/>
      <c r="Y2175" s="260"/>
      <c r="Z2175" t="s">
        <v>8353</v>
      </c>
      <c r="AA2175" t="s">
        <v>8452</v>
      </c>
      <c r="AB2175">
        <v>1722524747</v>
      </c>
      <c r="AC2175" s="261" t="str">
        <f>_xlfn.IFNA(IF(Table[[#This Row],[Programme Partner]]&lt;&gt;Table[[#This Row],[Implementing Partner]],CONCATENATE(Table[[#This Row],[Programme Partner]],"-",Table[[#This Row],[Implementing Partner]]),Table[[#This Row],[Programme Partner]]),"")</f>
        <v>CARITAS</v>
      </c>
    </row>
    <row r="2176" spans="1:29" ht="16.5" customHeight="1">
      <c r="A2176" s="183">
        <v>2177</v>
      </c>
      <c r="B2176" s="183" t="s">
        <v>8385</v>
      </c>
      <c r="C2176" s="195" t="s">
        <v>8350</v>
      </c>
      <c r="D2176" s="268" t="s">
        <v>8350</v>
      </c>
      <c r="E2176" s="233" t="s">
        <v>8351</v>
      </c>
      <c r="F2176" s="265" t="s">
        <v>27</v>
      </c>
      <c r="G2176" s="195" t="s">
        <v>8013</v>
      </c>
      <c r="H2176" t="s">
        <v>8286</v>
      </c>
      <c r="I2176" s="195" t="str">
        <f>IFERROR(VLOOKUP(Table[[#This Row],[Activity Details of Assistance]],WHAT!E:F,2,FALSE),"")</f>
        <v># of HP sessions at community level</v>
      </c>
      <c r="J2176" s="195"/>
      <c r="K2176">
        <v>344</v>
      </c>
      <c r="L2176" s="235" t="s">
        <v>28</v>
      </c>
      <c r="M2176" s="252" t="s">
        <v>13</v>
      </c>
      <c r="N2176" t="s">
        <v>14</v>
      </c>
      <c r="O2176" t="s">
        <v>309</v>
      </c>
      <c r="P2176" t="s">
        <v>1606</v>
      </c>
      <c r="Q2176" t="s">
        <v>4668</v>
      </c>
      <c r="R2176" s="230">
        <v>45138</v>
      </c>
      <c r="S2176" s="230">
        <v>45078</v>
      </c>
      <c r="T2176" t="s">
        <v>8407</v>
      </c>
      <c r="U2176" s="259"/>
      <c r="V2176" s="259"/>
      <c r="W2176" s="259"/>
      <c r="X2176" s="259"/>
      <c r="Y2176" s="260"/>
      <c r="Z2176" t="s">
        <v>8353</v>
      </c>
      <c r="AA2176" t="s">
        <v>8452</v>
      </c>
      <c r="AB2176">
        <v>1722524747</v>
      </c>
      <c r="AC2176" s="261" t="str">
        <f>_xlfn.IFNA(IF(Table[[#This Row],[Programme Partner]]&lt;&gt;Table[[#This Row],[Implementing Partner]],CONCATENATE(Table[[#This Row],[Programme Partner]],"-",Table[[#This Row],[Implementing Partner]]),Table[[#This Row],[Programme Partner]]),"")</f>
        <v>CARITAS</v>
      </c>
    </row>
    <row r="2177" spans="1:29" ht="16.5" customHeight="1">
      <c r="A2177" s="183">
        <v>2178</v>
      </c>
      <c r="B2177" s="183" t="s">
        <v>8385</v>
      </c>
      <c r="C2177" s="195" t="s">
        <v>8350</v>
      </c>
      <c r="D2177" s="268" t="s">
        <v>8350</v>
      </c>
      <c r="E2177" s="233" t="s">
        <v>8351</v>
      </c>
      <c r="F2177" s="265" t="s">
        <v>27</v>
      </c>
      <c r="G2177" s="195" t="s">
        <v>8013</v>
      </c>
      <c r="H2177" t="s">
        <v>8287</v>
      </c>
      <c r="I2177" s="195" t="str">
        <f>IFERROR(VLOOKUP(Table[[#This Row],[Activity Details of Assistance]],WHAT!E:F,2,FALSE),"")</f>
        <v># of HP sessions at HH level</v>
      </c>
      <c r="J2177" s="195"/>
      <c r="K2177">
        <v>3922</v>
      </c>
      <c r="L2177" s="235" t="s">
        <v>28</v>
      </c>
      <c r="M2177" s="252" t="s">
        <v>13</v>
      </c>
      <c r="N2177" t="s">
        <v>14</v>
      </c>
      <c r="O2177" t="s">
        <v>309</v>
      </c>
      <c r="P2177" t="s">
        <v>1606</v>
      </c>
      <c r="Q2177" t="s">
        <v>4668</v>
      </c>
      <c r="R2177" s="230">
        <v>45138</v>
      </c>
      <c r="S2177" s="230">
        <v>45078</v>
      </c>
      <c r="T2177" t="s">
        <v>8407</v>
      </c>
      <c r="U2177" s="259"/>
      <c r="V2177" s="259"/>
      <c r="W2177" s="259"/>
      <c r="X2177" s="259"/>
      <c r="Y2177" s="260"/>
      <c r="Z2177" t="s">
        <v>8353</v>
      </c>
      <c r="AA2177" t="s">
        <v>8452</v>
      </c>
      <c r="AB2177">
        <v>1722524747</v>
      </c>
      <c r="AC2177" s="261" t="str">
        <f>_xlfn.IFNA(IF(Table[[#This Row],[Programme Partner]]&lt;&gt;Table[[#This Row],[Implementing Partner]],CONCATENATE(Table[[#This Row],[Programme Partner]],"-",Table[[#This Row],[Implementing Partner]]),Table[[#This Row],[Programme Partner]]),"")</f>
        <v>CARITAS</v>
      </c>
    </row>
    <row r="2178" spans="1:29" ht="16.5" customHeight="1">
      <c r="A2178" s="183">
        <v>2179</v>
      </c>
      <c r="B2178" s="183" t="s">
        <v>8385</v>
      </c>
      <c r="C2178" s="195" t="s">
        <v>8350</v>
      </c>
      <c r="D2178" s="268" t="s">
        <v>8350</v>
      </c>
      <c r="E2178" s="233" t="s">
        <v>8351</v>
      </c>
      <c r="F2178" s="265" t="s">
        <v>27</v>
      </c>
      <c r="G2178" s="195" t="s">
        <v>8014</v>
      </c>
      <c r="H2178" t="s">
        <v>8412</v>
      </c>
      <c r="I2178" s="195" t="str">
        <f>IFERROR(VLOOKUP(Table[[#This Row],[Activity Details of Assistance]],WHAT!E:F,2,FALSE),"")</f>
        <v># of HH</v>
      </c>
      <c r="J2178" s="195"/>
      <c r="K2178">
        <v>349</v>
      </c>
      <c r="L2178" s="235" t="s">
        <v>28</v>
      </c>
      <c r="M2178" s="252" t="s">
        <v>13</v>
      </c>
      <c r="N2178" t="s">
        <v>14</v>
      </c>
      <c r="O2178" t="s">
        <v>309</v>
      </c>
      <c r="P2178" t="s">
        <v>1606</v>
      </c>
      <c r="Q2178" t="s">
        <v>4668</v>
      </c>
      <c r="R2178" s="230">
        <v>45138</v>
      </c>
      <c r="S2178" s="230">
        <v>45078</v>
      </c>
      <c r="T2178" t="s">
        <v>8407</v>
      </c>
      <c r="U2178" s="259"/>
      <c r="V2178" s="259"/>
      <c r="W2178" s="259"/>
      <c r="X2178" s="259"/>
      <c r="Y2178" s="260"/>
      <c r="Z2178" t="s">
        <v>8353</v>
      </c>
      <c r="AA2178" t="s">
        <v>8452</v>
      </c>
      <c r="AB2178">
        <v>1722524747</v>
      </c>
      <c r="AC2178" s="261" t="str">
        <f>_xlfn.IFNA(IF(Table[[#This Row],[Programme Partner]]&lt;&gt;Table[[#This Row],[Implementing Partner]],CONCATENATE(Table[[#This Row],[Programme Partner]],"-",Table[[#This Row],[Implementing Partner]]),Table[[#This Row],[Programme Partner]]),"")</f>
        <v>CARITAS</v>
      </c>
    </row>
    <row r="2179" spans="1:29" ht="16.5" customHeight="1">
      <c r="A2179" s="183">
        <v>2180</v>
      </c>
      <c r="B2179" s="183" t="s">
        <v>8385</v>
      </c>
      <c r="C2179" s="195" t="s">
        <v>5148</v>
      </c>
      <c r="D2179" s="268" t="s">
        <v>8409</v>
      </c>
      <c r="E2179" s="233" t="s">
        <v>5148</v>
      </c>
      <c r="F2179" s="265" t="s">
        <v>27</v>
      </c>
      <c r="G2179" s="195" t="s">
        <v>8011</v>
      </c>
      <c r="H2179" t="s">
        <v>8363</v>
      </c>
      <c r="I2179" s="195" t="str">
        <f>IFERROR(VLOOKUP(Table[[#This Row],[Activity Details of Assistance]],WHAT!E:F,2,FALSE),"")</f>
        <v># of tube well</v>
      </c>
      <c r="J2179" s="195"/>
      <c r="K2179">
        <v>180</v>
      </c>
      <c r="L2179" s="235" t="s">
        <v>28</v>
      </c>
      <c r="M2179" s="252" t="s">
        <v>13</v>
      </c>
      <c r="N2179" t="s">
        <v>14</v>
      </c>
      <c r="O2179" t="s">
        <v>309</v>
      </c>
      <c r="P2179" t="s">
        <v>1606</v>
      </c>
      <c r="Q2179" t="s">
        <v>4654</v>
      </c>
      <c r="R2179" s="230">
        <v>45107</v>
      </c>
      <c r="S2179" s="230">
        <v>45170</v>
      </c>
      <c r="T2179" t="s">
        <v>8407</v>
      </c>
      <c r="U2179" s="259"/>
      <c r="V2179" s="259"/>
      <c r="W2179" s="259"/>
      <c r="X2179" s="259"/>
      <c r="Y2179" s="260"/>
      <c r="Z2179" t="s">
        <v>8423</v>
      </c>
      <c r="AA2179" t="s">
        <v>8424</v>
      </c>
      <c r="AB2179">
        <v>1849719196</v>
      </c>
      <c r="AC2179" s="261" t="str">
        <f>_xlfn.IFNA(IF(Table[[#This Row],[Programme Partner]]&lt;&gt;Table[[#This Row],[Implementing Partner]],CONCATENATE(Table[[#This Row],[Programme Partner]],"-",Table[[#This Row],[Implementing Partner]]),Table[[#This Row],[Programme Partner]]),"")</f>
        <v>IOM-SHUSHILAN</v>
      </c>
    </row>
    <row r="2180" spans="1:29" ht="16.5" customHeight="1">
      <c r="A2180" s="183">
        <v>2181</v>
      </c>
      <c r="B2180" s="183" t="s">
        <v>8385</v>
      </c>
      <c r="C2180" s="195" t="s">
        <v>5148</v>
      </c>
      <c r="D2180" s="268" t="s">
        <v>8409</v>
      </c>
      <c r="E2180" s="233" t="s">
        <v>5148</v>
      </c>
      <c r="F2180" s="265" t="s">
        <v>27</v>
      </c>
      <c r="G2180" s="195" t="s">
        <v>8012</v>
      </c>
      <c r="H2180" t="s">
        <v>8364</v>
      </c>
      <c r="I2180" s="195" t="str">
        <f>IFERROR(VLOOKUP(Table[[#This Row],[Activity Details of Assistance]],WHAT!E:F,2,FALSE),"")</f>
        <v xml:space="preserve"># of door </v>
      </c>
      <c r="J2180" s="195"/>
      <c r="K2180">
        <v>39</v>
      </c>
      <c r="L2180" s="235" t="s">
        <v>28</v>
      </c>
      <c r="M2180" s="252" t="s">
        <v>13</v>
      </c>
      <c r="N2180" t="s">
        <v>14</v>
      </c>
      <c r="O2180" t="s">
        <v>309</v>
      </c>
      <c r="P2180" t="s">
        <v>1606</v>
      </c>
      <c r="Q2180" t="s">
        <v>4654</v>
      </c>
      <c r="R2180" s="230">
        <v>45107</v>
      </c>
      <c r="S2180" s="230">
        <v>45170</v>
      </c>
      <c r="T2180" t="s">
        <v>8407</v>
      </c>
      <c r="U2180" s="259"/>
      <c r="V2180" s="259"/>
      <c r="W2180" s="259"/>
      <c r="X2180" s="259"/>
      <c r="Y2180" s="260"/>
      <c r="Z2180" t="s">
        <v>8423</v>
      </c>
      <c r="AA2180" t="s">
        <v>8424</v>
      </c>
      <c r="AB2180">
        <v>1849719196</v>
      </c>
      <c r="AC2180" s="261" t="str">
        <f>_xlfn.IFNA(IF(Table[[#This Row],[Programme Partner]]&lt;&gt;Table[[#This Row],[Implementing Partner]],CONCATENATE(Table[[#This Row],[Programme Partner]],"-",Table[[#This Row],[Implementing Partner]]),Table[[#This Row],[Programme Partner]]),"")</f>
        <v>IOM-SHUSHILAN</v>
      </c>
    </row>
    <row r="2181" spans="1:29" ht="16.5" customHeight="1">
      <c r="A2181" s="183">
        <v>2182</v>
      </c>
      <c r="B2181" s="183" t="s">
        <v>8385</v>
      </c>
      <c r="C2181" s="195" t="s">
        <v>5148</v>
      </c>
      <c r="D2181" s="268" t="s">
        <v>8409</v>
      </c>
      <c r="E2181" s="233" t="s">
        <v>5148</v>
      </c>
      <c r="F2181" s="265" t="s">
        <v>27</v>
      </c>
      <c r="G2181" s="195" t="s">
        <v>8012</v>
      </c>
      <c r="H2181" t="s">
        <v>8365</v>
      </c>
      <c r="I2181" s="195" t="str">
        <f>IFERROR(VLOOKUP(Table[[#This Row],[Activity Details of Assistance]],WHAT!E:F,2,FALSE),"")</f>
        <v># of door</v>
      </c>
      <c r="J2181" s="195"/>
      <c r="K2181">
        <v>62</v>
      </c>
      <c r="L2181" s="235" t="s">
        <v>28</v>
      </c>
      <c r="M2181" s="252" t="s">
        <v>13</v>
      </c>
      <c r="N2181" t="s">
        <v>14</v>
      </c>
      <c r="O2181" t="s">
        <v>309</v>
      </c>
      <c r="P2181" t="s">
        <v>1606</v>
      </c>
      <c r="Q2181" t="s">
        <v>4654</v>
      </c>
      <c r="R2181" s="230">
        <v>45107</v>
      </c>
      <c r="S2181" s="230">
        <v>45170</v>
      </c>
      <c r="T2181" t="s">
        <v>8407</v>
      </c>
      <c r="U2181" s="259"/>
      <c r="V2181" s="259"/>
      <c r="W2181" s="259"/>
      <c r="X2181" s="259"/>
      <c r="Y2181" s="260"/>
      <c r="Z2181" t="s">
        <v>8423</v>
      </c>
      <c r="AA2181" t="s">
        <v>8424</v>
      </c>
      <c r="AB2181">
        <v>1849719196</v>
      </c>
      <c r="AC2181" s="261" t="str">
        <f>_xlfn.IFNA(IF(Table[[#This Row],[Programme Partner]]&lt;&gt;Table[[#This Row],[Implementing Partner]],CONCATENATE(Table[[#This Row],[Programme Partner]],"-",Table[[#This Row],[Implementing Partner]]),Table[[#This Row],[Programme Partner]]),"")</f>
        <v>IOM-SHUSHILAN</v>
      </c>
    </row>
    <row r="2182" spans="1:29" ht="16.5" customHeight="1">
      <c r="A2182" s="183">
        <v>2183</v>
      </c>
      <c r="B2182" s="183" t="s">
        <v>8385</v>
      </c>
      <c r="C2182" s="195" t="s">
        <v>5148</v>
      </c>
      <c r="D2182" s="268" t="s">
        <v>8409</v>
      </c>
      <c r="E2182" s="233" t="s">
        <v>5148</v>
      </c>
      <c r="F2182" s="265" t="s">
        <v>27</v>
      </c>
      <c r="G2182" s="195" t="s">
        <v>8012</v>
      </c>
      <c r="H2182" t="s">
        <v>8312</v>
      </c>
      <c r="I2182" s="195" t="str">
        <f>IFERROR(VLOOKUP(Table[[#This Row],[Activity Details of Assistance]],WHAT!E:F,2,FALSE),"")</f>
        <v># of door</v>
      </c>
      <c r="J2182" s="195"/>
      <c r="K2182">
        <v>302</v>
      </c>
      <c r="L2182" s="235" t="s">
        <v>28</v>
      </c>
      <c r="M2182" s="252" t="s">
        <v>13</v>
      </c>
      <c r="N2182" t="s">
        <v>14</v>
      </c>
      <c r="O2182" t="s">
        <v>309</v>
      </c>
      <c r="P2182" t="s">
        <v>1606</v>
      </c>
      <c r="Q2182" t="s">
        <v>4654</v>
      </c>
      <c r="R2182" s="230">
        <v>45107</v>
      </c>
      <c r="S2182" s="230">
        <v>45170</v>
      </c>
      <c r="T2182" t="s">
        <v>8407</v>
      </c>
      <c r="U2182" s="259"/>
      <c r="V2182" s="259"/>
      <c r="W2182" s="259"/>
      <c r="X2182" s="259"/>
      <c r="Y2182" s="260"/>
      <c r="Z2182" t="s">
        <v>8423</v>
      </c>
      <c r="AA2182" t="s">
        <v>8424</v>
      </c>
      <c r="AB2182">
        <v>1849719196</v>
      </c>
      <c r="AC2182" s="261" t="str">
        <f>_xlfn.IFNA(IF(Table[[#This Row],[Programme Partner]]&lt;&gt;Table[[#This Row],[Implementing Partner]],CONCATENATE(Table[[#This Row],[Programme Partner]],"-",Table[[#This Row],[Implementing Partner]]),Table[[#This Row],[Programme Partner]]),"")</f>
        <v>IOM-SHUSHILAN</v>
      </c>
    </row>
    <row r="2183" spans="1:29" ht="16.5" customHeight="1">
      <c r="A2183" s="183">
        <v>2184</v>
      </c>
      <c r="B2183" s="183" t="s">
        <v>8385</v>
      </c>
      <c r="C2183" s="195" t="s">
        <v>5148</v>
      </c>
      <c r="D2183" s="268" t="s">
        <v>8409</v>
      </c>
      <c r="E2183" s="233" t="s">
        <v>5148</v>
      </c>
      <c r="F2183" s="265" t="s">
        <v>27</v>
      </c>
      <c r="G2183" s="195" t="s">
        <v>8014</v>
      </c>
      <c r="H2183" t="s">
        <v>8313</v>
      </c>
      <c r="I2183" s="195" t="str">
        <f>IFERROR(VLOOKUP(Table[[#This Row],[Activity Details of Assistance]],WHAT!E:F,2,FALSE),"")</f>
        <v># of campaign per camp </v>
      </c>
      <c r="J2183" s="195"/>
      <c r="K2183">
        <v>1</v>
      </c>
      <c r="L2183" s="235" t="s">
        <v>28</v>
      </c>
      <c r="M2183" s="252" t="s">
        <v>13</v>
      </c>
      <c r="N2183" t="s">
        <v>14</v>
      </c>
      <c r="O2183" t="s">
        <v>309</v>
      </c>
      <c r="P2183" t="s">
        <v>1606</v>
      </c>
      <c r="Q2183" t="s">
        <v>4654</v>
      </c>
      <c r="R2183" s="230">
        <v>45107</v>
      </c>
      <c r="S2183" s="230">
        <v>45170</v>
      </c>
      <c r="T2183" t="s">
        <v>8407</v>
      </c>
      <c r="U2183" s="259"/>
      <c r="V2183" s="259"/>
      <c r="W2183" s="259"/>
      <c r="X2183" s="259"/>
      <c r="Y2183" s="260"/>
      <c r="Z2183" t="s">
        <v>8423</v>
      </c>
      <c r="AA2183" t="s">
        <v>8424</v>
      </c>
      <c r="AB2183">
        <v>1849719196</v>
      </c>
      <c r="AC2183" s="261" t="str">
        <f>_xlfn.IFNA(IF(Table[[#This Row],[Programme Partner]]&lt;&gt;Table[[#This Row],[Implementing Partner]],CONCATENATE(Table[[#This Row],[Programme Partner]],"-",Table[[#This Row],[Implementing Partner]]),Table[[#This Row],[Programme Partner]]),"")</f>
        <v>IOM-SHUSHILAN</v>
      </c>
    </row>
    <row r="2184" spans="1:29" ht="16.5" customHeight="1">
      <c r="A2184" s="183">
        <v>2185</v>
      </c>
      <c r="B2184" s="183" t="s">
        <v>8385</v>
      </c>
      <c r="C2184" s="195" t="s">
        <v>5148</v>
      </c>
      <c r="D2184" s="268" t="s">
        <v>8409</v>
      </c>
      <c r="E2184" s="233" t="s">
        <v>5148</v>
      </c>
      <c r="F2184" s="265" t="s">
        <v>27</v>
      </c>
      <c r="G2184" s="195" t="s">
        <v>8014</v>
      </c>
      <c r="H2184" t="s">
        <v>8401</v>
      </c>
      <c r="I2184" s="195" t="str">
        <f>IFERROR(VLOOKUP(Table[[#This Row],[Activity Details of Assistance]],WHAT!E:F,2,FALSE),"")</f>
        <v># of household</v>
      </c>
      <c r="J2184" s="195"/>
      <c r="K2184">
        <v>5337</v>
      </c>
      <c r="L2184" s="235" t="s">
        <v>28</v>
      </c>
      <c r="M2184" s="252" t="s">
        <v>13</v>
      </c>
      <c r="N2184" t="s">
        <v>14</v>
      </c>
      <c r="O2184" t="s">
        <v>309</v>
      </c>
      <c r="P2184" t="s">
        <v>1606</v>
      </c>
      <c r="Q2184" t="s">
        <v>4654</v>
      </c>
      <c r="R2184" s="230">
        <v>45107</v>
      </c>
      <c r="S2184" s="230">
        <v>45170</v>
      </c>
      <c r="T2184" t="s">
        <v>8407</v>
      </c>
      <c r="U2184" s="259"/>
      <c r="V2184" s="259"/>
      <c r="W2184" s="259"/>
      <c r="X2184" s="259"/>
      <c r="Y2184" s="260"/>
      <c r="Z2184" t="s">
        <v>8423</v>
      </c>
      <c r="AA2184" t="s">
        <v>8424</v>
      </c>
      <c r="AB2184">
        <v>1849719196</v>
      </c>
      <c r="AC2184" s="261" t="str">
        <f>_xlfn.IFNA(IF(Table[[#This Row],[Programme Partner]]&lt;&gt;Table[[#This Row],[Implementing Partner]],CONCATENATE(Table[[#This Row],[Programme Partner]],"-",Table[[#This Row],[Implementing Partner]]),Table[[#This Row],[Programme Partner]]),"")</f>
        <v>IOM-SHUSHILAN</v>
      </c>
    </row>
    <row r="2185" spans="1:29" ht="16.5" customHeight="1">
      <c r="A2185" s="183">
        <v>2186</v>
      </c>
      <c r="B2185" s="183" t="s">
        <v>8385</v>
      </c>
      <c r="C2185" s="195" t="s">
        <v>5039</v>
      </c>
      <c r="D2185" s="268" t="s">
        <v>5039</v>
      </c>
      <c r="E2185" s="233" t="s">
        <v>5275</v>
      </c>
      <c r="F2185" s="265" t="s">
        <v>27</v>
      </c>
      <c r="G2185" s="195" t="s">
        <v>8011</v>
      </c>
      <c r="H2185" t="s">
        <v>8363</v>
      </c>
      <c r="I2185" s="195" t="str">
        <f>IFERROR(VLOOKUP(Table[[#This Row],[Activity Details of Assistance]],WHAT!E:F,2,FALSE),"")</f>
        <v># of tube well</v>
      </c>
      <c r="J2185" s="195"/>
      <c r="K2185">
        <v>718</v>
      </c>
      <c r="L2185" s="235" t="s">
        <v>28</v>
      </c>
      <c r="M2185" s="252" t="s">
        <v>13</v>
      </c>
      <c r="N2185" t="s">
        <v>14</v>
      </c>
      <c r="O2185" t="s">
        <v>309</v>
      </c>
      <c r="P2185" t="s">
        <v>1606</v>
      </c>
      <c r="Q2185" t="s">
        <v>4662</v>
      </c>
      <c r="R2185" s="230">
        <v>45107</v>
      </c>
      <c r="S2185" s="230">
        <v>45352</v>
      </c>
      <c r="T2185" t="s">
        <v>8407</v>
      </c>
      <c r="U2185" s="259"/>
      <c r="V2185" s="259"/>
      <c r="W2185" s="259"/>
      <c r="X2185" s="259"/>
      <c r="Y2185" s="260"/>
      <c r="Z2185" t="s">
        <v>8468</v>
      </c>
      <c r="AA2185" t="s">
        <v>8469</v>
      </c>
      <c r="AB2185">
        <v>1715054663</v>
      </c>
      <c r="AC2185" s="261" t="str">
        <f>_xlfn.IFNA(IF(Table[[#This Row],[Programme Partner]]&lt;&gt;Table[[#This Row],[Implementing Partner]],CONCATENATE(Table[[#This Row],[Programme Partner]],"-",Table[[#This Row],[Implementing Partner]]),Table[[#This Row],[Programme Partner]]),"")</f>
        <v>CARE</v>
      </c>
    </row>
    <row r="2186" spans="1:29" ht="16.5" customHeight="1">
      <c r="A2186" s="183">
        <v>2187</v>
      </c>
      <c r="B2186" s="183" t="s">
        <v>8385</v>
      </c>
      <c r="C2186" s="195" t="s">
        <v>5039</v>
      </c>
      <c r="D2186" s="268" t="s">
        <v>5039</v>
      </c>
      <c r="E2186" s="233" t="s">
        <v>5275</v>
      </c>
      <c r="F2186" s="265" t="s">
        <v>27</v>
      </c>
      <c r="G2186" s="195" t="s">
        <v>8012</v>
      </c>
      <c r="H2186" t="s">
        <v>8364</v>
      </c>
      <c r="I2186" s="195" t="str">
        <f>IFERROR(VLOOKUP(Table[[#This Row],[Activity Details of Assistance]],WHAT!E:F,2,FALSE),"")</f>
        <v xml:space="preserve"># of door </v>
      </c>
      <c r="J2186" s="195"/>
      <c r="K2186">
        <v>300</v>
      </c>
      <c r="L2186" s="235" t="s">
        <v>28</v>
      </c>
      <c r="M2186" s="252" t="s">
        <v>13</v>
      </c>
      <c r="N2186" t="s">
        <v>14</v>
      </c>
      <c r="O2186" t="s">
        <v>309</v>
      </c>
      <c r="P2186" t="s">
        <v>1606</v>
      </c>
      <c r="Q2186" t="s">
        <v>4662</v>
      </c>
      <c r="R2186" s="230">
        <v>45107</v>
      </c>
      <c r="S2186" s="230">
        <v>45352</v>
      </c>
      <c r="T2186" t="s">
        <v>8407</v>
      </c>
      <c r="U2186" s="259"/>
      <c r="V2186" s="259"/>
      <c r="W2186" s="259"/>
      <c r="X2186" s="259"/>
      <c r="Y2186" s="260"/>
      <c r="Z2186" t="s">
        <v>8468</v>
      </c>
      <c r="AA2186" t="s">
        <v>8469</v>
      </c>
      <c r="AB2186">
        <v>1715054663</v>
      </c>
      <c r="AC2186" s="261" t="str">
        <f>_xlfn.IFNA(IF(Table[[#This Row],[Programme Partner]]&lt;&gt;Table[[#This Row],[Implementing Partner]],CONCATENATE(Table[[#This Row],[Programme Partner]],"-",Table[[#This Row],[Implementing Partner]]),Table[[#This Row],[Programme Partner]]),"")</f>
        <v>CARE</v>
      </c>
    </row>
    <row r="2187" spans="1:29" ht="16.5" customHeight="1">
      <c r="A2187" s="183">
        <v>2188</v>
      </c>
      <c r="B2187" s="183" t="s">
        <v>8385</v>
      </c>
      <c r="C2187" s="195" t="s">
        <v>5039</v>
      </c>
      <c r="D2187" s="268" t="s">
        <v>5039</v>
      </c>
      <c r="E2187" s="233" t="s">
        <v>5275</v>
      </c>
      <c r="F2187" s="265" t="s">
        <v>27</v>
      </c>
      <c r="G2187" s="195" t="s">
        <v>8012</v>
      </c>
      <c r="H2187" t="s">
        <v>8365</v>
      </c>
      <c r="I2187" s="195" t="str">
        <f>IFERROR(VLOOKUP(Table[[#This Row],[Activity Details of Assistance]],WHAT!E:F,2,FALSE),"")</f>
        <v># of door</v>
      </c>
      <c r="J2187" s="195"/>
      <c r="K2187">
        <v>526</v>
      </c>
      <c r="L2187" s="235" t="s">
        <v>28</v>
      </c>
      <c r="M2187" s="252" t="s">
        <v>13</v>
      </c>
      <c r="N2187" t="s">
        <v>14</v>
      </c>
      <c r="O2187" t="s">
        <v>309</v>
      </c>
      <c r="P2187" t="s">
        <v>1606</v>
      </c>
      <c r="Q2187" t="s">
        <v>4662</v>
      </c>
      <c r="R2187" s="230">
        <v>45107</v>
      </c>
      <c r="S2187" s="230">
        <v>45352</v>
      </c>
      <c r="T2187" t="s">
        <v>8407</v>
      </c>
      <c r="U2187" s="259"/>
      <c r="V2187" s="259"/>
      <c r="W2187" s="259"/>
      <c r="X2187" s="259"/>
      <c r="Y2187" s="260"/>
      <c r="Z2187" t="s">
        <v>8468</v>
      </c>
      <c r="AA2187" t="s">
        <v>8469</v>
      </c>
      <c r="AB2187">
        <v>1715054663</v>
      </c>
      <c r="AC2187" s="261" t="str">
        <f>_xlfn.IFNA(IF(Table[[#This Row],[Programme Partner]]&lt;&gt;Table[[#This Row],[Implementing Partner]],CONCATENATE(Table[[#This Row],[Programme Partner]],"-",Table[[#This Row],[Implementing Partner]]),Table[[#This Row],[Programme Partner]]),"")</f>
        <v>CARE</v>
      </c>
    </row>
    <row r="2188" spans="1:29" ht="16.5" customHeight="1">
      <c r="A2188" s="183">
        <v>2189</v>
      </c>
      <c r="B2188" s="183" t="s">
        <v>8385</v>
      </c>
      <c r="C2188" s="195" t="s">
        <v>5039</v>
      </c>
      <c r="D2188" s="268" t="s">
        <v>5039</v>
      </c>
      <c r="E2188" s="233" t="s">
        <v>5275</v>
      </c>
      <c r="F2188" s="265" t="s">
        <v>27</v>
      </c>
      <c r="G2188" s="195" t="s">
        <v>8012</v>
      </c>
      <c r="H2188" t="s">
        <v>8312</v>
      </c>
      <c r="I2188" s="195" t="str">
        <f>IFERROR(VLOOKUP(Table[[#This Row],[Activity Details of Assistance]],WHAT!E:F,2,FALSE),"")</f>
        <v># of door</v>
      </c>
      <c r="J2188" s="195"/>
      <c r="K2188">
        <v>1165</v>
      </c>
      <c r="L2188" s="235" t="s">
        <v>28</v>
      </c>
      <c r="M2188" s="252" t="s">
        <v>13</v>
      </c>
      <c r="N2188" t="s">
        <v>14</v>
      </c>
      <c r="O2188" t="s">
        <v>309</v>
      </c>
      <c r="P2188" t="s">
        <v>1606</v>
      </c>
      <c r="Q2188" t="s">
        <v>4662</v>
      </c>
      <c r="R2188" s="230">
        <v>45107</v>
      </c>
      <c r="S2188" s="230">
        <v>45352</v>
      </c>
      <c r="T2188" t="s">
        <v>8407</v>
      </c>
      <c r="U2188" s="259"/>
      <c r="V2188" s="259"/>
      <c r="W2188" s="259"/>
      <c r="X2188" s="259"/>
      <c r="Y2188" s="260"/>
      <c r="Z2188" t="s">
        <v>8468</v>
      </c>
      <c r="AA2188" t="s">
        <v>8469</v>
      </c>
      <c r="AB2188">
        <v>1715054663</v>
      </c>
      <c r="AC2188" s="261" t="str">
        <f>_xlfn.IFNA(IF(Table[[#This Row],[Programme Partner]]&lt;&gt;Table[[#This Row],[Implementing Partner]],CONCATENATE(Table[[#This Row],[Programme Partner]],"-",Table[[#This Row],[Implementing Partner]]),Table[[#This Row],[Programme Partner]]),"")</f>
        <v>CARE</v>
      </c>
    </row>
    <row r="2189" spans="1:29" ht="16.5" customHeight="1">
      <c r="A2189" s="183">
        <v>2190</v>
      </c>
      <c r="B2189" s="183" t="s">
        <v>8385</v>
      </c>
      <c r="C2189" s="195" t="s">
        <v>5039</v>
      </c>
      <c r="D2189" s="268" t="s">
        <v>5039</v>
      </c>
      <c r="E2189" s="233" t="s">
        <v>5275</v>
      </c>
      <c r="F2189" s="265" t="s">
        <v>27</v>
      </c>
      <c r="G2189" s="195" t="s">
        <v>8013</v>
      </c>
      <c r="H2189" t="s">
        <v>8338</v>
      </c>
      <c r="I2189" s="195" t="str">
        <f>IFERROR(VLOOKUP(Table[[#This Row],[Activity Details of Assistance]],WHAT!E:F,2,FALSE),"")</f>
        <v># of facilities</v>
      </c>
      <c r="J2189" s="195"/>
      <c r="K2189">
        <v>165</v>
      </c>
      <c r="L2189" s="235" t="s">
        <v>28</v>
      </c>
      <c r="M2189" s="252" t="s">
        <v>13</v>
      </c>
      <c r="N2189" t="s">
        <v>14</v>
      </c>
      <c r="O2189" t="s">
        <v>309</v>
      </c>
      <c r="P2189" t="s">
        <v>1606</v>
      </c>
      <c r="Q2189" t="s">
        <v>4662</v>
      </c>
      <c r="R2189" s="230">
        <v>45107</v>
      </c>
      <c r="S2189" s="230">
        <v>45352</v>
      </c>
      <c r="T2189" t="s">
        <v>8407</v>
      </c>
      <c r="U2189" s="259"/>
      <c r="V2189" s="259"/>
      <c r="W2189" s="259"/>
      <c r="X2189" s="259"/>
      <c r="Y2189" s="260"/>
      <c r="Z2189" t="s">
        <v>8468</v>
      </c>
      <c r="AA2189" t="s">
        <v>8469</v>
      </c>
      <c r="AB2189">
        <v>1715054663</v>
      </c>
      <c r="AC2189" s="261" t="str">
        <f>_xlfn.IFNA(IF(Table[[#This Row],[Programme Partner]]&lt;&gt;Table[[#This Row],[Implementing Partner]],CONCATENATE(Table[[#This Row],[Programme Partner]],"-",Table[[#This Row],[Implementing Partner]]),Table[[#This Row],[Programme Partner]]),"")</f>
        <v>CARE</v>
      </c>
    </row>
    <row r="2190" spans="1:29" ht="16.5" customHeight="1">
      <c r="A2190" s="183">
        <v>2191</v>
      </c>
      <c r="B2190" s="183" t="s">
        <v>8385</v>
      </c>
      <c r="C2190" s="195" t="s">
        <v>5039</v>
      </c>
      <c r="D2190" s="268" t="s">
        <v>5039</v>
      </c>
      <c r="E2190" s="233" t="s">
        <v>5275</v>
      </c>
      <c r="F2190" s="265" t="s">
        <v>27</v>
      </c>
      <c r="G2190" s="195" t="s">
        <v>8013</v>
      </c>
      <c r="H2190" t="s">
        <v>8286</v>
      </c>
      <c r="I2190" s="195" t="str">
        <f>IFERROR(VLOOKUP(Table[[#This Row],[Activity Details of Assistance]],WHAT!E:F,2,FALSE),"")</f>
        <v># of HP sessions at community level</v>
      </c>
      <c r="J2190" s="195"/>
      <c r="K2190">
        <v>1708</v>
      </c>
      <c r="L2190" s="235" t="s">
        <v>28</v>
      </c>
      <c r="M2190" s="252" t="s">
        <v>13</v>
      </c>
      <c r="N2190" t="s">
        <v>14</v>
      </c>
      <c r="O2190" t="s">
        <v>309</v>
      </c>
      <c r="P2190" t="s">
        <v>1606</v>
      </c>
      <c r="Q2190" t="s">
        <v>4662</v>
      </c>
      <c r="R2190" s="230">
        <v>45107</v>
      </c>
      <c r="S2190" s="230">
        <v>45352</v>
      </c>
      <c r="T2190" t="s">
        <v>8407</v>
      </c>
      <c r="U2190" s="259"/>
      <c r="V2190" s="259"/>
      <c r="W2190" s="259"/>
      <c r="X2190" s="259"/>
      <c r="Y2190" s="260"/>
      <c r="Z2190" t="s">
        <v>8468</v>
      </c>
      <c r="AA2190" t="s">
        <v>8469</v>
      </c>
      <c r="AB2190">
        <v>1715054663</v>
      </c>
      <c r="AC2190" s="261" t="str">
        <f>_xlfn.IFNA(IF(Table[[#This Row],[Programme Partner]]&lt;&gt;Table[[#This Row],[Implementing Partner]],CONCATENATE(Table[[#This Row],[Programme Partner]],"-",Table[[#This Row],[Implementing Partner]]),Table[[#This Row],[Programme Partner]]),"")</f>
        <v>CARE</v>
      </c>
    </row>
    <row r="2191" spans="1:29" ht="16.5" customHeight="1">
      <c r="A2191" s="183">
        <v>2192</v>
      </c>
      <c r="B2191" s="183" t="s">
        <v>8385</v>
      </c>
      <c r="C2191" s="195" t="s">
        <v>5039</v>
      </c>
      <c r="D2191" s="268" t="s">
        <v>5039</v>
      </c>
      <c r="E2191" s="233" t="s">
        <v>5275</v>
      </c>
      <c r="F2191" s="265" t="s">
        <v>27</v>
      </c>
      <c r="G2191" s="195" t="s">
        <v>8013</v>
      </c>
      <c r="H2191" t="s">
        <v>8287</v>
      </c>
      <c r="I2191" s="195" t="str">
        <f>IFERROR(VLOOKUP(Table[[#This Row],[Activity Details of Assistance]],WHAT!E:F,2,FALSE),"")</f>
        <v># of HP sessions at HH level</v>
      </c>
      <c r="J2191" s="195"/>
      <c r="K2191">
        <v>10829</v>
      </c>
      <c r="L2191" s="235" t="s">
        <v>28</v>
      </c>
      <c r="M2191" s="252" t="s">
        <v>13</v>
      </c>
      <c r="N2191" t="s">
        <v>14</v>
      </c>
      <c r="O2191" t="s">
        <v>309</v>
      </c>
      <c r="P2191" t="s">
        <v>1606</v>
      </c>
      <c r="Q2191" t="s">
        <v>4662</v>
      </c>
      <c r="R2191" s="230">
        <v>45107</v>
      </c>
      <c r="S2191" s="230">
        <v>45352</v>
      </c>
      <c r="T2191" t="s">
        <v>8407</v>
      </c>
      <c r="U2191" s="259"/>
      <c r="V2191" s="259"/>
      <c r="W2191" s="259"/>
      <c r="X2191" s="259"/>
      <c r="Y2191" s="260"/>
      <c r="Z2191" t="s">
        <v>8468</v>
      </c>
      <c r="AA2191" t="s">
        <v>8469</v>
      </c>
      <c r="AB2191">
        <v>1715054663</v>
      </c>
      <c r="AC2191" s="261" t="str">
        <f>_xlfn.IFNA(IF(Table[[#This Row],[Programme Partner]]&lt;&gt;Table[[#This Row],[Implementing Partner]],CONCATENATE(Table[[#This Row],[Programme Partner]],"-",Table[[#This Row],[Implementing Partner]]),Table[[#This Row],[Programme Partner]]),"")</f>
        <v>CARE</v>
      </c>
    </row>
    <row r="2192" spans="1:29" ht="16.5" customHeight="1">
      <c r="A2192" s="183">
        <v>2193</v>
      </c>
      <c r="B2192" s="183" t="s">
        <v>8385</v>
      </c>
      <c r="C2192" s="195" t="s">
        <v>5039</v>
      </c>
      <c r="D2192" s="268" t="s">
        <v>5039</v>
      </c>
      <c r="E2192" s="233" t="s">
        <v>5275</v>
      </c>
      <c r="F2192" s="265" t="s">
        <v>27</v>
      </c>
      <c r="G2192" s="195" t="s">
        <v>8013</v>
      </c>
      <c r="H2192" t="s">
        <v>8288</v>
      </c>
      <c r="I2192" s="195" t="str">
        <f>IFERROR(VLOOKUP(Table[[#This Row],[Activity Details of Assistance]],WHAT!E:F,2,FALSE),"")</f>
        <v># of handwashing station</v>
      </c>
      <c r="J2192" s="195"/>
      <c r="K2192">
        <v>25</v>
      </c>
      <c r="L2192" s="235" t="s">
        <v>28</v>
      </c>
      <c r="M2192" s="252" t="s">
        <v>13</v>
      </c>
      <c r="N2192" t="s">
        <v>14</v>
      </c>
      <c r="O2192" t="s">
        <v>309</v>
      </c>
      <c r="P2192" t="s">
        <v>1606</v>
      </c>
      <c r="Q2192" t="s">
        <v>4662</v>
      </c>
      <c r="R2192" s="230">
        <v>45107</v>
      </c>
      <c r="S2192" s="230">
        <v>45352</v>
      </c>
      <c r="T2192" t="s">
        <v>8407</v>
      </c>
      <c r="U2192" s="259"/>
      <c r="V2192" s="259"/>
      <c r="W2192" s="259"/>
      <c r="X2192" s="259"/>
      <c r="Y2192" s="260"/>
      <c r="Z2192" t="s">
        <v>8468</v>
      </c>
      <c r="AA2192" t="s">
        <v>8469</v>
      </c>
      <c r="AB2192">
        <v>1715054663</v>
      </c>
      <c r="AC2192" s="261" t="str">
        <f>_xlfn.IFNA(IF(Table[[#This Row],[Programme Partner]]&lt;&gt;Table[[#This Row],[Implementing Partner]],CONCATENATE(Table[[#This Row],[Programme Partner]],"-",Table[[#This Row],[Implementing Partner]]),Table[[#This Row],[Programme Partner]]),"")</f>
        <v>CARE</v>
      </c>
    </row>
    <row r="2193" spans="1:29" ht="16.5" customHeight="1">
      <c r="A2193" s="183">
        <v>2194</v>
      </c>
      <c r="B2193" s="183" t="s">
        <v>8385</v>
      </c>
      <c r="C2193" s="195" t="s">
        <v>5039</v>
      </c>
      <c r="D2193" s="268" t="s">
        <v>5039</v>
      </c>
      <c r="E2193" s="233" t="s">
        <v>5275</v>
      </c>
      <c r="F2193" s="265" t="s">
        <v>27</v>
      </c>
      <c r="G2193" s="195" t="s">
        <v>8014</v>
      </c>
      <c r="H2193" t="s">
        <v>8313</v>
      </c>
      <c r="I2193" s="195" t="str">
        <f>IFERROR(VLOOKUP(Table[[#This Row],[Activity Details of Assistance]],WHAT!E:F,2,FALSE),"")</f>
        <v># of campaign per camp </v>
      </c>
      <c r="J2193" s="195"/>
      <c r="K2193">
        <v>8</v>
      </c>
      <c r="L2193" s="235" t="s">
        <v>28</v>
      </c>
      <c r="M2193" s="252" t="s">
        <v>13</v>
      </c>
      <c r="N2193" t="s">
        <v>14</v>
      </c>
      <c r="O2193" t="s">
        <v>309</v>
      </c>
      <c r="P2193" t="s">
        <v>1606</v>
      </c>
      <c r="Q2193" t="s">
        <v>4662</v>
      </c>
      <c r="R2193" s="230">
        <v>45107</v>
      </c>
      <c r="S2193" s="230">
        <v>45352</v>
      </c>
      <c r="T2193" t="s">
        <v>8407</v>
      </c>
      <c r="U2193" s="259"/>
      <c r="V2193" s="259"/>
      <c r="W2193" s="259"/>
      <c r="X2193" s="259"/>
      <c r="Y2193" s="260"/>
      <c r="Z2193" t="s">
        <v>8468</v>
      </c>
      <c r="AA2193" t="s">
        <v>8469</v>
      </c>
      <c r="AB2193">
        <v>1715054663</v>
      </c>
      <c r="AC2193" s="261" t="str">
        <f>_xlfn.IFNA(IF(Table[[#This Row],[Programme Partner]]&lt;&gt;Table[[#This Row],[Implementing Partner]],CONCATENATE(Table[[#This Row],[Programme Partner]],"-",Table[[#This Row],[Implementing Partner]]),Table[[#This Row],[Programme Partner]]),"")</f>
        <v>CARE</v>
      </c>
    </row>
    <row r="2194" spans="1:29" ht="16.5" customHeight="1">
      <c r="A2194" s="183">
        <v>2195</v>
      </c>
      <c r="B2194" s="183" t="s">
        <v>8385</v>
      </c>
      <c r="C2194" s="195" t="s">
        <v>5039</v>
      </c>
      <c r="D2194" s="268" t="s">
        <v>5039</v>
      </c>
      <c r="E2194" s="233" t="s">
        <v>5275</v>
      </c>
      <c r="F2194" s="265" t="s">
        <v>27</v>
      </c>
      <c r="G2194" s="195" t="s">
        <v>8011</v>
      </c>
      <c r="H2194" t="s">
        <v>8363</v>
      </c>
      <c r="I2194" s="195" t="str">
        <f>IFERROR(VLOOKUP(Table[[#This Row],[Activity Details of Assistance]],WHAT!E:F,2,FALSE),"")</f>
        <v># of tube well</v>
      </c>
      <c r="J2194" s="195"/>
      <c r="K2194">
        <v>312</v>
      </c>
      <c r="L2194" s="235" t="s">
        <v>28</v>
      </c>
      <c r="M2194" s="252" t="s">
        <v>13</v>
      </c>
      <c r="N2194" t="s">
        <v>14</v>
      </c>
      <c r="O2194" t="s">
        <v>309</v>
      </c>
      <c r="P2194" t="s">
        <v>1606</v>
      </c>
      <c r="Q2194" t="s">
        <v>4665</v>
      </c>
      <c r="R2194" s="230">
        <v>45107</v>
      </c>
      <c r="S2194" s="230">
        <v>45352</v>
      </c>
      <c r="T2194" t="s">
        <v>8407</v>
      </c>
      <c r="U2194" s="259"/>
      <c r="V2194" s="259"/>
      <c r="W2194" s="259"/>
      <c r="X2194" s="259"/>
      <c r="Y2194" s="260"/>
      <c r="Z2194" t="s">
        <v>8468</v>
      </c>
      <c r="AA2194" t="s">
        <v>8469</v>
      </c>
      <c r="AB2194">
        <v>1715054663</v>
      </c>
      <c r="AC2194" s="261" t="str">
        <f>_xlfn.IFNA(IF(Table[[#This Row],[Programme Partner]]&lt;&gt;Table[[#This Row],[Implementing Partner]],CONCATENATE(Table[[#This Row],[Programme Partner]],"-",Table[[#This Row],[Implementing Partner]]),Table[[#This Row],[Programme Partner]]),"")</f>
        <v>CARE</v>
      </c>
    </row>
    <row r="2195" spans="1:29" ht="16.5" customHeight="1">
      <c r="A2195" s="183">
        <v>2196</v>
      </c>
      <c r="B2195" s="183" t="s">
        <v>8385</v>
      </c>
      <c r="C2195" s="195" t="s">
        <v>5039</v>
      </c>
      <c r="D2195" s="268" t="s">
        <v>5039</v>
      </c>
      <c r="E2195" s="233" t="s">
        <v>5275</v>
      </c>
      <c r="F2195" s="265" t="s">
        <v>27</v>
      </c>
      <c r="G2195" s="195" t="s">
        <v>8012</v>
      </c>
      <c r="H2195" t="s">
        <v>8364</v>
      </c>
      <c r="I2195" s="195" t="str">
        <f>IFERROR(VLOOKUP(Table[[#This Row],[Activity Details of Assistance]],WHAT!E:F,2,FALSE),"")</f>
        <v xml:space="preserve"># of door </v>
      </c>
      <c r="J2195" s="195"/>
      <c r="K2195">
        <v>134</v>
      </c>
      <c r="L2195" s="235" t="s">
        <v>28</v>
      </c>
      <c r="M2195" s="252" t="s">
        <v>13</v>
      </c>
      <c r="N2195" t="s">
        <v>14</v>
      </c>
      <c r="O2195" t="s">
        <v>309</v>
      </c>
      <c r="P2195" t="s">
        <v>1606</v>
      </c>
      <c r="Q2195" t="s">
        <v>4665</v>
      </c>
      <c r="R2195" s="230">
        <v>45107</v>
      </c>
      <c r="S2195" s="230">
        <v>45352</v>
      </c>
      <c r="T2195" t="s">
        <v>8407</v>
      </c>
      <c r="U2195" s="259"/>
      <c r="V2195" s="259"/>
      <c r="W2195" s="259"/>
      <c r="X2195" s="259"/>
      <c r="Y2195" s="260"/>
      <c r="Z2195" t="s">
        <v>8468</v>
      </c>
      <c r="AA2195" t="s">
        <v>8469</v>
      </c>
      <c r="AB2195">
        <v>1715054663</v>
      </c>
      <c r="AC2195" s="261" t="str">
        <f>_xlfn.IFNA(IF(Table[[#This Row],[Programme Partner]]&lt;&gt;Table[[#This Row],[Implementing Partner]],CONCATENATE(Table[[#This Row],[Programme Partner]],"-",Table[[#This Row],[Implementing Partner]]),Table[[#This Row],[Programme Partner]]),"")</f>
        <v>CARE</v>
      </c>
    </row>
    <row r="2196" spans="1:29" ht="16.5" customHeight="1">
      <c r="A2196" s="183">
        <v>2197</v>
      </c>
      <c r="B2196" s="183" t="s">
        <v>8385</v>
      </c>
      <c r="C2196" s="195" t="s">
        <v>5039</v>
      </c>
      <c r="D2196" s="268" t="s">
        <v>5039</v>
      </c>
      <c r="E2196" s="233" t="s">
        <v>5275</v>
      </c>
      <c r="F2196" s="265" t="s">
        <v>27</v>
      </c>
      <c r="G2196" s="195" t="s">
        <v>8012</v>
      </c>
      <c r="H2196" t="s">
        <v>8365</v>
      </c>
      <c r="I2196" s="195" t="str">
        <f>IFERROR(VLOOKUP(Table[[#This Row],[Activity Details of Assistance]],WHAT!E:F,2,FALSE),"")</f>
        <v># of door</v>
      </c>
      <c r="J2196" s="195"/>
      <c r="K2196">
        <v>145</v>
      </c>
      <c r="L2196" s="235" t="s">
        <v>28</v>
      </c>
      <c r="M2196" s="252" t="s">
        <v>13</v>
      </c>
      <c r="N2196" t="s">
        <v>14</v>
      </c>
      <c r="O2196" t="s">
        <v>309</v>
      </c>
      <c r="P2196" t="s">
        <v>1606</v>
      </c>
      <c r="Q2196" t="s">
        <v>4665</v>
      </c>
      <c r="R2196" s="230">
        <v>45107</v>
      </c>
      <c r="S2196" s="230">
        <v>45352</v>
      </c>
      <c r="T2196" t="s">
        <v>8407</v>
      </c>
      <c r="U2196" s="259"/>
      <c r="V2196" s="259"/>
      <c r="W2196" s="259"/>
      <c r="X2196" s="259"/>
      <c r="Y2196" s="260"/>
      <c r="Z2196" t="s">
        <v>8468</v>
      </c>
      <c r="AA2196" t="s">
        <v>8469</v>
      </c>
      <c r="AB2196">
        <v>1715054663</v>
      </c>
      <c r="AC2196" s="261" t="str">
        <f>_xlfn.IFNA(IF(Table[[#This Row],[Programme Partner]]&lt;&gt;Table[[#This Row],[Implementing Partner]],CONCATENATE(Table[[#This Row],[Programme Partner]],"-",Table[[#This Row],[Implementing Partner]]),Table[[#This Row],[Programme Partner]]),"")</f>
        <v>CARE</v>
      </c>
    </row>
    <row r="2197" spans="1:29" ht="16.5" customHeight="1">
      <c r="A2197" s="183">
        <v>2198</v>
      </c>
      <c r="B2197" s="183" t="s">
        <v>8385</v>
      </c>
      <c r="C2197" s="195" t="s">
        <v>5039</v>
      </c>
      <c r="D2197" s="268" t="s">
        <v>5039</v>
      </c>
      <c r="E2197" s="233" t="s">
        <v>5275</v>
      </c>
      <c r="F2197" s="265" t="s">
        <v>27</v>
      </c>
      <c r="G2197" s="195" t="s">
        <v>8012</v>
      </c>
      <c r="H2197" t="s">
        <v>8312</v>
      </c>
      <c r="I2197" s="195" t="str">
        <f>IFERROR(VLOOKUP(Table[[#This Row],[Activity Details of Assistance]],WHAT!E:F,2,FALSE),"")</f>
        <v># of door</v>
      </c>
      <c r="J2197" s="195"/>
      <c r="K2197">
        <v>607</v>
      </c>
      <c r="L2197" s="235" t="s">
        <v>28</v>
      </c>
      <c r="M2197" s="252" t="s">
        <v>13</v>
      </c>
      <c r="N2197" t="s">
        <v>14</v>
      </c>
      <c r="O2197" t="s">
        <v>309</v>
      </c>
      <c r="P2197" t="s">
        <v>1606</v>
      </c>
      <c r="Q2197" t="s">
        <v>4665</v>
      </c>
      <c r="R2197" s="230">
        <v>45107</v>
      </c>
      <c r="S2197" s="230">
        <v>45352</v>
      </c>
      <c r="T2197" t="s">
        <v>8407</v>
      </c>
      <c r="U2197" s="259"/>
      <c r="V2197" s="259"/>
      <c r="W2197" s="259"/>
      <c r="X2197" s="259"/>
      <c r="Y2197" s="260"/>
      <c r="Z2197" t="s">
        <v>8468</v>
      </c>
      <c r="AA2197" t="s">
        <v>8469</v>
      </c>
      <c r="AB2197">
        <v>1715054663</v>
      </c>
      <c r="AC2197" s="261" t="str">
        <f>_xlfn.IFNA(IF(Table[[#This Row],[Programme Partner]]&lt;&gt;Table[[#This Row],[Implementing Partner]],CONCATENATE(Table[[#This Row],[Programme Partner]],"-",Table[[#This Row],[Implementing Partner]]),Table[[#This Row],[Programme Partner]]),"")</f>
        <v>CARE</v>
      </c>
    </row>
    <row r="2198" spans="1:29" ht="16.5" customHeight="1">
      <c r="A2198" s="183">
        <v>2199</v>
      </c>
      <c r="B2198" s="183" t="s">
        <v>8385</v>
      </c>
      <c r="C2198" s="195" t="s">
        <v>5039</v>
      </c>
      <c r="D2198" s="268" t="s">
        <v>5039</v>
      </c>
      <c r="E2198" s="233" t="s">
        <v>5275</v>
      </c>
      <c r="F2198" s="265" t="s">
        <v>27</v>
      </c>
      <c r="G2198" s="195" t="s">
        <v>8013</v>
      </c>
      <c r="H2198" t="s">
        <v>8338</v>
      </c>
      <c r="I2198" s="195" t="str">
        <f>IFERROR(VLOOKUP(Table[[#This Row],[Activity Details of Assistance]],WHAT!E:F,2,FALSE),"")</f>
        <v># of facilities</v>
      </c>
      <c r="J2198" s="195"/>
      <c r="K2198">
        <v>124</v>
      </c>
      <c r="L2198" s="235" t="s">
        <v>28</v>
      </c>
      <c r="M2198" s="252" t="s">
        <v>13</v>
      </c>
      <c r="N2198" t="s">
        <v>14</v>
      </c>
      <c r="O2198" t="s">
        <v>309</v>
      </c>
      <c r="P2198" t="s">
        <v>1606</v>
      </c>
      <c r="Q2198" t="s">
        <v>4665</v>
      </c>
      <c r="R2198" s="230">
        <v>45107</v>
      </c>
      <c r="S2198" s="230">
        <v>45352</v>
      </c>
      <c r="T2198" t="s">
        <v>8407</v>
      </c>
      <c r="U2198" s="259"/>
      <c r="V2198" s="259"/>
      <c r="W2198" s="259"/>
      <c r="X2198" s="259"/>
      <c r="Y2198" s="260"/>
      <c r="Z2198" t="s">
        <v>8468</v>
      </c>
      <c r="AA2198" t="s">
        <v>8469</v>
      </c>
      <c r="AB2198">
        <v>1715054663</v>
      </c>
      <c r="AC2198" s="261" t="str">
        <f>_xlfn.IFNA(IF(Table[[#This Row],[Programme Partner]]&lt;&gt;Table[[#This Row],[Implementing Partner]],CONCATENATE(Table[[#This Row],[Programme Partner]],"-",Table[[#This Row],[Implementing Partner]]),Table[[#This Row],[Programme Partner]]),"")</f>
        <v>CARE</v>
      </c>
    </row>
    <row r="2199" spans="1:29" ht="16.5" customHeight="1">
      <c r="A2199" s="183">
        <v>2200</v>
      </c>
      <c r="B2199" s="183" t="s">
        <v>8385</v>
      </c>
      <c r="C2199" s="195" t="s">
        <v>5039</v>
      </c>
      <c r="D2199" s="268" t="s">
        <v>5039</v>
      </c>
      <c r="E2199" s="233" t="s">
        <v>5275</v>
      </c>
      <c r="F2199" s="265" t="s">
        <v>27</v>
      </c>
      <c r="G2199" s="195" t="s">
        <v>8013</v>
      </c>
      <c r="H2199" t="s">
        <v>8286</v>
      </c>
      <c r="I2199" s="195" t="str">
        <f>IFERROR(VLOOKUP(Table[[#This Row],[Activity Details of Assistance]],WHAT!E:F,2,FALSE),"")</f>
        <v># of HP sessions at community level</v>
      </c>
      <c r="J2199" s="195"/>
      <c r="K2199">
        <v>1069</v>
      </c>
      <c r="L2199" s="235" t="s">
        <v>28</v>
      </c>
      <c r="M2199" s="252" t="s">
        <v>13</v>
      </c>
      <c r="N2199" t="s">
        <v>14</v>
      </c>
      <c r="O2199" t="s">
        <v>309</v>
      </c>
      <c r="P2199" t="s">
        <v>1606</v>
      </c>
      <c r="Q2199" t="s">
        <v>4665</v>
      </c>
      <c r="R2199" s="230">
        <v>45107</v>
      </c>
      <c r="S2199" s="230">
        <v>45352</v>
      </c>
      <c r="T2199" t="s">
        <v>8407</v>
      </c>
      <c r="U2199" s="259"/>
      <c r="V2199" s="259"/>
      <c r="W2199" s="259"/>
      <c r="X2199" s="259"/>
      <c r="Y2199" s="260"/>
      <c r="Z2199" t="s">
        <v>8468</v>
      </c>
      <c r="AA2199" t="s">
        <v>8469</v>
      </c>
      <c r="AB2199">
        <v>1715054663</v>
      </c>
      <c r="AC2199" s="261" t="str">
        <f>_xlfn.IFNA(IF(Table[[#This Row],[Programme Partner]]&lt;&gt;Table[[#This Row],[Implementing Partner]],CONCATENATE(Table[[#This Row],[Programme Partner]],"-",Table[[#This Row],[Implementing Partner]]),Table[[#This Row],[Programme Partner]]),"")</f>
        <v>CARE</v>
      </c>
    </row>
    <row r="2200" spans="1:29" ht="16.5" customHeight="1">
      <c r="A2200" s="183">
        <v>2201</v>
      </c>
      <c r="B2200" s="183" t="s">
        <v>8385</v>
      </c>
      <c r="C2200" s="195" t="s">
        <v>5039</v>
      </c>
      <c r="D2200" s="268" t="s">
        <v>5039</v>
      </c>
      <c r="E2200" s="233" t="s">
        <v>5275</v>
      </c>
      <c r="F2200" s="265" t="s">
        <v>27</v>
      </c>
      <c r="G2200" s="195" t="s">
        <v>8013</v>
      </c>
      <c r="H2200" t="s">
        <v>8287</v>
      </c>
      <c r="I2200" s="195" t="str">
        <f>IFERROR(VLOOKUP(Table[[#This Row],[Activity Details of Assistance]],WHAT!E:F,2,FALSE),"")</f>
        <v># of HP sessions at HH level</v>
      </c>
      <c r="J2200" s="195"/>
      <c r="K2200">
        <v>4678</v>
      </c>
      <c r="L2200" s="235" t="s">
        <v>28</v>
      </c>
      <c r="M2200" s="252" t="s">
        <v>13</v>
      </c>
      <c r="N2200" t="s">
        <v>14</v>
      </c>
      <c r="O2200" t="s">
        <v>309</v>
      </c>
      <c r="P2200" t="s">
        <v>1606</v>
      </c>
      <c r="Q2200" t="s">
        <v>4665</v>
      </c>
      <c r="R2200" s="230">
        <v>45107</v>
      </c>
      <c r="S2200" s="230">
        <v>45352</v>
      </c>
      <c r="T2200" t="s">
        <v>8407</v>
      </c>
      <c r="U2200" s="259"/>
      <c r="V2200" s="259"/>
      <c r="W2200" s="259"/>
      <c r="X2200" s="259"/>
      <c r="Y2200" s="260"/>
      <c r="Z2200" t="s">
        <v>8468</v>
      </c>
      <c r="AA2200" t="s">
        <v>8469</v>
      </c>
      <c r="AB2200">
        <v>1715054663</v>
      </c>
      <c r="AC2200" s="261" t="str">
        <f>_xlfn.IFNA(IF(Table[[#This Row],[Programme Partner]]&lt;&gt;Table[[#This Row],[Implementing Partner]],CONCATENATE(Table[[#This Row],[Programme Partner]],"-",Table[[#This Row],[Implementing Partner]]),Table[[#This Row],[Programme Partner]]),"")</f>
        <v>CARE</v>
      </c>
    </row>
    <row r="2201" spans="1:29" ht="16.5" customHeight="1">
      <c r="A2201" s="183">
        <v>2202</v>
      </c>
      <c r="B2201" s="183" t="s">
        <v>8385</v>
      </c>
      <c r="C2201" s="195" t="s">
        <v>5039</v>
      </c>
      <c r="D2201" s="268" t="s">
        <v>5039</v>
      </c>
      <c r="E2201" s="233" t="s">
        <v>5275</v>
      </c>
      <c r="F2201" s="265" t="s">
        <v>27</v>
      </c>
      <c r="G2201" s="195" t="s">
        <v>8013</v>
      </c>
      <c r="H2201" t="s">
        <v>8288</v>
      </c>
      <c r="I2201" s="195" t="str">
        <f>IFERROR(VLOOKUP(Table[[#This Row],[Activity Details of Assistance]],WHAT!E:F,2,FALSE),"")</f>
        <v># of handwashing station</v>
      </c>
      <c r="J2201" s="195"/>
      <c r="K2201">
        <v>25</v>
      </c>
      <c r="L2201" s="235" t="s">
        <v>28</v>
      </c>
      <c r="M2201" s="252" t="s">
        <v>13</v>
      </c>
      <c r="N2201" t="s">
        <v>14</v>
      </c>
      <c r="O2201" t="s">
        <v>309</v>
      </c>
      <c r="P2201" t="s">
        <v>1606</v>
      </c>
      <c r="Q2201" t="s">
        <v>4665</v>
      </c>
      <c r="R2201" s="230">
        <v>45107</v>
      </c>
      <c r="S2201" s="230">
        <v>45352</v>
      </c>
      <c r="T2201" t="s">
        <v>8407</v>
      </c>
      <c r="U2201" s="259"/>
      <c r="V2201" s="259"/>
      <c r="W2201" s="259"/>
      <c r="X2201" s="259"/>
      <c r="Y2201" s="260"/>
      <c r="Z2201" t="s">
        <v>8468</v>
      </c>
      <c r="AA2201" t="s">
        <v>8469</v>
      </c>
      <c r="AB2201">
        <v>1715054663</v>
      </c>
      <c r="AC2201" s="261" t="str">
        <f>_xlfn.IFNA(IF(Table[[#This Row],[Programme Partner]]&lt;&gt;Table[[#This Row],[Implementing Partner]],CONCATENATE(Table[[#This Row],[Programme Partner]],"-",Table[[#This Row],[Implementing Partner]]),Table[[#This Row],[Programme Partner]]),"")</f>
        <v>CARE</v>
      </c>
    </row>
    <row r="2202" spans="1:29" ht="16.5" customHeight="1">
      <c r="A2202" s="183">
        <v>2203</v>
      </c>
      <c r="B2202" s="183" t="s">
        <v>8385</v>
      </c>
      <c r="C2202" s="195" t="s">
        <v>5039</v>
      </c>
      <c r="D2202" s="268" t="s">
        <v>5039</v>
      </c>
      <c r="E2202" s="233" t="s">
        <v>5275</v>
      </c>
      <c r="F2202" s="265" t="s">
        <v>27</v>
      </c>
      <c r="G2202" s="195" t="s">
        <v>8014</v>
      </c>
      <c r="H2202" t="s">
        <v>8313</v>
      </c>
      <c r="I2202" s="195" t="str">
        <f>IFERROR(VLOOKUP(Table[[#This Row],[Activity Details of Assistance]],WHAT!E:F,2,FALSE),"")</f>
        <v># of campaign per camp </v>
      </c>
      <c r="J2202" s="195"/>
      <c r="K2202">
        <v>4</v>
      </c>
      <c r="L2202" s="235" t="s">
        <v>28</v>
      </c>
      <c r="M2202" s="252" t="s">
        <v>13</v>
      </c>
      <c r="N2202" t="s">
        <v>14</v>
      </c>
      <c r="O2202" t="s">
        <v>309</v>
      </c>
      <c r="P2202" t="s">
        <v>1606</v>
      </c>
      <c r="Q2202" t="s">
        <v>4665</v>
      </c>
      <c r="R2202" s="230">
        <v>45107</v>
      </c>
      <c r="S2202" s="230">
        <v>45352</v>
      </c>
      <c r="T2202" t="s">
        <v>8407</v>
      </c>
      <c r="U2202" s="259"/>
      <c r="V2202" s="259"/>
      <c r="W2202" s="259"/>
      <c r="X2202" s="259"/>
      <c r="Y2202" s="260"/>
      <c r="Z2202" t="s">
        <v>8468</v>
      </c>
      <c r="AA2202" t="s">
        <v>8469</v>
      </c>
      <c r="AB2202">
        <v>1715054663</v>
      </c>
      <c r="AC2202" s="261" t="str">
        <f>_xlfn.IFNA(IF(Table[[#This Row],[Programme Partner]]&lt;&gt;Table[[#This Row],[Implementing Partner]],CONCATENATE(Table[[#This Row],[Programme Partner]],"-",Table[[#This Row],[Implementing Partner]]),Table[[#This Row],[Programme Partner]]),"")</f>
        <v>CARE</v>
      </c>
    </row>
    <row r="2203" spans="1:29" ht="16.5" customHeight="1">
      <c r="A2203" s="183">
        <v>2204</v>
      </c>
      <c r="B2203" s="183" t="s">
        <v>8385</v>
      </c>
      <c r="C2203" s="195" t="s">
        <v>5148</v>
      </c>
      <c r="D2203" s="268" t="s">
        <v>5087</v>
      </c>
      <c r="E2203" s="233" t="s">
        <v>5148</v>
      </c>
      <c r="F2203" s="265" t="s">
        <v>27</v>
      </c>
      <c r="G2203" s="195" t="s">
        <v>8012</v>
      </c>
      <c r="H2203" t="s">
        <v>8364</v>
      </c>
      <c r="I2203" s="195" t="str">
        <f>IFERROR(VLOOKUP(Table[[#This Row],[Activity Details of Assistance]],WHAT!E:F,2,FALSE),"")</f>
        <v xml:space="preserve"># of door </v>
      </c>
      <c r="J2203" s="195"/>
      <c r="K2203">
        <v>11</v>
      </c>
      <c r="L2203" s="235" t="s">
        <v>28</v>
      </c>
      <c r="M2203" s="252" t="s">
        <v>13</v>
      </c>
      <c r="N2203" t="s">
        <v>14</v>
      </c>
      <c r="O2203" t="s">
        <v>307</v>
      </c>
      <c r="P2203" t="s">
        <v>1599</v>
      </c>
      <c r="Q2203" t="s">
        <v>4717</v>
      </c>
      <c r="R2203" s="230">
        <v>45107</v>
      </c>
      <c r="S2203" s="230">
        <v>45170</v>
      </c>
      <c r="T2203" t="s">
        <v>8407</v>
      </c>
      <c r="U2203" s="259"/>
      <c r="V2203" s="259"/>
      <c r="W2203" s="259"/>
      <c r="X2203" s="259"/>
      <c r="Y2203" s="260"/>
      <c r="Z2203" t="s">
        <v>8470</v>
      </c>
      <c r="AA2203" t="s">
        <v>8471</v>
      </c>
      <c r="AB2203">
        <v>1829363619</v>
      </c>
      <c r="AC2203" s="261" t="str">
        <f>_xlfn.IFNA(IF(Table[[#This Row],[Programme Partner]]&lt;&gt;Table[[#This Row],[Implementing Partner]],CONCATENATE(Table[[#This Row],[Programme Partner]],"-",Table[[#This Row],[Implementing Partner]]),Table[[#This Row],[Programme Partner]]),"")</f>
        <v>IOM-DSK</v>
      </c>
    </row>
    <row r="2204" spans="1:29" ht="16.5" customHeight="1">
      <c r="A2204" s="183">
        <v>2205</v>
      </c>
      <c r="B2204" s="183" t="s">
        <v>8385</v>
      </c>
      <c r="C2204" s="195" t="s">
        <v>5148</v>
      </c>
      <c r="D2204" s="268" t="s">
        <v>5087</v>
      </c>
      <c r="E2204" s="233" t="s">
        <v>5148</v>
      </c>
      <c r="F2204" s="265" t="s">
        <v>27</v>
      </c>
      <c r="G2204" s="195" t="s">
        <v>8012</v>
      </c>
      <c r="H2204" t="s">
        <v>8365</v>
      </c>
      <c r="I2204" s="195" t="str">
        <f>IFERROR(VLOOKUP(Table[[#This Row],[Activity Details of Assistance]],WHAT!E:F,2,FALSE),"")</f>
        <v># of door</v>
      </c>
      <c r="J2204" s="195"/>
      <c r="K2204">
        <v>97</v>
      </c>
      <c r="L2204" s="235" t="s">
        <v>28</v>
      </c>
      <c r="M2204" s="252" t="s">
        <v>13</v>
      </c>
      <c r="N2204" t="s">
        <v>14</v>
      </c>
      <c r="O2204" t="s">
        <v>307</v>
      </c>
      <c r="P2204" t="s">
        <v>1599</v>
      </c>
      <c r="Q2204" t="s">
        <v>4717</v>
      </c>
      <c r="R2204" s="230">
        <v>45107</v>
      </c>
      <c r="S2204" s="230">
        <v>45170</v>
      </c>
      <c r="T2204" t="s">
        <v>8407</v>
      </c>
      <c r="U2204" s="259"/>
      <c r="V2204" s="259"/>
      <c r="W2204" s="259"/>
      <c r="X2204" s="259"/>
      <c r="Y2204" s="260"/>
      <c r="Z2204" t="s">
        <v>8470</v>
      </c>
      <c r="AA2204" t="s">
        <v>8471</v>
      </c>
      <c r="AB2204">
        <v>1829363619</v>
      </c>
      <c r="AC2204" s="261" t="str">
        <f>_xlfn.IFNA(IF(Table[[#This Row],[Programme Partner]]&lt;&gt;Table[[#This Row],[Implementing Partner]],CONCATENATE(Table[[#This Row],[Programme Partner]],"-",Table[[#This Row],[Implementing Partner]]),Table[[#This Row],[Programme Partner]]),"")</f>
        <v>IOM-DSK</v>
      </c>
    </row>
    <row r="2205" spans="1:29" ht="16.5" customHeight="1">
      <c r="A2205" s="183">
        <v>2206</v>
      </c>
      <c r="B2205" s="183" t="s">
        <v>8385</v>
      </c>
      <c r="C2205" s="195" t="s">
        <v>5148</v>
      </c>
      <c r="D2205" s="268" t="s">
        <v>5087</v>
      </c>
      <c r="E2205" s="233" t="s">
        <v>5148</v>
      </c>
      <c r="F2205" s="265" t="s">
        <v>27</v>
      </c>
      <c r="G2205" s="195" t="s">
        <v>8012</v>
      </c>
      <c r="H2205" t="s">
        <v>8312</v>
      </c>
      <c r="I2205" s="195" t="str">
        <f>IFERROR(VLOOKUP(Table[[#This Row],[Activity Details of Assistance]],WHAT!E:F,2,FALSE),"")</f>
        <v># of door</v>
      </c>
      <c r="J2205" s="195"/>
      <c r="K2205">
        <v>641</v>
      </c>
      <c r="L2205" s="235" t="s">
        <v>28</v>
      </c>
      <c r="M2205" s="252" t="s">
        <v>13</v>
      </c>
      <c r="N2205" t="s">
        <v>14</v>
      </c>
      <c r="O2205" t="s">
        <v>307</v>
      </c>
      <c r="P2205" t="s">
        <v>1599</v>
      </c>
      <c r="Q2205" t="s">
        <v>4717</v>
      </c>
      <c r="R2205" s="230">
        <v>45107</v>
      </c>
      <c r="S2205" s="230">
        <v>45170</v>
      </c>
      <c r="T2205" t="s">
        <v>8407</v>
      </c>
      <c r="U2205" s="259"/>
      <c r="V2205" s="259"/>
      <c r="W2205" s="259"/>
      <c r="X2205" s="259"/>
      <c r="Y2205" s="260"/>
      <c r="Z2205" t="s">
        <v>8470</v>
      </c>
      <c r="AA2205" t="s">
        <v>8471</v>
      </c>
      <c r="AB2205">
        <v>1829363619</v>
      </c>
      <c r="AC2205" s="261" t="str">
        <f>_xlfn.IFNA(IF(Table[[#This Row],[Programme Partner]]&lt;&gt;Table[[#This Row],[Implementing Partner]],CONCATENATE(Table[[#This Row],[Programme Partner]],"-",Table[[#This Row],[Implementing Partner]]),Table[[#This Row],[Programme Partner]]),"")</f>
        <v>IOM-DSK</v>
      </c>
    </row>
    <row r="2206" spans="1:29" ht="16.5" customHeight="1">
      <c r="A2206" s="183">
        <v>2207</v>
      </c>
      <c r="B2206" s="183" t="s">
        <v>8385</v>
      </c>
      <c r="C2206" s="195" t="s">
        <v>5148</v>
      </c>
      <c r="D2206" s="268" t="s">
        <v>5087</v>
      </c>
      <c r="E2206" s="233" t="s">
        <v>5148</v>
      </c>
      <c r="F2206" s="265" t="s">
        <v>27</v>
      </c>
      <c r="G2206" s="195" t="s">
        <v>8013</v>
      </c>
      <c r="H2206" t="s">
        <v>8286</v>
      </c>
      <c r="I2206" s="195" t="str">
        <f>IFERROR(VLOOKUP(Table[[#This Row],[Activity Details of Assistance]],WHAT!E:F,2,FALSE),"")</f>
        <v># of HP sessions at community level</v>
      </c>
      <c r="J2206" s="195"/>
      <c r="K2206">
        <v>643</v>
      </c>
      <c r="L2206" s="235" t="s">
        <v>28</v>
      </c>
      <c r="M2206" s="252" t="s">
        <v>13</v>
      </c>
      <c r="N2206" t="s">
        <v>14</v>
      </c>
      <c r="O2206" t="s">
        <v>307</v>
      </c>
      <c r="P2206" t="s">
        <v>1599</v>
      </c>
      <c r="Q2206" t="s">
        <v>4717</v>
      </c>
      <c r="R2206" s="230">
        <v>45107</v>
      </c>
      <c r="S2206" s="230">
        <v>45170</v>
      </c>
      <c r="T2206" t="s">
        <v>8407</v>
      </c>
      <c r="U2206" s="259"/>
      <c r="V2206" s="259"/>
      <c r="W2206" s="259"/>
      <c r="X2206" s="259"/>
      <c r="Y2206" s="260"/>
      <c r="Z2206" t="s">
        <v>8470</v>
      </c>
      <c r="AA2206" t="s">
        <v>8471</v>
      </c>
      <c r="AB2206">
        <v>1829363619</v>
      </c>
      <c r="AC2206" s="261" t="str">
        <f>_xlfn.IFNA(IF(Table[[#This Row],[Programme Partner]]&lt;&gt;Table[[#This Row],[Implementing Partner]],CONCATENATE(Table[[#This Row],[Programme Partner]],"-",Table[[#This Row],[Implementing Partner]]),Table[[#This Row],[Programme Partner]]),"")</f>
        <v>IOM-DSK</v>
      </c>
    </row>
    <row r="2207" spans="1:29" ht="16.5" customHeight="1">
      <c r="A2207" s="183">
        <v>2208</v>
      </c>
      <c r="B2207" s="183" t="s">
        <v>8385</v>
      </c>
      <c r="C2207" s="195" t="s">
        <v>5148</v>
      </c>
      <c r="D2207" s="268" t="s">
        <v>5087</v>
      </c>
      <c r="E2207" s="233" t="s">
        <v>5148</v>
      </c>
      <c r="F2207" s="265" t="s">
        <v>27</v>
      </c>
      <c r="G2207" s="195" t="s">
        <v>8014</v>
      </c>
      <c r="H2207" t="s">
        <v>8313</v>
      </c>
      <c r="I2207" s="195" t="str">
        <f>IFERROR(VLOOKUP(Table[[#This Row],[Activity Details of Assistance]],WHAT!E:F,2,FALSE),"")</f>
        <v># of campaign per camp </v>
      </c>
      <c r="J2207" s="195"/>
      <c r="K2207">
        <v>20</v>
      </c>
      <c r="L2207" s="235" t="s">
        <v>28</v>
      </c>
      <c r="M2207" s="252" t="s">
        <v>13</v>
      </c>
      <c r="N2207" t="s">
        <v>14</v>
      </c>
      <c r="O2207" t="s">
        <v>307</v>
      </c>
      <c r="P2207" t="s">
        <v>1599</v>
      </c>
      <c r="Q2207" t="s">
        <v>4717</v>
      </c>
      <c r="R2207" s="230">
        <v>45107</v>
      </c>
      <c r="S2207" s="230">
        <v>45170</v>
      </c>
      <c r="T2207" t="s">
        <v>8407</v>
      </c>
      <c r="U2207" s="259"/>
      <c r="V2207" s="259"/>
      <c r="W2207" s="259"/>
      <c r="X2207" s="259"/>
      <c r="Y2207" s="260"/>
      <c r="Z2207" t="s">
        <v>8470</v>
      </c>
      <c r="AA2207" t="s">
        <v>8471</v>
      </c>
      <c r="AB2207">
        <v>1829363619</v>
      </c>
      <c r="AC2207" s="261" t="str">
        <f>_xlfn.IFNA(IF(Table[[#This Row],[Programme Partner]]&lt;&gt;Table[[#This Row],[Implementing Partner]],CONCATENATE(Table[[#This Row],[Programme Partner]],"-",Table[[#This Row],[Implementing Partner]]),Table[[#This Row],[Programme Partner]]),"")</f>
        <v>IOM-DSK</v>
      </c>
    </row>
    <row r="2208" spans="1:29" ht="16.5" customHeight="1">
      <c r="A2208" s="183">
        <v>2209</v>
      </c>
      <c r="B2208" s="183" t="s">
        <v>8385</v>
      </c>
      <c r="C2208" s="195" t="s">
        <v>5148</v>
      </c>
      <c r="D2208" s="268" t="s">
        <v>5087</v>
      </c>
      <c r="E2208" s="233" t="s">
        <v>5148</v>
      </c>
      <c r="F2208" s="265" t="s">
        <v>27</v>
      </c>
      <c r="G2208" s="195" t="s">
        <v>8014</v>
      </c>
      <c r="H2208" t="s">
        <v>8401</v>
      </c>
      <c r="I2208" s="195" t="str">
        <f>IFERROR(VLOOKUP(Table[[#This Row],[Activity Details of Assistance]],WHAT!E:F,2,FALSE),"")</f>
        <v># of household</v>
      </c>
      <c r="J2208" s="195"/>
      <c r="K2208">
        <v>3615</v>
      </c>
      <c r="L2208" s="235" t="s">
        <v>28</v>
      </c>
      <c r="M2208" s="252" t="s">
        <v>13</v>
      </c>
      <c r="N2208" t="s">
        <v>14</v>
      </c>
      <c r="O2208" t="s">
        <v>307</v>
      </c>
      <c r="P2208" t="s">
        <v>1599</v>
      </c>
      <c r="Q2208" t="s">
        <v>4717</v>
      </c>
      <c r="R2208" s="230">
        <v>45107</v>
      </c>
      <c r="S2208" s="230">
        <v>45170</v>
      </c>
      <c r="T2208" t="s">
        <v>8407</v>
      </c>
      <c r="U2208" s="259"/>
      <c r="V2208" s="259"/>
      <c r="W2208" s="259"/>
      <c r="X2208" s="259"/>
      <c r="Y2208" s="260"/>
      <c r="Z2208" t="s">
        <v>8470</v>
      </c>
      <c r="AA2208" t="s">
        <v>8471</v>
      </c>
      <c r="AB2208">
        <v>1829363619</v>
      </c>
      <c r="AC2208" s="261" t="str">
        <f>_xlfn.IFNA(IF(Table[[#This Row],[Programme Partner]]&lt;&gt;Table[[#This Row],[Implementing Partner]],CONCATENATE(Table[[#This Row],[Programme Partner]],"-",Table[[#This Row],[Implementing Partner]]),Table[[#This Row],[Programme Partner]]),"")</f>
        <v>IOM-DSK</v>
      </c>
    </row>
    <row r="2209" spans="1:29" ht="16.5" customHeight="1">
      <c r="A2209" s="183">
        <v>2210</v>
      </c>
      <c r="B2209" s="183" t="s">
        <v>8385</v>
      </c>
      <c r="C2209" s="195" t="s">
        <v>5148</v>
      </c>
      <c r="D2209" s="268" t="s">
        <v>5087</v>
      </c>
      <c r="E2209" s="233" t="s">
        <v>5148</v>
      </c>
      <c r="F2209" s="265" t="s">
        <v>27</v>
      </c>
      <c r="G2209" s="195" t="s">
        <v>8012</v>
      </c>
      <c r="H2209" t="s">
        <v>8364</v>
      </c>
      <c r="I2209" s="195" t="str">
        <f>IFERROR(VLOOKUP(Table[[#This Row],[Activity Details of Assistance]],WHAT!E:F,2,FALSE),"")</f>
        <v xml:space="preserve"># of door </v>
      </c>
      <c r="J2209" s="195"/>
      <c r="K2209">
        <v>2</v>
      </c>
      <c r="L2209" s="235" t="s">
        <v>28</v>
      </c>
      <c r="M2209" s="252" t="s">
        <v>13</v>
      </c>
      <c r="N2209" t="s">
        <v>14</v>
      </c>
      <c r="O2209" t="s">
        <v>307</v>
      </c>
      <c r="P2209" t="s">
        <v>1599</v>
      </c>
      <c r="Q2209" t="s">
        <v>4720</v>
      </c>
      <c r="R2209" s="230">
        <v>45107</v>
      </c>
      <c r="S2209" s="230">
        <v>45170</v>
      </c>
      <c r="T2209" t="s">
        <v>8407</v>
      </c>
      <c r="U2209" s="259"/>
      <c r="V2209" s="259"/>
      <c r="W2209" s="259"/>
      <c r="X2209" s="259"/>
      <c r="Y2209" s="260"/>
      <c r="Z2209" t="s">
        <v>8470</v>
      </c>
      <c r="AA2209" t="s">
        <v>8471</v>
      </c>
      <c r="AB2209">
        <v>1829363619</v>
      </c>
      <c r="AC2209" s="261" t="str">
        <f>_xlfn.IFNA(IF(Table[[#This Row],[Programme Partner]]&lt;&gt;Table[[#This Row],[Implementing Partner]],CONCATENATE(Table[[#This Row],[Programme Partner]],"-",Table[[#This Row],[Implementing Partner]]),Table[[#This Row],[Programme Partner]]),"")</f>
        <v>IOM-DSK</v>
      </c>
    </row>
    <row r="2210" spans="1:29" ht="16.5" customHeight="1">
      <c r="A2210" s="183">
        <v>2211</v>
      </c>
      <c r="B2210" s="183" t="s">
        <v>8385</v>
      </c>
      <c r="C2210" s="195" t="s">
        <v>5148</v>
      </c>
      <c r="D2210" s="268" t="s">
        <v>5087</v>
      </c>
      <c r="E2210" s="233" t="s">
        <v>5148</v>
      </c>
      <c r="F2210" s="265" t="s">
        <v>27</v>
      </c>
      <c r="G2210" s="195" t="s">
        <v>8012</v>
      </c>
      <c r="H2210" t="s">
        <v>8365</v>
      </c>
      <c r="I2210" s="195" t="str">
        <f>IFERROR(VLOOKUP(Table[[#This Row],[Activity Details of Assistance]],WHAT!E:F,2,FALSE),"")</f>
        <v># of door</v>
      </c>
      <c r="J2210" s="195"/>
      <c r="K2210">
        <v>13</v>
      </c>
      <c r="L2210" s="235" t="s">
        <v>28</v>
      </c>
      <c r="M2210" s="252" t="s">
        <v>13</v>
      </c>
      <c r="N2210" t="s">
        <v>14</v>
      </c>
      <c r="O2210" t="s">
        <v>307</v>
      </c>
      <c r="P2210" t="s">
        <v>1599</v>
      </c>
      <c r="Q2210" t="s">
        <v>4720</v>
      </c>
      <c r="R2210" s="230">
        <v>45107</v>
      </c>
      <c r="S2210" s="230">
        <v>45170</v>
      </c>
      <c r="T2210" t="s">
        <v>8407</v>
      </c>
      <c r="U2210" s="259"/>
      <c r="V2210" s="259"/>
      <c r="W2210" s="259"/>
      <c r="X2210" s="259"/>
      <c r="Y2210" s="260"/>
      <c r="Z2210" t="s">
        <v>8470</v>
      </c>
      <c r="AA2210" t="s">
        <v>8471</v>
      </c>
      <c r="AB2210">
        <v>1829363619</v>
      </c>
      <c r="AC2210" s="261" t="str">
        <f>_xlfn.IFNA(IF(Table[[#This Row],[Programme Partner]]&lt;&gt;Table[[#This Row],[Implementing Partner]],CONCATENATE(Table[[#This Row],[Programme Partner]],"-",Table[[#This Row],[Implementing Partner]]),Table[[#This Row],[Programme Partner]]),"")</f>
        <v>IOM-DSK</v>
      </c>
    </row>
    <row r="2211" spans="1:29" ht="16.5" customHeight="1">
      <c r="A2211" s="183">
        <v>2212</v>
      </c>
      <c r="B2211" s="183" t="s">
        <v>8385</v>
      </c>
      <c r="C2211" s="195" t="s">
        <v>5148</v>
      </c>
      <c r="D2211" s="268" t="s">
        <v>5087</v>
      </c>
      <c r="E2211" s="233" t="s">
        <v>5148</v>
      </c>
      <c r="F2211" s="265" t="s">
        <v>27</v>
      </c>
      <c r="G2211" s="195" t="s">
        <v>8012</v>
      </c>
      <c r="H2211" t="s">
        <v>8312</v>
      </c>
      <c r="I2211" s="195" t="str">
        <f>IFERROR(VLOOKUP(Table[[#This Row],[Activity Details of Assistance]],WHAT!E:F,2,FALSE),"")</f>
        <v># of door</v>
      </c>
      <c r="J2211" s="195"/>
      <c r="K2211">
        <v>102</v>
      </c>
      <c r="L2211" s="235" t="s">
        <v>28</v>
      </c>
      <c r="M2211" s="252" t="s">
        <v>13</v>
      </c>
      <c r="N2211" t="s">
        <v>14</v>
      </c>
      <c r="O2211" t="s">
        <v>307</v>
      </c>
      <c r="P2211" t="s">
        <v>1599</v>
      </c>
      <c r="Q2211" t="s">
        <v>4720</v>
      </c>
      <c r="R2211" s="230">
        <v>45107</v>
      </c>
      <c r="S2211" s="230">
        <v>45170</v>
      </c>
      <c r="T2211" t="s">
        <v>8407</v>
      </c>
      <c r="U2211" s="259"/>
      <c r="V2211" s="259"/>
      <c r="W2211" s="259"/>
      <c r="X2211" s="259"/>
      <c r="Y2211" s="260"/>
      <c r="Z2211" t="s">
        <v>8470</v>
      </c>
      <c r="AA2211" t="s">
        <v>8471</v>
      </c>
      <c r="AB2211">
        <v>1829363619</v>
      </c>
      <c r="AC2211" s="261" t="str">
        <f>_xlfn.IFNA(IF(Table[[#This Row],[Programme Partner]]&lt;&gt;Table[[#This Row],[Implementing Partner]],CONCATENATE(Table[[#This Row],[Programme Partner]],"-",Table[[#This Row],[Implementing Partner]]),Table[[#This Row],[Programme Partner]]),"")</f>
        <v>IOM-DSK</v>
      </c>
    </row>
    <row r="2212" spans="1:29" ht="16.5" customHeight="1">
      <c r="A2212" s="183">
        <v>2213</v>
      </c>
      <c r="B2212" s="183" t="s">
        <v>8385</v>
      </c>
      <c r="C2212" s="195" t="s">
        <v>5148</v>
      </c>
      <c r="D2212" s="268" t="s">
        <v>5087</v>
      </c>
      <c r="E2212" s="233" t="s">
        <v>5148</v>
      </c>
      <c r="F2212" s="265" t="s">
        <v>27</v>
      </c>
      <c r="G2212" s="195" t="s">
        <v>8013</v>
      </c>
      <c r="H2212" t="s">
        <v>8286</v>
      </c>
      <c r="I2212" s="195" t="str">
        <f>IFERROR(VLOOKUP(Table[[#This Row],[Activity Details of Assistance]],WHAT!E:F,2,FALSE),"")</f>
        <v># of HP sessions at community level</v>
      </c>
      <c r="J2212" s="195"/>
      <c r="K2212">
        <v>200</v>
      </c>
      <c r="L2212" s="235" t="s">
        <v>28</v>
      </c>
      <c r="M2212" s="252" t="s">
        <v>13</v>
      </c>
      <c r="N2212" t="s">
        <v>14</v>
      </c>
      <c r="O2212" t="s">
        <v>307</v>
      </c>
      <c r="P2212" t="s">
        <v>1599</v>
      </c>
      <c r="Q2212" t="s">
        <v>4720</v>
      </c>
      <c r="R2212" s="230">
        <v>45107</v>
      </c>
      <c r="S2212" s="230">
        <v>45170</v>
      </c>
      <c r="T2212" t="s">
        <v>8407</v>
      </c>
      <c r="U2212" s="259"/>
      <c r="V2212" s="259"/>
      <c r="W2212" s="259"/>
      <c r="X2212" s="259"/>
      <c r="Y2212" s="260"/>
      <c r="Z2212" t="s">
        <v>8470</v>
      </c>
      <c r="AA2212" t="s">
        <v>8471</v>
      </c>
      <c r="AB2212">
        <v>1829363619</v>
      </c>
      <c r="AC2212" s="261" t="str">
        <f>_xlfn.IFNA(IF(Table[[#This Row],[Programme Partner]]&lt;&gt;Table[[#This Row],[Implementing Partner]],CONCATENATE(Table[[#This Row],[Programme Partner]],"-",Table[[#This Row],[Implementing Partner]]),Table[[#This Row],[Programme Partner]]),"")</f>
        <v>IOM-DSK</v>
      </c>
    </row>
    <row r="2213" spans="1:29" ht="16.5" customHeight="1">
      <c r="A2213" s="183">
        <v>2214</v>
      </c>
      <c r="B2213" s="183" t="s">
        <v>8385</v>
      </c>
      <c r="C2213" s="195" t="s">
        <v>5148</v>
      </c>
      <c r="D2213" s="268" t="s">
        <v>5087</v>
      </c>
      <c r="E2213" s="233" t="s">
        <v>5148</v>
      </c>
      <c r="F2213" s="265" t="s">
        <v>27</v>
      </c>
      <c r="G2213" s="195" t="s">
        <v>8014</v>
      </c>
      <c r="H2213" t="s">
        <v>8313</v>
      </c>
      <c r="I2213" s="195" t="str">
        <f>IFERROR(VLOOKUP(Table[[#This Row],[Activity Details of Assistance]],WHAT!E:F,2,FALSE),"")</f>
        <v># of campaign per camp </v>
      </c>
      <c r="J2213" s="195"/>
      <c r="K2213">
        <v>4</v>
      </c>
      <c r="L2213" s="235" t="s">
        <v>28</v>
      </c>
      <c r="M2213" s="252" t="s">
        <v>13</v>
      </c>
      <c r="N2213" t="s">
        <v>14</v>
      </c>
      <c r="O2213" t="s">
        <v>307</v>
      </c>
      <c r="P2213" t="s">
        <v>1599</v>
      </c>
      <c r="Q2213" t="s">
        <v>4720</v>
      </c>
      <c r="R2213" s="230">
        <v>45107</v>
      </c>
      <c r="S2213" s="230">
        <v>45170</v>
      </c>
      <c r="T2213" t="s">
        <v>8407</v>
      </c>
      <c r="U2213" s="259"/>
      <c r="V2213" s="259"/>
      <c r="W2213" s="259"/>
      <c r="X2213" s="259"/>
      <c r="Y2213" s="260"/>
      <c r="Z2213" t="s">
        <v>8470</v>
      </c>
      <c r="AA2213" t="s">
        <v>8471</v>
      </c>
      <c r="AB2213">
        <v>1829363619</v>
      </c>
      <c r="AC2213" s="261" t="str">
        <f>_xlfn.IFNA(IF(Table[[#This Row],[Programme Partner]]&lt;&gt;Table[[#This Row],[Implementing Partner]],CONCATENATE(Table[[#This Row],[Programme Partner]],"-",Table[[#This Row],[Implementing Partner]]),Table[[#This Row],[Programme Partner]]),"")</f>
        <v>IOM-DSK</v>
      </c>
    </row>
    <row r="2214" spans="1:29" ht="16.5" customHeight="1">
      <c r="A2214" s="183">
        <v>2215</v>
      </c>
      <c r="B2214" s="183" t="s">
        <v>8385</v>
      </c>
      <c r="C2214" s="195" t="s">
        <v>5148</v>
      </c>
      <c r="D2214" s="268" t="s">
        <v>5087</v>
      </c>
      <c r="E2214" s="233" t="s">
        <v>5148</v>
      </c>
      <c r="F2214" s="265" t="s">
        <v>27</v>
      </c>
      <c r="G2214" s="195" t="s">
        <v>8014</v>
      </c>
      <c r="H2214" t="s">
        <v>8401</v>
      </c>
      <c r="I2214" s="195" t="str">
        <f>IFERROR(VLOOKUP(Table[[#This Row],[Activity Details of Assistance]],WHAT!E:F,2,FALSE),"")</f>
        <v># of household</v>
      </c>
      <c r="J2214" s="195"/>
      <c r="K2214">
        <v>592</v>
      </c>
      <c r="L2214" s="235" t="s">
        <v>28</v>
      </c>
      <c r="M2214" s="252" t="s">
        <v>13</v>
      </c>
      <c r="N2214" t="s">
        <v>14</v>
      </c>
      <c r="O2214" t="s">
        <v>307</v>
      </c>
      <c r="P2214" t="s">
        <v>1599</v>
      </c>
      <c r="Q2214" t="s">
        <v>4720</v>
      </c>
      <c r="R2214" s="230">
        <v>45107</v>
      </c>
      <c r="S2214" s="230">
        <v>45170</v>
      </c>
      <c r="T2214" t="s">
        <v>8407</v>
      </c>
      <c r="U2214" s="259"/>
      <c r="V2214" s="259"/>
      <c r="W2214" s="259"/>
      <c r="X2214" s="259"/>
      <c r="Y2214" s="260"/>
      <c r="Z2214" t="s">
        <v>8470</v>
      </c>
      <c r="AA2214" t="s">
        <v>8471</v>
      </c>
      <c r="AB2214">
        <v>1829363619</v>
      </c>
      <c r="AC2214" s="261" t="str">
        <f>_xlfn.IFNA(IF(Table[[#This Row],[Programme Partner]]&lt;&gt;Table[[#This Row],[Implementing Partner]],CONCATENATE(Table[[#This Row],[Programme Partner]],"-",Table[[#This Row],[Implementing Partner]]),Table[[#This Row],[Programme Partner]]),"")</f>
        <v>IOM-DSK</v>
      </c>
    </row>
    <row r="2215" spans="1:29" ht="16.5" customHeight="1">
      <c r="A2215" s="183">
        <v>2216</v>
      </c>
      <c r="B2215" s="183" t="s">
        <v>8385</v>
      </c>
      <c r="C2215" s="195" t="s">
        <v>5273</v>
      </c>
      <c r="D2215" s="268" t="s">
        <v>5184</v>
      </c>
      <c r="E2215" s="233" t="s">
        <v>5273</v>
      </c>
      <c r="F2215" s="265" t="s">
        <v>27</v>
      </c>
      <c r="G2215" s="195" t="s">
        <v>8012</v>
      </c>
      <c r="H2215" t="s">
        <v>8318</v>
      </c>
      <c r="I2215" s="195" t="str">
        <f>IFERROR(VLOOKUP(Table[[#This Row],[Activity Details of Assistance]],WHAT!E:F,2,FALSE),"")</f>
        <v># of door</v>
      </c>
      <c r="J2215" s="195"/>
      <c r="K2215">
        <v>5</v>
      </c>
      <c r="L2215" s="235" t="s">
        <v>28</v>
      </c>
      <c r="M2215" s="252" t="s">
        <v>13</v>
      </c>
      <c r="N2215" t="s">
        <v>14</v>
      </c>
      <c r="O2215" t="s">
        <v>307</v>
      </c>
      <c r="P2215" t="s">
        <v>1599</v>
      </c>
      <c r="Q2215" t="s">
        <v>4723</v>
      </c>
      <c r="R2215" s="230">
        <v>45107</v>
      </c>
      <c r="S2215" s="230">
        <v>45261</v>
      </c>
      <c r="T2215" t="s">
        <v>8407</v>
      </c>
      <c r="U2215" s="259"/>
      <c r="V2215" s="259"/>
      <c r="W2215" s="259"/>
      <c r="X2215" s="259"/>
      <c r="Y2215" s="260"/>
      <c r="Z2215" t="s">
        <v>8458</v>
      </c>
      <c r="AA2215" t="s">
        <v>8459</v>
      </c>
      <c r="AB2215" t="s">
        <v>8460</v>
      </c>
      <c r="AC2215" s="261" t="str">
        <f>_xlfn.IFNA(IF(Table[[#This Row],[Programme Partner]]&lt;&gt;Table[[#This Row],[Implementing Partner]],CONCATENATE(Table[[#This Row],[Programme Partner]],"-",Table[[#This Row],[Implementing Partner]]),Table[[#This Row],[Programme Partner]]),"")</f>
        <v>UNHCR-NGOF</v>
      </c>
    </row>
    <row r="2216" spans="1:29" ht="16.5" customHeight="1">
      <c r="A2216" s="183">
        <v>2217</v>
      </c>
      <c r="B2216" s="183" t="s">
        <v>8385</v>
      </c>
      <c r="C2216" s="195" t="s">
        <v>5273</v>
      </c>
      <c r="D2216" s="268" t="s">
        <v>5184</v>
      </c>
      <c r="E2216" s="233" t="s">
        <v>5273</v>
      </c>
      <c r="F2216" s="265" t="s">
        <v>27</v>
      </c>
      <c r="G2216" s="195" t="s">
        <v>8012</v>
      </c>
      <c r="H2216" t="s">
        <v>8364</v>
      </c>
      <c r="I2216" s="195" t="str">
        <f>IFERROR(VLOOKUP(Table[[#This Row],[Activity Details of Assistance]],WHAT!E:F,2,FALSE),"")</f>
        <v xml:space="preserve"># of door </v>
      </c>
      <c r="J2216" s="195"/>
      <c r="K2216">
        <v>101</v>
      </c>
      <c r="L2216" s="235" t="s">
        <v>28</v>
      </c>
      <c r="M2216" s="252" t="s">
        <v>13</v>
      </c>
      <c r="N2216" t="s">
        <v>14</v>
      </c>
      <c r="O2216" t="s">
        <v>307</v>
      </c>
      <c r="P2216" t="s">
        <v>1599</v>
      </c>
      <c r="Q2216" t="s">
        <v>4723</v>
      </c>
      <c r="R2216" s="230">
        <v>45107</v>
      </c>
      <c r="S2216" s="230">
        <v>45261</v>
      </c>
      <c r="T2216" t="s">
        <v>8407</v>
      </c>
      <c r="U2216" s="259"/>
      <c r="V2216" s="259"/>
      <c r="W2216" s="259"/>
      <c r="X2216" s="259"/>
      <c r="Y2216" s="260"/>
      <c r="Z2216" t="s">
        <v>8458</v>
      </c>
      <c r="AA2216" t="s">
        <v>8459</v>
      </c>
      <c r="AB2216" t="s">
        <v>8460</v>
      </c>
      <c r="AC2216" s="261" t="str">
        <f>_xlfn.IFNA(IF(Table[[#This Row],[Programme Partner]]&lt;&gt;Table[[#This Row],[Implementing Partner]],CONCATENATE(Table[[#This Row],[Programme Partner]],"-",Table[[#This Row],[Implementing Partner]]),Table[[#This Row],[Programme Partner]]),"")</f>
        <v>UNHCR-NGOF</v>
      </c>
    </row>
    <row r="2217" spans="1:29" ht="16.5" customHeight="1">
      <c r="A2217" s="183">
        <v>2218</v>
      </c>
      <c r="B2217" s="183" t="s">
        <v>8385</v>
      </c>
      <c r="C2217" s="195" t="s">
        <v>5273</v>
      </c>
      <c r="D2217" s="268" t="s">
        <v>5184</v>
      </c>
      <c r="E2217" s="233" t="s">
        <v>5273</v>
      </c>
      <c r="F2217" s="265" t="s">
        <v>27</v>
      </c>
      <c r="G2217" s="195" t="s">
        <v>8012</v>
      </c>
      <c r="H2217" t="s">
        <v>8403</v>
      </c>
      <c r="I2217" s="195" t="str">
        <f>IFERROR(VLOOKUP(Table[[#This Row],[Activity Details of Assistance]],WHAT!E:F,2,FALSE),"")</f>
        <v># of door</v>
      </c>
      <c r="J2217" s="195"/>
      <c r="K2217">
        <v>5</v>
      </c>
      <c r="L2217" s="235" t="s">
        <v>28</v>
      </c>
      <c r="M2217" s="252" t="s">
        <v>13</v>
      </c>
      <c r="N2217" t="s">
        <v>14</v>
      </c>
      <c r="O2217" t="s">
        <v>307</v>
      </c>
      <c r="P2217" t="s">
        <v>1599</v>
      </c>
      <c r="Q2217" t="s">
        <v>4723</v>
      </c>
      <c r="R2217" s="230">
        <v>45107</v>
      </c>
      <c r="S2217" s="230">
        <v>45261</v>
      </c>
      <c r="T2217" t="s">
        <v>8407</v>
      </c>
      <c r="U2217" s="259"/>
      <c r="V2217" s="259"/>
      <c r="W2217" s="259"/>
      <c r="X2217" s="259"/>
      <c r="Y2217" s="260"/>
      <c r="Z2217" t="s">
        <v>8458</v>
      </c>
      <c r="AA2217" t="s">
        <v>8459</v>
      </c>
      <c r="AB2217" t="s">
        <v>8460</v>
      </c>
      <c r="AC2217" s="261" t="str">
        <f>_xlfn.IFNA(IF(Table[[#This Row],[Programme Partner]]&lt;&gt;Table[[#This Row],[Implementing Partner]],CONCATENATE(Table[[#This Row],[Programme Partner]],"-",Table[[#This Row],[Implementing Partner]]),Table[[#This Row],[Programme Partner]]),"")</f>
        <v>UNHCR-NGOF</v>
      </c>
    </row>
    <row r="2218" spans="1:29" ht="16.5" customHeight="1">
      <c r="A2218" s="183">
        <v>2219</v>
      </c>
      <c r="B2218" s="183" t="s">
        <v>8385</v>
      </c>
      <c r="C2218" s="195" t="s">
        <v>5273</v>
      </c>
      <c r="D2218" s="268" t="s">
        <v>5184</v>
      </c>
      <c r="E2218" s="233" t="s">
        <v>5273</v>
      </c>
      <c r="F2218" s="265" t="s">
        <v>27</v>
      </c>
      <c r="G2218" s="195" t="s">
        <v>8012</v>
      </c>
      <c r="H2218" t="s">
        <v>8365</v>
      </c>
      <c r="I2218" s="195" t="str">
        <f>IFERROR(VLOOKUP(Table[[#This Row],[Activity Details of Assistance]],WHAT!E:F,2,FALSE),"")</f>
        <v># of door</v>
      </c>
      <c r="J2218" s="195"/>
      <c r="K2218">
        <v>339</v>
      </c>
      <c r="L2218" s="235" t="s">
        <v>28</v>
      </c>
      <c r="M2218" s="252" t="s">
        <v>13</v>
      </c>
      <c r="N2218" t="s">
        <v>14</v>
      </c>
      <c r="O2218" t="s">
        <v>307</v>
      </c>
      <c r="P2218" t="s">
        <v>1599</v>
      </c>
      <c r="Q2218" t="s">
        <v>4723</v>
      </c>
      <c r="R2218" s="230">
        <v>45107</v>
      </c>
      <c r="S2218" s="230">
        <v>45261</v>
      </c>
      <c r="T2218" t="s">
        <v>8407</v>
      </c>
      <c r="U2218" s="259"/>
      <c r="V2218" s="259"/>
      <c r="W2218" s="259"/>
      <c r="X2218" s="259"/>
      <c r="Y2218" s="260"/>
      <c r="Z2218" t="s">
        <v>8458</v>
      </c>
      <c r="AA2218" t="s">
        <v>8459</v>
      </c>
      <c r="AB2218" t="s">
        <v>8460</v>
      </c>
      <c r="AC2218" s="261" t="str">
        <f>_xlfn.IFNA(IF(Table[[#This Row],[Programme Partner]]&lt;&gt;Table[[#This Row],[Implementing Partner]],CONCATENATE(Table[[#This Row],[Programme Partner]],"-",Table[[#This Row],[Implementing Partner]]),Table[[#This Row],[Programme Partner]]),"")</f>
        <v>UNHCR-NGOF</v>
      </c>
    </row>
    <row r="2219" spans="1:29" ht="16.5" customHeight="1">
      <c r="A2219" s="183">
        <v>2220</v>
      </c>
      <c r="B2219" s="183" t="s">
        <v>8385</v>
      </c>
      <c r="C2219" s="195" t="s">
        <v>5273</v>
      </c>
      <c r="D2219" s="268" t="s">
        <v>5184</v>
      </c>
      <c r="E2219" s="233" t="s">
        <v>5273</v>
      </c>
      <c r="F2219" s="265" t="s">
        <v>27</v>
      </c>
      <c r="G2219" s="195" t="s">
        <v>8012</v>
      </c>
      <c r="H2219" t="s">
        <v>8312</v>
      </c>
      <c r="I2219" s="195" t="str">
        <f>IFERROR(VLOOKUP(Table[[#This Row],[Activity Details of Assistance]],WHAT!E:F,2,FALSE),"")</f>
        <v># of door</v>
      </c>
      <c r="J2219" s="195"/>
      <c r="K2219">
        <v>380</v>
      </c>
      <c r="L2219" s="235" t="s">
        <v>28</v>
      </c>
      <c r="M2219" s="252" t="s">
        <v>13</v>
      </c>
      <c r="N2219" t="s">
        <v>14</v>
      </c>
      <c r="O2219" t="s">
        <v>307</v>
      </c>
      <c r="P2219" t="s">
        <v>1599</v>
      </c>
      <c r="Q2219" t="s">
        <v>4723</v>
      </c>
      <c r="R2219" s="230">
        <v>45107</v>
      </c>
      <c r="S2219" s="230">
        <v>45261</v>
      </c>
      <c r="T2219" t="s">
        <v>8407</v>
      </c>
      <c r="U2219" s="259"/>
      <c r="V2219" s="259"/>
      <c r="W2219" s="259"/>
      <c r="X2219" s="259"/>
      <c r="Y2219" s="260"/>
      <c r="Z2219" t="s">
        <v>8458</v>
      </c>
      <c r="AA2219" t="s">
        <v>8459</v>
      </c>
      <c r="AB2219" t="s">
        <v>8460</v>
      </c>
      <c r="AC2219" s="261" t="str">
        <f>_xlfn.IFNA(IF(Table[[#This Row],[Programme Partner]]&lt;&gt;Table[[#This Row],[Implementing Partner]],CONCATENATE(Table[[#This Row],[Programme Partner]],"-",Table[[#This Row],[Implementing Partner]]),Table[[#This Row],[Programme Partner]]),"")</f>
        <v>UNHCR-NGOF</v>
      </c>
    </row>
    <row r="2220" spans="1:29" ht="16.5" customHeight="1">
      <c r="A2220" s="183">
        <v>2221</v>
      </c>
      <c r="B2220" s="183" t="s">
        <v>8385</v>
      </c>
      <c r="C2220" s="195" t="s">
        <v>5273</v>
      </c>
      <c r="D2220" s="268" t="s">
        <v>5184</v>
      </c>
      <c r="E2220" s="233" t="s">
        <v>5273</v>
      </c>
      <c r="F2220" s="265" t="s">
        <v>27</v>
      </c>
      <c r="G2220" s="195" t="s">
        <v>8013</v>
      </c>
      <c r="H2220" t="s">
        <v>8338</v>
      </c>
      <c r="I2220" s="195" t="str">
        <f>IFERROR(VLOOKUP(Table[[#This Row],[Activity Details of Assistance]],WHAT!E:F,2,FALSE),"")</f>
        <v># of facilities</v>
      </c>
      <c r="J2220" s="195"/>
      <c r="K2220">
        <v>10510</v>
      </c>
      <c r="L2220" s="235" t="s">
        <v>28</v>
      </c>
      <c r="M2220" s="252" t="s">
        <v>13</v>
      </c>
      <c r="N2220" t="s">
        <v>14</v>
      </c>
      <c r="O2220" t="s">
        <v>307</v>
      </c>
      <c r="P2220" t="s">
        <v>1599</v>
      </c>
      <c r="Q2220" t="s">
        <v>4723</v>
      </c>
      <c r="R2220" s="230">
        <v>45107</v>
      </c>
      <c r="S2220" s="230">
        <v>45261</v>
      </c>
      <c r="T2220" t="s">
        <v>8407</v>
      </c>
      <c r="U2220" s="259"/>
      <c r="V2220" s="259"/>
      <c r="W2220" s="259"/>
      <c r="X2220" s="259"/>
      <c r="Y2220" s="260"/>
      <c r="Z2220" t="s">
        <v>8458</v>
      </c>
      <c r="AA2220" t="s">
        <v>8459</v>
      </c>
      <c r="AB2220" t="s">
        <v>8460</v>
      </c>
      <c r="AC2220" s="261" t="str">
        <f>_xlfn.IFNA(IF(Table[[#This Row],[Programme Partner]]&lt;&gt;Table[[#This Row],[Implementing Partner]],CONCATENATE(Table[[#This Row],[Programme Partner]],"-",Table[[#This Row],[Implementing Partner]]),Table[[#This Row],[Programme Partner]]),"")</f>
        <v>UNHCR-NGOF</v>
      </c>
    </row>
    <row r="2221" spans="1:29" ht="16.5" customHeight="1">
      <c r="A2221" s="183">
        <v>2222</v>
      </c>
      <c r="B2221" s="183" t="s">
        <v>8385</v>
      </c>
      <c r="C2221" s="195" t="s">
        <v>5273</v>
      </c>
      <c r="D2221" s="268" t="s">
        <v>5184</v>
      </c>
      <c r="E2221" s="233" t="s">
        <v>5273</v>
      </c>
      <c r="F2221" s="265" t="s">
        <v>27</v>
      </c>
      <c r="G2221" s="195" t="s">
        <v>8013</v>
      </c>
      <c r="H2221" t="s">
        <v>8286</v>
      </c>
      <c r="I2221" s="195" t="str">
        <f>IFERROR(VLOOKUP(Table[[#This Row],[Activity Details of Assistance]],WHAT!E:F,2,FALSE),"")</f>
        <v># of HP sessions at community level</v>
      </c>
      <c r="J2221" s="195"/>
      <c r="K2221">
        <v>96</v>
      </c>
      <c r="L2221" s="235" t="s">
        <v>28</v>
      </c>
      <c r="M2221" s="252" t="s">
        <v>13</v>
      </c>
      <c r="N2221" t="s">
        <v>14</v>
      </c>
      <c r="O2221" t="s">
        <v>307</v>
      </c>
      <c r="P2221" t="s">
        <v>1599</v>
      </c>
      <c r="Q2221" t="s">
        <v>4723</v>
      </c>
      <c r="R2221" s="230">
        <v>45107</v>
      </c>
      <c r="S2221" s="230">
        <v>45261</v>
      </c>
      <c r="T2221" t="s">
        <v>8407</v>
      </c>
      <c r="U2221" s="259"/>
      <c r="V2221" s="259"/>
      <c r="W2221" s="259"/>
      <c r="X2221" s="259"/>
      <c r="Y2221" s="260"/>
      <c r="Z2221" t="s">
        <v>8458</v>
      </c>
      <c r="AA2221" t="s">
        <v>8459</v>
      </c>
      <c r="AB2221" t="s">
        <v>8460</v>
      </c>
      <c r="AC2221" s="261" t="str">
        <f>_xlfn.IFNA(IF(Table[[#This Row],[Programme Partner]]&lt;&gt;Table[[#This Row],[Implementing Partner]],CONCATENATE(Table[[#This Row],[Programme Partner]],"-",Table[[#This Row],[Implementing Partner]]),Table[[#This Row],[Programme Partner]]),"")</f>
        <v>UNHCR-NGOF</v>
      </c>
    </row>
    <row r="2222" spans="1:29" ht="16.5" customHeight="1">
      <c r="A2222" s="183">
        <v>2223</v>
      </c>
      <c r="B2222" s="183" t="s">
        <v>8385</v>
      </c>
      <c r="C2222" s="195" t="s">
        <v>5273</v>
      </c>
      <c r="D2222" s="268" t="s">
        <v>5184</v>
      </c>
      <c r="E2222" s="233" t="s">
        <v>5273</v>
      </c>
      <c r="F2222" s="265" t="s">
        <v>27</v>
      </c>
      <c r="G2222" s="195" t="s">
        <v>8013</v>
      </c>
      <c r="H2222" t="s">
        <v>8287</v>
      </c>
      <c r="I2222" s="195" t="str">
        <f>IFERROR(VLOOKUP(Table[[#This Row],[Activity Details of Assistance]],WHAT!E:F,2,FALSE),"")</f>
        <v># of HP sessions at HH level</v>
      </c>
      <c r="J2222" s="195"/>
      <c r="K2222">
        <v>5518</v>
      </c>
      <c r="L2222" s="235" t="s">
        <v>28</v>
      </c>
      <c r="M2222" s="252" t="s">
        <v>13</v>
      </c>
      <c r="N2222" t="s">
        <v>14</v>
      </c>
      <c r="O2222" t="s">
        <v>307</v>
      </c>
      <c r="P2222" t="s">
        <v>1599</v>
      </c>
      <c r="Q2222" t="s">
        <v>4723</v>
      </c>
      <c r="R2222" s="230">
        <v>45107</v>
      </c>
      <c r="S2222" s="230">
        <v>45261</v>
      </c>
      <c r="T2222" t="s">
        <v>8407</v>
      </c>
      <c r="U2222" s="259"/>
      <c r="V2222" s="259"/>
      <c r="W2222" s="259"/>
      <c r="X2222" s="259"/>
      <c r="Y2222" s="260"/>
      <c r="Z2222" t="s">
        <v>8458</v>
      </c>
      <c r="AA2222" t="s">
        <v>8459</v>
      </c>
      <c r="AB2222" t="s">
        <v>8460</v>
      </c>
      <c r="AC2222" s="261" t="str">
        <f>_xlfn.IFNA(IF(Table[[#This Row],[Programme Partner]]&lt;&gt;Table[[#This Row],[Implementing Partner]],CONCATENATE(Table[[#This Row],[Programme Partner]],"-",Table[[#This Row],[Implementing Partner]]),Table[[#This Row],[Programme Partner]]),"")</f>
        <v>UNHCR-NGOF</v>
      </c>
    </row>
    <row r="2223" spans="1:29" ht="16.5" customHeight="1">
      <c r="A2223" s="183">
        <v>2224</v>
      </c>
      <c r="B2223" s="183" t="s">
        <v>8385</v>
      </c>
      <c r="C2223" s="195" t="s">
        <v>5273</v>
      </c>
      <c r="D2223" s="268" t="s">
        <v>5184</v>
      </c>
      <c r="E2223" s="233" t="s">
        <v>5273</v>
      </c>
      <c r="F2223" s="265" t="s">
        <v>27</v>
      </c>
      <c r="G2223" s="195" t="s">
        <v>8013</v>
      </c>
      <c r="H2223" t="s">
        <v>8327</v>
      </c>
      <c r="I2223" s="195" t="str">
        <f>IFERROR(VLOOKUP(Table[[#This Row],[Activity Details of Assistance]],WHAT!E:F,2,FALSE),"")</f>
        <v># of HP sessions at institution level</v>
      </c>
      <c r="J2223" s="195"/>
      <c r="K2223">
        <v>8</v>
      </c>
      <c r="L2223" s="235" t="s">
        <v>28</v>
      </c>
      <c r="M2223" s="252" t="s">
        <v>13</v>
      </c>
      <c r="N2223" t="s">
        <v>14</v>
      </c>
      <c r="O2223" t="s">
        <v>307</v>
      </c>
      <c r="P2223" t="s">
        <v>1599</v>
      </c>
      <c r="Q2223" t="s">
        <v>4723</v>
      </c>
      <c r="R2223" s="230">
        <v>45107</v>
      </c>
      <c r="S2223" s="230">
        <v>45261</v>
      </c>
      <c r="T2223" t="s">
        <v>8407</v>
      </c>
      <c r="U2223" s="259"/>
      <c r="V2223" s="259"/>
      <c r="W2223" s="259"/>
      <c r="X2223" s="259"/>
      <c r="Y2223" s="260"/>
      <c r="Z2223" t="s">
        <v>8458</v>
      </c>
      <c r="AA2223" t="s">
        <v>8459</v>
      </c>
      <c r="AB2223" t="s">
        <v>8460</v>
      </c>
      <c r="AC2223" s="261" t="str">
        <f>_xlfn.IFNA(IF(Table[[#This Row],[Programme Partner]]&lt;&gt;Table[[#This Row],[Implementing Partner]],CONCATENATE(Table[[#This Row],[Programme Partner]],"-",Table[[#This Row],[Implementing Partner]]),Table[[#This Row],[Programme Partner]]),"")</f>
        <v>UNHCR-NGOF</v>
      </c>
    </row>
    <row r="2224" spans="1:29" ht="16.5" customHeight="1">
      <c r="A2224" s="183">
        <v>2225</v>
      </c>
      <c r="B2224" s="183" t="s">
        <v>8385</v>
      </c>
      <c r="C2224" s="195" t="s">
        <v>5273</v>
      </c>
      <c r="D2224" s="268" t="s">
        <v>5184</v>
      </c>
      <c r="E2224" s="233" t="s">
        <v>5273</v>
      </c>
      <c r="F2224" s="265" t="s">
        <v>27</v>
      </c>
      <c r="G2224" s="195" t="s">
        <v>8013</v>
      </c>
      <c r="H2224" t="s">
        <v>8288</v>
      </c>
      <c r="I2224" s="195" t="str">
        <f>IFERROR(VLOOKUP(Table[[#This Row],[Activity Details of Assistance]],WHAT!E:F,2,FALSE),"")</f>
        <v># of handwashing station</v>
      </c>
      <c r="J2224" s="195"/>
      <c r="K2224">
        <v>5</v>
      </c>
      <c r="L2224" s="235" t="s">
        <v>28</v>
      </c>
      <c r="M2224" s="252" t="s">
        <v>13</v>
      </c>
      <c r="N2224" t="s">
        <v>14</v>
      </c>
      <c r="O2224" t="s">
        <v>307</v>
      </c>
      <c r="P2224" t="s">
        <v>1599</v>
      </c>
      <c r="Q2224" t="s">
        <v>4723</v>
      </c>
      <c r="R2224" s="230">
        <v>45107</v>
      </c>
      <c r="S2224" s="230">
        <v>45261</v>
      </c>
      <c r="T2224" t="s">
        <v>8407</v>
      </c>
      <c r="U2224" s="259"/>
      <c r="V2224" s="259"/>
      <c r="W2224" s="259"/>
      <c r="X2224" s="259"/>
      <c r="Y2224" s="260"/>
      <c r="Z2224" t="s">
        <v>8458</v>
      </c>
      <c r="AA2224" t="s">
        <v>8459</v>
      </c>
      <c r="AB2224" t="s">
        <v>8460</v>
      </c>
      <c r="AC2224" s="261" t="str">
        <f>_xlfn.IFNA(IF(Table[[#This Row],[Programme Partner]]&lt;&gt;Table[[#This Row],[Implementing Partner]],CONCATENATE(Table[[#This Row],[Programme Partner]],"-",Table[[#This Row],[Implementing Partner]]),Table[[#This Row],[Programme Partner]]),"")</f>
        <v>UNHCR-NGOF</v>
      </c>
    </row>
    <row r="2225" spans="1:29" ht="16.5" customHeight="1">
      <c r="A2225" s="183">
        <v>2226</v>
      </c>
      <c r="B2225" s="183" t="s">
        <v>8385</v>
      </c>
      <c r="C2225" s="195" t="s">
        <v>5273</v>
      </c>
      <c r="D2225" s="268" t="s">
        <v>5184</v>
      </c>
      <c r="E2225" s="233" t="s">
        <v>5273</v>
      </c>
      <c r="F2225" s="265" t="s">
        <v>27</v>
      </c>
      <c r="G2225" s="195" t="s">
        <v>8014</v>
      </c>
      <c r="H2225" t="s">
        <v>8313</v>
      </c>
      <c r="I2225" s="195" t="str">
        <f>IFERROR(VLOOKUP(Table[[#This Row],[Activity Details of Assistance]],WHAT!E:F,2,FALSE),"")</f>
        <v># of campaign per camp </v>
      </c>
      <c r="J2225" s="195"/>
      <c r="K2225">
        <v>6</v>
      </c>
      <c r="L2225" s="235" t="s">
        <v>28</v>
      </c>
      <c r="M2225" s="252" t="s">
        <v>13</v>
      </c>
      <c r="N2225" t="s">
        <v>14</v>
      </c>
      <c r="O2225" t="s">
        <v>307</v>
      </c>
      <c r="P2225" t="s">
        <v>1599</v>
      </c>
      <c r="Q2225" t="s">
        <v>4723</v>
      </c>
      <c r="R2225" s="230">
        <v>45107</v>
      </c>
      <c r="S2225" s="230">
        <v>45261</v>
      </c>
      <c r="T2225" t="s">
        <v>8407</v>
      </c>
      <c r="U2225" s="259"/>
      <c r="V2225" s="259"/>
      <c r="W2225" s="259"/>
      <c r="X2225" s="259"/>
      <c r="Y2225" s="260"/>
      <c r="Z2225" t="s">
        <v>8458</v>
      </c>
      <c r="AA2225" t="s">
        <v>8459</v>
      </c>
      <c r="AB2225" t="s">
        <v>8460</v>
      </c>
      <c r="AC2225" s="261" t="str">
        <f>_xlfn.IFNA(IF(Table[[#This Row],[Programme Partner]]&lt;&gt;Table[[#This Row],[Implementing Partner]],CONCATENATE(Table[[#This Row],[Programme Partner]],"-",Table[[#This Row],[Implementing Partner]]),Table[[#This Row],[Programme Partner]]),"")</f>
        <v>UNHCR-NGOF</v>
      </c>
    </row>
    <row r="2226" spans="1:29" ht="16.5" customHeight="1">
      <c r="A2226" s="183">
        <v>2227</v>
      </c>
      <c r="B2226" s="183" t="s">
        <v>8385</v>
      </c>
      <c r="C2226" s="195" t="s">
        <v>5273</v>
      </c>
      <c r="D2226" s="268" t="s">
        <v>5184</v>
      </c>
      <c r="E2226" s="233" t="s">
        <v>5273</v>
      </c>
      <c r="F2226" s="265" t="s">
        <v>27</v>
      </c>
      <c r="G2226" s="195" t="s">
        <v>8014</v>
      </c>
      <c r="H2226" t="s">
        <v>8412</v>
      </c>
      <c r="I2226" s="195" t="str">
        <f>IFERROR(VLOOKUP(Table[[#This Row],[Activity Details of Assistance]],WHAT!E:F,2,FALSE),"")</f>
        <v># of HH</v>
      </c>
      <c r="J2226" s="195"/>
      <c r="K2226">
        <v>6468</v>
      </c>
      <c r="L2226" s="235" t="s">
        <v>28</v>
      </c>
      <c r="M2226" s="252" t="s">
        <v>13</v>
      </c>
      <c r="N2226" t="s">
        <v>14</v>
      </c>
      <c r="O2226" t="s">
        <v>307</v>
      </c>
      <c r="P2226" t="s">
        <v>1599</v>
      </c>
      <c r="Q2226" t="s">
        <v>4723</v>
      </c>
      <c r="R2226" s="230">
        <v>45107</v>
      </c>
      <c r="S2226" s="230">
        <v>45261</v>
      </c>
      <c r="T2226" t="s">
        <v>8407</v>
      </c>
      <c r="U2226" s="259"/>
      <c r="V2226" s="259"/>
      <c r="W2226" s="259"/>
      <c r="X2226" s="259"/>
      <c r="Y2226" s="260"/>
      <c r="Z2226" t="s">
        <v>8458</v>
      </c>
      <c r="AA2226" t="s">
        <v>8459</v>
      </c>
      <c r="AB2226" t="s">
        <v>8460</v>
      </c>
      <c r="AC2226" s="261" t="str">
        <f>_xlfn.IFNA(IF(Table[[#This Row],[Programme Partner]]&lt;&gt;Table[[#This Row],[Implementing Partner]],CONCATENATE(Table[[#This Row],[Programme Partner]],"-",Table[[#This Row],[Implementing Partner]]),Table[[#This Row],[Programme Partner]]),"")</f>
        <v>UNHCR-NGOF</v>
      </c>
    </row>
    <row r="2227" spans="1:29" ht="16.5" customHeight="1">
      <c r="A2227" s="183">
        <v>2228</v>
      </c>
      <c r="B2227" s="183" t="s">
        <v>8385</v>
      </c>
      <c r="C2227" s="195" t="s">
        <v>5275</v>
      </c>
      <c r="D2227" s="268" t="s">
        <v>5087</v>
      </c>
      <c r="E2227" s="233" t="s">
        <v>5275</v>
      </c>
      <c r="F2227" s="265" t="s">
        <v>27</v>
      </c>
      <c r="G2227" s="195" t="s">
        <v>8012</v>
      </c>
      <c r="H2227" t="s">
        <v>8364</v>
      </c>
      <c r="I2227" s="195" t="str">
        <f>IFERROR(VLOOKUP(Table[[#This Row],[Activity Details of Assistance]],WHAT!E:F,2,FALSE),"")</f>
        <v xml:space="preserve"># of door </v>
      </c>
      <c r="J2227" s="195"/>
      <c r="K2227">
        <v>44</v>
      </c>
      <c r="L2227" s="235" t="s">
        <v>28</v>
      </c>
      <c r="M2227" s="252" t="s">
        <v>13</v>
      </c>
      <c r="N2227" t="s">
        <v>14</v>
      </c>
      <c r="O2227" t="s">
        <v>307</v>
      </c>
      <c r="P2227" t="s">
        <v>1603</v>
      </c>
      <c r="Q2227" t="s">
        <v>4685</v>
      </c>
      <c r="R2227" s="230">
        <v>45107</v>
      </c>
      <c r="S2227" s="230">
        <v>45323</v>
      </c>
      <c r="T2227" t="s">
        <v>8407</v>
      </c>
      <c r="U2227" s="259"/>
      <c r="V2227" s="259"/>
      <c r="W2227" s="259"/>
      <c r="X2227" s="259"/>
      <c r="Y2227" s="260"/>
      <c r="Z2227" t="s">
        <v>8304</v>
      </c>
      <c r="AA2227" t="s">
        <v>8305</v>
      </c>
      <c r="AB2227">
        <v>1718551768</v>
      </c>
      <c r="AC2227" s="261" t="str">
        <f>_xlfn.IFNA(IF(Table[[#This Row],[Programme Partner]]&lt;&gt;Table[[#This Row],[Implementing Partner]],CONCATENATE(Table[[#This Row],[Programme Partner]],"-",Table[[#This Row],[Implementing Partner]]),Table[[#This Row],[Programme Partner]]),"")</f>
        <v>UNICEF-DSK</v>
      </c>
    </row>
    <row r="2228" spans="1:29" ht="16.5" customHeight="1">
      <c r="A2228" s="183">
        <v>2229</v>
      </c>
      <c r="B2228" s="183" t="s">
        <v>8385</v>
      </c>
      <c r="C2228" s="195" t="s">
        <v>5275</v>
      </c>
      <c r="D2228" s="268" t="s">
        <v>5087</v>
      </c>
      <c r="E2228" s="233" t="s">
        <v>5275</v>
      </c>
      <c r="F2228" s="265" t="s">
        <v>27</v>
      </c>
      <c r="G2228" s="195" t="s">
        <v>8012</v>
      </c>
      <c r="H2228" t="s">
        <v>8365</v>
      </c>
      <c r="I2228" s="195" t="str">
        <f>IFERROR(VLOOKUP(Table[[#This Row],[Activity Details of Assistance]],WHAT!E:F,2,FALSE),"")</f>
        <v># of door</v>
      </c>
      <c r="J2228" s="195"/>
      <c r="K2228">
        <v>107</v>
      </c>
      <c r="L2228" s="235" t="s">
        <v>28</v>
      </c>
      <c r="M2228" s="252" t="s">
        <v>13</v>
      </c>
      <c r="N2228" t="s">
        <v>14</v>
      </c>
      <c r="O2228" t="s">
        <v>307</v>
      </c>
      <c r="P2228" t="s">
        <v>1603</v>
      </c>
      <c r="Q2228" t="s">
        <v>4685</v>
      </c>
      <c r="R2228" s="230">
        <v>45107</v>
      </c>
      <c r="S2228" s="230">
        <v>45323</v>
      </c>
      <c r="T2228" t="s">
        <v>8407</v>
      </c>
      <c r="U2228" s="259"/>
      <c r="V2228" s="259"/>
      <c r="W2228" s="259"/>
      <c r="X2228" s="259"/>
      <c r="Y2228" s="260"/>
      <c r="Z2228" t="s">
        <v>8304</v>
      </c>
      <c r="AA2228" t="s">
        <v>8305</v>
      </c>
      <c r="AB2228">
        <v>1718551768</v>
      </c>
      <c r="AC2228" s="261" t="str">
        <f>_xlfn.IFNA(IF(Table[[#This Row],[Programme Partner]]&lt;&gt;Table[[#This Row],[Implementing Partner]],CONCATENATE(Table[[#This Row],[Programme Partner]],"-",Table[[#This Row],[Implementing Partner]]),Table[[#This Row],[Programme Partner]]),"")</f>
        <v>UNICEF-DSK</v>
      </c>
    </row>
    <row r="2229" spans="1:29" ht="16.5" customHeight="1">
      <c r="A2229" s="183">
        <v>2230</v>
      </c>
      <c r="B2229" s="183" t="s">
        <v>8385</v>
      </c>
      <c r="C2229" s="195" t="s">
        <v>5275</v>
      </c>
      <c r="D2229" s="268" t="s">
        <v>5087</v>
      </c>
      <c r="E2229" s="233" t="s">
        <v>5275</v>
      </c>
      <c r="F2229" s="265" t="s">
        <v>27</v>
      </c>
      <c r="G2229" s="195" t="s">
        <v>8013</v>
      </c>
      <c r="H2229" t="s">
        <v>8286</v>
      </c>
      <c r="I2229" s="195" t="str">
        <f>IFERROR(VLOOKUP(Table[[#This Row],[Activity Details of Assistance]],WHAT!E:F,2,FALSE),"")</f>
        <v># of HP sessions at community level</v>
      </c>
      <c r="J2229" s="195"/>
      <c r="K2229">
        <v>173</v>
      </c>
      <c r="L2229" s="235" t="s">
        <v>28</v>
      </c>
      <c r="M2229" s="252" t="s">
        <v>13</v>
      </c>
      <c r="N2229" t="s">
        <v>14</v>
      </c>
      <c r="O2229" t="s">
        <v>307</v>
      </c>
      <c r="P2229" t="s">
        <v>1603</v>
      </c>
      <c r="Q2229" t="s">
        <v>4685</v>
      </c>
      <c r="R2229" s="230">
        <v>45107</v>
      </c>
      <c r="S2229" s="230">
        <v>45323</v>
      </c>
      <c r="T2229" t="s">
        <v>8407</v>
      </c>
      <c r="U2229" s="259"/>
      <c r="V2229" s="259"/>
      <c r="W2229" s="259"/>
      <c r="X2229" s="259"/>
      <c r="Y2229" s="260"/>
      <c r="Z2229" t="s">
        <v>8304</v>
      </c>
      <c r="AA2229" t="s">
        <v>8305</v>
      </c>
      <c r="AB2229">
        <v>1718551768</v>
      </c>
      <c r="AC2229" s="261" t="str">
        <f>_xlfn.IFNA(IF(Table[[#This Row],[Programme Partner]]&lt;&gt;Table[[#This Row],[Implementing Partner]],CONCATENATE(Table[[#This Row],[Programme Partner]],"-",Table[[#This Row],[Implementing Partner]]),Table[[#This Row],[Programme Partner]]),"")</f>
        <v>UNICEF-DSK</v>
      </c>
    </row>
    <row r="2230" spans="1:29" ht="16.5" customHeight="1">
      <c r="A2230" s="183">
        <v>2231</v>
      </c>
      <c r="B2230" s="183" t="s">
        <v>8385</v>
      </c>
      <c r="C2230" s="195" t="s">
        <v>5275</v>
      </c>
      <c r="D2230" s="268" t="s">
        <v>5087</v>
      </c>
      <c r="E2230" s="233" t="s">
        <v>5275</v>
      </c>
      <c r="F2230" s="265" t="s">
        <v>27</v>
      </c>
      <c r="G2230" s="195" t="s">
        <v>8013</v>
      </c>
      <c r="H2230" t="s">
        <v>8287</v>
      </c>
      <c r="I2230" s="195" t="str">
        <f>IFERROR(VLOOKUP(Table[[#This Row],[Activity Details of Assistance]],WHAT!E:F,2,FALSE),"")</f>
        <v># of HP sessions at HH level</v>
      </c>
      <c r="J2230" s="195"/>
      <c r="K2230">
        <v>3245</v>
      </c>
      <c r="L2230" s="235" t="s">
        <v>28</v>
      </c>
      <c r="M2230" s="252" t="s">
        <v>13</v>
      </c>
      <c r="N2230" t="s">
        <v>14</v>
      </c>
      <c r="O2230" t="s">
        <v>307</v>
      </c>
      <c r="P2230" t="s">
        <v>1603</v>
      </c>
      <c r="Q2230" t="s">
        <v>4685</v>
      </c>
      <c r="R2230" s="230">
        <v>45107</v>
      </c>
      <c r="S2230" s="230">
        <v>45323</v>
      </c>
      <c r="T2230" t="s">
        <v>8407</v>
      </c>
      <c r="U2230" s="259"/>
      <c r="V2230" s="259"/>
      <c r="W2230" s="259"/>
      <c r="X2230" s="259"/>
      <c r="Y2230" s="260"/>
      <c r="Z2230" t="s">
        <v>8304</v>
      </c>
      <c r="AA2230" t="s">
        <v>8305</v>
      </c>
      <c r="AB2230">
        <v>1718551768</v>
      </c>
      <c r="AC2230" s="261" t="str">
        <f>_xlfn.IFNA(IF(Table[[#This Row],[Programme Partner]]&lt;&gt;Table[[#This Row],[Implementing Partner]],CONCATENATE(Table[[#This Row],[Programme Partner]],"-",Table[[#This Row],[Implementing Partner]]),Table[[#This Row],[Programme Partner]]),"")</f>
        <v>UNICEF-DSK</v>
      </c>
    </row>
    <row r="2231" spans="1:29" ht="16.5" customHeight="1">
      <c r="A2231" s="183">
        <v>2232</v>
      </c>
      <c r="B2231" s="183" t="s">
        <v>8385</v>
      </c>
      <c r="C2231" s="195" t="s">
        <v>5275</v>
      </c>
      <c r="D2231" s="268" t="s">
        <v>5087</v>
      </c>
      <c r="E2231" s="233" t="s">
        <v>5275</v>
      </c>
      <c r="F2231" s="265" t="s">
        <v>27</v>
      </c>
      <c r="G2231" s="195" t="s">
        <v>8013</v>
      </c>
      <c r="H2231" t="s">
        <v>8402</v>
      </c>
      <c r="I2231" s="195" t="str">
        <f>IFERROR(VLOOKUP(Table[[#This Row],[Activity Details of Assistance]],WHAT!E:F,2,FALSE),"")</f>
        <v># of household</v>
      </c>
      <c r="J2231" s="195"/>
      <c r="K2231">
        <v>8</v>
      </c>
      <c r="L2231" s="235" t="s">
        <v>28</v>
      </c>
      <c r="M2231" s="252" t="s">
        <v>13</v>
      </c>
      <c r="N2231" t="s">
        <v>14</v>
      </c>
      <c r="O2231" t="s">
        <v>307</v>
      </c>
      <c r="P2231" t="s">
        <v>1603</v>
      </c>
      <c r="Q2231" t="s">
        <v>4685</v>
      </c>
      <c r="R2231" s="230">
        <v>45107</v>
      </c>
      <c r="S2231" s="230">
        <v>45323</v>
      </c>
      <c r="T2231" t="s">
        <v>8407</v>
      </c>
      <c r="U2231" s="259"/>
      <c r="V2231" s="259"/>
      <c r="W2231" s="259"/>
      <c r="X2231" s="259"/>
      <c r="Y2231" s="260"/>
      <c r="Z2231" t="s">
        <v>8304</v>
      </c>
      <c r="AA2231" t="s">
        <v>8305</v>
      </c>
      <c r="AB2231">
        <v>1718551768</v>
      </c>
      <c r="AC2231" s="261" t="str">
        <f>_xlfn.IFNA(IF(Table[[#This Row],[Programme Partner]]&lt;&gt;Table[[#This Row],[Implementing Partner]],CONCATENATE(Table[[#This Row],[Programme Partner]],"-",Table[[#This Row],[Implementing Partner]]),Table[[#This Row],[Programme Partner]]),"")</f>
        <v>UNICEF-DSK</v>
      </c>
    </row>
    <row r="2232" spans="1:29" ht="16.5" customHeight="1">
      <c r="A2232" s="183">
        <v>2233</v>
      </c>
      <c r="B2232" s="183" t="s">
        <v>8385</v>
      </c>
      <c r="C2232" s="195" t="s">
        <v>5275</v>
      </c>
      <c r="D2232" s="268" t="s">
        <v>5087</v>
      </c>
      <c r="E2232" s="233" t="s">
        <v>5275</v>
      </c>
      <c r="F2232" s="265" t="s">
        <v>27</v>
      </c>
      <c r="G2232" s="195" t="s">
        <v>8014</v>
      </c>
      <c r="H2232" t="s">
        <v>8313</v>
      </c>
      <c r="I2232" s="195" t="str">
        <f>IFERROR(VLOOKUP(Table[[#This Row],[Activity Details of Assistance]],WHAT!E:F,2,FALSE),"")</f>
        <v># of campaign per camp </v>
      </c>
      <c r="J2232" s="195"/>
      <c r="K2232">
        <v>1</v>
      </c>
      <c r="L2232" s="235" t="s">
        <v>28</v>
      </c>
      <c r="M2232" s="252" t="s">
        <v>13</v>
      </c>
      <c r="N2232" t="s">
        <v>14</v>
      </c>
      <c r="O2232" t="s">
        <v>307</v>
      </c>
      <c r="P2232" t="s">
        <v>1603</v>
      </c>
      <c r="Q2232" t="s">
        <v>4685</v>
      </c>
      <c r="R2232" s="230">
        <v>45107</v>
      </c>
      <c r="S2232" s="230">
        <v>45323</v>
      </c>
      <c r="T2232" t="s">
        <v>8407</v>
      </c>
      <c r="U2232" s="259"/>
      <c r="V2232" s="259"/>
      <c r="W2232" s="259"/>
      <c r="X2232" s="259"/>
      <c r="Y2232" s="260"/>
      <c r="Z2232" t="s">
        <v>8304</v>
      </c>
      <c r="AA2232" t="s">
        <v>8305</v>
      </c>
      <c r="AB2232">
        <v>1718551768</v>
      </c>
      <c r="AC2232" s="261" t="str">
        <f>_xlfn.IFNA(IF(Table[[#This Row],[Programme Partner]]&lt;&gt;Table[[#This Row],[Implementing Partner]],CONCATENATE(Table[[#This Row],[Programme Partner]],"-",Table[[#This Row],[Implementing Partner]]),Table[[#This Row],[Programme Partner]]),"")</f>
        <v>UNICEF-DSK</v>
      </c>
    </row>
    <row r="2233" spans="1:29" ht="16.5" customHeight="1">
      <c r="A2233" s="183">
        <v>2234</v>
      </c>
      <c r="B2233" s="183" t="s">
        <v>8385</v>
      </c>
      <c r="C2233" s="195" t="s">
        <v>5275</v>
      </c>
      <c r="D2233" s="268" t="s">
        <v>5087</v>
      </c>
      <c r="E2233" s="233" t="s">
        <v>5275</v>
      </c>
      <c r="F2233" s="265" t="s">
        <v>27</v>
      </c>
      <c r="G2233" s="195" t="s">
        <v>8014</v>
      </c>
      <c r="H2233" t="s">
        <v>8401</v>
      </c>
      <c r="I2233" s="195" t="str">
        <f>IFERROR(VLOOKUP(Table[[#This Row],[Activity Details of Assistance]],WHAT!E:F,2,FALSE),"")</f>
        <v># of household</v>
      </c>
      <c r="J2233" s="195"/>
      <c r="K2233">
        <v>3631</v>
      </c>
      <c r="L2233" s="235" t="s">
        <v>28</v>
      </c>
      <c r="M2233" s="252" t="s">
        <v>13</v>
      </c>
      <c r="N2233" t="s">
        <v>14</v>
      </c>
      <c r="O2233" t="s">
        <v>307</v>
      </c>
      <c r="P2233" t="s">
        <v>1603</v>
      </c>
      <c r="Q2233" t="s">
        <v>4685</v>
      </c>
      <c r="R2233" s="230">
        <v>45107</v>
      </c>
      <c r="S2233" s="230">
        <v>45323</v>
      </c>
      <c r="T2233" t="s">
        <v>8407</v>
      </c>
      <c r="U2233" s="259"/>
      <c r="V2233" s="259"/>
      <c r="W2233" s="259"/>
      <c r="X2233" s="259"/>
      <c r="Y2233" s="260"/>
      <c r="Z2233" t="s">
        <v>8304</v>
      </c>
      <c r="AA2233" t="s">
        <v>8305</v>
      </c>
      <c r="AB2233">
        <v>1718551768</v>
      </c>
      <c r="AC2233" s="261" t="str">
        <f>_xlfn.IFNA(IF(Table[[#This Row],[Programme Partner]]&lt;&gt;Table[[#This Row],[Implementing Partner]],CONCATENATE(Table[[#This Row],[Programme Partner]],"-",Table[[#This Row],[Implementing Partner]]),Table[[#This Row],[Programme Partner]]),"")</f>
        <v>UNICEF-DSK</v>
      </c>
    </row>
    <row r="2234" spans="1:29" ht="16.5" customHeight="1">
      <c r="A2234" s="183">
        <v>2235</v>
      </c>
      <c r="B2234" s="183" t="s">
        <v>8385</v>
      </c>
      <c r="C2234" s="195" t="s">
        <v>8348</v>
      </c>
      <c r="D2234" s="268" t="s">
        <v>5087</v>
      </c>
      <c r="E2234" s="233" t="s">
        <v>8348</v>
      </c>
      <c r="F2234" s="265" t="s">
        <v>27</v>
      </c>
      <c r="G2234" s="195" t="s">
        <v>8012</v>
      </c>
      <c r="H2234" t="s">
        <v>8364</v>
      </c>
      <c r="I2234" s="195" t="str">
        <f>IFERROR(VLOOKUP(Table[[#This Row],[Activity Details of Assistance]],WHAT!E:F,2,FALSE),"")</f>
        <v xml:space="preserve"># of door </v>
      </c>
      <c r="J2234" s="195"/>
      <c r="K2234">
        <v>16</v>
      </c>
      <c r="L2234" s="235" t="s">
        <v>28</v>
      </c>
      <c r="M2234" s="252" t="s">
        <v>13</v>
      </c>
      <c r="N2234" t="s">
        <v>14</v>
      </c>
      <c r="O2234" t="s">
        <v>307</v>
      </c>
      <c r="P2234" t="s">
        <v>1603</v>
      </c>
      <c r="Q2234" t="s">
        <v>4685</v>
      </c>
      <c r="R2234" s="230">
        <v>45107</v>
      </c>
      <c r="S2234" s="230">
        <v>45078</v>
      </c>
      <c r="T2234" t="s">
        <v>8407</v>
      </c>
      <c r="U2234" s="259"/>
      <c r="V2234" s="259"/>
      <c r="W2234" s="259"/>
      <c r="X2234" s="259"/>
      <c r="Y2234" s="260"/>
      <c r="Z2234" t="s">
        <v>8304</v>
      </c>
      <c r="AA2234" t="s">
        <v>8305</v>
      </c>
      <c r="AB2234">
        <v>1718551768</v>
      </c>
      <c r="AC2234" s="261" t="str">
        <f>_xlfn.IFNA(IF(Table[[#This Row],[Programme Partner]]&lt;&gt;Table[[#This Row],[Implementing Partner]],CONCATENATE(Table[[#This Row],[Programme Partner]],"-",Table[[#This Row],[Implementing Partner]]),Table[[#This Row],[Programme Partner]]),"")</f>
        <v>OXFAM-DSK</v>
      </c>
    </row>
    <row r="2235" spans="1:29" ht="16.5" customHeight="1">
      <c r="A2235" s="183">
        <v>2236</v>
      </c>
      <c r="B2235" s="183" t="s">
        <v>8385</v>
      </c>
      <c r="C2235" s="195" t="s">
        <v>8348</v>
      </c>
      <c r="D2235" s="268" t="s">
        <v>5087</v>
      </c>
      <c r="E2235" s="233" t="s">
        <v>8348</v>
      </c>
      <c r="F2235" s="265" t="s">
        <v>27</v>
      </c>
      <c r="G2235" s="195" t="s">
        <v>8012</v>
      </c>
      <c r="H2235" t="s">
        <v>8365</v>
      </c>
      <c r="I2235" s="195" t="str">
        <f>IFERROR(VLOOKUP(Table[[#This Row],[Activity Details of Assistance]],WHAT!E:F,2,FALSE),"")</f>
        <v># of door</v>
      </c>
      <c r="J2235" s="195"/>
      <c r="K2235">
        <v>27</v>
      </c>
      <c r="L2235" s="235" t="s">
        <v>28</v>
      </c>
      <c r="M2235" s="252" t="s">
        <v>13</v>
      </c>
      <c r="N2235" t="s">
        <v>14</v>
      </c>
      <c r="O2235" t="s">
        <v>307</v>
      </c>
      <c r="P2235" t="s">
        <v>1603</v>
      </c>
      <c r="Q2235" t="s">
        <v>4685</v>
      </c>
      <c r="R2235" s="230">
        <v>45107</v>
      </c>
      <c r="S2235" s="230">
        <v>45078</v>
      </c>
      <c r="T2235" t="s">
        <v>8407</v>
      </c>
      <c r="U2235" s="259"/>
      <c r="V2235" s="259"/>
      <c r="W2235" s="259"/>
      <c r="X2235" s="259"/>
      <c r="Y2235" s="260"/>
      <c r="Z2235" t="s">
        <v>8304</v>
      </c>
      <c r="AA2235" t="s">
        <v>8305</v>
      </c>
      <c r="AB2235">
        <v>1718551768</v>
      </c>
      <c r="AC2235" s="261" t="str">
        <f>_xlfn.IFNA(IF(Table[[#This Row],[Programme Partner]]&lt;&gt;Table[[#This Row],[Implementing Partner]],CONCATENATE(Table[[#This Row],[Programme Partner]],"-",Table[[#This Row],[Implementing Partner]]),Table[[#This Row],[Programme Partner]]),"")</f>
        <v>OXFAM-DSK</v>
      </c>
    </row>
    <row r="2236" spans="1:29" ht="16.5" customHeight="1">
      <c r="A2236" s="183">
        <v>2237</v>
      </c>
      <c r="B2236" s="183" t="s">
        <v>8385</v>
      </c>
      <c r="C2236" s="195" t="s">
        <v>8348</v>
      </c>
      <c r="D2236" s="268" t="s">
        <v>5087</v>
      </c>
      <c r="E2236" s="233" t="s">
        <v>8348</v>
      </c>
      <c r="F2236" s="265" t="s">
        <v>27</v>
      </c>
      <c r="G2236" s="195" t="s">
        <v>8013</v>
      </c>
      <c r="H2236" t="s">
        <v>8286</v>
      </c>
      <c r="I2236" s="195" t="str">
        <f>IFERROR(VLOOKUP(Table[[#This Row],[Activity Details of Assistance]],WHAT!E:F,2,FALSE),"")</f>
        <v># of HP sessions at community level</v>
      </c>
      <c r="J2236" s="195"/>
      <c r="K2236">
        <v>50</v>
      </c>
      <c r="L2236" s="235" t="s">
        <v>28</v>
      </c>
      <c r="M2236" s="252" t="s">
        <v>13</v>
      </c>
      <c r="N2236" t="s">
        <v>14</v>
      </c>
      <c r="O2236" t="s">
        <v>307</v>
      </c>
      <c r="P2236" t="s">
        <v>1603</v>
      </c>
      <c r="Q2236" t="s">
        <v>4685</v>
      </c>
      <c r="R2236" s="230">
        <v>45107</v>
      </c>
      <c r="S2236" s="230">
        <v>45078</v>
      </c>
      <c r="T2236" t="s">
        <v>8407</v>
      </c>
      <c r="U2236" s="259"/>
      <c r="V2236" s="259"/>
      <c r="W2236" s="259"/>
      <c r="X2236" s="259"/>
      <c r="Y2236" s="260"/>
      <c r="Z2236" t="s">
        <v>8304</v>
      </c>
      <c r="AA2236" t="s">
        <v>8305</v>
      </c>
      <c r="AB2236">
        <v>1718551768</v>
      </c>
      <c r="AC2236" s="261" t="str">
        <f>_xlfn.IFNA(IF(Table[[#This Row],[Programme Partner]]&lt;&gt;Table[[#This Row],[Implementing Partner]],CONCATENATE(Table[[#This Row],[Programme Partner]],"-",Table[[#This Row],[Implementing Partner]]),Table[[#This Row],[Programme Partner]]),"")</f>
        <v>OXFAM-DSK</v>
      </c>
    </row>
    <row r="2237" spans="1:29" ht="16.5" customHeight="1">
      <c r="A2237" s="183">
        <v>2238</v>
      </c>
      <c r="B2237" s="183" t="s">
        <v>8385</v>
      </c>
      <c r="C2237" s="195" t="s">
        <v>8348</v>
      </c>
      <c r="D2237" s="268" t="s">
        <v>5087</v>
      </c>
      <c r="E2237" s="233" t="s">
        <v>8348</v>
      </c>
      <c r="F2237" s="265" t="s">
        <v>27</v>
      </c>
      <c r="G2237" s="195" t="s">
        <v>8013</v>
      </c>
      <c r="H2237" t="s">
        <v>8287</v>
      </c>
      <c r="I2237" s="195" t="str">
        <f>IFERROR(VLOOKUP(Table[[#This Row],[Activity Details of Assistance]],WHAT!E:F,2,FALSE),"")</f>
        <v># of HP sessions at HH level</v>
      </c>
      <c r="J2237" s="195"/>
      <c r="K2237">
        <v>788</v>
      </c>
      <c r="L2237" s="235" t="s">
        <v>28</v>
      </c>
      <c r="M2237" s="252" t="s">
        <v>13</v>
      </c>
      <c r="N2237" t="s">
        <v>14</v>
      </c>
      <c r="O2237" t="s">
        <v>307</v>
      </c>
      <c r="P2237" t="s">
        <v>1603</v>
      </c>
      <c r="Q2237" t="s">
        <v>4685</v>
      </c>
      <c r="R2237" s="230">
        <v>45107</v>
      </c>
      <c r="S2237" s="230">
        <v>45078</v>
      </c>
      <c r="T2237" t="s">
        <v>8407</v>
      </c>
      <c r="U2237" s="259"/>
      <c r="V2237" s="259"/>
      <c r="W2237" s="259"/>
      <c r="X2237" s="259"/>
      <c r="Y2237" s="260"/>
      <c r="Z2237" t="s">
        <v>8304</v>
      </c>
      <c r="AA2237" t="s">
        <v>8305</v>
      </c>
      <c r="AB2237">
        <v>1718551768</v>
      </c>
      <c r="AC2237" s="261" t="str">
        <f>_xlfn.IFNA(IF(Table[[#This Row],[Programme Partner]]&lt;&gt;Table[[#This Row],[Implementing Partner]],CONCATENATE(Table[[#This Row],[Programme Partner]],"-",Table[[#This Row],[Implementing Partner]]),Table[[#This Row],[Programme Partner]]),"")</f>
        <v>OXFAM-DSK</v>
      </c>
    </row>
    <row r="2238" spans="1:29" ht="16.5" customHeight="1">
      <c r="A2238" s="183">
        <v>2239</v>
      </c>
      <c r="B2238" s="183" t="s">
        <v>8385</v>
      </c>
      <c r="C2238" s="195" t="s">
        <v>8348</v>
      </c>
      <c r="D2238" s="268" t="s">
        <v>5087</v>
      </c>
      <c r="E2238" s="233" t="s">
        <v>8348</v>
      </c>
      <c r="F2238" s="265" t="s">
        <v>27</v>
      </c>
      <c r="G2238" s="195" t="s">
        <v>8013</v>
      </c>
      <c r="H2238" t="s">
        <v>8402</v>
      </c>
      <c r="I2238" s="195" t="str">
        <f>IFERROR(VLOOKUP(Table[[#This Row],[Activity Details of Assistance]],WHAT!E:F,2,FALSE),"")</f>
        <v># of household</v>
      </c>
      <c r="J2238" s="195"/>
      <c r="K2238">
        <v>1</v>
      </c>
      <c r="L2238" s="235" t="s">
        <v>28</v>
      </c>
      <c r="M2238" s="252" t="s">
        <v>13</v>
      </c>
      <c r="N2238" t="s">
        <v>14</v>
      </c>
      <c r="O2238" t="s">
        <v>307</v>
      </c>
      <c r="P2238" t="s">
        <v>1603</v>
      </c>
      <c r="Q2238" t="s">
        <v>4685</v>
      </c>
      <c r="R2238" s="230">
        <v>45107</v>
      </c>
      <c r="S2238" s="230">
        <v>45078</v>
      </c>
      <c r="T2238" t="s">
        <v>8407</v>
      </c>
      <c r="U2238" s="259"/>
      <c r="V2238" s="259"/>
      <c r="W2238" s="259"/>
      <c r="X2238" s="259"/>
      <c r="Y2238" s="260"/>
      <c r="Z2238" t="s">
        <v>8304</v>
      </c>
      <c r="AA2238" t="s">
        <v>8305</v>
      </c>
      <c r="AB2238">
        <v>1718551768</v>
      </c>
      <c r="AC2238" s="261" t="str">
        <f>_xlfn.IFNA(IF(Table[[#This Row],[Programme Partner]]&lt;&gt;Table[[#This Row],[Implementing Partner]],CONCATENATE(Table[[#This Row],[Programme Partner]],"-",Table[[#This Row],[Implementing Partner]]),Table[[#This Row],[Programme Partner]]),"")</f>
        <v>OXFAM-DSK</v>
      </c>
    </row>
    <row r="2239" spans="1:29" ht="16.5" customHeight="1">
      <c r="A2239" s="183">
        <v>2240</v>
      </c>
      <c r="B2239" s="183" t="s">
        <v>8385</v>
      </c>
      <c r="C2239" s="195" t="s">
        <v>8348</v>
      </c>
      <c r="D2239" s="268" t="s">
        <v>5087</v>
      </c>
      <c r="E2239" s="233" t="s">
        <v>8348</v>
      </c>
      <c r="F2239" s="265" t="s">
        <v>27</v>
      </c>
      <c r="G2239" s="195" t="s">
        <v>8014</v>
      </c>
      <c r="H2239" t="s">
        <v>8401</v>
      </c>
      <c r="I2239" s="195" t="str">
        <f>IFERROR(VLOOKUP(Table[[#This Row],[Activity Details of Assistance]],WHAT!E:F,2,FALSE),"")</f>
        <v># of household</v>
      </c>
      <c r="J2239" s="195"/>
      <c r="K2239">
        <v>837</v>
      </c>
      <c r="L2239" s="235" t="s">
        <v>28</v>
      </c>
      <c r="M2239" s="252" t="s">
        <v>13</v>
      </c>
      <c r="N2239" t="s">
        <v>14</v>
      </c>
      <c r="O2239" t="s">
        <v>307</v>
      </c>
      <c r="P2239" t="s">
        <v>1603</v>
      </c>
      <c r="Q2239" t="s">
        <v>4685</v>
      </c>
      <c r="R2239" s="230">
        <v>45107</v>
      </c>
      <c r="S2239" s="230">
        <v>45078</v>
      </c>
      <c r="T2239" t="s">
        <v>8407</v>
      </c>
      <c r="U2239" s="259"/>
      <c r="V2239" s="259"/>
      <c r="W2239" s="259"/>
      <c r="X2239" s="259"/>
      <c r="Y2239" s="260"/>
      <c r="Z2239" t="s">
        <v>8304</v>
      </c>
      <c r="AA2239" t="s">
        <v>8305</v>
      </c>
      <c r="AB2239">
        <v>1718551768</v>
      </c>
      <c r="AC2239" s="261" t="str">
        <f>_xlfn.IFNA(IF(Table[[#This Row],[Programme Partner]]&lt;&gt;Table[[#This Row],[Implementing Partner]],CONCATENATE(Table[[#This Row],[Programme Partner]],"-",Table[[#This Row],[Implementing Partner]]),Table[[#This Row],[Programme Partner]]),"")</f>
        <v>OXFAM-DSK</v>
      </c>
    </row>
    <row r="2240" spans="1:29" ht="16.5" customHeight="1">
      <c r="A2240" s="183">
        <v>2241</v>
      </c>
      <c r="B2240" s="183" t="s">
        <v>8385</v>
      </c>
      <c r="C2240" s="195" t="s">
        <v>5273</v>
      </c>
      <c r="D2240" s="268" t="s">
        <v>5184</v>
      </c>
      <c r="E2240" s="233" t="s">
        <v>5273</v>
      </c>
      <c r="F2240" s="265" t="s">
        <v>27</v>
      </c>
      <c r="G2240" s="195" t="s">
        <v>8012</v>
      </c>
      <c r="H2240" t="s">
        <v>8364</v>
      </c>
      <c r="I2240" s="195" t="str">
        <f>IFERROR(VLOOKUP(Table[[#This Row],[Activity Details of Assistance]],WHAT!E:F,2,FALSE),"")</f>
        <v xml:space="preserve"># of door </v>
      </c>
      <c r="J2240" s="195"/>
      <c r="K2240">
        <v>62</v>
      </c>
      <c r="L2240" s="235" t="s">
        <v>28</v>
      </c>
      <c r="M2240" s="252" t="s">
        <v>13</v>
      </c>
      <c r="N2240" t="s">
        <v>14</v>
      </c>
      <c r="O2240" t="s">
        <v>307</v>
      </c>
      <c r="P2240" t="s">
        <v>1599</v>
      </c>
      <c r="Q2240" t="s">
        <v>5697</v>
      </c>
      <c r="R2240" s="230">
        <v>45107</v>
      </c>
      <c r="S2240" s="230">
        <v>45261</v>
      </c>
      <c r="T2240" t="s">
        <v>8407</v>
      </c>
      <c r="U2240" s="259"/>
      <c r="V2240" s="259"/>
      <c r="W2240" s="259"/>
      <c r="X2240" s="259"/>
      <c r="Y2240" s="260"/>
      <c r="Z2240" t="s">
        <v>8458</v>
      </c>
      <c r="AA2240" t="s">
        <v>8459</v>
      </c>
      <c r="AB2240" t="s">
        <v>8460</v>
      </c>
      <c r="AC2240" s="261" t="str">
        <f>_xlfn.IFNA(IF(Table[[#This Row],[Programme Partner]]&lt;&gt;Table[[#This Row],[Implementing Partner]],CONCATENATE(Table[[#This Row],[Programme Partner]],"-",Table[[#This Row],[Implementing Partner]]),Table[[#This Row],[Programme Partner]]),"")</f>
        <v>UNHCR-NGOF</v>
      </c>
    </row>
    <row r="2241" spans="1:29" ht="16.5" customHeight="1">
      <c r="A2241" s="183">
        <v>2242</v>
      </c>
      <c r="B2241" s="183" t="s">
        <v>8385</v>
      </c>
      <c r="C2241" s="195" t="s">
        <v>5273</v>
      </c>
      <c r="D2241" s="268" t="s">
        <v>5184</v>
      </c>
      <c r="E2241" s="233" t="s">
        <v>5273</v>
      </c>
      <c r="F2241" s="265" t="s">
        <v>27</v>
      </c>
      <c r="G2241" s="195" t="s">
        <v>8012</v>
      </c>
      <c r="H2241" t="s">
        <v>8365</v>
      </c>
      <c r="I2241" s="195" t="str">
        <f>IFERROR(VLOOKUP(Table[[#This Row],[Activity Details of Assistance]],WHAT!E:F,2,FALSE),"")</f>
        <v># of door</v>
      </c>
      <c r="J2241" s="195"/>
      <c r="K2241">
        <v>180</v>
      </c>
      <c r="L2241" s="235" t="s">
        <v>28</v>
      </c>
      <c r="M2241" s="252" t="s">
        <v>13</v>
      </c>
      <c r="N2241" t="s">
        <v>14</v>
      </c>
      <c r="O2241" t="s">
        <v>307</v>
      </c>
      <c r="P2241" t="s">
        <v>1599</v>
      </c>
      <c r="Q2241" t="s">
        <v>5697</v>
      </c>
      <c r="R2241" s="230">
        <v>45107</v>
      </c>
      <c r="S2241" s="230">
        <v>45261</v>
      </c>
      <c r="T2241" t="s">
        <v>8407</v>
      </c>
      <c r="U2241" s="259"/>
      <c r="V2241" s="259"/>
      <c r="W2241" s="259"/>
      <c r="X2241" s="259"/>
      <c r="Y2241" s="260"/>
      <c r="Z2241" t="s">
        <v>8458</v>
      </c>
      <c r="AA2241" t="s">
        <v>8459</v>
      </c>
      <c r="AB2241" t="s">
        <v>8460</v>
      </c>
      <c r="AC2241" s="261" t="str">
        <f>_xlfn.IFNA(IF(Table[[#This Row],[Programme Partner]]&lt;&gt;Table[[#This Row],[Implementing Partner]],CONCATENATE(Table[[#This Row],[Programme Partner]],"-",Table[[#This Row],[Implementing Partner]]),Table[[#This Row],[Programme Partner]]),"")</f>
        <v>UNHCR-NGOF</v>
      </c>
    </row>
    <row r="2242" spans="1:29" ht="16.5" customHeight="1">
      <c r="A2242" s="183">
        <v>2243</v>
      </c>
      <c r="B2242" s="183" t="s">
        <v>8385</v>
      </c>
      <c r="C2242" s="195" t="s">
        <v>5273</v>
      </c>
      <c r="D2242" s="268" t="s">
        <v>5184</v>
      </c>
      <c r="E2242" s="233" t="s">
        <v>5273</v>
      </c>
      <c r="F2242" s="265" t="s">
        <v>27</v>
      </c>
      <c r="G2242" s="195" t="s">
        <v>8012</v>
      </c>
      <c r="H2242" t="s">
        <v>8312</v>
      </c>
      <c r="I2242" s="195" t="str">
        <f>IFERROR(VLOOKUP(Table[[#This Row],[Activity Details of Assistance]],WHAT!E:F,2,FALSE),"")</f>
        <v># of door</v>
      </c>
      <c r="J2242" s="195"/>
      <c r="K2242">
        <v>357</v>
      </c>
      <c r="L2242" s="235" t="s">
        <v>28</v>
      </c>
      <c r="M2242" s="252" t="s">
        <v>13</v>
      </c>
      <c r="N2242" t="s">
        <v>14</v>
      </c>
      <c r="O2242" t="s">
        <v>307</v>
      </c>
      <c r="P2242" t="s">
        <v>1599</v>
      </c>
      <c r="Q2242" t="s">
        <v>5697</v>
      </c>
      <c r="R2242" s="230">
        <v>45107</v>
      </c>
      <c r="S2242" s="230">
        <v>45261</v>
      </c>
      <c r="T2242" t="s">
        <v>8407</v>
      </c>
      <c r="U2242" s="259"/>
      <c r="V2242" s="259"/>
      <c r="W2242" s="259"/>
      <c r="X2242" s="259"/>
      <c r="Y2242" s="260"/>
      <c r="Z2242" t="s">
        <v>8458</v>
      </c>
      <c r="AA2242" t="s">
        <v>8459</v>
      </c>
      <c r="AB2242" t="s">
        <v>8460</v>
      </c>
      <c r="AC2242" s="261" t="str">
        <f>_xlfn.IFNA(IF(Table[[#This Row],[Programme Partner]]&lt;&gt;Table[[#This Row],[Implementing Partner]],CONCATENATE(Table[[#This Row],[Programme Partner]],"-",Table[[#This Row],[Implementing Partner]]),Table[[#This Row],[Programme Partner]]),"")</f>
        <v>UNHCR-NGOF</v>
      </c>
    </row>
    <row r="2243" spans="1:29" ht="16.5" customHeight="1">
      <c r="A2243" s="183">
        <v>2244</v>
      </c>
      <c r="B2243" s="183" t="s">
        <v>8385</v>
      </c>
      <c r="C2243" s="195" t="s">
        <v>5273</v>
      </c>
      <c r="D2243" s="268" t="s">
        <v>5184</v>
      </c>
      <c r="E2243" s="233" t="s">
        <v>5273</v>
      </c>
      <c r="F2243" s="265" t="s">
        <v>27</v>
      </c>
      <c r="G2243" s="195" t="s">
        <v>8013</v>
      </c>
      <c r="H2243" t="s">
        <v>8338</v>
      </c>
      <c r="I2243" s="195" t="str">
        <f>IFERROR(VLOOKUP(Table[[#This Row],[Activity Details of Assistance]],WHAT!E:F,2,FALSE),"")</f>
        <v># of facilities</v>
      </c>
      <c r="J2243" s="195"/>
      <c r="K2243">
        <v>2078</v>
      </c>
      <c r="L2243" s="235" t="s">
        <v>28</v>
      </c>
      <c r="M2243" s="252" t="s">
        <v>13</v>
      </c>
      <c r="N2243" t="s">
        <v>14</v>
      </c>
      <c r="O2243" t="s">
        <v>307</v>
      </c>
      <c r="P2243" t="s">
        <v>1599</v>
      </c>
      <c r="Q2243" t="s">
        <v>5697</v>
      </c>
      <c r="R2243" s="230">
        <v>45107</v>
      </c>
      <c r="S2243" s="230">
        <v>45261</v>
      </c>
      <c r="T2243" t="s">
        <v>8407</v>
      </c>
      <c r="U2243" s="259"/>
      <c r="V2243" s="259"/>
      <c r="W2243" s="259"/>
      <c r="X2243" s="259"/>
      <c r="Y2243" s="260"/>
      <c r="Z2243" t="s">
        <v>8458</v>
      </c>
      <c r="AA2243" t="s">
        <v>8459</v>
      </c>
      <c r="AB2243" t="s">
        <v>8460</v>
      </c>
      <c r="AC2243" s="261" t="str">
        <f>_xlfn.IFNA(IF(Table[[#This Row],[Programme Partner]]&lt;&gt;Table[[#This Row],[Implementing Partner]],CONCATENATE(Table[[#This Row],[Programme Partner]],"-",Table[[#This Row],[Implementing Partner]]),Table[[#This Row],[Programme Partner]]),"")</f>
        <v>UNHCR-NGOF</v>
      </c>
    </row>
    <row r="2244" spans="1:29" ht="16.5" customHeight="1">
      <c r="A2244" s="183">
        <v>2245</v>
      </c>
      <c r="B2244" s="183" t="s">
        <v>8385</v>
      </c>
      <c r="C2244" s="195" t="s">
        <v>5273</v>
      </c>
      <c r="D2244" s="268" t="s">
        <v>5184</v>
      </c>
      <c r="E2244" s="233" t="s">
        <v>5273</v>
      </c>
      <c r="F2244" s="265" t="s">
        <v>27</v>
      </c>
      <c r="G2244" s="195" t="s">
        <v>8013</v>
      </c>
      <c r="H2244" t="s">
        <v>8286</v>
      </c>
      <c r="I2244" s="195" t="str">
        <f>IFERROR(VLOOKUP(Table[[#This Row],[Activity Details of Assistance]],WHAT!E:F,2,FALSE),"")</f>
        <v># of HP sessions at community level</v>
      </c>
      <c r="J2244" s="195"/>
      <c r="K2244">
        <v>84</v>
      </c>
      <c r="L2244" s="235" t="s">
        <v>28</v>
      </c>
      <c r="M2244" s="252" t="s">
        <v>13</v>
      </c>
      <c r="N2244" t="s">
        <v>14</v>
      </c>
      <c r="O2244" t="s">
        <v>307</v>
      </c>
      <c r="P2244" t="s">
        <v>1599</v>
      </c>
      <c r="Q2244" t="s">
        <v>5697</v>
      </c>
      <c r="R2244" s="230">
        <v>45107</v>
      </c>
      <c r="S2244" s="230">
        <v>45261</v>
      </c>
      <c r="T2244" t="s">
        <v>8407</v>
      </c>
      <c r="U2244" s="259"/>
      <c r="V2244" s="259"/>
      <c r="W2244" s="259"/>
      <c r="X2244" s="259"/>
      <c r="Y2244" s="260"/>
      <c r="Z2244" t="s">
        <v>8458</v>
      </c>
      <c r="AA2244" t="s">
        <v>8459</v>
      </c>
      <c r="AB2244" t="s">
        <v>8460</v>
      </c>
      <c r="AC2244" s="261" t="str">
        <f>_xlfn.IFNA(IF(Table[[#This Row],[Programme Partner]]&lt;&gt;Table[[#This Row],[Implementing Partner]],CONCATENATE(Table[[#This Row],[Programme Partner]],"-",Table[[#This Row],[Implementing Partner]]),Table[[#This Row],[Programme Partner]]),"")</f>
        <v>UNHCR-NGOF</v>
      </c>
    </row>
    <row r="2245" spans="1:29" ht="16.5" customHeight="1">
      <c r="A2245" s="183">
        <v>2246</v>
      </c>
      <c r="B2245" s="183" t="s">
        <v>8385</v>
      </c>
      <c r="C2245" s="195" t="s">
        <v>5273</v>
      </c>
      <c r="D2245" s="268" t="s">
        <v>5184</v>
      </c>
      <c r="E2245" s="233" t="s">
        <v>5273</v>
      </c>
      <c r="F2245" s="265" t="s">
        <v>27</v>
      </c>
      <c r="G2245" s="195" t="s">
        <v>8013</v>
      </c>
      <c r="H2245" t="s">
        <v>8287</v>
      </c>
      <c r="I2245" s="195" t="str">
        <f>IFERROR(VLOOKUP(Table[[#This Row],[Activity Details of Assistance]],WHAT!E:F,2,FALSE),"")</f>
        <v># of HP sessions at HH level</v>
      </c>
      <c r="J2245" s="195"/>
      <c r="K2245">
        <v>3472</v>
      </c>
      <c r="L2245" s="235" t="s">
        <v>28</v>
      </c>
      <c r="M2245" s="252" t="s">
        <v>13</v>
      </c>
      <c r="N2245" t="s">
        <v>14</v>
      </c>
      <c r="O2245" t="s">
        <v>307</v>
      </c>
      <c r="P2245" t="s">
        <v>1599</v>
      </c>
      <c r="Q2245" t="s">
        <v>5697</v>
      </c>
      <c r="R2245" s="230">
        <v>45107</v>
      </c>
      <c r="S2245" s="230">
        <v>45261</v>
      </c>
      <c r="T2245" t="s">
        <v>8407</v>
      </c>
      <c r="U2245" s="259"/>
      <c r="V2245" s="259"/>
      <c r="W2245" s="259"/>
      <c r="X2245" s="259"/>
      <c r="Y2245" s="260"/>
      <c r="Z2245" t="s">
        <v>8458</v>
      </c>
      <c r="AA2245" t="s">
        <v>8459</v>
      </c>
      <c r="AB2245" t="s">
        <v>8460</v>
      </c>
      <c r="AC2245" s="261" t="str">
        <f>_xlfn.IFNA(IF(Table[[#This Row],[Programme Partner]]&lt;&gt;Table[[#This Row],[Implementing Partner]],CONCATENATE(Table[[#This Row],[Programme Partner]],"-",Table[[#This Row],[Implementing Partner]]),Table[[#This Row],[Programme Partner]]),"")</f>
        <v>UNHCR-NGOF</v>
      </c>
    </row>
    <row r="2246" spans="1:29" ht="16.5" customHeight="1">
      <c r="A2246" s="183">
        <v>2247</v>
      </c>
      <c r="B2246" s="183" t="s">
        <v>8385</v>
      </c>
      <c r="C2246" s="195" t="s">
        <v>5273</v>
      </c>
      <c r="D2246" s="268" t="s">
        <v>5184</v>
      </c>
      <c r="E2246" s="233" t="s">
        <v>5273</v>
      </c>
      <c r="F2246" s="265" t="s">
        <v>27</v>
      </c>
      <c r="G2246" s="195" t="s">
        <v>8013</v>
      </c>
      <c r="H2246" t="s">
        <v>8327</v>
      </c>
      <c r="I2246" s="195" t="str">
        <f>IFERROR(VLOOKUP(Table[[#This Row],[Activity Details of Assistance]],WHAT!E:F,2,FALSE),"")</f>
        <v># of HP sessions at institution level</v>
      </c>
      <c r="J2246" s="195"/>
      <c r="K2246">
        <v>7</v>
      </c>
      <c r="L2246" s="235" t="s">
        <v>28</v>
      </c>
      <c r="M2246" s="252" t="s">
        <v>13</v>
      </c>
      <c r="N2246" t="s">
        <v>14</v>
      </c>
      <c r="O2246" t="s">
        <v>307</v>
      </c>
      <c r="P2246" t="s">
        <v>1599</v>
      </c>
      <c r="Q2246" t="s">
        <v>5697</v>
      </c>
      <c r="R2246" s="230">
        <v>45107</v>
      </c>
      <c r="S2246" s="230">
        <v>45261</v>
      </c>
      <c r="T2246" t="s">
        <v>8407</v>
      </c>
      <c r="U2246" s="259"/>
      <c r="V2246" s="259"/>
      <c r="W2246" s="259"/>
      <c r="X2246" s="259"/>
      <c r="Y2246" s="260"/>
      <c r="Z2246" t="s">
        <v>8458</v>
      </c>
      <c r="AA2246" t="s">
        <v>8459</v>
      </c>
      <c r="AB2246" t="s">
        <v>8460</v>
      </c>
      <c r="AC2246" s="261" t="str">
        <f>_xlfn.IFNA(IF(Table[[#This Row],[Programme Partner]]&lt;&gt;Table[[#This Row],[Implementing Partner]],CONCATENATE(Table[[#This Row],[Programme Partner]],"-",Table[[#This Row],[Implementing Partner]]),Table[[#This Row],[Programme Partner]]),"")</f>
        <v>UNHCR-NGOF</v>
      </c>
    </row>
    <row r="2247" spans="1:29" ht="16.5" customHeight="1">
      <c r="A2247" s="183">
        <v>2248</v>
      </c>
      <c r="B2247" s="183" t="s">
        <v>8385</v>
      </c>
      <c r="C2247" s="195" t="s">
        <v>5273</v>
      </c>
      <c r="D2247" s="268" t="s">
        <v>5184</v>
      </c>
      <c r="E2247" s="233" t="s">
        <v>5273</v>
      </c>
      <c r="F2247" s="265" t="s">
        <v>27</v>
      </c>
      <c r="G2247" s="195" t="s">
        <v>8014</v>
      </c>
      <c r="H2247" t="s">
        <v>8412</v>
      </c>
      <c r="I2247" s="195" t="str">
        <f>IFERROR(VLOOKUP(Table[[#This Row],[Activity Details of Assistance]],WHAT!E:F,2,FALSE),"")</f>
        <v># of HH</v>
      </c>
      <c r="J2247" s="195"/>
      <c r="K2247">
        <v>4256</v>
      </c>
      <c r="L2247" s="235" t="s">
        <v>28</v>
      </c>
      <c r="M2247" s="252" t="s">
        <v>13</v>
      </c>
      <c r="N2247" t="s">
        <v>14</v>
      </c>
      <c r="O2247" t="s">
        <v>307</v>
      </c>
      <c r="P2247" t="s">
        <v>1599</v>
      </c>
      <c r="Q2247" t="s">
        <v>5697</v>
      </c>
      <c r="R2247" s="230">
        <v>45107</v>
      </c>
      <c r="S2247" s="230">
        <v>45261</v>
      </c>
      <c r="T2247" t="s">
        <v>8407</v>
      </c>
      <c r="U2247" s="259"/>
      <c r="V2247" s="259"/>
      <c r="W2247" s="259"/>
      <c r="X2247" s="259"/>
      <c r="Y2247" s="260"/>
      <c r="Z2247" t="s">
        <v>8458</v>
      </c>
      <c r="AA2247" t="s">
        <v>8459</v>
      </c>
      <c r="AB2247" t="s">
        <v>8460</v>
      </c>
      <c r="AC2247" s="261" t="str">
        <f>_xlfn.IFNA(IF(Table[[#This Row],[Programme Partner]]&lt;&gt;Table[[#This Row],[Implementing Partner]],CONCATENATE(Table[[#This Row],[Programme Partner]],"-",Table[[#This Row],[Implementing Partner]]),Table[[#This Row],[Programme Partner]]),"")</f>
        <v>UNHCR-NGOF</v>
      </c>
    </row>
    <row r="2248" spans="1:29" ht="16.5" customHeight="1">
      <c r="A2248" s="183">
        <v>2249</v>
      </c>
      <c r="B2248" s="183" t="s">
        <v>8385</v>
      </c>
      <c r="C2248" s="195" t="s">
        <v>5273</v>
      </c>
      <c r="D2248" s="268" t="s">
        <v>5184</v>
      </c>
      <c r="E2248" s="233" t="s">
        <v>5273</v>
      </c>
      <c r="F2248" s="265" t="s">
        <v>27</v>
      </c>
      <c r="G2248" s="195" t="s">
        <v>8011</v>
      </c>
      <c r="H2248" t="s">
        <v>8363</v>
      </c>
      <c r="I2248" s="195" t="str">
        <f>IFERROR(VLOOKUP(Table[[#This Row],[Activity Details of Assistance]],WHAT!E:F,2,FALSE),"")</f>
        <v># of tube well</v>
      </c>
      <c r="J2248" s="195"/>
      <c r="K2248">
        <v>120</v>
      </c>
      <c r="L2248" s="235" t="s">
        <v>28</v>
      </c>
      <c r="M2248" s="252" t="s">
        <v>13</v>
      </c>
      <c r="N2248" t="s">
        <v>14</v>
      </c>
      <c r="O2248" t="s">
        <v>309</v>
      </c>
      <c r="P2248" t="s">
        <v>1606</v>
      </c>
      <c r="Q2248" t="s">
        <v>6386</v>
      </c>
      <c r="R2248" s="230">
        <v>45107</v>
      </c>
      <c r="S2248" s="230">
        <v>45261</v>
      </c>
      <c r="T2248" t="s">
        <v>8407</v>
      </c>
      <c r="U2248" s="259"/>
      <c r="V2248" s="259"/>
      <c r="W2248" s="259"/>
      <c r="X2248" s="259"/>
      <c r="Y2248" s="260"/>
      <c r="Z2248" t="s">
        <v>8458</v>
      </c>
      <c r="AA2248" t="s">
        <v>8459</v>
      </c>
      <c r="AB2248" t="s">
        <v>8460</v>
      </c>
      <c r="AC2248" s="261" t="str">
        <f>_xlfn.IFNA(IF(Table[[#This Row],[Programme Partner]]&lt;&gt;Table[[#This Row],[Implementing Partner]],CONCATENATE(Table[[#This Row],[Programme Partner]],"-",Table[[#This Row],[Implementing Partner]]),Table[[#This Row],[Programme Partner]]),"")</f>
        <v>UNHCR-NGOF</v>
      </c>
    </row>
    <row r="2249" spans="1:29" ht="16.5" customHeight="1">
      <c r="A2249" s="183">
        <v>2250</v>
      </c>
      <c r="B2249" s="183" t="s">
        <v>8385</v>
      </c>
      <c r="C2249" s="195" t="s">
        <v>5273</v>
      </c>
      <c r="D2249" s="268" t="s">
        <v>5184</v>
      </c>
      <c r="E2249" s="233" t="s">
        <v>5273</v>
      </c>
      <c r="F2249" s="265" t="s">
        <v>27</v>
      </c>
      <c r="G2249" s="195" t="s">
        <v>8012</v>
      </c>
      <c r="H2249" t="s">
        <v>8318</v>
      </c>
      <c r="I2249" s="195" t="str">
        <f>IFERROR(VLOOKUP(Table[[#This Row],[Activity Details of Assistance]],WHAT!E:F,2,FALSE),"")</f>
        <v># of door</v>
      </c>
      <c r="J2249" s="195"/>
      <c r="K2249">
        <v>1</v>
      </c>
      <c r="L2249" s="235" t="s">
        <v>28</v>
      </c>
      <c r="M2249" s="252" t="s">
        <v>13</v>
      </c>
      <c r="N2249" t="s">
        <v>14</v>
      </c>
      <c r="O2249" t="s">
        <v>309</v>
      </c>
      <c r="P2249" t="s">
        <v>1606</v>
      </c>
      <c r="Q2249" t="s">
        <v>6386</v>
      </c>
      <c r="R2249" s="230">
        <v>45107</v>
      </c>
      <c r="S2249" s="230">
        <v>45261</v>
      </c>
      <c r="T2249" t="s">
        <v>8407</v>
      </c>
      <c r="U2249" s="259"/>
      <c r="V2249" s="259"/>
      <c r="W2249" s="259"/>
      <c r="X2249" s="259"/>
      <c r="Y2249" s="260"/>
      <c r="Z2249" t="s">
        <v>8458</v>
      </c>
      <c r="AA2249" t="s">
        <v>8459</v>
      </c>
      <c r="AB2249" t="s">
        <v>8460</v>
      </c>
      <c r="AC2249" s="261" t="str">
        <f>_xlfn.IFNA(IF(Table[[#This Row],[Programme Partner]]&lt;&gt;Table[[#This Row],[Implementing Partner]],CONCATENATE(Table[[#This Row],[Programme Partner]],"-",Table[[#This Row],[Implementing Partner]]),Table[[#This Row],[Programme Partner]]),"")</f>
        <v>UNHCR-NGOF</v>
      </c>
    </row>
    <row r="2250" spans="1:29" ht="16.5" customHeight="1">
      <c r="A2250" s="183">
        <v>2251</v>
      </c>
      <c r="B2250" s="183" t="s">
        <v>8385</v>
      </c>
      <c r="C2250" s="195" t="s">
        <v>5273</v>
      </c>
      <c r="D2250" s="268" t="s">
        <v>5184</v>
      </c>
      <c r="E2250" s="233" t="s">
        <v>5273</v>
      </c>
      <c r="F2250" s="265" t="s">
        <v>27</v>
      </c>
      <c r="G2250" s="195" t="s">
        <v>8012</v>
      </c>
      <c r="H2250" t="s">
        <v>8364</v>
      </c>
      <c r="I2250" s="195" t="str">
        <f>IFERROR(VLOOKUP(Table[[#This Row],[Activity Details of Assistance]],WHAT!E:F,2,FALSE),"")</f>
        <v xml:space="preserve"># of door </v>
      </c>
      <c r="J2250" s="195"/>
      <c r="K2250">
        <v>76</v>
      </c>
      <c r="L2250" s="235" t="s">
        <v>28</v>
      </c>
      <c r="M2250" s="252" t="s">
        <v>13</v>
      </c>
      <c r="N2250" t="s">
        <v>14</v>
      </c>
      <c r="O2250" t="s">
        <v>309</v>
      </c>
      <c r="P2250" t="s">
        <v>1606</v>
      </c>
      <c r="Q2250" t="s">
        <v>6386</v>
      </c>
      <c r="R2250" s="230">
        <v>45107</v>
      </c>
      <c r="S2250" s="230">
        <v>45261</v>
      </c>
      <c r="T2250" t="s">
        <v>8407</v>
      </c>
      <c r="U2250" s="259"/>
      <c r="V2250" s="259"/>
      <c r="W2250" s="259"/>
      <c r="X2250" s="259"/>
      <c r="Y2250" s="260"/>
      <c r="Z2250" t="s">
        <v>8458</v>
      </c>
      <c r="AA2250" t="s">
        <v>8459</v>
      </c>
      <c r="AB2250" t="s">
        <v>8460</v>
      </c>
      <c r="AC2250" s="261" t="str">
        <f>_xlfn.IFNA(IF(Table[[#This Row],[Programme Partner]]&lt;&gt;Table[[#This Row],[Implementing Partner]],CONCATENATE(Table[[#This Row],[Programme Partner]],"-",Table[[#This Row],[Implementing Partner]]),Table[[#This Row],[Programme Partner]]),"")</f>
        <v>UNHCR-NGOF</v>
      </c>
    </row>
    <row r="2251" spans="1:29" ht="16.5" customHeight="1">
      <c r="A2251" s="183">
        <v>2252</v>
      </c>
      <c r="B2251" s="183" t="s">
        <v>8385</v>
      </c>
      <c r="C2251" s="195" t="s">
        <v>5273</v>
      </c>
      <c r="D2251" s="268" t="s">
        <v>5184</v>
      </c>
      <c r="E2251" s="233" t="s">
        <v>5273</v>
      </c>
      <c r="F2251" s="265" t="s">
        <v>27</v>
      </c>
      <c r="G2251" s="195" t="s">
        <v>8012</v>
      </c>
      <c r="H2251" t="s">
        <v>8403</v>
      </c>
      <c r="I2251" s="195" t="str">
        <f>IFERROR(VLOOKUP(Table[[#This Row],[Activity Details of Assistance]],WHAT!E:F,2,FALSE),"")</f>
        <v># of door</v>
      </c>
      <c r="J2251" s="195"/>
      <c r="K2251">
        <v>9</v>
      </c>
      <c r="L2251" s="235" t="s">
        <v>28</v>
      </c>
      <c r="M2251" s="252" t="s">
        <v>13</v>
      </c>
      <c r="N2251" t="s">
        <v>14</v>
      </c>
      <c r="O2251" t="s">
        <v>309</v>
      </c>
      <c r="P2251" t="s">
        <v>1606</v>
      </c>
      <c r="Q2251" t="s">
        <v>6386</v>
      </c>
      <c r="R2251" s="230">
        <v>45107</v>
      </c>
      <c r="S2251" s="230">
        <v>45261</v>
      </c>
      <c r="T2251" t="s">
        <v>8407</v>
      </c>
      <c r="U2251" s="259"/>
      <c r="V2251" s="259"/>
      <c r="W2251" s="259"/>
      <c r="X2251" s="259"/>
      <c r="Y2251" s="260"/>
      <c r="Z2251" t="s">
        <v>8458</v>
      </c>
      <c r="AA2251" t="s">
        <v>8459</v>
      </c>
      <c r="AB2251" t="s">
        <v>8460</v>
      </c>
      <c r="AC2251" s="261" t="str">
        <f>_xlfn.IFNA(IF(Table[[#This Row],[Programme Partner]]&lt;&gt;Table[[#This Row],[Implementing Partner]],CONCATENATE(Table[[#This Row],[Programme Partner]],"-",Table[[#This Row],[Implementing Partner]]),Table[[#This Row],[Programme Partner]]),"")</f>
        <v>UNHCR-NGOF</v>
      </c>
    </row>
    <row r="2252" spans="1:29" ht="16.5" customHeight="1">
      <c r="A2252" s="183">
        <v>2253</v>
      </c>
      <c r="B2252" s="183" t="s">
        <v>8385</v>
      </c>
      <c r="C2252" s="195" t="s">
        <v>5273</v>
      </c>
      <c r="D2252" s="268" t="s">
        <v>5184</v>
      </c>
      <c r="E2252" s="233" t="s">
        <v>5273</v>
      </c>
      <c r="F2252" s="265" t="s">
        <v>27</v>
      </c>
      <c r="G2252" s="195" t="s">
        <v>8012</v>
      </c>
      <c r="H2252" t="s">
        <v>8365</v>
      </c>
      <c r="I2252" s="195" t="str">
        <f>IFERROR(VLOOKUP(Table[[#This Row],[Activity Details of Assistance]],WHAT!E:F,2,FALSE),"")</f>
        <v># of door</v>
      </c>
      <c r="J2252" s="195"/>
      <c r="K2252">
        <v>360</v>
      </c>
      <c r="L2252" s="235" t="s">
        <v>28</v>
      </c>
      <c r="M2252" s="252" t="s">
        <v>13</v>
      </c>
      <c r="N2252" t="s">
        <v>14</v>
      </c>
      <c r="O2252" t="s">
        <v>309</v>
      </c>
      <c r="P2252" t="s">
        <v>1606</v>
      </c>
      <c r="Q2252" t="s">
        <v>6386</v>
      </c>
      <c r="R2252" s="230">
        <v>45107</v>
      </c>
      <c r="S2252" s="230">
        <v>45261</v>
      </c>
      <c r="T2252" t="s">
        <v>8407</v>
      </c>
      <c r="U2252" s="259"/>
      <c r="V2252" s="259"/>
      <c r="W2252" s="259"/>
      <c r="X2252" s="259"/>
      <c r="Y2252" s="260"/>
      <c r="Z2252" t="s">
        <v>8458</v>
      </c>
      <c r="AA2252" t="s">
        <v>8459</v>
      </c>
      <c r="AB2252" t="s">
        <v>8460</v>
      </c>
      <c r="AC2252" s="261" t="str">
        <f>_xlfn.IFNA(IF(Table[[#This Row],[Programme Partner]]&lt;&gt;Table[[#This Row],[Implementing Partner]],CONCATENATE(Table[[#This Row],[Programme Partner]],"-",Table[[#This Row],[Implementing Partner]]),Table[[#This Row],[Programme Partner]]),"")</f>
        <v>UNHCR-NGOF</v>
      </c>
    </row>
    <row r="2253" spans="1:29" ht="16.5" customHeight="1">
      <c r="A2253" s="183">
        <v>2254</v>
      </c>
      <c r="B2253" s="183" t="s">
        <v>8385</v>
      </c>
      <c r="C2253" s="195" t="s">
        <v>5273</v>
      </c>
      <c r="D2253" s="268" t="s">
        <v>5184</v>
      </c>
      <c r="E2253" s="233" t="s">
        <v>5273</v>
      </c>
      <c r="F2253" s="265" t="s">
        <v>27</v>
      </c>
      <c r="G2253" s="195" t="s">
        <v>8012</v>
      </c>
      <c r="H2253" t="s">
        <v>8312</v>
      </c>
      <c r="I2253" s="195" t="str">
        <f>IFERROR(VLOOKUP(Table[[#This Row],[Activity Details of Assistance]],WHAT!E:F,2,FALSE),"")</f>
        <v># of door</v>
      </c>
      <c r="J2253" s="195"/>
      <c r="K2253">
        <v>306</v>
      </c>
      <c r="L2253" s="235" t="s">
        <v>28</v>
      </c>
      <c r="M2253" s="252" t="s">
        <v>13</v>
      </c>
      <c r="N2253" t="s">
        <v>14</v>
      </c>
      <c r="O2253" t="s">
        <v>309</v>
      </c>
      <c r="P2253" t="s">
        <v>1606</v>
      </c>
      <c r="Q2253" t="s">
        <v>6386</v>
      </c>
      <c r="R2253" s="230">
        <v>45107</v>
      </c>
      <c r="S2253" s="230">
        <v>45261</v>
      </c>
      <c r="T2253" t="s">
        <v>8407</v>
      </c>
      <c r="U2253" s="259"/>
      <c r="V2253" s="259"/>
      <c r="W2253" s="259"/>
      <c r="X2253" s="259"/>
      <c r="Y2253" s="260"/>
      <c r="Z2253" t="s">
        <v>8458</v>
      </c>
      <c r="AA2253" t="s">
        <v>8459</v>
      </c>
      <c r="AB2253" t="s">
        <v>8460</v>
      </c>
      <c r="AC2253" s="261" t="str">
        <f>_xlfn.IFNA(IF(Table[[#This Row],[Programme Partner]]&lt;&gt;Table[[#This Row],[Implementing Partner]],CONCATENATE(Table[[#This Row],[Programme Partner]],"-",Table[[#This Row],[Implementing Partner]]),Table[[#This Row],[Programme Partner]]),"")</f>
        <v>UNHCR-NGOF</v>
      </c>
    </row>
    <row r="2254" spans="1:29" ht="16.5" customHeight="1">
      <c r="A2254" s="183">
        <v>2255</v>
      </c>
      <c r="B2254" s="183" t="s">
        <v>8385</v>
      </c>
      <c r="C2254" s="195" t="s">
        <v>5273</v>
      </c>
      <c r="D2254" s="268" t="s">
        <v>5184</v>
      </c>
      <c r="E2254" s="233" t="s">
        <v>5273</v>
      </c>
      <c r="F2254" s="265" t="s">
        <v>27</v>
      </c>
      <c r="G2254" s="195" t="s">
        <v>8013</v>
      </c>
      <c r="H2254" t="s">
        <v>8338</v>
      </c>
      <c r="I2254" s="195" t="str">
        <f>IFERROR(VLOOKUP(Table[[#This Row],[Activity Details of Assistance]],WHAT!E:F,2,FALSE),"")</f>
        <v># of facilities</v>
      </c>
      <c r="J2254" s="195"/>
      <c r="K2254">
        <v>1620</v>
      </c>
      <c r="L2254" s="235" t="s">
        <v>28</v>
      </c>
      <c r="M2254" s="252" t="s">
        <v>13</v>
      </c>
      <c r="N2254" t="s">
        <v>14</v>
      </c>
      <c r="O2254" t="s">
        <v>309</v>
      </c>
      <c r="P2254" t="s">
        <v>1606</v>
      </c>
      <c r="Q2254" t="s">
        <v>6386</v>
      </c>
      <c r="R2254" s="230">
        <v>45107</v>
      </c>
      <c r="S2254" s="230">
        <v>45261</v>
      </c>
      <c r="T2254" t="s">
        <v>8407</v>
      </c>
      <c r="U2254" s="259"/>
      <c r="V2254" s="259"/>
      <c r="W2254" s="259"/>
      <c r="X2254" s="259"/>
      <c r="Y2254" s="260"/>
      <c r="Z2254" t="s">
        <v>8458</v>
      </c>
      <c r="AA2254" t="s">
        <v>8459</v>
      </c>
      <c r="AB2254" t="s">
        <v>8460</v>
      </c>
      <c r="AC2254" s="261" t="str">
        <f>_xlfn.IFNA(IF(Table[[#This Row],[Programme Partner]]&lt;&gt;Table[[#This Row],[Implementing Partner]],CONCATENATE(Table[[#This Row],[Programme Partner]],"-",Table[[#This Row],[Implementing Partner]]),Table[[#This Row],[Programme Partner]]),"")</f>
        <v>UNHCR-NGOF</v>
      </c>
    </row>
    <row r="2255" spans="1:29" ht="16.5" customHeight="1">
      <c r="A2255" s="183">
        <v>2256</v>
      </c>
      <c r="B2255" s="183" t="s">
        <v>8385</v>
      </c>
      <c r="C2255" s="195" t="s">
        <v>5273</v>
      </c>
      <c r="D2255" s="268" t="s">
        <v>5184</v>
      </c>
      <c r="E2255" s="233" t="s">
        <v>5273</v>
      </c>
      <c r="F2255" s="265" t="s">
        <v>27</v>
      </c>
      <c r="G2255" s="195" t="s">
        <v>8013</v>
      </c>
      <c r="H2255" t="s">
        <v>8286</v>
      </c>
      <c r="I2255" s="195" t="str">
        <f>IFERROR(VLOOKUP(Table[[#This Row],[Activity Details of Assistance]],WHAT!E:F,2,FALSE),"")</f>
        <v># of HP sessions at community level</v>
      </c>
      <c r="J2255" s="195"/>
      <c r="K2255">
        <v>60</v>
      </c>
      <c r="L2255" s="235" t="s">
        <v>28</v>
      </c>
      <c r="M2255" s="252" t="s">
        <v>13</v>
      </c>
      <c r="N2255" t="s">
        <v>14</v>
      </c>
      <c r="O2255" t="s">
        <v>309</v>
      </c>
      <c r="P2255" t="s">
        <v>1606</v>
      </c>
      <c r="Q2255" t="s">
        <v>6386</v>
      </c>
      <c r="R2255" s="230">
        <v>45107</v>
      </c>
      <c r="S2255" s="230">
        <v>45261</v>
      </c>
      <c r="T2255" t="s">
        <v>8407</v>
      </c>
      <c r="U2255" s="259"/>
      <c r="V2255" s="259"/>
      <c r="W2255" s="259"/>
      <c r="X2255" s="259"/>
      <c r="Y2255" s="260"/>
      <c r="Z2255" t="s">
        <v>8458</v>
      </c>
      <c r="AA2255" t="s">
        <v>8459</v>
      </c>
      <c r="AB2255" t="s">
        <v>8460</v>
      </c>
      <c r="AC2255" s="261" t="str">
        <f>_xlfn.IFNA(IF(Table[[#This Row],[Programme Partner]]&lt;&gt;Table[[#This Row],[Implementing Partner]],CONCATENATE(Table[[#This Row],[Programme Partner]],"-",Table[[#This Row],[Implementing Partner]]),Table[[#This Row],[Programme Partner]]),"")</f>
        <v>UNHCR-NGOF</v>
      </c>
    </row>
    <row r="2256" spans="1:29" ht="16.5" customHeight="1">
      <c r="A2256" s="183">
        <v>2257</v>
      </c>
      <c r="B2256" s="183" t="s">
        <v>8385</v>
      </c>
      <c r="C2256" s="195" t="s">
        <v>5273</v>
      </c>
      <c r="D2256" s="268" t="s">
        <v>5184</v>
      </c>
      <c r="E2256" s="233" t="s">
        <v>5273</v>
      </c>
      <c r="F2256" s="265" t="s">
        <v>27</v>
      </c>
      <c r="G2256" s="195" t="s">
        <v>8013</v>
      </c>
      <c r="H2256" t="s">
        <v>8287</v>
      </c>
      <c r="I2256" s="195" t="str">
        <f>IFERROR(VLOOKUP(Table[[#This Row],[Activity Details of Assistance]],WHAT!E:F,2,FALSE),"")</f>
        <v># of HP sessions at HH level</v>
      </c>
      <c r="J2256" s="195"/>
      <c r="K2256">
        <v>2780</v>
      </c>
      <c r="L2256" s="235" t="s">
        <v>28</v>
      </c>
      <c r="M2256" s="252" t="s">
        <v>13</v>
      </c>
      <c r="N2256" t="s">
        <v>14</v>
      </c>
      <c r="O2256" t="s">
        <v>309</v>
      </c>
      <c r="P2256" t="s">
        <v>1606</v>
      </c>
      <c r="Q2256" t="s">
        <v>6386</v>
      </c>
      <c r="R2256" s="230">
        <v>45107</v>
      </c>
      <c r="S2256" s="230">
        <v>45261</v>
      </c>
      <c r="T2256" t="s">
        <v>8407</v>
      </c>
      <c r="U2256" s="259"/>
      <c r="V2256" s="259"/>
      <c r="W2256" s="259"/>
      <c r="X2256" s="259"/>
      <c r="Y2256" s="260"/>
      <c r="Z2256" t="s">
        <v>8458</v>
      </c>
      <c r="AA2256" t="s">
        <v>8459</v>
      </c>
      <c r="AB2256" t="s">
        <v>8460</v>
      </c>
      <c r="AC2256" s="261" t="str">
        <f>_xlfn.IFNA(IF(Table[[#This Row],[Programme Partner]]&lt;&gt;Table[[#This Row],[Implementing Partner]],CONCATENATE(Table[[#This Row],[Programme Partner]],"-",Table[[#This Row],[Implementing Partner]]),Table[[#This Row],[Programme Partner]]),"")</f>
        <v>UNHCR-NGOF</v>
      </c>
    </row>
    <row r="2257" spans="1:29" ht="16.5" customHeight="1">
      <c r="A2257" s="183">
        <v>2258</v>
      </c>
      <c r="B2257" s="183" t="s">
        <v>8385</v>
      </c>
      <c r="C2257" s="195" t="s">
        <v>5273</v>
      </c>
      <c r="D2257" s="268" t="s">
        <v>5184</v>
      </c>
      <c r="E2257" s="233" t="s">
        <v>5273</v>
      </c>
      <c r="F2257" s="265" t="s">
        <v>27</v>
      </c>
      <c r="G2257" s="195" t="s">
        <v>8013</v>
      </c>
      <c r="H2257" t="s">
        <v>8327</v>
      </c>
      <c r="I2257" s="195" t="str">
        <f>IFERROR(VLOOKUP(Table[[#This Row],[Activity Details of Assistance]],WHAT!E:F,2,FALSE),"")</f>
        <v># of HP sessions at institution level</v>
      </c>
      <c r="J2257" s="195"/>
      <c r="K2257">
        <v>5</v>
      </c>
      <c r="L2257" s="235" t="s">
        <v>28</v>
      </c>
      <c r="M2257" s="252" t="s">
        <v>13</v>
      </c>
      <c r="N2257" t="s">
        <v>14</v>
      </c>
      <c r="O2257" t="s">
        <v>309</v>
      </c>
      <c r="P2257" t="s">
        <v>1606</v>
      </c>
      <c r="Q2257" t="s">
        <v>6386</v>
      </c>
      <c r="R2257" s="230">
        <v>45107</v>
      </c>
      <c r="S2257" s="230">
        <v>45261</v>
      </c>
      <c r="T2257" t="s">
        <v>8407</v>
      </c>
      <c r="U2257" s="259"/>
      <c r="V2257" s="259"/>
      <c r="W2257" s="259"/>
      <c r="X2257" s="259"/>
      <c r="Y2257" s="260"/>
      <c r="Z2257" t="s">
        <v>8458</v>
      </c>
      <c r="AA2257" t="s">
        <v>8459</v>
      </c>
      <c r="AB2257" t="s">
        <v>8460</v>
      </c>
      <c r="AC2257" s="261" t="str">
        <f>_xlfn.IFNA(IF(Table[[#This Row],[Programme Partner]]&lt;&gt;Table[[#This Row],[Implementing Partner]],CONCATENATE(Table[[#This Row],[Programme Partner]],"-",Table[[#This Row],[Implementing Partner]]),Table[[#This Row],[Programme Partner]]),"")</f>
        <v>UNHCR-NGOF</v>
      </c>
    </row>
    <row r="2258" spans="1:29" ht="16.5" customHeight="1">
      <c r="A2258" s="183">
        <v>2259</v>
      </c>
      <c r="B2258" s="183" t="s">
        <v>8385</v>
      </c>
      <c r="C2258" s="195" t="s">
        <v>5273</v>
      </c>
      <c r="D2258" s="268" t="s">
        <v>5184</v>
      </c>
      <c r="E2258" s="233" t="s">
        <v>5273</v>
      </c>
      <c r="F2258" s="265" t="s">
        <v>27</v>
      </c>
      <c r="G2258" s="195" t="s">
        <v>8013</v>
      </c>
      <c r="H2258" t="s">
        <v>8288</v>
      </c>
      <c r="I2258" s="195" t="str">
        <f>IFERROR(VLOOKUP(Table[[#This Row],[Activity Details of Assistance]],WHAT!E:F,2,FALSE),"")</f>
        <v># of handwashing station</v>
      </c>
      <c r="J2258" s="195"/>
      <c r="K2258">
        <v>9</v>
      </c>
      <c r="L2258" s="235" t="s">
        <v>28</v>
      </c>
      <c r="M2258" s="252" t="s">
        <v>13</v>
      </c>
      <c r="N2258" t="s">
        <v>14</v>
      </c>
      <c r="O2258" t="s">
        <v>309</v>
      </c>
      <c r="P2258" t="s">
        <v>1606</v>
      </c>
      <c r="Q2258" t="s">
        <v>6386</v>
      </c>
      <c r="R2258" s="230">
        <v>45107</v>
      </c>
      <c r="S2258" s="230">
        <v>45261</v>
      </c>
      <c r="T2258" t="s">
        <v>8407</v>
      </c>
      <c r="U2258" s="259"/>
      <c r="V2258" s="259"/>
      <c r="W2258" s="259"/>
      <c r="X2258" s="259"/>
      <c r="Y2258" s="260"/>
      <c r="Z2258" t="s">
        <v>8458</v>
      </c>
      <c r="AA2258" t="s">
        <v>8459</v>
      </c>
      <c r="AB2258" t="s">
        <v>8460</v>
      </c>
      <c r="AC2258" s="261" t="str">
        <f>_xlfn.IFNA(IF(Table[[#This Row],[Programme Partner]]&lt;&gt;Table[[#This Row],[Implementing Partner]],CONCATENATE(Table[[#This Row],[Programme Partner]],"-",Table[[#This Row],[Implementing Partner]]),Table[[#This Row],[Programme Partner]]),"")</f>
        <v>UNHCR-NGOF</v>
      </c>
    </row>
    <row r="2259" spans="1:29" ht="16.5" customHeight="1">
      <c r="A2259" s="183">
        <v>2260</v>
      </c>
      <c r="B2259" s="183" t="s">
        <v>8385</v>
      </c>
      <c r="C2259" s="195" t="s">
        <v>5273</v>
      </c>
      <c r="D2259" s="268" t="s">
        <v>5184</v>
      </c>
      <c r="E2259" s="233" t="s">
        <v>5273</v>
      </c>
      <c r="F2259" s="265" t="s">
        <v>27</v>
      </c>
      <c r="G2259" s="195" t="s">
        <v>8014</v>
      </c>
      <c r="H2259" t="s">
        <v>8412</v>
      </c>
      <c r="I2259" s="195" t="str">
        <f>IFERROR(VLOOKUP(Table[[#This Row],[Activity Details of Assistance]],WHAT!E:F,2,FALSE),"")</f>
        <v># of HH</v>
      </c>
      <c r="J2259" s="195"/>
      <c r="K2259">
        <v>5407</v>
      </c>
      <c r="L2259" s="235" t="s">
        <v>28</v>
      </c>
      <c r="M2259" s="252" t="s">
        <v>13</v>
      </c>
      <c r="N2259" t="s">
        <v>14</v>
      </c>
      <c r="O2259" t="s">
        <v>309</v>
      </c>
      <c r="P2259" t="s">
        <v>1606</v>
      </c>
      <c r="Q2259" t="s">
        <v>6386</v>
      </c>
      <c r="R2259" s="230">
        <v>45107</v>
      </c>
      <c r="S2259" s="230">
        <v>45261</v>
      </c>
      <c r="T2259" t="s">
        <v>8407</v>
      </c>
      <c r="U2259" s="259"/>
      <c r="V2259" s="259"/>
      <c r="W2259" s="259"/>
      <c r="X2259" s="259"/>
      <c r="Y2259" s="260"/>
      <c r="Z2259" t="s">
        <v>8458</v>
      </c>
      <c r="AA2259" t="s">
        <v>8459</v>
      </c>
      <c r="AB2259" t="s">
        <v>8460</v>
      </c>
      <c r="AC2259" s="261" t="str">
        <f>_xlfn.IFNA(IF(Table[[#This Row],[Programme Partner]]&lt;&gt;Table[[#This Row],[Implementing Partner]],CONCATENATE(Table[[#This Row],[Programme Partner]],"-",Table[[#This Row],[Implementing Partner]]),Table[[#This Row],[Programme Partner]]),"")</f>
        <v>UNHCR-NGOF</v>
      </c>
    </row>
    <row r="2260" spans="1:29" ht="16.5" customHeight="1">
      <c r="A2260" s="183">
        <v>2261</v>
      </c>
      <c r="B2260" s="183" t="s">
        <v>8385</v>
      </c>
      <c r="C2260" s="195" t="s">
        <v>5273</v>
      </c>
      <c r="D2260" s="268" t="s">
        <v>5184</v>
      </c>
      <c r="E2260" s="233" t="s">
        <v>5273</v>
      </c>
      <c r="F2260" s="265" t="s">
        <v>27</v>
      </c>
      <c r="G2260" s="195" t="s">
        <v>8011</v>
      </c>
      <c r="H2260" t="s">
        <v>8363</v>
      </c>
      <c r="I2260" s="195" t="str">
        <f>IFERROR(VLOOKUP(Table[[#This Row],[Activity Details of Assistance]],WHAT!E:F,2,FALSE),"")</f>
        <v># of tube well</v>
      </c>
      <c r="J2260" s="195"/>
      <c r="K2260">
        <v>123</v>
      </c>
      <c r="L2260" s="235" t="s">
        <v>28</v>
      </c>
      <c r="M2260" s="252" t="s">
        <v>13</v>
      </c>
      <c r="N2260" t="s">
        <v>14</v>
      </c>
      <c r="O2260" t="s">
        <v>309</v>
      </c>
      <c r="P2260" t="s">
        <v>1606</v>
      </c>
      <c r="Q2260" t="s">
        <v>6480</v>
      </c>
      <c r="R2260" s="230">
        <v>45107</v>
      </c>
      <c r="S2260" s="230">
        <v>45261</v>
      </c>
      <c r="T2260" t="s">
        <v>8407</v>
      </c>
      <c r="U2260" s="259"/>
      <c r="V2260" s="259"/>
      <c r="W2260" s="259"/>
      <c r="X2260" s="259"/>
      <c r="Y2260" s="260"/>
      <c r="Z2260" t="s">
        <v>8458</v>
      </c>
      <c r="AA2260" t="s">
        <v>8459</v>
      </c>
      <c r="AB2260" t="s">
        <v>8460</v>
      </c>
      <c r="AC2260" s="261" t="str">
        <f>_xlfn.IFNA(IF(Table[[#This Row],[Programme Partner]]&lt;&gt;Table[[#This Row],[Implementing Partner]],CONCATENATE(Table[[#This Row],[Programme Partner]],"-",Table[[#This Row],[Implementing Partner]]),Table[[#This Row],[Programme Partner]]),"")</f>
        <v>UNHCR-NGOF</v>
      </c>
    </row>
    <row r="2261" spans="1:29" ht="16.5" customHeight="1">
      <c r="A2261" s="183">
        <v>2262</v>
      </c>
      <c r="B2261" s="183" t="s">
        <v>8385</v>
      </c>
      <c r="C2261" s="195" t="s">
        <v>5273</v>
      </c>
      <c r="D2261" s="268" t="s">
        <v>5184</v>
      </c>
      <c r="E2261" s="233" t="s">
        <v>5273</v>
      </c>
      <c r="F2261" s="265" t="s">
        <v>27</v>
      </c>
      <c r="G2261" s="195" t="s">
        <v>8012</v>
      </c>
      <c r="H2261" t="s">
        <v>8318</v>
      </c>
      <c r="I2261" s="195" t="str">
        <f>IFERROR(VLOOKUP(Table[[#This Row],[Activity Details of Assistance]],WHAT!E:F,2,FALSE),"")</f>
        <v># of door</v>
      </c>
      <c r="J2261" s="195"/>
      <c r="K2261">
        <v>3</v>
      </c>
      <c r="L2261" s="235" t="s">
        <v>28</v>
      </c>
      <c r="M2261" s="252" t="s">
        <v>13</v>
      </c>
      <c r="N2261" t="s">
        <v>14</v>
      </c>
      <c r="O2261" t="s">
        <v>309</v>
      </c>
      <c r="P2261" t="s">
        <v>1606</v>
      </c>
      <c r="Q2261" t="s">
        <v>6480</v>
      </c>
      <c r="R2261" s="230">
        <v>45107</v>
      </c>
      <c r="S2261" s="230">
        <v>45261</v>
      </c>
      <c r="T2261" t="s">
        <v>8407</v>
      </c>
      <c r="U2261" s="259"/>
      <c r="V2261" s="259"/>
      <c r="W2261" s="259"/>
      <c r="X2261" s="259"/>
      <c r="Y2261" s="260"/>
      <c r="Z2261" t="s">
        <v>8458</v>
      </c>
      <c r="AA2261" t="s">
        <v>8459</v>
      </c>
      <c r="AB2261" t="s">
        <v>8460</v>
      </c>
      <c r="AC2261" s="261" t="str">
        <f>_xlfn.IFNA(IF(Table[[#This Row],[Programme Partner]]&lt;&gt;Table[[#This Row],[Implementing Partner]],CONCATENATE(Table[[#This Row],[Programme Partner]],"-",Table[[#This Row],[Implementing Partner]]),Table[[#This Row],[Programme Partner]]),"")</f>
        <v>UNHCR-NGOF</v>
      </c>
    </row>
    <row r="2262" spans="1:29" ht="16.5" customHeight="1">
      <c r="A2262" s="183">
        <v>2263</v>
      </c>
      <c r="B2262" s="183" t="s">
        <v>8385</v>
      </c>
      <c r="C2262" s="195" t="s">
        <v>5273</v>
      </c>
      <c r="D2262" s="268" t="s">
        <v>5184</v>
      </c>
      <c r="E2262" s="233" t="s">
        <v>5273</v>
      </c>
      <c r="F2262" s="265" t="s">
        <v>27</v>
      </c>
      <c r="G2262" s="195" t="s">
        <v>8012</v>
      </c>
      <c r="H2262" t="s">
        <v>8323</v>
      </c>
      <c r="I2262" s="195" t="str">
        <f>IFERROR(VLOOKUP(Table[[#This Row],[Activity Details of Assistance]],WHAT!E:F,2,FALSE),"")</f>
        <v xml:space="preserve"># of door </v>
      </c>
      <c r="J2262" s="195"/>
      <c r="K2262">
        <v>2</v>
      </c>
      <c r="L2262" s="235" t="s">
        <v>28</v>
      </c>
      <c r="M2262" s="252" t="s">
        <v>13</v>
      </c>
      <c r="N2262" t="s">
        <v>14</v>
      </c>
      <c r="O2262" t="s">
        <v>309</v>
      </c>
      <c r="P2262" t="s">
        <v>1606</v>
      </c>
      <c r="Q2262" t="s">
        <v>6480</v>
      </c>
      <c r="R2262" s="230">
        <v>45107</v>
      </c>
      <c r="S2262" s="230">
        <v>45261</v>
      </c>
      <c r="T2262" t="s">
        <v>8407</v>
      </c>
      <c r="U2262" s="259"/>
      <c r="V2262" s="259"/>
      <c r="W2262" s="259"/>
      <c r="X2262" s="259"/>
      <c r="Y2262" s="260"/>
      <c r="Z2262" t="s">
        <v>8458</v>
      </c>
      <c r="AA2262" t="s">
        <v>8459</v>
      </c>
      <c r="AB2262" t="s">
        <v>8460</v>
      </c>
      <c r="AC2262" s="261" t="str">
        <f>_xlfn.IFNA(IF(Table[[#This Row],[Programme Partner]]&lt;&gt;Table[[#This Row],[Implementing Partner]],CONCATENATE(Table[[#This Row],[Programme Partner]],"-",Table[[#This Row],[Implementing Partner]]),Table[[#This Row],[Programme Partner]]),"")</f>
        <v>UNHCR-NGOF</v>
      </c>
    </row>
    <row r="2263" spans="1:29" ht="16.5" customHeight="1">
      <c r="A2263" s="183">
        <v>2264</v>
      </c>
      <c r="B2263" s="183" t="s">
        <v>8385</v>
      </c>
      <c r="C2263" s="195" t="s">
        <v>5273</v>
      </c>
      <c r="D2263" s="268" t="s">
        <v>5184</v>
      </c>
      <c r="E2263" s="233" t="s">
        <v>5273</v>
      </c>
      <c r="F2263" s="265" t="s">
        <v>27</v>
      </c>
      <c r="G2263" s="195" t="s">
        <v>8012</v>
      </c>
      <c r="H2263" t="s">
        <v>8364</v>
      </c>
      <c r="I2263" s="195" t="str">
        <f>IFERROR(VLOOKUP(Table[[#This Row],[Activity Details of Assistance]],WHAT!E:F,2,FALSE),"")</f>
        <v xml:space="preserve"># of door </v>
      </c>
      <c r="J2263" s="195"/>
      <c r="K2263">
        <v>114</v>
      </c>
      <c r="L2263" s="235" t="s">
        <v>28</v>
      </c>
      <c r="M2263" s="252" t="s">
        <v>13</v>
      </c>
      <c r="N2263" t="s">
        <v>14</v>
      </c>
      <c r="O2263" t="s">
        <v>309</v>
      </c>
      <c r="P2263" t="s">
        <v>1606</v>
      </c>
      <c r="Q2263" t="s">
        <v>6480</v>
      </c>
      <c r="R2263" s="230">
        <v>45107</v>
      </c>
      <c r="S2263" s="230">
        <v>45261</v>
      </c>
      <c r="T2263" t="s">
        <v>8407</v>
      </c>
      <c r="U2263" s="259"/>
      <c r="V2263" s="259"/>
      <c r="W2263" s="259"/>
      <c r="X2263" s="259"/>
      <c r="Y2263" s="260"/>
      <c r="Z2263" t="s">
        <v>8458</v>
      </c>
      <c r="AA2263" t="s">
        <v>8459</v>
      </c>
      <c r="AB2263" t="s">
        <v>8460</v>
      </c>
      <c r="AC2263" s="261" t="str">
        <f>_xlfn.IFNA(IF(Table[[#This Row],[Programme Partner]]&lt;&gt;Table[[#This Row],[Implementing Partner]],CONCATENATE(Table[[#This Row],[Programme Partner]],"-",Table[[#This Row],[Implementing Partner]]),Table[[#This Row],[Programme Partner]]),"")</f>
        <v>UNHCR-NGOF</v>
      </c>
    </row>
    <row r="2264" spans="1:29" ht="16.5" customHeight="1">
      <c r="A2264" s="183">
        <v>2265</v>
      </c>
      <c r="B2264" s="183" t="s">
        <v>8385</v>
      </c>
      <c r="C2264" s="195" t="s">
        <v>5273</v>
      </c>
      <c r="D2264" s="268" t="s">
        <v>5184</v>
      </c>
      <c r="E2264" s="233" t="s">
        <v>5273</v>
      </c>
      <c r="F2264" s="265" t="s">
        <v>27</v>
      </c>
      <c r="G2264" s="195" t="s">
        <v>8012</v>
      </c>
      <c r="H2264" t="s">
        <v>8403</v>
      </c>
      <c r="I2264" s="195" t="str">
        <f>IFERROR(VLOOKUP(Table[[#This Row],[Activity Details of Assistance]],WHAT!E:F,2,FALSE),"")</f>
        <v># of door</v>
      </c>
      <c r="J2264" s="195"/>
      <c r="K2264">
        <v>3</v>
      </c>
      <c r="L2264" s="235" t="s">
        <v>28</v>
      </c>
      <c r="M2264" s="252" t="s">
        <v>13</v>
      </c>
      <c r="N2264" t="s">
        <v>14</v>
      </c>
      <c r="O2264" t="s">
        <v>309</v>
      </c>
      <c r="P2264" t="s">
        <v>1606</v>
      </c>
      <c r="Q2264" t="s">
        <v>6480</v>
      </c>
      <c r="R2264" s="230">
        <v>45107</v>
      </c>
      <c r="S2264" s="230">
        <v>45261</v>
      </c>
      <c r="T2264" t="s">
        <v>8407</v>
      </c>
      <c r="U2264" s="259"/>
      <c r="V2264" s="259"/>
      <c r="W2264" s="259"/>
      <c r="X2264" s="259"/>
      <c r="Y2264" s="260"/>
      <c r="Z2264" t="s">
        <v>8458</v>
      </c>
      <c r="AA2264" t="s">
        <v>8459</v>
      </c>
      <c r="AB2264" t="s">
        <v>8460</v>
      </c>
      <c r="AC2264" s="261" t="str">
        <f>_xlfn.IFNA(IF(Table[[#This Row],[Programme Partner]]&lt;&gt;Table[[#This Row],[Implementing Partner]],CONCATENATE(Table[[#This Row],[Programme Partner]],"-",Table[[#This Row],[Implementing Partner]]),Table[[#This Row],[Programme Partner]]),"")</f>
        <v>UNHCR-NGOF</v>
      </c>
    </row>
    <row r="2265" spans="1:29" ht="16.5" customHeight="1">
      <c r="A2265" s="183">
        <v>2266</v>
      </c>
      <c r="B2265" s="183" t="s">
        <v>8385</v>
      </c>
      <c r="C2265" s="195" t="s">
        <v>5273</v>
      </c>
      <c r="D2265" s="268" t="s">
        <v>5184</v>
      </c>
      <c r="E2265" s="233" t="s">
        <v>5273</v>
      </c>
      <c r="F2265" s="265" t="s">
        <v>27</v>
      </c>
      <c r="G2265" s="195" t="s">
        <v>8012</v>
      </c>
      <c r="H2265" t="s">
        <v>8316</v>
      </c>
      <c r="I2265" s="195" t="str">
        <f>IFERROR(VLOOKUP(Table[[#This Row],[Activity Details of Assistance]],WHAT!E:F,2,FALSE),"")</f>
        <v># of door</v>
      </c>
      <c r="J2265" s="195"/>
      <c r="K2265">
        <v>2</v>
      </c>
      <c r="L2265" s="235" t="s">
        <v>28</v>
      </c>
      <c r="M2265" s="252" t="s">
        <v>13</v>
      </c>
      <c r="N2265" t="s">
        <v>14</v>
      </c>
      <c r="O2265" t="s">
        <v>309</v>
      </c>
      <c r="P2265" t="s">
        <v>1606</v>
      </c>
      <c r="Q2265" t="s">
        <v>6480</v>
      </c>
      <c r="R2265" s="230">
        <v>45107</v>
      </c>
      <c r="S2265" s="230">
        <v>45261</v>
      </c>
      <c r="T2265" t="s">
        <v>8407</v>
      </c>
      <c r="U2265" s="259"/>
      <c r="V2265" s="259"/>
      <c r="W2265" s="259"/>
      <c r="X2265" s="259"/>
      <c r="Y2265" s="260"/>
      <c r="Z2265" t="s">
        <v>8458</v>
      </c>
      <c r="AA2265" t="s">
        <v>8459</v>
      </c>
      <c r="AB2265" t="s">
        <v>8460</v>
      </c>
      <c r="AC2265" s="261" t="str">
        <f>_xlfn.IFNA(IF(Table[[#This Row],[Programme Partner]]&lt;&gt;Table[[#This Row],[Implementing Partner]],CONCATENATE(Table[[#This Row],[Programme Partner]],"-",Table[[#This Row],[Implementing Partner]]),Table[[#This Row],[Programme Partner]]),"")</f>
        <v>UNHCR-NGOF</v>
      </c>
    </row>
    <row r="2266" spans="1:29" ht="16.5" customHeight="1">
      <c r="A2266" s="183">
        <v>2267</v>
      </c>
      <c r="B2266" s="183" t="s">
        <v>8385</v>
      </c>
      <c r="C2266" s="195" t="s">
        <v>5273</v>
      </c>
      <c r="D2266" s="268" t="s">
        <v>5184</v>
      </c>
      <c r="E2266" s="233" t="s">
        <v>5273</v>
      </c>
      <c r="F2266" s="265" t="s">
        <v>27</v>
      </c>
      <c r="G2266" s="195" t="s">
        <v>8012</v>
      </c>
      <c r="H2266" t="s">
        <v>8365</v>
      </c>
      <c r="I2266" s="195" t="str">
        <f>IFERROR(VLOOKUP(Table[[#This Row],[Activity Details of Assistance]],WHAT!E:F,2,FALSE),"")</f>
        <v># of door</v>
      </c>
      <c r="J2266" s="195"/>
      <c r="K2266">
        <v>430</v>
      </c>
      <c r="L2266" s="235" t="s">
        <v>28</v>
      </c>
      <c r="M2266" s="252" t="s">
        <v>13</v>
      </c>
      <c r="N2266" t="s">
        <v>14</v>
      </c>
      <c r="O2266" t="s">
        <v>309</v>
      </c>
      <c r="P2266" t="s">
        <v>1606</v>
      </c>
      <c r="Q2266" t="s">
        <v>6480</v>
      </c>
      <c r="R2266" s="230">
        <v>45107</v>
      </c>
      <c r="S2266" s="230">
        <v>45261</v>
      </c>
      <c r="T2266" t="s">
        <v>8407</v>
      </c>
      <c r="U2266" s="259"/>
      <c r="V2266" s="259"/>
      <c r="W2266" s="259"/>
      <c r="X2266" s="259"/>
      <c r="Y2266" s="260"/>
      <c r="Z2266" t="s">
        <v>8458</v>
      </c>
      <c r="AA2266" t="s">
        <v>8459</v>
      </c>
      <c r="AB2266" t="s">
        <v>8460</v>
      </c>
      <c r="AC2266" s="261" t="str">
        <f>_xlfn.IFNA(IF(Table[[#This Row],[Programme Partner]]&lt;&gt;Table[[#This Row],[Implementing Partner]],CONCATENATE(Table[[#This Row],[Programme Partner]],"-",Table[[#This Row],[Implementing Partner]]),Table[[#This Row],[Programme Partner]]),"")</f>
        <v>UNHCR-NGOF</v>
      </c>
    </row>
    <row r="2267" spans="1:29" ht="16.5" customHeight="1">
      <c r="A2267" s="183">
        <v>2268</v>
      </c>
      <c r="B2267" s="183" t="s">
        <v>8385</v>
      </c>
      <c r="C2267" s="195" t="s">
        <v>5273</v>
      </c>
      <c r="D2267" s="268" t="s">
        <v>5184</v>
      </c>
      <c r="E2267" s="233" t="s">
        <v>5273</v>
      </c>
      <c r="F2267" s="265" t="s">
        <v>27</v>
      </c>
      <c r="G2267" s="195" t="s">
        <v>8012</v>
      </c>
      <c r="H2267" t="s">
        <v>8312</v>
      </c>
      <c r="I2267" s="195" t="str">
        <f>IFERROR(VLOOKUP(Table[[#This Row],[Activity Details of Assistance]],WHAT!E:F,2,FALSE),"")</f>
        <v># of door</v>
      </c>
      <c r="J2267" s="195"/>
      <c r="K2267">
        <v>342</v>
      </c>
      <c r="L2267" s="235" t="s">
        <v>28</v>
      </c>
      <c r="M2267" s="252" t="s">
        <v>13</v>
      </c>
      <c r="N2267" t="s">
        <v>14</v>
      </c>
      <c r="O2267" t="s">
        <v>309</v>
      </c>
      <c r="P2267" t="s">
        <v>1606</v>
      </c>
      <c r="Q2267" t="s">
        <v>6480</v>
      </c>
      <c r="R2267" s="230">
        <v>45107</v>
      </c>
      <c r="S2267" s="230">
        <v>45261</v>
      </c>
      <c r="T2267" t="s">
        <v>8407</v>
      </c>
      <c r="U2267" s="259"/>
      <c r="V2267" s="259"/>
      <c r="W2267" s="259"/>
      <c r="X2267" s="259"/>
      <c r="Y2267" s="260"/>
      <c r="Z2267" t="s">
        <v>8458</v>
      </c>
      <c r="AA2267" t="s">
        <v>8459</v>
      </c>
      <c r="AB2267" t="s">
        <v>8460</v>
      </c>
      <c r="AC2267" s="261" t="str">
        <f>_xlfn.IFNA(IF(Table[[#This Row],[Programme Partner]]&lt;&gt;Table[[#This Row],[Implementing Partner]],CONCATENATE(Table[[#This Row],[Programme Partner]],"-",Table[[#This Row],[Implementing Partner]]),Table[[#This Row],[Programme Partner]]),"")</f>
        <v>UNHCR-NGOF</v>
      </c>
    </row>
    <row r="2268" spans="1:29" ht="16.5" customHeight="1">
      <c r="A2268" s="183">
        <v>2269</v>
      </c>
      <c r="B2268" s="183" t="s">
        <v>8385</v>
      </c>
      <c r="C2268" s="195" t="s">
        <v>5273</v>
      </c>
      <c r="D2268" s="268" t="s">
        <v>5184</v>
      </c>
      <c r="E2268" s="233" t="s">
        <v>5273</v>
      </c>
      <c r="F2268" s="265" t="s">
        <v>27</v>
      </c>
      <c r="G2268" s="195" t="s">
        <v>8013</v>
      </c>
      <c r="H2268" t="s">
        <v>8338</v>
      </c>
      <c r="I2268" s="195" t="str">
        <f>IFERROR(VLOOKUP(Table[[#This Row],[Activity Details of Assistance]],WHAT!E:F,2,FALSE),"")</f>
        <v># of facilities</v>
      </c>
      <c r="J2268" s="195"/>
      <c r="K2268">
        <v>1350</v>
      </c>
      <c r="L2268" s="235" t="s">
        <v>28</v>
      </c>
      <c r="M2268" s="252" t="s">
        <v>13</v>
      </c>
      <c r="N2268" t="s">
        <v>14</v>
      </c>
      <c r="O2268" t="s">
        <v>309</v>
      </c>
      <c r="P2268" t="s">
        <v>1606</v>
      </c>
      <c r="Q2268" t="s">
        <v>6480</v>
      </c>
      <c r="R2268" s="230">
        <v>45107</v>
      </c>
      <c r="S2268" s="230">
        <v>45261</v>
      </c>
      <c r="T2268" t="s">
        <v>8407</v>
      </c>
      <c r="U2268" s="259"/>
      <c r="V2268" s="259"/>
      <c r="W2268" s="259"/>
      <c r="X2268" s="259"/>
      <c r="Y2268" s="260"/>
      <c r="Z2268" t="s">
        <v>8458</v>
      </c>
      <c r="AA2268" t="s">
        <v>8459</v>
      </c>
      <c r="AB2268" t="s">
        <v>8460</v>
      </c>
      <c r="AC2268" s="261" t="str">
        <f>_xlfn.IFNA(IF(Table[[#This Row],[Programme Partner]]&lt;&gt;Table[[#This Row],[Implementing Partner]],CONCATENATE(Table[[#This Row],[Programme Partner]],"-",Table[[#This Row],[Implementing Partner]]),Table[[#This Row],[Programme Partner]]),"")</f>
        <v>UNHCR-NGOF</v>
      </c>
    </row>
    <row r="2269" spans="1:29" ht="16.5" customHeight="1">
      <c r="A2269" s="183">
        <v>2270</v>
      </c>
      <c r="B2269" s="183" t="s">
        <v>8385</v>
      </c>
      <c r="C2269" s="195" t="s">
        <v>5273</v>
      </c>
      <c r="D2269" s="268" t="s">
        <v>5184</v>
      </c>
      <c r="E2269" s="233" t="s">
        <v>5273</v>
      </c>
      <c r="F2269" s="265" t="s">
        <v>27</v>
      </c>
      <c r="G2269" s="195" t="s">
        <v>8013</v>
      </c>
      <c r="H2269" t="s">
        <v>8286</v>
      </c>
      <c r="I2269" s="195" t="str">
        <f>IFERROR(VLOOKUP(Table[[#This Row],[Activity Details of Assistance]],WHAT!E:F,2,FALSE),"")</f>
        <v># of HP sessions at community level</v>
      </c>
      <c r="J2269" s="195"/>
      <c r="K2269">
        <v>60</v>
      </c>
      <c r="L2269" s="235" t="s">
        <v>28</v>
      </c>
      <c r="M2269" s="252" t="s">
        <v>13</v>
      </c>
      <c r="N2269" t="s">
        <v>14</v>
      </c>
      <c r="O2269" t="s">
        <v>309</v>
      </c>
      <c r="P2269" t="s">
        <v>1606</v>
      </c>
      <c r="Q2269" t="s">
        <v>6480</v>
      </c>
      <c r="R2269" s="230">
        <v>45107</v>
      </c>
      <c r="S2269" s="230">
        <v>45261</v>
      </c>
      <c r="T2269" t="s">
        <v>8407</v>
      </c>
      <c r="U2269" s="259"/>
      <c r="V2269" s="259"/>
      <c r="W2269" s="259"/>
      <c r="X2269" s="259"/>
      <c r="Y2269" s="260"/>
      <c r="Z2269" t="s">
        <v>8458</v>
      </c>
      <c r="AA2269" t="s">
        <v>8459</v>
      </c>
      <c r="AB2269" t="s">
        <v>8460</v>
      </c>
      <c r="AC2269" s="261" t="str">
        <f>_xlfn.IFNA(IF(Table[[#This Row],[Programme Partner]]&lt;&gt;Table[[#This Row],[Implementing Partner]],CONCATENATE(Table[[#This Row],[Programme Partner]],"-",Table[[#This Row],[Implementing Partner]]),Table[[#This Row],[Programme Partner]]),"")</f>
        <v>UNHCR-NGOF</v>
      </c>
    </row>
    <row r="2270" spans="1:29" ht="16.5" customHeight="1">
      <c r="A2270" s="183">
        <v>2271</v>
      </c>
      <c r="B2270" s="183" t="s">
        <v>8385</v>
      </c>
      <c r="C2270" s="195" t="s">
        <v>5273</v>
      </c>
      <c r="D2270" s="268" t="s">
        <v>5184</v>
      </c>
      <c r="E2270" s="233" t="s">
        <v>5273</v>
      </c>
      <c r="F2270" s="265" t="s">
        <v>27</v>
      </c>
      <c r="G2270" s="195" t="s">
        <v>8013</v>
      </c>
      <c r="H2270" t="s">
        <v>8287</v>
      </c>
      <c r="I2270" s="195" t="str">
        <f>IFERROR(VLOOKUP(Table[[#This Row],[Activity Details of Assistance]],WHAT!E:F,2,FALSE),"")</f>
        <v># of HP sessions at HH level</v>
      </c>
      <c r="J2270" s="195"/>
      <c r="K2270">
        <v>3536</v>
      </c>
      <c r="L2270" s="235" t="s">
        <v>28</v>
      </c>
      <c r="M2270" s="252" t="s">
        <v>13</v>
      </c>
      <c r="N2270" t="s">
        <v>14</v>
      </c>
      <c r="O2270" t="s">
        <v>309</v>
      </c>
      <c r="P2270" t="s">
        <v>1606</v>
      </c>
      <c r="Q2270" t="s">
        <v>6480</v>
      </c>
      <c r="R2270" s="230">
        <v>45107</v>
      </c>
      <c r="S2270" s="230">
        <v>45261</v>
      </c>
      <c r="T2270" t="s">
        <v>8407</v>
      </c>
      <c r="U2270" s="259"/>
      <c r="V2270" s="259"/>
      <c r="W2270" s="259"/>
      <c r="X2270" s="259"/>
      <c r="Y2270" s="260"/>
      <c r="Z2270" t="s">
        <v>8458</v>
      </c>
      <c r="AA2270" t="s">
        <v>8459</v>
      </c>
      <c r="AB2270" t="s">
        <v>8460</v>
      </c>
      <c r="AC2270" s="261" t="str">
        <f>_xlfn.IFNA(IF(Table[[#This Row],[Programme Partner]]&lt;&gt;Table[[#This Row],[Implementing Partner]],CONCATENATE(Table[[#This Row],[Programme Partner]],"-",Table[[#This Row],[Implementing Partner]]),Table[[#This Row],[Programme Partner]]),"")</f>
        <v>UNHCR-NGOF</v>
      </c>
    </row>
    <row r="2271" spans="1:29" ht="16.5" customHeight="1">
      <c r="A2271" s="183">
        <v>2272</v>
      </c>
      <c r="B2271" s="183" t="s">
        <v>8385</v>
      </c>
      <c r="C2271" s="195" t="s">
        <v>5273</v>
      </c>
      <c r="D2271" s="268" t="s">
        <v>5184</v>
      </c>
      <c r="E2271" s="233" t="s">
        <v>5273</v>
      </c>
      <c r="F2271" s="265" t="s">
        <v>27</v>
      </c>
      <c r="G2271" s="195" t="s">
        <v>8013</v>
      </c>
      <c r="H2271" t="s">
        <v>8327</v>
      </c>
      <c r="I2271" s="195" t="str">
        <f>IFERROR(VLOOKUP(Table[[#This Row],[Activity Details of Assistance]],WHAT!E:F,2,FALSE),"")</f>
        <v># of HP sessions at institution level</v>
      </c>
      <c r="J2271" s="195"/>
      <c r="K2271">
        <v>5</v>
      </c>
      <c r="L2271" s="235" t="s">
        <v>28</v>
      </c>
      <c r="M2271" s="252" t="s">
        <v>13</v>
      </c>
      <c r="N2271" t="s">
        <v>14</v>
      </c>
      <c r="O2271" t="s">
        <v>309</v>
      </c>
      <c r="P2271" t="s">
        <v>1606</v>
      </c>
      <c r="Q2271" t="s">
        <v>6480</v>
      </c>
      <c r="R2271" s="230">
        <v>45107</v>
      </c>
      <c r="S2271" s="230">
        <v>45261</v>
      </c>
      <c r="T2271" t="s">
        <v>8407</v>
      </c>
      <c r="U2271" s="259"/>
      <c r="V2271" s="259"/>
      <c r="W2271" s="259"/>
      <c r="X2271" s="259"/>
      <c r="Y2271" s="260"/>
      <c r="Z2271" t="s">
        <v>8458</v>
      </c>
      <c r="AA2271" t="s">
        <v>8459</v>
      </c>
      <c r="AB2271" t="s">
        <v>8460</v>
      </c>
      <c r="AC2271" s="261" t="str">
        <f>_xlfn.IFNA(IF(Table[[#This Row],[Programme Partner]]&lt;&gt;Table[[#This Row],[Implementing Partner]],CONCATENATE(Table[[#This Row],[Programme Partner]],"-",Table[[#This Row],[Implementing Partner]]),Table[[#This Row],[Programme Partner]]),"")</f>
        <v>UNHCR-NGOF</v>
      </c>
    </row>
    <row r="2272" spans="1:29" ht="16.5" customHeight="1">
      <c r="A2272" s="183">
        <v>2273</v>
      </c>
      <c r="B2272" s="183" t="s">
        <v>8385</v>
      </c>
      <c r="C2272" s="195" t="s">
        <v>5273</v>
      </c>
      <c r="D2272" s="268" t="s">
        <v>5184</v>
      </c>
      <c r="E2272" s="233" t="s">
        <v>5273</v>
      </c>
      <c r="F2272" s="265" t="s">
        <v>27</v>
      </c>
      <c r="G2272" s="195" t="s">
        <v>8013</v>
      </c>
      <c r="H2272" t="s">
        <v>8288</v>
      </c>
      <c r="I2272" s="195" t="str">
        <f>IFERROR(VLOOKUP(Table[[#This Row],[Activity Details of Assistance]],WHAT!E:F,2,FALSE),"")</f>
        <v># of handwashing station</v>
      </c>
      <c r="J2272" s="195"/>
      <c r="K2272">
        <v>1</v>
      </c>
      <c r="L2272" s="235" t="s">
        <v>28</v>
      </c>
      <c r="M2272" s="252" t="s">
        <v>13</v>
      </c>
      <c r="N2272" t="s">
        <v>14</v>
      </c>
      <c r="O2272" t="s">
        <v>309</v>
      </c>
      <c r="P2272" t="s">
        <v>1606</v>
      </c>
      <c r="Q2272" t="s">
        <v>6480</v>
      </c>
      <c r="R2272" s="230">
        <v>45107</v>
      </c>
      <c r="S2272" s="230">
        <v>45261</v>
      </c>
      <c r="T2272" t="s">
        <v>8407</v>
      </c>
      <c r="U2272" s="259"/>
      <c r="V2272" s="259"/>
      <c r="W2272" s="259"/>
      <c r="X2272" s="259"/>
      <c r="Y2272" s="260"/>
      <c r="Z2272" t="s">
        <v>8458</v>
      </c>
      <c r="AA2272" t="s">
        <v>8459</v>
      </c>
      <c r="AB2272" t="s">
        <v>8460</v>
      </c>
      <c r="AC2272" s="261" t="str">
        <f>_xlfn.IFNA(IF(Table[[#This Row],[Programme Partner]]&lt;&gt;Table[[#This Row],[Implementing Partner]],CONCATENATE(Table[[#This Row],[Programme Partner]],"-",Table[[#This Row],[Implementing Partner]]),Table[[#This Row],[Programme Partner]]),"")</f>
        <v>UNHCR-NGOF</v>
      </c>
    </row>
    <row r="2273" spans="1:29" ht="16.5" customHeight="1">
      <c r="A2273" s="183">
        <v>2274</v>
      </c>
      <c r="B2273" s="183" t="s">
        <v>8385</v>
      </c>
      <c r="C2273" s="195" t="s">
        <v>5273</v>
      </c>
      <c r="D2273" s="268" t="s">
        <v>5184</v>
      </c>
      <c r="E2273" s="233" t="s">
        <v>5273</v>
      </c>
      <c r="F2273" s="265" t="s">
        <v>27</v>
      </c>
      <c r="G2273" s="195" t="s">
        <v>8013</v>
      </c>
      <c r="H2273" t="s">
        <v>8435</v>
      </c>
      <c r="I2273" s="195" t="str">
        <f>IFERROR(VLOOKUP(Table[[#This Row],[Activity Details of Assistance]],WHAT!E:F,2,FALSE),"")</f>
        <v># of household</v>
      </c>
      <c r="J2273" s="195"/>
      <c r="K2273">
        <v>2</v>
      </c>
      <c r="L2273" s="235" t="s">
        <v>28</v>
      </c>
      <c r="M2273" s="252" t="s">
        <v>13</v>
      </c>
      <c r="N2273" t="s">
        <v>14</v>
      </c>
      <c r="O2273" t="s">
        <v>309</v>
      </c>
      <c r="P2273" t="s">
        <v>1606</v>
      </c>
      <c r="Q2273" t="s">
        <v>6480</v>
      </c>
      <c r="R2273" s="230">
        <v>45107</v>
      </c>
      <c r="S2273" s="230">
        <v>45261</v>
      </c>
      <c r="T2273" t="s">
        <v>8407</v>
      </c>
      <c r="U2273" s="259"/>
      <c r="V2273" s="259"/>
      <c r="W2273" s="259"/>
      <c r="X2273" s="259"/>
      <c r="Y2273" s="260"/>
      <c r="Z2273" t="s">
        <v>8458</v>
      </c>
      <c r="AA2273" t="s">
        <v>8459</v>
      </c>
      <c r="AB2273" t="s">
        <v>8460</v>
      </c>
      <c r="AC2273" s="261" t="str">
        <f>_xlfn.IFNA(IF(Table[[#This Row],[Programme Partner]]&lt;&gt;Table[[#This Row],[Implementing Partner]],CONCATENATE(Table[[#This Row],[Programme Partner]],"-",Table[[#This Row],[Implementing Partner]]),Table[[#This Row],[Programme Partner]]),"")</f>
        <v>UNHCR-NGOF</v>
      </c>
    </row>
    <row r="2274" spans="1:29" ht="16.5" customHeight="1">
      <c r="A2274" s="183">
        <v>2275</v>
      </c>
      <c r="B2274" s="183" t="s">
        <v>8385</v>
      </c>
      <c r="C2274" s="195" t="s">
        <v>5273</v>
      </c>
      <c r="D2274" s="268" t="s">
        <v>5184</v>
      </c>
      <c r="E2274" s="233" t="s">
        <v>5273</v>
      </c>
      <c r="F2274" s="265" t="s">
        <v>27</v>
      </c>
      <c r="G2274" s="195" t="s">
        <v>8014</v>
      </c>
      <c r="H2274" t="s">
        <v>8242</v>
      </c>
      <c r="I2274" s="195" t="str">
        <f>IFERROR(VLOOKUP(Table[[#This Row],[Activity Details of Assistance]],WHAT!E:F,2,FALSE),"")</f>
        <v># of pit</v>
      </c>
      <c r="J2274" s="195"/>
      <c r="K2274">
        <v>2</v>
      </c>
      <c r="L2274" s="235" t="s">
        <v>28</v>
      </c>
      <c r="M2274" s="252" t="s">
        <v>13</v>
      </c>
      <c r="N2274" t="s">
        <v>14</v>
      </c>
      <c r="O2274" t="s">
        <v>309</v>
      </c>
      <c r="P2274" t="s">
        <v>1606</v>
      </c>
      <c r="Q2274" t="s">
        <v>6480</v>
      </c>
      <c r="R2274" s="230">
        <v>45107</v>
      </c>
      <c r="S2274" s="230">
        <v>45261</v>
      </c>
      <c r="T2274" t="s">
        <v>8407</v>
      </c>
      <c r="U2274" s="259"/>
      <c r="V2274" s="259"/>
      <c r="W2274" s="259"/>
      <c r="X2274" s="259"/>
      <c r="Y2274" s="260"/>
      <c r="Z2274" t="s">
        <v>8458</v>
      </c>
      <c r="AA2274" t="s">
        <v>8459</v>
      </c>
      <c r="AB2274" t="s">
        <v>8460</v>
      </c>
      <c r="AC2274" s="261" t="str">
        <f>_xlfn.IFNA(IF(Table[[#This Row],[Programme Partner]]&lt;&gt;Table[[#This Row],[Implementing Partner]],CONCATENATE(Table[[#This Row],[Programme Partner]],"-",Table[[#This Row],[Implementing Partner]]),Table[[#This Row],[Programme Partner]]),"")</f>
        <v>UNHCR-NGOF</v>
      </c>
    </row>
    <row r="2275" spans="1:29" ht="16.5" customHeight="1">
      <c r="A2275" s="183">
        <v>2276</v>
      </c>
      <c r="B2275" s="183" t="s">
        <v>8385</v>
      </c>
      <c r="C2275" s="195" t="s">
        <v>5273</v>
      </c>
      <c r="D2275" s="268" t="s">
        <v>5184</v>
      </c>
      <c r="E2275" s="233" t="s">
        <v>5273</v>
      </c>
      <c r="F2275" s="265" t="s">
        <v>27</v>
      </c>
      <c r="G2275" s="195" t="s">
        <v>8014</v>
      </c>
      <c r="H2275" t="s">
        <v>8412</v>
      </c>
      <c r="I2275" s="195" t="str">
        <f>IFERROR(VLOOKUP(Table[[#This Row],[Activity Details of Assistance]],WHAT!E:F,2,FALSE),"")</f>
        <v># of HH</v>
      </c>
      <c r="J2275" s="195"/>
      <c r="K2275">
        <v>5704</v>
      </c>
      <c r="L2275" s="235" t="s">
        <v>28</v>
      </c>
      <c r="M2275" s="252" t="s">
        <v>13</v>
      </c>
      <c r="N2275" t="s">
        <v>14</v>
      </c>
      <c r="O2275" t="s">
        <v>309</v>
      </c>
      <c r="P2275" t="s">
        <v>1606</v>
      </c>
      <c r="Q2275" t="s">
        <v>6480</v>
      </c>
      <c r="R2275" s="230">
        <v>45107</v>
      </c>
      <c r="S2275" s="230">
        <v>45261</v>
      </c>
      <c r="T2275" t="s">
        <v>8407</v>
      </c>
      <c r="U2275" s="259"/>
      <c r="V2275" s="259"/>
      <c r="W2275" s="259"/>
      <c r="X2275" s="259"/>
      <c r="Y2275" s="260"/>
      <c r="Z2275" t="s">
        <v>8458</v>
      </c>
      <c r="AA2275" t="s">
        <v>8459</v>
      </c>
      <c r="AB2275" t="s">
        <v>8460</v>
      </c>
      <c r="AC2275" s="261" t="str">
        <f>_xlfn.IFNA(IF(Table[[#This Row],[Programme Partner]]&lt;&gt;Table[[#This Row],[Implementing Partner]],CONCATENATE(Table[[#This Row],[Programme Partner]],"-",Table[[#This Row],[Implementing Partner]]),Table[[#This Row],[Programme Partner]]),"")</f>
        <v>UNHCR-NGOF</v>
      </c>
    </row>
    <row r="2276" spans="1:29" ht="16.5" customHeight="1">
      <c r="A2276" s="183">
        <v>2277</v>
      </c>
      <c r="B2276" s="183" t="s">
        <v>8385</v>
      </c>
      <c r="C2276" s="195" t="s">
        <v>5273</v>
      </c>
      <c r="D2276" s="268" t="s">
        <v>5184</v>
      </c>
      <c r="E2276" s="233" t="s">
        <v>5273</v>
      </c>
      <c r="F2276" s="265" t="s">
        <v>27</v>
      </c>
      <c r="G2276" s="195" t="s">
        <v>8011</v>
      </c>
      <c r="H2276" t="s">
        <v>8363</v>
      </c>
      <c r="I2276" s="195" t="str">
        <f>IFERROR(VLOOKUP(Table[[#This Row],[Activity Details of Assistance]],WHAT!E:F,2,FALSE),"")</f>
        <v># of tube well</v>
      </c>
      <c r="J2276" s="195"/>
      <c r="K2276">
        <v>2</v>
      </c>
      <c r="L2276" s="235" t="s">
        <v>28</v>
      </c>
      <c r="M2276" s="252" t="s">
        <v>13</v>
      </c>
      <c r="N2276" t="s">
        <v>14</v>
      </c>
      <c r="O2276" t="s">
        <v>309</v>
      </c>
      <c r="P2276" t="s">
        <v>1607</v>
      </c>
      <c r="Q2276" t="s">
        <v>4710</v>
      </c>
      <c r="R2276" s="230">
        <v>45107</v>
      </c>
      <c r="S2276" s="230">
        <v>45261</v>
      </c>
      <c r="T2276" t="s">
        <v>8407</v>
      </c>
      <c r="U2276" s="259"/>
      <c r="V2276" s="259"/>
      <c r="W2276" s="259"/>
      <c r="X2276" s="259"/>
      <c r="Y2276" s="260"/>
      <c r="Z2276" t="s">
        <v>8458</v>
      </c>
      <c r="AA2276" t="s">
        <v>8459</v>
      </c>
      <c r="AB2276" t="s">
        <v>8460</v>
      </c>
      <c r="AC2276" s="261" t="str">
        <f>_xlfn.IFNA(IF(Table[[#This Row],[Programme Partner]]&lt;&gt;Table[[#This Row],[Implementing Partner]],CONCATENATE(Table[[#This Row],[Programme Partner]],"-",Table[[#This Row],[Implementing Partner]]),Table[[#This Row],[Programme Partner]]),"")</f>
        <v>UNHCR-NGOF</v>
      </c>
    </row>
    <row r="2277" spans="1:29" ht="16.5" customHeight="1">
      <c r="A2277" s="183">
        <v>2278</v>
      </c>
      <c r="B2277" s="183" t="s">
        <v>8385</v>
      </c>
      <c r="C2277" s="195" t="s">
        <v>5273</v>
      </c>
      <c r="D2277" s="268" t="s">
        <v>5184</v>
      </c>
      <c r="E2277" s="233" t="s">
        <v>5273</v>
      </c>
      <c r="F2277" s="265" t="s">
        <v>27</v>
      </c>
      <c r="G2277" s="195" t="s">
        <v>8012</v>
      </c>
      <c r="H2277" t="s">
        <v>8323</v>
      </c>
      <c r="I2277" s="195" t="str">
        <f>IFERROR(VLOOKUP(Table[[#This Row],[Activity Details of Assistance]],WHAT!E:F,2,FALSE),"")</f>
        <v xml:space="preserve"># of door </v>
      </c>
      <c r="J2277" s="195"/>
      <c r="K2277">
        <v>3</v>
      </c>
      <c r="L2277" s="235" t="s">
        <v>28</v>
      </c>
      <c r="M2277" s="252" t="s">
        <v>13</v>
      </c>
      <c r="N2277" t="s">
        <v>14</v>
      </c>
      <c r="O2277" t="s">
        <v>309</v>
      </c>
      <c r="P2277" t="s">
        <v>1607</v>
      </c>
      <c r="Q2277" t="s">
        <v>4710</v>
      </c>
      <c r="R2277" s="230">
        <v>45107</v>
      </c>
      <c r="S2277" s="230">
        <v>45261</v>
      </c>
      <c r="T2277" t="s">
        <v>8407</v>
      </c>
      <c r="U2277" s="259"/>
      <c r="V2277" s="259"/>
      <c r="W2277" s="259"/>
      <c r="X2277" s="259"/>
      <c r="Y2277" s="260"/>
      <c r="Z2277" t="s">
        <v>8458</v>
      </c>
      <c r="AA2277" t="s">
        <v>8459</v>
      </c>
      <c r="AB2277" t="s">
        <v>8460</v>
      </c>
      <c r="AC2277" s="261" t="str">
        <f>_xlfn.IFNA(IF(Table[[#This Row],[Programme Partner]]&lt;&gt;Table[[#This Row],[Implementing Partner]],CONCATENATE(Table[[#This Row],[Programme Partner]],"-",Table[[#This Row],[Implementing Partner]]),Table[[#This Row],[Programme Partner]]),"")</f>
        <v>UNHCR-NGOF</v>
      </c>
    </row>
    <row r="2278" spans="1:29" ht="16.5" customHeight="1">
      <c r="A2278" s="183">
        <v>2279</v>
      </c>
      <c r="B2278" s="183" t="s">
        <v>8385</v>
      </c>
      <c r="C2278" s="195" t="s">
        <v>5273</v>
      </c>
      <c r="D2278" s="268" t="s">
        <v>5184</v>
      </c>
      <c r="E2278" s="233" t="s">
        <v>5273</v>
      </c>
      <c r="F2278" s="265" t="s">
        <v>27</v>
      </c>
      <c r="G2278" s="195" t="s">
        <v>8012</v>
      </c>
      <c r="H2278" t="s">
        <v>8364</v>
      </c>
      <c r="I2278" s="195" t="str">
        <f>IFERROR(VLOOKUP(Table[[#This Row],[Activity Details of Assistance]],WHAT!E:F,2,FALSE),"")</f>
        <v xml:space="preserve"># of door </v>
      </c>
      <c r="J2278" s="195"/>
      <c r="K2278">
        <v>26</v>
      </c>
      <c r="L2278" s="235" t="s">
        <v>28</v>
      </c>
      <c r="M2278" s="252" t="s">
        <v>13</v>
      </c>
      <c r="N2278" t="s">
        <v>14</v>
      </c>
      <c r="O2278" t="s">
        <v>309</v>
      </c>
      <c r="P2278" t="s">
        <v>1607</v>
      </c>
      <c r="Q2278" t="s">
        <v>4710</v>
      </c>
      <c r="R2278" s="230">
        <v>45107</v>
      </c>
      <c r="S2278" s="230">
        <v>45261</v>
      </c>
      <c r="T2278" t="s">
        <v>8407</v>
      </c>
      <c r="U2278" s="259"/>
      <c r="V2278" s="259"/>
      <c r="W2278" s="259"/>
      <c r="X2278" s="259"/>
      <c r="Y2278" s="260"/>
      <c r="Z2278" t="s">
        <v>8458</v>
      </c>
      <c r="AA2278" t="s">
        <v>8459</v>
      </c>
      <c r="AB2278" t="s">
        <v>8460</v>
      </c>
      <c r="AC2278" s="261" t="str">
        <f>_xlfn.IFNA(IF(Table[[#This Row],[Programme Partner]]&lt;&gt;Table[[#This Row],[Implementing Partner]],CONCATENATE(Table[[#This Row],[Programme Partner]],"-",Table[[#This Row],[Implementing Partner]]),Table[[#This Row],[Programme Partner]]),"")</f>
        <v>UNHCR-NGOF</v>
      </c>
    </row>
    <row r="2279" spans="1:29" ht="16.5" customHeight="1">
      <c r="A2279" s="183">
        <v>2280</v>
      </c>
      <c r="B2279" s="183" t="s">
        <v>8385</v>
      </c>
      <c r="C2279" s="195" t="s">
        <v>5273</v>
      </c>
      <c r="D2279" s="268" t="s">
        <v>5184</v>
      </c>
      <c r="E2279" s="233" t="s">
        <v>5273</v>
      </c>
      <c r="F2279" s="265" t="s">
        <v>27</v>
      </c>
      <c r="G2279" s="195" t="s">
        <v>8012</v>
      </c>
      <c r="H2279" t="s">
        <v>8316</v>
      </c>
      <c r="I2279" s="195" t="str">
        <f>IFERROR(VLOOKUP(Table[[#This Row],[Activity Details of Assistance]],WHAT!E:F,2,FALSE),"")</f>
        <v># of door</v>
      </c>
      <c r="J2279" s="195"/>
      <c r="K2279">
        <v>3</v>
      </c>
      <c r="L2279" s="235" t="s">
        <v>28</v>
      </c>
      <c r="M2279" s="252" t="s">
        <v>13</v>
      </c>
      <c r="N2279" t="s">
        <v>14</v>
      </c>
      <c r="O2279" t="s">
        <v>309</v>
      </c>
      <c r="P2279" t="s">
        <v>1607</v>
      </c>
      <c r="Q2279" t="s">
        <v>4710</v>
      </c>
      <c r="R2279" s="230">
        <v>45107</v>
      </c>
      <c r="S2279" s="230">
        <v>45261</v>
      </c>
      <c r="T2279" t="s">
        <v>8407</v>
      </c>
      <c r="U2279" s="259"/>
      <c r="V2279" s="259"/>
      <c r="W2279" s="259"/>
      <c r="X2279" s="259"/>
      <c r="Y2279" s="260"/>
      <c r="Z2279" t="s">
        <v>8458</v>
      </c>
      <c r="AA2279" t="s">
        <v>8459</v>
      </c>
      <c r="AB2279" t="s">
        <v>8460</v>
      </c>
      <c r="AC2279" s="261" t="str">
        <f>_xlfn.IFNA(IF(Table[[#This Row],[Programme Partner]]&lt;&gt;Table[[#This Row],[Implementing Partner]],CONCATENATE(Table[[#This Row],[Programme Partner]],"-",Table[[#This Row],[Implementing Partner]]),Table[[#This Row],[Programme Partner]]),"")</f>
        <v>UNHCR-NGOF</v>
      </c>
    </row>
    <row r="2280" spans="1:29" ht="16.5" customHeight="1">
      <c r="A2280" s="183">
        <v>2281</v>
      </c>
      <c r="B2280" s="183" t="s">
        <v>8385</v>
      </c>
      <c r="C2280" s="195" t="s">
        <v>5273</v>
      </c>
      <c r="D2280" s="268" t="s">
        <v>5184</v>
      </c>
      <c r="E2280" s="233" t="s">
        <v>5273</v>
      </c>
      <c r="F2280" s="265" t="s">
        <v>27</v>
      </c>
      <c r="G2280" s="195" t="s">
        <v>8012</v>
      </c>
      <c r="H2280" t="s">
        <v>8365</v>
      </c>
      <c r="I2280" s="195" t="str">
        <f>IFERROR(VLOOKUP(Table[[#This Row],[Activity Details of Assistance]],WHAT!E:F,2,FALSE),"")</f>
        <v># of door</v>
      </c>
      <c r="J2280" s="195"/>
      <c r="K2280">
        <v>214</v>
      </c>
      <c r="L2280" s="235" t="s">
        <v>28</v>
      </c>
      <c r="M2280" s="252" t="s">
        <v>13</v>
      </c>
      <c r="N2280" t="s">
        <v>14</v>
      </c>
      <c r="O2280" t="s">
        <v>309</v>
      </c>
      <c r="P2280" t="s">
        <v>1607</v>
      </c>
      <c r="Q2280" t="s">
        <v>4710</v>
      </c>
      <c r="R2280" s="230">
        <v>45107</v>
      </c>
      <c r="S2280" s="230">
        <v>45261</v>
      </c>
      <c r="T2280" t="s">
        <v>8407</v>
      </c>
      <c r="U2280" s="259"/>
      <c r="V2280" s="259"/>
      <c r="W2280" s="259"/>
      <c r="X2280" s="259"/>
      <c r="Y2280" s="260"/>
      <c r="Z2280" t="s">
        <v>8458</v>
      </c>
      <c r="AA2280" t="s">
        <v>8459</v>
      </c>
      <c r="AB2280" t="s">
        <v>8460</v>
      </c>
      <c r="AC2280" s="261" t="str">
        <f>_xlfn.IFNA(IF(Table[[#This Row],[Programme Partner]]&lt;&gt;Table[[#This Row],[Implementing Partner]],CONCATENATE(Table[[#This Row],[Programme Partner]],"-",Table[[#This Row],[Implementing Partner]]),Table[[#This Row],[Programme Partner]]),"")</f>
        <v>UNHCR-NGOF</v>
      </c>
    </row>
    <row r="2281" spans="1:29" ht="16.5" customHeight="1">
      <c r="A2281" s="183">
        <v>2282</v>
      </c>
      <c r="B2281" s="183" t="s">
        <v>8385</v>
      </c>
      <c r="C2281" s="195" t="s">
        <v>5273</v>
      </c>
      <c r="D2281" s="268" t="s">
        <v>5184</v>
      </c>
      <c r="E2281" s="233" t="s">
        <v>5273</v>
      </c>
      <c r="F2281" s="265" t="s">
        <v>27</v>
      </c>
      <c r="G2281" s="195" t="s">
        <v>8012</v>
      </c>
      <c r="H2281" t="s">
        <v>8312</v>
      </c>
      <c r="I2281" s="195" t="str">
        <f>IFERROR(VLOOKUP(Table[[#This Row],[Activity Details of Assistance]],WHAT!E:F,2,FALSE),"")</f>
        <v># of door</v>
      </c>
      <c r="J2281" s="195"/>
      <c r="K2281">
        <v>372</v>
      </c>
      <c r="L2281" s="235" t="s">
        <v>28</v>
      </c>
      <c r="M2281" s="252" t="s">
        <v>13</v>
      </c>
      <c r="N2281" t="s">
        <v>14</v>
      </c>
      <c r="O2281" t="s">
        <v>309</v>
      </c>
      <c r="P2281" t="s">
        <v>1607</v>
      </c>
      <c r="Q2281" t="s">
        <v>4710</v>
      </c>
      <c r="R2281" s="230">
        <v>45107</v>
      </c>
      <c r="S2281" s="230">
        <v>45261</v>
      </c>
      <c r="T2281" t="s">
        <v>8407</v>
      </c>
      <c r="U2281" s="259"/>
      <c r="V2281" s="259"/>
      <c r="W2281" s="259"/>
      <c r="X2281" s="259"/>
      <c r="Y2281" s="260"/>
      <c r="Z2281" t="s">
        <v>8458</v>
      </c>
      <c r="AA2281" t="s">
        <v>8459</v>
      </c>
      <c r="AB2281" t="s">
        <v>8460</v>
      </c>
      <c r="AC2281" s="261" t="str">
        <f>_xlfn.IFNA(IF(Table[[#This Row],[Programme Partner]]&lt;&gt;Table[[#This Row],[Implementing Partner]],CONCATENATE(Table[[#This Row],[Programme Partner]],"-",Table[[#This Row],[Implementing Partner]]),Table[[#This Row],[Programme Partner]]),"")</f>
        <v>UNHCR-NGOF</v>
      </c>
    </row>
    <row r="2282" spans="1:29" ht="16.5" customHeight="1">
      <c r="A2282" s="183">
        <v>2283</v>
      </c>
      <c r="B2282" s="183" t="s">
        <v>8385</v>
      </c>
      <c r="C2282" s="195" t="s">
        <v>5273</v>
      </c>
      <c r="D2282" s="268" t="s">
        <v>5184</v>
      </c>
      <c r="E2282" s="233" t="s">
        <v>5273</v>
      </c>
      <c r="F2282" s="265" t="s">
        <v>27</v>
      </c>
      <c r="G2282" s="195" t="s">
        <v>8013</v>
      </c>
      <c r="H2282" t="s">
        <v>8338</v>
      </c>
      <c r="I2282" s="195" t="str">
        <f>IFERROR(VLOOKUP(Table[[#This Row],[Activity Details of Assistance]],WHAT!E:F,2,FALSE),"")</f>
        <v># of facilities</v>
      </c>
      <c r="J2282" s="195"/>
      <c r="K2282">
        <v>1845</v>
      </c>
      <c r="L2282" s="235" t="s">
        <v>28</v>
      </c>
      <c r="M2282" s="252" t="s">
        <v>13</v>
      </c>
      <c r="N2282" t="s">
        <v>14</v>
      </c>
      <c r="O2282" t="s">
        <v>309</v>
      </c>
      <c r="P2282" t="s">
        <v>1607</v>
      </c>
      <c r="Q2282" t="s">
        <v>4710</v>
      </c>
      <c r="R2282" s="230">
        <v>45107</v>
      </c>
      <c r="S2282" s="230">
        <v>45261</v>
      </c>
      <c r="T2282" t="s">
        <v>8407</v>
      </c>
      <c r="U2282" s="259"/>
      <c r="V2282" s="259"/>
      <c r="W2282" s="259"/>
      <c r="X2282" s="259"/>
      <c r="Y2282" s="260"/>
      <c r="Z2282" t="s">
        <v>8458</v>
      </c>
      <c r="AA2282" t="s">
        <v>8459</v>
      </c>
      <c r="AB2282" t="s">
        <v>8460</v>
      </c>
      <c r="AC2282" s="261" t="str">
        <f>_xlfn.IFNA(IF(Table[[#This Row],[Programme Partner]]&lt;&gt;Table[[#This Row],[Implementing Partner]],CONCATENATE(Table[[#This Row],[Programme Partner]],"-",Table[[#This Row],[Implementing Partner]]),Table[[#This Row],[Programme Partner]]),"")</f>
        <v>UNHCR-NGOF</v>
      </c>
    </row>
    <row r="2283" spans="1:29" ht="16.5" customHeight="1">
      <c r="A2283" s="183">
        <v>2284</v>
      </c>
      <c r="B2283" s="183" t="s">
        <v>8385</v>
      </c>
      <c r="C2283" s="195" t="s">
        <v>5273</v>
      </c>
      <c r="D2283" s="268" t="s">
        <v>5184</v>
      </c>
      <c r="E2283" s="233" t="s">
        <v>5273</v>
      </c>
      <c r="F2283" s="265" t="s">
        <v>27</v>
      </c>
      <c r="G2283" s="195" t="s">
        <v>8013</v>
      </c>
      <c r="H2283" t="s">
        <v>8286</v>
      </c>
      <c r="I2283" s="195" t="str">
        <f>IFERROR(VLOOKUP(Table[[#This Row],[Activity Details of Assistance]],WHAT!E:F,2,FALSE),"")</f>
        <v># of HP sessions at community level</v>
      </c>
      <c r="J2283" s="195"/>
      <c r="K2283">
        <v>84</v>
      </c>
      <c r="L2283" s="235" t="s">
        <v>28</v>
      </c>
      <c r="M2283" s="252" t="s">
        <v>13</v>
      </c>
      <c r="N2283" t="s">
        <v>14</v>
      </c>
      <c r="O2283" t="s">
        <v>309</v>
      </c>
      <c r="P2283" t="s">
        <v>1607</v>
      </c>
      <c r="Q2283" t="s">
        <v>4710</v>
      </c>
      <c r="R2283" s="230">
        <v>45107</v>
      </c>
      <c r="S2283" s="230">
        <v>45261</v>
      </c>
      <c r="T2283" t="s">
        <v>8407</v>
      </c>
      <c r="U2283" s="259"/>
      <c r="V2283" s="259"/>
      <c r="W2283" s="259"/>
      <c r="X2283" s="259"/>
      <c r="Y2283" s="260"/>
      <c r="Z2283" t="s">
        <v>8458</v>
      </c>
      <c r="AA2283" t="s">
        <v>8459</v>
      </c>
      <c r="AB2283" t="s">
        <v>8460</v>
      </c>
      <c r="AC2283" s="261" t="str">
        <f>_xlfn.IFNA(IF(Table[[#This Row],[Programme Partner]]&lt;&gt;Table[[#This Row],[Implementing Partner]],CONCATENATE(Table[[#This Row],[Programme Partner]],"-",Table[[#This Row],[Implementing Partner]]),Table[[#This Row],[Programme Partner]]),"")</f>
        <v>UNHCR-NGOF</v>
      </c>
    </row>
    <row r="2284" spans="1:29" ht="16.5" customHeight="1">
      <c r="A2284" s="183">
        <v>2285</v>
      </c>
      <c r="B2284" s="183" t="s">
        <v>8385</v>
      </c>
      <c r="C2284" s="195" t="s">
        <v>5273</v>
      </c>
      <c r="D2284" s="268" t="s">
        <v>5184</v>
      </c>
      <c r="E2284" s="233" t="s">
        <v>5273</v>
      </c>
      <c r="F2284" s="265" t="s">
        <v>27</v>
      </c>
      <c r="G2284" s="195" t="s">
        <v>8013</v>
      </c>
      <c r="H2284" t="s">
        <v>8287</v>
      </c>
      <c r="I2284" s="195" t="str">
        <f>IFERROR(VLOOKUP(Table[[#This Row],[Activity Details of Assistance]],WHAT!E:F,2,FALSE),"")</f>
        <v># of HP sessions at HH level</v>
      </c>
      <c r="J2284" s="195"/>
      <c r="K2284">
        <v>2866</v>
      </c>
      <c r="L2284" s="235" t="s">
        <v>28</v>
      </c>
      <c r="M2284" s="252" t="s">
        <v>13</v>
      </c>
      <c r="N2284" t="s">
        <v>14</v>
      </c>
      <c r="O2284" t="s">
        <v>309</v>
      </c>
      <c r="P2284" t="s">
        <v>1607</v>
      </c>
      <c r="Q2284" t="s">
        <v>4710</v>
      </c>
      <c r="R2284" s="230">
        <v>45107</v>
      </c>
      <c r="S2284" s="230">
        <v>45261</v>
      </c>
      <c r="T2284" t="s">
        <v>8407</v>
      </c>
      <c r="U2284" s="259"/>
      <c r="V2284" s="259"/>
      <c r="W2284" s="259"/>
      <c r="X2284" s="259"/>
      <c r="Y2284" s="260"/>
      <c r="Z2284" t="s">
        <v>8458</v>
      </c>
      <c r="AA2284" t="s">
        <v>8459</v>
      </c>
      <c r="AB2284" t="s">
        <v>8460</v>
      </c>
      <c r="AC2284" s="261" t="str">
        <f>_xlfn.IFNA(IF(Table[[#This Row],[Programme Partner]]&lt;&gt;Table[[#This Row],[Implementing Partner]],CONCATENATE(Table[[#This Row],[Programme Partner]],"-",Table[[#This Row],[Implementing Partner]]),Table[[#This Row],[Programme Partner]]),"")</f>
        <v>UNHCR-NGOF</v>
      </c>
    </row>
    <row r="2285" spans="1:29" ht="16.5" customHeight="1">
      <c r="A2285" s="183">
        <v>2286</v>
      </c>
      <c r="B2285" s="183" t="s">
        <v>8385</v>
      </c>
      <c r="C2285" s="195" t="s">
        <v>5273</v>
      </c>
      <c r="D2285" s="268" t="s">
        <v>5184</v>
      </c>
      <c r="E2285" s="233" t="s">
        <v>5273</v>
      </c>
      <c r="F2285" s="265" t="s">
        <v>27</v>
      </c>
      <c r="G2285" s="195" t="s">
        <v>8013</v>
      </c>
      <c r="H2285" t="s">
        <v>8327</v>
      </c>
      <c r="I2285" s="195" t="str">
        <f>IFERROR(VLOOKUP(Table[[#This Row],[Activity Details of Assistance]],WHAT!E:F,2,FALSE),"")</f>
        <v># of HP sessions at institution level</v>
      </c>
      <c r="J2285" s="195"/>
      <c r="K2285">
        <v>7</v>
      </c>
      <c r="L2285" s="235" t="s">
        <v>28</v>
      </c>
      <c r="M2285" s="252" t="s">
        <v>13</v>
      </c>
      <c r="N2285" t="s">
        <v>14</v>
      </c>
      <c r="O2285" t="s">
        <v>309</v>
      </c>
      <c r="P2285" t="s">
        <v>1607</v>
      </c>
      <c r="Q2285" t="s">
        <v>4710</v>
      </c>
      <c r="R2285" s="230">
        <v>45107</v>
      </c>
      <c r="S2285" s="230">
        <v>45261</v>
      </c>
      <c r="T2285" t="s">
        <v>8407</v>
      </c>
      <c r="U2285" s="259"/>
      <c r="V2285" s="259"/>
      <c r="W2285" s="259"/>
      <c r="X2285" s="259"/>
      <c r="Y2285" s="260"/>
      <c r="Z2285" t="s">
        <v>8458</v>
      </c>
      <c r="AA2285" t="s">
        <v>8459</v>
      </c>
      <c r="AB2285" t="s">
        <v>8460</v>
      </c>
      <c r="AC2285" s="261" t="str">
        <f>_xlfn.IFNA(IF(Table[[#This Row],[Programme Partner]]&lt;&gt;Table[[#This Row],[Implementing Partner]],CONCATENATE(Table[[#This Row],[Programme Partner]],"-",Table[[#This Row],[Implementing Partner]]),Table[[#This Row],[Programme Partner]]),"")</f>
        <v>UNHCR-NGOF</v>
      </c>
    </row>
    <row r="2286" spans="1:29" ht="16.5" customHeight="1">
      <c r="A2286" s="183">
        <v>2287</v>
      </c>
      <c r="B2286" s="183" t="s">
        <v>8385</v>
      </c>
      <c r="C2286" s="195" t="s">
        <v>5273</v>
      </c>
      <c r="D2286" s="268" t="s">
        <v>5184</v>
      </c>
      <c r="E2286" s="233" t="s">
        <v>5273</v>
      </c>
      <c r="F2286" s="265" t="s">
        <v>27</v>
      </c>
      <c r="G2286" s="195" t="s">
        <v>8013</v>
      </c>
      <c r="H2286" t="s">
        <v>8435</v>
      </c>
      <c r="I2286" s="195" t="str">
        <f>IFERROR(VLOOKUP(Table[[#This Row],[Activity Details of Assistance]],WHAT!E:F,2,FALSE),"")</f>
        <v># of household</v>
      </c>
      <c r="J2286" s="195"/>
      <c r="K2286">
        <v>3</v>
      </c>
      <c r="L2286" s="235" t="s">
        <v>28</v>
      </c>
      <c r="M2286" s="252" t="s">
        <v>13</v>
      </c>
      <c r="N2286" t="s">
        <v>14</v>
      </c>
      <c r="O2286" t="s">
        <v>309</v>
      </c>
      <c r="P2286" t="s">
        <v>1607</v>
      </c>
      <c r="Q2286" t="s">
        <v>4710</v>
      </c>
      <c r="R2286" s="230">
        <v>45107</v>
      </c>
      <c r="S2286" s="230">
        <v>45261</v>
      </c>
      <c r="T2286" t="s">
        <v>8407</v>
      </c>
      <c r="U2286" s="259"/>
      <c r="V2286" s="259"/>
      <c r="W2286" s="259"/>
      <c r="X2286" s="259"/>
      <c r="Y2286" s="260"/>
      <c r="Z2286" t="s">
        <v>8458</v>
      </c>
      <c r="AA2286" t="s">
        <v>8459</v>
      </c>
      <c r="AB2286" t="s">
        <v>8460</v>
      </c>
      <c r="AC2286" s="261" t="str">
        <f>_xlfn.IFNA(IF(Table[[#This Row],[Programme Partner]]&lt;&gt;Table[[#This Row],[Implementing Partner]],CONCATENATE(Table[[#This Row],[Programme Partner]],"-",Table[[#This Row],[Implementing Partner]]),Table[[#This Row],[Programme Partner]]),"")</f>
        <v>UNHCR-NGOF</v>
      </c>
    </row>
    <row r="2287" spans="1:29" ht="16.5" customHeight="1">
      <c r="A2287" s="183">
        <v>2288</v>
      </c>
      <c r="B2287" s="183" t="s">
        <v>8385</v>
      </c>
      <c r="C2287" s="195" t="s">
        <v>5273</v>
      </c>
      <c r="D2287" s="268" t="s">
        <v>5184</v>
      </c>
      <c r="E2287" s="233" t="s">
        <v>5273</v>
      </c>
      <c r="F2287" s="265" t="s">
        <v>27</v>
      </c>
      <c r="G2287" s="195" t="s">
        <v>8014</v>
      </c>
      <c r="H2287" t="s">
        <v>8313</v>
      </c>
      <c r="I2287" s="195" t="str">
        <f>IFERROR(VLOOKUP(Table[[#This Row],[Activity Details of Assistance]],WHAT!E:F,2,FALSE),"")</f>
        <v># of campaign per camp </v>
      </c>
      <c r="J2287" s="195"/>
      <c r="K2287">
        <v>7</v>
      </c>
      <c r="L2287" s="235" t="s">
        <v>28</v>
      </c>
      <c r="M2287" s="252" t="s">
        <v>13</v>
      </c>
      <c r="N2287" t="s">
        <v>14</v>
      </c>
      <c r="O2287" t="s">
        <v>309</v>
      </c>
      <c r="P2287" t="s">
        <v>1607</v>
      </c>
      <c r="Q2287" t="s">
        <v>4710</v>
      </c>
      <c r="R2287" s="230">
        <v>45107</v>
      </c>
      <c r="S2287" s="230">
        <v>45261</v>
      </c>
      <c r="T2287" t="s">
        <v>8407</v>
      </c>
      <c r="U2287" s="259"/>
      <c r="V2287" s="259"/>
      <c r="W2287" s="259"/>
      <c r="X2287" s="259"/>
      <c r="Y2287" s="260"/>
      <c r="Z2287" t="s">
        <v>8458</v>
      </c>
      <c r="AA2287" t="s">
        <v>8459</v>
      </c>
      <c r="AB2287" t="s">
        <v>8460</v>
      </c>
      <c r="AC2287" s="261" t="str">
        <f>_xlfn.IFNA(IF(Table[[#This Row],[Programme Partner]]&lt;&gt;Table[[#This Row],[Implementing Partner]],CONCATENATE(Table[[#This Row],[Programme Partner]],"-",Table[[#This Row],[Implementing Partner]]),Table[[#This Row],[Programme Partner]]),"")</f>
        <v>UNHCR-NGOF</v>
      </c>
    </row>
    <row r="2288" spans="1:29" ht="16.5" customHeight="1">
      <c r="A2288" s="183">
        <v>2289</v>
      </c>
      <c r="B2288" s="183" t="s">
        <v>8385</v>
      </c>
      <c r="C2288" s="195" t="s">
        <v>5273</v>
      </c>
      <c r="D2288" s="268" t="s">
        <v>5184</v>
      </c>
      <c r="E2288" s="233" t="s">
        <v>5273</v>
      </c>
      <c r="F2288" s="265" t="s">
        <v>27</v>
      </c>
      <c r="G2288" s="195" t="s">
        <v>8014</v>
      </c>
      <c r="H2288" t="s">
        <v>8412</v>
      </c>
      <c r="I2288" s="195" t="str">
        <f>IFERROR(VLOOKUP(Table[[#This Row],[Activity Details of Assistance]],WHAT!E:F,2,FALSE),"")</f>
        <v># of HH</v>
      </c>
      <c r="J2288" s="195"/>
      <c r="K2288">
        <v>3354</v>
      </c>
      <c r="L2288" s="235" t="s">
        <v>28</v>
      </c>
      <c r="M2288" s="252" t="s">
        <v>13</v>
      </c>
      <c r="N2288" t="s">
        <v>14</v>
      </c>
      <c r="O2288" t="s">
        <v>309</v>
      </c>
      <c r="P2288" t="s">
        <v>1607</v>
      </c>
      <c r="Q2288" t="s">
        <v>4710</v>
      </c>
      <c r="R2288" s="230">
        <v>45107</v>
      </c>
      <c r="S2288" s="230">
        <v>45261</v>
      </c>
      <c r="T2288" t="s">
        <v>8407</v>
      </c>
      <c r="U2288" s="259"/>
      <c r="V2288" s="259"/>
      <c r="W2288" s="259"/>
      <c r="X2288" s="259"/>
      <c r="Y2288" s="260"/>
      <c r="Z2288" t="s">
        <v>8458</v>
      </c>
      <c r="AA2288" t="s">
        <v>8459</v>
      </c>
      <c r="AB2288" t="s">
        <v>8460</v>
      </c>
      <c r="AC2288" s="261" t="str">
        <f>_xlfn.IFNA(IF(Table[[#This Row],[Programme Partner]]&lt;&gt;Table[[#This Row],[Implementing Partner]],CONCATENATE(Table[[#This Row],[Programme Partner]],"-",Table[[#This Row],[Implementing Partner]]),Table[[#This Row],[Programme Partner]]),"")</f>
        <v>UNHCR-NGOF</v>
      </c>
    </row>
    <row r="2289" spans="1:29" ht="16.5" customHeight="1">
      <c r="A2289" s="183">
        <v>2290</v>
      </c>
      <c r="B2289" s="183" t="s">
        <v>8384</v>
      </c>
      <c r="C2289" s="195" t="s">
        <v>5035</v>
      </c>
      <c r="D2289" s="268" t="s">
        <v>5087</v>
      </c>
      <c r="E2289" t="s">
        <v>8307</v>
      </c>
      <c r="F2289" s="265" t="s">
        <v>27</v>
      </c>
      <c r="G2289" s="195" t="s">
        <v>8012</v>
      </c>
      <c r="H2289" t="s">
        <v>8312</v>
      </c>
      <c r="I2289" s="195" t="str">
        <f>IFERROR(VLOOKUP(Table[[#This Row],[Activity Details of Assistance]],WHAT!E:F,2,FALSE),"")</f>
        <v># of door</v>
      </c>
      <c r="J2289" s="195"/>
      <c r="K2289">
        <v>100</v>
      </c>
      <c r="L2289" s="235" t="s">
        <v>28</v>
      </c>
      <c r="M2289" s="252" t="s">
        <v>13</v>
      </c>
      <c r="N2289" t="s">
        <v>14</v>
      </c>
      <c r="O2289" t="s">
        <v>309</v>
      </c>
      <c r="P2289" t="s">
        <v>1606</v>
      </c>
      <c r="Q2289" t="s">
        <v>4659</v>
      </c>
      <c r="R2289" s="230">
        <v>45107</v>
      </c>
      <c r="S2289" s="230">
        <v>45078</v>
      </c>
      <c r="T2289" t="s">
        <v>8407</v>
      </c>
      <c r="U2289" s="259"/>
      <c r="V2289" s="259"/>
      <c r="W2289" s="259"/>
      <c r="X2289" s="259"/>
      <c r="Y2289" s="260"/>
      <c r="Z2289" t="s">
        <v>8331</v>
      </c>
      <c r="AA2289" t="s">
        <v>8332</v>
      </c>
      <c r="AB2289">
        <v>8801826201879</v>
      </c>
      <c r="AC2289" s="261" t="str">
        <f>_xlfn.IFNA(IF(Table[[#This Row],[Programme Partner]]&lt;&gt;Table[[#This Row],[Implementing Partner]],CONCATENATE(Table[[#This Row],[Programme Partner]],"-",Table[[#This Row],[Implementing Partner]]),Table[[#This Row],[Programme Partner]]),"")</f>
        <v>CA-DSK</v>
      </c>
    </row>
    <row r="2290" spans="1:29" ht="16.5" customHeight="1">
      <c r="A2290" s="183">
        <v>2291</v>
      </c>
      <c r="B2290" s="183" t="s">
        <v>8384</v>
      </c>
      <c r="C2290" s="195" t="s">
        <v>5035</v>
      </c>
      <c r="D2290" s="268" t="s">
        <v>5087</v>
      </c>
      <c r="E2290" t="s">
        <v>8307</v>
      </c>
      <c r="F2290" s="265" t="s">
        <v>27</v>
      </c>
      <c r="G2290" s="195" t="s">
        <v>8012</v>
      </c>
      <c r="H2290" t="s">
        <v>8312</v>
      </c>
      <c r="I2290" s="195" t="str">
        <f>IFERROR(VLOOKUP(Table[[#This Row],[Activity Details of Assistance]],WHAT!E:F,2,FALSE),"")</f>
        <v># of door</v>
      </c>
      <c r="J2290" s="195"/>
      <c r="K2290">
        <v>215</v>
      </c>
      <c r="L2290" s="235" t="s">
        <v>28</v>
      </c>
      <c r="M2290" s="252" t="s">
        <v>13</v>
      </c>
      <c r="N2290" t="s">
        <v>14</v>
      </c>
      <c r="O2290" t="s">
        <v>309</v>
      </c>
      <c r="P2290" t="s">
        <v>1606</v>
      </c>
      <c r="Q2290" t="s">
        <v>4662</v>
      </c>
      <c r="R2290" s="230">
        <v>45107</v>
      </c>
      <c r="S2290" s="230">
        <v>45078</v>
      </c>
      <c r="T2290" t="s">
        <v>8407</v>
      </c>
      <c r="U2290" s="259"/>
      <c r="V2290" s="259"/>
      <c r="W2290" s="259"/>
      <c r="X2290" s="259"/>
      <c r="Y2290" s="260"/>
      <c r="Z2290" t="s">
        <v>8331</v>
      </c>
      <c r="AA2290" t="s">
        <v>8332</v>
      </c>
      <c r="AB2290">
        <v>8801826201879</v>
      </c>
      <c r="AC2290" s="261" t="str">
        <f>_xlfn.IFNA(IF(Table[[#This Row],[Programme Partner]]&lt;&gt;Table[[#This Row],[Implementing Partner]],CONCATENATE(Table[[#This Row],[Programme Partner]],"-",Table[[#This Row],[Implementing Partner]]),Table[[#This Row],[Programme Partner]]),"")</f>
        <v>CA-DSK</v>
      </c>
    </row>
    <row r="2291" spans="1:29" ht="16.5" customHeight="1">
      <c r="A2291" s="183">
        <v>2292</v>
      </c>
      <c r="B2291" s="183" t="s">
        <v>8384</v>
      </c>
      <c r="C2291" s="195" t="s">
        <v>5035</v>
      </c>
      <c r="D2291" s="268" t="s">
        <v>5087</v>
      </c>
      <c r="E2291" t="s">
        <v>8307</v>
      </c>
      <c r="F2291" s="265" t="s">
        <v>27</v>
      </c>
      <c r="G2291" s="195" t="s">
        <v>8014</v>
      </c>
      <c r="H2291" t="s">
        <v>8412</v>
      </c>
      <c r="I2291" s="195" t="str">
        <f>IFERROR(VLOOKUP(Table[[#This Row],[Activity Details of Assistance]],WHAT!E:F,2,FALSE),"")</f>
        <v># of HH</v>
      </c>
      <c r="J2291" s="195"/>
      <c r="K2291">
        <v>600</v>
      </c>
      <c r="L2291" s="235" t="s">
        <v>28</v>
      </c>
      <c r="M2291" s="252" t="s">
        <v>13</v>
      </c>
      <c r="N2291" t="s">
        <v>14</v>
      </c>
      <c r="O2291" t="s">
        <v>309</v>
      </c>
      <c r="P2291" t="s">
        <v>1606</v>
      </c>
      <c r="Q2291" t="s">
        <v>4662</v>
      </c>
      <c r="R2291" s="230">
        <v>45107</v>
      </c>
      <c r="S2291" s="230">
        <v>45078</v>
      </c>
      <c r="T2291" t="s">
        <v>8407</v>
      </c>
      <c r="U2291" s="259"/>
      <c r="V2291" s="259"/>
      <c r="W2291" s="259"/>
      <c r="X2291" s="259"/>
      <c r="Y2291" s="260"/>
      <c r="Z2291" t="s">
        <v>8331</v>
      </c>
      <c r="AA2291" t="s">
        <v>8332</v>
      </c>
      <c r="AB2291">
        <v>8801826201879</v>
      </c>
      <c r="AC2291" s="261" t="str">
        <f>_xlfn.IFNA(IF(Table[[#This Row],[Programme Partner]]&lt;&gt;Table[[#This Row],[Implementing Partner]],CONCATENATE(Table[[#This Row],[Programme Partner]],"-",Table[[#This Row],[Implementing Partner]]),Table[[#This Row],[Programme Partner]]),"")</f>
        <v>CA-DSK</v>
      </c>
    </row>
    <row r="2292" spans="1:29" ht="16.5" customHeight="1">
      <c r="A2292" s="183">
        <v>2293</v>
      </c>
      <c r="B2292" s="183" t="s">
        <v>8385</v>
      </c>
      <c r="C2292" s="195" t="s">
        <v>5273</v>
      </c>
      <c r="D2292" s="268" t="s">
        <v>5033</v>
      </c>
      <c r="E2292" s="233" t="s">
        <v>5273</v>
      </c>
      <c r="F2292" s="265" t="s">
        <v>27</v>
      </c>
      <c r="G2292" s="195" t="s">
        <v>8011</v>
      </c>
      <c r="H2292" t="s">
        <v>8363</v>
      </c>
      <c r="I2292" s="195" t="str">
        <f>IFERROR(VLOOKUP(Table[[#This Row],[Activity Details of Assistance]],WHAT!E:F,2,FALSE),"")</f>
        <v># of tube well</v>
      </c>
      <c r="J2292" s="195"/>
      <c r="K2292">
        <v>101</v>
      </c>
      <c r="L2292" s="235" t="s">
        <v>28</v>
      </c>
      <c r="M2292" s="252" t="s">
        <v>13</v>
      </c>
      <c r="N2292" t="s">
        <v>14</v>
      </c>
      <c r="O2292" t="s">
        <v>309</v>
      </c>
      <c r="P2292" t="s">
        <v>1606</v>
      </c>
      <c r="Q2292" t="s">
        <v>6477</v>
      </c>
      <c r="R2292" s="230">
        <v>45107</v>
      </c>
      <c r="S2292" s="230">
        <v>45261</v>
      </c>
      <c r="T2292" t="s">
        <v>8407</v>
      </c>
      <c r="U2292" s="259"/>
      <c r="V2292" s="259"/>
      <c r="W2292" s="259"/>
      <c r="X2292" s="259"/>
      <c r="Y2292" s="260"/>
      <c r="Z2292" t="s">
        <v>8375</v>
      </c>
      <c r="AA2292" t="s">
        <v>8376</v>
      </c>
      <c r="AB2292">
        <v>1847456121</v>
      </c>
      <c r="AC2292" s="261" t="str">
        <f>_xlfn.IFNA(IF(Table[[#This Row],[Programme Partner]]&lt;&gt;Table[[#This Row],[Implementing Partner]],CONCATENATE(Table[[#This Row],[Programme Partner]],"-",Table[[#This Row],[Implementing Partner]]),Table[[#This Row],[Programme Partner]]),"")</f>
        <v>UNHCR-BRAC</v>
      </c>
    </row>
    <row r="2293" spans="1:29" ht="16.5" customHeight="1">
      <c r="A2293" s="183">
        <v>2294</v>
      </c>
      <c r="B2293" s="183" t="s">
        <v>8385</v>
      </c>
      <c r="C2293" s="195" t="s">
        <v>5273</v>
      </c>
      <c r="D2293" s="268" t="s">
        <v>5033</v>
      </c>
      <c r="E2293" s="233" t="s">
        <v>5273</v>
      </c>
      <c r="F2293" s="265" t="s">
        <v>27</v>
      </c>
      <c r="G2293" s="195" t="s">
        <v>8011</v>
      </c>
      <c r="H2293" t="s">
        <v>8413</v>
      </c>
      <c r="I2293" s="195" t="str">
        <f>IFERROR(VLOOKUP(Table[[#This Row],[Activity Details of Assistance]],WHAT!E:F,2,FALSE),"")</f>
        <v># of tapstand</v>
      </c>
      <c r="J2293" s="195"/>
      <c r="K2293">
        <v>1</v>
      </c>
      <c r="L2293" s="235" t="s">
        <v>28</v>
      </c>
      <c r="M2293" s="252" t="s">
        <v>13</v>
      </c>
      <c r="N2293" t="s">
        <v>14</v>
      </c>
      <c r="O2293" t="s">
        <v>309</v>
      </c>
      <c r="P2293" t="s">
        <v>1606</v>
      </c>
      <c r="Q2293" t="s">
        <v>6477</v>
      </c>
      <c r="R2293" s="230">
        <v>45107</v>
      </c>
      <c r="S2293" s="230">
        <v>45261</v>
      </c>
      <c r="T2293" t="s">
        <v>8407</v>
      </c>
      <c r="U2293" s="259"/>
      <c r="V2293" s="259"/>
      <c r="W2293" s="259"/>
      <c r="X2293" s="259"/>
      <c r="Y2293" s="260"/>
      <c r="Z2293" t="s">
        <v>8375</v>
      </c>
      <c r="AA2293" t="s">
        <v>8376</v>
      </c>
      <c r="AB2293">
        <v>1847456121</v>
      </c>
      <c r="AC2293" s="261" t="str">
        <f>_xlfn.IFNA(IF(Table[[#This Row],[Programme Partner]]&lt;&gt;Table[[#This Row],[Implementing Partner]],CONCATENATE(Table[[#This Row],[Programme Partner]],"-",Table[[#This Row],[Implementing Partner]]),Table[[#This Row],[Programme Partner]]),"")</f>
        <v>UNHCR-BRAC</v>
      </c>
    </row>
    <row r="2294" spans="1:29" ht="16.5" customHeight="1">
      <c r="A2294" s="183">
        <v>2295</v>
      </c>
      <c r="B2294" s="183" t="s">
        <v>8385</v>
      </c>
      <c r="C2294" s="195" t="s">
        <v>5273</v>
      </c>
      <c r="D2294" s="268" t="s">
        <v>5033</v>
      </c>
      <c r="E2294" s="233" t="s">
        <v>5273</v>
      </c>
      <c r="F2294" s="265" t="s">
        <v>27</v>
      </c>
      <c r="G2294" s="195" t="s">
        <v>8012</v>
      </c>
      <c r="H2294" t="s">
        <v>8364</v>
      </c>
      <c r="I2294" s="195" t="str">
        <f>IFERROR(VLOOKUP(Table[[#This Row],[Activity Details of Assistance]],WHAT!E:F,2,FALSE),"")</f>
        <v xml:space="preserve"># of door </v>
      </c>
      <c r="J2294" s="195"/>
      <c r="K2294">
        <v>3</v>
      </c>
      <c r="L2294" s="235" t="s">
        <v>28</v>
      </c>
      <c r="M2294" s="252" t="s">
        <v>13</v>
      </c>
      <c r="N2294" t="s">
        <v>14</v>
      </c>
      <c r="O2294" t="s">
        <v>309</v>
      </c>
      <c r="P2294" t="s">
        <v>1606</v>
      </c>
      <c r="Q2294" t="s">
        <v>6477</v>
      </c>
      <c r="R2294" s="230">
        <v>45107</v>
      </c>
      <c r="S2294" s="230">
        <v>45261</v>
      </c>
      <c r="T2294" t="s">
        <v>8407</v>
      </c>
      <c r="U2294" s="259"/>
      <c r="V2294" s="259"/>
      <c r="W2294" s="259"/>
      <c r="X2294" s="259"/>
      <c r="Y2294" s="260"/>
      <c r="Z2294" t="s">
        <v>8375</v>
      </c>
      <c r="AA2294" t="s">
        <v>8376</v>
      </c>
      <c r="AB2294">
        <v>1847456121</v>
      </c>
      <c r="AC2294" s="261" t="str">
        <f>_xlfn.IFNA(IF(Table[[#This Row],[Programme Partner]]&lt;&gt;Table[[#This Row],[Implementing Partner]],CONCATENATE(Table[[#This Row],[Programme Partner]],"-",Table[[#This Row],[Implementing Partner]]),Table[[#This Row],[Programme Partner]]),"")</f>
        <v>UNHCR-BRAC</v>
      </c>
    </row>
    <row r="2295" spans="1:29" ht="16.5" customHeight="1">
      <c r="A2295" s="183">
        <v>2296</v>
      </c>
      <c r="B2295" s="183" t="s">
        <v>8385</v>
      </c>
      <c r="C2295" s="195" t="s">
        <v>5273</v>
      </c>
      <c r="D2295" s="268" t="s">
        <v>5033</v>
      </c>
      <c r="E2295" s="233" t="s">
        <v>5273</v>
      </c>
      <c r="F2295" s="265" t="s">
        <v>27</v>
      </c>
      <c r="G2295" s="195" t="s">
        <v>8012</v>
      </c>
      <c r="H2295" t="s">
        <v>8403</v>
      </c>
      <c r="I2295" s="195" t="str">
        <f>IFERROR(VLOOKUP(Table[[#This Row],[Activity Details of Assistance]],WHAT!E:F,2,FALSE),"")</f>
        <v># of door</v>
      </c>
      <c r="J2295" s="195"/>
      <c r="K2295">
        <v>14</v>
      </c>
      <c r="L2295" s="235" t="s">
        <v>28</v>
      </c>
      <c r="M2295" s="252" t="s">
        <v>13</v>
      </c>
      <c r="N2295" t="s">
        <v>14</v>
      </c>
      <c r="O2295" t="s">
        <v>309</v>
      </c>
      <c r="P2295" t="s">
        <v>1606</v>
      </c>
      <c r="Q2295" t="s">
        <v>6477</v>
      </c>
      <c r="R2295" s="230">
        <v>45107</v>
      </c>
      <c r="S2295" s="230">
        <v>45261</v>
      </c>
      <c r="T2295" t="s">
        <v>8407</v>
      </c>
      <c r="U2295" s="259"/>
      <c r="V2295" s="259"/>
      <c r="W2295" s="259"/>
      <c r="X2295" s="259"/>
      <c r="Y2295" s="260"/>
      <c r="Z2295" t="s">
        <v>8375</v>
      </c>
      <c r="AA2295" t="s">
        <v>8376</v>
      </c>
      <c r="AB2295">
        <v>1847456121</v>
      </c>
      <c r="AC2295" s="261" t="str">
        <f>_xlfn.IFNA(IF(Table[[#This Row],[Programme Partner]]&lt;&gt;Table[[#This Row],[Implementing Partner]],CONCATENATE(Table[[#This Row],[Programme Partner]],"-",Table[[#This Row],[Implementing Partner]]),Table[[#This Row],[Programme Partner]]),"")</f>
        <v>UNHCR-BRAC</v>
      </c>
    </row>
    <row r="2296" spans="1:29" ht="16.5" customHeight="1">
      <c r="A2296" s="183">
        <v>2297</v>
      </c>
      <c r="B2296" s="183" t="s">
        <v>8385</v>
      </c>
      <c r="C2296" s="195" t="s">
        <v>5273</v>
      </c>
      <c r="D2296" s="268" t="s">
        <v>5033</v>
      </c>
      <c r="E2296" s="233" t="s">
        <v>5273</v>
      </c>
      <c r="F2296" s="265" t="s">
        <v>27</v>
      </c>
      <c r="G2296" s="195" t="s">
        <v>8012</v>
      </c>
      <c r="H2296" t="s">
        <v>8365</v>
      </c>
      <c r="I2296" s="195" t="str">
        <f>IFERROR(VLOOKUP(Table[[#This Row],[Activity Details of Assistance]],WHAT!E:F,2,FALSE),"")</f>
        <v># of door</v>
      </c>
      <c r="J2296" s="195"/>
      <c r="K2296">
        <v>48</v>
      </c>
      <c r="L2296" s="235" t="s">
        <v>28</v>
      </c>
      <c r="M2296" s="252" t="s">
        <v>13</v>
      </c>
      <c r="N2296" t="s">
        <v>14</v>
      </c>
      <c r="O2296" t="s">
        <v>309</v>
      </c>
      <c r="P2296" t="s">
        <v>1606</v>
      </c>
      <c r="Q2296" t="s">
        <v>6477</v>
      </c>
      <c r="R2296" s="230">
        <v>45107</v>
      </c>
      <c r="S2296" s="230">
        <v>45261</v>
      </c>
      <c r="T2296" t="s">
        <v>8407</v>
      </c>
      <c r="U2296" s="259"/>
      <c r="V2296" s="259"/>
      <c r="W2296" s="259"/>
      <c r="X2296" s="259"/>
      <c r="Y2296" s="260"/>
      <c r="Z2296" t="s">
        <v>8375</v>
      </c>
      <c r="AA2296" t="s">
        <v>8376</v>
      </c>
      <c r="AB2296">
        <v>1847456121</v>
      </c>
      <c r="AC2296" s="261" t="str">
        <f>_xlfn.IFNA(IF(Table[[#This Row],[Programme Partner]]&lt;&gt;Table[[#This Row],[Implementing Partner]],CONCATENATE(Table[[#This Row],[Programme Partner]],"-",Table[[#This Row],[Implementing Partner]]),Table[[#This Row],[Programme Partner]]),"")</f>
        <v>UNHCR-BRAC</v>
      </c>
    </row>
    <row r="2297" spans="1:29" ht="16.5" customHeight="1">
      <c r="A2297" s="183">
        <v>2298</v>
      </c>
      <c r="B2297" s="183" t="s">
        <v>8385</v>
      </c>
      <c r="C2297" s="195" t="s">
        <v>5273</v>
      </c>
      <c r="D2297" s="268" t="s">
        <v>5033</v>
      </c>
      <c r="E2297" s="233" t="s">
        <v>5273</v>
      </c>
      <c r="F2297" s="265" t="s">
        <v>27</v>
      </c>
      <c r="G2297" s="195" t="s">
        <v>8012</v>
      </c>
      <c r="H2297" t="s">
        <v>8312</v>
      </c>
      <c r="I2297" s="195" t="str">
        <f>IFERROR(VLOOKUP(Table[[#This Row],[Activity Details of Assistance]],WHAT!E:F,2,FALSE),"")</f>
        <v># of door</v>
      </c>
      <c r="J2297" s="195"/>
      <c r="K2297">
        <v>232</v>
      </c>
      <c r="L2297" s="235" t="s">
        <v>28</v>
      </c>
      <c r="M2297" s="252" t="s">
        <v>13</v>
      </c>
      <c r="N2297" t="s">
        <v>14</v>
      </c>
      <c r="O2297" t="s">
        <v>309</v>
      </c>
      <c r="P2297" t="s">
        <v>1606</v>
      </c>
      <c r="Q2297" t="s">
        <v>6477</v>
      </c>
      <c r="R2297" s="230">
        <v>45107</v>
      </c>
      <c r="S2297" s="230">
        <v>45261</v>
      </c>
      <c r="T2297" t="s">
        <v>8407</v>
      </c>
      <c r="U2297" s="259"/>
      <c r="V2297" s="259"/>
      <c r="W2297" s="259"/>
      <c r="X2297" s="259"/>
      <c r="Y2297" s="260"/>
      <c r="Z2297" t="s">
        <v>8375</v>
      </c>
      <c r="AA2297" t="s">
        <v>8376</v>
      </c>
      <c r="AB2297">
        <v>1847456121</v>
      </c>
      <c r="AC2297" s="261" t="str">
        <f>_xlfn.IFNA(IF(Table[[#This Row],[Programme Partner]]&lt;&gt;Table[[#This Row],[Implementing Partner]],CONCATENATE(Table[[#This Row],[Programme Partner]],"-",Table[[#This Row],[Implementing Partner]]),Table[[#This Row],[Programme Partner]]),"")</f>
        <v>UNHCR-BRAC</v>
      </c>
    </row>
    <row r="2298" spans="1:29" ht="16.5" customHeight="1">
      <c r="A2298" s="183">
        <v>2299</v>
      </c>
      <c r="B2298" s="183" t="s">
        <v>8385</v>
      </c>
      <c r="C2298" s="195" t="s">
        <v>5273</v>
      </c>
      <c r="D2298" s="268" t="s">
        <v>5033</v>
      </c>
      <c r="E2298" s="233" t="s">
        <v>5273</v>
      </c>
      <c r="F2298" s="265" t="s">
        <v>27</v>
      </c>
      <c r="G2298" s="195" t="s">
        <v>8013</v>
      </c>
      <c r="H2298" t="s">
        <v>8286</v>
      </c>
      <c r="I2298" s="195" t="str">
        <f>IFERROR(VLOOKUP(Table[[#This Row],[Activity Details of Assistance]],WHAT!E:F,2,FALSE),"")</f>
        <v># of HP sessions at community level</v>
      </c>
      <c r="J2298" s="195"/>
      <c r="K2298">
        <v>5</v>
      </c>
      <c r="L2298" s="235" t="s">
        <v>28</v>
      </c>
      <c r="M2298" s="252" t="s">
        <v>13</v>
      </c>
      <c r="N2298" t="s">
        <v>14</v>
      </c>
      <c r="O2298" t="s">
        <v>309</v>
      </c>
      <c r="P2298" t="s">
        <v>1606</v>
      </c>
      <c r="Q2298" t="s">
        <v>6477</v>
      </c>
      <c r="R2298" s="230">
        <v>45107</v>
      </c>
      <c r="S2298" s="230">
        <v>45261</v>
      </c>
      <c r="T2298" t="s">
        <v>8407</v>
      </c>
      <c r="U2298" s="259"/>
      <c r="V2298" s="259"/>
      <c r="W2298" s="259"/>
      <c r="X2298" s="259"/>
      <c r="Y2298" s="260"/>
      <c r="Z2298" t="s">
        <v>8375</v>
      </c>
      <c r="AA2298" t="s">
        <v>8376</v>
      </c>
      <c r="AB2298">
        <v>1847456121</v>
      </c>
      <c r="AC2298" s="261" t="str">
        <f>_xlfn.IFNA(IF(Table[[#This Row],[Programme Partner]]&lt;&gt;Table[[#This Row],[Implementing Partner]],CONCATENATE(Table[[#This Row],[Programme Partner]],"-",Table[[#This Row],[Implementing Partner]]),Table[[#This Row],[Programme Partner]]),"")</f>
        <v>UNHCR-BRAC</v>
      </c>
    </row>
    <row r="2299" spans="1:29" ht="16.5" customHeight="1">
      <c r="A2299" s="183">
        <v>2300</v>
      </c>
      <c r="B2299" s="183" t="s">
        <v>8385</v>
      </c>
      <c r="C2299" s="195" t="s">
        <v>5273</v>
      </c>
      <c r="D2299" s="268" t="s">
        <v>5033</v>
      </c>
      <c r="E2299" s="233" t="s">
        <v>5273</v>
      </c>
      <c r="F2299" s="265" t="s">
        <v>27</v>
      </c>
      <c r="G2299" s="195" t="s">
        <v>8013</v>
      </c>
      <c r="H2299" t="s">
        <v>8287</v>
      </c>
      <c r="I2299" s="195" t="str">
        <f>IFERROR(VLOOKUP(Table[[#This Row],[Activity Details of Assistance]],WHAT!E:F,2,FALSE),"")</f>
        <v># of HP sessions at HH level</v>
      </c>
      <c r="J2299" s="195"/>
      <c r="K2299">
        <v>2634</v>
      </c>
      <c r="L2299" s="235" t="s">
        <v>28</v>
      </c>
      <c r="M2299" s="252" t="s">
        <v>13</v>
      </c>
      <c r="N2299" t="s">
        <v>14</v>
      </c>
      <c r="O2299" t="s">
        <v>309</v>
      </c>
      <c r="P2299" t="s">
        <v>1606</v>
      </c>
      <c r="Q2299" t="s">
        <v>6477</v>
      </c>
      <c r="R2299" s="230">
        <v>45107</v>
      </c>
      <c r="S2299" s="230">
        <v>45261</v>
      </c>
      <c r="T2299" t="s">
        <v>8407</v>
      </c>
      <c r="U2299" s="259"/>
      <c r="V2299" s="259"/>
      <c r="W2299" s="259"/>
      <c r="X2299" s="259"/>
      <c r="Y2299" s="260"/>
      <c r="Z2299" t="s">
        <v>8375</v>
      </c>
      <c r="AA2299" t="s">
        <v>8376</v>
      </c>
      <c r="AB2299">
        <v>1847456121</v>
      </c>
      <c r="AC2299" s="261" t="str">
        <f>_xlfn.IFNA(IF(Table[[#This Row],[Programme Partner]]&lt;&gt;Table[[#This Row],[Implementing Partner]],CONCATENATE(Table[[#This Row],[Programme Partner]],"-",Table[[#This Row],[Implementing Partner]]),Table[[#This Row],[Programme Partner]]),"")</f>
        <v>UNHCR-BRAC</v>
      </c>
    </row>
    <row r="2300" spans="1:29" ht="16.5" customHeight="1">
      <c r="A2300" s="183">
        <v>2301</v>
      </c>
      <c r="B2300" s="183" t="s">
        <v>8385</v>
      </c>
      <c r="C2300" s="195" t="s">
        <v>5273</v>
      </c>
      <c r="D2300" s="268" t="s">
        <v>5033</v>
      </c>
      <c r="E2300" s="233" t="s">
        <v>5273</v>
      </c>
      <c r="F2300" s="265" t="s">
        <v>27</v>
      </c>
      <c r="G2300" s="195" t="s">
        <v>8014</v>
      </c>
      <c r="H2300" t="s">
        <v>8313</v>
      </c>
      <c r="I2300" s="195" t="str">
        <f>IFERROR(VLOOKUP(Table[[#This Row],[Activity Details of Assistance]],WHAT!E:F,2,FALSE),"")</f>
        <v># of campaign per camp </v>
      </c>
      <c r="J2300" s="195"/>
      <c r="K2300">
        <v>1</v>
      </c>
      <c r="L2300" s="235" t="s">
        <v>28</v>
      </c>
      <c r="M2300" s="252" t="s">
        <v>13</v>
      </c>
      <c r="N2300" t="s">
        <v>14</v>
      </c>
      <c r="O2300" t="s">
        <v>309</v>
      </c>
      <c r="P2300" t="s">
        <v>1606</v>
      </c>
      <c r="Q2300" t="s">
        <v>6477</v>
      </c>
      <c r="R2300" s="230">
        <v>45107</v>
      </c>
      <c r="S2300" s="230">
        <v>45261</v>
      </c>
      <c r="T2300" t="s">
        <v>8407</v>
      </c>
      <c r="U2300" s="259"/>
      <c r="V2300" s="259"/>
      <c r="W2300" s="259"/>
      <c r="X2300" s="259"/>
      <c r="Y2300" s="260"/>
      <c r="Z2300" t="s">
        <v>8375</v>
      </c>
      <c r="AA2300" t="s">
        <v>8376</v>
      </c>
      <c r="AB2300">
        <v>1847456121</v>
      </c>
      <c r="AC2300" s="261" t="str">
        <f>_xlfn.IFNA(IF(Table[[#This Row],[Programme Partner]]&lt;&gt;Table[[#This Row],[Implementing Partner]],CONCATENATE(Table[[#This Row],[Programme Partner]],"-",Table[[#This Row],[Implementing Partner]]),Table[[#This Row],[Programme Partner]]),"")</f>
        <v>UNHCR-BRAC</v>
      </c>
    </row>
    <row r="2301" spans="1:29" ht="16.5" customHeight="1">
      <c r="A2301" s="183">
        <v>2302</v>
      </c>
      <c r="B2301" s="183" t="s">
        <v>8385</v>
      </c>
      <c r="C2301" s="195" t="s">
        <v>5273</v>
      </c>
      <c r="D2301" s="268" t="s">
        <v>5033</v>
      </c>
      <c r="E2301" s="233" t="s">
        <v>5273</v>
      </c>
      <c r="F2301" s="265" t="s">
        <v>27</v>
      </c>
      <c r="G2301" s="195" t="s">
        <v>8014</v>
      </c>
      <c r="H2301" t="s">
        <v>8401</v>
      </c>
      <c r="I2301" s="195" t="str">
        <f>IFERROR(VLOOKUP(Table[[#This Row],[Activity Details of Assistance]],WHAT!E:F,2,FALSE),"")</f>
        <v># of household</v>
      </c>
      <c r="J2301" s="195"/>
      <c r="K2301">
        <v>2680</v>
      </c>
      <c r="L2301" s="235" t="s">
        <v>28</v>
      </c>
      <c r="M2301" s="252" t="s">
        <v>13</v>
      </c>
      <c r="N2301" t="s">
        <v>14</v>
      </c>
      <c r="O2301" t="s">
        <v>309</v>
      </c>
      <c r="P2301" t="s">
        <v>1606</v>
      </c>
      <c r="Q2301" t="s">
        <v>6477</v>
      </c>
      <c r="R2301" s="230">
        <v>45107</v>
      </c>
      <c r="S2301" s="230">
        <v>45261</v>
      </c>
      <c r="T2301" t="s">
        <v>8407</v>
      </c>
      <c r="U2301" s="259"/>
      <c r="V2301" s="259"/>
      <c r="W2301" s="259"/>
      <c r="X2301" s="259"/>
      <c r="Y2301" s="260"/>
      <c r="Z2301" t="s">
        <v>8375</v>
      </c>
      <c r="AA2301" t="s">
        <v>8376</v>
      </c>
      <c r="AB2301">
        <v>1847456121</v>
      </c>
      <c r="AC2301" s="261" t="str">
        <f>_xlfn.IFNA(IF(Table[[#This Row],[Programme Partner]]&lt;&gt;Table[[#This Row],[Implementing Partner]],CONCATENATE(Table[[#This Row],[Programme Partner]],"-",Table[[#This Row],[Implementing Partner]]),Table[[#This Row],[Programme Partner]]),"")</f>
        <v>UNHCR-BRAC</v>
      </c>
    </row>
    <row r="2302" spans="1:29" ht="16.5" customHeight="1">
      <c r="A2302" s="183">
        <v>2303</v>
      </c>
      <c r="B2302" s="183" t="s">
        <v>8385</v>
      </c>
      <c r="C2302" s="195" t="s">
        <v>5273</v>
      </c>
      <c r="D2302" s="268" t="s">
        <v>5033</v>
      </c>
      <c r="E2302" s="233" t="s">
        <v>5273</v>
      </c>
      <c r="F2302" s="265" t="s">
        <v>27</v>
      </c>
      <c r="G2302" s="195" t="s">
        <v>8014</v>
      </c>
      <c r="H2302" t="s">
        <v>8412</v>
      </c>
      <c r="I2302" s="195" t="str">
        <f>IFERROR(VLOOKUP(Table[[#This Row],[Activity Details of Assistance]],WHAT!E:F,2,FALSE),"")</f>
        <v># of HH</v>
      </c>
      <c r="J2302" s="195"/>
      <c r="K2302">
        <v>1381</v>
      </c>
      <c r="L2302" s="235" t="s">
        <v>28</v>
      </c>
      <c r="M2302" s="252" t="s">
        <v>13</v>
      </c>
      <c r="N2302" t="s">
        <v>14</v>
      </c>
      <c r="O2302" t="s">
        <v>309</v>
      </c>
      <c r="P2302" t="s">
        <v>1606</v>
      </c>
      <c r="Q2302" t="s">
        <v>6477</v>
      </c>
      <c r="R2302" s="230">
        <v>45107</v>
      </c>
      <c r="S2302" s="230">
        <v>45261</v>
      </c>
      <c r="T2302" t="s">
        <v>8407</v>
      </c>
      <c r="U2302" s="259"/>
      <c r="V2302" s="259"/>
      <c r="W2302" s="259"/>
      <c r="X2302" s="259"/>
      <c r="Y2302" s="260"/>
      <c r="Z2302" t="s">
        <v>8375</v>
      </c>
      <c r="AA2302" t="s">
        <v>8376</v>
      </c>
      <c r="AB2302">
        <v>1847456121</v>
      </c>
      <c r="AC2302" s="261" t="str">
        <f>_xlfn.IFNA(IF(Table[[#This Row],[Programme Partner]]&lt;&gt;Table[[#This Row],[Implementing Partner]],CONCATENATE(Table[[#This Row],[Programme Partner]],"-",Table[[#This Row],[Implementing Partner]]),Table[[#This Row],[Programme Partner]]),"")</f>
        <v>UNHCR-BRAC</v>
      </c>
    </row>
    <row r="2303" spans="1:29" ht="16.5" customHeight="1">
      <c r="A2303" s="183">
        <v>2304</v>
      </c>
      <c r="B2303" s="183" t="s">
        <v>8385</v>
      </c>
      <c r="C2303" s="195" t="s">
        <v>5273</v>
      </c>
      <c r="D2303" s="268" t="s">
        <v>5033</v>
      </c>
      <c r="E2303" s="233" t="s">
        <v>5273</v>
      </c>
      <c r="F2303" s="265" t="s">
        <v>27</v>
      </c>
      <c r="G2303" s="195" t="s">
        <v>8011</v>
      </c>
      <c r="H2303" t="s">
        <v>8363</v>
      </c>
      <c r="I2303" s="195" t="str">
        <f>IFERROR(VLOOKUP(Table[[#This Row],[Activity Details of Assistance]],WHAT!E:F,2,FALSE),"")</f>
        <v># of tube well</v>
      </c>
      <c r="J2303" s="195"/>
      <c r="K2303">
        <v>32</v>
      </c>
      <c r="L2303" s="235" t="s">
        <v>28</v>
      </c>
      <c r="M2303" s="252" t="s">
        <v>13</v>
      </c>
      <c r="N2303" t="s">
        <v>14</v>
      </c>
      <c r="O2303" t="s">
        <v>309</v>
      </c>
      <c r="P2303" t="s">
        <v>1606</v>
      </c>
      <c r="Q2303" t="s">
        <v>6478</v>
      </c>
      <c r="R2303" s="230">
        <v>45107</v>
      </c>
      <c r="S2303" s="230">
        <v>45261</v>
      </c>
      <c r="T2303" t="s">
        <v>8407</v>
      </c>
      <c r="U2303" s="259"/>
      <c r="V2303" s="259"/>
      <c r="W2303" s="259"/>
      <c r="X2303" s="259"/>
      <c r="Y2303" s="260"/>
      <c r="Z2303" t="s">
        <v>8375</v>
      </c>
      <c r="AA2303" t="s">
        <v>8376</v>
      </c>
      <c r="AB2303">
        <v>1847456121</v>
      </c>
      <c r="AC2303" s="261" t="str">
        <f>_xlfn.IFNA(IF(Table[[#This Row],[Programme Partner]]&lt;&gt;Table[[#This Row],[Implementing Partner]],CONCATENATE(Table[[#This Row],[Programme Partner]],"-",Table[[#This Row],[Implementing Partner]]),Table[[#This Row],[Programme Partner]]),"")</f>
        <v>UNHCR-BRAC</v>
      </c>
    </row>
    <row r="2304" spans="1:29" ht="16.5" customHeight="1">
      <c r="A2304" s="183">
        <v>2305</v>
      </c>
      <c r="B2304" s="183" t="s">
        <v>8385</v>
      </c>
      <c r="C2304" s="195" t="s">
        <v>5273</v>
      </c>
      <c r="D2304" s="268" t="s">
        <v>5033</v>
      </c>
      <c r="E2304" s="233" t="s">
        <v>5273</v>
      </c>
      <c r="F2304" s="265" t="s">
        <v>27</v>
      </c>
      <c r="G2304" s="195" t="s">
        <v>8012</v>
      </c>
      <c r="H2304" t="s">
        <v>8323</v>
      </c>
      <c r="I2304" s="195" t="str">
        <f>IFERROR(VLOOKUP(Table[[#This Row],[Activity Details of Assistance]],WHAT!E:F,2,FALSE),"")</f>
        <v xml:space="preserve"># of door </v>
      </c>
      <c r="J2304" s="195"/>
      <c r="K2304">
        <v>2</v>
      </c>
      <c r="L2304" s="235" t="s">
        <v>28</v>
      </c>
      <c r="M2304" s="252" t="s">
        <v>13</v>
      </c>
      <c r="N2304" t="s">
        <v>14</v>
      </c>
      <c r="O2304" t="s">
        <v>309</v>
      </c>
      <c r="P2304" t="s">
        <v>1606</v>
      </c>
      <c r="Q2304" t="s">
        <v>6478</v>
      </c>
      <c r="R2304" s="230">
        <v>45107</v>
      </c>
      <c r="S2304" s="230">
        <v>45261</v>
      </c>
      <c r="T2304" t="s">
        <v>8407</v>
      </c>
      <c r="U2304" s="259"/>
      <c r="V2304" s="259"/>
      <c r="W2304" s="259"/>
      <c r="X2304" s="259"/>
      <c r="Y2304" s="260"/>
      <c r="Z2304" t="s">
        <v>8375</v>
      </c>
      <c r="AA2304" t="s">
        <v>8376</v>
      </c>
      <c r="AB2304">
        <v>1847456121</v>
      </c>
      <c r="AC2304" s="261" t="str">
        <f>_xlfn.IFNA(IF(Table[[#This Row],[Programme Partner]]&lt;&gt;Table[[#This Row],[Implementing Partner]],CONCATENATE(Table[[#This Row],[Programme Partner]],"-",Table[[#This Row],[Implementing Partner]]),Table[[#This Row],[Programme Partner]]),"")</f>
        <v>UNHCR-BRAC</v>
      </c>
    </row>
    <row r="2305" spans="1:29" ht="16.5" customHeight="1">
      <c r="A2305" s="183">
        <v>2306</v>
      </c>
      <c r="B2305" s="183" t="s">
        <v>8385</v>
      </c>
      <c r="C2305" s="195" t="s">
        <v>5273</v>
      </c>
      <c r="D2305" s="268" t="s">
        <v>5033</v>
      </c>
      <c r="E2305" s="233" t="s">
        <v>5273</v>
      </c>
      <c r="F2305" s="265" t="s">
        <v>27</v>
      </c>
      <c r="G2305" s="195" t="s">
        <v>8012</v>
      </c>
      <c r="H2305" t="s">
        <v>8364</v>
      </c>
      <c r="I2305" s="195" t="str">
        <f>IFERROR(VLOOKUP(Table[[#This Row],[Activity Details of Assistance]],WHAT!E:F,2,FALSE),"")</f>
        <v xml:space="preserve"># of door </v>
      </c>
      <c r="J2305" s="195"/>
      <c r="K2305">
        <v>7</v>
      </c>
      <c r="L2305" s="235" t="s">
        <v>28</v>
      </c>
      <c r="M2305" s="252" t="s">
        <v>13</v>
      </c>
      <c r="N2305" t="s">
        <v>14</v>
      </c>
      <c r="O2305" t="s">
        <v>309</v>
      </c>
      <c r="P2305" t="s">
        <v>1606</v>
      </c>
      <c r="Q2305" t="s">
        <v>6478</v>
      </c>
      <c r="R2305" s="230">
        <v>45107</v>
      </c>
      <c r="S2305" s="230">
        <v>45261</v>
      </c>
      <c r="T2305" t="s">
        <v>8407</v>
      </c>
      <c r="U2305" s="259"/>
      <c r="V2305" s="259"/>
      <c r="W2305" s="259"/>
      <c r="X2305" s="259"/>
      <c r="Y2305" s="260"/>
      <c r="Z2305" t="s">
        <v>8375</v>
      </c>
      <c r="AA2305" t="s">
        <v>8376</v>
      </c>
      <c r="AB2305">
        <v>1847456121</v>
      </c>
      <c r="AC2305" s="261" t="str">
        <f>_xlfn.IFNA(IF(Table[[#This Row],[Programme Partner]]&lt;&gt;Table[[#This Row],[Implementing Partner]],CONCATENATE(Table[[#This Row],[Programme Partner]],"-",Table[[#This Row],[Implementing Partner]]),Table[[#This Row],[Programme Partner]]),"")</f>
        <v>UNHCR-BRAC</v>
      </c>
    </row>
    <row r="2306" spans="1:29" ht="16.5" customHeight="1">
      <c r="A2306" s="183">
        <v>2307</v>
      </c>
      <c r="B2306" s="183" t="s">
        <v>8385</v>
      </c>
      <c r="C2306" s="195" t="s">
        <v>5273</v>
      </c>
      <c r="D2306" s="268" t="s">
        <v>5033</v>
      </c>
      <c r="E2306" s="233" t="s">
        <v>5273</v>
      </c>
      <c r="F2306" s="265" t="s">
        <v>27</v>
      </c>
      <c r="G2306" s="195" t="s">
        <v>8012</v>
      </c>
      <c r="H2306" t="s">
        <v>8403</v>
      </c>
      <c r="I2306" s="195" t="str">
        <f>IFERROR(VLOOKUP(Table[[#This Row],[Activity Details of Assistance]],WHAT!E:F,2,FALSE),"")</f>
        <v># of door</v>
      </c>
      <c r="J2306" s="195"/>
      <c r="K2306">
        <v>17</v>
      </c>
      <c r="L2306" s="235" t="s">
        <v>28</v>
      </c>
      <c r="M2306" s="252" t="s">
        <v>13</v>
      </c>
      <c r="N2306" t="s">
        <v>14</v>
      </c>
      <c r="O2306" t="s">
        <v>309</v>
      </c>
      <c r="P2306" t="s">
        <v>1606</v>
      </c>
      <c r="Q2306" t="s">
        <v>6478</v>
      </c>
      <c r="R2306" s="230">
        <v>45107</v>
      </c>
      <c r="S2306" s="230">
        <v>45261</v>
      </c>
      <c r="T2306" t="s">
        <v>8407</v>
      </c>
      <c r="U2306" s="259"/>
      <c r="V2306" s="259"/>
      <c r="W2306" s="259"/>
      <c r="X2306" s="259"/>
      <c r="Y2306" s="260"/>
      <c r="Z2306" t="s">
        <v>8375</v>
      </c>
      <c r="AA2306" t="s">
        <v>8376</v>
      </c>
      <c r="AB2306">
        <v>1847456121</v>
      </c>
      <c r="AC2306" s="261" t="str">
        <f>_xlfn.IFNA(IF(Table[[#This Row],[Programme Partner]]&lt;&gt;Table[[#This Row],[Implementing Partner]],CONCATENATE(Table[[#This Row],[Programme Partner]],"-",Table[[#This Row],[Implementing Partner]]),Table[[#This Row],[Programme Partner]]),"")</f>
        <v>UNHCR-BRAC</v>
      </c>
    </row>
    <row r="2307" spans="1:29" ht="16.5" customHeight="1">
      <c r="A2307" s="183">
        <v>2308</v>
      </c>
      <c r="B2307" s="183" t="s">
        <v>8385</v>
      </c>
      <c r="C2307" s="195" t="s">
        <v>5273</v>
      </c>
      <c r="D2307" s="268" t="s">
        <v>5033</v>
      </c>
      <c r="E2307" s="233" t="s">
        <v>5273</v>
      </c>
      <c r="F2307" s="265" t="s">
        <v>27</v>
      </c>
      <c r="G2307" s="195" t="s">
        <v>8012</v>
      </c>
      <c r="H2307" t="s">
        <v>8316</v>
      </c>
      <c r="I2307" s="195" t="str">
        <f>IFERROR(VLOOKUP(Table[[#This Row],[Activity Details of Assistance]],WHAT!E:F,2,FALSE),"")</f>
        <v># of door</v>
      </c>
      <c r="J2307" s="195"/>
      <c r="K2307">
        <v>3</v>
      </c>
      <c r="L2307" s="235" t="s">
        <v>28</v>
      </c>
      <c r="M2307" s="252" t="s">
        <v>13</v>
      </c>
      <c r="N2307" t="s">
        <v>14</v>
      </c>
      <c r="O2307" t="s">
        <v>309</v>
      </c>
      <c r="P2307" t="s">
        <v>1606</v>
      </c>
      <c r="Q2307" t="s">
        <v>6478</v>
      </c>
      <c r="R2307" s="230">
        <v>45107</v>
      </c>
      <c r="S2307" s="230">
        <v>45261</v>
      </c>
      <c r="T2307" t="s">
        <v>8407</v>
      </c>
      <c r="U2307" s="259"/>
      <c r="V2307" s="259"/>
      <c r="W2307" s="259"/>
      <c r="X2307" s="259"/>
      <c r="Y2307" s="260"/>
      <c r="Z2307" t="s">
        <v>8375</v>
      </c>
      <c r="AA2307" t="s">
        <v>8376</v>
      </c>
      <c r="AB2307">
        <v>1847456121</v>
      </c>
      <c r="AC2307" s="261" t="str">
        <f>_xlfn.IFNA(IF(Table[[#This Row],[Programme Partner]]&lt;&gt;Table[[#This Row],[Implementing Partner]],CONCATENATE(Table[[#This Row],[Programme Partner]],"-",Table[[#This Row],[Implementing Partner]]),Table[[#This Row],[Programme Partner]]),"")</f>
        <v>UNHCR-BRAC</v>
      </c>
    </row>
    <row r="2308" spans="1:29" ht="16.5" customHeight="1">
      <c r="A2308" s="183">
        <v>2309</v>
      </c>
      <c r="B2308" s="183" t="s">
        <v>8385</v>
      </c>
      <c r="C2308" s="195" t="s">
        <v>5273</v>
      </c>
      <c r="D2308" s="268" t="s">
        <v>5033</v>
      </c>
      <c r="E2308" s="233" t="s">
        <v>5273</v>
      </c>
      <c r="F2308" s="265" t="s">
        <v>27</v>
      </c>
      <c r="G2308" s="195" t="s">
        <v>8012</v>
      </c>
      <c r="H2308" t="s">
        <v>8365</v>
      </c>
      <c r="I2308" s="195" t="str">
        <f>IFERROR(VLOOKUP(Table[[#This Row],[Activity Details of Assistance]],WHAT!E:F,2,FALSE),"")</f>
        <v># of door</v>
      </c>
      <c r="J2308" s="195"/>
      <c r="K2308">
        <v>24</v>
      </c>
      <c r="L2308" s="235" t="s">
        <v>28</v>
      </c>
      <c r="M2308" s="252" t="s">
        <v>13</v>
      </c>
      <c r="N2308" t="s">
        <v>14</v>
      </c>
      <c r="O2308" t="s">
        <v>309</v>
      </c>
      <c r="P2308" t="s">
        <v>1606</v>
      </c>
      <c r="Q2308" t="s">
        <v>6478</v>
      </c>
      <c r="R2308" s="230">
        <v>45107</v>
      </c>
      <c r="S2308" s="230">
        <v>45261</v>
      </c>
      <c r="T2308" t="s">
        <v>8407</v>
      </c>
      <c r="U2308" s="259"/>
      <c r="V2308" s="259"/>
      <c r="W2308" s="259"/>
      <c r="X2308" s="259"/>
      <c r="Y2308" s="260"/>
      <c r="Z2308" t="s">
        <v>8375</v>
      </c>
      <c r="AA2308" t="s">
        <v>8376</v>
      </c>
      <c r="AB2308">
        <v>1847456121</v>
      </c>
      <c r="AC2308" s="261" t="str">
        <f>_xlfn.IFNA(IF(Table[[#This Row],[Programme Partner]]&lt;&gt;Table[[#This Row],[Implementing Partner]],CONCATENATE(Table[[#This Row],[Programme Partner]],"-",Table[[#This Row],[Implementing Partner]]),Table[[#This Row],[Programme Partner]]),"")</f>
        <v>UNHCR-BRAC</v>
      </c>
    </row>
    <row r="2309" spans="1:29" ht="16.5" customHeight="1">
      <c r="A2309" s="183">
        <v>2310</v>
      </c>
      <c r="B2309" s="183" t="s">
        <v>8385</v>
      </c>
      <c r="C2309" s="195" t="s">
        <v>5273</v>
      </c>
      <c r="D2309" s="268" t="s">
        <v>5033</v>
      </c>
      <c r="E2309" s="233" t="s">
        <v>5273</v>
      </c>
      <c r="F2309" s="265" t="s">
        <v>27</v>
      </c>
      <c r="G2309" s="195" t="s">
        <v>8012</v>
      </c>
      <c r="H2309" t="s">
        <v>8312</v>
      </c>
      <c r="I2309" s="195" t="str">
        <f>IFERROR(VLOOKUP(Table[[#This Row],[Activity Details of Assistance]],WHAT!E:F,2,FALSE),"")</f>
        <v># of door</v>
      </c>
      <c r="J2309" s="195"/>
      <c r="K2309">
        <v>253</v>
      </c>
      <c r="L2309" s="235" t="s">
        <v>28</v>
      </c>
      <c r="M2309" s="252" t="s">
        <v>13</v>
      </c>
      <c r="N2309" t="s">
        <v>14</v>
      </c>
      <c r="O2309" t="s">
        <v>309</v>
      </c>
      <c r="P2309" t="s">
        <v>1606</v>
      </c>
      <c r="Q2309" t="s">
        <v>6478</v>
      </c>
      <c r="R2309" s="230">
        <v>45107</v>
      </c>
      <c r="S2309" s="230">
        <v>45261</v>
      </c>
      <c r="T2309" t="s">
        <v>8407</v>
      </c>
      <c r="U2309" s="259"/>
      <c r="V2309" s="259"/>
      <c r="W2309" s="259"/>
      <c r="X2309" s="259"/>
      <c r="Y2309" s="260"/>
      <c r="Z2309" t="s">
        <v>8375</v>
      </c>
      <c r="AA2309" t="s">
        <v>8376</v>
      </c>
      <c r="AB2309">
        <v>1847456121</v>
      </c>
      <c r="AC2309" s="261" t="str">
        <f>_xlfn.IFNA(IF(Table[[#This Row],[Programme Partner]]&lt;&gt;Table[[#This Row],[Implementing Partner]],CONCATENATE(Table[[#This Row],[Programme Partner]],"-",Table[[#This Row],[Implementing Partner]]),Table[[#This Row],[Programme Partner]]),"")</f>
        <v>UNHCR-BRAC</v>
      </c>
    </row>
    <row r="2310" spans="1:29" ht="16.5" customHeight="1">
      <c r="A2310" s="183">
        <v>2311</v>
      </c>
      <c r="B2310" s="183" t="s">
        <v>8385</v>
      </c>
      <c r="C2310" s="195" t="s">
        <v>5273</v>
      </c>
      <c r="D2310" s="268" t="s">
        <v>5033</v>
      </c>
      <c r="E2310" s="233" t="s">
        <v>5273</v>
      </c>
      <c r="F2310" s="265" t="s">
        <v>27</v>
      </c>
      <c r="G2310" s="195" t="s">
        <v>8013</v>
      </c>
      <c r="H2310" t="s">
        <v>8286</v>
      </c>
      <c r="I2310" s="195" t="str">
        <f>IFERROR(VLOOKUP(Table[[#This Row],[Activity Details of Assistance]],WHAT!E:F,2,FALSE),"")</f>
        <v># of HP sessions at community level</v>
      </c>
      <c r="J2310" s="195"/>
      <c r="K2310">
        <v>9</v>
      </c>
      <c r="L2310" s="235" t="s">
        <v>28</v>
      </c>
      <c r="M2310" s="252" t="s">
        <v>13</v>
      </c>
      <c r="N2310" t="s">
        <v>14</v>
      </c>
      <c r="O2310" t="s">
        <v>309</v>
      </c>
      <c r="P2310" t="s">
        <v>1606</v>
      </c>
      <c r="Q2310" t="s">
        <v>6478</v>
      </c>
      <c r="R2310" s="230">
        <v>45107</v>
      </c>
      <c r="S2310" s="230">
        <v>45261</v>
      </c>
      <c r="T2310" t="s">
        <v>8407</v>
      </c>
      <c r="U2310" s="259"/>
      <c r="V2310" s="259"/>
      <c r="W2310" s="259"/>
      <c r="X2310" s="259"/>
      <c r="Y2310" s="260"/>
      <c r="Z2310" t="s">
        <v>8375</v>
      </c>
      <c r="AA2310" t="s">
        <v>8376</v>
      </c>
      <c r="AB2310">
        <v>1847456121</v>
      </c>
      <c r="AC2310" s="261" t="str">
        <f>_xlfn.IFNA(IF(Table[[#This Row],[Programme Partner]]&lt;&gt;Table[[#This Row],[Implementing Partner]],CONCATENATE(Table[[#This Row],[Programme Partner]],"-",Table[[#This Row],[Implementing Partner]]),Table[[#This Row],[Programme Partner]]),"")</f>
        <v>UNHCR-BRAC</v>
      </c>
    </row>
    <row r="2311" spans="1:29" ht="16.5" customHeight="1">
      <c r="A2311" s="183">
        <v>2312</v>
      </c>
      <c r="B2311" s="183" t="s">
        <v>8385</v>
      </c>
      <c r="C2311" s="195" t="s">
        <v>5273</v>
      </c>
      <c r="D2311" s="268" t="s">
        <v>5033</v>
      </c>
      <c r="E2311" s="233" t="s">
        <v>5273</v>
      </c>
      <c r="F2311" s="265" t="s">
        <v>27</v>
      </c>
      <c r="G2311" s="195" t="s">
        <v>8013</v>
      </c>
      <c r="H2311" t="s">
        <v>8287</v>
      </c>
      <c r="I2311" s="195" t="str">
        <f>IFERROR(VLOOKUP(Table[[#This Row],[Activity Details of Assistance]],WHAT!E:F,2,FALSE),"")</f>
        <v># of HP sessions at HH level</v>
      </c>
      <c r="J2311" s="195"/>
      <c r="K2311">
        <v>4147</v>
      </c>
      <c r="L2311" s="235" t="s">
        <v>28</v>
      </c>
      <c r="M2311" s="252" t="s">
        <v>13</v>
      </c>
      <c r="N2311" t="s">
        <v>14</v>
      </c>
      <c r="O2311" t="s">
        <v>309</v>
      </c>
      <c r="P2311" t="s">
        <v>1606</v>
      </c>
      <c r="Q2311" t="s">
        <v>6478</v>
      </c>
      <c r="R2311" s="230">
        <v>45107</v>
      </c>
      <c r="S2311" s="230">
        <v>45261</v>
      </c>
      <c r="T2311" t="s">
        <v>8407</v>
      </c>
      <c r="U2311" s="259"/>
      <c r="V2311" s="259"/>
      <c r="W2311" s="259"/>
      <c r="X2311" s="259"/>
      <c r="Y2311" s="260"/>
      <c r="Z2311" t="s">
        <v>8375</v>
      </c>
      <c r="AA2311" t="s">
        <v>8376</v>
      </c>
      <c r="AB2311">
        <v>1847456121</v>
      </c>
      <c r="AC2311" s="261" t="str">
        <f>_xlfn.IFNA(IF(Table[[#This Row],[Programme Partner]]&lt;&gt;Table[[#This Row],[Implementing Partner]],CONCATENATE(Table[[#This Row],[Programme Partner]],"-",Table[[#This Row],[Implementing Partner]]),Table[[#This Row],[Programme Partner]]),"")</f>
        <v>UNHCR-BRAC</v>
      </c>
    </row>
    <row r="2312" spans="1:29" ht="16.5" customHeight="1">
      <c r="A2312" s="183">
        <v>2313</v>
      </c>
      <c r="B2312" s="183" t="s">
        <v>8385</v>
      </c>
      <c r="C2312" s="195" t="s">
        <v>5273</v>
      </c>
      <c r="D2312" s="268" t="s">
        <v>5033</v>
      </c>
      <c r="E2312" s="233" t="s">
        <v>5273</v>
      </c>
      <c r="F2312" s="265" t="s">
        <v>27</v>
      </c>
      <c r="G2312" s="195" t="s">
        <v>8014</v>
      </c>
      <c r="H2312" t="s">
        <v>8313</v>
      </c>
      <c r="I2312" s="195" t="str">
        <f>IFERROR(VLOOKUP(Table[[#This Row],[Activity Details of Assistance]],WHAT!E:F,2,FALSE),"")</f>
        <v># of campaign per camp </v>
      </c>
      <c r="J2312" s="195"/>
      <c r="K2312">
        <v>1</v>
      </c>
      <c r="L2312" s="235" t="s">
        <v>28</v>
      </c>
      <c r="M2312" s="252" t="s">
        <v>13</v>
      </c>
      <c r="N2312" t="s">
        <v>14</v>
      </c>
      <c r="O2312" t="s">
        <v>309</v>
      </c>
      <c r="P2312" t="s">
        <v>1606</v>
      </c>
      <c r="Q2312" t="s">
        <v>6478</v>
      </c>
      <c r="R2312" s="230">
        <v>45107</v>
      </c>
      <c r="S2312" s="230">
        <v>45261</v>
      </c>
      <c r="T2312" t="s">
        <v>8407</v>
      </c>
      <c r="U2312" s="259"/>
      <c r="V2312" s="259"/>
      <c r="W2312" s="259"/>
      <c r="X2312" s="259"/>
      <c r="Y2312" s="260"/>
      <c r="Z2312" t="s">
        <v>8375</v>
      </c>
      <c r="AA2312" t="s">
        <v>8376</v>
      </c>
      <c r="AB2312">
        <v>1847456121</v>
      </c>
      <c r="AC2312" s="261" t="str">
        <f>_xlfn.IFNA(IF(Table[[#This Row],[Programme Partner]]&lt;&gt;Table[[#This Row],[Implementing Partner]],CONCATENATE(Table[[#This Row],[Programme Partner]],"-",Table[[#This Row],[Implementing Partner]]),Table[[#This Row],[Programme Partner]]),"")</f>
        <v>UNHCR-BRAC</v>
      </c>
    </row>
    <row r="2313" spans="1:29" ht="16.5" customHeight="1">
      <c r="A2313" s="183">
        <v>2314</v>
      </c>
      <c r="B2313" s="183" t="s">
        <v>8385</v>
      </c>
      <c r="C2313" s="195" t="s">
        <v>5273</v>
      </c>
      <c r="D2313" s="268" t="s">
        <v>5033</v>
      </c>
      <c r="E2313" s="233" t="s">
        <v>5273</v>
      </c>
      <c r="F2313" s="265" t="s">
        <v>27</v>
      </c>
      <c r="G2313" s="195" t="s">
        <v>8014</v>
      </c>
      <c r="H2313" t="s">
        <v>8401</v>
      </c>
      <c r="I2313" s="195" t="str">
        <f>IFERROR(VLOOKUP(Table[[#This Row],[Activity Details of Assistance]],WHAT!E:F,2,FALSE),"")</f>
        <v># of household</v>
      </c>
      <c r="J2313" s="195"/>
      <c r="K2313">
        <v>1033</v>
      </c>
      <c r="L2313" s="235" t="s">
        <v>28</v>
      </c>
      <c r="M2313" s="252" t="s">
        <v>13</v>
      </c>
      <c r="N2313" t="s">
        <v>14</v>
      </c>
      <c r="O2313" t="s">
        <v>309</v>
      </c>
      <c r="P2313" t="s">
        <v>1606</v>
      </c>
      <c r="Q2313" t="s">
        <v>6478</v>
      </c>
      <c r="R2313" s="230">
        <v>45107</v>
      </c>
      <c r="S2313" s="230">
        <v>45261</v>
      </c>
      <c r="T2313" t="s">
        <v>8407</v>
      </c>
      <c r="U2313" s="259"/>
      <c r="V2313" s="259"/>
      <c r="W2313" s="259"/>
      <c r="X2313" s="259"/>
      <c r="Y2313" s="260"/>
      <c r="Z2313" t="s">
        <v>8375</v>
      </c>
      <c r="AA2313" t="s">
        <v>8376</v>
      </c>
      <c r="AB2313">
        <v>1847456121</v>
      </c>
      <c r="AC2313" s="261" t="str">
        <f>_xlfn.IFNA(IF(Table[[#This Row],[Programme Partner]]&lt;&gt;Table[[#This Row],[Implementing Partner]],CONCATENATE(Table[[#This Row],[Programme Partner]],"-",Table[[#This Row],[Implementing Partner]]),Table[[#This Row],[Programme Partner]]),"")</f>
        <v>UNHCR-BRAC</v>
      </c>
    </row>
    <row r="2314" spans="1:29" ht="16.5" customHeight="1">
      <c r="A2314" s="183">
        <v>2315</v>
      </c>
      <c r="B2314" s="183" t="s">
        <v>8385</v>
      </c>
      <c r="C2314" s="195" t="s">
        <v>5273</v>
      </c>
      <c r="D2314" s="268" t="s">
        <v>5033</v>
      </c>
      <c r="E2314" s="233" t="s">
        <v>5273</v>
      </c>
      <c r="F2314" s="265" t="s">
        <v>27</v>
      </c>
      <c r="G2314" s="195" t="s">
        <v>8014</v>
      </c>
      <c r="H2314" t="s">
        <v>8412</v>
      </c>
      <c r="I2314" s="195" t="str">
        <f>IFERROR(VLOOKUP(Table[[#This Row],[Activity Details of Assistance]],WHAT!E:F,2,FALSE),"")</f>
        <v># of HH</v>
      </c>
      <c r="J2314" s="195"/>
      <c r="K2314">
        <v>4658</v>
      </c>
      <c r="L2314" s="235" t="s">
        <v>28</v>
      </c>
      <c r="M2314" s="252" t="s">
        <v>13</v>
      </c>
      <c r="N2314" t="s">
        <v>14</v>
      </c>
      <c r="O2314" t="s">
        <v>309</v>
      </c>
      <c r="P2314" t="s">
        <v>1606</v>
      </c>
      <c r="Q2314" t="s">
        <v>6478</v>
      </c>
      <c r="R2314" s="230">
        <v>45107</v>
      </c>
      <c r="S2314" s="230">
        <v>45261</v>
      </c>
      <c r="T2314" t="s">
        <v>8407</v>
      </c>
      <c r="U2314" s="259"/>
      <c r="V2314" s="259"/>
      <c r="W2314" s="259"/>
      <c r="X2314" s="259"/>
      <c r="Y2314" s="260"/>
      <c r="Z2314" t="s">
        <v>8375</v>
      </c>
      <c r="AA2314" t="s">
        <v>8376</v>
      </c>
      <c r="AB2314">
        <v>1847456121</v>
      </c>
      <c r="AC2314" s="261" t="str">
        <f>_xlfn.IFNA(IF(Table[[#This Row],[Programme Partner]]&lt;&gt;Table[[#This Row],[Implementing Partner]],CONCATENATE(Table[[#This Row],[Programme Partner]],"-",Table[[#This Row],[Implementing Partner]]),Table[[#This Row],[Programme Partner]]),"")</f>
        <v>UNHCR-BRAC</v>
      </c>
    </row>
    <row r="2315" spans="1:29" ht="16.5" customHeight="1">
      <c r="A2315" s="183">
        <v>2316</v>
      </c>
      <c r="B2315" s="183" t="s">
        <v>8385</v>
      </c>
      <c r="C2315" s="195" t="s">
        <v>5273</v>
      </c>
      <c r="D2315" s="268" t="s">
        <v>5033</v>
      </c>
      <c r="E2315" s="233" t="s">
        <v>5273</v>
      </c>
      <c r="F2315" s="265" t="s">
        <v>27</v>
      </c>
      <c r="G2315" s="195" t="s">
        <v>8011</v>
      </c>
      <c r="H2315" t="s">
        <v>8363</v>
      </c>
      <c r="I2315" s="195" t="str">
        <f>IFERROR(VLOOKUP(Table[[#This Row],[Activity Details of Assistance]],WHAT!E:F,2,FALSE),"")</f>
        <v># of tube well</v>
      </c>
      <c r="J2315" s="195"/>
      <c r="K2315">
        <v>107</v>
      </c>
      <c r="L2315" s="235" t="s">
        <v>28</v>
      </c>
      <c r="M2315" s="252" t="s">
        <v>13</v>
      </c>
      <c r="N2315" t="s">
        <v>14</v>
      </c>
      <c r="O2315" t="s">
        <v>309</v>
      </c>
      <c r="P2315" t="s">
        <v>1606</v>
      </c>
      <c r="Q2315" t="s">
        <v>6397</v>
      </c>
      <c r="R2315" s="230">
        <v>45107</v>
      </c>
      <c r="S2315" s="230">
        <v>45261</v>
      </c>
      <c r="T2315" t="s">
        <v>8407</v>
      </c>
      <c r="U2315" s="259"/>
      <c r="V2315" s="259"/>
      <c r="W2315" s="259"/>
      <c r="X2315" s="259"/>
      <c r="Y2315" s="260"/>
      <c r="Z2315" t="s">
        <v>8375</v>
      </c>
      <c r="AA2315" t="s">
        <v>8376</v>
      </c>
      <c r="AB2315">
        <v>1847456121</v>
      </c>
      <c r="AC2315" s="261" t="str">
        <f>_xlfn.IFNA(IF(Table[[#This Row],[Programme Partner]]&lt;&gt;Table[[#This Row],[Implementing Partner]],CONCATENATE(Table[[#This Row],[Programme Partner]],"-",Table[[#This Row],[Implementing Partner]]),Table[[#This Row],[Programme Partner]]),"")</f>
        <v>UNHCR-BRAC</v>
      </c>
    </row>
    <row r="2316" spans="1:29" ht="16.5" customHeight="1">
      <c r="A2316" s="183">
        <v>2317</v>
      </c>
      <c r="B2316" s="183" t="s">
        <v>8385</v>
      </c>
      <c r="C2316" s="195" t="s">
        <v>5273</v>
      </c>
      <c r="D2316" s="268" t="s">
        <v>5033</v>
      </c>
      <c r="E2316" s="233" t="s">
        <v>5273</v>
      </c>
      <c r="F2316" s="265" t="s">
        <v>27</v>
      </c>
      <c r="G2316" s="195" t="s">
        <v>8012</v>
      </c>
      <c r="H2316" t="s">
        <v>8364</v>
      </c>
      <c r="I2316" s="195" t="str">
        <f>IFERROR(VLOOKUP(Table[[#This Row],[Activity Details of Assistance]],WHAT!E:F,2,FALSE),"")</f>
        <v xml:space="preserve"># of door </v>
      </c>
      <c r="J2316" s="195"/>
      <c r="K2316">
        <v>8</v>
      </c>
      <c r="L2316" s="235" t="s">
        <v>28</v>
      </c>
      <c r="M2316" s="252" t="s">
        <v>13</v>
      </c>
      <c r="N2316" t="s">
        <v>14</v>
      </c>
      <c r="O2316" t="s">
        <v>309</v>
      </c>
      <c r="P2316" t="s">
        <v>1606</v>
      </c>
      <c r="Q2316" t="s">
        <v>6397</v>
      </c>
      <c r="R2316" s="230">
        <v>45107</v>
      </c>
      <c r="S2316" s="230">
        <v>45261</v>
      </c>
      <c r="T2316" t="s">
        <v>8407</v>
      </c>
      <c r="U2316" s="259"/>
      <c r="V2316" s="259"/>
      <c r="W2316" s="259"/>
      <c r="X2316" s="259"/>
      <c r="Y2316" s="260"/>
      <c r="Z2316" t="s">
        <v>8375</v>
      </c>
      <c r="AA2316" t="s">
        <v>8376</v>
      </c>
      <c r="AB2316">
        <v>1847456121</v>
      </c>
      <c r="AC2316" s="261" t="str">
        <f>_xlfn.IFNA(IF(Table[[#This Row],[Programme Partner]]&lt;&gt;Table[[#This Row],[Implementing Partner]],CONCATENATE(Table[[#This Row],[Programme Partner]],"-",Table[[#This Row],[Implementing Partner]]),Table[[#This Row],[Programme Partner]]),"")</f>
        <v>UNHCR-BRAC</v>
      </c>
    </row>
    <row r="2317" spans="1:29" ht="16.5" customHeight="1">
      <c r="A2317" s="183">
        <v>2318</v>
      </c>
      <c r="B2317" s="183" t="s">
        <v>8385</v>
      </c>
      <c r="C2317" s="195" t="s">
        <v>5273</v>
      </c>
      <c r="D2317" s="268" t="s">
        <v>5033</v>
      </c>
      <c r="E2317" s="233" t="s">
        <v>5273</v>
      </c>
      <c r="F2317" s="265" t="s">
        <v>27</v>
      </c>
      <c r="G2317" s="195" t="s">
        <v>8012</v>
      </c>
      <c r="H2317" t="s">
        <v>8365</v>
      </c>
      <c r="I2317" s="195" t="str">
        <f>IFERROR(VLOOKUP(Table[[#This Row],[Activity Details of Assistance]],WHAT!E:F,2,FALSE),"")</f>
        <v># of door</v>
      </c>
      <c r="J2317" s="195"/>
      <c r="K2317">
        <v>81</v>
      </c>
      <c r="L2317" s="235" t="s">
        <v>28</v>
      </c>
      <c r="M2317" s="252" t="s">
        <v>13</v>
      </c>
      <c r="N2317" t="s">
        <v>14</v>
      </c>
      <c r="O2317" t="s">
        <v>309</v>
      </c>
      <c r="P2317" t="s">
        <v>1606</v>
      </c>
      <c r="Q2317" t="s">
        <v>6397</v>
      </c>
      <c r="R2317" s="230">
        <v>45107</v>
      </c>
      <c r="S2317" s="230">
        <v>45261</v>
      </c>
      <c r="T2317" t="s">
        <v>8407</v>
      </c>
      <c r="U2317" s="259"/>
      <c r="V2317" s="259"/>
      <c r="W2317" s="259"/>
      <c r="X2317" s="259"/>
      <c r="Y2317" s="260"/>
      <c r="Z2317" t="s">
        <v>8375</v>
      </c>
      <c r="AA2317" t="s">
        <v>8376</v>
      </c>
      <c r="AB2317">
        <v>1847456121</v>
      </c>
      <c r="AC2317" s="261" t="str">
        <f>_xlfn.IFNA(IF(Table[[#This Row],[Programme Partner]]&lt;&gt;Table[[#This Row],[Implementing Partner]],CONCATENATE(Table[[#This Row],[Programme Partner]],"-",Table[[#This Row],[Implementing Partner]]),Table[[#This Row],[Programme Partner]]),"")</f>
        <v>UNHCR-BRAC</v>
      </c>
    </row>
    <row r="2318" spans="1:29" ht="16.5" customHeight="1">
      <c r="A2318" s="183">
        <v>2319</v>
      </c>
      <c r="B2318" s="183" t="s">
        <v>8385</v>
      </c>
      <c r="C2318" s="195" t="s">
        <v>5273</v>
      </c>
      <c r="D2318" s="268" t="s">
        <v>5033</v>
      </c>
      <c r="E2318" s="233" t="s">
        <v>5273</v>
      </c>
      <c r="F2318" s="265" t="s">
        <v>27</v>
      </c>
      <c r="G2318" s="195" t="s">
        <v>8012</v>
      </c>
      <c r="H2318" t="s">
        <v>8312</v>
      </c>
      <c r="I2318" s="195" t="str">
        <f>IFERROR(VLOOKUP(Table[[#This Row],[Activity Details of Assistance]],WHAT!E:F,2,FALSE),"")</f>
        <v># of door</v>
      </c>
      <c r="J2318" s="195"/>
      <c r="K2318">
        <v>347</v>
      </c>
      <c r="L2318" s="235" t="s">
        <v>28</v>
      </c>
      <c r="M2318" s="252" t="s">
        <v>13</v>
      </c>
      <c r="N2318" t="s">
        <v>14</v>
      </c>
      <c r="O2318" t="s">
        <v>309</v>
      </c>
      <c r="P2318" t="s">
        <v>1606</v>
      </c>
      <c r="Q2318" t="s">
        <v>6397</v>
      </c>
      <c r="R2318" s="230">
        <v>45107</v>
      </c>
      <c r="S2318" s="230">
        <v>45261</v>
      </c>
      <c r="T2318" t="s">
        <v>8407</v>
      </c>
      <c r="U2318" s="259"/>
      <c r="V2318" s="259"/>
      <c r="W2318" s="259"/>
      <c r="X2318" s="259"/>
      <c r="Y2318" s="260"/>
      <c r="Z2318" t="s">
        <v>8375</v>
      </c>
      <c r="AA2318" t="s">
        <v>8376</v>
      </c>
      <c r="AB2318">
        <v>1847456121</v>
      </c>
      <c r="AC2318" s="261" t="str">
        <f>_xlfn.IFNA(IF(Table[[#This Row],[Programme Partner]]&lt;&gt;Table[[#This Row],[Implementing Partner]],CONCATENATE(Table[[#This Row],[Programme Partner]],"-",Table[[#This Row],[Implementing Partner]]),Table[[#This Row],[Programme Partner]]),"")</f>
        <v>UNHCR-BRAC</v>
      </c>
    </row>
    <row r="2319" spans="1:29" ht="16.5" customHeight="1">
      <c r="A2319" s="183">
        <v>2320</v>
      </c>
      <c r="B2319" s="183" t="s">
        <v>8385</v>
      </c>
      <c r="C2319" s="195" t="s">
        <v>5273</v>
      </c>
      <c r="D2319" s="268" t="s">
        <v>5033</v>
      </c>
      <c r="E2319" s="233" t="s">
        <v>5273</v>
      </c>
      <c r="F2319" s="265" t="s">
        <v>27</v>
      </c>
      <c r="G2319" s="195" t="s">
        <v>8013</v>
      </c>
      <c r="H2319" t="s">
        <v>8286</v>
      </c>
      <c r="I2319" s="195" t="str">
        <f>IFERROR(VLOOKUP(Table[[#This Row],[Activity Details of Assistance]],WHAT!E:F,2,FALSE),"")</f>
        <v># of HP sessions at community level</v>
      </c>
      <c r="J2319" s="195"/>
      <c r="K2319">
        <v>12</v>
      </c>
      <c r="L2319" s="235" t="s">
        <v>28</v>
      </c>
      <c r="M2319" s="252" t="s">
        <v>13</v>
      </c>
      <c r="N2319" t="s">
        <v>14</v>
      </c>
      <c r="O2319" t="s">
        <v>309</v>
      </c>
      <c r="P2319" t="s">
        <v>1606</v>
      </c>
      <c r="Q2319" t="s">
        <v>6397</v>
      </c>
      <c r="R2319" s="230">
        <v>45107</v>
      </c>
      <c r="S2319" s="230">
        <v>45261</v>
      </c>
      <c r="T2319" t="s">
        <v>8407</v>
      </c>
      <c r="U2319" s="259"/>
      <c r="V2319" s="259"/>
      <c r="W2319" s="259"/>
      <c r="X2319" s="259"/>
      <c r="Y2319" s="260"/>
      <c r="Z2319" t="s">
        <v>8375</v>
      </c>
      <c r="AA2319" t="s">
        <v>8376</v>
      </c>
      <c r="AB2319">
        <v>1847456121</v>
      </c>
      <c r="AC2319" s="261" t="str">
        <f>_xlfn.IFNA(IF(Table[[#This Row],[Programme Partner]]&lt;&gt;Table[[#This Row],[Implementing Partner]],CONCATENATE(Table[[#This Row],[Programme Partner]],"-",Table[[#This Row],[Implementing Partner]]),Table[[#This Row],[Programme Partner]]),"")</f>
        <v>UNHCR-BRAC</v>
      </c>
    </row>
    <row r="2320" spans="1:29" ht="16.5" customHeight="1">
      <c r="A2320" s="183">
        <v>2321</v>
      </c>
      <c r="B2320" s="183" t="s">
        <v>8385</v>
      </c>
      <c r="C2320" s="195" t="s">
        <v>5273</v>
      </c>
      <c r="D2320" s="268" t="s">
        <v>5033</v>
      </c>
      <c r="E2320" s="233" t="s">
        <v>5273</v>
      </c>
      <c r="F2320" s="265" t="s">
        <v>27</v>
      </c>
      <c r="G2320" s="195" t="s">
        <v>8013</v>
      </c>
      <c r="H2320" t="s">
        <v>8287</v>
      </c>
      <c r="I2320" s="195" t="str">
        <f>IFERROR(VLOOKUP(Table[[#This Row],[Activity Details of Assistance]],WHAT!E:F,2,FALSE),"")</f>
        <v># of HP sessions at HH level</v>
      </c>
      <c r="J2320" s="195"/>
      <c r="K2320">
        <v>3498</v>
      </c>
      <c r="L2320" s="235" t="s">
        <v>28</v>
      </c>
      <c r="M2320" s="252" t="s">
        <v>13</v>
      </c>
      <c r="N2320" t="s">
        <v>14</v>
      </c>
      <c r="O2320" t="s">
        <v>309</v>
      </c>
      <c r="P2320" t="s">
        <v>1606</v>
      </c>
      <c r="Q2320" t="s">
        <v>6397</v>
      </c>
      <c r="R2320" s="230">
        <v>45107</v>
      </c>
      <c r="S2320" s="230">
        <v>45261</v>
      </c>
      <c r="T2320" t="s">
        <v>8407</v>
      </c>
      <c r="U2320" s="259"/>
      <c r="V2320" s="259"/>
      <c r="W2320" s="259"/>
      <c r="X2320" s="259"/>
      <c r="Y2320" s="260"/>
      <c r="Z2320" t="s">
        <v>8375</v>
      </c>
      <c r="AA2320" t="s">
        <v>8376</v>
      </c>
      <c r="AB2320">
        <v>1847456121</v>
      </c>
      <c r="AC2320" s="261" t="str">
        <f>_xlfn.IFNA(IF(Table[[#This Row],[Programme Partner]]&lt;&gt;Table[[#This Row],[Implementing Partner]],CONCATENATE(Table[[#This Row],[Programme Partner]],"-",Table[[#This Row],[Implementing Partner]]),Table[[#This Row],[Programme Partner]]),"")</f>
        <v>UNHCR-BRAC</v>
      </c>
    </row>
    <row r="2321" spans="1:29" ht="16.5" customHeight="1">
      <c r="A2321" s="183">
        <v>2322</v>
      </c>
      <c r="B2321" s="183" t="s">
        <v>8385</v>
      </c>
      <c r="C2321" s="195" t="s">
        <v>5273</v>
      </c>
      <c r="D2321" s="268" t="s">
        <v>5033</v>
      </c>
      <c r="E2321" s="233" t="s">
        <v>5273</v>
      </c>
      <c r="F2321" s="265" t="s">
        <v>27</v>
      </c>
      <c r="G2321" s="195" t="s">
        <v>8014</v>
      </c>
      <c r="H2321" t="s">
        <v>8313</v>
      </c>
      <c r="I2321" s="195" t="str">
        <f>IFERROR(VLOOKUP(Table[[#This Row],[Activity Details of Assistance]],WHAT!E:F,2,FALSE),"")</f>
        <v># of campaign per camp </v>
      </c>
      <c r="J2321" s="195"/>
      <c r="K2321">
        <v>1</v>
      </c>
      <c r="L2321" s="235" t="s">
        <v>28</v>
      </c>
      <c r="M2321" s="252" t="s">
        <v>13</v>
      </c>
      <c r="N2321" t="s">
        <v>14</v>
      </c>
      <c r="O2321" t="s">
        <v>309</v>
      </c>
      <c r="P2321" t="s">
        <v>1606</v>
      </c>
      <c r="Q2321" t="s">
        <v>6397</v>
      </c>
      <c r="R2321" s="230">
        <v>45107</v>
      </c>
      <c r="S2321" s="230">
        <v>45261</v>
      </c>
      <c r="T2321" t="s">
        <v>8407</v>
      </c>
      <c r="U2321" s="259"/>
      <c r="V2321" s="259"/>
      <c r="W2321" s="259"/>
      <c r="X2321" s="259"/>
      <c r="Y2321" s="260"/>
      <c r="Z2321" t="s">
        <v>8375</v>
      </c>
      <c r="AA2321" t="s">
        <v>8376</v>
      </c>
      <c r="AB2321">
        <v>1847456121</v>
      </c>
      <c r="AC2321" s="261" t="str">
        <f>_xlfn.IFNA(IF(Table[[#This Row],[Programme Partner]]&lt;&gt;Table[[#This Row],[Implementing Partner]],CONCATENATE(Table[[#This Row],[Programme Partner]],"-",Table[[#This Row],[Implementing Partner]]),Table[[#This Row],[Programme Partner]]),"")</f>
        <v>UNHCR-BRAC</v>
      </c>
    </row>
    <row r="2322" spans="1:29" ht="16.5" customHeight="1">
      <c r="A2322" s="183">
        <v>2323</v>
      </c>
      <c r="B2322" s="183" t="s">
        <v>8385</v>
      </c>
      <c r="C2322" s="195" t="s">
        <v>5273</v>
      </c>
      <c r="D2322" s="268" t="s">
        <v>5033</v>
      </c>
      <c r="E2322" s="233" t="s">
        <v>5273</v>
      </c>
      <c r="F2322" s="265" t="s">
        <v>27</v>
      </c>
      <c r="G2322" s="195" t="s">
        <v>8014</v>
      </c>
      <c r="H2322" t="s">
        <v>8401</v>
      </c>
      <c r="I2322" s="195" t="str">
        <f>IFERROR(VLOOKUP(Table[[#This Row],[Activity Details of Assistance]],WHAT!E:F,2,FALSE),"")</f>
        <v># of household</v>
      </c>
      <c r="J2322" s="195"/>
      <c r="K2322">
        <v>1242</v>
      </c>
      <c r="L2322" s="235" t="s">
        <v>28</v>
      </c>
      <c r="M2322" s="252" t="s">
        <v>13</v>
      </c>
      <c r="N2322" t="s">
        <v>14</v>
      </c>
      <c r="O2322" t="s">
        <v>309</v>
      </c>
      <c r="P2322" t="s">
        <v>1606</v>
      </c>
      <c r="Q2322" t="s">
        <v>6397</v>
      </c>
      <c r="R2322" s="230">
        <v>45107</v>
      </c>
      <c r="S2322" s="230">
        <v>45261</v>
      </c>
      <c r="T2322" t="s">
        <v>8407</v>
      </c>
      <c r="U2322" s="259"/>
      <c r="V2322" s="259"/>
      <c r="W2322" s="259"/>
      <c r="X2322" s="259"/>
      <c r="Y2322" s="260"/>
      <c r="Z2322" t="s">
        <v>8375</v>
      </c>
      <c r="AA2322" t="s">
        <v>8376</v>
      </c>
      <c r="AB2322">
        <v>1847456121</v>
      </c>
      <c r="AC2322" s="261" t="str">
        <f>_xlfn.IFNA(IF(Table[[#This Row],[Programme Partner]]&lt;&gt;Table[[#This Row],[Implementing Partner]],CONCATENATE(Table[[#This Row],[Programme Partner]],"-",Table[[#This Row],[Implementing Partner]]),Table[[#This Row],[Programme Partner]]),"")</f>
        <v>UNHCR-BRAC</v>
      </c>
    </row>
    <row r="2323" spans="1:29" ht="16.5" customHeight="1">
      <c r="A2323" s="183">
        <v>2324</v>
      </c>
      <c r="B2323" s="183" t="s">
        <v>8385</v>
      </c>
      <c r="C2323" s="195" t="s">
        <v>5273</v>
      </c>
      <c r="D2323" s="268" t="s">
        <v>5033</v>
      </c>
      <c r="E2323" s="233" t="s">
        <v>5273</v>
      </c>
      <c r="F2323" s="265" t="s">
        <v>27</v>
      </c>
      <c r="G2323" s="195" t="s">
        <v>8014</v>
      </c>
      <c r="H2323" t="s">
        <v>8412</v>
      </c>
      <c r="I2323" s="195" t="str">
        <f>IFERROR(VLOOKUP(Table[[#This Row],[Activity Details of Assistance]],WHAT!E:F,2,FALSE),"")</f>
        <v># of HH</v>
      </c>
      <c r="J2323" s="195"/>
      <c r="K2323">
        <v>4716</v>
      </c>
      <c r="L2323" s="235" t="s">
        <v>28</v>
      </c>
      <c r="M2323" s="252" t="s">
        <v>13</v>
      </c>
      <c r="N2323" t="s">
        <v>14</v>
      </c>
      <c r="O2323" t="s">
        <v>309</v>
      </c>
      <c r="P2323" t="s">
        <v>1606</v>
      </c>
      <c r="Q2323" t="s">
        <v>6397</v>
      </c>
      <c r="R2323" s="230">
        <v>45107</v>
      </c>
      <c r="S2323" s="230">
        <v>45261</v>
      </c>
      <c r="T2323" t="s">
        <v>8407</v>
      </c>
      <c r="U2323" s="259"/>
      <c r="V2323" s="259"/>
      <c r="W2323" s="259"/>
      <c r="X2323" s="259"/>
      <c r="Y2323" s="260"/>
      <c r="Z2323" t="s">
        <v>8375</v>
      </c>
      <c r="AA2323" t="s">
        <v>8376</v>
      </c>
      <c r="AB2323">
        <v>1847456121</v>
      </c>
      <c r="AC2323" s="261" t="str">
        <f>_xlfn.IFNA(IF(Table[[#This Row],[Programme Partner]]&lt;&gt;Table[[#This Row],[Implementing Partner]],CONCATENATE(Table[[#This Row],[Programme Partner]],"-",Table[[#This Row],[Implementing Partner]]),Table[[#This Row],[Programme Partner]]),"")</f>
        <v>UNHCR-BRAC</v>
      </c>
    </row>
    <row r="2324" spans="1:29" ht="16.5" customHeight="1">
      <c r="A2324" s="183">
        <v>2325</v>
      </c>
      <c r="B2324" s="183" t="s">
        <v>8385</v>
      </c>
      <c r="C2324" s="195" t="s">
        <v>5273</v>
      </c>
      <c r="D2324" s="268" t="s">
        <v>5033</v>
      </c>
      <c r="E2324" s="233" t="s">
        <v>5273</v>
      </c>
      <c r="F2324" s="265" t="s">
        <v>27</v>
      </c>
      <c r="G2324" s="195" t="s">
        <v>8012</v>
      </c>
      <c r="H2324" t="s">
        <v>8323</v>
      </c>
      <c r="I2324" s="195" t="str">
        <f>IFERROR(VLOOKUP(Table[[#This Row],[Activity Details of Assistance]],WHAT!E:F,2,FALSE),"")</f>
        <v xml:space="preserve"># of door </v>
      </c>
      <c r="J2324" s="195"/>
      <c r="K2324">
        <v>10</v>
      </c>
      <c r="L2324" s="235" t="s">
        <v>28</v>
      </c>
      <c r="M2324" s="252" t="s">
        <v>13</v>
      </c>
      <c r="N2324" t="s">
        <v>14</v>
      </c>
      <c r="O2324" t="s">
        <v>309</v>
      </c>
      <c r="P2324" t="s">
        <v>1606</v>
      </c>
      <c r="Q2324" t="s">
        <v>6479</v>
      </c>
      <c r="R2324" s="230">
        <v>45107</v>
      </c>
      <c r="S2324" s="230">
        <v>45261</v>
      </c>
      <c r="T2324" t="s">
        <v>8407</v>
      </c>
      <c r="U2324" s="259"/>
      <c r="V2324" s="259"/>
      <c r="W2324" s="259"/>
      <c r="X2324" s="259"/>
      <c r="Y2324" s="260"/>
      <c r="Z2324" t="s">
        <v>8375</v>
      </c>
      <c r="AA2324" t="s">
        <v>8376</v>
      </c>
      <c r="AB2324">
        <v>1847456121</v>
      </c>
      <c r="AC2324" s="261" t="str">
        <f>_xlfn.IFNA(IF(Table[[#This Row],[Programme Partner]]&lt;&gt;Table[[#This Row],[Implementing Partner]],CONCATENATE(Table[[#This Row],[Programme Partner]],"-",Table[[#This Row],[Implementing Partner]]),Table[[#This Row],[Programme Partner]]),"")</f>
        <v>UNHCR-BRAC</v>
      </c>
    </row>
    <row r="2325" spans="1:29" ht="16.5" customHeight="1">
      <c r="A2325" s="183">
        <v>2326</v>
      </c>
      <c r="B2325" s="183" t="s">
        <v>8385</v>
      </c>
      <c r="C2325" s="195" t="s">
        <v>5273</v>
      </c>
      <c r="D2325" s="268" t="s">
        <v>5033</v>
      </c>
      <c r="E2325" s="233" t="s">
        <v>5273</v>
      </c>
      <c r="F2325" s="265" t="s">
        <v>27</v>
      </c>
      <c r="G2325" s="195" t="s">
        <v>8012</v>
      </c>
      <c r="H2325" t="s">
        <v>8316</v>
      </c>
      <c r="I2325" s="195" t="str">
        <f>IFERROR(VLOOKUP(Table[[#This Row],[Activity Details of Assistance]],WHAT!E:F,2,FALSE),"")</f>
        <v># of door</v>
      </c>
      <c r="J2325" s="195"/>
      <c r="K2325">
        <v>10</v>
      </c>
      <c r="L2325" s="235" t="s">
        <v>28</v>
      </c>
      <c r="M2325" s="252" t="s">
        <v>13</v>
      </c>
      <c r="N2325" t="s">
        <v>14</v>
      </c>
      <c r="O2325" t="s">
        <v>309</v>
      </c>
      <c r="P2325" t="s">
        <v>1606</v>
      </c>
      <c r="Q2325" t="s">
        <v>6479</v>
      </c>
      <c r="R2325" s="230">
        <v>45107</v>
      </c>
      <c r="S2325" s="230">
        <v>45261</v>
      </c>
      <c r="T2325" t="s">
        <v>8407</v>
      </c>
      <c r="U2325" s="259"/>
      <c r="V2325" s="259"/>
      <c r="W2325" s="259"/>
      <c r="X2325" s="259"/>
      <c r="Y2325" s="260"/>
      <c r="Z2325" t="s">
        <v>8375</v>
      </c>
      <c r="AA2325" t="s">
        <v>8376</v>
      </c>
      <c r="AB2325">
        <v>1847456121</v>
      </c>
      <c r="AC2325" s="261" t="str">
        <f>_xlfn.IFNA(IF(Table[[#This Row],[Programme Partner]]&lt;&gt;Table[[#This Row],[Implementing Partner]],CONCATENATE(Table[[#This Row],[Programme Partner]],"-",Table[[#This Row],[Implementing Partner]]),Table[[#This Row],[Programme Partner]]),"")</f>
        <v>UNHCR-BRAC</v>
      </c>
    </row>
    <row r="2326" spans="1:29" ht="16.5" customHeight="1">
      <c r="A2326" s="183">
        <v>2327</v>
      </c>
      <c r="B2326" s="183" t="s">
        <v>8385</v>
      </c>
      <c r="C2326" s="195" t="s">
        <v>5273</v>
      </c>
      <c r="D2326" s="268" t="s">
        <v>5033</v>
      </c>
      <c r="E2326" s="233" t="s">
        <v>5273</v>
      </c>
      <c r="F2326" s="265" t="s">
        <v>27</v>
      </c>
      <c r="G2326" s="195" t="s">
        <v>8011</v>
      </c>
      <c r="H2326" t="s">
        <v>8363</v>
      </c>
      <c r="I2326" s="195" t="str">
        <f>IFERROR(VLOOKUP(Table[[#This Row],[Activity Details of Assistance]],WHAT!E:F,2,FALSE),"")</f>
        <v># of tube well</v>
      </c>
      <c r="J2326" s="195"/>
      <c r="K2326">
        <v>170</v>
      </c>
      <c r="L2326" s="235" t="s">
        <v>28</v>
      </c>
      <c r="M2326" s="252" t="s">
        <v>13</v>
      </c>
      <c r="N2326" t="s">
        <v>14</v>
      </c>
      <c r="O2326" t="s">
        <v>309</v>
      </c>
      <c r="P2326" t="s">
        <v>1606</v>
      </c>
      <c r="Q2326" t="s">
        <v>6385</v>
      </c>
      <c r="R2326" s="230">
        <v>45107</v>
      </c>
      <c r="S2326" s="230">
        <v>45261</v>
      </c>
      <c r="T2326" t="s">
        <v>8407</v>
      </c>
      <c r="U2326" s="259"/>
      <c r="V2326" s="259"/>
      <c r="W2326" s="259"/>
      <c r="X2326" s="259"/>
      <c r="Y2326" s="260"/>
      <c r="Z2326" t="s">
        <v>8375</v>
      </c>
      <c r="AA2326" t="s">
        <v>8376</v>
      </c>
      <c r="AB2326">
        <v>1847456121</v>
      </c>
      <c r="AC2326" s="261" t="str">
        <f>_xlfn.IFNA(IF(Table[[#This Row],[Programme Partner]]&lt;&gt;Table[[#This Row],[Implementing Partner]],CONCATENATE(Table[[#This Row],[Programme Partner]],"-",Table[[#This Row],[Implementing Partner]]),Table[[#This Row],[Programme Partner]]),"")</f>
        <v>UNHCR-BRAC</v>
      </c>
    </row>
    <row r="2327" spans="1:29" ht="16.5" customHeight="1">
      <c r="A2327" s="183">
        <v>2328</v>
      </c>
      <c r="B2327" s="183" t="s">
        <v>8385</v>
      </c>
      <c r="C2327" s="195" t="s">
        <v>5273</v>
      </c>
      <c r="D2327" s="268" t="s">
        <v>5033</v>
      </c>
      <c r="E2327" s="233" t="s">
        <v>5273</v>
      </c>
      <c r="F2327" s="265" t="s">
        <v>27</v>
      </c>
      <c r="G2327" s="195" t="s">
        <v>8012</v>
      </c>
      <c r="H2327" t="s">
        <v>8364</v>
      </c>
      <c r="I2327" s="195" t="str">
        <f>IFERROR(VLOOKUP(Table[[#This Row],[Activity Details of Assistance]],WHAT!E:F,2,FALSE),"")</f>
        <v xml:space="preserve"># of door </v>
      </c>
      <c r="J2327" s="195"/>
      <c r="K2327">
        <v>36</v>
      </c>
      <c r="L2327" s="235" t="s">
        <v>28</v>
      </c>
      <c r="M2327" s="252" t="s">
        <v>13</v>
      </c>
      <c r="N2327" t="s">
        <v>14</v>
      </c>
      <c r="O2327" t="s">
        <v>309</v>
      </c>
      <c r="P2327" t="s">
        <v>1606</v>
      </c>
      <c r="Q2327" t="s">
        <v>6385</v>
      </c>
      <c r="R2327" s="230">
        <v>45107</v>
      </c>
      <c r="S2327" s="230">
        <v>45261</v>
      </c>
      <c r="T2327" t="s">
        <v>8407</v>
      </c>
      <c r="U2327" s="259"/>
      <c r="V2327" s="259"/>
      <c r="W2327" s="259"/>
      <c r="X2327" s="259"/>
      <c r="Y2327" s="260"/>
      <c r="Z2327" t="s">
        <v>8375</v>
      </c>
      <c r="AA2327" t="s">
        <v>8376</v>
      </c>
      <c r="AB2327">
        <v>1847456121</v>
      </c>
      <c r="AC2327" s="261" t="str">
        <f>_xlfn.IFNA(IF(Table[[#This Row],[Programme Partner]]&lt;&gt;Table[[#This Row],[Implementing Partner]],CONCATENATE(Table[[#This Row],[Programme Partner]],"-",Table[[#This Row],[Implementing Partner]]),Table[[#This Row],[Programme Partner]]),"")</f>
        <v>UNHCR-BRAC</v>
      </c>
    </row>
    <row r="2328" spans="1:29" ht="16.5" customHeight="1">
      <c r="A2328" s="183">
        <v>2329</v>
      </c>
      <c r="B2328" s="183" t="s">
        <v>8385</v>
      </c>
      <c r="C2328" s="195" t="s">
        <v>5273</v>
      </c>
      <c r="D2328" s="268" t="s">
        <v>5033</v>
      </c>
      <c r="E2328" s="233" t="s">
        <v>5273</v>
      </c>
      <c r="F2328" s="265" t="s">
        <v>27</v>
      </c>
      <c r="G2328" s="195" t="s">
        <v>8012</v>
      </c>
      <c r="H2328" t="s">
        <v>8365</v>
      </c>
      <c r="I2328" s="195" t="str">
        <f>IFERROR(VLOOKUP(Table[[#This Row],[Activity Details of Assistance]],WHAT!E:F,2,FALSE),"")</f>
        <v># of door</v>
      </c>
      <c r="J2328" s="195"/>
      <c r="K2328">
        <v>130</v>
      </c>
      <c r="L2328" s="235" t="s">
        <v>28</v>
      </c>
      <c r="M2328" s="252" t="s">
        <v>13</v>
      </c>
      <c r="N2328" t="s">
        <v>14</v>
      </c>
      <c r="O2328" t="s">
        <v>309</v>
      </c>
      <c r="P2328" t="s">
        <v>1606</v>
      </c>
      <c r="Q2328" t="s">
        <v>6385</v>
      </c>
      <c r="R2328" s="230">
        <v>45107</v>
      </c>
      <c r="S2328" s="230">
        <v>45261</v>
      </c>
      <c r="T2328" t="s">
        <v>8407</v>
      </c>
      <c r="U2328" s="259"/>
      <c r="V2328" s="259"/>
      <c r="W2328" s="259"/>
      <c r="X2328" s="259"/>
      <c r="Y2328" s="260"/>
      <c r="Z2328" t="s">
        <v>8375</v>
      </c>
      <c r="AA2328" t="s">
        <v>8376</v>
      </c>
      <c r="AB2328">
        <v>1847456121</v>
      </c>
      <c r="AC2328" s="261" t="str">
        <f>_xlfn.IFNA(IF(Table[[#This Row],[Programme Partner]]&lt;&gt;Table[[#This Row],[Implementing Partner]],CONCATENATE(Table[[#This Row],[Programme Partner]],"-",Table[[#This Row],[Implementing Partner]]),Table[[#This Row],[Programme Partner]]),"")</f>
        <v>UNHCR-BRAC</v>
      </c>
    </row>
    <row r="2329" spans="1:29" ht="16.5" customHeight="1">
      <c r="A2329" s="183">
        <v>2330</v>
      </c>
      <c r="B2329" s="183" t="s">
        <v>8385</v>
      </c>
      <c r="C2329" s="195" t="s">
        <v>5273</v>
      </c>
      <c r="D2329" s="268" t="s">
        <v>5033</v>
      </c>
      <c r="E2329" s="233" t="s">
        <v>5273</v>
      </c>
      <c r="F2329" s="265" t="s">
        <v>27</v>
      </c>
      <c r="G2329" s="195" t="s">
        <v>8012</v>
      </c>
      <c r="H2329" t="s">
        <v>8312</v>
      </c>
      <c r="I2329" s="195" t="str">
        <f>IFERROR(VLOOKUP(Table[[#This Row],[Activity Details of Assistance]],WHAT!E:F,2,FALSE),"")</f>
        <v># of door</v>
      </c>
      <c r="J2329" s="195"/>
      <c r="K2329">
        <v>395</v>
      </c>
      <c r="L2329" s="235" t="s">
        <v>28</v>
      </c>
      <c r="M2329" s="252" t="s">
        <v>13</v>
      </c>
      <c r="N2329" t="s">
        <v>14</v>
      </c>
      <c r="O2329" t="s">
        <v>309</v>
      </c>
      <c r="P2329" t="s">
        <v>1606</v>
      </c>
      <c r="Q2329" t="s">
        <v>6385</v>
      </c>
      <c r="R2329" s="230">
        <v>45107</v>
      </c>
      <c r="S2329" s="230">
        <v>45261</v>
      </c>
      <c r="T2329" t="s">
        <v>8407</v>
      </c>
      <c r="U2329" s="259"/>
      <c r="V2329" s="259"/>
      <c r="W2329" s="259"/>
      <c r="X2329" s="259"/>
      <c r="Y2329" s="260"/>
      <c r="Z2329" t="s">
        <v>8375</v>
      </c>
      <c r="AA2329" t="s">
        <v>8376</v>
      </c>
      <c r="AB2329">
        <v>1847456121</v>
      </c>
      <c r="AC2329" s="261" t="str">
        <f>_xlfn.IFNA(IF(Table[[#This Row],[Programme Partner]]&lt;&gt;Table[[#This Row],[Implementing Partner]],CONCATENATE(Table[[#This Row],[Programme Partner]],"-",Table[[#This Row],[Implementing Partner]]),Table[[#This Row],[Programme Partner]]),"")</f>
        <v>UNHCR-BRAC</v>
      </c>
    </row>
    <row r="2330" spans="1:29" ht="16.5" customHeight="1">
      <c r="A2330" s="183">
        <v>2331</v>
      </c>
      <c r="B2330" s="183" t="s">
        <v>8385</v>
      </c>
      <c r="C2330" s="195" t="s">
        <v>5273</v>
      </c>
      <c r="D2330" s="268" t="s">
        <v>5033</v>
      </c>
      <c r="E2330" s="233" t="s">
        <v>5273</v>
      </c>
      <c r="F2330" s="265" t="s">
        <v>27</v>
      </c>
      <c r="G2330" s="195" t="s">
        <v>8013</v>
      </c>
      <c r="H2330" t="s">
        <v>8286</v>
      </c>
      <c r="I2330" s="195" t="str">
        <f>IFERROR(VLOOKUP(Table[[#This Row],[Activity Details of Assistance]],WHAT!E:F,2,FALSE),"")</f>
        <v># of HP sessions at community level</v>
      </c>
      <c r="J2330" s="195"/>
      <c r="K2330">
        <v>10</v>
      </c>
      <c r="L2330" s="235" t="s">
        <v>28</v>
      </c>
      <c r="M2330" s="252" t="s">
        <v>13</v>
      </c>
      <c r="N2330" t="s">
        <v>14</v>
      </c>
      <c r="O2330" t="s">
        <v>309</v>
      </c>
      <c r="P2330" t="s">
        <v>1606</v>
      </c>
      <c r="Q2330" t="s">
        <v>6385</v>
      </c>
      <c r="R2330" s="230">
        <v>45107</v>
      </c>
      <c r="S2330" s="230">
        <v>45261</v>
      </c>
      <c r="T2330" t="s">
        <v>8407</v>
      </c>
      <c r="U2330" s="259"/>
      <c r="V2330" s="259"/>
      <c r="W2330" s="259"/>
      <c r="X2330" s="259"/>
      <c r="Y2330" s="260"/>
      <c r="Z2330" t="s">
        <v>8375</v>
      </c>
      <c r="AA2330" t="s">
        <v>8376</v>
      </c>
      <c r="AB2330">
        <v>1847456121</v>
      </c>
      <c r="AC2330" s="261" t="str">
        <f>_xlfn.IFNA(IF(Table[[#This Row],[Programme Partner]]&lt;&gt;Table[[#This Row],[Implementing Partner]],CONCATENATE(Table[[#This Row],[Programme Partner]],"-",Table[[#This Row],[Implementing Partner]]),Table[[#This Row],[Programme Partner]]),"")</f>
        <v>UNHCR-BRAC</v>
      </c>
    </row>
    <row r="2331" spans="1:29" ht="16.5" customHeight="1">
      <c r="A2331" s="183">
        <v>2332</v>
      </c>
      <c r="B2331" s="183" t="s">
        <v>8385</v>
      </c>
      <c r="C2331" s="195" t="s">
        <v>5273</v>
      </c>
      <c r="D2331" s="268" t="s">
        <v>5033</v>
      </c>
      <c r="E2331" s="233" t="s">
        <v>5273</v>
      </c>
      <c r="F2331" s="265" t="s">
        <v>27</v>
      </c>
      <c r="G2331" s="195" t="s">
        <v>8013</v>
      </c>
      <c r="H2331" t="s">
        <v>8287</v>
      </c>
      <c r="I2331" s="195" t="str">
        <f>IFERROR(VLOOKUP(Table[[#This Row],[Activity Details of Assistance]],WHAT!E:F,2,FALSE),"")</f>
        <v># of HP sessions at HH level</v>
      </c>
      <c r="J2331" s="195"/>
      <c r="K2331">
        <v>7266</v>
      </c>
      <c r="L2331" s="235" t="s">
        <v>28</v>
      </c>
      <c r="M2331" s="252" t="s">
        <v>13</v>
      </c>
      <c r="N2331" t="s">
        <v>14</v>
      </c>
      <c r="O2331" t="s">
        <v>309</v>
      </c>
      <c r="P2331" t="s">
        <v>1606</v>
      </c>
      <c r="Q2331" t="s">
        <v>6385</v>
      </c>
      <c r="R2331" s="230">
        <v>45107</v>
      </c>
      <c r="S2331" s="230">
        <v>45261</v>
      </c>
      <c r="T2331" t="s">
        <v>8407</v>
      </c>
      <c r="U2331" s="259"/>
      <c r="V2331" s="259"/>
      <c r="W2331" s="259"/>
      <c r="X2331" s="259"/>
      <c r="Y2331" s="260"/>
      <c r="Z2331" t="s">
        <v>8375</v>
      </c>
      <c r="AA2331" t="s">
        <v>8376</v>
      </c>
      <c r="AB2331">
        <v>1847456121</v>
      </c>
      <c r="AC2331" s="261" t="str">
        <f>_xlfn.IFNA(IF(Table[[#This Row],[Programme Partner]]&lt;&gt;Table[[#This Row],[Implementing Partner]],CONCATENATE(Table[[#This Row],[Programme Partner]],"-",Table[[#This Row],[Implementing Partner]]),Table[[#This Row],[Programme Partner]]),"")</f>
        <v>UNHCR-BRAC</v>
      </c>
    </row>
    <row r="2332" spans="1:29" ht="16.5" customHeight="1">
      <c r="A2332" s="183">
        <v>2333</v>
      </c>
      <c r="B2332" s="183" t="s">
        <v>8385</v>
      </c>
      <c r="C2332" s="195" t="s">
        <v>5273</v>
      </c>
      <c r="D2332" s="268" t="s">
        <v>5033</v>
      </c>
      <c r="E2332" s="233" t="s">
        <v>5273</v>
      </c>
      <c r="F2332" s="265" t="s">
        <v>27</v>
      </c>
      <c r="G2332" s="195" t="s">
        <v>8014</v>
      </c>
      <c r="H2332" t="s">
        <v>8313</v>
      </c>
      <c r="I2332" s="195" t="str">
        <f>IFERROR(VLOOKUP(Table[[#This Row],[Activity Details of Assistance]],WHAT!E:F,2,FALSE),"")</f>
        <v># of campaign per camp </v>
      </c>
      <c r="J2332" s="195"/>
      <c r="K2332">
        <v>1</v>
      </c>
      <c r="L2332" s="235" t="s">
        <v>28</v>
      </c>
      <c r="M2332" s="252" t="s">
        <v>13</v>
      </c>
      <c r="N2332" t="s">
        <v>14</v>
      </c>
      <c r="O2332" t="s">
        <v>309</v>
      </c>
      <c r="P2332" t="s">
        <v>1606</v>
      </c>
      <c r="Q2332" t="s">
        <v>6385</v>
      </c>
      <c r="R2332" s="230">
        <v>45107</v>
      </c>
      <c r="S2332" s="230">
        <v>45261</v>
      </c>
      <c r="T2332" t="s">
        <v>8407</v>
      </c>
      <c r="U2332" s="259"/>
      <c r="V2332" s="259"/>
      <c r="W2332" s="259"/>
      <c r="X2332" s="259"/>
      <c r="Y2332" s="260"/>
      <c r="Z2332" t="s">
        <v>8375</v>
      </c>
      <c r="AA2332" t="s">
        <v>8376</v>
      </c>
      <c r="AB2332">
        <v>1847456121</v>
      </c>
      <c r="AC2332" s="261" t="str">
        <f>_xlfn.IFNA(IF(Table[[#This Row],[Programme Partner]]&lt;&gt;Table[[#This Row],[Implementing Partner]],CONCATENATE(Table[[#This Row],[Programme Partner]],"-",Table[[#This Row],[Implementing Partner]]),Table[[#This Row],[Programme Partner]]),"")</f>
        <v>UNHCR-BRAC</v>
      </c>
    </row>
    <row r="2333" spans="1:29" ht="16.5" customHeight="1">
      <c r="A2333" s="183">
        <v>2334</v>
      </c>
      <c r="B2333" s="183" t="s">
        <v>8385</v>
      </c>
      <c r="C2333" s="195" t="s">
        <v>5273</v>
      </c>
      <c r="D2333" s="268" t="s">
        <v>5033</v>
      </c>
      <c r="E2333" s="233" t="s">
        <v>5273</v>
      </c>
      <c r="F2333" s="265" t="s">
        <v>27</v>
      </c>
      <c r="G2333" s="195" t="s">
        <v>8014</v>
      </c>
      <c r="H2333" t="s">
        <v>8401</v>
      </c>
      <c r="I2333" s="195" t="str">
        <f>IFERROR(VLOOKUP(Table[[#This Row],[Activity Details of Assistance]],WHAT!E:F,2,FALSE),"")</f>
        <v># of household</v>
      </c>
      <c r="J2333" s="195"/>
      <c r="K2333">
        <v>1255</v>
      </c>
      <c r="L2333" s="235" t="s">
        <v>28</v>
      </c>
      <c r="M2333" s="252" t="s">
        <v>13</v>
      </c>
      <c r="N2333" t="s">
        <v>14</v>
      </c>
      <c r="O2333" t="s">
        <v>309</v>
      </c>
      <c r="P2333" t="s">
        <v>1606</v>
      </c>
      <c r="Q2333" t="s">
        <v>6385</v>
      </c>
      <c r="R2333" s="230">
        <v>45107</v>
      </c>
      <c r="S2333" s="230">
        <v>45261</v>
      </c>
      <c r="T2333" t="s">
        <v>8407</v>
      </c>
      <c r="U2333" s="259"/>
      <c r="V2333" s="259"/>
      <c r="W2333" s="259"/>
      <c r="X2333" s="259"/>
      <c r="Y2333" s="260"/>
      <c r="Z2333" t="s">
        <v>8375</v>
      </c>
      <c r="AA2333" t="s">
        <v>8376</v>
      </c>
      <c r="AB2333">
        <v>1847456121</v>
      </c>
      <c r="AC2333" s="261" t="str">
        <f>_xlfn.IFNA(IF(Table[[#This Row],[Programme Partner]]&lt;&gt;Table[[#This Row],[Implementing Partner]],CONCATENATE(Table[[#This Row],[Programme Partner]],"-",Table[[#This Row],[Implementing Partner]]),Table[[#This Row],[Programme Partner]]),"")</f>
        <v>UNHCR-BRAC</v>
      </c>
    </row>
    <row r="2334" spans="1:29" ht="16.5" customHeight="1">
      <c r="A2334" s="183">
        <v>2335</v>
      </c>
      <c r="B2334" s="183" t="s">
        <v>8385</v>
      </c>
      <c r="C2334" s="195" t="s">
        <v>5273</v>
      </c>
      <c r="D2334" s="268" t="s">
        <v>5033</v>
      </c>
      <c r="E2334" s="233" t="s">
        <v>5273</v>
      </c>
      <c r="F2334" s="265" t="s">
        <v>27</v>
      </c>
      <c r="G2334" s="195" t="s">
        <v>8014</v>
      </c>
      <c r="H2334" t="s">
        <v>8412</v>
      </c>
      <c r="I2334" s="195" t="str">
        <f>IFERROR(VLOOKUP(Table[[#This Row],[Activity Details of Assistance]],WHAT!E:F,2,FALSE),"")</f>
        <v># of HH</v>
      </c>
      <c r="J2334" s="195"/>
      <c r="K2334">
        <v>6715</v>
      </c>
      <c r="L2334" s="235" t="s">
        <v>28</v>
      </c>
      <c r="M2334" s="252" t="s">
        <v>13</v>
      </c>
      <c r="N2334" t="s">
        <v>14</v>
      </c>
      <c r="O2334" t="s">
        <v>309</v>
      </c>
      <c r="P2334" t="s">
        <v>1606</v>
      </c>
      <c r="Q2334" t="s">
        <v>6385</v>
      </c>
      <c r="R2334" s="230">
        <v>45107</v>
      </c>
      <c r="S2334" s="230">
        <v>45261</v>
      </c>
      <c r="T2334" t="s">
        <v>8407</v>
      </c>
      <c r="U2334" s="259"/>
      <c r="V2334" s="259"/>
      <c r="W2334" s="259"/>
      <c r="X2334" s="259"/>
      <c r="Y2334" s="260"/>
      <c r="Z2334" t="s">
        <v>8375</v>
      </c>
      <c r="AA2334" t="s">
        <v>8376</v>
      </c>
      <c r="AB2334">
        <v>1847456121</v>
      </c>
      <c r="AC2334" s="261" t="str">
        <f>_xlfn.IFNA(IF(Table[[#This Row],[Programme Partner]]&lt;&gt;Table[[#This Row],[Implementing Partner]],CONCATENATE(Table[[#This Row],[Programme Partner]],"-",Table[[#This Row],[Implementing Partner]]),Table[[#This Row],[Programme Partner]]),"")</f>
        <v>UNHCR-BRAC</v>
      </c>
    </row>
    <row r="2335" spans="1:29" ht="16.5" customHeight="1">
      <c r="A2335" s="183">
        <v>2336</v>
      </c>
      <c r="B2335" s="183" t="s">
        <v>8385</v>
      </c>
      <c r="C2335" s="195" t="s">
        <v>5273</v>
      </c>
      <c r="D2335" s="268" t="s">
        <v>5033</v>
      </c>
      <c r="E2335" s="233" t="s">
        <v>5273</v>
      </c>
      <c r="F2335" s="265" t="s">
        <v>27</v>
      </c>
      <c r="G2335" s="195" t="s">
        <v>8011</v>
      </c>
      <c r="H2335" t="s">
        <v>8363</v>
      </c>
      <c r="I2335" s="195" t="str">
        <f>IFERROR(VLOOKUP(Table[[#This Row],[Activity Details of Assistance]],WHAT!E:F,2,FALSE),"")</f>
        <v># of tube well</v>
      </c>
      <c r="J2335" s="195"/>
      <c r="K2335">
        <v>28</v>
      </c>
      <c r="L2335" s="235" t="s">
        <v>28</v>
      </c>
      <c r="M2335" s="252" t="s">
        <v>13</v>
      </c>
      <c r="N2335" t="s">
        <v>14</v>
      </c>
      <c r="O2335" t="s">
        <v>309</v>
      </c>
      <c r="P2335" t="s">
        <v>1606</v>
      </c>
      <c r="Q2335" t="s">
        <v>6656</v>
      </c>
      <c r="R2335" s="230">
        <v>45107</v>
      </c>
      <c r="S2335" s="230">
        <v>45261</v>
      </c>
      <c r="T2335" t="s">
        <v>8407</v>
      </c>
      <c r="U2335" s="259"/>
      <c r="V2335" s="259"/>
      <c r="W2335" s="259"/>
      <c r="X2335" s="259"/>
      <c r="Y2335" s="260"/>
      <c r="Z2335" t="s">
        <v>8375</v>
      </c>
      <c r="AA2335" t="s">
        <v>8376</v>
      </c>
      <c r="AB2335">
        <v>1847456121</v>
      </c>
      <c r="AC2335" s="261" t="str">
        <f>_xlfn.IFNA(IF(Table[[#This Row],[Programme Partner]]&lt;&gt;Table[[#This Row],[Implementing Partner]],CONCATENATE(Table[[#This Row],[Programme Partner]],"-",Table[[#This Row],[Implementing Partner]]),Table[[#This Row],[Programme Partner]]),"")</f>
        <v>UNHCR-BRAC</v>
      </c>
    </row>
    <row r="2336" spans="1:29" ht="16.5" customHeight="1">
      <c r="A2336" s="183">
        <v>2337</v>
      </c>
      <c r="B2336" s="183" t="s">
        <v>8385</v>
      </c>
      <c r="C2336" s="195" t="s">
        <v>5273</v>
      </c>
      <c r="D2336" s="268" t="s">
        <v>5033</v>
      </c>
      <c r="E2336" s="233" t="s">
        <v>5273</v>
      </c>
      <c r="F2336" s="265" t="s">
        <v>27</v>
      </c>
      <c r="G2336" s="195" t="s">
        <v>8012</v>
      </c>
      <c r="H2336" t="s">
        <v>8364</v>
      </c>
      <c r="I2336" s="195" t="str">
        <f>IFERROR(VLOOKUP(Table[[#This Row],[Activity Details of Assistance]],WHAT!E:F,2,FALSE),"")</f>
        <v xml:space="preserve"># of door </v>
      </c>
      <c r="J2336" s="195"/>
      <c r="K2336">
        <v>35</v>
      </c>
      <c r="L2336" s="235" t="s">
        <v>28</v>
      </c>
      <c r="M2336" s="252" t="s">
        <v>13</v>
      </c>
      <c r="N2336" t="s">
        <v>14</v>
      </c>
      <c r="O2336" t="s">
        <v>309</v>
      </c>
      <c r="P2336" t="s">
        <v>1606</v>
      </c>
      <c r="Q2336" t="s">
        <v>6656</v>
      </c>
      <c r="R2336" s="230">
        <v>45107</v>
      </c>
      <c r="S2336" s="230">
        <v>45261</v>
      </c>
      <c r="T2336" t="s">
        <v>8407</v>
      </c>
      <c r="U2336" s="259"/>
      <c r="V2336" s="259"/>
      <c r="W2336" s="259"/>
      <c r="X2336" s="259"/>
      <c r="Y2336" s="260"/>
      <c r="Z2336" t="s">
        <v>8375</v>
      </c>
      <c r="AA2336" t="s">
        <v>8376</v>
      </c>
      <c r="AB2336">
        <v>1847456121</v>
      </c>
      <c r="AC2336" s="261" t="str">
        <f>_xlfn.IFNA(IF(Table[[#This Row],[Programme Partner]]&lt;&gt;Table[[#This Row],[Implementing Partner]],CONCATENATE(Table[[#This Row],[Programme Partner]],"-",Table[[#This Row],[Implementing Partner]]),Table[[#This Row],[Programme Partner]]),"")</f>
        <v>UNHCR-BRAC</v>
      </c>
    </row>
    <row r="2337" spans="1:29" ht="16.5" customHeight="1">
      <c r="A2337" s="183">
        <v>2338</v>
      </c>
      <c r="B2337" s="183" t="s">
        <v>8385</v>
      </c>
      <c r="C2337" s="195" t="s">
        <v>5273</v>
      </c>
      <c r="D2337" s="268" t="s">
        <v>5033</v>
      </c>
      <c r="E2337" s="233" t="s">
        <v>5273</v>
      </c>
      <c r="F2337" s="265" t="s">
        <v>27</v>
      </c>
      <c r="G2337" s="195" t="s">
        <v>8012</v>
      </c>
      <c r="H2337" t="s">
        <v>8365</v>
      </c>
      <c r="I2337" s="195" t="str">
        <f>IFERROR(VLOOKUP(Table[[#This Row],[Activity Details of Assistance]],WHAT!E:F,2,FALSE),"")</f>
        <v># of door</v>
      </c>
      <c r="J2337" s="195"/>
      <c r="K2337">
        <v>44</v>
      </c>
      <c r="L2337" s="235" t="s">
        <v>28</v>
      </c>
      <c r="M2337" s="252" t="s">
        <v>13</v>
      </c>
      <c r="N2337" t="s">
        <v>14</v>
      </c>
      <c r="O2337" t="s">
        <v>309</v>
      </c>
      <c r="P2337" t="s">
        <v>1606</v>
      </c>
      <c r="Q2337" t="s">
        <v>6656</v>
      </c>
      <c r="R2337" s="230">
        <v>45107</v>
      </c>
      <c r="S2337" s="230">
        <v>45261</v>
      </c>
      <c r="T2337" t="s">
        <v>8407</v>
      </c>
      <c r="U2337" s="259"/>
      <c r="V2337" s="259"/>
      <c r="W2337" s="259"/>
      <c r="X2337" s="259"/>
      <c r="Y2337" s="260"/>
      <c r="Z2337" t="s">
        <v>8375</v>
      </c>
      <c r="AA2337" t="s">
        <v>8376</v>
      </c>
      <c r="AB2337">
        <v>1847456121</v>
      </c>
      <c r="AC2337" s="261" t="str">
        <f>_xlfn.IFNA(IF(Table[[#This Row],[Programme Partner]]&lt;&gt;Table[[#This Row],[Implementing Partner]],CONCATENATE(Table[[#This Row],[Programme Partner]],"-",Table[[#This Row],[Implementing Partner]]),Table[[#This Row],[Programme Partner]]),"")</f>
        <v>UNHCR-BRAC</v>
      </c>
    </row>
    <row r="2338" spans="1:29" ht="16.5" customHeight="1">
      <c r="A2338" s="183">
        <v>2339</v>
      </c>
      <c r="B2338" s="183" t="s">
        <v>8385</v>
      </c>
      <c r="C2338" s="195" t="s">
        <v>5273</v>
      </c>
      <c r="D2338" s="268" t="s">
        <v>5033</v>
      </c>
      <c r="E2338" s="233" t="s">
        <v>5273</v>
      </c>
      <c r="F2338" s="265" t="s">
        <v>27</v>
      </c>
      <c r="G2338" s="195" t="s">
        <v>8012</v>
      </c>
      <c r="H2338" t="s">
        <v>8312</v>
      </c>
      <c r="I2338" s="195" t="str">
        <f>IFERROR(VLOOKUP(Table[[#This Row],[Activity Details of Assistance]],WHAT!E:F,2,FALSE),"")</f>
        <v># of door</v>
      </c>
      <c r="J2338" s="195"/>
      <c r="K2338">
        <v>130</v>
      </c>
      <c r="L2338" s="235" t="s">
        <v>28</v>
      </c>
      <c r="M2338" s="252" t="s">
        <v>13</v>
      </c>
      <c r="N2338" t="s">
        <v>14</v>
      </c>
      <c r="O2338" t="s">
        <v>309</v>
      </c>
      <c r="P2338" t="s">
        <v>1606</v>
      </c>
      <c r="Q2338" t="s">
        <v>6656</v>
      </c>
      <c r="R2338" s="230">
        <v>45107</v>
      </c>
      <c r="S2338" s="230">
        <v>45261</v>
      </c>
      <c r="T2338" t="s">
        <v>8407</v>
      </c>
      <c r="U2338" s="259"/>
      <c r="V2338" s="259"/>
      <c r="W2338" s="259"/>
      <c r="X2338" s="259"/>
      <c r="Y2338" s="260"/>
      <c r="Z2338" t="s">
        <v>8375</v>
      </c>
      <c r="AA2338" t="s">
        <v>8376</v>
      </c>
      <c r="AB2338">
        <v>1847456121</v>
      </c>
      <c r="AC2338" s="261" t="str">
        <f>_xlfn.IFNA(IF(Table[[#This Row],[Programme Partner]]&lt;&gt;Table[[#This Row],[Implementing Partner]],CONCATENATE(Table[[#This Row],[Programme Partner]],"-",Table[[#This Row],[Implementing Partner]]),Table[[#This Row],[Programme Partner]]),"")</f>
        <v>UNHCR-BRAC</v>
      </c>
    </row>
    <row r="2339" spans="1:29" ht="16.5" customHeight="1">
      <c r="A2339" s="183">
        <v>2340</v>
      </c>
      <c r="B2339" s="183" t="s">
        <v>8385</v>
      </c>
      <c r="C2339" s="195" t="s">
        <v>5273</v>
      </c>
      <c r="D2339" s="268" t="s">
        <v>5033</v>
      </c>
      <c r="E2339" s="233" t="s">
        <v>5273</v>
      </c>
      <c r="F2339" s="265" t="s">
        <v>27</v>
      </c>
      <c r="G2339" s="195" t="s">
        <v>8013</v>
      </c>
      <c r="H2339" t="s">
        <v>8286</v>
      </c>
      <c r="I2339" s="195" t="str">
        <f>IFERROR(VLOOKUP(Table[[#This Row],[Activity Details of Assistance]],WHAT!E:F,2,FALSE),"")</f>
        <v># of HP sessions at community level</v>
      </c>
      <c r="J2339" s="195"/>
      <c r="K2339">
        <v>7</v>
      </c>
      <c r="L2339" s="235" t="s">
        <v>28</v>
      </c>
      <c r="M2339" s="252" t="s">
        <v>13</v>
      </c>
      <c r="N2339" t="s">
        <v>14</v>
      </c>
      <c r="O2339" t="s">
        <v>309</v>
      </c>
      <c r="P2339" t="s">
        <v>1606</v>
      </c>
      <c r="Q2339" t="s">
        <v>6656</v>
      </c>
      <c r="R2339" s="230">
        <v>45107</v>
      </c>
      <c r="S2339" s="230">
        <v>45261</v>
      </c>
      <c r="T2339" t="s">
        <v>8407</v>
      </c>
      <c r="U2339" s="259"/>
      <c r="V2339" s="259"/>
      <c r="W2339" s="259"/>
      <c r="X2339" s="259"/>
      <c r="Y2339" s="260"/>
      <c r="Z2339" t="s">
        <v>8375</v>
      </c>
      <c r="AA2339" t="s">
        <v>8376</v>
      </c>
      <c r="AB2339">
        <v>1847456121</v>
      </c>
      <c r="AC2339" s="261" t="str">
        <f>_xlfn.IFNA(IF(Table[[#This Row],[Programme Partner]]&lt;&gt;Table[[#This Row],[Implementing Partner]],CONCATENATE(Table[[#This Row],[Programme Partner]],"-",Table[[#This Row],[Implementing Partner]]),Table[[#This Row],[Programme Partner]]),"")</f>
        <v>UNHCR-BRAC</v>
      </c>
    </row>
    <row r="2340" spans="1:29" ht="16.5" customHeight="1">
      <c r="A2340" s="183">
        <v>2341</v>
      </c>
      <c r="B2340" s="183" t="s">
        <v>8385</v>
      </c>
      <c r="C2340" s="195" t="s">
        <v>5273</v>
      </c>
      <c r="D2340" s="268" t="s">
        <v>5033</v>
      </c>
      <c r="E2340" s="233" t="s">
        <v>5273</v>
      </c>
      <c r="F2340" s="265" t="s">
        <v>27</v>
      </c>
      <c r="G2340" s="195" t="s">
        <v>8013</v>
      </c>
      <c r="H2340" t="s">
        <v>8287</v>
      </c>
      <c r="I2340" s="195" t="str">
        <f>IFERROR(VLOOKUP(Table[[#This Row],[Activity Details of Assistance]],WHAT!E:F,2,FALSE),"")</f>
        <v># of HP sessions at HH level</v>
      </c>
      <c r="J2340" s="195"/>
      <c r="K2340">
        <v>1502</v>
      </c>
      <c r="L2340" s="235" t="s">
        <v>28</v>
      </c>
      <c r="M2340" s="252" t="s">
        <v>13</v>
      </c>
      <c r="N2340" t="s">
        <v>14</v>
      </c>
      <c r="O2340" t="s">
        <v>309</v>
      </c>
      <c r="P2340" t="s">
        <v>1606</v>
      </c>
      <c r="Q2340" t="s">
        <v>6656</v>
      </c>
      <c r="R2340" s="230">
        <v>45107</v>
      </c>
      <c r="S2340" s="230">
        <v>45261</v>
      </c>
      <c r="T2340" t="s">
        <v>8407</v>
      </c>
      <c r="U2340" s="259"/>
      <c r="V2340" s="259"/>
      <c r="W2340" s="259"/>
      <c r="X2340" s="259"/>
      <c r="Y2340" s="260"/>
      <c r="Z2340" t="s">
        <v>8375</v>
      </c>
      <c r="AA2340" t="s">
        <v>8376</v>
      </c>
      <c r="AB2340">
        <v>1847456121</v>
      </c>
      <c r="AC2340" s="261" t="str">
        <f>_xlfn.IFNA(IF(Table[[#This Row],[Programme Partner]]&lt;&gt;Table[[#This Row],[Implementing Partner]],CONCATENATE(Table[[#This Row],[Programme Partner]],"-",Table[[#This Row],[Implementing Partner]]),Table[[#This Row],[Programme Partner]]),"")</f>
        <v>UNHCR-BRAC</v>
      </c>
    </row>
    <row r="2341" spans="1:29" ht="16.5" customHeight="1">
      <c r="A2341" s="183">
        <v>2342</v>
      </c>
      <c r="B2341" s="183" t="s">
        <v>8385</v>
      </c>
      <c r="C2341" s="195" t="s">
        <v>5273</v>
      </c>
      <c r="D2341" s="268" t="s">
        <v>5033</v>
      </c>
      <c r="E2341" s="233" t="s">
        <v>5273</v>
      </c>
      <c r="F2341" s="265" t="s">
        <v>27</v>
      </c>
      <c r="G2341" s="195" t="s">
        <v>8014</v>
      </c>
      <c r="H2341" t="s">
        <v>8313</v>
      </c>
      <c r="I2341" s="195" t="str">
        <f>IFERROR(VLOOKUP(Table[[#This Row],[Activity Details of Assistance]],WHAT!E:F,2,FALSE),"")</f>
        <v># of campaign per camp </v>
      </c>
      <c r="J2341" s="195"/>
      <c r="K2341">
        <v>1</v>
      </c>
      <c r="L2341" s="235" t="s">
        <v>28</v>
      </c>
      <c r="M2341" s="252" t="s">
        <v>13</v>
      </c>
      <c r="N2341" t="s">
        <v>14</v>
      </c>
      <c r="O2341" t="s">
        <v>309</v>
      </c>
      <c r="P2341" t="s">
        <v>1606</v>
      </c>
      <c r="Q2341" t="s">
        <v>6656</v>
      </c>
      <c r="R2341" s="230">
        <v>45107</v>
      </c>
      <c r="S2341" s="230">
        <v>45261</v>
      </c>
      <c r="T2341" t="s">
        <v>8407</v>
      </c>
      <c r="U2341" s="259"/>
      <c r="V2341" s="259"/>
      <c r="W2341" s="259"/>
      <c r="X2341" s="259"/>
      <c r="Y2341" s="260"/>
      <c r="Z2341" t="s">
        <v>8375</v>
      </c>
      <c r="AA2341" t="s">
        <v>8376</v>
      </c>
      <c r="AB2341">
        <v>1847456121</v>
      </c>
      <c r="AC2341" s="261" t="str">
        <f>_xlfn.IFNA(IF(Table[[#This Row],[Programme Partner]]&lt;&gt;Table[[#This Row],[Implementing Partner]],CONCATENATE(Table[[#This Row],[Programme Partner]],"-",Table[[#This Row],[Implementing Partner]]),Table[[#This Row],[Programme Partner]]),"")</f>
        <v>UNHCR-BRAC</v>
      </c>
    </row>
    <row r="2342" spans="1:29" ht="16.5" customHeight="1">
      <c r="A2342" s="183">
        <v>2343</v>
      </c>
      <c r="B2342" s="183" t="s">
        <v>8385</v>
      </c>
      <c r="C2342" s="195" t="s">
        <v>5273</v>
      </c>
      <c r="D2342" s="268" t="s">
        <v>5033</v>
      </c>
      <c r="E2342" s="233" t="s">
        <v>5273</v>
      </c>
      <c r="F2342" s="265" t="s">
        <v>27</v>
      </c>
      <c r="G2342" s="195" t="s">
        <v>8014</v>
      </c>
      <c r="H2342" t="s">
        <v>8401</v>
      </c>
      <c r="I2342" s="195" t="str">
        <f>IFERROR(VLOOKUP(Table[[#This Row],[Activity Details of Assistance]],WHAT!E:F,2,FALSE),"")</f>
        <v># of household</v>
      </c>
      <c r="J2342" s="195"/>
      <c r="K2342">
        <v>142</v>
      </c>
      <c r="L2342" s="235" t="s">
        <v>28</v>
      </c>
      <c r="M2342" s="252" t="s">
        <v>13</v>
      </c>
      <c r="N2342" t="s">
        <v>14</v>
      </c>
      <c r="O2342" t="s">
        <v>309</v>
      </c>
      <c r="P2342" t="s">
        <v>1606</v>
      </c>
      <c r="Q2342" t="s">
        <v>6656</v>
      </c>
      <c r="R2342" s="230">
        <v>45107</v>
      </c>
      <c r="S2342" s="230">
        <v>45261</v>
      </c>
      <c r="T2342" t="s">
        <v>8407</v>
      </c>
      <c r="U2342" s="259"/>
      <c r="V2342" s="259"/>
      <c r="W2342" s="259"/>
      <c r="X2342" s="259"/>
      <c r="Y2342" s="260"/>
      <c r="Z2342" t="s">
        <v>8375</v>
      </c>
      <c r="AA2342" t="s">
        <v>8376</v>
      </c>
      <c r="AB2342">
        <v>1847456121</v>
      </c>
      <c r="AC2342" s="261" t="str">
        <f>_xlfn.IFNA(IF(Table[[#This Row],[Programme Partner]]&lt;&gt;Table[[#This Row],[Implementing Partner]],CONCATENATE(Table[[#This Row],[Programme Partner]],"-",Table[[#This Row],[Implementing Partner]]),Table[[#This Row],[Programme Partner]]),"")</f>
        <v>UNHCR-BRAC</v>
      </c>
    </row>
    <row r="2343" spans="1:29" ht="16.5" customHeight="1">
      <c r="A2343" s="183">
        <v>2344</v>
      </c>
      <c r="B2343" s="183" t="s">
        <v>8385</v>
      </c>
      <c r="C2343" s="195" t="s">
        <v>5273</v>
      </c>
      <c r="D2343" s="268" t="s">
        <v>5033</v>
      </c>
      <c r="E2343" s="233" t="s">
        <v>5273</v>
      </c>
      <c r="F2343" s="265" t="s">
        <v>27</v>
      </c>
      <c r="G2343" s="195" t="s">
        <v>8014</v>
      </c>
      <c r="H2343" t="s">
        <v>8412</v>
      </c>
      <c r="I2343" s="195" t="str">
        <f>IFERROR(VLOOKUP(Table[[#This Row],[Activity Details of Assistance]],WHAT!E:F,2,FALSE),"")</f>
        <v># of HH</v>
      </c>
      <c r="J2343" s="195"/>
      <c r="K2343">
        <v>1845</v>
      </c>
      <c r="L2343" s="235" t="s">
        <v>28</v>
      </c>
      <c r="M2343" s="252" t="s">
        <v>13</v>
      </c>
      <c r="N2343" t="s">
        <v>14</v>
      </c>
      <c r="O2343" t="s">
        <v>309</v>
      </c>
      <c r="P2343" t="s">
        <v>1606</v>
      </c>
      <c r="Q2343" t="s">
        <v>6656</v>
      </c>
      <c r="R2343" s="230">
        <v>45107</v>
      </c>
      <c r="S2343" s="230">
        <v>45261</v>
      </c>
      <c r="T2343" t="s">
        <v>8407</v>
      </c>
      <c r="U2343" s="259"/>
      <c r="V2343" s="259"/>
      <c r="W2343" s="259"/>
      <c r="X2343" s="259"/>
      <c r="Y2343" s="260"/>
      <c r="Z2343" t="s">
        <v>8375</v>
      </c>
      <c r="AA2343" t="s">
        <v>8376</v>
      </c>
      <c r="AB2343">
        <v>1847456121</v>
      </c>
      <c r="AC2343" s="261" t="str">
        <f>_xlfn.IFNA(IF(Table[[#This Row],[Programme Partner]]&lt;&gt;Table[[#This Row],[Implementing Partner]],CONCATENATE(Table[[#This Row],[Programme Partner]],"-",Table[[#This Row],[Implementing Partner]]),Table[[#This Row],[Programme Partner]]),"")</f>
        <v>UNHCR-BRAC</v>
      </c>
    </row>
    <row r="2344" spans="1:29" ht="16.5" customHeight="1">
      <c r="A2344" s="183">
        <v>2345</v>
      </c>
      <c r="B2344" s="183" t="s">
        <v>8385</v>
      </c>
      <c r="C2344" s="195" t="s">
        <v>5273</v>
      </c>
      <c r="D2344" s="268" t="s">
        <v>5033</v>
      </c>
      <c r="E2344" s="233" t="s">
        <v>5273</v>
      </c>
      <c r="F2344" s="265" t="s">
        <v>27</v>
      </c>
      <c r="G2344" s="195" t="s">
        <v>8011</v>
      </c>
      <c r="H2344" t="s">
        <v>8363</v>
      </c>
      <c r="I2344" s="195" t="str">
        <f>IFERROR(VLOOKUP(Table[[#This Row],[Activity Details of Assistance]],WHAT!E:F,2,FALSE),"")</f>
        <v># of tube well</v>
      </c>
      <c r="J2344" s="195"/>
      <c r="K2344">
        <v>36</v>
      </c>
      <c r="L2344" s="235" t="s">
        <v>28</v>
      </c>
      <c r="M2344" s="252" t="s">
        <v>13</v>
      </c>
      <c r="N2344" t="s">
        <v>14</v>
      </c>
      <c r="O2344" t="s">
        <v>307</v>
      </c>
      <c r="P2344" t="s">
        <v>1603</v>
      </c>
      <c r="Q2344" t="s">
        <v>4682</v>
      </c>
      <c r="R2344" s="230">
        <v>45107</v>
      </c>
      <c r="S2344" s="230">
        <v>45261</v>
      </c>
      <c r="T2344" t="s">
        <v>8407</v>
      </c>
      <c r="U2344" s="259"/>
      <c r="V2344" s="259"/>
      <c r="W2344" s="259"/>
      <c r="X2344" s="259"/>
      <c r="Y2344" s="260"/>
      <c r="Z2344" t="s">
        <v>8375</v>
      </c>
      <c r="AA2344" t="s">
        <v>8376</v>
      </c>
      <c r="AB2344">
        <v>1847456121</v>
      </c>
      <c r="AC2344" s="261" t="str">
        <f>_xlfn.IFNA(IF(Table[[#This Row],[Programme Partner]]&lt;&gt;Table[[#This Row],[Implementing Partner]],CONCATENATE(Table[[#This Row],[Programme Partner]],"-",Table[[#This Row],[Implementing Partner]]),Table[[#This Row],[Programme Partner]]),"")</f>
        <v>UNHCR-BRAC</v>
      </c>
    </row>
    <row r="2345" spans="1:29" ht="16.5" customHeight="1">
      <c r="A2345" s="183">
        <v>2346</v>
      </c>
      <c r="B2345" s="183" t="s">
        <v>8385</v>
      </c>
      <c r="C2345" s="195" t="s">
        <v>5273</v>
      </c>
      <c r="D2345" s="268" t="s">
        <v>5033</v>
      </c>
      <c r="E2345" s="233" t="s">
        <v>5273</v>
      </c>
      <c r="F2345" s="265" t="s">
        <v>27</v>
      </c>
      <c r="G2345" s="195" t="s">
        <v>8012</v>
      </c>
      <c r="H2345" t="s">
        <v>8364</v>
      </c>
      <c r="I2345" s="195" t="str">
        <f>IFERROR(VLOOKUP(Table[[#This Row],[Activity Details of Assistance]],WHAT!E:F,2,FALSE),"")</f>
        <v xml:space="preserve"># of door </v>
      </c>
      <c r="J2345" s="195"/>
      <c r="K2345">
        <v>37</v>
      </c>
      <c r="L2345" s="235" t="s">
        <v>28</v>
      </c>
      <c r="M2345" s="252" t="s">
        <v>13</v>
      </c>
      <c r="N2345" t="s">
        <v>14</v>
      </c>
      <c r="O2345" t="s">
        <v>307</v>
      </c>
      <c r="P2345" t="s">
        <v>1603</v>
      </c>
      <c r="Q2345" t="s">
        <v>4682</v>
      </c>
      <c r="R2345" s="230">
        <v>45107</v>
      </c>
      <c r="S2345" s="230">
        <v>45261</v>
      </c>
      <c r="T2345" t="s">
        <v>8407</v>
      </c>
      <c r="U2345" s="259"/>
      <c r="V2345" s="259"/>
      <c r="W2345" s="259"/>
      <c r="X2345" s="259"/>
      <c r="Y2345" s="260"/>
      <c r="Z2345" t="s">
        <v>8375</v>
      </c>
      <c r="AA2345" t="s">
        <v>8376</v>
      </c>
      <c r="AB2345">
        <v>1847456121</v>
      </c>
      <c r="AC2345" s="261" t="str">
        <f>_xlfn.IFNA(IF(Table[[#This Row],[Programme Partner]]&lt;&gt;Table[[#This Row],[Implementing Partner]],CONCATENATE(Table[[#This Row],[Programme Partner]],"-",Table[[#This Row],[Implementing Partner]]),Table[[#This Row],[Programme Partner]]),"")</f>
        <v>UNHCR-BRAC</v>
      </c>
    </row>
    <row r="2346" spans="1:29" ht="16.5" customHeight="1">
      <c r="A2346" s="183">
        <v>2347</v>
      </c>
      <c r="B2346" s="183" t="s">
        <v>8385</v>
      </c>
      <c r="C2346" s="195" t="s">
        <v>5273</v>
      </c>
      <c r="D2346" s="268" t="s">
        <v>5033</v>
      </c>
      <c r="E2346" s="233" t="s">
        <v>5273</v>
      </c>
      <c r="F2346" s="265" t="s">
        <v>27</v>
      </c>
      <c r="G2346" s="195" t="s">
        <v>8012</v>
      </c>
      <c r="H2346" t="s">
        <v>8365</v>
      </c>
      <c r="I2346" s="195" t="str">
        <f>IFERROR(VLOOKUP(Table[[#This Row],[Activity Details of Assistance]],WHAT!E:F,2,FALSE),"")</f>
        <v># of door</v>
      </c>
      <c r="J2346" s="195"/>
      <c r="K2346">
        <v>104</v>
      </c>
      <c r="L2346" s="235" t="s">
        <v>28</v>
      </c>
      <c r="M2346" s="252" t="s">
        <v>13</v>
      </c>
      <c r="N2346" t="s">
        <v>14</v>
      </c>
      <c r="O2346" t="s">
        <v>307</v>
      </c>
      <c r="P2346" t="s">
        <v>1603</v>
      </c>
      <c r="Q2346" t="s">
        <v>4682</v>
      </c>
      <c r="R2346" s="230">
        <v>45107</v>
      </c>
      <c r="S2346" s="230">
        <v>45261</v>
      </c>
      <c r="T2346" t="s">
        <v>8407</v>
      </c>
      <c r="U2346" s="259"/>
      <c r="V2346" s="259"/>
      <c r="W2346" s="259"/>
      <c r="X2346" s="259"/>
      <c r="Y2346" s="260"/>
      <c r="Z2346" t="s">
        <v>8375</v>
      </c>
      <c r="AA2346" t="s">
        <v>8376</v>
      </c>
      <c r="AB2346">
        <v>1847456121</v>
      </c>
      <c r="AC2346" s="261" t="str">
        <f>_xlfn.IFNA(IF(Table[[#This Row],[Programme Partner]]&lt;&gt;Table[[#This Row],[Implementing Partner]],CONCATENATE(Table[[#This Row],[Programme Partner]],"-",Table[[#This Row],[Implementing Partner]]),Table[[#This Row],[Programme Partner]]),"")</f>
        <v>UNHCR-BRAC</v>
      </c>
    </row>
    <row r="2347" spans="1:29" ht="16.5" customHeight="1">
      <c r="A2347" s="183">
        <v>2348</v>
      </c>
      <c r="B2347" s="183" t="s">
        <v>8385</v>
      </c>
      <c r="C2347" s="195" t="s">
        <v>5273</v>
      </c>
      <c r="D2347" s="268" t="s">
        <v>5033</v>
      </c>
      <c r="E2347" s="233" t="s">
        <v>5273</v>
      </c>
      <c r="F2347" s="265" t="s">
        <v>27</v>
      </c>
      <c r="G2347" s="195" t="s">
        <v>8012</v>
      </c>
      <c r="H2347" t="s">
        <v>8312</v>
      </c>
      <c r="I2347" s="195" t="str">
        <f>IFERROR(VLOOKUP(Table[[#This Row],[Activity Details of Assistance]],WHAT!E:F,2,FALSE),"")</f>
        <v># of door</v>
      </c>
      <c r="J2347" s="195"/>
      <c r="K2347">
        <v>198</v>
      </c>
      <c r="L2347" s="235" t="s">
        <v>28</v>
      </c>
      <c r="M2347" s="252" t="s">
        <v>13</v>
      </c>
      <c r="N2347" t="s">
        <v>14</v>
      </c>
      <c r="O2347" t="s">
        <v>307</v>
      </c>
      <c r="P2347" t="s">
        <v>1603</v>
      </c>
      <c r="Q2347" t="s">
        <v>4682</v>
      </c>
      <c r="R2347" s="230">
        <v>45107</v>
      </c>
      <c r="S2347" s="230">
        <v>45261</v>
      </c>
      <c r="T2347" t="s">
        <v>8407</v>
      </c>
      <c r="U2347" s="259"/>
      <c r="V2347" s="259"/>
      <c r="W2347" s="259"/>
      <c r="X2347" s="259"/>
      <c r="Y2347" s="260"/>
      <c r="Z2347" t="s">
        <v>8375</v>
      </c>
      <c r="AA2347" t="s">
        <v>8376</v>
      </c>
      <c r="AB2347">
        <v>1847456121</v>
      </c>
      <c r="AC2347" s="261" t="str">
        <f>_xlfn.IFNA(IF(Table[[#This Row],[Programme Partner]]&lt;&gt;Table[[#This Row],[Implementing Partner]],CONCATENATE(Table[[#This Row],[Programme Partner]],"-",Table[[#This Row],[Implementing Partner]]),Table[[#This Row],[Programme Partner]]),"")</f>
        <v>UNHCR-BRAC</v>
      </c>
    </row>
    <row r="2348" spans="1:29" ht="16.5" customHeight="1">
      <c r="A2348" s="183">
        <v>2349</v>
      </c>
      <c r="B2348" s="183" t="s">
        <v>8385</v>
      </c>
      <c r="C2348" s="195" t="s">
        <v>5273</v>
      </c>
      <c r="D2348" s="268" t="s">
        <v>5033</v>
      </c>
      <c r="E2348" s="233" t="s">
        <v>5273</v>
      </c>
      <c r="F2348" s="265" t="s">
        <v>27</v>
      </c>
      <c r="G2348" s="195" t="s">
        <v>8013</v>
      </c>
      <c r="H2348" t="s">
        <v>8286</v>
      </c>
      <c r="I2348" s="195" t="str">
        <f>IFERROR(VLOOKUP(Table[[#This Row],[Activity Details of Assistance]],WHAT!E:F,2,FALSE),"")</f>
        <v># of HP sessions at community level</v>
      </c>
      <c r="J2348" s="195"/>
      <c r="K2348">
        <v>8</v>
      </c>
      <c r="L2348" s="235" t="s">
        <v>28</v>
      </c>
      <c r="M2348" s="252" t="s">
        <v>13</v>
      </c>
      <c r="N2348" t="s">
        <v>14</v>
      </c>
      <c r="O2348" t="s">
        <v>307</v>
      </c>
      <c r="P2348" t="s">
        <v>1603</v>
      </c>
      <c r="Q2348" t="s">
        <v>4682</v>
      </c>
      <c r="R2348" s="230">
        <v>45107</v>
      </c>
      <c r="S2348" s="230">
        <v>45261</v>
      </c>
      <c r="T2348" t="s">
        <v>8407</v>
      </c>
      <c r="U2348" s="259"/>
      <c r="V2348" s="259"/>
      <c r="W2348" s="259"/>
      <c r="X2348" s="259"/>
      <c r="Y2348" s="260"/>
      <c r="Z2348" t="s">
        <v>8375</v>
      </c>
      <c r="AA2348" t="s">
        <v>8376</v>
      </c>
      <c r="AB2348">
        <v>1847456121</v>
      </c>
      <c r="AC2348" s="261" t="str">
        <f>_xlfn.IFNA(IF(Table[[#This Row],[Programme Partner]]&lt;&gt;Table[[#This Row],[Implementing Partner]],CONCATENATE(Table[[#This Row],[Programme Partner]],"-",Table[[#This Row],[Implementing Partner]]),Table[[#This Row],[Programme Partner]]),"")</f>
        <v>UNHCR-BRAC</v>
      </c>
    </row>
    <row r="2349" spans="1:29" ht="16.5" customHeight="1">
      <c r="A2349" s="183">
        <v>2350</v>
      </c>
      <c r="B2349" s="183" t="s">
        <v>8385</v>
      </c>
      <c r="C2349" s="195" t="s">
        <v>5273</v>
      </c>
      <c r="D2349" s="268" t="s">
        <v>5033</v>
      </c>
      <c r="E2349" s="233" t="s">
        <v>5273</v>
      </c>
      <c r="F2349" s="265" t="s">
        <v>27</v>
      </c>
      <c r="G2349" s="195" t="s">
        <v>8013</v>
      </c>
      <c r="H2349" t="s">
        <v>8287</v>
      </c>
      <c r="I2349" s="195" t="str">
        <f>IFERROR(VLOOKUP(Table[[#This Row],[Activity Details of Assistance]],WHAT!E:F,2,FALSE),"")</f>
        <v># of HP sessions at HH level</v>
      </c>
      <c r="J2349" s="195"/>
      <c r="K2349">
        <v>2712</v>
      </c>
      <c r="L2349" s="235" t="s">
        <v>28</v>
      </c>
      <c r="M2349" s="252" t="s">
        <v>13</v>
      </c>
      <c r="N2349" t="s">
        <v>14</v>
      </c>
      <c r="O2349" t="s">
        <v>307</v>
      </c>
      <c r="P2349" t="s">
        <v>1603</v>
      </c>
      <c r="Q2349" t="s">
        <v>4682</v>
      </c>
      <c r="R2349" s="230">
        <v>45107</v>
      </c>
      <c r="S2349" s="230">
        <v>45261</v>
      </c>
      <c r="T2349" t="s">
        <v>8407</v>
      </c>
      <c r="U2349" s="259"/>
      <c r="V2349" s="259"/>
      <c r="W2349" s="259"/>
      <c r="X2349" s="259"/>
      <c r="Y2349" s="260"/>
      <c r="Z2349" t="s">
        <v>8375</v>
      </c>
      <c r="AA2349" t="s">
        <v>8376</v>
      </c>
      <c r="AB2349">
        <v>1847456121</v>
      </c>
      <c r="AC2349" s="261" t="str">
        <f>_xlfn.IFNA(IF(Table[[#This Row],[Programme Partner]]&lt;&gt;Table[[#This Row],[Implementing Partner]],CONCATENATE(Table[[#This Row],[Programme Partner]],"-",Table[[#This Row],[Implementing Partner]]),Table[[#This Row],[Programme Partner]]),"")</f>
        <v>UNHCR-BRAC</v>
      </c>
    </row>
    <row r="2350" spans="1:29" ht="16.5" customHeight="1">
      <c r="A2350" s="183">
        <v>2351</v>
      </c>
      <c r="B2350" s="183" t="s">
        <v>8385</v>
      </c>
      <c r="C2350" s="195" t="s">
        <v>5273</v>
      </c>
      <c r="D2350" s="268" t="s">
        <v>5033</v>
      </c>
      <c r="E2350" s="233" t="s">
        <v>5273</v>
      </c>
      <c r="F2350" s="265" t="s">
        <v>27</v>
      </c>
      <c r="G2350" s="195" t="s">
        <v>8014</v>
      </c>
      <c r="H2350" t="s">
        <v>8313</v>
      </c>
      <c r="I2350" s="195" t="str">
        <f>IFERROR(VLOOKUP(Table[[#This Row],[Activity Details of Assistance]],WHAT!E:F,2,FALSE),"")</f>
        <v># of campaign per camp </v>
      </c>
      <c r="J2350" s="195"/>
      <c r="K2350">
        <v>1</v>
      </c>
      <c r="L2350" s="235" t="s">
        <v>28</v>
      </c>
      <c r="M2350" s="252" t="s">
        <v>13</v>
      </c>
      <c r="N2350" t="s">
        <v>14</v>
      </c>
      <c r="O2350" t="s">
        <v>307</v>
      </c>
      <c r="P2350" t="s">
        <v>1603</v>
      </c>
      <c r="Q2350" t="s">
        <v>4682</v>
      </c>
      <c r="R2350" s="230">
        <v>45107</v>
      </c>
      <c r="S2350" s="230">
        <v>45261</v>
      </c>
      <c r="T2350" t="s">
        <v>8407</v>
      </c>
      <c r="U2350" s="259"/>
      <c r="V2350" s="259"/>
      <c r="W2350" s="259"/>
      <c r="X2350" s="259"/>
      <c r="Y2350" s="260"/>
      <c r="Z2350" t="s">
        <v>8375</v>
      </c>
      <c r="AA2350" t="s">
        <v>8376</v>
      </c>
      <c r="AB2350">
        <v>1847456121</v>
      </c>
      <c r="AC2350" s="261" t="str">
        <f>_xlfn.IFNA(IF(Table[[#This Row],[Programme Partner]]&lt;&gt;Table[[#This Row],[Implementing Partner]],CONCATENATE(Table[[#This Row],[Programme Partner]],"-",Table[[#This Row],[Implementing Partner]]),Table[[#This Row],[Programme Partner]]),"")</f>
        <v>UNHCR-BRAC</v>
      </c>
    </row>
    <row r="2351" spans="1:29" ht="16.5" customHeight="1">
      <c r="A2351" s="183">
        <v>2352</v>
      </c>
      <c r="B2351" s="183" t="s">
        <v>8385</v>
      </c>
      <c r="C2351" s="195" t="s">
        <v>5273</v>
      </c>
      <c r="D2351" s="268" t="s">
        <v>5033</v>
      </c>
      <c r="E2351" s="233" t="s">
        <v>5273</v>
      </c>
      <c r="F2351" s="265" t="s">
        <v>27</v>
      </c>
      <c r="G2351" s="195" t="s">
        <v>8014</v>
      </c>
      <c r="H2351" t="s">
        <v>8401</v>
      </c>
      <c r="I2351" s="195" t="str">
        <f>IFERROR(VLOOKUP(Table[[#This Row],[Activity Details of Assistance]],WHAT!E:F,2,FALSE),"")</f>
        <v># of household</v>
      </c>
      <c r="J2351" s="195"/>
      <c r="K2351">
        <v>1174</v>
      </c>
      <c r="L2351" s="235" t="s">
        <v>28</v>
      </c>
      <c r="M2351" s="252" t="s">
        <v>13</v>
      </c>
      <c r="N2351" t="s">
        <v>14</v>
      </c>
      <c r="O2351" t="s">
        <v>307</v>
      </c>
      <c r="P2351" t="s">
        <v>1603</v>
      </c>
      <c r="Q2351" t="s">
        <v>4682</v>
      </c>
      <c r="R2351" s="230">
        <v>45107</v>
      </c>
      <c r="S2351" s="230">
        <v>45261</v>
      </c>
      <c r="T2351" t="s">
        <v>8407</v>
      </c>
      <c r="U2351" s="259"/>
      <c r="V2351" s="259"/>
      <c r="W2351" s="259"/>
      <c r="X2351" s="259"/>
      <c r="Y2351" s="260"/>
      <c r="Z2351" t="s">
        <v>8375</v>
      </c>
      <c r="AA2351" t="s">
        <v>8376</v>
      </c>
      <c r="AB2351">
        <v>1847456121</v>
      </c>
      <c r="AC2351" s="261" t="str">
        <f>_xlfn.IFNA(IF(Table[[#This Row],[Programme Partner]]&lt;&gt;Table[[#This Row],[Implementing Partner]],CONCATENATE(Table[[#This Row],[Programme Partner]],"-",Table[[#This Row],[Implementing Partner]]),Table[[#This Row],[Programme Partner]]),"")</f>
        <v>UNHCR-BRAC</v>
      </c>
    </row>
    <row r="2352" spans="1:29" ht="16.5" customHeight="1">
      <c r="A2352" s="183">
        <v>2353</v>
      </c>
      <c r="B2352" s="183" t="s">
        <v>8385</v>
      </c>
      <c r="C2352" s="195" t="s">
        <v>5273</v>
      </c>
      <c r="D2352" s="268" t="s">
        <v>5033</v>
      </c>
      <c r="E2352" s="233" t="s">
        <v>5273</v>
      </c>
      <c r="F2352" s="265" t="s">
        <v>27</v>
      </c>
      <c r="G2352" s="195" t="s">
        <v>8014</v>
      </c>
      <c r="H2352" t="s">
        <v>8412</v>
      </c>
      <c r="I2352" s="195" t="str">
        <f>IFERROR(VLOOKUP(Table[[#This Row],[Activity Details of Assistance]],WHAT!E:F,2,FALSE),"")</f>
        <v># of HH</v>
      </c>
      <c r="J2352" s="195"/>
      <c r="K2352">
        <v>2475</v>
      </c>
      <c r="L2352" s="235" t="s">
        <v>28</v>
      </c>
      <c r="M2352" s="252" t="s">
        <v>13</v>
      </c>
      <c r="N2352" t="s">
        <v>14</v>
      </c>
      <c r="O2352" t="s">
        <v>307</v>
      </c>
      <c r="P2352" t="s">
        <v>1603</v>
      </c>
      <c r="Q2352" t="s">
        <v>4682</v>
      </c>
      <c r="R2352" s="230">
        <v>45107</v>
      </c>
      <c r="S2352" s="230">
        <v>45261</v>
      </c>
      <c r="T2352" t="s">
        <v>8407</v>
      </c>
      <c r="U2352" s="259"/>
      <c r="V2352" s="259"/>
      <c r="W2352" s="259"/>
      <c r="X2352" s="259"/>
      <c r="Y2352" s="260"/>
      <c r="Z2352" t="s">
        <v>8375</v>
      </c>
      <c r="AA2352" t="s">
        <v>8376</v>
      </c>
      <c r="AB2352">
        <v>1847456121</v>
      </c>
      <c r="AC2352" s="261" t="str">
        <f>_xlfn.IFNA(IF(Table[[#This Row],[Programme Partner]]&lt;&gt;Table[[#This Row],[Implementing Partner]],CONCATENATE(Table[[#This Row],[Programme Partner]],"-",Table[[#This Row],[Implementing Partner]]),Table[[#This Row],[Programme Partner]]),"")</f>
        <v>UNHCR-BRAC</v>
      </c>
    </row>
    <row r="2353" spans="1:29" ht="16.5" customHeight="1">
      <c r="A2353" s="183">
        <v>2354</v>
      </c>
      <c r="B2353" s="183" t="s">
        <v>8385</v>
      </c>
      <c r="C2353" s="195" t="s">
        <v>5148</v>
      </c>
      <c r="D2353" s="268" t="s">
        <v>5033</v>
      </c>
      <c r="E2353" s="233" t="s">
        <v>5148</v>
      </c>
      <c r="F2353" s="265" t="s">
        <v>27</v>
      </c>
      <c r="G2353" s="195" t="s">
        <v>8011</v>
      </c>
      <c r="H2353" t="s">
        <v>8363</v>
      </c>
      <c r="I2353" s="195" t="str">
        <f>IFERROR(VLOOKUP(Table[[#This Row],[Activity Details of Assistance]],WHAT!E:F,2,FALSE),"")</f>
        <v># of tube well</v>
      </c>
      <c r="J2353" s="195"/>
      <c r="K2353">
        <v>153</v>
      </c>
      <c r="L2353" s="235" t="s">
        <v>28</v>
      </c>
      <c r="M2353" s="252" t="s">
        <v>13</v>
      </c>
      <c r="N2353" t="s">
        <v>14</v>
      </c>
      <c r="O2353" t="s">
        <v>309</v>
      </c>
      <c r="P2353" t="s">
        <v>1606</v>
      </c>
      <c r="Q2353" t="s">
        <v>17</v>
      </c>
      <c r="R2353" s="230">
        <v>45107</v>
      </c>
      <c r="S2353" s="230">
        <v>45170</v>
      </c>
      <c r="T2353" t="s">
        <v>8407</v>
      </c>
      <c r="U2353" s="259"/>
      <c r="V2353" s="259"/>
      <c r="W2353" s="259"/>
      <c r="X2353" s="259"/>
      <c r="Y2353" s="260"/>
      <c r="Z2353" t="s">
        <v>8378</v>
      </c>
      <c r="AA2353" t="s">
        <v>8379</v>
      </c>
      <c r="AB2353">
        <v>1833301770</v>
      </c>
      <c r="AC2353" s="261" t="str">
        <f>_xlfn.IFNA(IF(Table[[#This Row],[Programme Partner]]&lt;&gt;Table[[#This Row],[Implementing Partner]],CONCATENATE(Table[[#This Row],[Programme Partner]],"-",Table[[#This Row],[Implementing Partner]]),Table[[#This Row],[Programme Partner]]),"")</f>
        <v>IOM-BRAC</v>
      </c>
    </row>
    <row r="2354" spans="1:29" ht="16.5" customHeight="1">
      <c r="A2354" s="183">
        <v>2355</v>
      </c>
      <c r="B2354" s="183" t="s">
        <v>8385</v>
      </c>
      <c r="C2354" s="195" t="s">
        <v>5148</v>
      </c>
      <c r="D2354" s="268" t="s">
        <v>5033</v>
      </c>
      <c r="E2354" s="233" t="s">
        <v>5148</v>
      </c>
      <c r="F2354" s="265" t="s">
        <v>27</v>
      </c>
      <c r="G2354" s="195" t="s">
        <v>8012</v>
      </c>
      <c r="H2354" t="s">
        <v>8364</v>
      </c>
      <c r="I2354" s="195" t="str">
        <f>IFERROR(VLOOKUP(Table[[#This Row],[Activity Details of Assistance]],WHAT!E:F,2,FALSE),"")</f>
        <v xml:space="preserve"># of door </v>
      </c>
      <c r="J2354" s="195"/>
      <c r="K2354">
        <v>62</v>
      </c>
      <c r="L2354" s="235" t="s">
        <v>28</v>
      </c>
      <c r="M2354" s="252" t="s">
        <v>13</v>
      </c>
      <c r="N2354" t="s">
        <v>14</v>
      </c>
      <c r="O2354" t="s">
        <v>309</v>
      </c>
      <c r="P2354" t="s">
        <v>1606</v>
      </c>
      <c r="Q2354" t="s">
        <v>17</v>
      </c>
      <c r="R2354" s="230">
        <v>45107</v>
      </c>
      <c r="S2354" s="230">
        <v>45170</v>
      </c>
      <c r="T2354" t="s">
        <v>8407</v>
      </c>
      <c r="U2354" s="259"/>
      <c r="V2354" s="259"/>
      <c r="W2354" s="259"/>
      <c r="X2354" s="259"/>
      <c r="Y2354" s="260"/>
      <c r="Z2354" t="s">
        <v>8378</v>
      </c>
      <c r="AA2354" t="s">
        <v>8379</v>
      </c>
      <c r="AB2354">
        <v>1833301770</v>
      </c>
      <c r="AC2354" s="261" t="str">
        <f>_xlfn.IFNA(IF(Table[[#This Row],[Programme Partner]]&lt;&gt;Table[[#This Row],[Implementing Partner]],CONCATENATE(Table[[#This Row],[Programme Partner]],"-",Table[[#This Row],[Implementing Partner]]),Table[[#This Row],[Programme Partner]]),"")</f>
        <v>IOM-BRAC</v>
      </c>
    </row>
    <row r="2355" spans="1:29" ht="16.5" customHeight="1">
      <c r="A2355" s="183">
        <v>2356</v>
      </c>
      <c r="B2355" s="183" t="s">
        <v>8385</v>
      </c>
      <c r="C2355" s="195" t="s">
        <v>5148</v>
      </c>
      <c r="D2355" s="268" t="s">
        <v>5033</v>
      </c>
      <c r="E2355" s="233" t="s">
        <v>5148</v>
      </c>
      <c r="F2355" s="265" t="s">
        <v>27</v>
      </c>
      <c r="G2355" s="195" t="s">
        <v>8012</v>
      </c>
      <c r="H2355" t="s">
        <v>8365</v>
      </c>
      <c r="I2355" s="195" t="str">
        <f>IFERROR(VLOOKUP(Table[[#This Row],[Activity Details of Assistance]],WHAT!E:F,2,FALSE),"")</f>
        <v># of door</v>
      </c>
      <c r="J2355" s="195"/>
      <c r="K2355">
        <v>248</v>
      </c>
      <c r="L2355" s="235" t="s">
        <v>28</v>
      </c>
      <c r="M2355" s="252" t="s">
        <v>13</v>
      </c>
      <c r="N2355" t="s">
        <v>14</v>
      </c>
      <c r="O2355" t="s">
        <v>309</v>
      </c>
      <c r="P2355" t="s">
        <v>1606</v>
      </c>
      <c r="Q2355" t="s">
        <v>17</v>
      </c>
      <c r="R2355" s="230">
        <v>45107</v>
      </c>
      <c r="S2355" s="230">
        <v>45170</v>
      </c>
      <c r="T2355" t="s">
        <v>8407</v>
      </c>
      <c r="U2355" s="259"/>
      <c r="V2355" s="259"/>
      <c r="W2355" s="259"/>
      <c r="X2355" s="259"/>
      <c r="Y2355" s="260"/>
      <c r="Z2355" t="s">
        <v>8378</v>
      </c>
      <c r="AA2355" t="s">
        <v>8379</v>
      </c>
      <c r="AB2355">
        <v>1833301770</v>
      </c>
      <c r="AC2355" s="261" t="str">
        <f>_xlfn.IFNA(IF(Table[[#This Row],[Programme Partner]]&lt;&gt;Table[[#This Row],[Implementing Partner]],CONCATENATE(Table[[#This Row],[Programme Partner]],"-",Table[[#This Row],[Implementing Partner]]),Table[[#This Row],[Programme Partner]]),"")</f>
        <v>IOM-BRAC</v>
      </c>
    </row>
    <row r="2356" spans="1:29" ht="16.5" customHeight="1">
      <c r="A2356" s="183">
        <v>2357</v>
      </c>
      <c r="B2356" s="183" t="s">
        <v>8385</v>
      </c>
      <c r="C2356" s="195" t="s">
        <v>5148</v>
      </c>
      <c r="D2356" s="268" t="s">
        <v>5033</v>
      </c>
      <c r="E2356" s="233" t="s">
        <v>5148</v>
      </c>
      <c r="F2356" s="265" t="s">
        <v>27</v>
      </c>
      <c r="G2356" s="195" t="s">
        <v>8012</v>
      </c>
      <c r="H2356" t="s">
        <v>8312</v>
      </c>
      <c r="I2356" s="195" t="str">
        <f>IFERROR(VLOOKUP(Table[[#This Row],[Activity Details of Assistance]],WHAT!E:F,2,FALSE),"")</f>
        <v># of door</v>
      </c>
      <c r="J2356" s="195"/>
      <c r="K2356">
        <v>340</v>
      </c>
      <c r="L2356" s="235" t="s">
        <v>28</v>
      </c>
      <c r="M2356" s="252" t="s">
        <v>13</v>
      </c>
      <c r="N2356" t="s">
        <v>14</v>
      </c>
      <c r="O2356" t="s">
        <v>309</v>
      </c>
      <c r="P2356" t="s">
        <v>1606</v>
      </c>
      <c r="Q2356" t="s">
        <v>17</v>
      </c>
      <c r="R2356" s="230">
        <v>45107</v>
      </c>
      <c r="S2356" s="230">
        <v>45170</v>
      </c>
      <c r="T2356" t="s">
        <v>8407</v>
      </c>
      <c r="U2356" s="259"/>
      <c r="V2356" s="259"/>
      <c r="W2356" s="259"/>
      <c r="X2356" s="259"/>
      <c r="Y2356" s="260"/>
      <c r="Z2356" t="s">
        <v>8378</v>
      </c>
      <c r="AA2356" t="s">
        <v>8379</v>
      </c>
      <c r="AB2356">
        <v>1833301770</v>
      </c>
      <c r="AC2356" s="261" t="str">
        <f>_xlfn.IFNA(IF(Table[[#This Row],[Programme Partner]]&lt;&gt;Table[[#This Row],[Implementing Partner]],CONCATENATE(Table[[#This Row],[Programme Partner]],"-",Table[[#This Row],[Implementing Partner]]),Table[[#This Row],[Programme Partner]]),"")</f>
        <v>IOM-BRAC</v>
      </c>
    </row>
    <row r="2357" spans="1:29" ht="16.5" customHeight="1">
      <c r="A2357" s="183">
        <v>2358</v>
      </c>
      <c r="B2357" s="183" t="s">
        <v>8385</v>
      </c>
      <c r="C2357" s="195" t="s">
        <v>5148</v>
      </c>
      <c r="D2357" s="268" t="s">
        <v>5033</v>
      </c>
      <c r="E2357" s="233" t="s">
        <v>5148</v>
      </c>
      <c r="F2357" s="265" t="s">
        <v>27</v>
      </c>
      <c r="G2357" s="195" t="s">
        <v>8013</v>
      </c>
      <c r="H2357" t="s">
        <v>8286</v>
      </c>
      <c r="I2357" s="195" t="str">
        <f>IFERROR(VLOOKUP(Table[[#This Row],[Activity Details of Assistance]],WHAT!E:F,2,FALSE),"")</f>
        <v># of HP sessions at community level</v>
      </c>
      <c r="J2357" s="195"/>
      <c r="K2357">
        <v>119</v>
      </c>
      <c r="L2357" s="235" t="s">
        <v>28</v>
      </c>
      <c r="M2357" s="252" t="s">
        <v>13</v>
      </c>
      <c r="N2357" t="s">
        <v>14</v>
      </c>
      <c r="O2357" t="s">
        <v>309</v>
      </c>
      <c r="P2357" t="s">
        <v>1606</v>
      </c>
      <c r="Q2357" t="s">
        <v>17</v>
      </c>
      <c r="R2357" s="230">
        <v>45107</v>
      </c>
      <c r="S2357" s="230">
        <v>45170</v>
      </c>
      <c r="T2357" t="s">
        <v>8407</v>
      </c>
      <c r="U2357" s="259"/>
      <c r="V2357" s="259"/>
      <c r="W2357" s="259"/>
      <c r="X2357" s="259"/>
      <c r="Y2357" s="260"/>
      <c r="Z2357" t="s">
        <v>8378</v>
      </c>
      <c r="AA2357" t="s">
        <v>8379</v>
      </c>
      <c r="AB2357">
        <v>1833301770</v>
      </c>
      <c r="AC2357" s="261" t="str">
        <f>_xlfn.IFNA(IF(Table[[#This Row],[Programme Partner]]&lt;&gt;Table[[#This Row],[Implementing Partner]],CONCATENATE(Table[[#This Row],[Programme Partner]],"-",Table[[#This Row],[Implementing Partner]]),Table[[#This Row],[Programme Partner]]),"")</f>
        <v>IOM-BRAC</v>
      </c>
    </row>
    <row r="2358" spans="1:29" ht="16.5" customHeight="1">
      <c r="A2358" s="183">
        <v>2359</v>
      </c>
      <c r="B2358" s="183" t="s">
        <v>8385</v>
      </c>
      <c r="C2358" s="195" t="s">
        <v>5148</v>
      </c>
      <c r="D2358" s="268" t="s">
        <v>5033</v>
      </c>
      <c r="E2358" s="233" t="s">
        <v>5148</v>
      </c>
      <c r="F2358" s="265" t="s">
        <v>27</v>
      </c>
      <c r="G2358" s="195" t="s">
        <v>8014</v>
      </c>
      <c r="H2358" t="s">
        <v>8313</v>
      </c>
      <c r="I2358" s="195" t="str">
        <f>IFERROR(VLOOKUP(Table[[#This Row],[Activity Details of Assistance]],WHAT!E:F,2,FALSE),"")</f>
        <v># of campaign per camp </v>
      </c>
      <c r="J2358" s="195"/>
      <c r="K2358">
        <v>2</v>
      </c>
      <c r="L2358" s="235" t="s">
        <v>28</v>
      </c>
      <c r="M2358" s="252" t="s">
        <v>13</v>
      </c>
      <c r="N2358" t="s">
        <v>14</v>
      </c>
      <c r="O2358" t="s">
        <v>309</v>
      </c>
      <c r="P2358" t="s">
        <v>1606</v>
      </c>
      <c r="Q2358" t="s">
        <v>17</v>
      </c>
      <c r="R2358" s="230">
        <v>45107</v>
      </c>
      <c r="S2358" s="230">
        <v>45170</v>
      </c>
      <c r="T2358" t="s">
        <v>8407</v>
      </c>
      <c r="U2358" s="259"/>
      <c r="V2358" s="259"/>
      <c r="W2358" s="259"/>
      <c r="X2358" s="259"/>
      <c r="Y2358" s="260"/>
      <c r="Z2358" t="s">
        <v>8378</v>
      </c>
      <c r="AA2358" t="s">
        <v>8379</v>
      </c>
      <c r="AB2358">
        <v>1833301770</v>
      </c>
      <c r="AC2358" s="261" t="str">
        <f>_xlfn.IFNA(IF(Table[[#This Row],[Programme Partner]]&lt;&gt;Table[[#This Row],[Implementing Partner]],CONCATENATE(Table[[#This Row],[Programme Partner]],"-",Table[[#This Row],[Implementing Partner]]),Table[[#This Row],[Programme Partner]]),"")</f>
        <v>IOM-BRAC</v>
      </c>
    </row>
    <row r="2359" spans="1:29" ht="16.5" customHeight="1">
      <c r="A2359" s="183">
        <v>2360</v>
      </c>
      <c r="B2359" s="183" t="s">
        <v>8385</v>
      </c>
      <c r="C2359" s="195" t="s">
        <v>5148</v>
      </c>
      <c r="D2359" s="268" t="s">
        <v>5033</v>
      </c>
      <c r="E2359" s="233" t="s">
        <v>5148</v>
      </c>
      <c r="F2359" s="265" t="s">
        <v>27</v>
      </c>
      <c r="G2359" s="195" t="s">
        <v>8014</v>
      </c>
      <c r="H2359" t="s">
        <v>8401</v>
      </c>
      <c r="I2359" s="195" t="str">
        <f>IFERROR(VLOOKUP(Table[[#This Row],[Activity Details of Assistance]],WHAT!E:F,2,FALSE),"")</f>
        <v># of household</v>
      </c>
      <c r="J2359" s="195"/>
      <c r="K2359">
        <v>4672</v>
      </c>
      <c r="L2359" s="235" t="s">
        <v>28</v>
      </c>
      <c r="M2359" s="252" t="s">
        <v>13</v>
      </c>
      <c r="N2359" t="s">
        <v>14</v>
      </c>
      <c r="O2359" t="s">
        <v>309</v>
      </c>
      <c r="P2359" t="s">
        <v>1606</v>
      </c>
      <c r="Q2359" t="s">
        <v>17</v>
      </c>
      <c r="R2359" s="230">
        <v>45107</v>
      </c>
      <c r="S2359" s="230">
        <v>45170</v>
      </c>
      <c r="T2359" t="s">
        <v>8407</v>
      </c>
      <c r="U2359" s="259"/>
      <c r="V2359" s="259"/>
      <c r="W2359" s="259"/>
      <c r="X2359" s="259"/>
      <c r="Y2359" s="260"/>
      <c r="Z2359" t="s">
        <v>8378</v>
      </c>
      <c r="AA2359" t="s">
        <v>8379</v>
      </c>
      <c r="AB2359">
        <v>1833301770</v>
      </c>
      <c r="AC2359" s="261" t="str">
        <f>_xlfn.IFNA(IF(Table[[#This Row],[Programme Partner]]&lt;&gt;Table[[#This Row],[Implementing Partner]],CONCATENATE(Table[[#This Row],[Programme Partner]],"-",Table[[#This Row],[Implementing Partner]]),Table[[#This Row],[Programme Partner]]),"")</f>
        <v>IOM-BRAC</v>
      </c>
    </row>
    <row r="2360" spans="1:29" ht="16.5" customHeight="1">
      <c r="A2360" s="183">
        <v>2361</v>
      </c>
      <c r="B2360" s="183" t="s">
        <v>8385</v>
      </c>
      <c r="C2360" s="195" t="s">
        <v>5234</v>
      </c>
      <c r="D2360" s="268" t="s">
        <v>5234</v>
      </c>
      <c r="E2360" s="233" t="s">
        <v>5234</v>
      </c>
      <c r="F2360" s="265" t="s">
        <v>27</v>
      </c>
      <c r="G2360" s="195" t="s">
        <v>8011</v>
      </c>
      <c r="H2360" t="s">
        <v>8363</v>
      </c>
      <c r="I2360" s="195" t="str">
        <f>IFERROR(VLOOKUP(Table[[#This Row],[Activity Details of Assistance]],WHAT!E:F,2,FALSE),"")</f>
        <v># of tube well</v>
      </c>
      <c r="J2360" s="195"/>
      <c r="K2360">
        <v>20</v>
      </c>
      <c r="L2360" s="235" t="s">
        <v>28</v>
      </c>
      <c r="M2360" s="252" t="s">
        <v>13</v>
      </c>
      <c r="N2360" t="s">
        <v>14</v>
      </c>
      <c r="O2360" t="s">
        <v>309</v>
      </c>
      <c r="P2360" t="s">
        <v>1606</v>
      </c>
      <c r="Q2360" t="s">
        <v>4668</v>
      </c>
      <c r="R2360" s="230">
        <v>45107</v>
      </c>
      <c r="S2360" s="230">
        <v>45261</v>
      </c>
      <c r="T2360" t="s">
        <v>8407</v>
      </c>
      <c r="U2360" s="259"/>
      <c r="V2360" s="259"/>
      <c r="W2360" s="259"/>
      <c r="X2360" s="259"/>
      <c r="Y2360" s="260"/>
      <c r="Z2360" t="s">
        <v>8427</v>
      </c>
      <c r="AA2360" t="s">
        <v>8428</v>
      </c>
      <c r="AB2360">
        <v>1708521596</v>
      </c>
      <c r="AC2360" s="261" t="str">
        <f>_xlfn.IFNA(IF(Table[[#This Row],[Programme Partner]]&lt;&gt;Table[[#This Row],[Implementing Partner]],CONCATENATE(Table[[#This Row],[Programme Partner]],"-",Table[[#This Row],[Implementing Partner]]),Table[[#This Row],[Programme Partner]]),"")</f>
        <v>SCI</v>
      </c>
    </row>
    <row r="2361" spans="1:29" ht="16.5" customHeight="1">
      <c r="A2361" s="183">
        <v>2362</v>
      </c>
      <c r="B2361" s="183" t="s">
        <v>8385</v>
      </c>
      <c r="C2361" s="195" t="s">
        <v>5234</v>
      </c>
      <c r="D2361" s="268" t="s">
        <v>5234</v>
      </c>
      <c r="E2361" s="233" t="s">
        <v>5234</v>
      </c>
      <c r="F2361" s="265" t="s">
        <v>27</v>
      </c>
      <c r="G2361" s="195" t="s">
        <v>8012</v>
      </c>
      <c r="H2361" t="s">
        <v>8364</v>
      </c>
      <c r="I2361" s="195" t="str">
        <f>IFERROR(VLOOKUP(Table[[#This Row],[Activity Details of Assistance]],WHAT!E:F,2,FALSE),"")</f>
        <v xml:space="preserve"># of door </v>
      </c>
      <c r="J2361" s="195"/>
      <c r="K2361">
        <v>8</v>
      </c>
      <c r="L2361" s="235" t="s">
        <v>28</v>
      </c>
      <c r="M2361" s="252" t="s">
        <v>13</v>
      </c>
      <c r="N2361" t="s">
        <v>14</v>
      </c>
      <c r="O2361" t="s">
        <v>309</v>
      </c>
      <c r="P2361" t="s">
        <v>1606</v>
      </c>
      <c r="Q2361" t="s">
        <v>4668</v>
      </c>
      <c r="R2361" s="230">
        <v>45107</v>
      </c>
      <c r="S2361" s="230">
        <v>45261</v>
      </c>
      <c r="T2361" t="s">
        <v>8407</v>
      </c>
      <c r="U2361" s="259"/>
      <c r="V2361" s="259"/>
      <c r="W2361" s="259"/>
      <c r="X2361" s="259"/>
      <c r="Y2361" s="260"/>
      <c r="Z2361" t="s">
        <v>8427</v>
      </c>
      <c r="AA2361" t="s">
        <v>8428</v>
      </c>
      <c r="AB2361">
        <v>1708521596</v>
      </c>
      <c r="AC2361" s="261" t="str">
        <f>_xlfn.IFNA(IF(Table[[#This Row],[Programme Partner]]&lt;&gt;Table[[#This Row],[Implementing Partner]],CONCATENATE(Table[[#This Row],[Programme Partner]],"-",Table[[#This Row],[Implementing Partner]]),Table[[#This Row],[Programme Partner]]),"")</f>
        <v>SCI</v>
      </c>
    </row>
    <row r="2362" spans="1:29" ht="16.5" customHeight="1">
      <c r="A2362" s="183">
        <v>2363</v>
      </c>
      <c r="B2362" s="183" t="s">
        <v>8385</v>
      </c>
      <c r="C2362" s="195" t="s">
        <v>5234</v>
      </c>
      <c r="D2362" s="268" t="s">
        <v>5234</v>
      </c>
      <c r="E2362" s="233" t="s">
        <v>5234</v>
      </c>
      <c r="F2362" s="265" t="s">
        <v>27</v>
      </c>
      <c r="G2362" s="195" t="s">
        <v>8012</v>
      </c>
      <c r="H2362" t="s">
        <v>8365</v>
      </c>
      <c r="I2362" s="195" t="str">
        <f>IFERROR(VLOOKUP(Table[[#This Row],[Activity Details of Assistance]],WHAT!E:F,2,FALSE),"")</f>
        <v># of door</v>
      </c>
      <c r="J2362" s="195"/>
      <c r="K2362">
        <v>20</v>
      </c>
      <c r="L2362" s="235" t="s">
        <v>28</v>
      </c>
      <c r="M2362" s="252" t="s">
        <v>13</v>
      </c>
      <c r="N2362" t="s">
        <v>14</v>
      </c>
      <c r="O2362" t="s">
        <v>309</v>
      </c>
      <c r="P2362" t="s">
        <v>1606</v>
      </c>
      <c r="Q2362" t="s">
        <v>4668</v>
      </c>
      <c r="R2362" s="230">
        <v>45107</v>
      </c>
      <c r="S2362" s="230">
        <v>45261</v>
      </c>
      <c r="T2362" t="s">
        <v>8407</v>
      </c>
      <c r="U2362" s="259"/>
      <c r="V2362" s="259"/>
      <c r="W2362" s="259"/>
      <c r="X2362" s="259"/>
      <c r="Y2362" s="260"/>
      <c r="Z2362" t="s">
        <v>8427</v>
      </c>
      <c r="AA2362" t="s">
        <v>8428</v>
      </c>
      <c r="AB2362">
        <v>1708521596</v>
      </c>
      <c r="AC2362" s="261" t="str">
        <f>_xlfn.IFNA(IF(Table[[#This Row],[Programme Partner]]&lt;&gt;Table[[#This Row],[Implementing Partner]],CONCATENATE(Table[[#This Row],[Programme Partner]],"-",Table[[#This Row],[Implementing Partner]]),Table[[#This Row],[Programme Partner]]),"")</f>
        <v>SCI</v>
      </c>
    </row>
    <row r="2363" spans="1:29" ht="16.5" customHeight="1">
      <c r="A2363" s="183">
        <v>2364</v>
      </c>
      <c r="B2363" s="183" t="s">
        <v>8385</v>
      </c>
      <c r="C2363" s="195" t="s">
        <v>5234</v>
      </c>
      <c r="D2363" s="268" t="s">
        <v>5234</v>
      </c>
      <c r="E2363" s="233" t="s">
        <v>5234</v>
      </c>
      <c r="F2363" s="265" t="s">
        <v>27</v>
      </c>
      <c r="G2363" s="195" t="s">
        <v>8012</v>
      </c>
      <c r="H2363" t="s">
        <v>8312</v>
      </c>
      <c r="I2363" s="195" t="str">
        <f>IFERROR(VLOOKUP(Table[[#This Row],[Activity Details of Assistance]],WHAT!E:F,2,FALSE),"")</f>
        <v># of door</v>
      </c>
      <c r="J2363" s="195"/>
      <c r="K2363">
        <v>16</v>
      </c>
      <c r="L2363" s="235" t="s">
        <v>28</v>
      </c>
      <c r="M2363" s="252" t="s">
        <v>13</v>
      </c>
      <c r="N2363" t="s">
        <v>14</v>
      </c>
      <c r="O2363" t="s">
        <v>309</v>
      </c>
      <c r="P2363" t="s">
        <v>1606</v>
      </c>
      <c r="Q2363" t="s">
        <v>4668</v>
      </c>
      <c r="R2363" s="230">
        <v>45107</v>
      </c>
      <c r="S2363" s="230">
        <v>45261</v>
      </c>
      <c r="T2363" t="s">
        <v>8407</v>
      </c>
      <c r="U2363" s="259"/>
      <c r="V2363" s="259"/>
      <c r="W2363" s="259"/>
      <c r="X2363" s="259"/>
      <c r="Y2363" s="260"/>
      <c r="Z2363" t="s">
        <v>8427</v>
      </c>
      <c r="AA2363" t="s">
        <v>8428</v>
      </c>
      <c r="AB2363">
        <v>1708521596</v>
      </c>
      <c r="AC2363" s="261" t="str">
        <f>_xlfn.IFNA(IF(Table[[#This Row],[Programme Partner]]&lt;&gt;Table[[#This Row],[Implementing Partner]],CONCATENATE(Table[[#This Row],[Programme Partner]],"-",Table[[#This Row],[Implementing Partner]]),Table[[#This Row],[Programme Partner]]),"")</f>
        <v>SCI</v>
      </c>
    </row>
    <row r="2364" spans="1:29" ht="16.5" customHeight="1">
      <c r="A2364" s="183">
        <v>2365</v>
      </c>
      <c r="B2364" s="183" t="s">
        <v>8385</v>
      </c>
      <c r="C2364" s="195" t="s">
        <v>5234</v>
      </c>
      <c r="D2364" s="268" t="s">
        <v>5234</v>
      </c>
      <c r="E2364" s="233" t="s">
        <v>5234</v>
      </c>
      <c r="F2364" s="265" t="s">
        <v>27</v>
      </c>
      <c r="G2364" s="195" t="s">
        <v>8013</v>
      </c>
      <c r="H2364" t="s">
        <v>8286</v>
      </c>
      <c r="I2364" s="195" t="str">
        <f>IFERROR(VLOOKUP(Table[[#This Row],[Activity Details of Assistance]],WHAT!E:F,2,FALSE),"")</f>
        <v># of HP sessions at community level</v>
      </c>
      <c r="J2364" s="195"/>
      <c r="K2364">
        <v>27</v>
      </c>
      <c r="L2364" s="235" t="s">
        <v>28</v>
      </c>
      <c r="M2364" s="252" t="s">
        <v>13</v>
      </c>
      <c r="N2364" t="s">
        <v>14</v>
      </c>
      <c r="O2364" t="s">
        <v>309</v>
      </c>
      <c r="P2364" t="s">
        <v>1606</v>
      </c>
      <c r="Q2364" t="s">
        <v>4668</v>
      </c>
      <c r="R2364" s="230">
        <v>45107</v>
      </c>
      <c r="S2364" s="230">
        <v>45261</v>
      </c>
      <c r="T2364" t="s">
        <v>8407</v>
      </c>
      <c r="U2364" s="259"/>
      <c r="V2364" s="259"/>
      <c r="W2364" s="259"/>
      <c r="X2364" s="259"/>
      <c r="Y2364" s="260"/>
      <c r="Z2364" t="s">
        <v>8427</v>
      </c>
      <c r="AA2364" t="s">
        <v>8428</v>
      </c>
      <c r="AB2364">
        <v>1708521596</v>
      </c>
      <c r="AC2364" s="261" t="str">
        <f>_xlfn.IFNA(IF(Table[[#This Row],[Programme Partner]]&lt;&gt;Table[[#This Row],[Implementing Partner]],CONCATENATE(Table[[#This Row],[Programme Partner]],"-",Table[[#This Row],[Implementing Partner]]),Table[[#This Row],[Programme Partner]]),"")</f>
        <v>SCI</v>
      </c>
    </row>
    <row r="2365" spans="1:29" ht="16.5" customHeight="1">
      <c r="A2365" s="183">
        <v>2366</v>
      </c>
      <c r="B2365" s="183" t="s">
        <v>8385</v>
      </c>
      <c r="C2365" s="195" t="s">
        <v>5234</v>
      </c>
      <c r="D2365" s="268" t="s">
        <v>5234</v>
      </c>
      <c r="E2365" s="233" t="s">
        <v>5234</v>
      </c>
      <c r="F2365" s="265" t="s">
        <v>27</v>
      </c>
      <c r="G2365" s="195" t="s">
        <v>8013</v>
      </c>
      <c r="H2365" t="s">
        <v>8327</v>
      </c>
      <c r="I2365" s="195" t="str">
        <f>IFERROR(VLOOKUP(Table[[#This Row],[Activity Details of Assistance]],WHAT!E:F,2,FALSE),"")</f>
        <v># of HP sessions at institution level</v>
      </c>
      <c r="J2365" s="195"/>
      <c r="K2365">
        <v>3</v>
      </c>
      <c r="L2365" s="235" t="s">
        <v>28</v>
      </c>
      <c r="M2365" s="252" t="s">
        <v>13</v>
      </c>
      <c r="N2365" t="s">
        <v>14</v>
      </c>
      <c r="O2365" t="s">
        <v>309</v>
      </c>
      <c r="P2365" t="s">
        <v>1606</v>
      </c>
      <c r="Q2365" t="s">
        <v>4668</v>
      </c>
      <c r="R2365" s="230">
        <v>45107</v>
      </c>
      <c r="S2365" s="230">
        <v>45261</v>
      </c>
      <c r="T2365" t="s">
        <v>8407</v>
      </c>
      <c r="U2365" s="259"/>
      <c r="V2365" s="259"/>
      <c r="W2365" s="259"/>
      <c r="X2365" s="259"/>
      <c r="Y2365" s="260"/>
      <c r="Z2365" t="s">
        <v>8427</v>
      </c>
      <c r="AA2365" t="s">
        <v>8428</v>
      </c>
      <c r="AB2365">
        <v>1708521596</v>
      </c>
      <c r="AC2365" s="261" t="str">
        <f>_xlfn.IFNA(IF(Table[[#This Row],[Programme Partner]]&lt;&gt;Table[[#This Row],[Implementing Partner]],CONCATENATE(Table[[#This Row],[Programme Partner]],"-",Table[[#This Row],[Implementing Partner]]),Table[[#This Row],[Programme Partner]]),"")</f>
        <v>SCI</v>
      </c>
    </row>
    <row r="2366" spans="1:29" ht="16.5" customHeight="1">
      <c r="A2366" s="183">
        <v>2367</v>
      </c>
      <c r="B2366" s="183" t="s">
        <v>8385</v>
      </c>
      <c r="C2366" s="195" t="s">
        <v>5234</v>
      </c>
      <c r="D2366" s="268" t="s">
        <v>5234</v>
      </c>
      <c r="E2366" s="233" t="s">
        <v>5234</v>
      </c>
      <c r="F2366" s="265" t="s">
        <v>27</v>
      </c>
      <c r="G2366" s="195" t="s">
        <v>8014</v>
      </c>
      <c r="H2366" t="s">
        <v>8313</v>
      </c>
      <c r="I2366" s="195" t="str">
        <f>IFERROR(VLOOKUP(Table[[#This Row],[Activity Details of Assistance]],WHAT!E:F,2,FALSE),"")</f>
        <v># of campaign per camp </v>
      </c>
      <c r="J2366" s="195"/>
      <c r="K2366">
        <v>2</v>
      </c>
      <c r="L2366" s="235" t="s">
        <v>28</v>
      </c>
      <c r="M2366" s="252" t="s">
        <v>13</v>
      </c>
      <c r="N2366" t="s">
        <v>14</v>
      </c>
      <c r="O2366" t="s">
        <v>309</v>
      </c>
      <c r="P2366" t="s">
        <v>1606</v>
      </c>
      <c r="Q2366" t="s">
        <v>4668</v>
      </c>
      <c r="R2366" s="230">
        <v>45107</v>
      </c>
      <c r="S2366" s="230">
        <v>45261</v>
      </c>
      <c r="T2366" t="s">
        <v>8407</v>
      </c>
      <c r="U2366" s="259"/>
      <c r="V2366" s="259"/>
      <c r="W2366" s="259"/>
      <c r="X2366" s="259"/>
      <c r="Y2366" s="260"/>
      <c r="Z2366" t="s">
        <v>8427</v>
      </c>
      <c r="AA2366" t="s">
        <v>8428</v>
      </c>
      <c r="AB2366">
        <v>1708521596</v>
      </c>
      <c r="AC2366" s="261" t="str">
        <f>_xlfn.IFNA(IF(Table[[#This Row],[Programme Partner]]&lt;&gt;Table[[#This Row],[Implementing Partner]],CONCATENATE(Table[[#This Row],[Programme Partner]],"-",Table[[#This Row],[Implementing Partner]]),Table[[#This Row],[Programme Partner]]),"")</f>
        <v>SCI</v>
      </c>
    </row>
    <row r="2367" spans="1:29" ht="16.5" customHeight="1">
      <c r="A2367" s="183">
        <v>2368</v>
      </c>
      <c r="B2367" s="183" t="s">
        <v>8385</v>
      </c>
      <c r="C2367" s="195" t="s">
        <v>5234</v>
      </c>
      <c r="D2367" s="268" t="s">
        <v>5234</v>
      </c>
      <c r="E2367" s="233" t="s">
        <v>5234</v>
      </c>
      <c r="F2367" s="265" t="s">
        <v>27</v>
      </c>
      <c r="G2367" s="195" t="s">
        <v>8014</v>
      </c>
      <c r="H2367" t="s">
        <v>8401</v>
      </c>
      <c r="I2367" s="195" t="str">
        <f>IFERROR(VLOOKUP(Table[[#This Row],[Activity Details of Assistance]],WHAT!E:F,2,FALSE),"")</f>
        <v># of household</v>
      </c>
      <c r="J2367" s="195"/>
      <c r="K2367">
        <v>110</v>
      </c>
      <c r="L2367" s="235" t="s">
        <v>28</v>
      </c>
      <c r="M2367" s="252" t="s">
        <v>13</v>
      </c>
      <c r="N2367" t="s">
        <v>14</v>
      </c>
      <c r="O2367" t="s">
        <v>309</v>
      </c>
      <c r="P2367" t="s">
        <v>1606</v>
      </c>
      <c r="Q2367" t="s">
        <v>4668</v>
      </c>
      <c r="R2367" s="230">
        <v>45107</v>
      </c>
      <c r="S2367" s="230">
        <v>45261</v>
      </c>
      <c r="T2367" t="s">
        <v>8407</v>
      </c>
      <c r="U2367" s="259"/>
      <c r="V2367" s="259"/>
      <c r="W2367" s="259"/>
      <c r="X2367" s="259"/>
      <c r="Y2367" s="260"/>
      <c r="Z2367" t="s">
        <v>8427</v>
      </c>
      <c r="AA2367" t="s">
        <v>8428</v>
      </c>
      <c r="AB2367">
        <v>1708521596</v>
      </c>
      <c r="AC2367" s="261" t="str">
        <f>_xlfn.IFNA(IF(Table[[#This Row],[Programme Partner]]&lt;&gt;Table[[#This Row],[Implementing Partner]],CONCATENATE(Table[[#This Row],[Programme Partner]],"-",Table[[#This Row],[Implementing Partner]]),Table[[#This Row],[Programme Partner]]),"")</f>
        <v>SCI</v>
      </c>
    </row>
    <row r="2368" spans="1:29" ht="16.5" customHeight="1">
      <c r="A2368" s="183">
        <v>2369</v>
      </c>
      <c r="B2368" s="183" t="s">
        <v>8385</v>
      </c>
      <c r="C2368" s="195" t="s">
        <v>5234</v>
      </c>
      <c r="D2368" s="268" t="s">
        <v>5234</v>
      </c>
      <c r="E2368" s="233" t="s">
        <v>5234</v>
      </c>
      <c r="F2368" s="265" t="s">
        <v>27</v>
      </c>
      <c r="G2368" s="195" t="s">
        <v>8014</v>
      </c>
      <c r="H2368" t="s">
        <v>8412</v>
      </c>
      <c r="I2368" s="195" t="str">
        <f>IFERROR(VLOOKUP(Table[[#This Row],[Activity Details of Assistance]],WHAT!E:F,2,FALSE),"")</f>
        <v># of HH</v>
      </c>
      <c r="J2368" s="195"/>
      <c r="K2368">
        <v>428</v>
      </c>
      <c r="L2368" s="235" t="s">
        <v>28</v>
      </c>
      <c r="M2368" s="252" t="s">
        <v>13</v>
      </c>
      <c r="N2368" t="s">
        <v>14</v>
      </c>
      <c r="O2368" t="s">
        <v>309</v>
      </c>
      <c r="P2368" t="s">
        <v>1606</v>
      </c>
      <c r="Q2368" t="s">
        <v>4668</v>
      </c>
      <c r="R2368" s="230">
        <v>45107</v>
      </c>
      <c r="S2368" s="230">
        <v>45261</v>
      </c>
      <c r="T2368" t="s">
        <v>8407</v>
      </c>
      <c r="U2368" s="259"/>
      <c r="V2368" s="259"/>
      <c r="W2368" s="259"/>
      <c r="X2368" s="259"/>
      <c r="Y2368" s="260"/>
      <c r="Z2368" t="s">
        <v>8427</v>
      </c>
      <c r="AA2368" t="s">
        <v>8428</v>
      </c>
      <c r="AB2368">
        <v>1708521596</v>
      </c>
      <c r="AC2368" s="261" t="str">
        <f>_xlfn.IFNA(IF(Table[[#This Row],[Programme Partner]]&lt;&gt;Table[[#This Row],[Implementing Partner]],CONCATENATE(Table[[#This Row],[Programme Partner]],"-",Table[[#This Row],[Implementing Partner]]),Table[[#This Row],[Programme Partner]]),"")</f>
        <v>SCI</v>
      </c>
    </row>
    <row r="2369" spans="1:29" ht="16.5" customHeight="1">
      <c r="A2369" s="183">
        <v>2370</v>
      </c>
      <c r="B2369" s="183" t="s">
        <v>8385</v>
      </c>
      <c r="C2369" s="195" t="s">
        <v>5234</v>
      </c>
      <c r="D2369" s="268" t="s">
        <v>5234</v>
      </c>
      <c r="E2369" s="233" t="s">
        <v>5234</v>
      </c>
      <c r="F2369" s="265" t="s">
        <v>27</v>
      </c>
      <c r="G2369" s="195" t="s">
        <v>8011</v>
      </c>
      <c r="H2369" t="s">
        <v>8363</v>
      </c>
      <c r="I2369" s="195" t="str">
        <f>IFERROR(VLOOKUP(Table[[#This Row],[Activity Details of Assistance]],WHAT!E:F,2,FALSE),"")</f>
        <v># of tube well</v>
      </c>
      <c r="J2369" s="195"/>
      <c r="K2369">
        <v>33</v>
      </c>
      <c r="L2369" s="235" t="s">
        <v>28</v>
      </c>
      <c r="M2369" s="252" t="s">
        <v>13</v>
      </c>
      <c r="N2369" t="s">
        <v>14</v>
      </c>
      <c r="O2369" t="s">
        <v>309</v>
      </c>
      <c r="P2369" t="s">
        <v>1606</v>
      </c>
      <c r="Q2369" t="s">
        <v>4678</v>
      </c>
      <c r="R2369" s="230">
        <v>45107</v>
      </c>
      <c r="S2369" s="230">
        <v>45261</v>
      </c>
      <c r="T2369" t="s">
        <v>8407</v>
      </c>
      <c r="U2369" s="259"/>
      <c r="V2369" s="259"/>
      <c r="W2369" s="259"/>
      <c r="X2369" s="259"/>
      <c r="Y2369" s="260"/>
      <c r="Z2369" t="s">
        <v>8427</v>
      </c>
      <c r="AA2369" t="s">
        <v>8428</v>
      </c>
      <c r="AB2369">
        <v>1708521596</v>
      </c>
      <c r="AC2369" s="261" t="str">
        <f>_xlfn.IFNA(IF(Table[[#This Row],[Programme Partner]]&lt;&gt;Table[[#This Row],[Implementing Partner]],CONCATENATE(Table[[#This Row],[Programme Partner]],"-",Table[[#This Row],[Implementing Partner]]),Table[[#This Row],[Programme Partner]]),"")</f>
        <v>SCI</v>
      </c>
    </row>
    <row r="2370" spans="1:29" ht="16.5" customHeight="1">
      <c r="A2370" s="183">
        <v>2371</v>
      </c>
      <c r="B2370" s="183" t="s">
        <v>8385</v>
      </c>
      <c r="C2370" s="195" t="s">
        <v>5234</v>
      </c>
      <c r="D2370" s="268" t="s">
        <v>5234</v>
      </c>
      <c r="E2370" s="233" t="s">
        <v>5234</v>
      </c>
      <c r="F2370" s="265" t="s">
        <v>27</v>
      </c>
      <c r="G2370" s="195" t="s">
        <v>8012</v>
      </c>
      <c r="H2370" t="s">
        <v>8364</v>
      </c>
      <c r="I2370" s="195" t="str">
        <f>IFERROR(VLOOKUP(Table[[#This Row],[Activity Details of Assistance]],WHAT!E:F,2,FALSE),"")</f>
        <v xml:space="preserve"># of door </v>
      </c>
      <c r="J2370" s="195"/>
      <c r="K2370">
        <v>16</v>
      </c>
      <c r="L2370" s="235" t="s">
        <v>28</v>
      </c>
      <c r="M2370" s="252" t="s">
        <v>13</v>
      </c>
      <c r="N2370" t="s">
        <v>14</v>
      </c>
      <c r="O2370" t="s">
        <v>309</v>
      </c>
      <c r="P2370" t="s">
        <v>1606</v>
      </c>
      <c r="Q2370" t="s">
        <v>4678</v>
      </c>
      <c r="R2370" s="230">
        <v>45107</v>
      </c>
      <c r="S2370" s="230">
        <v>45261</v>
      </c>
      <c r="T2370" t="s">
        <v>8407</v>
      </c>
      <c r="U2370" s="259"/>
      <c r="V2370" s="259"/>
      <c r="W2370" s="259"/>
      <c r="X2370" s="259"/>
      <c r="Y2370" s="260"/>
      <c r="Z2370" t="s">
        <v>8427</v>
      </c>
      <c r="AA2370" t="s">
        <v>8428</v>
      </c>
      <c r="AB2370">
        <v>1708521596</v>
      </c>
      <c r="AC2370" s="261" t="str">
        <f>_xlfn.IFNA(IF(Table[[#This Row],[Programme Partner]]&lt;&gt;Table[[#This Row],[Implementing Partner]],CONCATENATE(Table[[#This Row],[Programme Partner]],"-",Table[[#This Row],[Implementing Partner]]),Table[[#This Row],[Programme Partner]]),"")</f>
        <v>SCI</v>
      </c>
    </row>
    <row r="2371" spans="1:29" ht="16.5" customHeight="1">
      <c r="A2371" s="183">
        <v>2372</v>
      </c>
      <c r="B2371" s="183" t="s">
        <v>8385</v>
      </c>
      <c r="C2371" s="195" t="s">
        <v>5234</v>
      </c>
      <c r="D2371" s="268" t="s">
        <v>5234</v>
      </c>
      <c r="E2371" s="233" t="s">
        <v>5234</v>
      </c>
      <c r="F2371" s="265" t="s">
        <v>27</v>
      </c>
      <c r="G2371" s="195" t="s">
        <v>8012</v>
      </c>
      <c r="H2371" t="s">
        <v>8365</v>
      </c>
      <c r="I2371" s="195" t="str">
        <f>IFERROR(VLOOKUP(Table[[#This Row],[Activity Details of Assistance]],WHAT!E:F,2,FALSE),"")</f>
        <v># of door</v>
      </c>
      <c r="J2371" s="195"/>
      <c r="K2371">
        <v>40</v>
      </c>
      <c r="L2371" s="235" t="s">
        <v>28</v>
      </c>
      <c r="M2371" s="252" t="s">
        <v>13</v>
      </c>
      <c r="N2371" t="s">
        <v>14</v>
      </c>
      <c r="O2371" t="s">
        <v>309</v>
      </c>
      <c r="P2371" t="s">
        <v>1606</v>
      </c>
      <c r="Q2371" t="s">
        <v>4678</v>
      </c>
      <c r="R2371" s="230">
        <v>45107</v>
      </c>
      <c r="S2371" s="230">
        <v>45261</v>
      </c>
      <c r="T2371" t="s">
        <v>8407</v>
      </c>
      <c r="U2371" s="259"/>
      <c r="V2371" s="259"/>
      <c r="W2371" s="259"/>
      <c r="X2371" s="259"/>
      <c r="Y2371" s="260"/>
      <c r="Z2371" t="s">
        <v>8427</v>
      </c>
      <c r="AA2371" t="s">
        <v>8428</v>
      </c>
      <c r="AB2371">
        <v>1708521596</v>
      </c>
      <c r="AC2371" s="261" t="str">
        <f>_xlfn.IFNA(IF(Table[[#This Row],[Programme Partner]]&lt;&gt;Table[[#This Row],[Implementing Partner]],CONCATENATE(Table[[#This Row],[Programme Partner]],"-",Table[[#This Row],[Implementing Partner]]),Table[[#This Row],[Programme Partner]]),"")</f>
        <v>SCI</v>
      </c>
    </row>
    <row r="2372" spans="1:29" ht="16.5" customHeight="1">
      <c r="A2372" s="183">
        <v>2373</v>
      </c>
      <c r="B2372" s="183" t="s">
        <v>8385</v>
      </c>
      <c r="C2372" s="195" t="s">
        <v>5234</v>
      </c>
      <c r="D2372" s="268" t="s">
        <v>5234</v>
      </c>
      <c r="E2372" s="233" t="s">
        <v>5234</v>
      </c>
      <c r="F2372" s="265" t="s">
        <v>27</v>
      </c>
      <c r="G2372" s="195" t="s">
        <v>8012</v>
      </c>
      <c r="H2372" t="s">
        <v>8312</v>
      </c>
      <c r="I2372" s="195" t="str">
        <f>IFERROR(VLOOKUP(Table[[#This Row],[Activity Details of Assistance]],WHAT!E:F,2,FALSE),"")</f>
        <v># of door</v>
      </c>
      <c r="J2372" s="195"/>
      <c r="K2372">
        <v>81</v>
      </c>
      <c r="L2372" s="235" t="s">
        <v>28</v>
      </c>
      <c r="M2372" s="252" t="s">
        <v>13</v>
      </c>
      <c r="N2372" t="s">
        <v>14</v>
      </c>
      <c r="O2372" t="s">
        <v>309</v>
      </c>
      <c r="P2372" t="s">
        <v>1606</v>
      </c>
      <c r="Q2372" t="s">
        <v>4678</v>
      </c>
      <c r="R2372" s="230">
        <v>45107</v>
      </c>
      <c r="S2372" s="230">
        <v>45261</v>
      </c>
      <c r="T2372" t="s">
        <v>8407</v>
      </c>
      <c r="U2372" s="259"/>
      <c r="V2372" s="259"/>
      <c r="W2372" s="259"/>
      <c r="X2372" s="259"/>
      <c r="Y2372" s="260"/>
      <c r="Z2372" t="s">
        <v>8427</v>
      </c>
      <c r="AA2372" t="s">
        <v>8428</v>
      </c>
      <c r="AB2372">
        <v>1708521596</v>
      </c>
      <c r="AC2372" s="261" t="str">
        <f>_xlfn.IFNA(IF(Table[[#This Row],[Programme Partner]]&lt;&gt;Table[[#This Row],[Implementing Partner]],CONCATENATE(Table[[#This Row],[Programme Partner]],"-",Table[[#This Row],[Implementing Partner]]),Table[[#This Row],[Programme Partner]]),"")</f>
        <v>SCI</v>
      </c>
    </row>
    <row r="2373" spans="1:29" ht="16.5" customHeight="1">
      <c r="A2373" s="183">
        <v>2374</v>
      </c>
      <c r="B2373" s="183" t="s">
        <v>8385</v>
      </c>
      <c r="C2373" s="195" t="s">
        <v>5234</v>
      </c>
      <c r="D2373" s="268" t="s">
        <v>5234</v>
      </c>
      <c r="E2373" s="233" t="s">
        <v>5234</v>
      </c>
      <c r="F2373" s="265" t="s">
        <v>27</v>
      </c>
      <c r="G2373" s="195" t="s">
        <v>8013</v>
      </c>
      <c r="H2373" t="s">
        <v>8286</v>
      </c>
      <c r="I2373" s="195" t="str">
        <f>IFERROR(VLOOKUP(Table[[#This Row],[Activity Details of Assistance]],WHAT!E:F,2,FALSE),"")</f>
        <v># of HP sessions at community level</v>
      </c>
      <c r="J2373" s="195"/>
      <c r="K2373">
        <v>48</v>
      </c>
      <c r="L2373" s="235" t="s">
        <v>28</v>
      </c>
      <c r="M2373" s="252" t="s">
        <v>13</v>
      </c>
      <c r="N2373" t="s">
        <v>14</v>
      </c>
      <c r="O2373" t="s">
        <v>309</v>
      </c>
      <c r="P2373" t="s">
        <v>1606</v>
      </c>
      <c r="Q2373" t="s">
        <v>4678</v>
      </c>
      <c r="R2373" s="230">
        <v>45107</v>
      </c>
      <c r="S2373" s="230">
        <v>45261</v>
      </c>
      <c r="T2373" t="s">
        <v>8407</v>
      </c>
      <c r="U2373" s="259"/>
      <c r="V2373" s="259"/>
      <c r="W2373" s="259"/>
      <c r="X2373" s="259"/>
      <c r="Y2373" s="260"/>
      <c r="Z2373" t="s">
        <v>8427</v>
      </c>
      <c r="AA2373" t="s">
        <v>8428</v>
      </c>
      <c r="AB2373">
        <v>1708521596</v>
      </c>
      <c r="AC2373" s="261" t="str">
        <f>_xlfn.IFNA(IF(Table[[#This Row],[Programme Partner]]&lt;&gt;Table[[#This Row],[Implementing Partner]],CONCATENATE(Table[[#This Row],[Programme Partner]],"-",Table[[#This Row],[Implementing Partner]]),Table[[#This Row],[Programme Partner]]),"")</f>
        <v>SCI</v>
      </c>
    </row>
    <row r="2374" spans="1:29" ht="16.5" customHeight="1">
      <c r="A2374" s="183">
        <v>2375</v>
      </c>
      <c r="B2374" s="183" t="s">
        <v>8385</v>
      </c>
      <c r="C2374" s="195" t="s">
        <v>5234</v>
      </c>
      <c r="D2374" s="268" t="s">
        <v>5234</v>
      </c>
      <c r="E2374" s="233" t="s">
        <v>5234</v>
      </c>
      <c r="F2374" s="265" t="s">
        <v>27</v>
      </c>
      <c r="G2374" s="195" t="s">
        <v>8013</v>
      </c>
      <c r="H2374" t="s">
        <v>8327</v>
      </c>
      <c r="I2374" s="195" t="str">
        <f>IFERROR(VLOOKUP(Table[[#This Row],[Activity Details of Assistance]],WHAT!E:F,2,FALSE),"")</f>
        <v># of HP sessions at institution level</v>
      </c>
      <c r="J2374" s="195"/>
      <c r="K2374">
        <v>2</v>
      </c>
      <c r="L2374" s="235" t="s">
        <v>28</v>
      </c>
      <c r="M2374" s="252" t="s">
        <v>13</v>
      </c>
      <c r="N2374" t="s">
        <v>14</v>
      </c>
      <c r="O2374" t="s">
        <v>309</v>
      </c>
      <c r="P2374" t="s">
        <v>1606</v>
      </c>
      <c r="Q2374" t="s">
        <v>4678</v>
      </c>
      <c r="R2374" s="230">
        <v>45107</v>
      </c>
      <c r="S2374" s="230">
        <v>45261</v>
      </c>
      <c r="T2374" t="s">
        <v>8407</v>
      </c>
      <c r="U2374" s="259"/>
      <c r="V2374" s="259"/>
      <c r="W2374" s="259"/>
      <c r="X2374" s="259"/>
      <c r="Y2374" s="260"/>
      <c r="Z2374" t="s">
        <v>8427</v>
      </c>
      <c r="AA2374" t="s">
        <v>8428</v>
      </c>
      <c r="AB2374">
        <v>1708521596</v>
      </c>
      <c r="AC2374" s="261" t="str">
        <f>_xlfn.IFNA(IF(Table[[#This Row],[Programme Partner]]&lt;&gt;Table[[#This Row],[Implementing Partner]],CONCATENATE(Table[[#This Row],[Programme Partner]],"-",Table[[#This Row],[Implementing Partner]]),Table[[#This Row],[Programme Partner]]),"")</f>
        <v>SCI</v>
      </c>
    </row>
    <row r="2375" spans="1:29" ht="16.5" customHeight="1">
      <c r="A2375" s="183">
        <v>2376</v>
      </c>
      <c r="B2375" s="183" t="s">
        <v>8385</v>
      </c>
      <c r="C2375" s="195" t="s">
        <v>5234</v>
      </c>
      <c r="D2375" s="268" t="s">
        <v>5234</v>
      </c>
      <c r="E2375" s="233" t="s">
        <v>5234</v>
      </c>
      <c r="F2375" s="265" t="s">
        <v>27</v>
      </c>
      <c r="G2375" s="195" t="s">
        <v>8014</v>
      </c>
      <c r="H2375" t="s">
        <v>8313</v>
      </c>
      <c r="I2375" s="195" t="str">
        <f>IFERROR(VLOOKUP(Table[[#This Row],[Activity Details of Assistance]],WHAT!E:F,2,FALSE),"")</f>
        <v># of campaign per camp </v>
      </c>
      <c r="J2375" s="195"/>
      <c r="K2375">
        <v>2</v>
      </c>
      <c r="L2375" s="235" t="s">
        <v>28</v>
      </c>
      <c r="M2375" s="252" t="s">
        <v>13</v>
      </c>
      <c r="N2375" t="s">
        <v>14</v>
      </c>
      <c r="O2375" t="s">
        <v>309</v>
      </c>
      <c r="P2375" t="s">
        <v>1606</v>
      </c>
      <c r="Q2375" t="s">
        <v>4678</v>
      </c>
      <c r="R2375" s="230">
        <v>45107</v>
      </c>
      <c r="S2375" s="230">
        <v>45261</v>
      </c>
      <c r="T2375" t="s">
        <v>8407</v>
      </c>
      <c r="U2375" s="259"/>
      <c r="V2375" s="259"/>
      <c r="W2375" s="259"/>
      <c r="X2375" s="259"/>
      <c r="Y2375" s="260"/>
      <c r="Z2375" t="s">
        <v>8427</v>
      </c>
      <c r="AA2375" t="s">
        <v>8428</v>
      </c>
      <c r="AB2375">
        <v>1708521596</v>
      </c>
      <c r="AC2375" s="261" t="str">
        <f>_xlfn.IFNA(IF(Table[[#This Row],[Programme Partner]]&lt;&gt;Table[[#This Row],[Implementing Partner]],CONCATENATE(Table[[#This Row],[Programme Partner]],"-",Table[[#This Row],[Implementing Partner]]),Table[[#This Row],[Programme Partner]]),"")</f>
        <v>SCI</v>
      </c>
    </row>
    <row r="2376" spans="1:29" ht="16.5" customHeight="1">
      <c r="A2376" s="183">
        <v>2377</v>
      </c>
      <c r="B2376" s="183" t="s">
        <v>8385</v>
      </c>
      <c r="C2376" s="195" t="s">
        <v>5234</v>
      </c>
      <c r="D2376" s="268" t="s">
        <v>5234</v>
      </c>
      <c r="E2376" s="233" t="s">
        <v>5234</v>
      </c>
      <c r="F2376" s="265" t="s">
        <v>27</v>
      </c>
      <c r="G2376" s="195" t="s">
        <v>8014</v>
      </c>
      <c r="H2376" t="s">
        <v>8401</v>
      </c>
      <c r="I2376" s="195" t="str">
        <f>IFERROR(VLOOKUP(Table[[#This Row],[Activity Details of Assistance]],WHAT!E:F,2,FALSE),"")</f>
        <v># of household</v>
      </c>
      <c r="J2376" s="195"/>
      <c r="K2376">
        <v>609</v>
      </c>
      <c r="L2376" s="235" t="s">
        <v>28</v>
      </c>
      <c r="M2376" s="252" t="s">
        <v>13</v>
      </c>
      <c r="N2376" t="s">
        <v>14</v>
      </c>
      <c r="O2376" t="s">
        <v>309</v>
      </c>
      <c r="P2376" t="s">
        <v>1606</v>
      </c>
      <c r="Q2376" t="s">
        <v>4678</v>
      </c>
      <c r="R2376" s="230">
        <v>45107</v>
      </c>
      <c r="S2376" s="230">
        <v>45261</v>
      </c>
      <c r="T2376" t="s">
        <v>8407</v>
      </c>
      <c r="U2376" s="259"/>
      <c r="V2376" s="259"/>
      <c r="W2376" s="259"/>
      <c r="X2376" s="259"/>
      <c r="Y2376" s="260"/>
      <c r="Z2376" t="s">
        <v>8427</v>
      </c>
      <c r="AA2376" t="s">
        <v>8428</v>
      </c>
      <c r="AB2376">
        <v>1708521596</v>
      </c>
      <c r="AC2376" s="261" t="str">
        <f>_xlfn.IFNA(IF(Table[[#This Row],[Programme Partner]]&lt;&gt;Table[[#This Row],[Implementing Partner]],CONCATENATE(Table[[#This Row],[Programme Partner]],"-",Table[[#This Row],[Implementing Partner]]),Table[[#This Row],[Programme Partner]]),"")</f>
        <v>SCI</v>
      </c>
    </row>
    <row r="2377" spans="1:29" ht="16.5" customHeight="1">
      <c r="A2377" s="183">
        <v>2378</v>
      </c>
      <c r="B2377" s="183" t="s">
        <v>8385</v>
      </c>
      <c r="C2377" s="195" t="s">
        <v>5234</v>
      </c>
      <c r="D2377" s="268" t="s">
        <v>5234</v>
      </c>
      <c r="E2377" s="233" t="s">
        <v>5234</v>
      </c>
      <c r="F2377" s="265" t="s">
        <v>27</v>
      </c>
      <c r="G2377" s="195" t="s">
        <v>8012</v>
      </c>
      <c r="H2377" t="s">
        <v>8364</v>
      </c>
      <c r="I2377" s="195" t="str">
        <f>IFERROR(VLOOKUP(Table[[#This Row],[Activity Details of Assistance]],WHAT!E:F,2,FALSE),"")</f>
        <v xml:space="preserve"># of door </v>
      </c>
      <c r="J2377" s="195"/>
      <c r="K2377">
        <v>5</v>
      </c>
      <c r="L2377" s="235" t="s">
        <v>28</v>
      </c>
      <c r="M2377" s="252" t="s">
        <v>13</v>
      </c>
      <c r="N2377" t="s">
        <v>14</v>
      </c>
      <c r="O2377" t="s">
        <v>307</v>
      </c>
      <c r="P2377" t="s">
        <v>1599</v>
      </c>
      <c r="Q2377" t="s">
        <v>4720</v>
      </c>
      <c r="R2377" s="230">
        <v>45107</v>
      </c>
      <c r="S2377" s="230">
        <v>45261</v>
      </c>
      <c r="T2377" t="s">
        <v>8407</v>
      </c>
      <c r="U2377" s="259"/>
      <c r="V2377" s="259"/>
      <c r="W2377" s="259"/>
      <c r="X2377" s="259"/>
      <c r="Y2377" s="260"/>
      <c r="Z2377" t="s">
        <v>8427</v>
      </c>
      <c r="AA2377" t="s">
        <v>8428</v>
      </c>
      <c r="AB2377">
        <v>1708521596</v>
      </c>
      <c r="AC2377" s="261" t="str">
        <f>_xlfn.IFNA(IF(Table[[#This Row],[Programme Partner]]&lt;&gt;Table[[#This Row],[Implementing Partner]],CONCATENATE(Table[[#This Row],[Programme Partner]],"-",Table[[#This Row],[Implementing Partner]]),Table[[#This Row],[Programme Partner]]),"")</f>
        <v>SCI</v>
      </c>
    </row>
    <row r="2378" spans="1:29" ht="16.5" customHeight="1">
      <c r="A2378" s="183">
        <v>2379</v>
      </c>
      <c r="B2378" s="183" t="s">
        <v>8385</v>
      </c>
      <c r="C2378" s="195" t="s">
        <v>5234</v>
      </c>
      <c r="D2378" s="268" t="s">
        <v>5234</v>
      </c>
      <c r="E2378" s="233" t="s">
        <v>5234</v>
      </c>
      <c r="F2378" s="265" t="s">
        <v>27</v>
      </c>
      <c r="G2378" s="195" t="s">
        <v>8012</v>
      </c>
      <c r="H2378" t="s">
        <v>8365</v>
      </c>
      <c r="I2378" s="195" t="str">
        <f>IFERROR(VLOOKUP(Table[[#This Row],[Activity Details of Assistance]],WHAT!E:F,2,FALSE),"")</f>
        <v># of door</v>
      </c>
      <c r="J2378" s="195"/>
      <c r="K2378">
        <v>40</v>
      </c>
      <c r="L2378" s="235" t="s">
        <v>28</v>
      </c>
      <c r="M2378" s="252" t="s">
        <v>13</v>
      </c>
      <c r="N2378" t="s">
        <v>14</v>
      </c>
      <c r="O2378" t="s">
        <v>307</v>
      </c>
      <c r="P2378" t="s">
        <v>1599</v>
      </c>
      <c r="Q2378" t="s">
        <v>4720</v>
      </c>
      <c r="R2378" s="230">
        <v>45107</v>
      </c>
      <c r="S2378" s="230">
        <v>45261</v>
      </c>
      <c r="T2378" t="s">
        <v>8407</v>
      </c>
      <c r="U2378" s="259"/>
      <c r="V2378" s="259"/>
      <c r="W2378" s="259"/>
      <c r="X2378" s="259"/>
      <c r="Y2378" s="260"/>
      <c r="Z2378" t="s">
        <v>8427</v>
      </c>
      <c r="AA2378" t="s">
        <v>8428</v>
      </c>
      <c r="AB2378">
        <v>1708521596</v>
      </c>
      <c r="AC2378" s="261" t="str">
        <f>_xlfn.IFNA(IF(Table[[#This Row],[Programme Partner]]&lt;&gt;Table[[#This Row],[Implementing Partner]],CONCATENATE(Table[[#This Row],[Programme Partner]],"-",Table[[#This Row],[Implementing Partner]]),Table[[#This Row],[Programme Partner]]),"")</f>
        <v>SCI</v>
      </c>
    </row>
    <row r="2379" spans="1:29" ht="16.5" customHeight="1">
      <c r="A2379" s="183">
        <v>2380</v>
      </c>
      <c r="B2379" s="183" t="s">
        <v>8385</v>
      </c>
      <c r="C2379" s="195" t="s">
        <v>5234</v>
      </c>
      <c r="D2379" s="268" t="s">
        <v>5234</v>
      </c>
      <c r="E2379" s="233" t="s">
        <v>5234</v>
      </c>
      <c r="F2379" s="265" t="s">
        <v>27</v>
      </c>
      <c r="G2379" s="195" t="s">
        <v>8012</v>
      </c>
      <c r="H2379" t="s">
        <v>8312</v>
      </c>
      <c r="I2379" s="195" t="str">
        <f>IFERROR(VLOOKUP(Table[[#This Row],[Activity Details of Assistance]],WHAT!E:F,2,FALSE),"")</f>
        <v># of door</v>
      </c>
      <c r="J2379" s="195"/>
      <c r="K2379">
        <v>76</v>
      </c>
      <c r="L2379" s="235" t="s">
        <v>28</v>
      </c>
      <c r="M2379" s="252" t="s">
        <v>13</v>
      </c>
      <c r="N2379" t="s">
        <v>14</v>
      </c>
      <c r="O2379" t="s">
        <v>307</v>
      </c>
      <c r="P2379" t="s">
        <v>1599</v>
      </c>
      <c r="Q2379" t="s">
        <v>4720</v>
      </c>
      <c r="R2379" s="230">
        <v>45107</v>
      </c>
      <c r="S2379" s="230">
        <v>45261</v>
      </c>
      <c r="T2379" t="s">
        <v>8407</v>
      </c>
      <c r="U2379" s="259"/>
      <c r="V2379" s="259"/>
      <c r="W2379" s="259"/>
      <c r="X2379" s="259"/>
      <c r="Y2379" s="260"/>
      <c r="Z2379" t="s">
        <v>8427</v>
      </c>
      <c r="AA2379" t="s">
        <v>8428</v>
      </c>
      <c r="AB2379">
        <v>1708521596</v>
      </c>
      <c r="AC2379" s="261" t="str">
        <f>_xlfn.IFNA(IF(Table[[#This Row],[Programme Partner]]&lt;&gt;Table[[#This Row],[Implementing Partner]],CONCATENATE(Table[[#This Row],[Programme Partner]],"-",Table[[#This Row],[Implementing Partner]]),Table[[#This Row],[Programme Partner]]),"")</f>
        <v>SCI</v>
      </c>
    </row>
    <row r="2380" spans="1:29" ht="16.5" customHeight="1">
      <c r="A2380" s="183">
        <v>2381</v>
      </c>
      <c r="B2380" s="183" t="s">
        <v>8385</v>
      </c>
      <c r="C2380" s="195" t="s">
        <v>5234</v>
      </c>
      <c r="D2380" s="268" t="s">
        <v>5234</v>
      </c>
      <c r="E2380" s="233" t="s">
        <v>5234</v>
      </c>
      <c r="F2380" s="265" t="s">
        <v>27</v>
      </c>
      <c r="G2380" s="195" t="s">
        <v>8013</v>
      </c>
      <c r="H2380" t="s">
        <v>8286</v>
      </c>
      <c r="I2380" s="195" t="str">
        <f>IFERROR(VLOOKUP(Table[[#This Row],[Activity Details of Assistance]],WHAT!E:F,2,FALSE),"")</f>
        <v># of HP sessions at community level</v>
      </c>
      <c r="J2380" s="195"/>
      <c r="K2380">
        <v>83</v>
      </c>
      <c r="L2380" s="235" t="s">
        <v>28</v>
      </c>
      <c r="M2380" s="252" t="s">
        <v>13</v>
      </c>
      <c r="N2380" t="s">
        <v>14</v>
      </c>
      <c r="O2380" t="s">
        <v>307</v>
      </c>
      <c r="P2380" t="s">
        <v>1599</v>
      </c>
      <c r="Q2380" t="s">
        <v>4720</v>
      </c>
      <c r="R2380" s="230">
        <v>45107</v>
      </c>
      <c r="S2380" s="230">
        <v>45261</v>
      </c>
      <c r="T2380" t="s">
        <v>8407</v>
      </c>
      <c r="U2380" s="259"/>
      <c r="V2380" s="259"/>
      <c r="W2380" s="259"/>
      <c r="X2380" s="259"/>
      <c r="Y2380" s="260"/>
      <c r="Z2380" t="s">
        <v>8427</v>
      </c>
      <c r="AA2380" t="s">
        <v>8428</v>
      </c>
      <c r="AB2380">
        <v>1708521596</v>
      </c>
      <c r="AC2380" s="261" t="str">
        <f>_xlfn.IFNA(IF(Table[[#This Row],[Programme Partner]]&lt;&gt;Table[[#This Row],[Implementing Partner]],CONCATENATE(Table[[#This Row],[Programme Partner]],"-",Table[[#This Row],[Implementing Partner]]),Table[[#This Row],[Programme Partner]]),"")</f>
        <v>SCI</v>
      </c>
    </row>
    <row r="2381" spans="1:29" ht="16.5" customHeight="1">
      <c r="A2381" s="183">
        <v>2382</v>
      </c>
      <c r="B2381" s="183" t="s">
        <v>8385</v>
      </c>
      <c r="C2381" s="195" t="s">
        <v>5234</v>
      </c>
      <c r="D2381" s="268" t="s">
        <v>5234</v>
      </c>
      <c r="E2381" s="233" t="s">
        <v>5234</v>
      </c>
      <c r="F2381" s="265" t="s">
        <v>27</v>
      </c>
      <c r="G2381" s="195" t="s">
        <v>8013</v>
      </c>
      <c r="H2381" t="s">
        <v>8327</v>
      </c>
      <c r="I2381" s="195" t="str">
        <f>IFERROR(VLOOKUP(Table[[#This Row],[Activity Details of Assistance]],WHAT!E:F,2,FALSE),"")</f>
        <v># of HP sessions at institution level</v>
      </c>
      <c r="J2381" s="195"/>
      <c r="K2381">
        <v>3</v>
      </c>
      <c r="L2381" s="235" t="s">
        <v>28</v>
      </c>
      <c r="M2381" s="252" t="s">
        <v>13</v>
      </c>
      <c r="N2381" t="s">
        <v>14</v>
      </c>
      <c r="O2381" t="s">
        <v>307</v>
      </c>
      <c r="P2381" t="s">
        <v>1599</v>
      </c>
      <c r="Q2381" t="s">
        <v>4720</v>
      </c>
      <c r="R2381" s="230">
        <v>45107</v>
      </c>
      <c r="S2381" s="230">
        <v>45261</v>
      </c>
      <c r="T2381" t="s">
        <v>8407</v>
      </c>
      <c r="U2381" s="259"/>
      <c r="V2381" s="259"/>
      <c r="W2381" s="259"/>
      <c r="X2381" s="259"/>
      <c r="Y2381" s="260"/>
      <c r="Z2381" t="s">
        <v>8427</v>
      </c>
      <c r="AA2381" t="s">
        <v>8428</v>
      </c>
      <c r="AB2381">
        <v>1708521596</v>
      </c>
      <c r="AC2381" s="261" t="str">
        <f>_xlfn.IFNA(IF(Table[[#This Row],[Programme Partner]]&lt;&gt;Table[[#This Row],[Implementing Partner]],CONCATENATE(Table[[#This Row],[Programme Partner]],"-",Table[[#This Row],[Implementing Partner]]),Table[[#This Row],[Programme Partner]]),"")</f>
        <v>SCI</v>
      </c>
    </row>
    <row r="2382" spans="1:29" ht="16.5" customHeight="1">
      <c r="A2382" s="183">
        <v>2383</v>
      </c>
      <c r="B2382" s="183" t="s">
        <v>8385</v>
      </c>
      <c r="C2382" s="195" t="s">
        <v>5234</v>
      </c>
      <c r="D2382" s="268" t="s">
        <v>5234</v>
      </c>
      <c r="E2382" s="233" t="s">
        <v>5234</v>
      </c>
      <c r="F2382" s="265" t="s">
        <v>27</v>
      </c>
      <c r="G2382" s="195" t="s">
        <v>8014</v>
      </c>
      <c r="H2382" t="s">
        <v>8313</v>
      </c>
      <c r="I2382" s="195" t="str">
        <f>IFERROR(VLOOKUP(Table[[#This Row],[Activity Details of Assistance]],WHAT!E:F,2,FALSE),"")</f>
        <v># of campaign per camp </v>
      </c>
      <c r="J2382" s="195"/>
      <c r="K2382">
        <v>2</v>
      </c>
      <c r="L2382" s="235" t="s">
        <v>28</v>
      </c>
      <c r="M2382" s="252" t="s">
        <v>13</v>
      </c>
      <c r="N2382" t="s">
        <v>14</v>
      </c>
      <c r="O2382" t="s">
        <v>307</v>
      </c>
      <c r="P2382" t="s">
        <v>1599</v>
      </c>
      <c r="Q2382" t="s">
        <v>4720</v>
      </c>
      <c r="R2382" s="230">
        <v>45107</v>
      </c>
      <c r="S2382" s="230">
        <v>45261</v>
      </c>
      <c r="T2382" t="s">
        <v>8407</v>
      </c>
      <c r="U2382" s="259"/>
      <c r="V2382" s="259"/>
      <c r="W2382" s="259"/>
      <c r="X2382" s="259"/>
      <c r="Y2382" s="260"/>
      <c r="Z2382" t="s">
        <v>8427</v>
      </c>
      <c r="AA2382" t="s">
        <v>8428</v>
      </c>
      <c r="AB2382">
        <v>1708521596</v>
      </c>
      <c r="AC2382" s="261" t="str">
        <f>_xlfn.IFNA(IF(Table[[#This Row],[Programme Partner]]&lt;&gt;Table[[#This Row],[Implementing Partner]],CONCATENATE(Table[[#This Row],[Programme Partner]],"-",Table[[#This Row],[Implementing Partner]]),Table[[#This Row],[Programme Partner]]),"")</f>
        <v>SCI</v>
      </c>
    </row>
    <row r="2383" spans="1:29" ht="16.5" customHeight="1">
      <c r="A2383" s="183">
        <v>2384</v>
      </c>
      <c r="B2383" s="183" t="s">
        <v>8385</v>
      </c>
      <c r="C2383" s="195" t="s">
        <v>5234</v>
      </c>
      <c r="D2383" s="268" t="s">
        <v>5234</v>
      </c>
      <c r="E2383" s="233" t="s">
        <v>5234</v>
      </c>
      <c r="F2383" s="265" t="s">
        <v>27</v>
      </c>
      <c r="G2383" s="195" t="s">
        <v>8014</v>
      </c>
      <c r="H2383" t="s">
        <v>8401</v>
      </c>
      <c r="I2383" s="195" t="str">
        <f>IFERROR(VLOOKUP(Table[[#This Row],[Activity Details of Assistance]],WHAT!E:F,2,FALSE),"")</f>
        <v># of household</v>
      </c>
      <c r="J2383" s="195"/>
      <c r="K2383">
        <v>695</v>
      </c>
      <c r="L2383" s="235" t="s">
        <v>28</v>
      </c>
      <c r="M2383" s="252" t="s">
        <v>13</v>
      </c>
      <c r="N2383" t="s">
        <v>14</v>
      </c>
      <c r="O2383" t="s">
        <v>307</v>
      </c>
      <c r="P2383" t="s">
        <v>1599</v>
      </c>
      <c r="Q2383" t="s">
        <v>4720</v>
      </c>
      <c r="R2383" s="230">
        <v>45107</v>
      </c>
      <c r="S2383" s="230">
        <v>45261</v>
      </c>
      <c r="T2383" t="s">
        <v>8407</v>
      </c>
      <c r="U2383" s="259"/>
      <c r="V2383" s="259"/>
      <c r="W2383" s="259"/>
      <c r="X2383" s="259"/>
      <c r="Y2383" s="260"/>
      <c r="Z2383" t="s">
        <v>8427</v>
      </c>
      <c r="AA2383" t="s">
        <v>8428</v>
      </c>
      <c r="AB2383">
        <v>1708521596</v>
      </c>
      <c r="AC2383" s="261" t="str">
        <f>_xlfn.IFNA(IF(Table[[#This Row],[Programme Partner]]&lt;&gt;Table[[#This Row],[Implementing Partner]],CONCATENATE(Table[[#This Row],[Programme Partner]],"-",Table[[#This Row],[Implementing Partner]]),Table[[#This Row],[Programme Partner]]),"")</f>
        <v>SCI</v>
      </c>
    </row>
    <row r="2384" spans="1:29" ht="16.5" customHeight="1">
      <c r="A2384" s="183">
        <v>2385</v>
      </c>
      <c r="B2384" s="183" t="s">
        <v>8385</v>
      </c>
      <c r="C2384" s="195" t="s">
        <v>5234</v>
      </c>
      <c r="D2384" s="268" t="s">
        <v>5234</v>
      </c>
      <c r="E2384" s="233" t="s">
        <v>5234</v>
      </c>
      <c r="F2384" s="265" t="s">
        <v>27</v>
      </c>
      <c r="G2384" s="195" t="s">
        <v>8012</v>
      </c>
      <c r="H2384" t="s">
        <v>8364</v>
      </c>
      <c r="I2384" s="195" t="str">
        <f>IFERROR(VLOOKUP(Table[[#This Row],[Activity Details of Assistance]],WHAT!E:F,2,FALSE),"")</f>
        <v xml:space="preserve"># of door </v>
      </c>
      <c r="J2384" s="195"/>
      <c r="K2384">
        <v>14</v>
      </c>
      <c r="L2384" s="235" t="s">
        <v>28</v>
      </c>
      <c r="M2384" s="252" t="s">
        <v>13</v>
      </c>
      <c r="N2384" t="s">
        <v>14</v>
      </c>
      <c r="O2384" t="s">
        <v>307</v>
      </c>
      <c r="P2384" t="s">
        <v>1599</v>
      </c>
      <c r="Q2384" t="s">
        <v>4726</v>
      </c>
      <c r="R2384" s="230">
        <v>45107</v>
      </c>
      <c r="S2384" s="230">
        <v>45261</v>
      </c>
      <c r="T2384" t="s">
        <v>8407</v>
      </c>
      <c r="U2384" s="259"/>
      <c r="V2384" s="259"/>
      <c r="W2384" s="259"/>
      <c r="X2384" s="259"/>
      <c r="Y2384" s="260"/>
      <c r="Z2384" t="s">
        <v>8427</v>
      </c>
      <c r="AA2384" t="s">
        <v>8428</v>
      </c>
      <c r="AB2384">
        <v>1708521596</v>
      </c>
      <c r="AC2384" s="261" t="str">
        <f>_xlfn.IFNA(IF(Table[[#This Row],[Programme Partner]]&lt;&gt;Table[[#This Row],[Implementing Partner]],CONCATENATE(Table[[#This Row],[Programme Partner]],"-",Table[[#This Row],[Implementing Partner]]),Table[[#This Row],[Programme Partner]]),"")</f>
        <v>SCI</v>
      </c>
    </row>
    <row r="2385" spans="1:29" ht="16.5" customHeight="1">
      <c r="A2385" s="183">
        <v>2386</v>
      </c>
      <c r="B2385" s="183" t="s">
        <v>8385</v>
      </c>
      <c r="C2385" s="195" t="s">
        <v>5234</v>
      </c>
      <c r="D2385" s="268" t="s">
        <v>5234</v>
      </c>
      <c r="E2385" s="233" t="s">
        <v>5234</v>
      </c>
      <c r="F2385" s="265" t="s">
        <v>27</v>
      </c>
      <c r="G2385" s="195" t="s">
        <v>8012</v>
      </c>
      <c r="H2385" t="s">
        <v>8365</v>
      </c>
      <c r="I2385" s="195" t="str">
        <f>IFERROR(VLOOKUP(Table[[#This Row],[Activity Details of Assistance]],WHAT!E:F,2,FALSE),"")</f>
        <v># of door</v>
      </c>
      <c r="J2385" s="195"/>
      <c r="K2385">
        <v>43</v>
      </c>
      <c r="L2385" s="235" t="s">
        <v>28</v>
      </c>
      <c r="M2385" s="252" t="s">
        <v>13</v>
      </c>
      <c r="N2385" t="s">
        <v>14</v>
      </c>
      <c r="O2385" t="s">
        <v>307</v>
      </c>
      <c r="P2385" t="s">
        <v>1599</v>
      </c>
      <c r="Q2385" t="s">
        <v>4726</v>
      </c>
      <c r="R2385" s="230">
        <v>45107</v>
      </c>
      <c r="S2385" s="230">
        <v>45261</v>
      </c>
      <c r="T2385" t="s">
        <v>8407</v>
      </c>
      <c r="U2385" s="259"/>
      <c r="V2385" s="259"/>
      <c r="W2385" s="259"/>
      <c r="X2385" s="259"/>
      <c r="Y2385" s="260"/>
      <c r="Z2385" t="s">
        <v>8427</v>
      </c>
      <c r="AA2385" t="s">
        <v>8428</v>
      </c>
      <c r="AB2385">
        <v>1708521596</v>
      </c>
      <c r="AC2385" s="261" t="str">
        <f>_xlfn.IFNA(IF(Table[[#This Row],[Programme Partner]]&lt;&gt;Table[[#This Row],[Implementing Partner]],CONCATENATE(Table[[#This Row],[Programme Partner]],"-",Table[[#This Row],[Implementing Partner]]),Table[[#This Row],[Programme Partner]]),"")</f>
        <v>SCI</v>
      </c>
    </row>
    <row r="2386" spans="1:29" ht="16.5" customHeight="1">
      <c r="A2386" s="183">
        <v>2387</v>
      </c>
      <c r="B2386" s="183" t="s">
        <v>8385</v>
      </c>
      <c r="C2386" s="195" t="s">
        <v>5234</v>
      </c>
      <c r="D2386" s="268" t="s">
        <v>5234</v>
      </c>
      <c r="E2386" s="233" t="s">
        <v>5234</v>
      </c>
      <c r="F2386" s="265" t="s">
        <v>27</v>
      </c>
      <c r="G2386" s="195" t="s">
        <v>8012</v>
      </c>
      <c r="H2386" t="s">
        <v>8312</v>
      </c>
      <c r="I2386" s="195" t="str">
        <f>IFERROR(VLOOKUP(Table[[#This Row],[Activity Details of Assistance]],WHAT!E:F,2,FALSE),"")</f>
        <v># of door</v>
      </c>
      <c r="J2386" s="195"/>
      <c r="K2386">
        <v>129</v>
      </c>
      <c r="L2386" s="235" t="s">
        <v>28</v>
      </c>
      <c r="M2386" s="252" t="s">
        <v>13</v>
      </c>
      <c r="N2386" t="s">
        <v>14</v>
      </c>
      <c r="O2386" t="s">
        <v>307</v>
      </c>
      <c r="P2386" t="s">
        <v>1599</v>
      </c>
      <c r="Q2386" t="s">
        <v>4726</v>
      </c>
      <c r="R2386" s="230">
        <v>45107</v>
      </c>
      <c r="S2386" s="230">
        <v>45261</v>
      </c>
      <c r="T2386" t="s">
        <v>8407</v>
      </c>
      <c r="U2386" s="259"/>
      <c r="V2386" s="259"/>
      <c r="W2386" s="259"/>
      <c r="X2386" s="259"/>
      <c r="Y2386" s="260"/>
      <c r="Z2386" t="s">
        <v>8427</v>
      </c>
      <c r="AA2386" t="s">
        <v>8428</v>
      </c>
      <c r="AB2386">
        <v>1708521596</v>
      </c>
      <c r="AC2386" s="261" t="str">
        <f>_xlfn.IFNA(IF(Table[[#This Row],[Programme Partner]]&lt;&gt;Table[[#This Row],[Implementing Partner]],CONCATENATE(Table[[#This Row],[Programme Partner]],"-",Table[[#This Row],[Implementing Partner]]),Table[[#This Row],[Programme Partner]]),"")</f>
        <v>SCI</v>
      </c>
    </row>
    <row r="2387" spans="1:29" ht="16.5" customHeight="1">
      <c r="A2387" s="183">
        <v>2388</v>
      </c>
      <c r="B2387" s="183" t="s">
        <v>8385</v>
      </c>
      <c r="C2387" s="195" t="s">
        <v>5234</v>
      </c>
      <c r="D2387" s="268" t="s">
        <v>5234</v>
      </c>
      <c r="E2387" s="233" t="s">
        <v>5234</v>
      </c>
      <c r="F2387" s="265" t="s">
        <v>27</v>
      </c>
      <c r="G2387" s="195" t="s">
        <v>8013</v>
      </c>
      <c r="H2387" t="s">
        <v>8286</v>
      </c>
      <c r="I2387" s="195" t="str">
        <f>IFERROR(VLOOKUP(Table[[#This Row],[Activity Details of Assistance]],WHAT!E:F,2,FALSE),"")</f>
        <v># of HP sessions at community level</v>
      </c>
      <c r="J2387" s="195"/>
      <c r="K2387">
        <v>66</v>
      </c>
      <c r="L2387" s="235" t="s">
        <v>28</v>
      </c>
      <c r="M2387" s="252" t="s">
        <v>13</v>
      </c>
      <c r="N2387" t="s">
        <v>14</v>
      </c>
      <c r="O2387" t="s">
        <v>307</v>
      </c>
      <c r="P2387" t="s">
        <v>1599</v>
      </c>
      <c r="Q2387" t="s">
        <v>4726</v>
      </c>
      <c r="R2387" s="230">
        <v>45107</v>
      </c>
      <c r="S2387" s="230">
        <v>45261</v>
      </c>
      <c r="T2387" t="s">
        <v>8407</v>
      </c>
      <c r="U2387" s="259"/>
      <c r="V2387" s="259"/>
      <c r="W2387" s="259"/>
      <c r="X2387" s="259"/>
      <c r="Y2387" s="260"/>
      <c r="Z2387" t="s">
        <v>8427</v>
      </c>
      <c r="AA2387" t="s">
        <v>8428</v>
      </c>
      <c r="AB2387">
        <v>1708521596</v>
      </c>
      <c r="AC2387" s="261" t="str">
        <f>_xlfn.IFNA(IF(Table[[#This Row],[Programme Partner]]&lt;&gt;Table[[#This Row],[Implementing Partner]],CONCATENATE(Table[[#This Row],[Programme Partner]],"-",Table[[#This Row],[Implementing Partner]]),Table[[#This Row],[Programme Partner]]),"")</f>
        <v>SCI</v>
      </c>
    </row>
    <row r="2388" spans="1:29" ht="16.5" customHeight="1">
      <c r="A2388" s="183">
        <v>2389</v>
      </c>
      <c r="B2388" s="183" t="s">
        <v>8385</v>
      </c>
      <c r="C2388" s="195" t="s">
        <v>5234</v>
      </c>
      <c r="D2388" s="268" t="s">
        <v>5234</v>
      </c>
      <c r="E2388" s="233" t="s">
        <v>5234</v>
      </c>
      <c r="F2388" s="265" t="s">
        <v>27</v>
      </c>
      <c r="G2388" s="195" t="s">
        <v>8013</v>
      </c>
      <c r="H2388" t="s">
        <v>8327</v>
      </c>
      <c r="I2388" s="195" t="str">
        <f>IFERROR(VLOOKUP(Table[[#This Row],[Activity Details of Assistance]],WHAT!E:F,2,FALSE),"")</f>
        <v># of HP sessions at institution level</v>
      </c>
      <c r="J2388" s="195"/>
      <c r="K2388">
        <v>3</v>
      </c>
      <c r="L2388" s="235" t="s">
        <v>28</v>
      </c>
      <c r="M2388" s="252" t="s">
        <v>13</v>
      </c>
      <c r="N2388" t="s">
        <v>14</v>
      </c>
      <c r="O2388" t="s">
        <v>307</v>
      </c>
      <c r="P2388" t="s">
        <v>1599</v>
      </c>
      <c r="Q2388" t="s">
        <v>4726</v>
      </c>
      <c r="R2388" s="230">
        <v>45107</v>
      </c>
      <c r="S2388" s="230">
        <v>45261</v>
      </c>
      <c r="T2388" t="s">
        <v>8407</v>
      </c>
      <c r="U2388" s="259"/>
      <c r="V2388" s="259"/>
      <c r="W2388" s="259"/>
      <c r="X2388" s="259"/>
      <c r="Y2388" s="260"/>
      <c r="Z2388" t="s">
        <v>8427</v>
      </c>
      <c r="AA2388" t="s">
        <v>8428</v>
      </c>
      <c r="AB2388">
        <v>1708521596</v>
      </c>
      <c r="AC2388" s="261" t="str">
        <f>_xlfn.IFNA(IF(Table[[#This Row],[Programme Partner]]&lt;&gt;Table[[#This Row],[Implementing Partner]],CONCATENATE(Table[[#This Row],[Programme Partner]],"-",Table[[#This Row],[Implementing Partner]]),Table[[#This Row],[Programme Partner]]),"")</f>
        <v>SCI</v>
      </c>
    </row>
    <row r="2389" spans="1:29" ht="16.5" customHeight="1">
      <c r="A2389" s="183">
        <v>2390</v>
      </c>
      <c r="B2389" s="183" t="s">
        <v>8385</v>
      </c>
      <c r="C2389" s="195" t="s">
        <v>5234</v>
      </c>
      <c r="D2389" s="268" t="s">
        <v>5234</v>
      </c>
      <c r="E2389" s="233" t="s">
        <v>5234</v>
      </c>
      <c r="F2389" s="265" t="s">
        <v>27</v>
      </c>
      <c r="G2389" s="195" t="s">
        <v>8014</v>
      </c>
      <c r="H2389" t="s">
        <v>8313</v>
      </c>
      <c r="I2389" s="195" t="str">
        <f>IFERROR(VLOOKUP(Table[[#This Row],[Activity Details of Assistance]],WHAT!E:F,2,FALSE),"")</f>
        <v># of campaign per camp </v>
      </c>
      <c r="J2389" s="195"/>
      <c r="K2389">
        <v>2</v>
      </c>
      <c r="L2389" s="235" t="s">
        <v>28</v>
      </c>
      <c r="M2389" s="252" t="s">
        <v>13</v>
      </c>
      <c r="N2389" t="s">
        <v>14</v>
      </c>
      <c r="O2389" t="s">
        <v>307</v>
      </c>
      <c r="P2389" t="s">
        <v>1599</v>
      </c>
      <c r="Q2389" t="s">
        <v>4726</v>
      </c>
      <c r="R2389" s="230">
        <v>45107</v>
      </c>
      <c r="S2389" s="230">
        <v>45261</v>
      </c>
      <c r="T2389" t="s">
        <v>8407</v>
      </c>
      <c r="U2389" s="259"/>
      <c r="V2389" s="259"/>
      <c r="W2389" s="259"/>
      <c r="X2389" s="259"/>
      <c r="Y2389" s="260"/>
      <c r="Z2389" t="s">
        <v>8427</v>
      </c>
      <c r="AA2389" t="s">
        <v>8428</v>
      </c>
      <c r="AB2389">
        <v>1708521596</v>
      </c>
      <c r="AC2389" s="261" t="str">
        <f>_xlfn.IFNA(IF(Table[[#This Row],[Programme Partner]]&lt;&gt;Table[[#This Row],[Implementing Partner]],CONCATENATE(Table[[#This Row],[Programme Partner]],"-",Table[[#This Row],[Implementing Partner]]),Table[[#This Row],[Programme Partner]]),"")</f>
        <v>SCI</v>
      </c>
    </row>
    <row r="2390" spans="1:29" ht="16.5" customHeight="1">
      <c r="A2390" s="183">
        <v>2391</v>
      </c>
      <c r="B2390" s="183" t="s">
        <v>8385</v>
      </c>
      <c r="C2390" s="195" t="s">
        <v>5234</v>
      </c>
      <c r="D2390" s="268" t="s">
        <v>5234</v>
      </c>
      <c r="E2390" s="233" t="s">
        <v>5234</v>
      </c>
      <c r="F2390" s="265" t="s">
        <v>27</v>
      </c>
      <c r="G2390" s="195" t="s">
        <v>8014</v>
      </c>
      <c r="H2390" t="s">
        <v>8401</v>
      </c>
      <c r="I2390" s="195" t="str">
        <f>IFERROR(VLOOKUP(Table[[#This Row],[Activity Details of Assistance]],WHAT!E:F,2,FALSE),"")</f>
        <v># of household</v>
      </c>
      <c r="J2390" s="195"/>
      <c r="K2390">
        <v>600</v>
      </c>
      <c r="L2390" s="235" t="s">
        <v>28</v>
      </c>
      <c r="M2390" s="252" t="s">
        <v>13</v>
      </c>
      <c r="N2390" t="s">
        <v>14</v>
      </c>
      <c r="O2390" t="s">
        <v>307</v>
      </c>
      <c r="P2390" t="s">
        <v>1599</v>
      </c>
      <c r="Q2390" t="s">
        <v>4726</v>
      </c>
      <c r="R2390" s="230">
        <v>45107</v>
      </c>
      <c r="S2390" s="230">
        <v>45261</v>
      </c>
      <c r="T2390" t="s">
        <v>8407</v>
      </c>
      <c r="U2390" s="259"/>
      <c r="V2390" s="259"/>
      <c r="W2390" s="259"/>
      <c r="X2390" s="259"/>
      <c r="Y2390" s="260"/>
      <c r="Z2390" t="s">
        <v>8427</v>
      </c>
      <c r="AA2390" t="s">
        <v>8428</v>
      </c>
      <c r="AB2390">
        <v>1708521596</v>
      </c>
      <c r="AC2390" s="261" t="str">
        <f>_xlfn.IFNA(IF(Table[[#This Row],[Programme Partner]]&lt;&gt;Table[[#This Row],[Implementing Partner]],CONCATENATE(Table[[#This Row],[Programme Partner]],"-",Table[[#This Row],[Implementing Partner]]),Table[[#This Row],[Programme Partner]]),"")</f>
        <v>SCI</v>
      </c>
    </row>
    <row r="2391" spans="1:29" ht="16.5" customHeight="1">
      <c r="A2391" s="183">
        <v>2392</v>
      </c>
      <c r="B2391" s="183" t="s">
        <v>8385</v>
      </c>
      <c r="C2391" s="195" t="s">
        <v>5234</v>
      </c>
      <c r="D2391" s="268" t="s">
        <v>5234</v>
      </c>
      <c r="E2391" s="233" t="s">
        <v>5234</v>
      </c>
      <c r="F2391" s="265" t="s">
        <v>27</v>
      </c>
      <c r="G2391" s="195" t="s">
        <v>8014</v>
      </c>
      <c r="H2391" t="s">
        <v>8412</v>
      </c>
      <c r="I2391" s="195" t="str">
        <f>IFERROR(VLOOKUP(Table[[#This Row],[Activity Details of Assistance]],WHAT!E:F,2,FALSE),"")</f>
        <v># of HH</v>
      </c>
      <c r="J2391" s="195"/>
      <c r="K2391">
        <v>493</v>
      </c>
      <c r="L2391" s="235" t="s">
        <v>28</v>
      </c>
      <c r="M2391" s="252" t="s">
        <v>13</v>
      </c>
      <c r="N2391" t="s">
        <v>14</v>
      </c>
      <c r="O2391" t="s">
        <v>307</v>
      </c>
      <c r="P2391" t="s">
        <v>1599</v>
      </c>
      <c r="Q2391" t="s">
        <v>4726</v>
      </c>
      <c r="R2391" s="230">
        <v>45107</v>
      </c>
      <c r="S2391" s="230">
        <v>45261</v>
      </c>
      <c r="T2391" t="s">
        <v>8407</v>
      </c>
      <c r="U2391" s="259"/>
      <c r="V2391" s="259"/>
      <c r="W2391" s="259"/>
      <c r="X2391" s="259"/>
      <c r="Y2391" s="260"/>
      <c r="Z2391" t="s">
        <v>8427</v>
      </c>
      <c r="AA2391" t="s">
        <v>8428</v>
      </c>
      <c r="AB2391">
        <v>1708521596</v>
      </c>
      <c r="AC2391" s="261" t="str">
        <f>_xlfn.IFNA(IF(Table[[#This Row],[Programme Partner]]&lt;&gt;Table[[#This Row],[Implementing Partner]],CONCATENATE(Table[[#This Row],[Programme Partner]],"-",Table[[#This Row],[Implementing Partner]]),Table[[#This Row],[Programme Partner]]),"")</f>
        <v>SCI</v>
      </c>
    </row>
    <row r="2392" spans="1:29" ht="16.5" customHeight="1">
      <c r="A2392" s="183">
        <v>2393</v>
      </c>
      <c r="B2392" s="183" t="s">
        <v>8385</v>
      </c>
      <c r="C2392" s="195" t="s">
        <v>8306</v>
      </c>
      <c r="D2392" s="268" t="s">
        <v>8306</v>
      </c>
      <c r="E2392" t="s">
        <v>5058</v>
      </c>
      <c r="F2392" s="265" t="s">
        <v>27</v>
      </c>
      <c r="G2392" s="195" t="s">
        <v>8011</v>
      </c>
      <c r="H2392" t="s">
        <v>8363</v>
      </c>
      <c r="I2392" s="195" t="str">
        <f>IFERROR(VLOOKUP(Table[[#This Row],[Activity Details of Assistance]],WHAT!E:F,2,FALSE),"")</f>
        <v># of tube well</v>
      </c>
      <c r="J2392" s="195"/>
      <c r="K2392">
        <v>44</v>
      </c>
      <c r="L2392" s="235" t="s">
        <v>28</v>
      </c>
      <c r="M2392" s="252" t="s">
        <v>13</v>
      </c>
      <c r="N2392" t="s">
        <v>14</v>
      </c>
      <c r="O2392" t="s">
        <v>309</v>
      </c>
      <c r="P2392" t="s">
        <v>1606</v>
      </c>
      <c r="Q2392" t="s">
        <v>6478</v>
      </c>
      <c r="R2392" s="230">
        <v>45107</v>
      </c>
      <c r="S2392" s="230">
        <v>45078</v>
      </c>
      <c r="T2392" t="s">
        <v>8407</v>
      </c>
      <c r="U2392" s="259"/>
      <c r="V2392" s="259"/>
      <c r="W2392" s="259"/>
      <c r="X2392" s="259"/>
      <c r="Y2392" s="260"/>
      <c r="Z2392" t="s">
        <v>8361</v>
      </c>
      <c r="AA2392" t="s">
        <v>8362</v>
      </c>
      <c r="AB2392">
        <v>1681597433</v>
      </c>
      <c r="AC2392" s="261" t="str">
        <f>_xlfn.IFNA(IF(Table[[#This Row],[Programme Partner]]&lt;&gt;Table[[#This Row],[Implementing Partner]],CONCATENATE(Table[[#This Row],[Programme Partner]],"-",Table[[#This Row],[Implementing Partner]]),Table[[#This Row],[Programme Partner]]),"")</f>
        <v>GREEN HILL</v>
      </c>
    </row>
    <row r="2393" spans="1:29" ht="16.5" customHeight="1">
      <c r="A2393" s="183">
        <v>2394</v>
      </c>
      <c r="B2393" s="183" t="s">
        <v>8385</v>
      </c>
      <c r="C2393" s="195" t="s">
        <v>8306</v>
      </c>
      <c r="D2393" s="268" t="s">
        <v>8306</v>
      </c>
      <c r="E2393" t="s">
        <v>5058</v>
      </c>
      <c r="F2393" s="265" t="s">
        <v>27</v>
      </c>
      <c r="G2393" s="195" t="s">
        <v>8012</v>
      </c>
      <c r="H2393" t="s">
        <v>8364</v>
      </c>
      <c r="I2393" s="195" t="str">
        <f>IFERROR(VLOOKUP(Table[[#This Row],[Activity Details of Assistance]],WHAT!E:F,2,FALSE),"")</f>
        <v xml:space="preserve"># of door </v>
      </c>
      <c r="J2393" s="195"/>
      <c r="K2393">
        <v>16</v>
      </c>
      <c r="L2393" s="235" t="s">
        <v>28</v>
      </c>
      <c r="M2393" s="252" t="s">
        <v>13</v>
      </c>
      <c r="N2393" t="s">
        <v>14</v>
      </c>
      <c r="O2393" t="s">
        <v>309</v>
      </c>
      <c r="P2393" t="s">
        <v>1606</v>
      </c>
      <c r="Q2393" t="s">
        <v>6478</v>
      </c>
      <c r="R2393" s="230">
        <v>45107</v>
      </c>
      <c r="S2393" s="230">
        <v>45078</v>
      </c>
      <c r="T2393" t="s">
        <v>8407</v>
      </c>
      <c r="U2393" s="259"/>
      <c r="V2393" s="259"/>
      <c r="W2393" s="259"/>
      <c r="X2393" s="259"/>
      <c r="Y2393" s="260"/>
      <c r="Z2393" t="s">
        <v>8361</v>
      </c>
      <c r="AA2393" t="s">
        <v>8362</v>
      </c>
      <c r="AB2393">
        <v>1681597433</v>
      </c>
      <c r="AC2393" s="261" t="str">
        <f>_xlfn.IFNA(IF(Table[[#This Row],[Programme Partner]]&lt;&gt;Table[[#This Row],[Implementing Partner]],CONCATENATE(Table[[#This Row],[Programme Partner]],"-",Table[[#This Row],[Implementing Partner]]),Table[[#This Row],[Programme Partner]]),"")</f>
        <v>GREEN HILL</v>
      </c>
    </row>
    <row r="2394" spans="1:29" ht="16.5" customHeight="1">
      <c r="A2394" s="183">
        <v>2395</v>
      </c>
      <c r="B2394" s="183" t="s">
        <v>8385</v>
      </c>
      <c r="C2394" s="195" t="s">
        <v>8306</v>
      </c>
      <c r="D2394" s="268" t="s">
        <v>8306</v>
      </c>
      <c r="E2394" t="s">
        <v>5058</v>
      </c>
      <c r="F2394" s="265" t="s">
        <v>27</v>
      </c>
      <c r="G2394" s="195" t="s">
        <v>8012</v>
      </c>
      <c r="H2394" t="s">
        <v>8365</v>
      </c>
      <c r="I2394" s="195" t="str">
        <f>IFERROR(VLOOKUP(Table[[#This Row],[Activity Details of Assistance]],WHAT!E:F,2,FALSE),"")</f>
        <v># of door</v>
      </c>
      <c r="J2394" s="195"/>
      <c r="K2394">
        <v>21</v>
      </c>
      <c r="L2394" s="235" t="s">
        <v>28</v>
      </c>
      <c r="M2394" s="252" t="s">
        <v>13</v>
      </c>
      <c r="N2394" t="s">
        <v>14</v>
      </c>
      <c r="O2394" t="s">
        <v>309</v>
      </c>
      <c r="P2394" t="s">
        <v>1606</v>
      </c>
      <c r="Q2394" t="s">
        <v>6478</v>
      </c>
      <c r="R2394" s="230">
        <v>45107</v>
      </c>
      <c r="S2394" s="230">
        <v>45078</v>
      </c>
      <c r="T2394" t="s">
        <v>8407</v>
      </c>
      <c r="U2394" s="259"/>
      <c r="V2394" s="259"/>
      <c r="W2394" s="259"/>
      <c r="X2394" s="259"/>
      <c r="Y2394" s="260"/>
      <c r="Z2394" t="s">
        <v>8361</v>
      </c>
      <c r="AA2394" t="s">
        <v>8362</v>
      </c>
      <c r="AB2394">
        <v>1681597433</v>
      </c>
      <c r="AC2394" s="261" t="str">
        <f>_xlfn.IFNA(IF(Table[[#This Row],[Programme Partner]]&lt;&gt;Table[[#This Row],[Implementing Partner]],CONCATENATE(Table[[#This Row],[Programme Partner]],"-",Table[[#This Row],[Implementing Partner]]),Table[[#This Row],[Programme Partner]]),"")</f>
        <v>GREEN HILL</v>
      </c>
    </row>
    <row r="2395" spans="1:29" ht="16.5" customHeight="1">
      <c r="A2395" s="183">
        <v>2396</v>
      </c>
      <c r="B2395" s="183" t="s">
        <v>8385</v>
      </c>
      <c r="C2395" s="195" t="s">
        <v>8306</v>
      </c>
      <c r="D2395" s="268" t="s">
        <v>8306</v>
      </c>
      <c r="E2395" t="s">
        <v>5058</v>
      </c>
      <c r="F2395" s="265" t="s">
        <v>27</v>
      </c>
      <c r="G2395" s="195" t="s">
        <v>8012</v>
      </c>
      <c r="H2395" t="s">
        <v>8312</v>
      </c>
      <c r="I2395" s="195" t="str">
        <f>IFERROR(VLOOKUP(Table[[#This Row],[Activity Details of Assistance]],WHAT!E:F,2,FALSE),"")</f>
        <v># of door</v>
      </c>
      <c r="J2395" s="195"/>
      <c r="K2395">
        <v>49</v>
      </c>
      <c r="L2395" s="235" t="s">
        <v>28</v>
      </c>
      <c r="M2395" s="252" t="s">
        <v>13</v>
      </c>
      <c r="N2395" t="s">
        <v>14</v>
      </c>
      <c r="O2395" t="s">
        <v>309</v>
      </c>
      <c r="P2395" t="s">
        <v>1606</v>
      </c>
      <c r="Q2395" t="s">
        <v>6478</v>
      </c>
      <c r="R2395" s="230">
        <v>45107</v>
      </c>
      <c r="S2395" s="230">
        <v>45078</v>
      </c>
      <c r="T2395" t="s">
        <v>8407</v>
      </c>
      <c r="U2395" s="259"/>
      <c r="V2395" s="259"/>
      <c r="W2395" s="259"/>
      <c r="X2395" s="259"/>
      <c r="Y2395" s="260"/>
      <c r="Z2395" t="s">
        <v>8361</v>
      </c>
      <c r="AA2395" t="s">
        <v>8362</v>
      </c>
      <c r="AB2395">
        <v>1681597433</v>
      </c>
      <c r="AC2395" s="261" t="str">
        <f>_xlfn.IFNA(IF(Table[[#This Row],[Programme Partner]]&lt;&gt;Table[[#This Row],[Implementing Partner]],CONCATENATE(Table[[#This Row],[Programme Partner]],"-",Table[[#This Row],[Implementing Partner]]),Table[[#This Row],[Programme Partner]]),"")</f>
        <v>GREEN HILL</v>
      </c>
    </row>
    <row r="2396" spans="1:29" ht="16.5" customHeight="1">
      <c r="A2396" s="183">
        <v>2397</v>
      </c>
      <c r="B2396" s="183" t="s">
        <v>8385</v>
      </c>
      <c r="C2396" s="195" t="s">
        <v>8306</v>
      </c>
      <c r="D2396" s="268" t="s">
        <v>8306</v>
      </c>
      <c r="E2396" t="s">
        <v>5058</v>
      </c>
      <c r="F2396" s="265" t="s">
        <v>27</v>
      </c>
      <c r="G2396" s="195" t="s">
        <v>8013</v>
      </c>
      <c r="H2396" t="s">
        <v>8338</v>
      </c>
      <c r="I2396" s="195" t="str">
        <f>IFERROR(VLOOKUP(Table[[#This Row],[Activity Details of Assistance]],WHAT!E:F,2,FALSE),"")</f>
        <v># of facilities</v>
      </c>
      <c r="J2396" s="195"/>
      <c r="K2396">
        <v>580</v>
      </c>
      <c r="L2396" s="235" t="s">
        <v>28</v>
      </c>
      <c r="M2396" s="252" t="s">
        <v>13</v>
      </c>
      <c r="N2396" t="s">
        <v>14</v>
      </c>
      <c r="O2396" t="s">
        <v>309</v>
      </c>
      <c r="P2396" t="s">
        <v>1606</v>
      </c>
      <c r="Q2396" t="s">
        <v>6478</v>
      </c>
      <c r="R2396" s="230">
        <v>45107</v>
      </c>
      <c r="S2396" s="230">
        <v>45078</v>
      </c>
      <c r="T2396" t="s">
        <v>8407</v>
      </c>
      <c r="U2396" s="259"/>
      <c r="V2396" s="259"/>
      <c r="W2396" s="259"/>
      <c r="X2396" s="259"/>
      <c r="Y2396" s="260"/>
      <c r="Z2396" t="s">
        <v>8361</v>
      </c>
      <c r="AA2396" t="s">
        <v>8362</v>
      </c>
      <c r="AB2396">
        <v>1681597433</v>
      </c>
      <c r="AC2396" s="261" t="str">
        <f>_xlfn.IFNA(IF(Table[[#This Row],[Programme Partner]]&lt;&gt;Table[[#This Row],[Implementing Partner]],CONCATENATE(Table[[#This Row],[Programme Partner]],"-",Table[[#This Row],[Implementing Partner]]),Table[[#This Row],[Programme Partner]]),"")</f>
        <v>GREEN HILL</v>
      </c>
    </row>
    <row r="2397" spans="1:29" ht="16.5" customHeight="1">
      <c r="A2397" s="183">
        <v>2398</v>
      </c>
      <c r="B2397" s="183" t="s">
        <v>8385</v>
      </c>
      <c r="C2397" s="195" t="s">
        <v>8306</v>
      </c>
      <c r="D2397" s="268" t="s">
        <v>8306</v>
      </c>
      <c r="E2397" t="s">
        <v>5058</v>
      </c>
      <c r="F2397" s="265" t="s">
        <v>27</v>
      </c>
      <c r="G2397" s="195" t="s">
        <v>8013</v>
      </c>
      <c r="H2397" t="s">
        <v>8286</v>
      </c>
      <c r="I2397" s="195" t="str">
        <f>IFERROR(VLOOKUP(Table[[#This Row],[Activity Details of Assistance]],WHAT!E:F,2,FALSE),"")</f>
        <v># of HP sessions at community level</v>
      </c>
      <c r="J2397" s="195"/>
      <c r="K2397">
        <v>60</v>
      </c>
      <c r="L2397" s="235" t="s">
        <v>28</v>
      </c>
      <c r="M2397" s="252" t="s">
        <v>13</v>
      </c>
      <c r="N2397" t="s">
        <v>14</v>
      </c>
      <c r="O2397" t="s">
        <v>309</v>
      </c>
      <c r="P2397" t="s">
        <v>1606</v>
      </c>
      <c r="Q2397" t="s">
        <v>6478</v>
      </c>
      <c r="R2397" s="230">
        <v>45107</v>
      </c>
      <c r="S2397" s="230">
        <v>45078</v>
      </c>
      <c r="T2397" t="s">
        <v>8407</v>
      </c>
      <c r="U2397" s="259"/>
      <c r="V2397" s="259"/>
      <c r="W2397" s="259"/>
      <c r="X2397" s="259"/>
      <c r="Y2397" s="260"/>
      <c r="Z2397" t="s">
        <v>8361</v>
      </c>
      <c r="AA2397" t="s">
        <v>8362</v>
      </c>
      <c r="AB2397">
        <v>1681597433</v>
      </c>
      <c r="AC2397" s="261" t="str">
        <f>_xlfn.IFNA(IF(Table[[#This Row],[Programme Partner]]&lt;&gt;Table[[#This Row],[Implementing Partner]],CONCATENATE(Table[[#This Row],[Programme Partner]],"-",Table[[#This Row],[Implementing Partner]]),Table[[#This Row],[Programme Partner]]),"")</f>
        <v>GREEN HILL</v>
      </c>
    </row>
    <row r="2398" spans="1:29" ht="16.5" customHeight="1">
      <c r="A2398" s="183">
        <v>2399</v>
      </c>
      <c r="B2398" s="183" t="s">
        <v>8385</v>
      </c>
      <c r="C2398" s="195" t="s">
        <v>8306</v>
      </c>
      <c r="D2398" s="268" t="s">
        <v>8306</v>
      </c>
      <c r="E2398" t="s">
        <v>5058</v>
      </c>
      <c r="F2398" s="265" t="s">
        <v>27</v>
      </c>
      <c r="G2398" s="195" t="s">
        <v>8013</v>
      </c>
      <c r="H2398" t="s">
        <v>8287</v>
      </c>
      <c r="I2398" s="195" t="str">
        <f>IFERROR(VLOOKUP(Table[[#This Row],[Activity Details of Assistance]],WHAT!E:F,2,FALSE),"")</f>
        <v># of HP sessions at HH level</v>
      </c>
      <c r="J2398" s="195"/>
      <c r="K2398">
        <v>1305</v>
      </c>
      <c r="L2398" s="235" t="s">
        <v>28</v>
      </c>
      <c r="M2398" s="252" t="s">
        <v>13</v>
      </c>
      <c r="N2398" t="s">
        <v>14</v>
      </c>
      <c r="O2398" t="s">
        <v>309</v>
      </c>
      <c r="P2398" t="s">
        <v>1606</v>
      </c>
      <c r="Q2398" t="s">
        <v>6478</v>
      </c>
      <c r="R2398" s="230">
        <v>45107</v>
      </c>
      <c r="S2398" s="230">
        <v>45078</v>
      </c>
      <c r="T2398" t="s">
        <v>8407</v>
      </c>
      <c r="U2398" s="259"/>
      <c r="V2398" s="259"/>
      <c r="W2398" s="259"/>
      <c r="X2398" s="259"/>
      <c r="Y2398" s="260"/>
      <c r="Z2398" t="s">
        <v>8361</v>
      </c>
      <c r="AA2398" t="s">
        <v>8362</v>
      </c>
      <c r="AB2398">
        <v>1681597433</v>
      </c>
      <c r="AC2398" s="261" t="str">
        <f>_xlfn.IFNA(IF(Table[[#This Row],[Programme Partner]]&lt;&gt;Table[[#This Row],[Implementing Partner]],CONCATENATE(Table[[#This Row],[Programme Partner]],"-",Table[[#This Row],[Implementing Partner]]),Table[[#This Row],[Programme Partner]]),"")</f>
        <v>GREEN HILL</v>
      </c>
    </row>
    <row r="2399" spans="1:29" ht="16.5" customHeight="1">
      <c r="A2399" s="183">
        <v>2400</v>
      </c>
      <c r="B2399" s="183" t="s">
        <v>8385</v>
      </c>
      <c r="C2399" s="195" t="s">
        <v>8306</v>
      </c>
      <c r="D2399" s="268" t="s">
        <v>8306</v>
      </c>
      <c r="E2399" t="s">
        <v>5058</v>
      </c>
      <c r="F2399" s="265" t="s">
        <v>27</v>
      </c>
      <c r="G2399" s="195" t="s">
        <v>8014</v>
      </c>
      <c r="H2399" t="s">
        <v>8313</v>
      </c>
      <c r="I2399" s="195" t="str">
        <f>IFERROR(VLOOKUP(Table[[#This Row],[Activity Details of Assistance]],WHAT!E:F,2,FALSE),"")</f>
        <v># of campaign per camp </v>
      </c>
      <c r="J2399" s="195"/>
      <c r="K2399">
        <v>1</v>
      </c>
      <c r="L2399" s="235" t="s">
        <v>28</v>
      </c>
      <c r="M2399" s="252" t="s">
        <v>13</v>
      </c>
      <c r="N2399" t="s">
        <v>14</v>
      </c>
      <c r="O2399" t="s">
        <v>309</v>
      </c>
      <c r="P2399" t="s">
        <v>1606</v>
      </c>
      <c r="Q2399" t="s">
        <v>6478</v>
      </c>
      <c r="R2399" s="230">
        <v>45107</v>
      </c>
      <c r="S2399" s="230">
        <v>45078</v>
      </c>
      <c r="T2399" t="s">
        <v>8407</v>
      </c>
      <c r="U2399" s="259"/>
      <c r="V2399" s="259"/>
      <c r="W2399" s="259"/>
      <c r="X2399" s="259"/>
      <c r="Y2399" s="260"/>
      <c r="Z2399" t="s">
        <v>8361</v>
      </c>
      <c r="AA2399" t="s">
        <v>8362</v>
      </c>
      <c r="AB2399">
        <v>1681597433</v>
      </c>
      <c r="AC2399" s="261" t="str">
        <f>_xlfn.IFNA(IF(Table[[#This Row],[Programme Partner]]&lt;&gt;Table[[#This Row],[Implementing Partner]],CONCATENATE(Table[[#This Row],[Programme Partner]],"-",Table[[#This Row],[Implementing Partner]]),Table[[#This Row],[Programme Partner]]),"")</f>
        <v>GREEN HILL</v>
      </c>
    </row>
    <row r="2400" spans="1:29" ht="16.5" customHeight="1">
      <c r="A2400" s="183">
        <v>2401</v>
      </c>
      <c r="B2400" s="183" t="s">
        <v>8385</v>
      </c>
      <c r="C2400" s="195" t="s">
        <v>8306</v>
      </c>
      <c r="D2400" s="268" t="s">
        <v>8306</v>
      </c>
      <c r="E2400" t="s">
        <v>5058</v>
      </c>
      <c r="F2400" s="265" t="s">
        <v>27</v>
      </c>
      <c r="G2400" s="195" t="s">
        <v>8014</v>
      </c>
      <c r="H2400" t="s">
        <v>8412</v>
      </c>
      <c r="I2400" s="195" t="str">
        <f>IFERROR(VLOOKUP(Table[[#This Row],[Activity Details of Assistance]],WHAT!E:F,2,FALSE),"")</f>
        <v># of HH</v>
      </c>
      <c r="J2400" s="195"/>
      <c r="K2400">
        <v>350</v>
      </c>
      <c r="L2400" s="235" t="s">
        <v>28</v>
      </c>
      <c r="M2400" s="252" t="s">
        <v>13</v>
      </c>
      <c r="N2400" t="s">
        <v>14</v>
      </c>
      <c r="O2400" t="s">
        <v>309</v>
      </c>
      <c r="P2400" t="s">
        <v>1606</v>
      </c>
      <c r="Q2400" t="s">
        <v>6478</v>
      </c>
      <c r="R2400" s="230">
        <v>45107</v>
      </c>
      <c r="S2400" s="230">
        <v>45078</v>
      </c>
      <c r="T2400" t="s">
        <v>8407</v>
      </c>
      <c r="U2400" s="259"/>
      <c r="V2400" s="259"/>
      <c r="W2400" s="259"/>
      <c r="X2400" s="259"/>
      <c r="Y2400" s="260"/>
      <c r="Z2400" t="s">
        <v>8361</v>
      </c>
      <c r="AA2400" t="s">
        <v>8362</v>
      </c>
      <c r="AB2400">
        <v>1681597433</v>
      </c>
      <c r="AC2400" s="261" t="str">
        <f>_xlfn.IFNA(IF(Table[[#This Row],[Programme Partner]]&lt;&gt;Table[[#This Row],[Implementing Partner]],CONCATENATE(Table[[#This Row],[Programme Partner]],"-",Table[[#This Row],[Implementing Partner]]),Table[[#This Row],[Programme Partner]]),"")</f>
        <v>GREEN HILL</v>
      </c>
    </row>
    <row r="2401" spans="1:29" ht="16.5" customHeight="1">
      <c r="A2401" s="183">
        <v>2402</v>
      </c>
      <c r="B2401" s="183" t="s">
        <v>8385</v>
      </c>
      <c r="C2401" s="195" t="s">
        <v>8306</v>
      </c>
      <c r="D2401" s="268" t="s">
        <v>8306</v>
      </c>
      <c r="E2401" t="s">
        <v>5058</v>
      </c>
      <c r="F2401" s="265" t="s">
        <v>27</v>
      </c>
      <c r="G2401" s="195" t="s">
        <v>8011</v>
      </c>
      <c r="H2401" t="s">
        <v>8363</v>
      </c>
      <c r="I2401" s="195" t="str">
        <f>IFERROR(VLOOKUP(Table[[#This Row],[Activity Details of Assistance]],WHAT!E:F,2,FALSE),"")</f>
        <v># of tube well</v>
      </c>
      <c r="J2401" s="195"/>
      <c r="K2401">
        <v>26</v>
      </c>
      <c r="L2401" s="235" t="s">
        <v>28</v>
      </c>
      <c r="M2401" s="252" t="s">
        <v>13</v>
      </c>
      <c r="N2401" t="s">
        <v>14</v>
      </c>
      <c r="O2401" t="s">
        <v>309</v>
      </c>
      <c r="P2401" t="s">
        <v>1606</v>
      </c>
      <c r="Q2401" t="s">
        <v>6386</v>
      </c>
      <c r="R2401" s="230">
        <v>45107</v>
      </c>
      <c r="S2401" s="230">
        <v>45078</v>
      </c>
      <c r="T2401" t="s">
        <v>8407</v>
      </c>
      <c r="U2401" s="259"/>
      <c r="V2401" s="259"/>
      <c r="W2401" s="259"/>
      <c r="X2401" s="259"/>
      <c r="Y2401" s="260"/>
      <c r="Z2401" t="s">
        <v>8361</v>
      </c>
      <c r="AA2401" t="s">
        <v>8362</v>
      </c>
      <c r="AB2401">
        <v>1681597433</v>
      </c>
      <c r="AC2401" s="261" t="str">
        <f>_xlfn.IFNA(IF(Table[[#This Row],[Programme Partner]]&lt;&gt;Table[[#This Row],[Implementing Partner]],CONCATENATE(Table[[#This Row],[Programme Partner]],"-",Table[[#This Row],[Implementing Partner]]),Table[[#This Row],[Programme Partner]]),"")</f>
        <v>GREEN HILL</v>
      </c>
    </row>
    <row r="2402" spans="1:29" ht="16.5" customHeight="1">
      <c r="A2402" s="183">
        <v>2403</v>
      </c>
      <c r="B2402" s="183" t="s">
        <v>8385</v>
      </c>
      <c r="C2402" s="195" t="s">
        <v>8306</v>
      </c>
      <c r="D2402" s="268" t="s">
        <v>8306</v>
      </c>
      <c r="E2402" t="s">
        <v>5058</v>
      </c>
      <c r="F2402" s="265" t="s">
        <v>27</v>
      </c>
      <c r="G2402" s="195" t="s">
        <v>8012</v>
      </c>
      <c r="H2402" t="s">
        <v>8364</v>
      </c>
      <c r="I2402" s="195" t="str">
        <f>IFERROR(VLOOKUP(Table[[#This Row],[Activity Details of Assistance]],WHAT!E:F,2,FALSE),"")</f>
        <v xml:space="preserve"># of door </v>
      </c>
      <c r="J2402" s="195"/>
      <c r="K2402">
        <v>29</v>
      </c>
      <c r="L2402" s="235" t="s">
        <v>28</v>
      </c>
      <c r="M2402" s="252" t="s">
        <v>13</v>
      </c>
      <c r="N2402" t="s">
        <v>14</v>
      </c>
      <c r="O2402" t="s">
        <v>309</v>
      </c>
      <c r="P2402" t="s">
        <v>1606</v>
      </c>
      <c r="Q2402" t="s">
        <v>6386</v>
      </c>
      <c r="R2402" s="230">
        <v>45107</v>
      </c>
      <c r="S2402" s="230">
        <v>45078</v>
      </c>
      <c r="T2402" t="s">
        <v>8407</v>
      </c>
      <c r="U2402" s="259"/>
      <c r="V2402" s="259"/>
      <c r="W2402" s="259"/>
      <c r="X2402" s="259"/>
      <c r="Y2402" s="260"/>
      <c r="Z2402" t="s">
        <v>8361</v>
      </c>
      <c r="AA2402" t="s">
        <v>8362</v>
      </c>
      <c r="AB2402">
        <v>1681597433</v>
      </c>
      <c r="AC2402" s="261" t="str">
        <f>_xlfn.IFNA(IF(Table[[#This Row],[Programme Partner]]&lt;&gt;Table[[#This Row],[Implementing Partner]],CONCATENATE(Table[[#This Row],[Programme Partner]],"-",Table[[#This Row],[Implementing Partner]]),Table[[#This Row],[Programme Partner]]),"")</f>
        <v>GREEN HILL</v>
      </c>
    </row>
    <row r="2403" spans="1:29" ht="16.5" customHeight="1">
      <c r="A2403" s="183">
        <v>2404</v>
      </c>
      <c r="B2403" s="183" t="s">
        <v>8385</v>
      </c>
      <c r="C2403" s="195" t="s">
        <v>8306</v>
      </c>
      <c r="D2403" s="268" t="s">
        <v>8306</v>
      </c>
      <c r="E2403" t="s">
        <v>5058</v>
      </c>
      <c r="F2403" s="265" t="s">
        <v>27</v>
      </c>
      <c r="G2403" s="195" t="s">
        <v>8012</v>
      </c>
      <c r="H2403" t="s">
        <v>8365</v>
      </c>
      <c r="I2403" s="195" t="str">
        <f>IFERROR(VLOOKUP(Table[[#This Row],[Activity Details of Assistance]],WHAT!E:F,2,FALSE),"")</f>
        <v># of door</v>
      </c>
      <c r="J2403" s="195"/>
      <c r="K2403">
        <v>46</v>
      </c>
      <c r="L2403" s="235" t="s">
        <v>28</v>
      </c>
      <c r="M2403" s="252" t="s">
        <v>13</v>
      </c>
      <c r="N2403" t="s">
        <v>14</v>
      </c>
      <c r="O2403" t="s">
        <v>309</v>
      </c>
      <c r="P2403" t="s">
        <v>1606</v>
      </c>
      <c r="Q2403" t="s">
        <v>6386</v>
      </c>
      <c r="R2403" s="230">
        <v>45107</v>
      </c>
      <c r="S2403" s="230">
        <v>45078</v>
      </c>
      <c r="T2403" t="s">
        <v>8407</v>
      </c>
      <c r="U2403" s="259"/>
      <c r="V2403" s="259"/>
      <c r="W2403" s="259"/>
      <c r="X2403" s="259"/>
      <c r="Y2403" s="260"/>
      <c r="Z2403" t="s">
        <v>8361</v>
      </c>
      <c r="AA2403" t="s">
        <v>8362</v>
      </c>
      <c r="AB2403">
        <v>1681597433</v>
      </c>
      <c r="AC2403" s="261" t="str">
        <f>_xlfn.IFNA(IF(Table[[#This Row],[Programme Partner]]&lt;&gt;Table[[#This Row],[Implementing Partner]],CONCATENATE(Table[[#This Row],[Programme Partner]],"-",Table[[#This Row],[Implementing Partner]]),Table[[#This Row],[Programme Partner]]),"")</f>
        <v>GREEN HILL</v>
      </c>
    </row>
    <row r="2404" spans="1:29" ht="16.5" customHeight="1">
      <c r="A2404" s="183">
        <v>2405</v>
      </c>
      <c r="B2404" s="183" t="s">
        <v>8385</v>
      </c>
      <c r="C2404" s="195" t="s">
        <v>8306</v>
      </c>
      <c r="D2404" s="268" t="s">
        <v>8306</v>
      </c>
      <c r="E2404" t="s">
        <v>5058</v>
      </c>
      <c r="F2404" s="265" t="s">
        <v>27</v>
      </c>
      <c r="G2404" s="195" t="s">
        <v>8012</v>
      </c>
      <c r="H2404" t="s">
        <v>8312</v>
      </c>
      <c r="I2404" s="195" t="str">
        <f>IFERROR(VLOOKUP(Table[[#This Row],[Activity Details of Assistance]],WHAT!E:F,2,FALSE),"")</f>
        <v># of door</v>
      </c>
      <c r="J2404" s="195"/>
      <c r="K2404">
        <v>6</v>
      </c>
      <c r="L2404" s="235" t="s">
        <v>28</v>
      </c>
      <c r="M2404" s="252" t="s">
        <v>13</v>
      </c>
      <c r="N2404" t="s">
        <v>14</v>
      </c>
      <c r="O2404" t="s">
        <v>309</v>
      </c>
      <c r="P2404" t="s">
        <v>1606</v>
      </c>
      <c r="Q2404" t="s">
        <v>6386</v>
      </c>
      <c r="R2404" s="230">
        <v>45107</v>
      </c>
      <c r="S2404" s="230">
        <v>45078</v>
      </c>
      <c r="T2404" t="s">
        <v>8407</v>
      </c>
      <c r="U2404" s="259"/>
      <c r="V2404" s="259"/>
      <c r="W2404" s="259"/>
      <c r="X2404" s="259"/>
      <c r="Y2404" s="260"/>
      <c r="Z2404" t="s">
        <v>8361</v>
      </c>
      <c r="AA2404" t="s">
        <v>8362</v>
      </c>
      <c r="AB2404">
        <v>1681597433</v>
      </c>
      <c r="AC2404" s="261" t="str">
        <f>_xlfn.IFNA(IF(Table[[#This Row],[Programme Partner]]&lt;&gt;Table[[#This Row],[Implementing Partner]],CONCATENATE(Table[[#This Row],[Programme Partner]],"-",Table[[#This Row],[Implementing Partner]]),Table[[#This Row],[Programme Partner]]),"")</f>
        <v>GREEN HILL</v>
      </c>
    </row>
    <row r="2405" spans="1:29" ht="16.5" customHeight="1">
      <c r="A2405" s="183">
        <v>2406</v>
      </c>
      <c r="B2405" s="183" t="s">
        <v>8385</v>
      </c>
      <c r="C2405" s="195" t="s">
        <v>8306</v>
      </c>
      <c r="D2405" s="268" t="s">
        <v>8306</v>
      </c>
      <c r="E2405" t="s">
        <v>5058</v>
      </c>
      <c r="F2405" s="265" t="s">
        <v>27</v>
      </c>
      <c r="G2405" s="195" t="s">
        <v>8013</v>
      </c>
      <c r="H2405" t="s">
        <v>8338</v>
      </c>
      <c r="I2405" s="195" t="str">
        <f>IFERROR(VLOOKUP(Table[[#This Row],[Activity Details of Assistance]],WHAT!E:F,2,FALSE),"")</f>
        <v># of facilities</v>
      </c>
      <c r="J2405" s="195"/>
      <c r="K2405">
        <v>900</v>
      </c>
      <c r="L2405" s="235" t="s">
        <v>28</v>
      </c>
      <c r="M2405" s="252" t="s">
        <v>13</v>
      </c>
      <c r="N2405" t="s">
        <v>14</v>
      </c>
      <c r="O2405" t="s">
        <v>309</v>
      </c>
      <c r="P2405" t="s">
        <v>1606</v>
      </c>
      <c r="Q2405" t="s">
        <v>6386</v>
      </c>
      <c r="R2405" s="230">
        <v>45107</v>
      </c>
      <c r="S2405" s="230">
        <v>45078</v>
      </c>
      <c r="T2405" t="s">
        <v>8407</v>
      </c>
      <c r="U2405" s="259"/>
      <c r="V2405" s="259"/>
      <c r="W2405" s="259"/>
      <c r="X2405" s="259"/>
      <c r="Y2405" s="260"/>
      <c r="Z2405" t="s">
        <v>8361</v>
      </c>
      <c r="AA2405" t="s">
        <v>8362</v>
      </c>
      <c r="AB2405">
        <v>1681597433</v>
      </c>
      <c r="AC2405" s="261" t="str">
        <f>_xlfn.IFNA(IF(Table[[#This Row],[Programme Partner]]&lt;&gt;Table[[#This Row],[Implementing Partner]],CONCATENATE(Table[[#This Row],[Programme Partner]],"-",Table[[#This Row],[Implementing Partner]]),Table[[#This Row],[Programme Partner]]),"")</f>
        <v>GREEN HILL</v>
      </c>
    </row>
    <row r="2406" spans="1:29" ht="16.5" customHeight="1">
      <c r="A2406" s="183">
        <v>2407</v>
      </c>
      <c r="B2406" s="183" t="s">
        <v>8385</v>
      </c>
      <c r="C2406" s="195" t="s">
        <v>8306</v>
      </c>
      <c r="D2406" s="268" t="s">
        <v>8306</v>
      </c>
      <c r="E2406" t="s">
        <v>5058</v>
      </c>
      <c r="F2406" s="265" t="s">
        <v>27</v>
      </c>
      <c r="G2406" s="195" t="s">
        <v>8013</v>
      </c>
      <c r="H2406" t="s">
        <v>8286</v>
      </c>
      <c r="I2406" s="195" t="str">
        <f>IFERROR(VLOOKUP(Table[[#This Row],[Activity Details of Assistance]],WHAT!E:F,2,FALSE),"")</f>
        <v># of HP sessions at community level</v>
      </c>
      <c r="J2406" s="195"/>
      <c r="K2406">
        <v>60</v>
      </c>
      <c r="L2406" s="235" t="s">
        <v>28</v>
      </c>
      <c r="M2406" s="252" t="s">
        <v>13</v>
      </c>
      <c r="N2406" t="s">
        <v>14</v>
      </c>
      <c r="O2406" t="s">
        <v>309</v>
      </c>
      <c r="P2406" t="s">
        <v>1606</v>
      </c>
      <c r="Q2406" t="s">
        <v>6386</v>
      </c>
      <c r="R2406" s="230">
        <v>45107</v>
      </c>
      <c r="S2406" s="230">
        <v>45078</v>
      </c>
      <c r="T2406" t="s">
        <v>8407</v>
      </c>
      <c r="U2406" s="259"/>
      <c r="V2406" s="259"/>
      <c r="W2406" s="259"/>
      <c r="X2406" s="259"/>
      <c r="Y2406" s="260"/>
      <c r="Z2406" t="s">
        <v>8361</v>
      </c>
      <c r="AA2406" t="s">
        <v>8362</v>
      </c>
      <c r="AB2406">
        <v>1681597433</v>
      </c>
      <c r="AC2406" s="261" t="str">
        <f>_xlfn.IFNA(IF(Table[[#This Row],[Programme Partner]]&lt;&gt;Table[[#This Row],[Implementing Partner]],CONCATENATE(Table[[#This Row],[Programme Partner]],"-",Table[[#This Row],[Implementing Partner]]),Table[[#This Row],[Programme Partner]]),"")</f>
        <v>GREEN HILL</v>
      </c>
    </row>
    <row r="2407" spans="1:29" ht="16.5" customHeight="1">
      <c r="A2407" s="183">
        <v>2408</v>
      </c>
      <c r="B2407" s="183" t="s">
        <v>8385</v>
      </c>
      <c r="C2407" s="195" t="s">
        <v>8306</v>
      </c>
      <c r="D2407" s="268" t="s">
        <v>8306</v>
      </c>
      <c r="E2407" t="s">
        <v>5058</v>
      </c>
      <c r="F2407" s="265" t="s">
        <v>27</v>
      </c>
      <c r="G2407" s="195" t="s">
        <v>8013</v>
      </c>
      <c r="H2407" t="s">
        <v>8287</v>
      </c>
      <c r="I2407" s="195" t="str">
        <f>IFERROR(VLOOKUP(Table[[#This Row],[Activity Details of Assistance]],WHAT!E:F,2,FALSE),"")</f>
        <v># of HP sessions at HH level</v>
      </c>
      <c r="J2407" s="195"/>
      <c r="K2407">
        <v>1121</v>
      </c>
      <c r="L2407" s="235" t="s">
        <v>28</v>
      </c>
      <c r="M2407" s="252" t="s">
        <v>13</v>
      </c>
      <c r="N2407" t="s">
        <v>14</v>
      </c>
      <c r="O2407" t="s">
        <v>309</v>
      </c>
      <c r="P2407" t="s">
        <v>1606</v>
      </c>
      <c r="Q2407" t="s">
        <v>6386</v>
      </c>
      <c r="R2407" s="230">
        <v>45107</v>
      </c>
      <c r="S2407" s="230">
        <v>45078</v>
      </c>
      <c r="T2407" t="s">
        <v>8407</v>
      </c>
      <c r="U2407" s="259"/>
      <c r="V2407" s="259"/>
      <c r="W2407" s="259"/>
      <c r="X2407" s="259"/>
      <c r="Y2407" s="260"/>
      <c r="Z2407" t="s">
        <v>8361</v>
      </c>
      <c r="AA2407" t="s">
        <v>8362</v>
      </c>
      <c r="AB2407">
        <v>1681597433</v>
      </c>
      <c r="AC2407" s="261" t="str">
        <f>_xlfn.IFNA(IF(Table[[#This Row],[Programme Partner]]&lt;&gt;Table[[#This Row],[Implementing Partner]],CONCATENATE(Table[[#This Row],[Programme Partner]],"-",Table[[#This Row],[Implementing Partner]]),Table[[#This Row],[Programme Partner]]),"")</f>
        <v>GREEN HILL</v>
      </c>
    </row>
    <row r="2408" spans="1:29" ht="16.5" customHeight="1">
      <c r="A2408" s="183">
        <v>2409</v>
      </c>
      <c r="B2408" s="183" t="s">
        <v>8385</v>
      </c>
      <c r="C2408" s="195" t="s">
        <v>8306</v>
      </c>
      <c r="D2408" s="268" t="s">
        <v>8306</v>
      </c>
      <c r="E2408" t="s">
        <v>5058</v>
      </c>
      <c r="F2408" s="265" t="s">
        <v>27</v>
      </c>
      <c r="G2408" s="195" t="s">
        <v>8014</v>
      </c>
      <c r="H2408" t="s">
        <v>8313</v>
      </c>
      <c r="I2408" s="195" t="str">
        <f>IFERROR(VLOOKUP(Table[[#This Row],[Activity Details of Assistance]],WHAT!E:F,2,FALSE),"")</f>
        <v># of campaign per camp </v>
      </c>
      <c r="J2408" s="195"/>
      <c r="K2408">
        <v>1</v>
      </c>
      <c r="L2408" s="235" t="s">
        <v>28</v>
      </c>
      <c r="M2408" s="252" t="s">
        <v>13</v>
      </c>
      <c r="N2408" t="s">
        <v>14</v>
      </c>
      <c r="O2408" t="s">
        <v>309</v>
      </c>
      <c r="P2408" t="s">
        <v>1606</v>
      </c>
      <c r="Q2408" t="s">
        <v>6386</v>
      </c>
      <c r="R2408" s="230">
        <v>45107</v>
      </c>
      <c r="S2408" s="230">
        <v>45078</v>
      </c>
      <c r="T2408" t="s">
        <v>8407</v>
      </c>
      <c r="U2408" s="259"/>
      <c r="V2408" s="259"/>
      <c r="W2408" s="259"/>
      <c r="X2408" s="259"/>
      <c r="Y2408" s="260"/>
      <c r="Z2408" t="s">
        <v>8361</v>
      </c>
      <c r="AA2408" t="s">
        <v>8362</v>
      </c>
      <c r="AB2408">
        <v>1681597433</v>
      </c>
      <c r="AC2408" s="261" t="str">
        <f>_xlfn.IFNA(IF(Table[[#This Row],[Programme Partner]]&lt;&gt;Table[[#This Row],[Implementing Partner]],CONCATENATE(Table[[#This Row],[Programme Partner]],"-",Table[[#This Row],[Implementing Partner]]),Table[[#This Row],[Programme Partner]]),"")</f>
        <v>GREEN HILL</v>
      </c>
    </row>
    <row r="2409" spans="1:29" ht="16.5" customHeight="1">
      <c r="A2409" s="183">
        <v>2410</v>
      </c>
      <c r="B2409" s="183" t="s">
        <v>8385</v>
      </c>
      <c r="C2409" s="195" t="s">
        <v>8306</v>
      </c>
      <c r="D2409" s="268" t="s">
        <v>8306</v>
      </c>
      <c r="E2409" t="s">
        <v>5058</v>
      </c>
      <c r="F2409" s="265" t="s">
        <v>27</v>
      </c>
      <c r="G2409" s="195" t="s">
        <v>8014</v>
      </c>
      <c r="H2409" t="s">
        <v>8412</v>
      </c>
      <c r="I2409" s="195" t="str">
        <f>IFERROR(VLOOKUP(Table[[#This Row],[Activity Details of Assistance]],WHAT!E:F,2,FALSE),"")</f>
        <v># of HH</v>
      </c>
      <c r="J2409" s="195"/>
      <c r="K2409">
        <v>365</v>
      </c>
      <c r="L2409" s="235" t="s">
        <v>28</v>
      </c>
      <c r="M2409" s="252" t="s">
        <v>13</v>
      </c>
      <c r="N2409" t="s">
        <v>14</v>
      </c>
      <c r="O2409" t="s">
        <v>309</v>
      </c>
      <c r="P2409" t="s">
        <v>1606</v>
      </c>
      <c r="Q2409" t="s">
        <v>6386</v>
      </c>
      <c r="R2409" s="230">
        <v>45107</v>
      </c>
      <c r="S2409" s="230">
        <v>45078</v>
      </c>
      <c r="T2409" t="s">
        <v>8407</v>
      </c>
      <c r="U2409" s="259"/>
      <c r="V2409" s="259"/>
      <c r="W2409" s="259"/>
      <c r="X2409" s="259"/>
      <c r="Y2409" s="260"/>
      <c r="Z2409" t="s">
        <v>8361</v>
      </c>
      <c r="AA2409" t="s">
        <v>8362</v>
      </c>
      <c r="AB2409">
        <v>1681597433</v>
      </c>
      <c r="AC2409" s="261" t="str">
        <f>_xlfn.IFNA(IF(Table[[#This Row],[Programme Partner]]&lt;&gt;Table[[#This Row],[Implementing Partner]],CONCATENATE(Table[[#This Row],[Programme Partner]],"-",Table[[#This Row],[Implementing Partner]]),Table[[#This Row],[Programme Partner]]),"")</f>
        <v>GREEN HILL</v>
      </c>
    </row>
    <row r="2410" spans="1:29" ht="16.5" customHeight="1">
      <c r="A2410" s="183">
        <v>2411</v>
      </c>
      <c r="B2410" s="183" t="s">
        <v>8385</v>
      </c>
      <c r="C2410" s="195" t="s">
        <v>8306</v>
      </c>
      <c r="D2410" s="268" t="s">
        <v>8306</v>
      </c>
      <c r="E2410" t="s">
        <v>5058</v>
      </c>
      <c r="F2410" s="265" t="s">
        <v>27</v>
      </c>
      <c r="G2410" s="195" t="s">
        <v>8011</v>
      </c>
      <c r="H2410" t="s">
        <v>8363</v>
      </c>
      <c r="I2410" s="195" t="str">
        <f>IFERROR(VLOOKUP(Table[[#This Row],[Activity Details of Assistance]],WHAT!E:F,2,FALSE),"")</f>
        <v># of tube well</v>
      </c>
      <c r="J2410" s="195"/>
      <c r="K2410">
        <v>17</v>
      </c>
      <c r="L2410" s="235" t="s">
        <v>28</v>
      </c>
      <c r="M2410" s="252" t="s">
        <v>13</v>
      </c>
      <c r="N2410" t="s">
        <v>14</v>
      </c>
      <c r="O2410" t="s">
        <v>309</v>
      </c>
      <c r="P2410" t="s">
        <v>1606</v>
      </c>
      <c r="Q2410" t="s">
        <v>4668</v>
      </c>
      <c r="R2410" s="230">
        <v>45107</v>
      </c>
      <c r="S2410" s="230">
        <v>45078</v>
      </c>
      <c r="T2410" t="s">
        <v>8407</v>
      </c>
      <c r="U2410" s="259"/>
      <c r="V2410" s="259"/>
      <c r="W2410" s="259"/>
      <c r="X2410" s="259"/>
      <c r="Y2410" s="260"/>
      <c r="Z2410" t="s">
        <v>8361</v>
      </c>
      <c r="AA2410" t="s">
        <v>8362</v>
      </c>
      <c r="AB2410">
        <v>1681597433</v>
      </c>
      <c r="AC2410" s="261" t="str">
        <f>_xlfn.IFNA(IF(Table[[#This Row],[Programme Partner]]&lt;&gt;Table[[#This Row],[Implementing Partner]],CONCATENATE(Table[[#This Row],[Programme Partner]],"-",Table[[#This Row],[Implementing Partner]]),Table[[#This Row],[Programme Partner]]),"")</f>
        <v>GREEN HILL</v>
      </c>
    </row>
    <row r="2411" spans="1:29" ht="16.5" customHeight="1">
      <c r="A2411" s="183">
        <v>2412</v>
      </c>
      <c r="B2411" s="183" t="s">
        <v>8385</v>
      </c>
      <c r="C2411" s="195" t="s">
        <v>8306</v>
      </c>
      <c r="D2411" s="268" t="s">
        <v>8306</v>
      </c>
      <c r="E2411" t="s">
        <v>5058</v>
      </c>
      <c r="F2411" s="265" t="s">
        <v>27</v>
      </c>
      <c r="G2411" s="195" t="s">
        <v>8012</v>
      </c>
      <c r="H2411" t="s">
        <v>8318</v>
      </c>
      <c r="I2411" s="195" t="str">
        <f>IFERROR(VLOOKUP(Table[[#This Row],[Activity Details of Assistance]],WHAT!E:F,2,FALSE),"")</f>
        <v># of door</v>
      </c>
      <c r="J2411" s="195"/>
      <c r="K2411">
        <v>2</v>
      </c>
      <c r="L2411" s="235" t="s">
        <v>28</v>
      </c>
      <c r="M2411" s="252" t="s">
        <v>13</v>
      </c>
      <c r="N2411" t="s">
        <v>14</v>
      </c>
      <c r="O2411" t="s">
        <v>309</v>
      </c>
      <c r="P2411" t="s">
        <v>1606</v>
      </c>
      <c r="Q2411" t="s">
        <v>4668</v>
      </c>
      <c r="R2411" s="230">
        <v>45107</v>
      </c>
      <c r="S2411" s="230">
        <v>45078</v>
      </c>
      <c r="T2411" t="s">
        <v>8407</v>
      </c>
      <c r="U2411" s="259"/>
      <c r="V2411" s="259"/>
      <c r="W2411" s="259"/>
      <c r="X2411" s="259"/>
      <c r="Y2411" s="260"/>
      <c r="Z2411" t="s">
        <v>8361</v>
      </c>
      <c r="AA2411" t="s">
        <v>8362</v>
      </c>
      <c r="AB2411">
        <v>1681597433</v>
      </c>
      <c r="AC2411" s="261" t="str">
        <f>_xlfn.IFNA(IF(Table[[#This Row],[Programme Partner]]&lt;&gt;Table[[#This Row],[Implementing Partner]],CONCATENATE(Table[[#This Row],[Programme Partner]],"-",Table[[#This Row],[Implementing Partner]]),Table[[#This Row],[Programme Partner]]),"")</f>
        <v>GREEN HILL</v>
      </c>
    </row>
    <row r="2412" spans="1:29" ht="16.5" customHeight="1">
      <c r="A2412" s="183">
        <v>2413</v>
      </c>
      <c r="B2412" s="183" t="s">
        <v>8385</v>
      </c>
      <c r="C2412" s="195" t="s">
        <v>8306</v>
      </c>
      <c r="D2412" s="268" t="s">
        <v>8306</v>
      </c>
      <c r="E2412" t="s">
        <v>5058</v>
      </c>
      <c r="F2412" s="265" t="s">
        <v>27</v>
      </c>
      <c r="G2412" s="195" t="s">
        <v>8012</v>
      </c>
      <c r="H2412" t="s">
        <v>8364</v>
      </c>
      <c r="I2412" s="195" t="str">
        <f>IFERROR(VLOOKUP(Table[[#This Row],[Activity Details of Assistance]],WHAT!E:F,2,FALSE),"")</f>
        <v xml:space="preserve"># of door </v>
      </c>
      <c r="J2412" s="195"/>
      <c r="K2412">
        <v>30</v>
      </c>
      <c r="L2412" s="235" t="s">
        <v>28</v>
      </c>
      <c r="M2412" s="252" t="s">
        <v>13</v>
      </c>
      <c r="N2412" t="s">
        <v>14</v>
      </c>
      <c r="O2412" t="s">
        <v>309</v>
      </c>
      <c r="P2412" t="s">
        <v>1606</v>
      </c>
      <c r="Q2412" t="s">
        <v>4668</v>
      </c>
      <c r="R2412" s="230">
        <v>45107</v>
      </c>
      <c r="S2412" s="230">
        <v>45078</v>
      </c>
      <c r="T2412" t="s">
        <v>8407</v>
      </c>
      <c r="U2412" s="259"/>
      <c r="V2412" s="259"/>
      <c r="W2412" s="259"/>
      <c r="X2412" s="259"/>
      <c r="Y2412" s="260"/>
      <c r="Z2412" t="s">
        <v>8361</v>
      </c>
      <c r="AA2412" t="s">
        <v>8362</v>
      </c>
      <c r="AB2412">
        <v>1681597433</v>
      </c>
      <c r="AC2412" s="261" t="str">
        <f>_xlfn.IFNA(IF(Table[[#This Row],[Programme Partner]]&lt;&gt;Table[[#This Row],[Implementing Partner]],CONCATENATE(Table[[#This Row],[Programme Partner]],"-",Table[[#This Row],[Implementing Partner]]),Table[[#This Row],[Programme Partner]]),"")</f>
        <v>GREEN HILL</v>
      </c>
    </row>
    <row r="2413" spans="1:29" ht="16.5" customHeight="1">
      <c r="A2413" s="183">
        <v>2414</v>
      </c>
      <c r="B2413" s="183" t="s">
        <v>8385</v>
      </c>
      <c r="C2413" s="195" t="s">
        <v>8306</v>
      </c>
      <c r="D2413" s="268" t="s">
        <v>8306</v>
      </c>
      <c r="E2413" t="s">
        <v>5058</v>
      </c>
      <c r="F2413" s="265" t="s">
        <v>27</v>
      </c>
      <c r="G2413" s="195" t="s">
        <v>8012</v>
      </c>
      <c r="H2413" t="s">
        <v>8365</v>
      </c>
      <c r="I2413" s="195" t="str">
        <f>IFERROR(VLOOKUP(Table[[#This Row],[Activity Details of Assistance]],WHAT!E:F,2,FALSE),"")</f>
        <v># of door</v>
      </c>
      <c r="J2413" s="195"/>
      <c r="K2413">
        <v>23</v>
      </c>
      <c r="L2413" s="235" t="s">
        <v>28</v>
      </c>
      <c r="M2413" s="252" t="s">
        <v>13</v>
      </c>
      <c r="N2413" t="s">
        <v>14</v>
      </c>
      <c r="O2413" t="s">
        <v>309</v>
      </c>
      <c r="P2413" t="s">
        <v>1606</v>
      </c>
      <c r="Q2413" t="s">
        <v>4668</v>
      </c>
      <c r="R2413" s="230">
        <v>45107</v>
      </c>
      <c r="S2413" s="230">
        <v>45078</v>
      </c>
      <c r="T2413" t="s">
        <v>8407</v>
      </c>
      <c r="U2413" s="259"/>
      <c r="V2413" s="259"/>
      <c r="W2413" s="259"/>
      <c r="X2413" s="259"/>
      <c r="Y2413" s="260"/>
      <c r="Z2413" t="s">
        <v>8361</v>
      </c>
      <c r="AA2413" t="s">
        <v>8362</v>
      </c>
      <c r="AB2413">
        <v>1681597433</v>
      </c>
      <c r="AC2413" s="261" t="str">
        <f>_xlfn.IFNA(IF(Table[[#This Row],[Programme Partner]]&lt;&gt;Table[[#This Row],[Implementing Partner]],CONCATENATE(Table[[#This Row],[Programme Partner]],"-",Table[[#This Row],[Implementing Partner]]),Table[[#This Row],[Programme Partner]]),"")</f>
        <v>GREEN HILL</v>
      </c>
    </row>
    <row r="2414" spans="1:29" ht="16.5" customHeight="1">
      <c r="A2414" s="183">
        <v>2415</v>
      </c>
      <c r="B2414" s="183" t="s">
        <v>8385</v>
      </c>
      <c r="C2414" s="195" t="s">
        <v>8306</v>
      </c>
      <c r="D2414" s="268" t="s">
        <v>8306</v>
      </c>
      <c r="E2414" t="s">
        <v>5058</v>
      </c>
      <c r="F2414" s="265" t="s">
        <v>27</v>
      </c>
      <c r="G2414" s="195" t="s">
        <v>8012</v>
      </c>
      <c r="H2414" t="s">
        <v>8312</v>
      </c>
      <c r="I2414" s="195" t="str">
        <f>IFERROR(VLOOKUP(Table[[#This Row],[Activity Details of Assistance]],WHAT!E:F,2,FALSE),"")</f>
        <v># of door</v>
      </c>
      <c r="J2414" s="195"/>
      <c r="K2414">
        <v>15</v>
      </c>
      <c r="L2414" s="235" t="s">
        <v>28</v>
      </c>
      <c r="M2414" s="252" t="s">
        <v>13</v>
      </c>
      <c r="N2414" t="s">
        <v>14</v>
      </c>
      <c r="O2414" t="s">
        <v>309</v>
      </c>
      <c r="P2414" t="s">
        <v>1606</v>
      </c>
      <c r="Q2414" t="s">
        <v>4668</v>
      </c>
      <c r="R2414" s="230">
        <v>45107</v>
      </c>
      <c r="S2414" s="230">
        <v>45078</v>
      </c>
      <c r="T2414" t="s">
        <v>8407</v>
      </c>
      <c r="U2414" s="259"/>
      <c r="V2414" s="259"/>
      <c r="W2414" s="259"/>
      <c r="X2414" s="259"/>
      <c r="Y2414" s="260"/>
      <c r="Z2414" t="s">
        <v>8361</v>
      </c>
      <c r="AA2414" t="s">
        <v>8362</v>
      </c>
      <c r="AB2414">
        <v>1681597433</v>
      </c>
      <c r="AC2414" s="261" t="str">
        <f>_xlfn.IFNA(IF(Table[[#This Row],[Programme Partner]]&lt;&gt;Table[[#This Row],[Implementing Partner]],CONCATENATE(Table[[#This Row],[Programme Partner]],"-",Table[[#This Row],[Implementing Partner]]),Table[[#This Row],[Programme Partner]]),"")</f>
        <v>GREEN HILL</v>
      </c>
    </row>
    <row r="2415" spans="1:29" ht="16.5" customHeight="1">
      <c r="A2415" s="183">
        <v>2416</v>
      </c>
      <c r="B2415" s="183" t="s">
        <v>8385</v>
      </c>
      <c r="C2415" s="195" t="s">
        <v>8306</v>
      </c>
      <c r="D2415" s="268" t="s">
        <v>8306</v>
      </c>
      <c r="E2415" t="s">
        <v>5058</v>
      </c>
      <c r="F2415" s="265" t="s">
        <v>27</v>
      </c>
      <c r="G2415" s="195" t="s">
        <v>8013</v>
      </c>
      <c r="H2415" t="s">
        <v>8338</v>
      </c>
      <c r="I2415" s="195" t="str">
        <f>IFERROR(VLOOKUP(Table[[#This Row],[Activity Details of Assistance]],WHAT!E:F,2,FALSE),"")</f>
        <v># of facilities</v>
      </c>
      <c r="J2415" s="195"/>
      <c r="K2415">
        <v>540</v>
      </c>
      <c r="L2415" s="235" t="s">
        <v>28</v>
      </c>
      <c r="M2415" s="252" t="s">
        <v>13</v>
      </c>
      <c r="N2415" t="s">
        <v>14</v>
      </c>
      <c r="O2415" t="s">
        <v>309</v>
      </c>
      <c r="P2415" t="s">
        <v>1606</v>
      </c>
      <c r="Q2415" t="s">
        <v>4668</v>
      </c>
      <c r="R2415" s="230">
        <v>45107</v>
      </c>
      <c r="S2415" s="230">
        <v>45078</v>
      </c>
      <c r="T2415" t="s">
        <v>8407</v>
      </c>
      <c r="U2415" s="259"/>
      <c r="V2415" s="259"/>
      <c r="W2415" s="259"/>
      <c r="X2415" s="259"/>
      <c r="Y2415" s="260"/>
      <c r="Z2415" t="s">
        <v>8361</v>
      </c>
      <c r="AA2415" t="s">
        <v>8362</v>
      </c>
      <c r="AB2415">
        <v>1681597433</v>
      </c>
      <c r="AC2415" s="261" t="str">
        <f>_xlfn.IFNA(IF(Table[[#This Row],[Programme Partner]]&lt;&gt;Table[[#This Row],[Implementing Partner]],CONCATENATE(Table[[#This Row],[Programme Partner]],"-",Table[[#This Row],[Implementing Partner]]),Table[[#This Row],[Programme Partner]]),"")</f>
        <v>GREEN HILL</v>
      </c>
    </row>
    <row r="2416" spans="1:29" ht="16.5" customHeight="1">
      <c r="A2416" s="183">
        <v>2417</v>
      </c>
      <c r="B2416" s="183" t="s">
        <v>8385</v>
      </c>
      <c r="C2416" s="195" t="s">
        <v>8306</v>
      </c>
      <c r="D2416" s="268" t="s">
        <v>8306</v>
      </c>
      <c r="E2416" t="s">
        <v>5058</v>
      </c>
      <c r="F2416" s="265" t="s">
        <v>27</v>
      </c>
      <c r="G2416" s="195" t="s">
        <v>8013</v>
      </c>
      <c r="H2416" t="s">
        <v>8286</v>
      </c>
      <c r="I2416" s="195" t="str">
        <f>IFERROR(VLOOKUP(Table[[#This Row],[Activity Details of Assistance]],WHAT!E:F,2,FALSE),"")</f>
        <v># of HP sessions at community level</v>
      </c>
      <c r="J2416" s="195"/>
      <c r="K2416">
        <v>40</v>
      </c>
      <c r="L2416" s="235" t="s">
        <v>28</v>
      </c>
      <c r="M2416" s="252" t="s">
        <v>13</v>
      </c>
      <c r="N2416" t="s">
        <v>14</v>
      </c>
      <c r="O2416" t="s">
        <v>309</v>
      </c>
      <c r="P2416" t="s">
        <v>1606</v>
      </c>
      <c r="Q2416" t="s">
        <v>4668</v>
      </c>
      <c r="R2416" s="230">
        <v>45107</v>
      </c>
      <c r="S2416" s="230">
        <v>45078</v>
      </c>
      <c r="T2416" t="s">
        <v>8407</v>
      </c>
      <c r="U2416" s="259"/>
      <c r="V2416" s="259"/>
      <c r="W2416" s="259"/>
      <c r="X2416" s="259"/>
      <c r="Y2416" s="260"/>
      <c r="Z2416" t="s">
        <v>8361</v>
      </c>
      <c r="AA2416" t="s">
        <v>8362</v>
      </c>
      <c r="AB2416">
        <v>1681597433</v>
      </c>
      <c r="AC2416" s="261" t="str">
        <f>_xlfn.IFNA(IF(Table[[#This Row],[Programme Partner]]&lt;&gt;Table[[#This Row],[Implementing Partner]],CONCATENATE(Table[[#This Row],[Programme Partner]],"-",Table[[#This Row],[Implementing Partner]]),Table[[#This Row],[Programme Partner]]),"")</f>
        <v>GREEN HILL</v>
      </c>
    </row>
    <row r="2417" spans="1:29" ht="16.5" customHeight="1">
      <c r="A2417" s="183">
        <v>2418</v>
      </c>
      <c r="B2417" s="183" t="s">
        <v>8385</v>
      </c>
      <c r="C2417" s="195" t="s">
        <v>8306</v>
      </c>
      <c r="D2417" s="268" t="s">
        <v>8306</v>
      </c>
      <c r="E2417" t="s">
        <v>5058</v>
      </c>
      <c r="F2417" s="265" t="s">
        <v>27</v>
      </c>
      <c r="G2417" s="195" t="s">
        <v>8013</v>
      </c>
      <c r="H2417" t="s">
        <v>8287</v>
      </c>
      <c r="I2417" s="195" t="str">
        <f>IFERROR(VLOOKUP(Table[[#This Row],[Activity Details of Assistance]],WHAT!E:F,2,FALSE),"")</f>
        <v># of HP sessions at HH level</v>
      </c>
      <c r="J2417" s="195"/>
      <c r="K2417">
        <v>577</v>
      </c>
      <c r="L2417" s="235" t="s">
        <v>28</v>
      </c>
      <c r="M2417" s="252" t="s">
        <v>13</v>
      </c>
      <c r="N2417" t="s">
        <v>14</v>
      </c>
      <c r="O2417" t="s">
        <v>309</v>
      </c>
      <c r="P2417" t="s">
        <v>1606</v>
      </c>
      <c r="Q2417" t="s">
        <v>4668</v>
      </c>
      <c r="R2417" s="230">
        <v>45107</v>
      </c>
      <c r="S2417" s="230">
        <v>45078</v>
      </c>
      <c r="T2417" t="s">
        <v>8407</v>
      </c>
      <c r="U2417" s="259"/>
      <c r="V2417" s="259"/>
      <c r="W2417" s="259"/>
      <c r="X2417" s="259"/>
      <c r="Y2417" s="260"/>
      <c r="Z2417" t="s">
        <v>8361</v>
      </c>
      <c r="AA2417" t="s">
        <v>8362</v>
      </c>
      <c r="AB2417">
        <v>1681597433</v>
      </c>
      <c r="AC2417" s="261" t="str">
        <f>_xlfn.IFNA(IF(Table[[#This Row],[Programme Partner]]&lt;&gt;Table[[#This Row],[Implementing Partner]],CONCATENATE(Table[[#This Row],[Programme Partner]],"-",Table[[#This Row],[Implementing Partner]]),Table[[#This Row],[Programme Partner]]),"")</f>
        <v>GREEN HILL</v>
      </c>
    </row>
    <row r="2418" spans="1:29" ht="16.5" customHeight="1">
      <c r="A2418" s="183">
        <v>2419</v>
      </c>
      <c r="B2418" s="183" t="s">
        <v>8385</v>
      </c>
      <c r="C2418" s="195" t="s">
        <v>8306</v>
      </c>
      <c r="D2418" s="268" t="s">
        <v>8306</v>
      </c>
      <c r="E2418" t="s">
        <v>5058</v>
      </c>
      <c r="F2418" s="265" t="s">
        <v>27</v>
      </c>
      <c r="G2418" s="195" t="s">
        <v>8014</v>
      </c>
      <c r="H2418" t="s">
        <v>8412</v>
      </c>
      <c r="I2418" s="195" t="str">
        <f>IFERROR(VLOOKUP(Table[[#This Row],[Activity Details of Assistance]],WHAT!E:F,2,FALSE),"")</f>
        <v># of HH</v>
      </c>
      <c r="J2418" s="195"/>
      <c r="K2418">
        <v>278</v>
      </c>
      <c r="L2418" s="235" t="s">
        <v>28</v>
      </c>
      <c r="M2418" s="252" t="s">
        <v>13</v>
      </c>
      <c r="N2418" t="s">
        <v>14</v>
      </c>
      <c r="O2418" t="s">
        <v>309</v>
      </c>
      <c r="P2418" t="s">
        <v>1606</v>
      </c>
      <c r="Q2418" t="s">
        <v>4668</v>
      </c>
      <c r="R2418" s="230">
        <v>45107</v>
      </c>
      <c r="S2418" s="230">
        <v>45078</v>
      </c>
      <c r="T2418" t="s">
        <v>8407</v>
      </c>
      <c r="U2418" s="259"/>
      <c r="V2418" s="259"/>
      <c r="W2418" s="259"/>
      <c r="X2418" s="259"/>
      <c r="Y2418" s="260"/>
      <c r="Z2418" t="s">
        <v>8361</v>
      </c>
      <c r="AA2418" t="s">
        <v>8362</v>
      </c>
      <c r="AB2418">
        <v>1681597433</v>
      </c>
      <c r="AC2418" s="261" t="str">
        <f>_xlfn.IFNA(IF(Table[[#This Row],[Programme Partner]]&lt;&gt;Table[[#This Row],[Implementing Partner]],CONCATENATE(Table[[#This Row],[Programme Partner]],"-",Table[[#This Row],[Implementing Partner]]),Table[[#This Row],[Programme Partner]]),"")</f>
        <v>GREEN HILL</v>
      </c>
    </row>
    <row r="2419" spans="1:29" ht="16.5" customHeight="1">
      <c r="A2419" s="183">
        <v>2420</v>
      </c>
      <c r="B2419" s="183" t="s">
        <v>8385</v>
      </c>
      <c r="C2419" s="195" t="s">
        <v>5275</v>
      </c>
      <c r="D2419" s="268" t="s">
        <v>5184</v>
      </c>
      <c r="E2419" s="233" t="s">
        <v>5275</v>
      </c>
      <c r="F2419" s="265" t="s">
        <v>27</v>
      </c>
      <c r="G2419" s="195" t="s">
        <v>8011</v>
      </c>
      <c r="H2419" t="s">
        <v>8363</v>
      </c>
      <c r="I2419" s="195" t="str">
        <f>IFERROR(VLOOKUP(Table[[#This Row],[Activity Details of Assistance]],WHAT!E:F,2,FALSE),"")</f>
        <v># of tube well</v>
      </c>
      <c r="J2419" s="195"/>
      <c r="K2419">
        <v>281</v>
      </c>
      <c r="L2419" s="235" t="s">
        <v>28</v>
      </c>
      <c r="M2419" s="252" t="s">
        <v>13</v>
      </c>
      <c r="N2419" t="s">
        <v>14</v>
      </c>
      <c r="O2419" t="s">
        <v>309</v>
      </c>
      <c r="P2419" t="s">
        <v>1606</v>
      </c>
      <c r="Q2419" t="s">
        <v>6481</v>
      </c>
      <c r="R2419" s="230">
        <v>45107</v>
      </c>
      <c r="S2419" s="230">
        <v>45292</v>
      </c>
      <c r="T2419" t="s">
        <v>8407</v>
      </c>
      <c r="U2419" s="259"/>
      <c r="V2419" s="259"/>
      <c r="W2419" s="259"/>
      <c r="X2419" s="259"/>
      <c r="Y2419" s="260"/>
      <c r="Z2419" t="s">
        <v>8429</v>
      </c>
      <c r="AA2419" t="s">
        <v>8444</v>
      </c>
      <c r="AB2419">
        <v>8801712003560</v>
      </c>
      <c r="AC2419" s="261" t="str">
        <f>_xlfn.IFNA(IF(Table[[#This Row],[Programme Partner]]&lt;&gt;Table[[#This Row],[Implementing Partner]],CONCATENATE(Table[[#This Row],[Programme Partner]],"-",Table[[#This Row],[Implementing Partner]]),Table[[#This Row],[Programme Partner]]),"")</f>
        <v>UNICEF-NGOF</v>
      </c>
    </row>
    <row r="2420" spans="1:29" ht="16.5" customHeight="1">
      <c r="A2420" s="183">
        <v>2421</v>
      </c>
      <c r="B2420" s="183" t="s">
        <v>8385</v>
      </c>
      <c r="C2420" s="195" t="s">
        <v>5275</v>
      </c>
      <c r="D2420" s="268" t="s">
        <v>5184</v>
      </c>
      <c r="E2420" s="233" t="s">
        <v>5275</v>
      </c>
      <c r="F2420" s="265" t="s">
        <v>27</v>
      </c>
      <c r="G2420" s="195" t="s">
        <v>8012</v>
      </c>
      <c r="H2420" t="s">
        <v>8364</v>
      </c>
      <c r="I2420" s="195" t="str">
        <f>IFERROR(VLOOKUP(Table[[#This Row],[Activity Details of Assistance]],WHAT!E:F,2,FALSE),"")</f>
        <v xml:space="preserve"># of door </v>
      </c>
      <c r="J2420" s="195"/>
      <c r="K2420">
        <v>80</v>
      </c>
      <c r="L2420" s="235" t="s">
        <v>28</v>
      </c>
      <c r="M2420" s="252" t="s">
        <v>13</v>
      </c>
      <c r="N2420" t="s">
        <v>14</v>
      </c>
      <c r="O2420" t="s">
        <v>309</v>
      </c>
      <c r="P2420" t="s">
        <v>1606</v>
      </c>
      <c r="Q2420" t="s">
        <v>6481</v>
      </c>
      <c r="R2420" s="230">
        <v>45107</v>
      </c>
      <c r="S2420" s="230">
        <v>45292</v>
      </c>
      <c r="T2420" t="s">
        <v>8407</v>
      </c>
      <c r="U2420" s="259"/>
      <c r="V2420" s="259"/>
      <c r="W2420" s="259"/>
      <c r="X2420" s="259"/>
      <c r="Y2420" s="260"/>
      <c r="Z2420" t="s">
        <v>8429</v>
      </c>
      <c r="AA2420" t="s">
        <v>8444</v>
      </c>
      <c r="AB2420">
        <v>8801712003560</v>
      </c>
      <c r="AC2420" s="261" t="str">
        <f>_xlfn.IFNA(IF(Table[[#This Row],[Programme Partner]]&lt;&gt;Table[[#This Row],[Implementing Partner]],CONCATENATE(Table[[#This Row],[Programme Partner]],"-",Table[[#This Row],[Implementing Partner]]),Table[[#This Row],[Programme Partner]]),"")</f>
        <v>UNICEF-NGOF</v>
      </c>
    </row>
    <row r="2421" spans="1:29" ht="16.5" customHeight="1">
      <c r="A2421" s="183">
        <v>2422</v>
      </c>
      <c r="B2421" s="183" t="s">
        <v>8385</v>
      </c>
      <c r="C2421" s="195" t="s">
        <v>5275</v>
      </c>
      <c r="D2421" s="268" t="s">
        <v>5184</v>
      </c>
      <c r="E2421" s="233" t="s">
        <v>5275</v>
      </c>
      <c r="F2421" s="265" t="s">
        <v>27</v>
      </c>
      <c r="G2421" s="195" t="s">
        <v>8012</v>
      </c>
      <c r="H2421" t="s">
        <v>8365</v>
      </c>
      <c r="I2421" s="195" t="str">
        <f>IFERROR(VLOOKUP(Table[[#This Row],[Activity Details of Assistance]],WHAT!E:F,2,FALSE),"")</f>
        <v># of door</v>
      </c>
      <c r="J2421" s="195"/>
      <c r="K2421">
        <v>205</v>
      </c>
      <c r="L2421" s="235" t="s">
        <v>28</v>
      </c>
      <c r="M2421" s="252" t="s">
        <v>13</v>
      </c>
      <c r="N2421" t="s">
        <v>14</v>
      </c>
      <c r="O2421" t="s">
        <v>309</v>
      </c>
      <c r="P2421" t="s">
        <v>1606</v>
      </c>
      <c r="Q2421" t="s">
        <v>6481</v>
      </c>
      <c r="R2421" s="230">
        <v>45107</v>
      </c>
      <c r="S2421" s="230">
        <v>45292</v>
      </c>
      <c r="T2421" t="s">
        <v>8407</v>
      </c>
      <c r="U2421" s="259"/>
      <c r="V2421" s="259"/>
      <c r="W2421" s="259"/>
      <c r="X2421" s="259"/>
      <c r="Y2421" s="260"/>
      <c r="Z2421" t="s">
        <v>8429</v>
      </c>
      <c r="AA2421" t="s">
        <v>8444</v>
      </c>
      <c r="AB2421">
        <v>8801712003560</v>
      </c>
      <c r="AC2421" s="261" t="str">
        <f>_xlfn.IFNA(IF(Table[[#This Row],[Programme Partner]]&lt;&gt;Table[[#This Row],[Implementing Partner]],CONCATENATE(Table[[#This Row],[Programme Partner]],"-",Table[[#This Row],[Implementing Partner]]),Table[[#This Row],[Programme Partner]]),"")</f>
        <v>UNICEF-NGOF</v>
      </c>
    </row>
    <row r="2422" spans="1:29" ht="16.5" customHeight="1">
      <c r="A2422" s="183">
        <v>2423</v>
      </c>
      <c r="B2422" s="183" t="s">
        <v>8385</v>
      </c>
      <c r="C2422" s="195" t="s">
        <v>5275</v>
      </c>
      <c r="D2422" s="268" t="s">
        <v>5184</v>
      </c>
      <c r="E2422" s="233" t="s">
        <v>5275</v>
      </c>
      <c r="F2422" s="265" t="s">
        <v>27</v>
      </c>
      <c r="G2422" s="195" t="s">
        <v>8012</v>
      </c>
      <c r="H2422" t="s">
        <v>8312</v>
      </c>
      <c r="I2422" s="195" t="str">
        <f>IFERROR(VLOOKUP(Table[[#This Row],[Activity Details of Assistance]],WHAT!E:F,2,FALSE),"")</f>
        <v># of door</v>
      </c>
      <c r="J2422" s="195"/>
      <c r="K2422">
        <v>720</v>
      </c>
      <c r="L2422" s="235" t="s">
        <v>28</v>
      </c>
      <c r="M2422" s="252" t="s">
        <v>13</v>
      </c>
      <c r="N2422" t="s">
        <v>14</v>
      </c>
      <c r="O2422" t="s">
        <v>309</v>
      </c>
      <c r="P2422" t="s">
        <v>1606</v>
      </c>
      <c r="Q2422" t="s">
        <v>6481</v>
      </c>
      <c r="R2422" s="230">
        <v>45107</v>
      </c>
      <c r="S2422" s="230">
        <v>45292</v>
      </c>
      <c r="T2422" t="s">
        <v>8407</v>
      </c>
      <c r="U2422" s="259"/>
      <c r="V2422" s="259"/>
      <c r="W2422" s="259"/>
      <c r="X2422" s="259"/>
      <c r="Y2422" s="260"/>
      <c r="Z2422" t="s">
        <v>8429</v>
      </c>
      <c r="AA2422" t="s">
        <v>8444</v>
      </c>
      <c r="AB2422">
        <v>8801712003560</v>
      </c>
      <c r="AC2422" s="261" t="str">
        <f>_xlfn.IFNA(IF(Table[[#This Row],[Programme Partner]]&lt;&gt;Table[[#This Row],[Implementing Partner]],CONCATENATE(Table[[#This Row],[Programme Partner]],"-",Table[[#This Row],[Implementing Partner]]),Table[[#This Row],[Programme Partner]]),"")</f>
        <v>UNICEF-NGOF</v>
      </c>
    </row>
    <row r="2423" spans="1:29" ht="16.5" customHeight="1">
      <c r="A2423" s="183">
        <v>2424</v>
      </c>
      <c r="B2423" s="183" t="s">
        <v>8385</v>
      </c>
      <c r="C2423" s="195" t="s">
        <v>5275</v>
      </c>
      <c r="D2423" s="268" t="s">
        <v>5184</v>
      </c>
      <c r="E2423" s="233" t="s">
        <v>5275</v>
      </c>
      <c r="F2423" s="265" t="s">
        <v>27</v>
      </c>
      <c r="G2423" s="195" t="s">
        <v>8013</v>
      </c>
      <c r="H2423" t="s">
        <v>8338</v>
      </c>
      <c r="I2423" s="195" t="str">
        <f>IFERROR(VLOOKUP(Table[[#This Row],[Activity Details of Assistance]],WHAT!E:F,2,FALSE),"")</f>
        <v># of facilities</v>
      </c>
      <c r="J2423" s="195"/>
      <c r="K2423">
        <v>1430</v>
      </c>
      <c r="L2423" s="235" t="s">
        <v>28</v>
      </c>
      <c r="M2423" s="252" t="s">
        <v>13</v>
      </c>
      <c r="N2423" t="s">
        <v>14</v>
      </c>
      <c r="O2423" t="s">
        <v>309</v>
      </c>
      <c r="P2423" t="s">
        <v>1606</v>
      </c>
      <c r="Q2423" t="s">
        <v>6481</v>
      </c>
      <c r="R2423" s="230">
        <v>45107</v>
      </c>
      <c r="S2423" s="230">
        <v>45292</v>
      </c>
      <c r="T2423" t="s">
        <v>8407</v>
      </c>
      <c r="U2423" s="259"/>
      <c r="V2423" s="259"/>
      <c r="W2423" s="259"/>
      <c r="X2423" s="259"/>
      <c r="Y2423" s="260"/>
      <c r="Z2423" t="s">
        <v>8429</v>
      </c>
      <c r="AA2423" t="s">
        <v>8444</v>
      </c>
      <c r="AB2423">
        <v>8801712003560</v>
      </c>
      <c r="AC2423" s="261" t="str">
        <f>_xlfn.IFNA(IF(Table[[#This Row],[Programme Partner]]&lt;&gt;Table[[#This Row],[Implementing Partner]],CONCATENATE(Table[[#This Row],[Programme Partner]],"-",Table[[#This Row],[Implementing Partner]]),Table[[#This Row],[Programme Partner]]),"")</f>
        <v>UNICEF-NGOF</v>
      </c>
    </row>
    <row r="2424" spans="1:29" ht="16.5" customHeight="1">
      <c r="A2424" s="183">
        <v>2425</v>
      </c>
      <c r="B2424" s="183" t="s">
        <v>8385</v>
      </c>
      <c r="C2424" s="195" t="s">
        <v>5275</v>
      </c>
      <c r="D2424" s="268" t="s">
        <v>5184</v>
      </c>
      <c r="E2424" s="233" t="s">
        <v>5275</v>
      </c>
      <c r="F2424" s="265" t="s">
        <v>27</v>
      </c>
      <c r="G2424" s="195" t="s">
        <v>8013</v>
      </c>
      <c r="H2424" t="s">
        <v>8287</v>
      </c>
      <c r="I2424" s="195" t="str">
        <f>IFERROR(VLOOKUP(Table[[#This Row],[Activity Details of Assistance]],WHAT!E:F,2,FALSE),"")</f>
        <v># of HP sessions at HH level</v>
      </c>
      <c r="J2424" s="195"/>
      <c r="K2424">
        <v>3948</v>
      </c>
      <c r="L2424" s="235" t="s">
        <v>28</v>
      </c>
      <c r="M2424" s="252" t="s">
        <v>13</v>
      </c>
      <c r="N2424" t="s">
        <v>14</v>
      </c>
      <c r="O2424" t="s">
        <v>309</v>
      </c>
      <c r="P2424" t="s">
        <v>1606</v>
      </c>
      <c r="Q2424" t="s">
        <v>6481</v>
      </c>
      <c r="R2424" s="230">
        <v>45107</v>
      </c>
      <c r="S2424" s="230">
        <v>45292</v>
      </c>
      <c r="T2424" t="s">
        <v>8407</v>
      </c>
      <c r="U2424" s="259"/>
      <c r="V2424" s="259"/>
      <c r="W2424" s="259"/>
      <c r="X2424" s="259"/>
      <c r="Y2424" s="260"/>
      <c r="Z2424" t="s">
        <v>8429</v>
      </c>
      <c r="AA2424" t="s">
        <v>8444</v>
      </c>
      <c r="AB2424">
        <v>8801712003560</v>
      </c>
      <c r="AC2424" s="261" t="str">
        <f>_xlfn.IFNA(IF(Table[[#This Row],[Programme Partner]]&lt;&gt;Table[[#This Row],[Implementing Partner]],CONCATENATE(Table[[#This Row],[Programme Partner]],"-",Table[[#This Row],[Implementing Partner]]),Table[[#This Row],[Programme Partner]]),"")</f>
        <v>UNICEF-NGOF</v>
      </c>
    </row>
    <row r="2425" spans="1:29" ht="16.5" customHeight="1">
      <c r="A2425" s="183">
        <v>2426</v>
      </c>
      <c r="B2425" s="183" t="s">
        <v>8385</v>
      </c>
      <c r="C2425" s="195" t="s">
        <v>5275</v>
      </c>
      <c r="D2425" s="268" t="s">
        <v>5184</v>
      </c>
      <c r="E2425" s="233" t="s">
        <v>5275</v>
      </c>
      <c r="F2425" s="265" t="s">
        <v>27</v>
      </c>
      <c r="G2425" s="195" t="s">
        <v>8013</v>
      </c>
      <c r="H2425" t="s">
        <v>8288</v>
      </c>
      <c r="I2425" s="195" t="str">
        <f>IFERROR(VLOOKUP(Table[[#This Row],[Activity Details of Assistance]],WHAT!E:F,2,FALSE),"")</f>
        <v># of handwashing station</v>
      </c>
      <c r="J2425" s="195"/>
      <c r="K2425">
        <v>20</v>
      </c>
      <c r="L2425" s="235" t="s">
        <v>28</v>
      </c>
      <c r="M2425" s="252" t="s">
        <v>13</v>
      </c>
      <c r="N2425" t="s">
        <v>14</v>
      </c>
      <c r="O2425" t="s">
        <v>309</v>
      </c>
      <c r="P2425" t="s">
        <v>1606</v>
      </c>
      <c r="Q2425" t="s">
        <v>6481</v>
      </c>
      <c r="R2425" s="230">
        <v>45107</v>
      </c>
      <c r="S2425" s="230">
        <v>45292</v>
      </c>
      <c r="T2425" t="s">
        <v>8407</v>
      </c>
      <c r="U2425" s="259"/>
      <c r="V2425" s="259"/>
      <c r="W2425" s="259"/>
      <c r="X2425" s="259"/>
      <c r="Y2425" s="260"/>
      <c r="Z2425" t="s">
        <v>8429</v>
      </c>
      <c r="AA2425" t="s">
        <v>8444</v>
      </c>
      <c r="AB2425">
        <v>8801712003560</v>
      </c>
      <c r="AC2425" s="261" t="str">
        <f>_xlfn.IFNA(IF(Table[[#This Row],[Programme Partner]]&lt;&gt;Table[[#This Row],[Implementing Partner]],CONCATENATE(Table[[#This Row],[Programme Partner]],"-",Table[[#This Row],[Implementing Partner]]),Table[[#This Row],[Programme Partner]]),"")</f>
        <v>UNICEF-NGOF</v>
      </c>
    </row>
    <row r="2426" spans="1:29" ht="16.5" customHeight="1">
      <c r="A2426" s="183">
        <v>2427</v>
      </c>
      <c r="B2426" s="183" t="s">
        <v>8385</v>
      </c>
      <c r="C2426" s="195" t="s">
        <v>5275</v>
      </c>
      <c r="D2426" s="268" t="s">
        <v>5184</v>
      </c>
      <c r="E2426" s="233" t="s">
        <v>5275</v>
      </c>
      <c r="F2426" s="265" t="s">
        <v>27</v>
      </c>
      <c r="G2426" s="195" t="s">
        <v>8014</v>
      </c>
      <c r="H2426" t="s">
        <v>8412</v>
      </c>
      <c r="I2426" s="195" t="str">
        <f>IFERROR(VLOOKUP(Table[[#This Row],[Activity Details of Assistance]],WHAT!E:F,2,FALSE),"")</f>
        <v># of HH</v>
      </c>
      <c r="J2426" s="195"/>
      <c r="K2426">
        <v>1932</v>
      </c>
      <c r="L2426" s="235" t="s">
        <v>28</v>
      </c>
      <c r="M2426" s="252" t="s">
        <v>13</v>
      </c>
      <c r="N2426" t="s">
        <v>14</v>
      </c>
      <c r="O2426" t="s">
        <v>309</v>
      </c>
      <c r="P2426" t="s">
        <v>1606</v>
      </c>
      <c r="Q2426" t="s">
        <v>6481</v>
      </c>
      <c r="R2426" s="230">
        <v>45107</v>
      </c>
      <c r="S2426" s="230">
        <v>45292</v>
      </c>
      <c r="T2426" t="s">
        <v>8407</v>
      </c>
      <c r="U2426" s="259"/>
      <c r="V2426" s="259"/>
      <c r="W2426" s="259"/>
      <c r="X2426" s="259"/>
      <c r="Y2426" s="260"/>
      <c r="Z2426" t="s">
        <v>8429</v>
      </c>
      <c r="AA2426" t="s">
        <v>8444</v>
      </c>
      <c r="AB2426">
        <v>8801712003560</v>
      </c>
      <c r="AC2426" s="261" t="str">
        <f>_xlfn.IFNA(IF(Table[[#This Row],[Programme Partner]]&lt;&gt;Table[[#This Row],[Implementing Partner]],CONCATENATE(Table[[#This Row],[Programme Partner]],"-",Table[[#This Row],[Implementing Partner]]),Table[[#This Row],[Programme Partner]]),"")</f>
        <v>UNICEF-NGOF</v>
      </c>
    </row>
    <row r="2427" spans="1:29" ht="16.5" customHeight="1">
      <c r="A2427" s="183">
        <v>2428</v>
      </c>
      <c r="B2427" s="183" t="s">
        <v>8385</v>
      </c>
      <c r="C2427" s="195" t="s">
        <v>5275</v>
      </c>
      <c r="D2427" s="268" t="s">
        <v>5184</v>
      </c>
      <c r="E2427" s="233" t="s">
        <v>5275</v>
      </c>
      <c r="F2427" s="265" t="s">
        <v>27</v>
      </c>
      <c r="G2427" s="195" t="s">
        <v>8011</v>
      </c>
      <c r="H2427" t="s">
        <v>8363</v>
      </c>
      <c r="I2427" s="195" t="str">
        <f>IFERROR(VLOOKUP(Table[[#This Row],[Activity Details of Assistance]],WHAT!E:F,2,FALSE),"")</f>
        <v># of tube well</v>
      </c>
      <c r="J2427" s="195"/>
      <c r="K2427">
        <v>367</v>
      </c>
      <c r="L2427" s="235" t="s">
        <v>28</v>
      </c>
      <c r="M2427" s="252" t="s">
        <v>13</v>
      </c>
      <c r="N2427" t="s">
        <v>14</v>
      </c>
      <c r="O2427" t="s">
        <v>309</v>
      </c>
      <c r="P2427" t="s">
        <v>1606</v>
      </c>
      <c r="Q2427" t="s">
        <v>5887</v>
      </c>
      <c r="R2427" s="230">
        <v>45107</v>
      </c>
      <c r="S2427" s="230">
        <v>45292</v>
      </c>
      <c r="T2427" t="s">
        <v>8407</v>
      </c>
      <c r="U2427" s="259"/>
      <c r="V2427" s="259"/>
      <c r="W2427" s="259"/>
      <c r="X2427" s="259"/>
      <c r="Y2427" s="260"/>
      <c r="Z2427" t="s">
        <v>8429</v>
      </c>
      <c r="AA2427" t="s">
        <v>8444</v>
      </c>
      <c r="AB2427">
        <v>8801712003560</v>
      </c>
      <c r="AC2427" s="261" t="str">
        <f>_xlfn.IFNA(IF(Table[[#This Row],[Programme Partner]]&lt;&gt;Table[[#This Row],[Implementing Partner]],CONCATENATE(Table[[#This Row],[Programme Partner]],"-",Table[[#This Row],[Implementing Partner]]),Table[[#This Row],[Programme Partner]]),"")</f>
        <v>UNICEF-NGOF</v>
      </c>
    </row>
    <row r="2428" spans="1:29" ht="16.5" customHeight="1">
      <c r="A2428" s="183">
        <v>2429</v>
      </c>
      <c r="B2428" s="183" t="s">
        <v>8385</v>
      </c>
      <c r="C2428" s="195" t="s">
        <v>5275</v>
      </c>
      <c r="D2428" s="268" t="s">
        <v>5184</v>
      </c>
      <c r="E2428" s="233" t="s">
        <v>5275</v>
      </c>
      <c r="F2428" s="265" t="s">
        <v>27</v>
      </c>
      <c r="G2428" s="195" t="s">
        <v>8012</v>
      </c>
      <c r="H2428" t="s">
        <v>8364</v>
      </c>
      <c r="I2428" s="195" t="str">
        <f>IFERROR(VLOOKUP(Table[[#This Row],[Activity Details of Assistance]],WHAT!E:F,2,FALSE),"")</f>
        <v xml:space="preserve"># of door </v>
      </c>
      <c r="J2428" s="195"/>
      <c r="K2428">
        <v>70</v>
      </c>
      <c r="L2428" s="235" t="s">
        <v>28</v>
      </c>
      <c r="M2428" s="252" t="s">
        <v>13</v>
      </c>
      <c r="N2428" t="s">
        <v>14</v>
      </c>
      <c r="O2428" t="s">
        <v>309</v>
      </c>
      <c r="P2428" t="s">
        <v>1606</v>
      </c>
      <c r="Q2428" t="s">
        <v>5887</v>
      </c>
      <c r="R2428" s="230">
        <v>45107</v>
      </c>
      <c r="S2428" s="230">
        <v>45292</v>
      </c>
      <c r="T2428" t="s">
        <v>8407</v>
      </c>
      <c r="U2428" s="259"/>
      <c r="V2428" s="259"/>
      <c r="W2428" s="259"/>
      <c r="X2428" s="259"/>
      <c r="Y2428" s="260"/>
      <c r="Z2428" t="s">
        <v>8429</v>
      </c>
      <c r="AA2428" t="s">
        <v>8444</v>
      </c>
      <c r="AB2428">
        <v>8801712003560</v>
      </c>
      <c r="AC2428" s="261" t="str">
        <f>_xlfn.IFNA(IF(Table[[#This Row],[Programme Partner]]&lt;&gt;Table[[#This Row],[Implementing Partner]],CONCATENATE(Table[[#This Row],[Programme Partner]],"-",Table[[#This Row],[Implementing Partner]]),Table[[#This Row],[Programme Partner]]),"")</f>
        <v>UNICEF-NGOF</v>
      </c>
    </row>
    <row r="2429" spans="1:29" ht="16.5" customHeight="1">
      <c r="A2429" s="183">
        <v>2430</v>
      </c>
      <c r="B2429" s="183" t="s">
        <v>8385</v>
      </c>
      <c r="C2429" s="195" t="s">
        <v>5275</v>
      </c>
      <c r="D2429" s="268" t="s">
        <v>5184</v>
      </c>
      <c r="E2429" s="233" t="s">
        <v>5275</v>
      </c>
      <c r="F2429" s="265" t="s">
        <v>27</v>
      </c>
      <c r="G2429" s="195" t="s">
        <v>8012</v>
      </c>
      <c r="H2429" t="s">
        <v>8365</v>
      </c>
      <c r="I2429" s="195" t="str">
        <f>IFERROR(VLOOKUP(Table[[#This Row],[Activity Details of Assistance]],WHAT!E:F,2,FALSE),"")</f>
        <v># of door</v>
      </c>
      <c r="J2429" s="195"/>
      <c r="K2429">
        <v>185</v>
      </c>
      <c r="L2429" s="235" t="s">
        <v>28</v>
      </c>
      <c r="M2429" s="252" t="s">
        <v>13</v>
      </c>
      <c r="N2429" t="s">
        <v>14</v>
      </c>
      <c r="O2429" t="s">
        <v>309</v>
      </c>
      <c r="P2429" t="s">
        <v>1606</v>
      </c>
      <c r="Q2429" t="s">
        <v>5887</v>
      </c>
      <c r="R2429" s="230">
        <v>45107</v>
      </c>
      <c r="S2429" s="230">
        <v>45292</v>
      </c>
      <c r="T2429" t="s">
        <v>8407</v>
      </c>
      <c r="U2429" s="259"/>
      <c r="V2429" s="259"/>
      <c r="W2429" s="259"/>
      <c r="X2429" s="259"/>
      <c r="Y2429" s="260"/>
      <c r="Z2429" t="s">
        <v>8429</v>
      </c>
      <c r="AA2429" t="s">
        <v>8444</v>
      </c>
      <c r="AB2429">
        <v>8801712003560</v>
      </c>
      <c r="AC2429" s="261" t="str">
        <f>_xlfn.IFNA(IF(Table[[#This Row],[Programme Partner]]&lt;&gt;Table[[#This Row],[Implementing Partner]],CONCATENATE(Table[[#This Row],[Programme Partner]],"-",Table[[#This Row],[Implementing Partner]]),Table[[#This Row],[Programme Partner]]),"")</f>
        <v>UNICEF-NGOF</v>
      </c>
    </row>
    <row r="2430" spans="1:29" ht="16.5" customHeight="1">
      <c r="A2430" s="183">
        <v>2431</v>
      </c>
      <c r="B2430" s="183" t="s">
        <v>8385</v>
      </c>
      <c r="C2430" s="195" t="s">
        <v>5275</v>
      </c>
      <c r="D2430" s="268" t="s">
        <v>5184</v>
      </c>
      <c r="E2430" s="233" t="s">
        <v>5275</v>
      </c>
      <c r="F2430" s="265" t="s">
        <v>27</v>
      </c>
      <c r="G2430" s="195" t="s">
        <v>8012</v>
      </c>
      <c r="H2430" t="s">
        <v>8312</v>
      </c>
      <c r="I2430" s="195" t="str">
        <f>IFERROR(VLOOKUP(Table[[#This Row],[Activity Details of Assistance]],WHAT!E:F,2,FALSE),"")</f>
        <v># of door</v>
      </c>
      <c r="J2430" s="195"/>
      <c r="K2430">
        <v>1518</v>
      </c>
      <c r="L2430" s="235" t="s">
        <v>28</v>
      </c>
      <c r="M2430" s="252" t="s">
        <v>13</v>
      </c>
      <c r="N2430" t="s">
        <v>14</v>
      </c>
      <c r="O2430" t="s">
        <v>309</v>
      </c>
      <c r="P2430" t="s">
        <v>1606</v>
      </c>
      <c r="Q2430" t="s">
        <v>5887</v>
      </c>
      <c r="R2430" s="230">
        <v>45107</v>
      </c>
      <c r="S2430" s="230">
        <v>45292</v>
      </c>
      <c r="T2430" t="s">
        <v>8407</v>
      </c>
      <c r="U2430" s="259"/>
      <c r="V2430" s="259"/>
      <c r="W2430" s="259"/>
      <c r="X2430" s="259"/>
      <c r="Y2430" s="260"/>
      <c r="Z2430" t="s">
        <v>8429</v>
      </c>
      <c r="AA2430" t="s">
        <v>8444</v>
      </c>
      <c r="AB2430">
        <v>8801712003560</v>
      </c>
      <c r="AC2430" s="261" t="str">
        <f>_xlfn.IFNA(IF(Table[[#This Row],[Programme Partner]]&lt;&gt;Table[[#This Row],[Implementing Partner]],CONCATENATE(Table[[#This Row],[Programme Partner]],"-",Table[[#This Row],[Implementing Partner]]),Table[[#This Row],[Programme Partner]]),"")</f>
        <v>UNICEF-NGOF</v>
      </c>
    </row>
    <row r="2431" spans="1:29" ht="16.5" customHeight="1">
      <c r="A2431" s="183">
        <v>2432</v>
      </c>
      <c r="B2431" s="183" t="s">
        <v>8385</v>
      </c>
      <c r="C2431" s="195" t="s">
        <v>5275</v>
      </c>
      <c r="D2431" s="268" t="s">
        <v>5184</v>
      </c>
      <c r="E2431" s="233" t="s">
        <v>5275</v>
      </c>
      <c r="F2431" s="265" t="s">
        <v>27</v>
      </c>
      <c r="G2431" s="195" t="s">
        <v>8013</v>
      </c>
      <c r="H2431" t="s">
        <v>8338</v>
      </c>
      <c r="I2431" s="195" t="str">
        <f>IFERROR(VLOOKUP(Table[[#This Row],[Activity Details of Assistance]],WHAT!E:F,2,FALSE),"")</f>
        <v># of facilities</v>
      </c>
      <c r="J2431" s="195"/>
      <c r="K2431">
        <v>2565</v>
      </c>
      <c r="L2431" s="235" t="s">
        <v>28</v>
      </c>
      <c r="M2431" s="252" t="s">
        <v>13</v>
      </c>
      <c r="N2431" t="s">
        <v>14</v>
      </c>
      <c r="O2431" t="s">
        <v>309</v>
      </c>
      <c r="P2431" t="s">
        <v>1606</v>
      </c>
      <c r="Q2431" t="s">
        <v>5887</v>
      </c>
      <c r="R2431" s="230">
        <v>45107</v>
      </c>
      <c r="S2431" s="230">
        <v>45292</v>
      </c>
      <c r="T2431" t="s">
        <v>8407</v>
      </c>
      <c r="U2431" s="259"/>
      <c r="V2431" s="259"/>
      <c r="W2431" s="259"/>
      <c r="X2431" s="259"/>
      <c r="Y2431" s="260"/>
      <c r="Z2431" t="s">
        <v>8429</v>
      </c>
      <c r="AA2431" t="s">
        <v>8444</v>
      </c>
      <c r="AB2431">
        <v>8801712003560</v>
      </c>
      <c r="AC2431" s="261" t="str">
        <f>_xlfn.IFNA(IF(Table[[#This Row],[Programme Partner]]&lt;&gt;Table[[#This Row],[Implementing Partner]],CONCATENATE(Table[[#This Row],[Programme Partner]],"-",Table[[#This Row],[Implementing Partner]]),Table[[#This Row],[Programme Partner]]),"")</f>
        <v>UNICEF-NGOF</v>
      </c>
    </row>
    <row r="2432" spans="1:29" ht="16.5" customHeight="1">
      <c r="A2432" s="183">
        <v>2433</v>
      </c>
      <c r="B2432" s="183" t="s">
        <v>8385</v>
      </c>
      <c r="C2432" s="195" t="s">
        <v>5275</v>
      </c>
      <c r="D2432" s="268" t="s">
        <v>5184</v>
      </c>
      <c r="E2432" s="233" t="s">
        <v>5275</v>
      </c>
      <c r="F2432" s="265" t="s">
        <v>27</v>
      </c>
      <c r="G2432" s="195" t="s">
        <v>8013</v>
      </c>
      <c r="H2432" t="s">
        <v>8287</v>
      </c>
      <c r="I2432" s="195" t="str">
        <f>IFERROR(VLOOKUP(Table[[#This Row],[Activity Details of Assistance]],WHAT!E:F,2,FALSE),"")</f>
        <v># of HP sessions at HH level</v>
      </c>
      <c r="J2432" s="195"/>
      <c r="K2432">
        <v>5899</v>
      </c>
      <c r="L2432" s="235" t="s">
        <v>28</v>
      </c>
      <c r="M2432" s="252" t="s">
        <v>13</v>
      </c>
      <c r="N2432" t="s">
        <v>14</v>
      </c>
      <c r="O2432" t="s">
        <v>309</v>
      </c>
      <c r="P2432" t="s">
        <v>1606</v>
      </c>
      <c r="Q2432" t="s">
        <v>5887</v>
      </c>
      <c r="R2432" s="230">
        <v>45107</v>
      </c>
      <c r="S2432" s="230">
        <v>45292</v>
      </c>
      <c r="T2432" t="s">
        <v>8407</v>
      </c>
      <c r="U2432" s="259"/>
      <c r="V2432" s="259"/>
      <c r="W2432" s="259"/>
      <c r="X2432" s="259"/>
      <c r="Y2432" s="260"/>
      <c r="Z2432" t="s">
        <v>8429</v>
      </c>
      <c r="AA2432" t="s">
        <v>8444</v>
      </c>
      <c r="AB2432">
        <v>8801712003560</v>
      </c>
      <c r="AC2432" s="261" t="str">
        <f>_xlfn.IFNA(IF(Table[[#This Row],[Programme Partner]]&lt;&gt;Table[[#This Row],[Implementing Partner]],CONCATENATE(Table[[#This Row],[Programme Partner]],"-",Table[[#This Row],[Implementing Partner]]),Table[[#This Row],[Programme Partner]]),"")</f>
        <v>UNICEF-NGOF</v>
      </c>
    </row>
    <row r="2433" spans="1:29" ht="16.5" customHeight="1">
      <c r="A2433" s="183">
        <v>2434</v>
      </c>
      <c r="B2433" s="183" t="s">
        <v>8385</v>
      </c>
      <c r="C2433" s="195" t="s">
        <v>5275</v>
      </c>
      <c r="D2433" s="268" t="s">
        <v>5184</v>
      </c>
      <c r="E2433" s="233" t="s">
        <v>5275</v>
      </c>
      <c r="F2433" s="265" t="s">
        <v>27</v>
      </c>
      <c r="G2433" s="195" t="s">
        <v>8013</v>
      </c>
      <c r="H2433" t="s">
        <v>8288</v>
      </c>
      <c r="I2433" s="195" t="str">
        <f>IFERROR(VLOOKUP(Table[[#This Row],[Activity Details of Assistance]],WHAT!E:F,2,FALSE),"")</f>
        <v># of handwashing station</v>
      </c>
      <c r="J2433" s="195"/>
      <c r="K2433">
        <v>20</v>
      </c>
      <c r="L2433" s="235" t="s">
        <v>28</v>
      </c>
      <c r="M2433" s="252" t="s">
        <v>13</v>
      </c>
      <c r="N2433" t="s">
        <v>14</v>
      </c>
      <c r="O2433" t="s">
        <v>309</v>
      </c>
      <c r="P2433" t="s">
        <v>1606</v>
      </c>
      <c r="Q2433" t="s">
        <v>5887</v>
      </c>
      <c r="R2433" s="230">
        <v>45107</v>
      </c>
      <c r="S2433" s="230">
        <v>45292</v>
      </c>
      <c r="T2433" t="s">
        <v>8407</v>
      </c>
      <c r="U2433" s="259"/>
      <c r="V2433" s="259"/>
      <c r="W2433" s="259"/>
      <c r="X2433" s="259"/>
      <c r="Y2433" s="260"/>
      <c r="Z2433" t="s">
        <v>8429</v>
      </c>
      <c r="AA2433" t="s">
        <v>8444</v>
      </c>
      <c r="AB2433">
        <v>8801712003560</v>
      </c>
      <c r="AC2433" s="261" t="str">
        <f>_xlfn.IFNA(IF(Table[[#This Row],[Programme Partner]]&lt;&gt;Table[[#This Row],[Implementing Partner]],CONCATENATE(Table[[#This Row],[Programme Partner]],"-",Table[[#This Row],[Implementing Partner]]),Table[[#This Row],[Programme Partner]]),"")</f>
        <v>UNICEF-NGOF</v>
      </c>
    </row>
    <row r="2434" spans="1:29" ht="16.5" customHeight="1">
      <c r="A2434" s="183">
        <v>2435</v>
      </c>
      <c r="B2434" s="183" t="s">
        <v>8385</v>
      </c>
      <c r="C2434" s="195" t="s">
        <v>5275</v>
      </c>
      <c r="D2434" s="268" t="s">
        <v>5184</v>
      </c>
      <c r="E2434" s="233" t="s">
        <v>5275</v>
      </c>
      <c r="F2434" s="265" t="s">
        <v>27</v>
      </c>
      <c r="G2434" s="195" t="s">
        <v>8014</v>
      </c>
      <c r="H2434" t="s">
        <v>8412</v>
      </c>
      <c r="I2434" s="195" t="str">
        <f>IFERROR(VLOOKUP(Table[[#This Row],[Activity Details of Assistance]],WHAT!E:F,2,FALSE),"")</f>
        <v># of HH</v>
      </c>
      <c r="J2434" s="195"/>
      <c r="K2434">
        <v>2341</v>
      </c>
      <c r="L2434" s="235" t="s">
        <v>28</v>
      </c>
      <c r="M2434" s="252" t="s">
        <v>13</v>
      </c>
      <c r="N2434" t="s">
        <v>14</v>
      </c>
      <c r="O2434" t="s">
        <v>309</v>
      </c>
      <c r="P2434" t="s">
        <v>1606</v>
      </c>
      <c r="Q2434" t="s">
        <v>5887</v>
      </c>
      <c r="R2434" s="230">
        <v>45107</v>
      </c>
      <c r="S2434" s="230">
        <v>45292</v>
      </c>
      <c r="T2434" t="s">
        <v>8407</v>
      </c>
      <c r="U2434" s="259"/>
      <c r="V2434" s="259"/>
      <c r="W2434" s="259"/>
      <c r="X2434" s="259"/>
      <c r="Y2434" s="260"/>
      <c r="Z2434" t="s">
        <v>8429</v>
      </c>
      <c r="AA2434" t="s">
        <v>8444</v>
      </c>
      <c r="AB2434">
        <v>8801712003560</v>
      </c>
      <c r="AC2434" s="261" t="str">
        <f>_xlfn.IFNA(IF(Table[[#This Row],[Programme Partner]]&lt;&gt;Table[[#This Row],[Implementing Partner]],CONCATENATE(Table[[#This Row],[Programme Partner]],"-",Table[[#This Row],[Implementing Partner]]),Table[[#This Row],[Programme Partner]]),"")</f>
        <v>UNICEF-NGOF</v>
      </c>
    </row>
    <row r="2435" spans="1:29" ht="16.5" customHeight="1">
      <c r="A2435" s="183">
        <v>2436</v>
      </c>
      <c r="B2435" s="183" t="s">
        <v>8385</v>
      </c>
      <c r="C2435" s="195" t="s">
        <v>5275</v>
      </c>
      <c r="D2435" s="268" t="s">
        <v>5033</v>
      </c>
      <c r="E2435" s="233" t="s">
        <v>5275</v>
      </c>
      <c r="F2435" s="265" t="s">
        <v>27</v>
      </c>
      <c r="G2435" s="195" t="s">
        <v>8011</v>
      </c>
      <c r="H2435" t="s">
        <v>8363</v>
      </c>
      <c r="I2435" s="195" t="str">
        <f>IFERROR(VLOOKUP(Table[[#This Row],[Activity Details of Assistance]],WHAT!E:F,2,FALSE),"")</f>
        <v># of tube well</v>
      </c>
      <c r="J2435" s="195"/>
      <c r="K2435">
        <v>314</v>
      </c>
      <c r="L2435" s="235" t="s">
        <v>28</v>
      </c>
      <c r="M2435" s="252" t="s">
        <v>13</v>
      </c>
      <c r="N2435" t="s">
        <v>14</v>
      </c>
      <c r="O2435" t="s">
        <v>309</v>
      </c>
      <c r="P2435" t="s">
        <v>1606</v>
      </c>
      <c r="Q2435" t="s">
        <v>4659</v>
      </c>
      <c r="R2435" s="230">
        <v>45107</v>
      </c>
      <c r="S2435" s="230">
        <v>45323</v>
      </c>
      <c r="T2435" t="s">
        <v>8407</v>
      </c>
      <c r="U2435" s="259"/>
      <c r="V2435" s="259"/>
      <c r="W2435" s="259"/>
      <c r="X2435" s="259"/>
      <c r="Y2435" s="260"/>
      <c r="Z2435" t="s">
        <v>8355</v>
      </c>
      <c r="AA2435" t="s">
        <v>8356</v>
      </c>
      <c r="AB2435">
        <v>1847456486</v>
      </c>
      <c r="AC2435" s="261" t="str">
        <f>_xlfn.IFNA(IF(Table[[#This Row],[Programme Partner]]&lt;&gt;Table[[#This Row],[Implementing Partner]],CONCATENATE(Table[[#This Row],[Programme Partner]],"-",Table[[#This Row],[Implementing Partner]]),Table[[#This Row],[Programme Partner]]),"")</f>
        <v>UNICEF-BRAC</v>
      </c>
    </row>
    <row r="2436" spans="1:29" ht="16.5" customHeight="1">
      <c r="A2436" s="183">
        <v>2437</v>
      </c>
      <c r="B2436" s="183" t="s">
        <v>8385</v>
      </c>
      <c r="C2436" s="195" t="s">
        <v>5275</v>
      </c>
      <c r="D2436" s="268" t="s">
        <v>5033</v>
      </c>
      <c r="E2436" s="233" t="s">
        <v>5275</v>
      </c>
      <c r="F2436" s="265" t="s">
        <v>27</v>
      </c>
      <c r="G2436" s="195" t="s">
        <v>8012</v>
      </c>
      <c r="H2436" t="s">
        <v>8364</v>
      </c>
      <c r="I2436" s="195" t="str">
        <f>IFERROR(VLOOKUP(Table[[#This Row],[Activity Details of Assistance]],WHAT!E:F,2,FALSE),"")</f>
        <v xml:space="preserve"># of door </v>
      </c>
      <c r="J2436" s="195"/>
      <c r="K2436">
        <v>47</v>
      </c>
      <c r="L2436" s="235" t="s">
        <v>28</v>
      </c>
      <c r="M2436" s="252" t="s">
        <v>13</v>
      </c>
      <c r="N2436" t="s">
        <v>14</v>
      </c>
      <c r="O2436" t="s">
        <v>309</v>
      </c>
      <c r="P2436" t="s">
        <v>1606</v>
      </c>
      <c r="Q2436" t="s">
        <v>4659</v>
      </c>
      <c r="R2436" s="230">
        <v>45107</v>
      </c>
      <c r="S2436" s="230">
        <v>45323</v>
      </c>
      <c r="T2436" t="s">
        <v>8407</v>
      </c>
      <c r="U2436" s="259"/>
      <c r="V2436" s="259"/>
      <c r="W2436" s="259"/>
      <c r="X2436" s="259"/>
      <c r="Y2436" s="260"/>
      <c r="Z2436" t="s">
        <v>8355</v>
      </c>
      <c r="AA2436" t="s">
        <v>8356</v>
      </c>
      <c r="AB2436">
        <v>1847456486</v>
      </c>
      <c r="AC2436" s="261" t="str">
        <f>_xlfn.IFNA(IF(Table[[#This Row],[Programme Partner]]&lt;&gt;Table[[#This Row],[Implementing Partner]],CONCATENATE(Table[[#This Row],[Programme Partner]],"-",Table[[#This Row],[Implementing Partner]]),Table[[#This Row],[Programme Partner]]),"")</f>
        <v>UNICEF-BRAC</v>
      </c>
    </row>
    <row r="2437" spans="1:29" ht="16.5" customHeight="1">
      <c r="A2437" s="183">
        <v>2438</v>
      </c>
      <c r="B2437" s="183" t="s">
        <v>8385</v>
      </c>
      <c r="C2437" s="195" t="s">
        <v>5275</v>
      </c>
      <c r="D2437" s="268" t="s">
        <v>5033</v>
      </c>
      <c r="E2437" s="233" t="s">
        <v>5275</v>
      </c>
      <c r="F2437" s="265" t="s">
        <v>27</v>
      </c>
      <c r="G2437" s="195" t="s">
        <v>8012</v>
      </c>
      <c r="H2437" t="s">
        <v>8365</v>
      </c>
      <c r="I2437" s="195" t="str">
        <f>IFERROR(VLOOKUP(Table[[#This Row],[Activity Details of Assistance]],WHAT!E:F,2,FALSE),"")</f>
        <v># of door</v>
      </c>
      <c r="J2437" s="195"/>
      <c r="K2437">
        <v>256</v>
      </c>
      <c r="L2437" s="235" t="s">
        <v>28</v>
      </c>
      <c r="M2437" s="252" t="s">
        <v>13</v>
      </c>
      <c r="N2437" t="s">
        <v>14</v>
      </c>
      <c r="O2437" t="s">
        <v>309</v>
      </c>
      <c r="P2437" t="s">
        <v>1606</v>
      </c>
      <c r="Q2437" t="s">
        <v>4659</v>
      </c>
      <c r="R2437" s="230">
        <v>45107</v>
      </c>
      <c r="S2437" s="230">
        <v>45323</v>
      </c>
      <c r="T2437" t="s">
        <v>8407</v>
      </c>
      <c r="U2437" s="259"/>
      <c r="V2437" s="259"/>
      <c r="W2437" s="259"/>
      <c r="X2437" s="259"/>
      <c r="Y2437" s="260"/>
      <c r="Z2437" t="s">
        <v>8355</v>
      </c>
      <c r="AA2437" t="s">
        <v>8356</v>
      </c>
      <c r="AB2437">
        <v>1847456486</v>
      </c>
      <c r="AC2437" s="261" t="str">
        <f>_xlfn.IFNA(IF(Table[[#This Row],[Programme Partner]]&lt;&gt;Table[[#This Row],[Implementing Partner]],CONCATENATE(Table[[#This Row],[Programme Partner]],"-",Table[[#This Row],[Implementing Partner]]),Table[[#This Row],[Programme Partner]]),"")</f>
        <v>UNICEF-BRAC</v>
      </c>
    </row>
    <row r="2438" spans="1:29" ht="16.5" customHeight="1">
      <c r="A2438" s="183">
        <v>2439</v>
      </c>
      <c r="B2438" s="183" t="s">
        <v>8385</v>
      </c>
      <c r="C2438" s="195" t="s">
        <v>5275</v>
      </c>
      <c r="D2438" s="268" t="s">
        <v>5033</v>
      </c>
      <c r="E2438" s="233" t="s">
        <v>5275</v>
      </c>
      <c r="F2438" s="265" t="s">
        <v>27</v>
      </c>
      <c r="G2438" s="195" t="s">
        <v>8012</v>
      </c>
      <c r="H2438" t="s">
        <v>8312</v>
      </c>
      <c r="I2438" s="195" t="str">
        <f>IFERROR(VLOOKUP(Table[[#This Row],[Activity Details of Assistance]],WHAT!E:F,2,FALSE),"")</f>
        <v># of door</v>
      </c>
      <c r="J2438" s="195"/>
      <c r="K2438">
        <v>1135</v>
      </c>
      <c r="L2438" s="235" t="s">
        <v>28</v>
      </c>
      <c r="M2438" s="252" t="s">
        <v>13</v>
      </c>
      <c r="N2438" t="s">
        <v>14</v>
      </c>
      <c r="O2438" t="s">
        <v>309</v>
      </c>
      <c r="P2438" t="s">
        <v>1606</v>
      </c>
      <c r="Q2438" t="s">
        <v>4659</v>
      </c>
      <c r="R2438" s="230">
        <v>45107</v>
      </c>
      <c r="S2438" s="230">
        <v>45323</v>
      </c>
      <c r="T2438" t="s">
        <v>8407</v>
      </c>
      <c r="U2438" s="259"/>
      <c r="V2438" s="259"/>
      <c r="W2438" s="259"/>
      <c r="X2438" s="259"/>
      <c r="Y2438" s="260"/>
      <c r="Z2438" t="s">
        <v>8355</v>
      </c>
      <c r="AA2438" t="s">
        <v>8356</v>
      </c>
      <c r="AB2438">
        <v>1847456486</v>
      </c>
      <c r="AC2438" s="261" t="str">
        <f>_xlfn.IFNA(IF(Table[[#This Row],[Programme Partner]]&lt;&gt;Table[[#This Row],[Implementing Partner]],CONCATENATE(Table[[#This Row],[Programme Partner]],"-",Table[[#This Row],[Implementing Partner]]),Table[[#This Row],[Programme Partner]]),"")</f>
        <v>UNICEF-BRAC</v>
      </c>
    </row>
    <row r="2439" spans="1:29" ht="16.5" customHeight="1">
      <c r="A2439" s="183">
        <v>2440</v>
      </c>
      <c r="B2439" s="183" t="s">
        <v>8385</v>
      </c>
      <c r="C2439" s="195" t="s">
        <v>5275</v>
      </c>
      <c r="D2439" s="268" t="s">
        <v>5033</v>
      </c>
      <c r="E2439" s="233" t="s">
        <v>5275</v>
      </c>
      <c r="F2439" s="265" t="s">
        <v>27</v>
      </c>
      <c r="G2439" s="195" t="s">
        <v>8013</v>
      </c>
      <c r="H2439" t="s">
        <v>8338</v>
      </c>
      <c r="I2439" s="195" t="str">
        <f>IFERROR(VLOOKUP(Table[[#This Row],[Activity Details of Assistance]],WHAT!E:F,2,FALSE),"")</f>
        <v># of facilities</v>
      </c>
      <c r="J2439" s="195"/>
      <c r="K2439">
        <v>9976</v>
      </c>
      <c r="L2439" s="235" t="s">
        <v>28</v>
      </c>
      <c r="M2439" s="252" t="s">
        <v>13</v>
      </c>
      <c r="N2439" t="s">
        <v>14</v>
      </c>
      <c r="O2439" t="s">
        <v>309</v>
      </c>
      <c r="P2439" t="s">
        <v>1606</v>
      </c>
      <c r="Q2439" t="s">
        <v>4659</v>
      </c>
      <c r="R2439" s="230">
        <v>45107</v>
      </c>
      <c r="S2439" s="230">
        <v>45323</v>
      </c>
      <c r="T2439" t="s">
        <v>8407</v>
      </c>
      <c r="U2439" s="259"/>
      <c r="V2439" s="259"/>
      <c r="W2439" s="259"/>
      <c r="X2439" s="259"/>
      <c r="Y2439" s="260"/>
      <c r="Z2439" t="s">
        <v>8355</v>
      </c>
      <c r="AA2439" t="s">
        <v>8356</v>
      </c>
      <c r="AB2439">
        <v>1847456486</v>
      </c>
      <c r="AC2439" s="261" t="str">
        <f>_xlfn.IFNA(IF(Table[[#This Row],[Programme Partner]]&lt;&gt;Table[[#This Row],[Implementing Partner]],CONCATENATE(Table[[#This Row],[Programme Partner]],"-",Table[[#This Row],[Implementing Partner]]),Table[[#This Row],[Programme Partner]]),"")</f>
        <v>UNICEF-BRAC</v>
      </c>
    </row>
    <row r="2440" spans="1:29" ht="16.5" customHeight="1">
      <c r="A2440" s="183">
        <v>2441</v>
      </c>
      <c r="B2440" s="183" t="s">
        <v>8385</v>
      </c>
      <c r="C2440" s="195" t="s">
        <v>5275</v>
      </c>
      <c r="D2440" s="268" t="s">
        <v>5033</v>
      </c>
      <c r="E2440" s="233" t="s">
        <v>5275</v>
      </c>
      <c r="F2440" s="265" t="s">
        <v>27</v>
      </c>
      <c r="G2440" s="195" t="s">
        <v>8013</v>
      </c>
      <c r="H2440" t="s">
        <v>8287</v>
      </c>
      <c r="I2440" s="195" t="str">
        <f>IFERROR(VLOOKUP(Table[[#This Row],[Activity Details of Assistance]],WHAT!E:F,2,FALSE),"")</f>
        <v># of HP sessions at HH level</v>
      </c>
      <c r="J2440" s="195"/>
      <c r="K2440">
        <v>6869</v>
      </c>
      <c r="L2440" s="235" t="s">
        <v>28</v>
      </c>
      <c r="M2440" s="252" t="s">
        <v>13</v>
      </c>
      <c r="N2440" t="s">
        <v>14</v>
      </c>
      <c r="O2440" t="s">
        <v>309</v>
      </c>
      <c r="P2440" t="s">
        <v>1606</v>
      </c>
      <c r="Q2440" t="s">
        <v>4659</v>
      </c>
      <c r="R2440" s="230">
        <v>45107</v>
      </c>
      <c r="S2440" s="230">
        <v>45323</v>
      </c>
      <c r="T2440" t="s">
        <v>8407</v>
      </c>
      <c r="U2440" s="259"/>
      <c r="V2440" s="259"/>
      <c r="W2440" s="259"/>
      <c r="X2440" s="259"/>
      <c r="Y2440" s="260"/>
      <c r="Z2440" t="s">
        <v>8355</v>
      </c>
      <c r="AA2440" t="s">
        <v>8356</v>
      </c>
      <c r="AB2440">
        <v>1847456486</v>
      </c>
      <c r="AC2440" s="261" t="str">
        <f>_xlfn.IFNA(IF(Table[[#This Row],[Programme Partner]]&lt;&gt;Table[[#This Row],[Implementing Partner]],CONCATENATE(Table[[#This Row],[Programme Partner]],"-",Table[[#This Row],[Implementing Partner]]),Table[[#This Row],[Programme Partner]]),"")</f>
        <v>UNICEF-BRAC</v>
      </c>
    </row>
    <row r="2441" spans="1:29" ht="16.5" customHeight="1">
      <c r="A2441" s="183">
        <v>2442</v>
      </c>
      <c r="B2441" s="183" t="s">
        <v>8385</v>
      </c>
      <c r="C2441" s="195" t="s">
        <v>5275</v>
      </c>
      <c r="D2441" s="268" t="s">
        <v>5033</v>
      </c>
      <c r="E2441" s="233" t="s">
        <v>5275</v>
      </c>
      <c r="F2441" s="265" t="s">
        <v>27</v>
      </c>
      <c r="G2441" s="195" t="s">
        <v>8014</v>
      </c>
      <c r="H2441" t="s">
        <v>8412</v>
      </c>
      <c r="I2441" s="195" t="str">
        <f>IFERROR(VLOOKUP(Table[[#This Row],[Activity Details of Assistance]],WHAT!E:F,2,FALSE),"")</f>
        <v># of HH</v>
      </c>
      <c r="J2441" s="195"/>
      <c r="K2441">
        <v>6869</v>
      </c>
      <c r="L2441" s="235" t="s">
        <v>28</v>
      </c>
      <c r="M2441" s="252" t="s">
        <v>13</v>
      </c>
      <c r="N2441" t="s">
        <v>14</v>
      </c>
      <c r="O2441" t="s">
        <v>309</v>
      </c>
      <c r="P2441" t="s">
        <v>1606</v>
      </c>
      <c r="Q2441" t="s">
        <v>4659</v>
      </c>
      <c r="R2441" s="230">
        <v>45107</v>
      </c>
      <c r="S2441" s="230">
        <v>45323</v>
      </c>
      <c r="T2441" t="s">
        <v>8407</v>
      </c>
      <c r="U2441" s="259"/>
      <c r="V2441" s="259"/>
      <c r="W2441" s="259"/>
      <c r="X2441" s="259"/>
      <c r="Y2441" s="260"/>
      <c r="Z2441" t="s">
        <v>8355</v>
      </c>
      <c r="AA2441" t="s">
        <v>8356</v>
      </c>
      <c r="AB2441">
        <v>1847456486</v>
      </c>
      <c r="AC2441" s="261" t="str">
        <f>_xlfn.IFNA(IF(Table[[#This Row],[Programme Partner]]&lt;&gt;Table[[#This Row],[Implementing Partner]],CONCATENATE(Table[[#This Row],[Programme Partner]],"-",Table[[#This Row],[Implementing Partner]]),Table[[#This Row],[Programme Partner]]),"")</f>
        <v>UNICEF-BRAC</v>
      </c>
    </row>
    <row r="2442" spans="1:29" ht="16.5" customHeight="1">
      <c r="A2442" s="183">
        <v>2443</v>
      </c>
      <c r="B2442" s="183" t="s">
        <v>8385</v>
      </c>
      <c r="C2442" s="195" t="s">
        <v>5033</v>
      </c>
      <c r="D2442" s="268" t="s">
        <v>8309</v>
      </c>
      <c r="E2442" s="233" t="s">
        <v>6032</v>
      </c>
      <c r="F2442" s="265" t="s">
        <v>27</v>
      </c>
      <c r="G2442" s="195" t="s">
        <v>8013</v>
      </c>
      <c r="H2442" t="s">
        <v>8287</v>
      </c>
      <c r="I2442" s="195" t="str">
        <f>IFERROR(VLOOKUP(Table[[#This Row],[Activity Details of Assistance]],WHAT!E:F,2,FALSE),"")</f>
        <v># of HP sessions at HH level</v>
      </c>
      <c r="J2442" s="195"/>
      <c r="K2442">
        <v>70</v>
      </c>
      <c r="L2442" s="235" t="s">
        <v>28</v>
      </c>
      <c r="M2442" s="252" t="s">
        <v>13</v>
      </c>
      <c r="N2442" t="s">
        <v>14</v>
      </c>
      <c r="O2442" t="s">
        <v>309</v>
      </c>
      <c r="P2442" t="s">
        <v>1606</v>
      </c>
      <c r="Q2442" t="s">
        <v>6475</v>
      </c>
      <c r="R2442" s="230">
        <v>45107</v>
      </c>
      <c r="S2442" s="230">
        <v>45078</v>
      </c>
      <c r="T2442" t="s">
        <v>8407</v>
      </c>
      <c r="U2442" s="259"/>
      <c r="V2442" s="259"/>
      <c r="W2442" s="259"/>
      <c r="X2442" s="259"/>
      <c r="Y2442" s="260"/>
      <c r="Z2442" t="s">
        <v>8472</v>
      </c>
      <c r="AA2442" t="s">
        <v>8473</v>
      </c>
      <c r="AB2442">
        <v>1676850824</v>
      </c>
      <c r="AC2442" s="261" t="str">
        <f>_xlfn.IFNA(IF(Table[[#This Row],[Programme Partner]]&lt;&gt;Table[[#This Row],[Implementing Partner]],CONCATENATE(Table[[#This Row],[Programme Partner]],"-",Table[[#This Row],[Implementing Partner]]),Table[[#This Row],[Programme Partner]]),"")</f>
        <v>BRAC-AGRAJATTRA</v>
      </c>
    </row>
    <row r="2443" spans="1:29" ht="16.5" customHeight="1">
      <c r="A2443" s="183">
        <v>2444</v>
      </c>
      <c r="B2443" s="183" t="s">
        <v>8385</v>
      </c>
      <c r="C2443" s="195" t="s">
        <v>5275</v>
      </c>
      <c r="D2443" s="268" t="s">
        <v>5280</v>
      </c>
      <c r="E2443" s="233" t="s">
        <v>5275</v>
      </c>
      <c r="F2443" s="265" t="s">
        <v>27</v>
      </c>
      <c r="G2443" s="195" t="s">
        <v>8011</v>
      </c>
      <c r="H2443" t="s">
        <v>8363</v>
      </c>
      <c r="I2443" s="195" t="str">
        <f>IFERROR(VLOOKUP(Table[[#This Row],[Activity Details of Assistance]],WHAT!E:F,2,FALSE),"")</f>
        <v># of tube well</v>
      </c>
      <c r="J2443" s="195"/>
      <c r="K2443">
        <v>429</v>
      </c>
      <c r="L2443" s="235" t="s">
        <v>28</v>
      </c>
      <c r="M2443" s="252" t="s">
        <v>13</v>
      </c>
      <c r="N2443" t="s">
        <v>14</v>
      </c>
      <c r="O2443" t="s">
        <v>309</v>
      </c>
      <c r="P2443" t="s">
        <v>1606</v>
      </c>
      <c r="Q2443" t="s">
        <v>6482</v>
      </c>
      <c r="R2443" s="230">
        <v>45107</v>
      </c>
      <c r="S2443" s="230">
        <v>45323</v>
      </c>
      <c r="T2443" t="s">
        <v>8407</v>
      </c>
      <c r="U2443" s="259"/>
      <c r="V2443" s="259"/>
      <c r="W2443" s="259"/>
      <c r="X2443" s="259"/>
      <c r="Y2443" s="260"/>
      <c r="Z2443" t="s">
        <v>8391</v>
      </c>
      <c r="AA2443" t="s">
        <v>8397</v>
      </c>
      <c r="AB2443">
        <v>1713415879</v>
      </c>
      <c r="AC2443" s="261" t="str">
        <f>_xlfn.IFNA(IF(Table[[#This Row],[Programme Partner]]&lt;&gt;Table[[#This Row],[Implementing Partner]],CONCATENATE(Table[[#This Row],[Programme Partner]],"-",Table[[#This Row],[Implementing Partner]]),Table[[#This Row],[Programme Partner]]),"")</f>
        <v>UNICEF-VERC</v>
      </c>
    </row>
    <row r="2444" spans="1:29" ht="16.5" customHeight="1">
      <c r="A2444" s="183">
        <v>2445</v>
      </c>
      <c r="B2444" s="183" t="s">
        <v>8385</v>
      </c>
      <c r="C2444" s="195" t="s">
        <v>5275</v>
      </c>
      <c r="D2444" s="268" t="s">
        <v>5280</v>
      </c>
      <c r="E2444" s="233" t="s">
        <v>5275</v>
      </c>
      <c r="F2444" s="265" t="s">
        <v>27</v>
      </c>
      <c r="G2444" s="195" t="s">
        <v>8012</v>
      </c>
      <c r="H2444" t="s">
        <v>8364</v>
      </c>
      <c r="I2444" s="195" t="str">
        <f>IFERROR(VLOOKUP(Table[[#This Row],[Activity Details of Assistance]],WHAT!E:F,2,FALSE),"")</f>
        <v xml:space="preserve"># of door </v>
      </c>
      <c r="J2444" s="195"/>
      <c r="K2444">
        <v>117</v>
      </c>
      <c r="L2444" s="235" t="s">
        <v>28</v>
      </c>
      <c r="M2444" s="252" t="s">
        <v>13</v>
      </c>
      <c r="N2444" t="s">
        <v>14</v>
      </c>
      <c r="O2444" t="s">
        <v>309</v>
      </c>
      <c r="P2444" t="s">
        <v>1606</v>
      </c>
      <c r="Q2444" t="s">
        <v>6482</v>
      </c>
      <c r="R2444" s="230">
        <v>45107</v>
      </c>
      <c r="S2444" s="230">
        <v>45323</v>
      </c>
      <c r="T2444" t="s">
        <v>8407</v>
      </c>
      <c r="U2444" s="259"/>
      <c r="V2444" s="259"/>
      <c r="W2444" s="259"/>
      <c r="X2444" s="259"/>
      <c r="Y2444" s="260"/>
      <c r="Z2444" t="s">
        <v>8391</v>
      </c>
      <c r="AA2444" t="s">
        <v>8397</v>
      </c>
      <c r="AB2444">
        <v>1713415879</v>
      </c>
      <c r="AC2444" s="261" t="str">
        <f>_xlfn.IFNA(IF(Table[[#This Row],[Programme Partner]]&lt;&gt;Table[[#This Row],[Implementing Partner]],CONCATENATE(Table[[#This Row],[Programme Partner]],"-",Table[[#This Row],[Implementing Partner]]),Table[[#This Row],[Programme Partner]]),"")</f>
        <v>UNICEF-VERC</v>
      </c>
    </row>
    <row r="2445" spans="1:29" ht="16.5" customHeight="1">
      <c r="A2445" s="183">
        <v>2446</v>
      </c>
      <c r="B2445" s="183" t="s">
        <v>8385</v>
      </c>
      <c r="C2445" s="195" t="s">
        <v>5275</v>
      </c>
      <c r="D2445" s="268" t="s">
        <v>5280</v>
      </c>
      <c r="E2445" s="233" t="s">
        <v>5275</v>
      </c>
      <c r="F2445" s="265" t="s">
        <v>27</v>
      </c>
      <c r="G2445" s="195" t="s">
        <v>8012</v>
      </c>
      <c r="H2445" t="s">
        <v>8365</v>
      </c>
      <c r="I2445" s="195" t="str">
        <f>IFERROR(VLOOKUP(Table[[#This Row],[Activity Details of Assistance]],WHAT!E:F,2,FALSE),"")</f>
        <v># of door</v>
      </c>
      <c r="J2445" s="195"/>
      <c r="K2445">
        <v>303</v>
      </c>
      <c r="L2445" s="235" t="s">
        <v>28</v>
      </c>
      <c r="M2445" s="252" t="s">
        <v>13</v>
      </c>
      <c r="N2445" t="s">
        <v>14</v>
      </c>
      <c r="O2445" t="s">
        <v>309</v>
      </c>
      <c r="P2445" t="s">
        <v>1606</v>
      </c>
      <c r="Q2445" t="s">
        <v>6482</v>
      </c>
      <c r="R2445" s="230">
        <v>45107</v>
      </c>
      <c r="S2445" s="230">
        <v>45323</v>
      </c>
      <c r="T2445" t="s">
        <v>8407</v>
      </c>
      <c r="U2445" s="259"/>
      <c r="V2445" s="259"/>
      <c r="W2445" s="259"/>
      <c r="X2445" s="259"/>
      <c r="Y2445" s="260"/>
      <c r="Z2445" t="s">
        <v>8391</v>
      </c>
      <c r="AA2445" t="s">
        <v>8397</v>
      </c>
      <c r="AB2445">
        <v>1713415879</v>
      </c>
      <c r="AC2445" s="261" t="str">
        <f>_xlfn.IFNA(IF(Table[[#This Row],[Programme Partner]]&lt;&gt;Table[[#This Row],[Implementing Partner]],CONCATENATE(Table[[#This Row],[Programme Partner]],"-",Table[[#This Row],[Implementing Partner]]),Table[[#This Row],[Programme Partner]]),"")</f>
        <v>UNICEF-VERC</v>
      </c>
    </row>
    <row r="2446" spans="1:29" ht="16.5" customHeight="1">
      <c r="A2446" s="183">
        <v>2447</v>
      </c>
      <c r="B2446" s="183" t="s">
        <v>8385</v>
      </c>
      <c r="C2446" s="195" t="s">
        <v>5275</v>
      </c>
      <c r="D2446" s="268" t="s">
        <v>5280</v>
      </c>
      <c r="E2446" s="233" t="s">
        <v>5275</v>
      </c>
      <c r="F2446" s="265" t="s">
        <v>27</v>
      </c>
      <c r="G2446" s="195" t="s">
        <v>8012</v>
      </c>
      <c r="H2446" t="s">
        <v>8312</v>
      </c>
      <c r="I2446" s="195" t="str">
        <f>IFERROR(VLOOKUP(Table[[#This Row],[Activity Details of Assistance]],WHAT!E:F,2,FALSE),"")</f>
        <v># of door</v>
      </c>
      <c r="J2446" s="195"/>
      <c r="K2446">
        <v>676</v>
      </c>
      <c r="L2446" s="235" t="s">
        <v>28</v>
      </c>
      <c r="M2446" s="252" t="s">
        <v>13</v>
      </c>
      <c r="N2446" t="s">
        <v>14</v>
      </c>
      <c r="O2446" t="s">
        <v>309</v>
      </c>
      <c r="P2446" t="s">
        <v>1606</v>
      </c>
      <c r="Q2446" t="s">
        <v>6482</v>
      </c>
      <c r="R2446" s="230">
        <v>45107</v>
      </c>
      <c r="S2446" s="230">
        <v>45323</v>
      </c>
      <c r="T2446" t="s">
        <v>8407</v>
      </c>
      <c r="U2446" s="259"/>
      <c r="V2446" s="259"/>
      <c r="W2446" s="259"/>
      <c r="X2446" s="259"/>
      <c r="Y2446" s="260"/>
      <c r="Z2446" t="s">
        <v>8391</v>
      </c>
      <c r="AA2446" t="s">
        <v>8397</v>
      </c>
      <c r="AB2446">
        <v>1713415879</v>
      </c>
      <c r="AC2446" s="261" t="str">
        <f>_xlfn.IFNA(IF(Table[[#This Row],[Programme Partner]]&lt;&gt;Table[[#This Row],[Implementing Partner]],CONCATENATE(Table[[#This Row],[Programme Partner]],"-",Table[[#This Row],[Implementing Partner]]),Table[[#This Row],[Programme Partner]]),"")</f>
        <v>UNICEF-VERC</v>
      </c>
    </row>
    <row r="2447" spans="1:29" ht="16.5" customHeight="1">
      <c r="A2447" s="183">
        <v>2448</v>
      </c>
      <c r="B2447" s="183" t="s">
        <v>8385</v>
      </c>
      <c r="C2447" s="195" t="s">
        <v>5275</v>
      </c>
      <c r="D2447" s="268" t="s">
        <v>5280</v>
      </c>
      <c r="E2447" s="233" t="s">
        <v>5275</v>
      </c>
      <c r="F2447" s="265" t="s">
        <v>27</v>
      </c>
      <c r="G2447" s="195" t="s">
        <v>8013</v>
      </c>
      <c r="H2447" t="s">
        <v>8287</v>
      </c>
      <c r="I2447" s="195" t="str">
        <f>IFERROR(VLOOKUP(Table[[#This Row],[Activity Details of Assistance]],WHAT!E:F,2,FALSE),"")</f>
        <v># of HP sessions at HH level</v>
      </c>
      <c r="J2447" s="195"/>
      <c r="K2447">
        <v>7035</v>
      </c>
      <c r="L2447" s="235" t="s">
        <v>28</v>
      </c>
      <c r="M2447" s="252" t="s">
        <v>13</v>
      </c>
      <c r="N2447" t="s">
        <v>14</v>
      </c>
      <c r="O2447" t="s">
        <v>309</v>
      </c>
      <c r="P2447" t="s">
        <v>1606</v>
      </c>
      <c r="Q2447" t="s">
        <v>6482</v>
      </c>
      <c r="R2447" s="230">
        <v>45107</v>
      </c>
      <c r="S2447" s="230">
        <v>45323</v>
      </c>
      <c r="T2447" t="s">
        <v>8407</v>
      </c>
      <c r="U2447" s="259"/>
      <c r="V2447" s="259"/>
      <c r="W2447" s="259"/>
      <c r="X2447" s="259"/>
      <c r="Y2447" s="260"/>
      <c r="Z2447" t="s">
        <v>8391</v>
      </c>
      <c r="AA2447" t="s">
        <v>8397</v>
      </c>
      <c r="AB2447">
        <v>1713415879</v>
      </c>
      <c r="AC2447" s="261" t="str">
        <f>_xlfn.IFNA(IF(Table[[#This Row],[Programme Partner]]&lt;&gt;Table[[#This Row],[Implementing Partner]],CONCATENATE(Table[[#This Row],[Programme Partner]],"-",Table[[#This Row],[Implementing Partner]]),Table[[#This Row],[Programme Partner]]),"")</f>
        <v>UNICEF-VERC</v>
      </c>
    </row>
    <row r="2448" spans="1:29" ht="16.5" customHeight="1">
      <c r="A2448" s="183">
        <v>2449</v>
      </c>
      <c r="B2448" s="183" t="s">
        <v>8385</v>
      </c>
      <c r="C2448" s="195" t="s">
        <v>5275</v>
      </c>
      <c r="D2448" s="268" t="s">
        <v>5280</v>
      </c>
      <c r="E2448" s="233" t="s">
        <v>5275</v>
      </c>
      <c r="F2448" s="265" t="s">
        <v>27</v>
      </c>
      <c r="G2448" s="195" t="s">
        <v>8013</v>
      </c>
      <c r="H2448" t="s">
        <v>8327</v>
      </c>
      <c r="I2448" s="195" t="str">
        <f>IFERROR(VLOOKUP(Table[[#This Row],[Activity Details of Assistance]],WHAT!E:F,2,FALSE),"")</f>
        <v># of HP sessions at institution level</v>
      </c>
      <c r="J2448" s="195"/>
      <c r="K2448">
        <v>80</v>
      </c>
      <c r="L2448" s="235" t="s">
        <v>28</v>
      </c>
      <c r="M2448" s="252" t="s">
        <v>13</v>
      </c>
      <c r="N2448" t="s">
        <v>14</v>
      </c>
      <c r="O2448" t="s">
        <v>309</v>
      </c>
      <c r="P2448" t="s">
        <v>1606</v>
      </c>
      <c r="Q2448" t="s">
        <v>6482</v>
      </c>
      <c r="R2448" s="230">
        <v>45107</v>
      </c>
      <c r="S2448" s="230">
        <v>45323</v>
      </c>
      <c r="T2448" t="s">
        <v>8407</v>
      </c>
      <c r="U2448" s="259"/>
      <c r="V2448" s="259"/>
      <c r="W2448" s="259"/>
      <c r="X2448" s="259"/>
      <c r="Y2448" s="260"/>
      <c r="Z2448" t="s">
        <v>8391</v>
      </c>
      <c r="AA2448" t="s">
        <v>8397</v>
      </c>
      <c r="AB2448">
        <v>1713415879</v>
      </c>
      <c r="AC2448" s="261" t="str">
        <f>_xlfn.IFNA(IF(Table[[#This Row],[Programme Partner]]&lt;&gt;Table[[#This Row],[Implementing Partner]],CONCATENATE(Table[[#This Row],[Programme Partner]],"-",Table[[#This Row],[Implementing Partner]]),Table[[#This Row],[Programme Partner]]),"")</f>
        <v>UNICEF-VERC</v>
      </c>
    </row>
    <row r="2449" spans="1:29" ht="16.5" customHeight="1">
      <c r="A2449" s="183">
        <v>2450</v>
      </c>
      <c r="B2449" s="183" t="s">
        <v>8385</v>
      </c>
      <c r="C2449" s="195" t="s">
        <v>5275</v>
      </c>
      <c r="D2449" s="268" t="s">
        <v>5280</v>
      </c>
      <c r="E2449" s="233" t="s">
        <v>5275</v>
      </c>
      <c r="F2449" s="265" t="s">
        <v>27</v>
      </c>
      <c r="G2449" s="195" t="s">
        <v>8014</v>
      </c>
      <c r="H2449" t="s">
        <v>8412</v>
      </c>
      <c r="I2449" s="195" t="str">
        <f>IFERROR(VLOOKUP(Table[[#This Row],[Activity Details of Assistance]],WHAT!E:F,2,FALSE),"")</f>
        <v># of HH</v>
      </c>
      <c r="J2449" s="195"/>
      <c r="K2449">
        <v>7035</v>
      </c>
      <c r="L2449" s="235" t="s">
        <v>28</v>
      </c>
      <c r="M2449" s="252" t="s">
        <v>13</v>
      </c>
      <c r="N2449" t="s">
        <v>14</v>
      </c>
      <c r="O2449" t="s">
        <v>309</v>
      </c>
      <c r="P2449" t="s">
        <v>1606</v>
      </c>
      <c r="Q2449" t="s">
        <v>6482</v>
      </c>
      <c r="R2449" s="230">
        <v>45107</v>
      </c>
      <c r="S2449" s="230">
        <v>45323</v>
      </c>
      <c r="T2449" t="s">
        <v>8407</v>
      </c>
      <c r="U2449" s="259"/>
      <c r="V2449" s="259"/>
      <c r="W2449" s="259"/>
      <c r="X2449" s="259"/>
      <c r="Y2449" s="260"/>
      <c r="Z2449" t="s">
        <v>8391</v>
      </c>
      <c r="AA2449" t="s">
        <v>8397</v>
      </c>
      <c r="AB2449">
        <v>1713415879</v>
      </c>
      <c r="AC2449" s="261" t="str">
        <f>_xlfn.IFNA(IF(Table[[#This Row],[Programme Partner]]&lt;&gt;Table[[#This Row],[Implementing Partner]],CONCATENATE(Table[[#This Row],[Programme Partner]],"-",Table[[#This Row],[Implementing Partner]]),Table[[#This Row],[Programme Partner]]),"")</f>
        <v>UNICEF-VERC</v>
      </c>
    </row>
    <row r="2450" spans="1:29" ht="16.5" customHeight="1">
      <c r="A2450" s="183">
        <v>2451</v>
      </c>
      <c r="B2450" s="183" t="s">
        <v>8385</v>
      </c>
      <c r="C2450" s="195" t="s">
        <v>8360</v>
      </c>
      <c r="D2450" s="268" t="s">
        <v>8360</v>
      </c>
      <c r="E2450" s="233" t="s">
        <v>8463</v>
      </c>
      <c r="F2450" s="265" t="s">
        <v>27</v>
      </c>
      <c r="G2450" s="195" t="s">
        <v>8011</v>
      </c>
      <c r="H2450" t="s">
        <v>8363</v>
      </c>
      <c r="I2450" s="195" t="str">
        <f>IFERROR(VLOOKUP(Table[[#This Row],[Activity Details of Assistance]],WHAT!E:F,2,FALSE),"")</f>
        <v># of tube well</v>
      </c>
      <c r="J2450" s="195"/>
      <c r="K2450">
        <v>30</v>
      </c>
      <c r="L2450" s="235" t="s">
        <v>28</v>
      </c>
      <c r="M2450" s="252" t="s">
        <v>13</v>
      </c>
      <c r="N2450" t="s">
        <v>14</v>
      </c>
      <c r="O2450" t="s">
        <v>309</v>
      </c>
      <c r="P2450" t="s">
        <v>1606</v>
      </c>
      <c r="Q2450" t="s">
        <v>6479</v>
      </c>
      <c r="R2450" s="230">
        <v>45107</v>
      </c>
      <c r="S2450" s="230">
        <v>45261</v>
      </c>
      <c r="T2450" t="s">
        <v>8407</v>
      </c>
      <c r="U2450" s="259"/>
      <c r="V2450" s="259"/>
      <c r="W2450" s="259"/>
      <c r="X2450" s="259"/>
      <c r="Y2450" s="260"/>
      <c r="Z2450" t="s">
        <v>8392</v>
      </c>
      <c r="AA2450" t="s">
        <v>8398</v>
      </c>
      <c r="AB2450">
        <v>1755689446</v>
      </c>
      <c r="AC2450" s="261" t="str">
        <f>_xlfn.IFNA(IF(Table[[#This Row],[Programme Partner]]&lt;&gt;Table[[#This Row],[Implementing Partner]],CONCATENATE(Table[[#This Row],[Programme Partner]],"-",Table[[#This Row],[Implementing Partner]]),Table[[#This Row],[Programme Partner]]),"")</f>
        <v>IRB</v>
      </c>
    </row>
    <row r="2451" spans="1:29" ht="16.5" customHeight="1">
      <c r="A2451" s="183">
        <v>2452</v>
      </c>
      <c r="B2451" s="183" t="s">
        <v>8385</v>
      </c>
      <c r="C2451" s="195" t="s">
        <v>8360</v>
      </c>
      <c r="D2451" s="268" t="s">
        <v>8360</v>
      </c>
      <c r="E2451" s="233" t="s">
        <v>8463</v>
      </c>
      <c r="F2451" s="265" t="s">
        <v>27</v>
      </c>
      <c r="G2451" s="195" t="s">
        <v>8012</v>
      </c>
      <c r="H2451" t="s">
        <v>8364</v>
      </c>
      <c r="I2451" s="195" t="str">
        <f>IFERROR(VLOOKUP(Table[[#This Row],[Activity Details of Assistance]],WHAT!E:F,2,FALSE),"")</f>
        <v xml:space="preserve"># of door </v>
      </c>
      <c r="J2451" s="195"/>
      <c r="K2451">
        <v>30</v>
      </c>
      <c r="L2451" s="235" t="s">
        <v>28</v>
      </c>
      <c r="M2451" s="252" t="s">
        <v>13</v>
      </c>
      <c r="N2451" t="s">
        <v>14</v>
      </c>
      <c r="O2451" t="s">
        <v>309</v>
      </c>
      <c r="P2451" t="s">
        <v>1606</v>
      </c>
      <c r="Q2451" t="s">
        <v>6479</v>
      </c>
      <c r="R2451" s="230">
        <v>45107</v>
      </c>
      <c r="S2451" s="230">
        <v>45261</v>
      </c>
      <c r="T2451" t="s">
        <v>8407</v>
      </c>
      <c r="U2451" s="259"/>
      <c r="V2451" s="259"/>
      <c r="W2451" s="259"/>
      <c r="X2451" s="259"/>
      <c r="Y2451" s="260"/>
      <c r="Z2451" t="s">
        <v>8392</v>
      </c>
      <c r="AA2451" t="s">
        <v>8398</v>
      </c>
      <c r="AB2451">
        <v>1755689446</v>
      </c>
      <c r="AC2451" s="261" t="str">
        <f>_xlfn.IFNA(IF(Table[[#This Row],[Programme Partner]]&lt;&gt;Table[[#This Row],[Implementing Partner]],CONCATENATE(Table[[#This Row],[Programme Partner]],"-",Table[[#This Row],[Implementing Partner]]),Table[[#This Row],[Programme Partner]]),"")</f>
        <v>IRB</v>
      </c>
    </row>
    <row r="2452" spans="1:29" ht="16.5" customHeight="1">
      <c r="A2452" s="183">
        <v>2453</v>
      </c>
      <c r="B2452" s="183" t="s">
        <v>8385</v>
      </c>
      <c r="C2452" s="195" t="s">
        <v>8360</v>
      </c>
      <c r="D2452" s="268" t="s">
        <v>8360</v>
      </c>
      <c r="E2452" s="233" t="s">
        <v>8463</v>
      </c>
      <c r="F2452" s="265" t="s">
        <v>27</v>
      </c>
      <c r="G2452" s="195" t="s">
        <v>8012</v>
      </c>
      <c r="H2452" t="s">
        <v>8365</v>
      </c>
      <c r="I2452" s="195" t="str">
        <f>IFERROR(VLOOKUP(Table[[#This Row],[Activity Details of Assistance]],WHAT!E:F,2,FALSE),"")</f>
        <v># of door</v>
      </c>
      <c r="J2452" s="195"/>
      <c r="K2452">
        <v>84</v>
      </c>
      <c r="L2452" s="235" t="s">
        <v>28</v>
      </c>
      <c r="M2452" s="252" t="s">
        <v>13</v>
      </c>
      <c r="N2452" t="s">
        <v>14</v>
      </c>
      <c r="O2452" t="s">
        <v>309</v>
      </c>
      <c r="P2452" t="s">
        <v>1606</v>
      </c>
      <c r="Q2452" t="s">
        <v>6479</v>
      </c>
      <c r="R2452" s="230">
        <v>45107</v>
      </c>
      <c r="S2452" s="230">
        <v>45261</v>
      </c>
      <c r="T2452" t="s">
        <v>8407</v>
      </c>
      <c r="U2452" s="259"/>
      <c r="V2452" s="259"/>
      <c r="W2452" s="259"/>
      <c r="X2452" s="259"/>
      <c r="Y2452" s="260"/>
      <c r="Z2452" t="s">
        <v>8392</v>
      </c>
      <c r="AA2452" t="s">
        <v>8398</v>
      </c>
      <c r="AB2452">
        <v>1755689446</v>
      </c>
      <c r="AC2452" s="261" t="str">
        <f>_xlfn.IFNA(IF(Table[[#This Row],[Programme Partner]]&lt;&gt;Table[[#This Row],[Implementing Partner]],CONCATENATE(Table[[#This Row],[Programme Partner]],"-",Table[[#This Row],[Implementing Partner]]),Table[[#This Row],[Programme Partner]]),"")</f>
        <v>IRB</v>
      </c>
    </row>
    <row r="2453" spans="1:29" ht="16.5" customHeight="1">
      <c r="A2453" s="183">
        <v>2454</v>
      </c>
      <c r="B2453" s="183" t="s">
        <v>8385</v>
      </c>
      <c r="C2453" s="195" t="s">
        <v>8360</v>
      </c>
      <c r="D2453" s="268" t="s">
        <v>8360</v>
      </c>
      <c r="E2453" s="233" t="s">
        <v>8463</v>
      </c>
      <c r="F2453" s="265" t="s">
        <v>27</v>
      </c>
      <c r="G2453" s="195" t="s">
        <v>8012</v>
      </c>
      <c r="H2453" t="s">
        <v>8312</v>
      </c>
      <c r="I2453" s="195" t="str">
        <f>IFERROR(VLOOKUP(Table[[#This Row],[Activity Details of Assistance]],WHAT!E:F,2,FALSE),"")</f>
        <v># of door</v>
      </c>
      <c r="J2453" s="195"/>
      <c r="K2453">
        <v>243</v>
      </c>
      <c r="L2453" s="235" t="s">
        <v>28</v>
      </c>
      <c r="M2453" s="252" t="s">
        <v>13</v>
      </c>
      <c r="N2453" t="s">
        <v>14</v>
      </c>
      <c r="O2453" t="s">
        <v>309</v>
      </c>
      <c r="P2453" t="s">
        <v>1606</v>
      </c>
      <c r="Q2453" t="s">
        <v>6479</v>
      </c>
      <c r="R2453" s="230">
        <v>45107</v>
      </c>
      <c r="S2453" s="230">
        <v>45261</v>
      </c>
      <c r="T2453" t="s">
        <v>8407</v>
      </c>
      <c r="U2453" s="259"/>
      <c r="V2453" s="259"/>
      <c r="W2453" s="259"/>
      <c r="X2453" s="259"/>
      <c r="Y2453" s="260"/>
      <c r="Z2453" t="s">
        <v>8392</v>
      </c>
      <c r="AA2453" t="s">
        <v>8398</v>
      </c>
      <c r="AB2453">
        <v>1755689446</v>
      </c>
      <c r="AC2453" s="261" t="str">
        <f>_xlfn.IFNA(IF(Table[[#This Row],[Programme Partner]]&lt;&gt;Table[[#This Row],[Implementing Partner]],CONCATENATE(Table[[#This Row],[Programme Partner]],"-",Table[[#This Row],[Implementing Partner]]),Table[[#This Row],[Programme Partner]]),"")</f>
        <v>IRB</v>
      </c>
    </row>
    <row r="2454" spans="1:29" ht="16.5" customHeight="1">
      <c r="A2454" s="183">
        <v>2455</v>
      </c>
      <c r="B2454" s="183" t="s">
        <v>8385</v>
      </c>
      <c r="C2454" s="195" t="s">
        <v>8360</v>
      </c>
      <c r="D2454" s="268" t="s">
        <v>8360</v>
      </c>
      <c r="E2454" s="233" t="s">
        <v>8463</v>
      </c>
      <c r="F2454" s="265" t="s">
        <v>27</v>
      </c>
      <c r="G2454" s="195" t="s">
        <v>8013</v>
      </c>
      <c r="H2454" t="s">
        <v>8286</v>
      </c>
      <c r="I2454" s="195" t="str">
        <f>IFERROR(VLOOKUP(Table[[#This Row],[Activity Details of Assistance]],WHAT!E:F,2,FALSE),"")</f>
        <v># of HP sessions at community level</v>
      </c>
      <c r="J2454" s="195"/>
      <c r="K2454">
        <v>55</v>
      </c>
      <c r="L2454" s="235" t="s">
        <v>28</v>
      </c>
      <c r="M2454" s="252" t="s">
        <v>13</v>
      </c>
      <c r="N2454" t="s">
        <v>14</v>
      </c>
      <c r="O2454" t="s">
        <v>309</v>
      </c>
      <c r="P2454" t="s">
        <v>1606</v>
      </c>
      <c r="Q2454" t="s">
        <v>6479</v>
      </c>
      <c r="R2454" s="230">
        <v>45107</v>
      </c>
      <c r="S2454" s="230">
        <v>45261</v>
      </c>
      <c r="T2454" t="s">
        <v>8407</v>
      </c>
      <c r="U2454" s="259"/>
      <c r="V2454" s="259"/>
      <c r="W2454" s="259"/>
      <c r="X2454" s="259"/>
      <c r="Y2454" s="260"/>
      <c r="Z2454" t="s">
        <v>8392</v>
      </c>
      <c r="AA2454" t="s">
        <v>8398</v>
      </c>
      <c r="AB2454">
        <v>1755689446</v>
      </c>
      <c r="AC2454" s="261" t="str">
        <f>_xlfn.IFNA(IF(Table[[#This Row],[Programme Partner]]&lt;&gt;Table[[#This Row],[Implementing Partner]],CONCATENATE(Table[[#This Row],[Programme Partner]],"-",Table[[#This Row],[Implementing Partner]]),Table[[#This Row],[Programme Partner]]),"")</f>
        <v>IRB</v>
      </c>
    </row>
    <row r="2455" spans="1:29" ht="16.5" customHeight="1">
      <c r="A2455" s="183">
        <v>2456</v>
      </c>
      <c r="B2455" s="183" t="s">
        <v>8385</v>
      </c>
      <c r="C2455" s="195" t="s">
        <v>8360</v>
      </c>
      <c r="D2455" s="268" t="s">
        <v>8360</v>
      </c>
      <c r="E2455" s="233" t="s">
        <v>8463</v>
      </c>
      <c r="F2455" s="265" t="s">
        <v>27</v>
      </c>
      <c r="G2455" s="195" t="s">
        <v>8013</v>
      </c>
      <c r="H2455" t="s">
        <v>8402</v>
      </c>
      <c r="I2455" s="195" t="str">
        <f>IFERROR(VLOOKUP(Table[[#This Row],[Activity Details of Assistance]],WHAT!E:F,2,FALSE),"")</f>
        <v># of household</v>
      </c>
      <c r="J2455" s="195"/>
      <c r="K2455">
        <v>2648</v>
      </c>
      <c r="L2455" s="235" t="s">
        <v>28</v>
      </c>
      <c r="M2455" s="252" t="s">
        <v>13</v>
      </c>
      <c r="N2455" t="s">
        <v>14</v>
      </c>
      <c r="O2455" t="s">
        <v>309</v>
      </c>
      <c r="P2455" t="s">
        <v>1606</v>
      </c>
      <c r="Q2455" t="s">
        <v>6479</v>
      </c>
      <c r="R2455" s="230">
        <v>45107</v>
      </c>
      <c r="S2455" s="230">
        <v>45261</v>
      </c>
      <c r="T2455" t="s">
        <v>8407</v>
      </c>
      <c r="U2455" s="259"/>
      <c r="V2455" s="259"/>
      <c r="W2455" s="259"/>
      <c r="X2455" s="259"/>
      <c r="Y2455" s="260"/>
      <c r="Z2455" t="s">
        <v>8392</v>
      </c>
      <c r="AA2455" t="s">
        <v>8398</v>
      </c>
      <c r="AB2455">
        <v>1755689446</v>
      </c>
      <c r="AC2455" s="261" t="str">
        <f>_xlfn.IFNA(IF(Table[[#This Row],[Programme Partner]]&lt;&gt;Table[[#This Row],[Implementing Partner]],CONCATENATE(Table[[#This Row],[Programme Partner]],"-",Table[[#This Row],[Implementing Partner]]),Table[[#This Row],[Programme Partner]]),"")</f>
        <v>IRB</v>
      </c>
    </row>
    <row r="2456" spans="1:29" ht="16.5" customHeight="1">
      <c r="A2456" s="183">
        <v>2457</v>
      </c>
      <c r="B2456" s="183" t="s">
        <v>8385</v>
      </c>
      <c r="C2456" s="195" t="s">
        <v>8360</v>
      </c>
      <c r="D2456" s="268" t="s">
        <v>8360</v>
      </c>
      <c r="E2456" s="233" t="s">
        <v>8463</v>
      </c>
      <c r="F2456" s="265" t="s">
        <v>27</v>
      </c>
      <c r="G2456" s="195" t="s">
        <v>8014</v>
      </c>
      <c r="H2456" t="s">
        <v>8404</v>
      </c>
      <c r="I2456" s="195" t="str">
        <f>IFERROR(VLOOKUP(Table[[#This Row],[Activity Details of Assistance]],WHAT!E:F,2,FALSE),"")</f>
        <v># of 10L bin</v>
      </c>
      <c r="J2456" s="195"/>
      <c r="K2456">
        <v>2648</v>
      </c>
      <c r="L2456" s="235" t="s">
        <v>28</v>
      </c>
      <c r="M2456" s="252" t="s">
        <v>13</v>
      </c>
      <c r="N2456" t="s">
        <v>14</v>
      </c>
      <c r="O2456" t="s">
        <v>309</v>
      </c>
      <c r="P2456" t="s">
        <v>1606</v>
      </c>
      <c r="Q2456" t="s">
        <v>6479</v>
      </c>
      <c r="R2456" s="230">
        <v>45107</v>
      </c>
      <c r="S2456" s="230">
        <v>45261</v>
      </c>
      <c r="T2456" t="s">
        <v>8407</v>
      </c>
      <c r="U2456" s="259"/>
      <c r="V2456" s="259"/>
      <c r="W2456" s="259"/>
      <c r="X2456" s="259"/>
      <c r="Y2456" s="260"/>
      <c r="Z2456" t="s">
        <v>8392</v>
      </c>
      <c r="AA2456" t="s">
        <v>8398</v>
      </c>
      <c r="AB2456">
        <v>1755689446</v>
      </c>
      <c r="AC2456" s="261" t="str">
        <f>_xlfn.IFNA(IF(Table[[#This Row],[Programme Partner]]&lt;&gt;Table[[#This Row],[Implementing Partner]],CONCATENATE(Table[[#This Row],[Programme Partner]],"-",Table[[#This Row],[Implementing Partner]]),Table[[#This Row],[Programme Partner]]),"")</f>
        <v>IRB</v>
      </c>
    </row>
    <row r="2457" spans="1:29" ht="16.5" customHeight="1">
      <c r="A2457" s="183">
        <v>2458</v>
      </c>
      <c r="B2457" s="183" t="s">
        <v>8385</v>
      </c>
      <c r="C2457" s="195" t="s">
        <v>8360</v>
      </c>
      <c r="D2457" s="268" t="s">
        <v>8360</v>
      </c>
      <c r="E2457" s="233" t="s">
        <v>8463</v>
      </c>
      <c r="F2457" s="265" t="s">
        <v>27</v>
      </c>
      <c r="G2457" s="195" t="s">
        <v>8014</v>
      </c>
      <c r="H2457" t="s">
        <v>8401</v>
      </c>
      <c r="I2457" s="195" t="str">
        <f>IFERROR(VLOOKUP(Table[[#This Row],[Activity Details of Assistance]],WHAT!E:F,2,FALSE),"")</f>
        <v># of household</v>
      </c>
      <c r="J2457" s="195"/>
      <c r="K2457">
        <v>2648</v>
      </c>
      <c r="L2457" s="235" t="s">
        <v>28</v>
      </c>
      <c r="M2457" s="252" t="s">
        <v>13</v>
      </c>
      <c r="N2457" t="s">
        <v>14</v>
      </c>
      <c r="O2457" t="s">
        <v>309</v>
      </c>
      <c r="P2457" t="s">
        <v>1606</v>
      </c>
      <c r="Q2457" t="s">
        <v>6479</v>
      </c>
      <c r="R2457" s="230">
        <v>45107</v>
      </c>
      <c r="S2457" s="230">
        <v>45261</v>
      </c>
      <c r="T2457" t="s">
        <v>8407</v>
      </c>
      <c r="U2457" s="259"/>
      <c r="V2457" s="259"/>
      <c r="W2457" s="259"/>
      <c r="X2457" s="259"/>
      <c r="Y2457" s="260"/>
      <c r="Z2457" t="s">
        <v>8392</v>
      </c>
      <c r="AA2457" t="s">
        <v>8398</v>
      </c>
      <c r="AB2457">
        <v>1755689446</v>
      </c>
      <c r="AC2457" s="261" t="str">
        <f>_xlfn.IFNA(IF(Table[[#This Row],[Programme Partner]]&lt;&gt;Table[[#This Row],[Implementing Partner]],CONCATENATE(Table[[#This Row],[Programme Partner]],"-",Table[[#This Row],[Implementing Partner]]),Table[[#This Row],[Programme Partner]]),"")</f>
        <v>IRB</v>
      </c>
    </row>
    <row r="2458" spans="1:29" ht="16.5" customHeight="1">
      <c r="A2458" s="183">
        <v>2459</v>
      </c>
      <c r="B2458" s="183" t="s">
        <v>8385</v>
      </c>
      <c r="C2458" s="195" t="s">
        <v>5300</v>
      </c>
      <c r="D2458" s="268" t="s">
        <v>5300</v>
      </c>
      <c r="E2458" s="233" t="s">
        <v>7014</v>
      </c>
      <c r="F2458" s="265" t="s">
        <v>27</v>
      </c>
      <c r="G2458" s="195" t="s">
        <v>8011</v>
      </c>
      <c r="H2458" t="s">
        <v>8363</v>
      </c>
      <c r="I2458" s="195" t="str">
        <f>IFERROR(VLOOKUP(Table[[#This Row],[Activity Details of Assistance]],WHAT!E:F,2,FALSE),"")</f>
        <v># of tube well</v>
      </c>
      <c r="J2458" s="195"/>
      <c r="K2458">
        <v>70</v>
      </c>
      <c r="L2458" s="235" t="s">
        <v>28</v>
      </c>
      <c r="M2458" s="252" t="s">
        <v>13</v>
      </c>
      <c r="N2458" t="s">
        <v>14</v>
      </c>
      <c r="O2458" t="s">
        <v>309</v>
      </c>
      <c r="P2458" t="s">
        <v>1606</v>
      </c>
      <c r="Q2458" t="s">
        <v>17</v>
      </c>
      <c r="R2458" s="230">
        <v>45107</v>
      </c>
      <c r="S2458" s="230">
        <v>45078</v>
      </c>
      <c r="T2458" t="s">
        <v>8407</v>
      </c>
      <c r="U2458" s="259"/>
      <c r="V2458" s="259"/>
      <c r="W2458" s="259"/>
      <c r="X2458" s="259"/>
      <c r="Y2458" s="260"/>
      <c r="Z2458" t="s">
        <v>8440</v>
      </c>
      <c r="AA2458" t="s">
        <v>8443</v>
      </c>
      <c r="AB2458">
        <v>1686793411</v>
      </c>
      <c r="AC2458" s="261" t="str">
        <f>_xlfn.IFNA(IF(Table[[#This Row],[Programme Partner]]&lt;&gt;Table[[#This Row],[Implementing Partner]],CONCATENATE(Table[[#This Row],[Programme Partner]],"-",Table[[#This Row],[Implementing Partner]]),Table[[#This Row],[Programme Partner]]),"")</f>
        <v>WVI</v>
      </c>
    </row>
    <row r="2459" spans="1:29" ht="16.5" customHeight="1">
      <c r="A2459" s="183">
        <v>2460</v>
      </c>
      <c r="B2459" s="183" t="s">
        <v>8385</v>
      </c>
      <c r="C2459" s="195" t="s">
        <v>5300</v>
      </c>
      <c r="D2459" s="268" t="s">
        <v>5300</v>
      </c>
      <c r="E2459" s="233" t="s">
        <v>7014</v>
      </c>
      <c r="F2459" s="265" t="s">
        <v>27</v>
      </c>
      <c r="G2459" s="195" t="s">
        <v>8012</v>
      </c>
      <c r="H2459" t="s">
        <v>8318</v>
      </c>
      <c r="I2459" s="195" t="str">
        <f>IFERROR(VLOOKUP(Table[[#This Row],[Activity Details of Assistance]],WHAT!E:F,2,FALSE),"")</f>
        <v># of door</v>
      </c>
      <c r="J2459" s="195"/>
      <c r="K2459">
        <v>246</v>
      </c>
      <c r="L2459" s="235" t="s">
        <v>28</v>
      </c>
      <c r="M2459" s="252" t="s">
        <v>13</v>
      </c>
      <c r="N2459" t="s">
        <v>14</v>
      </c>
      <c r="O2459" t="s">
        <v>309</v>
      </c>
      <c r="P2459" t="s">
        <v>1606</v>
      </c>
      <c r="Q2459" t="s">
        <v>17</v>
      </c>
      <c r="R2459" s="230">
        <v>45107</v>
      </c>
      <c r="S2459" s="230">
        <v>45078</v>
      </c>
      <c r="T2459" t="s">
        <v>8407</v>
      </c>
      <c r="U2459" s="259"/>
      <c r="V2459" s="259"/>
      <c r="W2459" s="259"/>
      <c r="X2459" s="259"/>
      <c r="Y2459" s="260"/>
      <c r="Z2459" t="s">
        <v>8440</v>
      </c>
      <c r="AA2459" t="s">
        <v>8443</v>
      </c>
      <c r="AB2459">
        <v>1686793411</v>
      </c>
      <c r="AC2459" s="261" t="str">
        <f>_xlfn.IFNA(IF(Table[[#This Row],[Programme Partner]]&lt;&gt;Table[[#This Row],[Implementing Partner]],CONCATENATE(Table[[#This Row],[Programme Partner]],"-",Table[[#This Row],[Implementing Partner]]),Table[[#This Row],[Programme Partner]]),"")</f>
        <v>WVI</v>
      </c>
    </row>
    <row r="2460" spans="1:29" ht="16.5" customHeight="1">
      <c r="A2460" s="183">
        <v>2461</v>
      </c>
      <c r="B2460" s="183" t="s">
        <v>8385</v>
      </c>
      <c r="C2460" s="195" t="s">
        <v>5300</v>
      </c>
      <c r="D2460" s="268" t="s">
        <v>5300</v>
      </c>
      <c r="E2460" s="233" t="s">
        <v>7014</v>
      </c>
      <c r="F2460" s="265" t="s">
        <v>27</v>
      </c>
      <c r="G2460" s="195" t="s">
        <v>8012</v>
      </c>
      <c r="H2460" t="s">
        <v>8323</v>
      </c>
      <c r="I2460" s="195" t="str">
        <f>IFERROR(VLOOKUP(Table[[#This Row],[Activity Details of Assistance]],WHAT!E:F,2,FALSE),"")</f>
        <v xml:space="preserve"># of door </v>
      </c>
      <c r="J2460" s="195"/>
      <c r="K2460">
        <v>3</v>
      </c>
      <c r="L2460" s="235" t="s">
        <v>28</v>
      </c>
      <c r="M2460" s="252" t="s">
        <v>13</v>
      </c>
      <c r="N2460" t="s">
        <v>14</v>
      </c>
      <c r="O2460" t="s">
        <v>309</v>
      </c>
      <c r="P2460" t="s">
        <v>1606</v>
      </c>
      <c r="Q2460" t="s">
        <v>17</v>
      </c>
      <c r="R2460" s="230">
        <v>45107</v>
      </c>
      <c r="S2460" s="230">
        <v>45078</v>
      </c>
      <c r="T2460" t="s">
        <v>8407</v>
      </c>
      <c r="U2460" s="259"/>
      <c r="V2460" s="259"/>
      <c r="W2460" s="259"/>
      <c r="X2460" s="259"/>
      <c r="Y2460" s="260"/>
      <c r="Z2460" t="s">
        <v>8440</v>
      </c>
      <c r="AA2460" t="s">
        <v>8443</v>
      </c>
      <c r="AB2460">
        <v>1686793411</v>
      </c>
      <c r="AC2460" s="261" t="str">
        <f>_xlfn.IFNA(IF(Table[[#This Row],[Programme Partner]]&lt;&gt;Table[[#This Row],[Implementing Partner]],CONCATENATE(Table[[#This Row],[Programme Partner]],"-",Table[[#This Row],[Implementing Partner]]),Table[[#This Row],[Programme Partner]]),"")</f>
        <v>WVI</v>
      </c>
    </row>
    <row r="2461" spans="1:29" ht="16.5" customHeight="1">
      <c r="A2461" s="183">
        <v>2462</v>
      </c>
      <c r="B2461" s="183" t="s">
        <v>8385</v>
      </c>
      <c r="C2461" s="195" t="s">
        <v>5300</v>
      </c>
      <c r="D2461" s="268" t="s">
        <v>5300</v>
      </c>
      <c r="E2461" s="233" t="s">
        <v>7014</v>
      </c>
      <c r="F2461" s="265" t="s">
        <v>27</v>
      </c>
      <c r="G2461" s="195" t="s">
        <v>8012</v>
      </c>
      <c r="H2461" t="s">
        <v>8364</v>
      </c>
      <c r="I2461" s="195" t="str">
        <f>IFERROR(VLOOKUP(Table[[#This Row],[Activity Details of Assistance]],WHAT!E:F,2,FALSE),"")</f>
        <v xml:space="preserve"># of door </v>
      </c>
      <c r="J2461" s="195"/>
      <c r="K2461">
        <v>5</v>
      </c>
      <c r="L2461" s="235" t="s">
        <v>28</v>
      </c>
      <c r="M2461" s="252" t="s">
        <v>13</v>
      </c>
      <c r="N2461" t="s">
        <v>14</v>
      </c>
      <c r="O2461" t="s">
        <v>309</v>
      </c>
      <c r="P2461" t="s">
        <v>1606</v>
      </c>
      <c r="Q2461" t="s">
        <v>17</v>
      </c>
      <c r="R2461" s="230">
        <v>45107</v>
      </c>
      <c r="S2461" s="230">
        <v>45078</v>
      </c>
      <c r="T2461" t="s">
        <v>8407</v>
      </c>
      <c r="U2461" s="259"/>
      <c r="V2461" s="259"/>
      <c r="W2461" s="259"/>
      <c r="X2461" s="259"/>
      <c r="Y2461" s="260"/>
      <c r="Z2461" t="s">
        <v>8440</v>
      </c>
      <c r="AA2461" t="s">
        <v>8443</v>
      </c>
      <c r="AB2461">
        <v>1686793411</v>
      </c>
      <c r="AC2461" s="261" t="str">
        <f>_xlfn.IFNA(IF(Table[[#This Row],[Programme Partner]]&lt;&gt;Table[[#This Row],[Implementing Partner]],CONCATENATE(Table[[#This Row],[Programme Partner]],"-",Table[[#This Row],[Implementing Partner]]),Table[[#This Row],[Programme Partner]]),"")</f>
        <v>WVI</v>
      </c>
    </row>
    <row r="2462" spans="1:29" ht="16.5" customHeight="1">
      <c r="A2462" s="183">
        <v>2463</v>
      </c>
      <c r="B2462" s="183" t="s">
        <v>8385</v>
      </c>
      <c r="C2462" s="195" t="s">
        <v>5300</v>
      </c>
      <c r="D2462" s="268" t="s">
        <v>5300</v>
      </c>
      <c r="E2462" s="233" t="s">
        <v>7014</v>
      </c>
      <c r="F2462" s="265" t="s">
        <v>27</v>
      </c>
      <c r="G2462" s="195" t="s">
        <v>8012</v>
      </c>
      <c r="H2462" t="s">
        <v>8403</v>
      </c>
      <c r="I2462" s="195" t="str">
        <f>IFERROR(VLOOKUP(Table[[#This Row],[Activity Details of Assistance]],WHAT!E:F,2,FALSE),"")</f>
        <v># of door</v>
      </c>
      <c r="J2462" s="195"/>
      <c r="K2462">
        <v>48</v>
      </c>
      <c r="L2462" s="235" t="s">
        <v>28</v>
      </c>
      <c r="M2462" s="252" t="s">
        <v>13</v>
      </c>
      <c r="N2462" t="s">
        <v>14</v>
      </c>
      <c r="O2462" t="s">
        <v>309</v>
      </c>
      <c r="P2462" t="s">
        <v>1606</v>
      </c>
      <c r="Q2462" t="s">
        <v>17</v>
      </c>
      <c r="R2462" s="230">
        <v>45107</v>
      </c>
      <c r="S2462" s="230">
        <v>45078</v>
      </c>
      <c r="T2462" t="s">
        <v>8407</v>
      </c>
      <c r="U2462" s="259"/>
      <c r="V2462" s="259"/>
      <c r="W2462" s="259"/>
      <c r="X2462" s="259"/>
      <c r="Y2462" s="260"/>
      <c r="Z2462" t="s">
        <v>8440</v>
      </c>
      <c r="AA2462" t="s">
        <v>8443</v>
      </c>
      <c r="AB2462">
        <v>1686793411</v>
      </c>
      <c r="AC2462" s="261" t="str">
        <f>_xlfn.IFNA(IF(Table[[#This Row],[Programme Partner]]&lt;&gt;Table[[#This Row],[Implementing Partner]],CONCATENATE(Table[[#This Row],[Programme Partner]],"-",Table[[#This Row],[Implementing Partner]]),Table[[#This Row],[Programme Partner]]),"")</f>
        <v>WVI</v>
      </c>
    </row>
    <row r="2463" spans="1:29" ht="16.5" customHeight="1">
      <c r="A2463" s="183">
        <v>2464</v>
      </c>
      <c r="B2463" s="183" t="s">
        <v>8385</v>
      </c>
      <c r="C2463" s="195" t="s">
        <v>5300</v>
      </c>
      <c r="D2463" s="268" t="s">
        <v>5300</v>
      </c>
      <c r="E2463" s="233" t="s">
        <v>7014</v>
      </c>
      <c r="F2463" s="265" t="s">
        <v>27</v>
      </c>
      <c r="G2463" s="195" t="s">
        <v>8012</v>
      </c>
      <c r="H2463" t="s">
        <v>8365</v>
      </c>
      <c r="I2463" s="195" t="str">
        <f>IFERROR(VLOOKUP(Table[[#This Row],[Activity Details of Assistance]],WHAT!E:F,2,FALSE),"")</f>
        <v># of door</v>
      </c>
      <c r="J2463" s="195"/>
      <c r="K2463">
        <v>45</v>
      </c>
      <c r="L2463" s="235" t="s">
        <v>28</v>
      </c>
      <c r="M2463" s="252" t="s">
        <v>13</v>
      </c>
      <c r="N2463" t="s">
        <v>14</v>
      </c>
      <c r="O2463" t="s">
        <v>309</v>
      </c>
      <c r="P2463" t="s">
        <v>1606</v>
      </c>
      <c r="Q2463" t="s">
        <v>17</v>
      </c>
      <c r="R2463" s="230">
        <v>45107</v>
      </c>
      <c r="S2463" s="230">
        <v>45078</v>
      </c>
      <c r="T2463" t="s">
        <v>8407</v>
      </c>
      <c r="U2463" s="259"/>
      <c r="V2463" s="259"/>
      <c r="W2463" s="259"/>
      <c r="X2463" s="259"/>
      <c r="Y2463" s="260"/>
      <c r="Z2463" t="s">
        <v>8440</v>
      </c>
      <c r="AA2463" t="s">
        <v>8443</v>
      </c>
      <c r="AB2463">
        <v>1686793411</v>
      </c>
      <c r="AC2463" s="261" t="str">
        <f>_xlfn.IFNA(IF(Table[[#This Row],[Programme Partner]]&lt;&gt;Table[[#This Row],[Implementing Partner]],CONCATENATE(Table[[#This Row],[Programme Partner]],"-",Table[[#This Row],[Implementing Partner]]),Table[[#This Row],[Programme Partner]]),"")</f>
        <v>WVI</v>
      </c>
    </row>
    <row r="2464" spans="1:29" ht="16.5" customHeight="1">
      <c r="A2464" s="183">
        <v>2465</v>
      </c>
      <c r="B2464" s="183" t="s">
        <v>8385</v>
      </c>
      <c r="C2464" s="195" t="s">
        <v>5300</v>
      </c>
      <c r="D2464" s="268" t="s">
        <v>5300</v>
      </c>
      <c r="E2464" s="233" t="s">
        <v>7014</v>
      </c>
      <c r="F2464" s="265" t="s">
        <v>27</v>
      </c>
      <c r="G2464" s="195" t="s">
        <v>8012</v>
      </c>
      <c r="H2464" t="s">
        <v>8312</v>
      </c>
      <c r="I2464" s="195" t="str">
        <f>IFERROR(VLOOKUP(Table[[#This Row],[Activity Details of Assistance]],WHAT!E:F,2,FALSE),"")</f>
        <v># of door</v>
      </c>
      <c r="J2464" s="195"/>
      <c r="K2464">
        <v>244</v>
      </c>
      <c r="L2464" s="235" t="s">
        <v>28</v>
      </c>
      <c r="M2464" s="252" t="s">
        <v>13</v>
      </c>
      <c r="N2464" t="s">
        <v>14</v>
      </c>
      <c r="O2464" t="s">
        <v>309</v>
      </c>
      <c r="P2464" t="s">
        <v>1606</v>
      </c>
      <c r="Q2464" t="s">
        <v>17</v>
      </c>
      <c r="R2464" s="230">
        <v>45107</v>
      </c>
      <c r="S2464" s="230">
        <v>45078</v>
      </c>
      <c r="T2464" t="s">
        <v>8407</v>
      </c>
      <c r="U2464" s="259"/>
      <c r="V2464" s="259"/>
      <c r="W2464" s="259"/>
      <c r="X2464" s="259"/>
      <c r="Y2464" s="260"/>
      <c r="Z2464" t="s">
        <v>8440</v>
      </c>
      <c r="AA2464" t="s">
        <v>8443</v>
      </c>
      <c r="AB2464">
        <v>1686793411</v>
      </c>
      <c r="AC2464" s="261" t="str">
        <f>_xlfn.IFNA(IF(Table[[#This Row],[Programme Partner]]&lt;&gt;Table[[#This Row],[Implementing Partner]],CONCATENATE(Table[[#This Row],[Programme Partner]],"-",Table[[#This Row],[Implementing Partner]]),Table[[#This Row],[Programme Partner]]),"")</f>
        <v>WVI</v>
      </c>
    </row>
    <row r="2465" spans="1:29" ht="16.5" customHeight="1">
      <c r="A2465" s="183">
        <v>2466</v>
      </c>
      <c r="B2465" s="183" t="s">
        <v>8385</v>
      </c>
      <c r="C2465" s="195" t="s">
        <v>5300</v>
      </c>
      <c r="D2465" s="268" t="s">
        <v>5300</v>
      </c>
      <c r="E2465" s="233" t="s">
        <v>7014</v>
      </c>
      <c r="F2465" s="265" t="s">
        <v>27</v>
      </c>
      <c r="G2465" s="195" t="s">
        <v>8013</v>
      </c>
      <c r="H2465" t="s">
        <v>8286</v>
      </c>
      <c r="I2465" s="195" t="str">
        <f>IFERROR(VLOOKUP(Table[[#This Row],[Activity Details of Assistance]],WHAT!E:F,2,FALSE),"")</f>
        <v># of HP sessions at community level</v>
      </c>
      <c r="J2465" s="195"/>
      <c r="K2465">
        <v>88</v>
      </c>
      <c r="L2465" s="235" t="s">
        <v>28</v>
      </c>
      <c r="M2465" s="252" t="s">
        <v>13</v>
      </c>
      <c r="N2465" t="s">
        <v>14</v>
      </c>
      <c r="O2465" t="s">
        <v>309</v>
      </c>
      <c r="P2465" t="s">
        <v>1606</v>
      </c>
      <c r="Q2465" t="s">
        <v>17</v>
      </c>
      <c r="R2465" s="230">
        <v>45107</v>
      </c>
      <c r="S2465" s="230">
        <v>45078</v>
      </c>
      <c r="T2465" t="s">
        <v>8407</v>
      </c>
      <c r="U2465" s="259"/>
      <c r="V2465" s="259"/>
      <c r="W2465" s="259"/>
      <c r="X2465" s="259"/>
      <c r="Y2465" s="260"/>
      <c r="Z2465" t="s">
        <v>8440</v>
      </c>
      <c r="AA2465" t="s">
        <v>8443</v>
      </c>
      <c r="AB2465">
        <v>1686793411</v>
      </c>
      <c r="AC2465" s="261" t="str">
        <f>_xlfn.IFNA(IF(Table[[#This Row],[Programme Partner]]&lt;&gt;Table[[#This Row],[Implementing Partner]],CONCATENATE(Table[[#This Row],[Programme Partner]],"-",Table[[#This Row],[Implementing Partner]]),Table[[#This Row],[Programme Partner]]),"")</f>
        <v>WVI</v>
      </c>
    </row>
    <row r="2466" spans="1:29" ht="16.5" customHeight="1">
      <c r="A2466" s="183">
        <v>2467</v>
      </c>
      <c r="B2466" s="183" t="s">
        <v>8385</v>
      </c>
      <c r="C2466" s="195" t="s">
        <v>5300</v>
      </c>
      <c r="D2466" s="268" t="s">
        <v>5300</v>
      </c>
      <c r="E2466" s="233" t="s">
        <v>7014</v>
      </c>
      <c r="F2466" s="265" t="s">
        <v>27</v>
      </c>
      <c r="G2466" s="195" t="s">
        <v>8013</v>
      </c>
      <c r="H2466" t="s">
        <v>8287</v>
      </c>
      <c r="I2466" s="195" t="str">
        <f>IFERROR(VLOOKUP(Table[[#This Row],[Activity Details of Assistance]],WHAT!E:F,2,FALSE),"")</f>
        <v># of HP sessions at HH level</v>
      </c>
      <c r="J2466" s="195"/>
      <c r="K2466">
        <v>700</v>
      </c>
      <c r="L2466" s="235" t="s">
        <v>28</v>
      </c>
      <c r="M2466" s="252" t="s">
        <v>13</v>
      </c>
      <c r="N2466" t="s">
        <v>14</v>
      </c>
      <c r="O2466" t="s">
        <v>309</v>
      </c>
      <c r="P2466" t="s">
        <v>1606</v>
      </c>
      <c r="Q2466" t="s">
        <v>17</v>
      </c>
      <c r="R2466" s="230">
        <v>45107</v>
      </c>
      <c r="S2466" s="230">
        <v>45078</v>
      </c>
      <c r="T2466" t="s">
        <v>8407</v>
      </c>
      <c r="U2466" s="259"/>
      <c r="V2466" s="259"/>
      <c r="W2466" s="259"/>
      <c r="X2466" s="259"/>
      <c r="Y2466" s="260"/>
      <c r="Z2466" t="s">
        <v>8440</v>
      </c>
      <c r="AA2466" t="s">
        <v>8443</v>
      </c>
      <c r="AB2466">
        <v>1686793411</v>
      </c>
      <c r="AC2466" s="261" t="str">
        <f>_xlfn.IFNA(IF(Table[[#This Row],[Programme Partner]]&lt;&gt;Table[[#This Row],[Implementing Partner]],CONCATENATE(Table[[#This Row],[Programme Partner]],"-",Table[[#This Row],[Implementing Partner]]),Table[[#This Row],[Programme Partner]]),"")</f>
        <v>WVI</v>
      </c>
    </row>
    <row r="2467" spans="1:29" ht="16.5" customHeight="1">
      <c r="A2467" s="183">
        <v>2468</v>
      </c>
      <c r="B2467" s="183" t="s">
        <v>8385</v>
      </c>
      <c r="C2467" s="195" t="s">
        <v>5300</v>
      </c>
      <c r="D2467" s="268" t="s">
        <v>5300</v>
      </c>
      <c r="E2467" s="233" t="s">
        <v>7014</v>
      </c>
      <c r="F2467" s="265" t="s">
        <v>27</v>
      </c>
      <c r="G2467" s="195" t="s">
        <v>8014</v>
      </c>
      <c r="H2467" t="s">
        <v>8313</v>
      </c>
      <c r="I2467" s="195" t="str">
        <f>IFERROR(VLOOKUP(Table[[#This Row],[Activity Details of Assistance]],WHAT!E:F,2,FALSE),"")</f>
        <v># of campaign per camp </v>
      </c>
      <c r="J2467" s="195"/>
      <c r="K2467">
        <v>1</v>
      </c>
      <c r="L2467" s="235" t="s">
        <v>28</v>
      </c>
      <c r="M2467" s="252" t="s">
        <v>13</v>
      </c>
      <c r="N2467" t="s">
        <v>14</v>
      </c>
      <c r="O2467" t="s">
        <v>309</v>
      </c>
      <c r="P2467" t="s">
        <v>1606</v>
      </c>
      <c r="Q2467" t="s">
        <v>17</v>
      </c>
      <c r="R2467" s="230">
        <v>45107</v>
      </c>
      <c r="S2467" s="230">
        <v>45078</v>
      </c>
      <c r="T2467" t="s">
        <v>8407</v>
      </c>
      <c r="U2467" s="259"/>
      <c r="V2467" s="259"/>
      <c r="W2467" s="259"/>
      <c r="X2467" s="259"/>
      <c r="Y2467" s="260"/>
      <c r="Z2467" t="s">
        <v>8440</v>
      </c>
      <c r="AA2467" t="s">
        <v>8443</v>
      </c>
      <c r="AB2467">
        <v>1686793411</v>
      </c>
      <c r="AC2467" s="261" t="str">
        <f>_xlfn.IFNA(IF(Table[[#This Row],[Programme Partner]]&lt;&gt;Table[[#This Row],[Implementing Partner]],CONCATENATE(Table[[#This Row],[Programme Partner]],"-",Table[[#This Row],[Implementing Partner]]),Table[[#This Row],[Programme Partner]]),"")</f>
        <v>WVI</v>
      </c>
    </row>
    <row r="2468" spans="1:29" ht="16.5" customHeight="1">
      <c r="A2468" s="183">
        <v>2469</v>
      </c>
      <c r="B2468" s="183" t="s">
        <v>8385</v>
      </c>
      <c r="C2468" s="195" t="s">
        <v>5300</v>
      </c>
      <c r="D2468" s="268" t="s">
        <v>5300</v>
      </c>
      <c r="E2468" s="233" t="s">
        <v>7014</v>
      </c>
      <c r="F2468" s="265" t="s">
        <v>27</v>
      </c>
      <c r="G2468" s="195" t="s">
        <v>8011</v>
      </c>
      <c r="H2468" t="s">
        <v>8363</v>
      </c>
      <c r="I2468" s="195" t="str">
        <f>IFERROR(VLOOKUP(Table[[#This Row],[Activity Details of Assistance]],WHAT!E:F,2,FALSE),"")</f>
        <v># of tube well</v>
      </c>
      <c r="J2468" s="195"/>
      <c r="K2468">
        <v>20</v>
      </c>
      <c r="L2468" s="235" t="s">
        <v>28</v>
      </c>
      <c r="M2468" s="252" t="s">
        <v>13</v>
      </c>
      <c r="N2468" t="s">
        <v>14</v>
      </c>
      <c r="O2468" t="s">
        <v>309</v>
      </c>
      <c r="P2468" t="s">
        <v>1606</v>
      </c>
      <c r="Q2468" t="s">
        <v>4656</v>
      </c>
      <c r="R2468" s="230">
        <v>45107</v>
      </c>
      <c r="S2468" s="230">
        <v>45078</v>
      </c>
      <c r="T2468" t="s">
        <v>8407</v>
      </c>
      <c r="U2468" s="259"/>
      <c r="V2468" s="259"/>
      <c r="W2468" s="259"/>
      <c r="X2468" s="259"/>
      <c r="Y2468" s="260"/>
      <c r="Z2468" t="s">
        <v>8440</v>
      </c>
      <c r="AA2468" t="s">
        <v>8443</v>
      </c>
      <c r="AB2468">
        <v>168676793411</v>
      </c>
      <c r="AC2468" s="261" t="str">
        <f>_xlfn.IFNA(IF(Table[[#This Row],[Programme Partner]]&lt;&gt;Table[[#This Row],[Implementing Partner]],CONCATENATE(Table[[#This Row],[Programme Partner]],"-",Table[[#This Row],[Implementing Partner]]),Table[[#This Row],[Programme Partner]]),"")</f>
        <v>WVI</v>
      </c>
    </row>
    <row r="2469" spans="1:29" ht="16.5" customHeight="1">
      <c r="A2469" s="183">
        <v>2470</v>
      </c>
      <c r="B2469" s="183" t="s">
        <v>8385</v>
      </c>
      <c r="C2469" s="195" t="s">
        <v>5300</v>
      </c>
      <c r="D2469" s="268" t="s">
        <v>5300</v>
      </c>
      <c r="E2469" s="233" t="s">
        <v>7014</v>
      </c>
      <c r="F2469" s="265" t="s">
        <v>27</v>
      </c>
      <c r="G2469" s="195" t="s">
        <v>8012</v>
      </c>
      <c r="H2469" t="s">
        <v>8318</v>
      </c>
      <c r="I2469" s="195" t="str">
        <f>IFERROR(VLOOKUP(Table[[#This Row],[Activity Details of Assistance]],WHAT!E:F,2,FALSE),"")</f>
        <v># of door</v>
      </c>
      <c r="J2469" s="195"/>
      <c r="K2469">
        <v>215</v>
      </c>
      <c r="L2469" s="235" t="s">
        <v>28</v>
      </c>
      <c r="M2469" s="252" t="s">
        <v>13</v>
      </c>
      <c r="N2469" t="s">
        <v>14</v>
      </c>
      <c r="O2469" t="s">
        <v>309</v>
      </c>
      <c r="P2469" t="s">
        <v>1606</v>
      </c>
      <c r="Q2469" t="s">
        <v>4656</v>
      </c>
      <c r="R2469" s="230">
        <v>45107</v>
      </c>
      <c r="S2469" s="230">
        <v>45078</v>
      </c>
      <c r="T2469" t="s">
        <v>8407</v>
      </c>
      <c r="U2469" s="259"/>
      <c r="V2469" s="259"/>
      <c r="W2469" s="259"/>
      <c r="X2469" s="259"/>
      <c r="Y2469" s="260"/>
      <c r="Z2469" t="s">
        <v>8440</v>
      </c>
      <c r="AA2469" t="s">
        <v>8443</v>
      </c>
      <c r="AB2469">
        <v>168676793411</v>
      </c>
      <c r="AC2469" s="261" t="str">
        <f>_xlfn.IFNA(IF(Table[[#This Row],[Programme Partner]]&lt;&gt;Table[[#This Row],[Implementing Partner]],CONCATENATE(Table[[#This Row],[Programme Partner]],"-",Table[[#This Row],[Implementing Partner]]),Table[[#This Row],[Programme Partner]]),"")</f>
        <v>WVI</v>
      </c>
    </row>
    <row r="2470" spans="1:29" ht="16.5" customHeight="1">
      <c r="A2470" s="183">
        <v>2471</v>
      </c>
      <c r="B2470" s="183" t="s">
        <v>8385</v>
      </c>
      <c r="C2470" s="195" t="s">
        <v>5300</v>
      </c>
      <c r="D2470" s="268" t="s">
        <v>5300</v>
      </c>
      <c r="E2470" s="233" t="s">
        <v>7014</v>
      </c>
      <c r="F2470" s="265" t="s">
        <v>27</v>
      </c>
      <c r="G2470" s="195" t="s">
        <v>8012</v>
      </c>
      <c r="H2470" t="s">
        <v>8323</v>
      </c>
      <c r="I2470" s="195" t="str">
        <f>IFERROR(VLOOKUP(Table[[#This Row],[Activity Details of Assistance]],WHAT!E:F,2,FALSE),"")</f>
        <v xml:space="preserve"># of door </v>
      </c>
      <c r="J2470" s="195"/>
      <c r="K2470">
        <v>12</v>
      </c>
      <c r="L2470" s="235" t="s">
        <v>28</v>
      </c>
      <c r="M2470" s="252" t="s">
        <v>13</v>
      </c>
      <c r="N2470" t="s">
        <v>14</v>
      </c>
      <c r="O2470" t="s">
        <v>309</v>
      </c>
      <c r="P2470" t="s">
        <v>1606</v>
      </c>
      <c r="Q2470" t="s">
        <v>4656</v>
      </c>
      <c r="R2470" s="230">
        <v>45107</v>
      </c>
      <c r="S2470" s="230">
        <v>45078</v>
      </c>
      <c r="T2470" t="s">
        <v>8407</v>
      </c>
      <c r="U2470" s="259"/>
      <c r="V2470" s="259"/>
      <c r="W2470" s="259"/>
      <c r="X2470" s="259"/>
      <c r="Y2470" s="260"/>
      <c r="Z2470" t="s">
        <v>8440</v>
      </c>
      <c r="AA2470" t="s">
        <v>8443</v>
      </c>
      <c r="AB2470">
        <v>168676793411</v>
      </c>
      <c r="AC2470" s="261" t="str">
        <f>_xlfn.IFNA(IF(Table[[#This Row],[Programme Partner]]&lt;&gt;Table[[#This Row],[Implementing Partner]],CONCATENATE(Table[[#This Row],[Programme Partner]],"-",Table[[#This Row],[Implementing Partner]]),Table[[#This Row],[Programme Partner]]),"")</f>
        <v>WVI</v>
      </c>
    </row>
    <row r="2471" spans="1:29" ht="16.5" customHeight="1">
      <c r="A2471" s="183">
        <v>2472</v>
      </c>
      <c r="B2471" s="183" t="s">
        <v>8385</v>
      </c>
      <c r="C2471" s="195" t="s">
        <v>5300</v>
      </c>
      <c r="D2471" s="268" t="s">
        <v>5300</v>
      </c>
      <c r="E2471" s="233" t="s">
        <v>7014</v>
      </c>
      <c r="F2471" s="265" t="s">
        <v>27</v>
      </c>
      <c r="G2471" s="195" t="s">
        <v>8012</v>
      </c>
      <c r="H2471" t="s">
        <v>8364</v>
      </c>
      <c r="I2471" s="195" t="str">
        <f>IFERROR(VLOOKUP(Table[[#This Row],[Activity Details of Assistance]],WHAT!E:F,2,FALSE),"")</f>
        <v xml:space="preserve"># of door </v>
      </c>
      <c r="J2471" s="195"/>
      <c r="K2471">
        <v>2</v>
      </c>
      <c r="L2471" s="235" t="s">
        <v>28</v>
      </c>
      <c r="M2471" s="252" t="s">
        <v>13</v>
      </c>
      <c r="N2471" t="s">
        <v>14</v>
      </c>
      <c r="O2471" t="s">
        <v>309</v>
      </c>
      <c r="P2471" t="s">
        <v>1606</v>
      </c>
      <c r="Q2471" t="s">
        <v>4656</v>
      </c>
      <c r="R2471" s="230">
        <v>45107</v>
      </c>
      <c r="S2471" s="230">
        <v>45078</v>
      </c>
      <c r="T2471" t="s">
        <v>8407</v>
      </c>
      <c r="U2471" s="259"/>
      <c r="V2471" s="259"/>
      <c r="W2471" s="259"/>
      <c r="X2471" s="259"/>
      <c r="Y2471" s="260"/>
      <c r="Z2471" t="s">
        <v>8440</v>
      </c>
      <c r="AA2471" t="s">
        <v>8443</v>
      </c>
      <c r="AB2471">
        <v>168676793411</v>
      </c>
      <c r="AC2471" s="261" t="str">
        <f>_xlfn.IFNA(IF(Table[[#This Row],[Programme Partner]]&lt;&gt;Table[[#This Row],[Implementing Partner]],CONCATENATE(Table[[#This Row],[Programme Partner]],"-",Table[[#This Row],[Implementing Partner]]),Table[[#This Row],[Programme Partner]]),"")</f>
        <v>WVI</v>
      </c>
    </row>
    <row r="2472" spans="1:29" ht="16.5" customHeight="1">
      <c r="A2472" s="183">
        <v>2473</v>
      </c>
      <c r="B2472" s="183" t="s">
        <v>8385</v>
      </c>
      <c r="C2472" s="195" t="s">
        <v>5300</v>
      </c>
      <c r="D2472" s="268" t="s">
        <v>5300</v>
      </c>
      <c r="E2472" s="233" t="s">
        <v>7014</v>
      </c>
      <c r="F2472" s="265" t="s">
        <v>27</v>
      </c>
      <c r="G2472" s="195" t="s">
        <v>8012</v>
      </c>
      <c r="H2472" t="s">
        <v>8403</v>
      </c>
      <c r="I2472" s="195" t="str">
        <f>IFERROR(VLOOKUP(Table[[#This Row],[Activity Details of Assistance]],WHAT!E:F,2,FALSE),"")</f>
        <v># of door</v>
      </c>
      <c r="J2472" s="195"/>
      <c r="K2472">
        <v>42</v>
      </c>
      <c r="L2472" s="235" t="s">
        <v>28</v>
      </c>
      <c r="M2472" s="252" t="s">
        <v>13</v>
      </c>
      <c r="N2472" t="s">
        <v>14</v>
      </c>
      <c r="O2472" t="s">
        <v>309</v>
      </c>
      <c r="P2472" t="s">
        <v>1606</v>
      </c>
      <c r="Q2472" t="s">
        <v>4656</v>
      </c>
      <c r="R2472" s="230">
        <v>45107</v>
      </c>
      <c r="S2472" s="230">
        <v>45078</v>
      </c>
      <c r="T2472" t="s">
        <v>8407</v>
      </c>
      <c r="U2472" s="259"/>
      <c r="V2472" s="259"/>
      <c r="W2472" s="259"/>
      <c r="X2472" s="259"/>
      <c r="Y2472" s="260"/>
      <c r="Z2472" t="s">
        <v>8440</v>
      </c>
      <c r="AA2472" t="s">
        <v>8443</v>
      </c>
      <c r="AB2472">
        <v>168676793411</v>
      </c>
      <c r="AC2472" s="261" t="str">
        <f>_xlfn.IFNA(IF(Table[[#This Row],[Programme Partner]]&lt;&gt;Table[[#This Row],[Implementing Partner]],CONCATENATE(Table[[#This Row],[Programme Partner]],"-",Table[[#This Row],[Implementing Partner]]),Table[[#This Row],[Programme Partner]]),"")</f>
        <v>WVI</v>
      </c>
    </row>
    <row r="2473" spans="1:29" ht="16.5" customHeight="1">
      <c r="A2473" s="183">
        <v>2474</v>
      </c>
      <c r="B2473" s="183" t="s">
        <v>8385</v>
      </c>
      <c r="C2473" s="195" t="s">
        <v>5300</v>
      </c>
      <c r="D2473" s="268" t="s">
        <v>5300</v>
      </c>
      <c r="E2473" s="233" t="s">
        <v>7014</v>
      </c>
      <c r="F2473" s="265" t="s">
        <v>27</v>
      </c>
      <c r="G2473" s="195" t="s">
        <v>8012</v>
      </c>
      <c r="H2473" t="s">
        <v>8365</v>
      </c>
      <c r="I2473" s="195" t="str">
        <f>IFERROR(VLOOKUP(Table[[#This Row],[Activity Details of Assistance]],WHAT!E:F,2,FALSE),"")</f>
        <v># of door</v>
      </c>
      <c r="J2473" s="195"/>
      <c r="K2473">
        <v>30</v>
      </c>
      <c r="L2473" s="235" t="s">
        <v>28</v>
      </c>
      <c r="M2473" s="252" t="s">
        <v>13</v>
      </c>
      <c r="N2473" t="s">
        <v>14</v>
      </c>
      <c r="O2473" t="s">
        <v>309</v>
      </c>
      <c r="P2473" t="s">
        <v>1606</v>
      </c>
      <c r="Q2473" t="s">
        <v>4656</v>
      </c>
      <c r="R2473" s="230">
        <v>45107</v>
      </c>
      <c r="S2473" s="230">
        <v>45078</v>
      </c>
      <c r="T2473" t="s">
        <v>8407</v>
      </c>
      <c r="U2473" s="259"/>
      <c r="V2473" s="259"/>
      <c r="W2473" s="259"/>
      <c r="X2473" s="259"/>
      <c r="Y2473" s="260"/>
      <c r="Z2473" t="s">
        <v>8440</v>
      </c>
      <c r="AA2473" t="s">
        <v>8443</v>
      </c>
      <c r="AB2473">
        <v>168676793411</v>
      </c>
      <c r="AC2473" s="261" t="str">
        <f>_xlfn.IFNA(IF(Table[[#This Row],[Programme Partner]]&lt;&gt;Table[[#This Row],[Implementing Partner]],CONCATENATE(Table[[#This Row],[Programme Partner]],"-",Table[[#This Row],[Implementing Partner]]),Table[[#This Row],[Programme Partner]]),"")</f>
        <v>WVI</v>
      </c>
    </row>
    <row r="2474" spans="1:29" ht="16.5" customHeight="1">
      <c r="A2474" s="183">
        <v>2475</v>
      </c>
      <c r="B2474" s="183" t="s">
        <v>8385</v>
      </c>
      <c r="C2474" s="195" t="s">
        <v>5300</v>
      </c>
      <c r="D2474" s="268" t="s">
        <v>5300</v>
      </c>
      <c r="E2474" s="233" t="s">
        <v>7014</v>
      </c>
      <c r="F2474" s="265" t="s">
        <v>27</v>
      </c>
      <c r="G2474" s="195" t="s">
        <v>8012</v>
      </c>
      <c r="H2474" t="s">
        <v>8312</v>
      </c>
      <c r="I2474" s="195" t="str">
        <f>IFERROR(VLOOKUP(Table[[#This Row],[Activity Details of Assistance]],WHAT!E:F,2,FALSE),"")</f>
        <v># of door</v>
      </c>
      <c r="J2474" s="195"/>
      <c r="K2474">
        <v>45</v>
      </c>
      <c r="L2474" s="235" t="s">
        <v>28</v>
      </c>
      <c r="M2474" s="252" t="s">
        <v>13</v>
      </c>
      <c r="N2474" t="s">
        <v>14</v>
      </c>
      <c r="O2474" t="s">
        <v>309</v>
      </c>
      <c r="P2474" t="s">
        <v>1606</v>
      </c>
      <c r="Q2474" t="s">
        <v>4656</v>
      </c>
      <c r="R2474" s="230">
        <v>45107</v>
      </c>
      <c r="S2474" s="230">
        <v>45078</v>
      </c>
      <c r="T2474" t="s">
        <v>8407</v>
      </c>
      <c r="U2474" s="259"/>
      <c r="V2474" s="259"/>
      <c r="W2474" s="259"/>
      <c r="X2474" s="259"/>
      <c r="Y2474" s="260"/>
      <c r="Z2474" t="s">
        <v>8440</v>
      </c>
      <c r="AA2474" t="s">
        <v>8443</v>
      </c>
      <c r="AB2474">
        <v>168676793411</v>
      </c>
      <c r="AC2474" s="261" t="str">
        <f>_xlfn.IFNA(IF(Table[[#This Row],[Programme Partner]]&lt;&gt;Table[[#This Row],[Implementing Partner]],CONCATENATE(Table[[#This Row],[Programme Partner]],"-",Table[[#This Row],[Implementing Partner]]),Table[[#This Row],[Programme Partner]]),"")</f>
        <v>WVI</v>
      </c>
    </row>
    <row r="2475" spans="1:29" ht="16.5" customHeight="1">
      <c r="A2475" s="183">
        <v>2476</v>
      </c>
      <c r="B2475" s="183" t="s">
        <v>8385</v>
      </c>
      <c r="C2475" s="195" t="s">
        <v>5300</v>
      </c>
      <c r="D2475" s="268" t="s">
        <v>5300</v>
      </c>
      <c r="E2475" s="233" t="s">
        <v>7014</v>
      </c>
      <c r="F2475" s="265" t="s">
        <v>27</v>
      </c>
      <c r="G2475" s="195" t="s">
        <v>8013</v>
      </c>
      <c r="H2475" t="s">
        <v>8286</v>
      </c>
      <c r="I2475" s="195" t="str">
        <f>IFERROR(VLOOKUP(Table[[#This Row],[Activity Details of Assistance]],WHAT!E:F,2,FALSE),"")</f>
        <v># of HP sessions at community level</v>
      </c>
      <c r="J2475" s="195"/>
      <c r="K2475">
        <v>50</v>
      </c>
      <c r="L2475" s="235" t="s">
        <v>28</v>
      </c>
      <c r="M2475" s="252" t="s">
        <v>13</v>
      </c>
      <c r="N2475" t="s">
        <v>14</v>
      </c>
      <c r="O2475" t="s">
        <v>309</v>
      </c>
      <c r="P2475" t="s">
        <v>1606</v>
      </c>
      <c r="Q2475" t="s">
        <v>4656</v>
      </c>
      <c r="R2475" s="230">
        <v>45107</v>
      </c>
      <c r="S2475" s="230">
        <v>45078</v>
      </c>
      <c r="T2475" t="s">
        <v>8407</v>
      </c>
      <c r="U2475" s="259"/>
      <c r="V2475" s="259"/>
      <c r="W2475" s="259"/>
      <c r="X2475" s="259"/>
      <c r="Y2475" s="260"/>
      <c r="Z2475" t="s">
        <v>8440</v>
      </c>
      <c r="AA2475" t="s">
        <v>8443</v>
      </c>
      <c r="AB2475">
        <v>168676793411</v>
      </c>
      <c r="AC2475" s="261" t="str">
        <f>_xlfn.IFNA(IF(Table[[#This Row],[Programme Partner]]&lt;&gt;Table[[#This Row],[Implementing Partner]],CONCATENATE(Table[[#This Row],[Programme Partner]],"-",Table[[#This Row],[Implementing Partner]]),Table[[#This Row],[Programme Partner]]),"")</f>
        <v>WVI</v>
      </c>
    </row>
    <row r="2476" spans="1:29" ht="16.5" customHeight="1">
      <c r="A2476" s="183">
        <v>2477</v>
      </c>
      <c r="B2476" s="183" t="s">
        <v>8385</v>
      </c>
      <c r="C2476" s="195" t="s">
        <v>5300</v>
      </c>
      <c r="D2476" s="268" t="s">
        <v>5300</v>
      </c>
      <c r="E2476" s="233" t="s">
        <v>7014</v>
      </c>
      <c r="F2476" s="265" t="s">
        <v>27</v>
      </c>
      <c r="G2476" s="195" t="s">
        <v>8013</v>
      </c>
      <c r="H2476" t="s">
        <v>8287</v>
      </c>
      <c r="I2476" s="195" t="str">
        <f>IFERROR(VLOOKUP(Table[[#This Row],[Activity Details of Assistance]],WHAT!E:F,2,FALSE),"")</f>
        <v># of HP sessions at HH level</v>
      </c>
      <c r="J2476" s="195"/>
      <c r="K2476">
        <v>377</v>
      </c>
      <c r="L2476" s="235" t="s">
        <v>28</v>
      </c>
      <c r="M2476" s="252" t="s">
        <v>13</v>
      </c>
      <c r="N2476" t="s">
        <v>14</v>
      </c>
      <c r="O2476" t="s">
        <v>309</v>
      </c>
      <c r="P2476" t="s">
        <v>1606</v>
      </c>
      <c r="Q2476" t="s">
        <v>4656</v>
      </c>
      <c r="R2476" s="230">
        <v>45107</v>
      </c>
      <c r="S2476" s="230">
        <v>45078</v>
      </c>
      <c r="T2476" t="s">
        <v>8407</v>
      </c>
      <c r="U2476" s="259"/>
      <c r="V2476" s="259"/>
      <c r="W2476" s="259"/>
      <c r="X2476" s="259"/>
      <c r="Y2476" s="260"/>
      <c r="Z2476" t="s">
        <v>8440</v>
      </c>
      <c r="AA2476" t="s">
        <v>8443</v>
      </c>
      <c r="AB2476">
        <v>168676793411</v>
      </c>
      <c r="AC2476" s="261" t="str">
        <f>_xlfn.IFNA(IF(Table[[#This Row],[Programme Partner]]&lt;&gt;Table[[#This Row],[Implementing Partner]],CONCATENATE(Table[[#This Row],[Programme Partner]],"-",Table[[#This Row],[Implementing Partner]]),Table[[#This Row],[Programme Partner]]),"")</f>
        <v>WVI</v>
      </c>
    </row>
    <row r="2477" spans="1:29" ht="16.5" customHeight="1">
      <c r="A2477" s="183">
        <v>2478</v>
      </c>
      <c r="B2477" s="183" t="s">
        <v>8385</v>
      </c>
      <c r="C2477" s="195" t="s">
        <v>5300</v>
      </c>
      <c r="D2477" s="268" t="s">
        <v>5300</v>
      </c>
      <c r="E2477" s="233" t="s">
        <v>7014</v>
      </c>
      <c r="F2477" s="265" t="s">
        <v>27</v>
      </c>
      <c r="G2477" s="195" t="s">
        <v>8014</v>
      </c>
      <c r="H2477" t="s">
        <v>8313</v>
      </c>
      <c r="I2477" s="195" t="str">
        <f>IFERROR(VLOOKUP(Table[[#This Row],[Activity Details of Assistance]],WHAT!E:F,2,FALSE),"")</f>
        <v># of campaign per camp </v>
      </c>
      <c r="J2477" s="195"/>
      <c r="K2477">
        <v>1</v>
      </c>
      <c r="L2477" s="235" t="s">
        <v>28</v>
      </c>
      <c r="M2477" s="252" t="s">
        <v>13</v>
      </c>
      <c r="N2477" t="s">
        <v>14</v>
      </c>
      <c r="O2477" t="s">
        <v>309</v>
      </c>
      <c r="P2477" t="s">
        <v>1606</v>
      </c>
      <c r="Q2477" t="s">
        <v>4656</v>
      </c>
      <c r="R2477" s="230">
        <v>45107</v>
      </c>
      <c r="S2477" s="230">
        <v>45078</v>
      </c>
      <c r="T2477" t="s">
        <v>8407</v>
      </c>
      <c r="U2477" s="259"/>
      <c r="V2477" s="259"/>
      <c r="W2477" s="259"/>
      <c r="X2477" s="259"/>
      <c r="Y2477" s="260"/>
      <c r="Z2477" t="s">
        <v>8440</v>
      </c>
      <c r="AA2477" t="s">
        <v>8443</v>
      </c>
      <c r="AB2477">
        <v>168676793411</v>
      </c>
      <c r="AC2477" s="261" t="str">
        <f>_xlfn.IFNA(IF(Table[[#This Row],[Programme Partner]]&lt;&gt;Table[[#This Row],[Implementing Partner]],CONCATENATE(Table[[#This Row],[Programme Partner]],"-",Table[[#This Row],[Implementing Partner]]),Table[[#This Row],[Programme Partner]]),"")</f>
        <v>WVI</v>
      </c>
    </row>
    <row r="2478" spans="1:29" ht="16.5" customHeight="1">
      <c r="A2478" s="183">
        <v>2479</v>
      </c>
      <c r="B2478" s="183" t="s">
        <v>8384</v>
      </c>
      <c r="C2478" s="195" t="s">
        <v>5143</v>
      </c>
      <c r="D2478" s="268" t="s">
        <v>5024</v>
      </c>
      <c r="E2478" s="233" t="s">
        <v>5143</v>
      </c>
      <c r="F2478" s="265" t="s">
        <v>27</v>
      </c>
      <c r="G2478" s="195" t="s">
        <v>8013</v>
      </c>
      <c r="H2478" t="s">
        <v>8287</v>
      </c>
      <c r="I2478" s="195" t="str">
        <f>IFERROR(VLOOKUP(Table[[#This Row],[Activity Details of Assistance]],WHAT!E:F,2,FALSE),"")</f>
        <v># of HP sessions at HH level</v>
      </c>
      <c r="J2478" s="195"/>
      <c r="K2478">
        <v>1596</v>
      </c>
      <c r="L2478" s="235" t="s">
        <v>28</v>
      </c>
      <c r="M2478" s="252" t="s">
        <v>13</v>
      </c>
      <c r="N2478" t="s">
        <v>14</v>
      </c>
      <c r="O2478" t="s">
        <v>309</v>
      </c>
      <c r="P2478" t="s">
        <v>1606</v>
      </c>
      <c r="Q2478" t="s">
        <v>20</v>
      </c>
      <c r="R2478" s="230">
        <v>45046</v>
      </c>
      <c r="S2478" s="230">
        <v>45078</v>
      </c>
      <c r="T2478" t="s">
        <v>8407</v>
      </c>
      <c r="U2478" s="259"/>
      <c r="V2478" s="259"/>
      <c r="W2478" s="259"/>
      <c r="X2478" s="259"/>
      <c r="Y2478" s="260"/>
      <c r="Z2478" t="s">
        <v>8474</v>
      </c>
      <c r="AA2478" t="s">
        <v>8467</v>
      </c>
      <c r="AB2478">
        <v>1617496806</v>
      </c>
      <c r="AC2478" s="261" t="str">
        <f>_xlfn.IFNA(IF(Table[[#This Row],[Programme Partner]]&lt;&gt;Table[[#This Row],[Implementing Partner]],CONCATENATE(Table[[#This Row],[Programme Partner]],"-",Table[[#This Row],[Implementing Partner]]),Table[[#This Row],[Programme Partner]]),"")</f>
        <v>IFRC-BDRCS</v>
      </c>
    </row>
    <row r="2479" spans="1:29" ht="16.5" customHeight="1">
      <c r="A2479" s="183">
        <v>2480</v>
      </c>
      <c r="B2479" s="183" t="s">
        <v>8384</v>
      </c>
      <c r="C2479" s="195" t="s">
        <v>5143</v>
      </c>
      <c r="D2479" s="268" t="s">
        <v>5024</v>
      </c>
      <c r="E2479" s="233" t="s">
        <v>5143</v>
      </c>
      <c r="F2479" s="265" t="s">
        <v>27</v>
      </c>
      <c r="G2479" s="195" t="s">
        <v>8011</v>
      </c>
      <c r="H2479" t="s">
        <v>8363</v>
      </c>
      <c r="I2479" s="195" t="str">
        <f>IFERROR(VLOOKUP(Table[[#This Row],[Activity Details of Assistance]],WHAT!E:F,2,FALSE),"")</f>
        <v># of tube well</v>
      </c>
      <c r="J2479" s="195"/>
      <c r="K2479">
        <v>232</v>
      </c>
      <c r="L2479" s="235" t="s">
        <v>28</v>
      </c>
      <c r="M2479" s="252" t="s">
        <v>13</v>
      </c>
      <c r="N2479" t="s">
        <v>14</v>
      </c>
      <c r="O2479" t="s">
        <v>309</v>
      </c>
      <c r="P2479" t="s">
        <v>1606</v>
      </c>
      <c r="Q2479" t="s">
        <v>4672</v>
      </c>
      <c r="R2479" s="230">
        <v>45016</v>
      </c>
      <c r="S2479" s="230">
        <v>45078</v>
      </c>
      <c r="T2479" t="s">
        <v>8407</v>
      </c>
      <c r="U2479" s="259"/>
      <c r="V2479" s="259"/>
      <c r="W2479" s="259"/>
      <c r="X2479" s="259"/>
      <c r="Y2479" s="260"/>
      <c r="Z2479" t="s">
        <v>8475</v>
      </c>
      <c r="AA2479" t="s">
        <v>8467</v>
      </c>
      <c r="AB2479">
        <v>1617496806</v>
      </c>
      <c r="AC2479" s="261" t="str">
        <f>_xlfn.IFNA(IF(Table[[#This Row],[Programme Partner]]&lt;&gt;Table[[#This Row],[Implementing Partner]],CONCATENATE(Table[[#This Row],[Programme Partner]],"-",Table[[#This Row],[Implementing Partner]]),Table[[#This Row],[Programme Partner]]),"")</f>
        <v>IFRC-BDRCS</v>
      </c>
    </row>
    <row r="2480" spans="1:29" ht="16.5" customHeight="1">
      <c r="A2480" s="183">
        <v>2481</v>
      </c>
      <c r="B2480" s="183" t="s">
        <v>8384</v>
      </c>
      <c r="C2480" s="195" t="s">
        <v>5143</v>
      </c>
      <c r="D2480" s="268" t="s">
        <v>5024</v>
      </c>
      <c r="E2480" s="233" t="s">
        <v>5143</v>
      </c>
      <c r="F2480" s="265" t="s">
        <v>27</v>
      </c>
      <c r="G2480" s="195" t="s">
        <v>8012</v>
      </c>
      <c r="H2480" t="s">
        <v>8364</v>
      </c>
      <c r="I2480" s="195" t="str">
        <f>IFERROR(VLOOKUP(Table[[#This Row],[Activity Details of Assistance]],WHAT!E:F,2,FALSE),"")</f>
        <v xml:space="preserve"># of door </v>
      </c>
      <c r="J2480" s="195"/>
      <c r="K2480">
        <v>53</v>
      </c>
      <c r="L2480" s="235" t="s">
        <v>28</v>
      </c>
      <c r="M2480" s="252" t="s">
        <v>13</v>
      </c>
      <c r="N2480" t="s">
        <v>14</v>
      </c>
      <c r="O2480" t="s">
        <v>309</v>
      </c>
      <c r="P2480" t="s">
        <v>1606</v>
      </c>
      <c r="Q2480" t="s">
        <v>4672</v>
      </c>
      <c r="R2480" s="230">
        <v>45016</v>
      </c>
      <c r="S2480" s="230">
        <v>45078</v>
      </c>
      <c r="T2480" t="s">
        <v>8407</v>
      </c>
      <c r="U2480" s="259"/>
      <c r="V2480" s="259"/>
      <c r="W2480" s="259"/>
      <c r="X2480" s="259"/>
      <c r="Y2480" s="260"/>
      <c r="Z2480" t="s">
        <v>8475</v>
      </c>
      <c r="AA2480" t="s">
        <v>8467</v>
      </c>
      <c r="AB2480">
        <v>1617496806</v>
      </c>
      <c r="AC2480" s="261" t="str">
        <f>_xlfn.IFNA(IF(Table[[#This Row],[Programme Partner]]&lt;&gt;Table[[#This Row],[Implementing Partner]],CONCATENATE(Table[[#This Row],[Programme Partner]],"-",Table[[#This Row],[Implementing Partner]]),Table[[#This Row],[Programme Partner]]),"")</f>
        <v>IFRC-BDRCS</v>
      </c>
    </row>
    <row r="2481" spans="1:29" ht="16.5" customHeight="1">
      <c r="A2481" s="183">
        <v>2482</v>
      </c>
      <c r="B2481" s="183" t="s">
        <v>8384</v>
      </c>
      <c r="C2481" s="195" t="s">
        <v>5143</v>
      </c>
      <c r="D2481" s="268" t="s">
        <v>5024</v>
      </c>
      <c r="E2481" s="233" t="s">
        <v>5143</v>
      </c>
      <c r="F2481" s="265" t="s">
        <v>27</v>
      </c>
      <c r="G2481" s="195" t="s">
        <v>8012</v>
      </c>
      <c r="H2481" t="s">
        <v>8365</v>
      </c>
      <c r="I2481" s="195" t="str">
        <f>IFERROR(VLOOKUP(Table[[#This Row],[Activity Details of Assistance]],WHAT!E:F,2,FALSE),"")</f>
        <v># of door</v>
      </c>
      <c r="J2481" s="195"/>
      <c r="K2481">
        <v>59</v>
      </c>
      <c r="L2481" s="235" t="s">
        <v>28</v>
      </c>
      <c r="M2481" s="252" t="s">
        <v>13</v>
      </c>
      <c r="N2481" t="s">
        <v>14</v>
      </c>
      <c r="O2481" t="s">
        <v>309</v>
      </c>
      <c r="P2481" t="s">
        <v>1606</v>
      </c>
      <c r="Q2481" t="s">
        <v>4672</v>
      </c>
      <c r="R2481" s="230">
        <v>45016</v>
      </c>
      <c r="S2481" s="230">
        <v>45078</v>
      </c>
      <c r="T2481" t="s">
        <v>8407</v>
      </c>
      <c r="U2481" s="259"/>
      <c r="V2481" s="259"/>
      <c r="W2481" s="259"/>
      <c r="X2481" s="259"/>
      <c r="Y2481" s="260"/>
      <c r="Z2481" t="s">
        <v>8475</v>
      </c>
      <c r="AA2481" t="s">
        <v>8467</v>
      </c>
      <c r="AB2481">
        <v>1617496806</v>
      </c>
      <c r="AC2481" s="261" t="str">
        <f>_xlfn.IFNA(IF(Table[[#This Row],[Programme Partner]]&lt;&gt;Table[[#This Row],[Implementing Partner]],CONCATENATE(Table[[#This Row],[Programme Partner]],"-",Table[[#This Row],[Implementing Partner]]),Table[[#This Row],[Programme Partner]]),"")</f>
        <v>IFRC-BDRCS</v>
      </c>
    </row>
    <row r="2482" spans="1:29" ht="16.5" customHeight="1">
      <c r="A2482" s="183">
        <v>2483</v>
      </c>
      <c r="B2482" s="183" t="s">
        <v>8384</v>
      </c>
      <c r="C2482" s="195" t="s">
        <v>5143</v>
      </c>
      <c r="D2482" s="268" t="s">
        <v>5024</v>
      </c>
      <c r="E2482" s="233" t="s">
        <v>5143</v>
      </c>
      <c r="F2482" s="265" t="s">
        <v>27</v>
      </c>
      <c r="G2482" s="195" t="s">
        <v>8012</v>
      </c>
      <c r="H2482" t="s">
        <v>8312</v>
      </c>
      <c r="I2482" s="195" t="str">
        <f>IFERROR(VLOOKUP(Table[[#This Row],[Activity Details of Assistance]],WHAT!E:F,2,FALSE),"")</f>
        <v># of door</v>
      </c>
      <c r="J2482" s="195"/>
      <c r="K2482">
        <v>329</v>
      </c>
      <c r="L2482" s="235" t="s">
        <v>28</v>
      </c>
      <c r="M2482" s="252" t="s">
        <v>13</v>
      </c>
      <c r="N2482" t="s">
        <v>14</v>
      </c>
      <c r="O2482" t="s">
        <v>309</v>
      </c>
      <c r="P2482" t="s">
        <v>1606</v>
      </c>
      <c r="Q2482" t="s">
        <v>4672</v>
      </c>
      <c r="R2482" s="230">
        <v>45016</v>
      </c>
      <c r="S2482" s="230">
        <v>45078</v>
      </c>
      <c r="T2482" t="s">
        <v>8407</v>
      </c>
      <c r="U2482" s="259"/>
      <c r="V2482" s="259"/>
      <c r="W2482" s="259"/>
      <c r="X2482" s="259"/>
      <c r="Y2482" s="260"/>
      <c r="Z2482" t="s">
        <v>8475</v>
      </c>
      <c r="AA2482" t="s">
        <v>8467</v>
      </c>
      <c r="AB2482">
        <v>1617496806</v>
      </c>
      <c r="AC2482" s="261" t="str">
        <f>_xlfn.IFNA(IF(Table[[#This Row],[Programme Partner]]&lt;&gt;Table[[#This Row],[Implementing Partner]],CONCATENATE(Table[[#This Row],[Programme Partner]],"-",Table[[#This Row],[Implementing Partner]]),Table[[#This Row],[Programme Partner]]),"")</f>
        <v>IFRC-BDRCS</v>
      </c>
    </row>
    <row r="2483" spans="1:29" ht="16.5" customHeight="1">
      <c r="A2483" s="183">
        <v>2484</v>
      </c>
      <c r="B2483" s="183" t="s">
        <v>8384</v>
      </c>
      <c r="C2483" s="195" t="s">
        <v>5143</v>
      </c>
      <c r="D2483" s="268" t="s">
        <v>5024</v>
      </c>
      <c r="E2483" s="233" t="s">
        <v>5143</v>
      </c>
      <c r="F2483" s="265" t="s">
        <v>27</v>
      </c>
      <c r="G2483" s="195" t="s">
        <v>8013</v>
      </c>
      <c r="H2483" t="s">
        <v>8287</v>
      </c>
      <c r="I2483" s="195" t="str">
        <f>IFERROR(VLOOKUP(Table[[#This Row],[Activity Details of Assistance]],WHAT!E:F,2,FALSE),"")</f>
        <v># of HP sessions at HH level</v>
      </c>
      <c r="J2483" s="195"/>
      <c r="K2483">
        <v>1734</v>
      </c>
      <c r="L2483" s="235" t="s">
        <v>28</v>
      </c>
      <c r="M2483" s="252" t="s">
        <v>13</v>
      </c>
      <c r="N2483" t="s">
        <v>14</v>
      </c>
      <c r="O2483" t="s">
        <v>309</v>
      </c>
      <c r="P2483" t="s">
        <v>1606</v>
      </c>
      <c r="Q2483" t="s">
        <v>4672</v>
      </c>
      <c r="R2483" s="230">
        <v>45016</v>
      </c>
      <c r="S2483" s="230">
        <v>45078</v>
      </c>
      <c r="T2483" t="s">
        <v>8407</v>
      </c>
      <c r="U2483" s="259"/>
      <c r="V2483" s="259"/>
      <c r="W2483" s="259"/>
      <c r="X2483" s="259"/>
      <c r="Y2483" s="260"/>
      <c r="Z2483" t="s">
        <v>8475</v>
      </c>
      <c r="AA2483" t="s">
        <v>8467</v>
      </c>
      <c r="AB2483">
        <v>1617496806</v>
      </c>
      <c r="AC2483" s="261" t="str">
        <f>_xlfn.IFNA(IF(Table[[#This Row],[Programme Partner]]&lt;&gt;Table[[#This Row],[Implementing Partner]],CONCATENATE(Table[[#This Row],[Programme Partner]],"-",Table[[#This Row],[Implementing Partner]]),Table[[#This Row],[Programme Partner]]),"")</f>
        <v>IFRC-BDRCS</v>
      </c>
    </row>
    <row r="2484" spans="1:29" ht="16.5" customHeight="1">
      <c r="A2484" s="183">
        <v>2485</v>
      </c>
      <c r="B2484" s="183" t="s">
        <v>8384</v>
      </c>
      <c r="C2484" t="s">
        <v>8406</v>
      </c>
      <c r="D2484" s="268" t="s">
        <v>5024</v>
      </c>
      <c r="E2484" t="s">
        <v>8480</v>
      </c>
      <c r="F2484" s="265" t="s">
        <v>27</v>
      </c>
      <c r="G2484" s="195" t="s">
        <v>8012</v>
      </c>
      <c r="H2484" t="s">
        <v>8364</v>
      </c>
      <c r="I2484" s="195" t="str">
        <f>IFERROR(VLOOKUP(Table[[#This Row],[Activity Details of Assistance]],WHAT!E:F,2,FALSE),"")</f>
        <v xml:space="preserve"># of door </v>
      </c>
      <c r="J2484" s="195"/>
      <c r="K2484">
        <v>24</v>
      </c>
      <c r="L2484" s="235" t="s">
        <v>28</v>
      </c>
      <c r="M2484" s="252" t="s">
        <v>13</v>
      </c>
      <c r="N2484" t="s">
        <v>14</v>
      </c>
      <c r="O2484" t="s">
        <v>309</v>
      </c>
      <c r="P2484" t="s">
        <v>1606</v>
      </c>
      <c r="Q2484" t="s">
        <v>4656</v>
      </c>
      <c r="R2484" s="230">
        <v>45016</v>
      </c>
      <c r="S2484" s="230">
        <v>45078</v>
      </c>
      <c r="T2484" t="s">
        <v>8407</v>
      </c>
      <c r="U2484" s="259"/>
      <c r="V2484" s="259"/>
      <c r="W2484" s="259"/>
      <c r="X2484" s="259"/>
      <c r="Y2484" s="260"/>
      <c r="Z2484" t="s">
        <v>8475</v>
      </c>
      <c r="AA2484" t="s">
        <v>8467</v>
      </c>
      <c r="AB2484">
        <v>1617496806</v>
      </c>
      <c r="AC2484" s="261" t="str">
        <f>_xlfn.IFNA(IF(Table[[#This Row],[Programme Partner]]&lt;&gt;Table[[#This Row],[Implementing Partner]],CONCATENATE(Table[[#This Row],[Programme Partner]],"-",Table[[#This Row],[Implementing Partner]]),Table[[#This Row],[Programme Partner]]),"")</f>
        <v>GERMAN RC-BDRCS</v>
      </c>
    </row>
    <row r="2485" spans="1:29" ht="16.5" customHeight="1">
      <c r="A2485" s="183">
        <v>2486</v>
      </c>
      <c r="B2485" s="183" t="s">
        <v>8384</v>
      </c>
      <c r="C2485" t="s">
        <v>8406</v>
      </c>
      <c r="D2485" s="268" t="s">
        <v>5024</v>
      </c>
      <c r="E2485" t="s">
        <v>8480</v>
      </c>
      <c r="F2485" s="265" t="s">
        <v>27</v>
      </c>
      <c r="G2485" s="195" t="s">
        <v>8012</v>
      </c>
      <c r="H2485" t="s">
        <v>8403</v>
      </c>
      <c r="I2485" s="195" t="str">
        <f>IFERROR(VLOOKUP(Table[[#This Row],[Activity Details of Assistance]],WHAT!E:F,2,FALSE),"")</f>
        <v># of door</v>
      </c>
      <c r="J2485" s="195"/>
      <c r="K2485">
        <v>1</v>
      </c>
      <c r="L2485" s="235" t="s">
        <v>28</v>
      </c>
      <c r="M2485" s="252" t="s">
        <v>13</v>
      </c>
      <c r="N2485" t="s">
        <v>14</v>
      </c>
      <c r="O2485" t="s">
        <v>309</v>
      </c>
      <c r="P2485" t="s">
        <v>1606</v>
      </c>
      <c r="Q2485" t="s">
        <v>4656</v>
      </c>
      <c r="R2485" s="230">
        <v>45016</v>
      </c>
      <c r="S2485" s="230">
        <v>45078</v>
      </c>
      <c r="T2485" t="s">
        <v>8407</v>
      </c>
      <c r="U2485" s="259"/>
      <c r="V2485" s="259"/>
      <c r="W2485" s="259"/>
      <c r="X2485" s="259"/>
      <c r="Y2485" s="260"/>
      <c r="Z2485" t="s">
        <v>8475</v>
      </c>
      <c r="AA2485" t="s">
        <v>8467</v>
      </c>
      <c r="AB2485">
        <v>1617496806</v>
      </c>
      <c r="AC2485" s="261" t="str">
        <f>_xlfn.IFNA(IF(Table[[#This Row],[Programme Partner]]&lt;&gt;Table[[#This Row],[Implementing Partner]],CONCATENATE(Table[[#This Row],[Programme Partner]],"-",Table[[#This Row],[Implementing Partner]]),Table[[#This Row],[Programme Partner]]),"")</f>
        <v>GERMAN RC-BDRCS</v>
      </c>
    </row>
    <row r="2486" spans="1:29" ht="16.5" customHeight="1">
      <c r="A2486" s="183">
        <v>2487</v>
      </c>
      <c r="B2486" s="183" t="s">
        <v>8384</v>
      </c>
      <c r="C2486" t="s">
        <v>8406</v>
      </c>
      <c r="D2486" s="268" t="s">
        <v>5024</v>
      </c>
      <c r="E2486" t="s">
        <v>8480</v>
      </c>
      <c r="F2486" s="265" t="s">
        <v>27</v>
      </c>
      <c r="G2486" s="195" t="s">
        <v>8012</v>
      </c>
      <c r="H2486" t="s">
        <v>8365</v>
      </c>
      <c r="I2486" s="195" t="str">
        <f>IFERROR(VLOOKUP(Table[[#This Row],[Activity Details of Assistance]],WHAT!E:F,2,FALSE),"")</f>
        <v># of door</v>
      </c>
      <c r="J2486" s="195"/>
      <c r="K2486">
        <v>76</v>
      </c>
      <c r="L2486" s="235" t="s">
        <v>28</v>
      </c>
      <c r="M2486" s="252" t="s">
        <v>13</v>
      </c>
      <c r="N2486" t="s">
        <v>14</v>
      </c>
      <c r="O2486" t="s">
        <v>309</v>
      </c>
      <c r="P2486" t="s">
        <v>1606</v>
      </c>
      <c r="Q2486" t="s">
        <v>4656</v>
      </c>
      <c r="R2486" s="230">
        <v>45016</v>
      </c>
      <c r="S2486" s="230">
        <v>45078</v>
      </c>
      <c r="T2486" t="s">
        <v>8407</v>
      </c>
      <c r="U2486" s="259"/>
      <c r="V2486" s="259"/>
      <c r="W2486" s="259"/>
      <c r="X2486" s="259"/>
      <c r="Y2486" s="260"/>
      <c r="Z2486" t="s">
        <v>8475</v>
      </c>
      <c r="AA2486" t="s">
        <v>8467</v>
      </c>
      <c r="AB2486">
        <v>1617496806</v>
      </c>
      <c r="AC2486" s="261" t="str">
        <f>_xlfn.IFNA(IF(Table[[#This Row],[Programme Partner]]&lt;&gt;Table[[#This Row],[Implementing Partner]],CONCATENATE(Table[[#This Row],[Programme Partner]],"-",Table[[#This Row],[Implementing Partner]]),Table[[#This Row],[Programme Partner]]),"")</f>
        <v>GERMAN RC-BDRCS</v>
      </c>
    </row>
    <row r="2487" spans="1:29" ht="16.5" customHeight="1">
      <c r="A2487" s="183">
        <v>2488</v>
      </c>
      <c r="B2487" s="183" t="s">
        <v>8384</v>
      </c>
      <c r="C2487" t="s">
        <v>8406</v>
      </c>
      <c r="D2487" s="268" t="s">
        <v>5024</v>
      </c>
      <c r="E2487" t="s">
        <v>8480</v>
      </c>
      <c r="F2487" s="265" t="s">
        <v>27</v>
      </c>
      <c r="G2487" s="195" t="s">
        <v>8012</v>
      </c>
      <c r="H2487" t="s">
        <v>8312</v>
      </c>
      <c r="I2487" s="195" t="str">
        <f>IFERROR(VLOOKUP(Table[[#This Row],[Activity Details of Assistance]],WHAT!E:F,2,FALSE),"")</f>
        <v># of door</v>
      </c>
      <c r="J2487" s="195"/>
      <c r="K2487">
        <v>488</v>
      </c>
      <c r="L2487" s="235" t="s">
        <v>28</v>
      </c>
      <c r="M2487" s="252" t="s">
        <v>13</v>
      </c>
      <c r="N2487" t="s">
        <v>14</v>
      </c>
      <c r="O2487" t="s">
        <v>309</v>
      </c>
      <c r="P2487" t="s">
        <v>1606</v>
      </c>
      <c r="Q2487" t="s">
        <v>4656</v>
      </c>
      <c r="R2487" s="230">
        <v>45016</v>
      </c>
      <c r="S2487" s="230">
        <v>45078</v>
      </c>
      <c r="T2487" t="s">
        <v>8407</v>
      </c>
      <c r="U2487" s="259"/>
      <c r="V2487" s="259"/>
      <c r="W2487" s="259"/>
      <c r="X2487" s="259"/>
      <c r="Y2487" s="260"/>
      <c r="Z2487" t="s">
        <v>8475</v>
      </c>
      <c r="AA2487" t="s">
        <v>8467</v>
      </c>
      <c r="AB2487">
        <v>1617496806</v>
      </c>
      <c r="AC2487" s="261" t="str">
        <f>_xlfn.IFNA(IF(Table[[#This Row],[Programme Partner]]&lt;&gt;Table[[#This Row],[Implementing Partner]],CONCATENATE(Table[[#This Row],[Programme Partner]],"-",Table[[#This Row],[Implementing Partner]]),Table[[#This Row],[Programme Partner]]),"")</f>
        <v>GERMAN RC-BDRCS</v>
      </c>
    </row>
    <row r="2488" spans="1:29" ht="16.5" customHeight="1">
      <c r="A2488" s="183">
        <v>2489</v>
      </c>
      <c r="B2488" s="183" t="s">
        <v>8384</v>
      </c>
      <c r="C2488" t="s">
        <v>8406</v>
      </c>
      <c r="D2488" s="268" t="s">
        <v>5024</v>
      </c>
      <c r="E2488" t="s">
        <v>8480</v>
      </c>
      <c r="F2488" s="265" t="s">
        <v>27</v>
      </c>
      <c r="G2488" s="195" t="s">
        <v>8013</v>
      </c>
      <c r="H2488" t="s">
        <v>8287</v>
      </c>
      <c r="I2488" s="195" t="str">
        <f>IFERROR(VLOOKUP(Table[[#This Row],[Activity Details of Assistance]],WHAT!E:F,2,FALSE),"")</f>
        <v># of HP sessions at HH level</v>
      </c>
      <c r="J2488" s="195"/>
      <c r="K2488">
        <v>10481</v>
      </c>
      <c r="L2488" s="235" t="s">
        <v>28</v>
      </c>
      <c r="M2488" s="252" t="s">
        <v>13</v>
      </c>
      <c r="N2488" t="s">
        <v>14</v>
      </c>
      <c r="O2488" t="s">
        <v>309</v>
      </c>
      <c r="P2488" t="s">
        <v>1606</v>
      </c>
      <c r="Q2488" t="s">
        <v>4656</v>
      </c>
      <c r="R2488" s="230">
        <v>45016</v>
      </c>
      <c r="S2488" s="230">
        <v>45078</v>
      </c>
      <c r="T2488" t="s">
        <v>8407</v>
      </c>
      <c r="U2488" s="259"/>
      <c r="V2488" s="259"/>
      <c r="W2488" s="259"/>
      <c r="X2488" s="259"/>
      <c r="Y2488" s="260"/>
      <c r="Z2488" t="s">
        <v>8475</v>
      </c>
      <c r="AA2488" t="s">
        <v>8467</v>
      </c>
      <c r="AB2488">
        <v>1617496806</v>
      </c>
      <c r="AC2488" s="261" t="str">
        <f>_xlfn.IFNA(IF(Table[[#This Row],[Programme Partner]]&lt;&gt;Table[[#This Row],[Implementing Partner]],CONCATENATE(Table[[#This Row],[Programme Partner]],"-",Table[[#This Row],[Implementing Partner]]),Table[[#This Row],[Programme Partner]]),"")</f>
        <v>GERMAN RC-BDRCS</v>
      </c>
    </row>
    <row r="2489" spans="1:29" ht="16.5" customHeight="1">
      <c r="A2489" s="183">
        <v>2490</v>
      </c>
      <c r="B2489" s="183" t="s">
        <v>8384</v>
      </c>
      <c r="C2489" t="s">
        <v>8406</v>
      </c>
      <c r="D2489" s="268" t="s">
        <v>5024</v>
      </c>
      <c r="E2489" t="s">
        <v>8480</v>
      </c>
      <c r="F2489" s="265" t="s">
        <v>27</v>
      </c>
      <c r="G2489" s="195" t="s">
        <v>8011</v>
      </c>
      <c r="H2489" t="s">
        <v>8363</v>
      </c>
      <c r="I2489" s="195" t="str">
        <f>IFERROR(VLOOKUP(Table[[#This Row],[Activity Details of Assistance]],WHAT!E:F,2,FALSE),"")</f>
        <v># of tube well</v>
      </c>
      <c r="J2489" s="195"/>
      <c r="K2489">
        <v>176</v>
      </c>
      <c r="L2489" s="235" t="s">
        <v>28</v>
      </c>
      <c r="M2489" s="252" t="s">
        <v>13</v>
      </c>
      <c r="N2489" t="s">
        <v>14</v>
      </c>
      <c r="O2489" t="s">
        <v>309</v>
      </c>
      <c r="P2489" t="s">
        <v>1606</v>
      </c>
      <c r="Q2489" t="s">
        <v>4670</v>
      </c>
      <c r="R2489" s="230">
        <v>45016</v>
      </c>
      <c r="S2489" s="230">
        <v>45078</v>
      </c>
      <c r="T2489" t="s">
        <v>8407</v>
      </c>
      <c r="U2489" s="259"/>
      <c r="V2489" s="259"/>
      <c r="W2489" s="259"/>
      <c r="X2489" s="259"/>
      <c r="Y2489" s="260"/>
      <c r="Z2489" t="s">
        <v>8475</v>
      </c>
      <c r="AA2489" t="s">
        <v>8467</v>
      </c>
      <c r="AB2489">
        <v>1617496806</v>
      </c>
      <c r="AC2489" s="261" t="str">
        <f>_xlfn.IFNA(IF(Table[[#This Row],[Programme Partner]]&lt;&gt;Table[[#This Row],[Implementing Partner]],CONCATENATE(Table[[#This Row],[Programme Partner]],"-",Table[[#This Row],[Implementing Partner]]),Table[[#This Row],[Programme Partner]]),"")</f>
        <v>GERMAN RC-BDRCS</v>
      </c>
    </row>
    <row r="2490" spans="1:29" ht="16.5" customHeight="1">
      <c r="A2490" s="183">
        <v>2491</v>
      </c>
      <c r="B2490" s="183" t="s">
        <v>8384</v>
      </c>
      <c r="C2490" t="s">
        <v>8406</v>
      </c>
      <c r="D2490" s="268" t="s">
        <v>5024</v>
      </c>
      <c r="E2490" t="s">
        <v>8480</v>
      </c>
      <c r="F2490" s="265" t="s">
        <v>27</v>
      </c>
      <c r="G2490" s="195" t="s">
        <v>8012</v>
      </c>
      <c r="H2490" t="s">
        <v>8364</v>
      </c>
      <c r="I2490" s="195" t="str">
        <f>IFERROR(VLOOKUP(Table[[#This Row],[Activity Details of Assistance]],WHAT!E:F,2,FALSE),"")</f>
        <v xml:space="preserve"># of door </v>
      </c>
      <c r="J2490" s="195"/>
      <c r="K2490">
        <v>20</v>
      </c>
      <c r="L2490" s="235" t="s">
        <v>28</v>
      </c>
      <c r="M2490" s="252" t="s">
        <v>13</v>
      </c>
      <c r="N2490" t="s">
        <v>14</v>
      </c>
      <c r="O2490" t="s">
        <v>309</v>
      </c>
      <c r="P2490" t="s">
        <v>1606</v>
      </c>
      <c r="Q2490" t="s">
        <v>4670</v>
      </c>
      <c r="R2490" s="230">
        <v>45016</v>
      </c>
      <c r="S2490" s="230">
        <v>45078</v>
      </c>
      <c r="T2490" t="s">
        <v>8407</v>
      </c>
      <c r="U2490" s="259"/>
      <c r="V2490" s="259"/>
      <c r="W2490" s="259"/>
      <c r="X2490" s="259"/>
      <c r="Y2490" s="260"/>
      <c r="Z2490" t="s">
        <v>8475</v>
      </c>
      <c r="AA2490" t="s">
        <v>8467</v>
      </c>
      <c r="AB2490">
        <v>1617496806</v>
      </c>
      <c r="AC2490" s="261" t="str">
        <f>_xlfn.IFNA(IF(Table[[#This Row],[Programme Partner]]&lt;&gt;Table[[#This Row],[Implementing Partner]],CONCATENATE(Table[[#This Row],[Programme Partner]],"-",Table[[#This Row],[Implementing Partner]]),Table[[#This Row],[Programme Partner]]),"")</f>
        <v>GERMAN RC-BDRCS</v>
      </c>
    </row>
    <row r="2491" spans="1:29" ht="16.5" customHeight="1">
      <c r="A2491" s="183">
        <v>2492</v>
      </c>
      <c r="B2491" s="183" t="s">
        <v>8384</v>
      </c>
      <c r="C2491" t="s">
        <v>8406</v>
      </c>
      <c r="D2491" s="268" t="s">
        <v>5024</v>
      </c>
      <c r="E2491" t="s">
        <v>8480</v>
      </c>
      <c r="F2491" s="265" t="s">
        <v>27</v>
      </c>
      <c r="G2491" s="195" t="s">
        <v>8012</v>
      </c>
      <c r="H2491" t="s">
        <v>8365</v>
      </c>
      <c r="I2491" s="195" t="str">
        <f>IFERROR(VLOOKUP(Table[[#This Row],[Activity Details of Assistance]],WHAT!E:F,2,FALSE),"")</f>
        <v># of door</v>
      </c>
      <c r="J2491" s="195"/>
      <c r="K2491">
        <v>84</v>
      </c>
      <c r="L2491" s="235" t="s">
        <v>28</v>
      </c>
      <c r="M2491" s="252" t="s">
        <v>13</v>
      </c>
      <c r="N2491" t="s">
        <v>14</v>
      </c>
      <c r="O2491" t="s">
        <v>309</v>
      </c>
      <c r="P2491" t="s">
        <v>1606</v>
      </c>
      <c r="Q2491" t="s">
        <v>4670</v>
      </c>
      <c r="R2491" s="230">
        <v>45016</v>
      </c>
      <c r="S2491" s="230">
        <v>45078</v>
      </c>
      <c r="T2491" t="s">
        <v>8407</v>
      </c>
      <c r="U2491" s="259"/>
      <c r="V2491" s="259"/>
      <c r="W2491" s="259"/>
      <c r="X2491" s="259"/>
      <c r="Y2491" s="260"/>
      <c r="Z2491" t="s">
        <v>8475</v>
      </c>
      <c r="AA2491" t="s">
        <v>8467</v>
      </c>
      <c r="AB2491">
        <v>1617496806</v>
      </c>
      <c r="AC2491" s="261" t="str">
        <f>_xlfn.IFNA(IF(Table[[#This Row],[Programme Partner]]&lt;&gt;Table[[#This Row],[Implementing Partner]],CONCATENATE(Table[[#This Row],[Programme Partner]],"-",Table[[#This Row],[Implementing Partner]]),Table[[#This Row],[Programme Partner]]),"")</f>
        <v>GERMAN RC-BDRCS</v>
      </c>
    </row>
    <row r="2492" spans="1:29" ht="16.5" customHeight="1">
      <c r="A2492" s="183">
        <v>2493</v>
      </c>
      <c r="B2492" s="183" t="s">
        <v>8384</v>
      </c>
      <c r="C2492" t="s">
        <v>8406</v>
      </c>
      <c r="D2492" s="268" t="s">
        <v>5024</v>
      </c>
      <c r="E2492" t="s">
        <v>8480</v>
      </c>
      <c r="F2492" s="265" t="s">
        <v>27</v>
      </c>
      <c r="G2492" s="195" t="s">
        <v>8012</v>
      </c>
      <c r="H2492" t="s">
        <v>8312</v>
      </c>
      <c r="I2492" s="195" t="str">
        <f>IFERROR(VLOOKUP(Table[[#This Row],[Activity Details of Assistance]],WHAT!E:F,2,FALSE),"")</f>
        <v># of door</v>
      </c>
      <c r="J2492" s="195"/>
      <c r="K2492">
        <v>383</v>
      </c>
      <c r="L2492" s="235" t="s">
        <v>28</v>
      </c>
      <c r="M2492" s="252" t="s">
        <v>13</v>
      </c>
      <c r="N2492" t="s">
        <v>14</v>
      </c>
      <c r="O2492" t="s">
        <v>309</v>
      </c>
      <c r="P2492" t="s">
        <v>1606</v>
      </c>
      <c r="Q2492" t="s">
        <v>4670</v>
      </c>
      <c r="R2492" s="230">
        <v>45016</v>
      </c>
      <c r="S2492" s="230">
        <v>45078</v>
      </c>
      <c r="T2492" t="s">
        <v>8407</v>
      </c>
      <c r="U2492" s="259"/>
      <c r="V2492" s="259"/>
      <c r="W2492" s="259"/>
      <c r="X2492" s="259"/>
      <c r="Y2492" s="260"/>
      <c r="Z2492" t="s">
        <v>8475</v>
      </c>
      <c r="AA2492" t="s">
        <v>8467</v>
      </c>
      <c r="AB2492">
        <v>1617496806</v>
      </c>
      <c r="AC2492" s="261" t="str">
        <f>_xlfn.IFNA(IF(Table[[#This Row],[Programme Partner]]&lt;&gt;Table[[#This Row],[Implementing Partner]],CONCATENATE(Table[[#This Row],[Programme Partner]],"-",Table[[#This Row],[Implementing Partner]]),Table[[#This Row],[Programme Partner]]),"")</f>
        <v>GERMAN RC-BDRCS</v>
      </c>
    </row>
    <row r="2493" spans="1:29" ht="16.5" customHeight="1">
      <c r="A2493" s="183">
        <v>2494</v>
      </c>
      <c r="B2493" s="183" t="s">
        <v>8384</v>
      </c>
      <c r="C2493" t="s">
        <v>8406</v>
      </c>
      <c r="D2493" s="268" t="s">
        <v>5024</v>
      </c>
      <c r="E2493" t="s">
        <v>8480</v>
      </c>
      <c r="F2493" s="265" t="s">
        <v>27</v>
      </c>
      <c r="G2493" s="195" t="s">
        <v>8013</v>
      </c>
      <c r="H2493" t="s">
        <v>8287</v>
      </c>
      <c r="I2493" s="195" t="str">
        <f>IFERROR(VLOOKUP(Table[[#This Row],[Activity Details of Assistance]],WHAT!E:F,2,FALSE),"")</f>
        <v># of HP sessions at HH level</v>
      </c>
      <c r="J2493" s="195"/>
      <c r="K2493">
        <v>10116</v>
      </c>
      <c r="L2493" s="235" t="s">
        <v>28</v>
      </c>
      <c r="M2493" s="252" t="s">
        <v>13</v>
      </c>
      <c r="N2493" t="s">
        <v>14</v>
      </c>
      <c r="O2493" t="s">
        <v>309</v>
      </c>
      <c r="P2493" t="s">
        <v>1606</v>
      </c>
      <c r="Q2493" t="s">
        <v>4670</v>
      </c>
      <c r="R2493" s="230">
        <v>45016</v>
      </c>
      <c r="S2493" s="230">
        <v>45078</v>
      </c>
      <c r="T2493" t="s">
        <v>8407</v>
      </c>
      <c r="U2493" s="259"/>
      <c r="V2493" s="259"/>
      <c r="W2493" s="259"/>
      <c r="X2493" s="259"/>
      <c r="Y2493" s="260"/>
      <c r="Z2493" t="s">
        <v>8475</v>
      </c>
      <c r="AA2493" t="s">
        <v>8467</v>
      </c>
      <c r="AB2493">
        <v>1617496806</v>
      </c>
      <c r="AC2493" s="261" t="str">
        <f>_xlfn.IFNA(IF(Table[[#This Row],[Programme Partner]]&lt;&gt;Table[[#This Row],[Implementing Partner]],CONCATENATE(Table[[#This Row],[Programme Partner]],"-",Table[[#This Row],[Implementing Partner]]),Table[[#This Row],[Programme Partner]]),"")</f>
        <v>GERMAN RC-BDRCS</v>
      </c>
    </row>
    <row r="2494" spans="1:29" ht="16.5" customHeight="1">
      <c r="A2494" s="183">
        <v>2495</v>
      </c>
      <c r="B2494" s="183" t="s">
        <v>8384</v>
      </c>
      <c r="C2494" s="12" t="s">
        <v>8453</v>
      </c>
      <c r="D2494" s="268" t="s">
        <v>5024</v>
      </c>
      <c r="E2494" t="s">
        <v>6314</v>
      </c>
      <c r="F2494" s="265" t="s">
        <v>27</v>
      </c>
      <c r="G2494" s="195" t="s">
        <v>8011</v>
      </c>
      <c r="H2494" t="s">
        <v>8363</v>
      </c>
      <c r="I2494" s="195" t="str">
        <f>IFERROR(VLOOKUP(Table[[#This Row],[Activity Details of Assistance]],WHAT!E:F,2,FALSE),"")</f>
        <v># of tube well</v>
      </c>
      <c r="J2494" s="195"/>
      <c r="K2494">
        <v>135</v>
      </c>
      <c r="L2494" s="235" t="s">
        <v>28</v>
      </c>
      <c r="M2494" s="252" t="s">
        <v>13</v>
      </c>
      <c r="N2494" t="s">
        <v>14</v>
      </c>
      <c r="O2494" t="s">
        <v>309</v>
      </c>
      <c r="P2494" t="s">
        <v>1606</v>
      </c>
      <c r="Q2494" t="s">
        <v>4670</v>
      </c>
      <c r="R2494" s="230">
        <v>45016</v>
      </c>
      <c r="S2494" s="230">
        <v>45078</v>
      </c>
      <c r="T2494" t="s">
        <v>8407</v>
      </c>
      <c r="U2494" s="259"/>
      <c r="V2494" s="259"/>
      <c r="W2494" s="259"/>
      <c r="X2494" s="259"/>
      <c r="Y2494" s="260"/>
      <c r="Z2494" t="s">
        <v>8475</v>
      </c>
      <c r="AA2494" t="s">
        <v>8467</v>
      </c>
      <c r="AB2494">
        <v>1617496806</v>
      </c>
      <c r="AC2494" s="261" t="str">
        <f>_xlfn.IFNA(IF(Table[[#This Row],[Programme Partner]]&lt;&gt;Table[[#This Row],[Implementing Partner]],CONCATENATE(Table[[#This Row],[Programme Partner]],"-",Table[[#This Row],[Implementing Partner]]),Table[[#This Row],[Programme Partner]]),"")</f>
        <v>SWEDISH RC-BDRCS</v>
      </c>
    </row>
    <row r="2495" spans="1:29" ht="16.5" customHeight="1">
      <c r="A2495" s="183">
        <v>2496</v>
      </c>
      <c r="B2495" s="183" t="s">
        <v>8384</v>
      </c>
      <c r="C2495" s="12" t="s">
        <v>8453</v>
      </c>
      <c r="D2495" s="268" t="s">
        <v>5024</v>
      </c>
      <c r="E2495" t="s">
        <v>6314</v>
      </c>
      <c r="F2495" s="265" t="s">
        <v>27</v>
      </c>
      <c r="G2495" s="195" t="s">
        <v>8012</v>
      </c>
      <c r="H2495" t="s">
        <v>8318</v>
      </c>
      <c r="I2495" s="195" t="str">
        <f>IFERROR(VLOOKUP(Table[[#This Row],[Activity Details of Assistance]],WHAT!E:F,2,FALSE),"")</f>
        <v># of door</v>
      </c>
      <c r="J2495" s="195"/>
      <c r="K2495">
        <v>6</v>
      </c>
      <c r="L2495" s="235" t="s">
        <v>28</v>
      </c>
      <c r="M2495" s="252" t="s">
        <v>13</v>
      </c>
      <c r="N2495" t="s">
        <v>14</v>
      </c>
      <c r="O2495" t="s">
        <v>309</v>
      </c>
      <c r="P2495" t="s">
        <v>1606</v>
      </c>
      <c r="Q2495" t="s">
        <v>4670</v>
      </c>
      <c r="R2495" s="230">
        <v>45016</v>
      </c>
      <c r="S2495" s="230">
        <v>45078</v>
      </c>
      <c r="T2495" t="s">
        <v>8407</v>
      </c>
      <c r="U2495" s="259"/>
      <c r="V2495" s="259"/>
      <c r="W2495" s="259"/>
      <c r="X2495" s="259"/>
      <c r="Y2495" s="260"/>
      <c r="Z2495" t="s">
        <v>8475</v>
      </c>
      <c r="AA2495" t="s">
        <v>8467</v>
      </c>
      <c r="AB2495">
        <v>1617496806</v>
      </c>
      <c r="AC2495" s="261" t="str">
        <f>_xlfn.IFNA(IF(Table[[#This Row],[Programme Partner]]&lt;&gt;Table[[#This Row],[Implementing Partner]],CONCATENATE(Table[[#This Row],[Programme Partner]],"-",Table[[#This Row],[Implementing Partner]]),Table[[#This Row],[Programme Partner]]),"")</f>
        <v>SWEDISH RC-BDRCS</v>
      </c>
    </row>
    <row r="2496" spans="1:29" ht="16.5" customHeight="1">
      <c r="A2496" s="183">
        <v>2497</v>
      </c>
      <c r="B2496" s="183" t="s">
        <v>8384</v>
      </c>
      <c r="C2496" s="12" t="s">
        <v>8453</v>
      </c>
      <c r="D2496" s="268" t="s">
        <v>5024</v>
      </c>
      <c r="E2496" t="s">
        <v>6314</v>
      </c>
      <c r="F2496" s="265" t="s">
        <v>27</v>
      </c>
      <c r="G2496" s="195" t="s">
        <v>8012</v>
      </c>
      <c r="H2496" t="s">
        <v>8364</v>
      </c>
      <c r="I2496" s="195" t="str">
        <f>IFERROR(VLOOKUP(Table[[#This Row],[Activity Details of Assistance]],WHAT!E:F,2,FALSE),"")</f>
        <v xml:space="preserve"># of door </v>
      </c>
      <c r="J2496" s="195"/>
      <c r="K2496">
        <v>60</v>
      </c>
      <c r="L2496" s="235" t="s">
        <v>28</v>
      </c>
      <c r="M2496" s="252" t="s">
        <v>13</v>
      </c>
      <c r="N2496" t="s">
        <v>14</v>
      </c>
      <c r="O2496" t="s">
        <v>309</v>
      </c>
      <c r="P2496" t="s">
        <v>1606</v>
      </c>
      <c r="Q2496" t="s">
        <v>4670</v>
      </c>
      <c r="R2496" s="230">
        <v>45016</v>
      </c>
      <c r="S2496" s="230">
        <v>45078</v>
      </c>
      <c r="T2496" t="s">
        <v>8407</v>
      </c>
      <c r="U2496" s="259"/>
      <c r="V2496" s="259"/>
      <c r="W2496" s="259"/>
      <c r="X2496" s="259"/>
      <c r="Y2496" s="260"/>
      <c r="Z2496" t="s">
        <v>8475</v>
      </c>
      <c r="AA2496" t="s">
        <v>8467</v>
      </c>
      <c r="AB2496">
        <v>1617496806</v>
      </c>
      <c r="AC2496" s="261" t="str">
        <f>_xlfn.IFNA(IF(Table[[#This Row],[Programme Partner]]&lt;&gt;Table[[#This Row],[Implementing Partner]],CONCATENATE(Table[[#This Row],[Programme Partner]],"-",Table[[#This Row],[Implementing Partner]]),Table[[#This Row],[Programme Partner]]),"")</f>
        <v>SWEDISH RC-BDRCS</v>
      </c>
    </row>
    <row r="2497" spans="1:29" ht="16.5" customHeight="1">
      <c r="A2497" s="183">
        <v>2498</v>
      </c>
      <c r="B2497" s="183" t="s">
        <v>8384</v>
      </c>
      <c r="C2497" s="12" t="s">
        <v>8453</v>
      </c>
      <c r="D2497" s="268" t="s">
        <v>5024</v>
      </c>
      <c r="E2497" t="s">
        <v>6314</v>
      </c>
      <c r="F2497" s="265" t="s">
        <v>27</v>
      </c>
      <c r="G2497" s="195" t="s">
        <v>8012</v>
      </c>
      <c r="H2497" t="s">
        <v>8365</v>
      </c>
      <c r="I2497" s="195" t="str">
        <f>IFERROR(VLOOKUP(Table[[#This Row],[Activity Details of Assistance]],WHAT!E:F,2,FALSE),"")</f>
        <v># of door</v>
      </c>
      <c r="J2497" s="195"/>
      <c r="K2497">
        <v>191</v>
      </c>
      <c r="L2497" s="235" t="s">
        <v>28</v>
      </c>
      <c r="M2497" s="252" t="s">
        <v>13</v>
      </c>
      <c r="N2497" t="s">
        <v>14</v>
      </c>
      <c r="O2497" t="s">
        <v>309</v>
      </c>
      <c r="P2497" t="s">
        <v>1606</v>
      </c>
      <c r="Q2497" t="s">
        <v>4670</v>
      </c>
      <c r="R2497" s="230">
        <v>45016</v>
      </c>
      <c r="S2497" s="230">
        <v>45078</v>
      </c>
      <c r="T2497" t="s">
        <v>8407</v>
      </c>
      <c r="U2497" s="259"/>
      <c r="V2497" s="259"/>
      <c r="W2497" s="259"/>
      <c r="X2497" s="259"/>
      <c r="Y2497" s="260"/>
      <c r="Z2497" t="s">
        <v>8475</v>
      </c>
      <c r="AA2497" t="s">
        <v>8467</v>
      </c>
      <c r="AB2497">
        <v>1617496806</v>
      </c>
      <c r="AC2497" s="261" t="str">
        <f>_xlfn.IFNA(IF(Table[[#This Row],[Programme Partner]]&lt;&gt;Table[[#This Row],[Implementing Partner]],CONCATENATE(Table[[#This Row],[Programme Partner]],"-",Table[[#This Row],[Implementing Partner]]),Table[[#This Row],[Programme Partner]]),"")</f>
        <v>SWEDISH RC-BDRCS</v>
      </c>
    </row>
    <row r="2498" spans="1:29" ht="16.5" customHeight="1">
      <c r="A2498" s="183">
        <v>2499</v>
      </c>
      <c r="B2498" s="183" t="s">
        <v>8384</v>
      </c>
      <c r="C2498" s="12" t="s">
        <v>8453</v>
      </c>
      <c r="D2498" s="268" t="s">
        <v>5024</v>
      </c>
      <c r="E2498" t="s">
        <v>6314</v>
      </c>
      <c r="F2498" s="265" t="s">
        <v>27</v>
      </c>
      <c r="G2498" s="195" t="s">
        <v>8012</v>
      </c>
      <c r="H2498" t="s">
        <v>8312</v>
      </c>
      <c r="I2498" s="195" t="str">
        <f>IFERROR(VLOOKUP(Table[[#This Row],[Activity Details of Assistance]],WHAT!E:F,2,FALSE),"")</f>
        <v># of door</v>
      </c>
      <c r="J2498" s="195"/>
      <c r="K2498">
        <v>543</v>
      </c>
      <c r="L2498" s="235" t="s">
        <v>28</v>
      </c>
      <c r="M2498" s="252" t="s">
        <v>13</v>
      </c>
      <c r="N2498" t="s">
        <v>14</v>
      </c>
      <c r="O2498" t="s">
        <v>309</v>
      </c>
      <c r="P2498" t="s">
        <v>1606</v>
      </c>
      <c r="Q2498" t="s">
        <v>4670</v>
      </c>
      <c r="R2498" s="230">
        <v>45016</v>
      </c>
      <c r="S2498" s="230">
        <v>45078</v>
      </c>
      <c r="T2498" t="s">
        <v>8407</v>
      </c>
      <c r="U2498" s="259"/>
      <c r="V2498" s="259"/>
      <c r="W2498" s="259"/>
      <c r="X2498" s="259"/>
      <c r="Y2498" s="260"/>
      <c r="Z2498" t="s">
        <v>8475</v>
      </c>
      <c r="AA2498" t="s">
        <v>8467</v>
      </c>
      <c r="AB2498">
        <v>1617496806</v>
      </c>
      <c r="AC2498" s="261" t="str">
        <f>_xlfn.IFNA(IF(Table[[#This Row],[Programme Partner]]&lt;&gt;Table[[#This Row],[Implementing Partner]],CONCATENATE(Table[[#This Row],[Programme Partner]],"-",Table[[#This Row],[Implementing Partner]]),Table[[#This Row],[Programme Partner]]),"")</f>
        <v>SWEDISH RC-BDRCS</v>
      </c>
    </row>
    <row r="2499" spans="1:29" ht="16.5" customHeight="1">
      <c r="A2499" s="183">
        <v>2500</v>
      </c>
      <c r="B2499" s="183" t="s">
        <v>8384</v>
      </c>
      <c r="C2499" s="12" t="s">
        <v>8453</v>
      </c>
      <c r="D2499" s="268" t="s">
        <v>5024</v>
      </c>
      <c r="E2499" t="s">
        <v>6314</v>
      </c>
      <c r="F2499" s="265" t="s">
        <v>27</v>
      </c>
      <c r="G2499" s="195" t="s">
        <v>8013</v>
      </c>
      <c r="H2499" t="s">
        <v>8287</v>
      </c>
      <c r="I2499" s="195" t="str">
        <f>IFERROR(VLOOKUP(Table[[#This Row],[Activity Details of Assistance]],WHAT!E:F,2,FALSE),"")</f>
        <v># of HP sessions at HH level</v>
      </c>
      <c r="J2499" s="195"/>
      <c r="K2499">
        <v>7478</v>
      </c>
      <c r="L2499" s="235" t="s">
        <v>28</v>
      </c>
      <c r="M2499" s="252" t="s">
        <v>13</v>
      </c>
      <c r="N2499" t="s">
        <v>14</v>
      </c>
      <c r="O2499" t="s">
        <v>309</v>
      </c>
      <c r="P2499" t="s">
        <v>1606</v>
      </c>
      <c r="Q2499" t="s">
        <v>4670</v>
      </c>
      <c r="R2499" s="230">
        <v>45016</v>
      </c>
      <c r="S2499" s="230">
        <v>45078</v>
      </c>
      <c r="T2499" t="s">
        <v>8407</v>
      </c>
      <c r="U2499" s="259"/>
      <c r="V2499" s="259"/>
      <c r="W2499" s="259"/>
      <c r="X2499" s="259"/>
      <c r="Y2499" s="260"/>
      <c r="Z2499" t="s">
        <v>8475</v>
      </c>
      <c r="AA2499" t="s">
        <v>8467</v>
      </c>
      <c r="AB2499">
        <v>1617496806</v>
      </c>
      <c r="AC2499" s="261" t="str">
        <f>_xlfn.IFNA(IF(Table[[#This Row],[Programme Partner]]&lt;&gt;Table[[#This Row],[Implementing Partner]],CONCATENATE(Table[[#This Row],[Programme Partner]],"-",Table[[#This Row],[Implementing Partner]]),Table[[#This Row],[Programme Partner]]),"")</f>
        <v>SWEDISH RC-BDRCS</v>
      </c>
    </row>
    <row r="2500" spans="1:29" ht="16.5" customHeight="1">
      <c r="A2500" s="183">
        <v>2501</v>
      </c>
      <c r="B2500" s="183" t="s">
        <v>8384</v>
      </c>
      <c r="C2500" s="12" t="s">
        <v>8454</v>
      </c>
      <c r="D2500" s="268" t="s">
        <v>5024</v>
      </c>
      <c r="E2500" t="s">
        <v>8481</v>
      </c>
      <c r="F2500" s="265" t="s">
        <v>27</v>
      </c>
      <c r="G2500" s="195" t="s">
        <v>8011</v>
      </c>
      <c r="H2500" t="s">
        <v>8363</v>
      </c>
      <c r="I2500" s="195" t="str">
        <f>IFERROR(VLOOKUP(Table[[#This Row],[Activity Details of Assistance]],WHAT!E:F,2,FALSE),"")</f>
        <v># of tube well</v>
      </c>
      <c r="J2500" s="195"/>
      <c r="K2500">
        <v>31</v>
      </c>
      <c r="L2500" s="235" t="s">
        <v>28</v>
      </c>
      <c r="M2500" s="252" t="s">
        <v>13</v>
      </c>
      <c r="N2500" t="s">
        <v>14</v>
      </c>
      <c r="O2500" t="s">
        <v>309</v>
      </c>
      <c r="P2500" t="s">
        <v>1606</v>
      </c>
      <c r="Q2500" t="s">
        <v>4668</v>
      </c>
      <c r="R2500" s="230">
        <v>45016</v>
      </c>
      <c r="S2500" s="230">
        <v>45078</v>
      </c>
      <c r="T2500" t="s">
        <v>8407</v>
      </c>
      <c r="U2500" s="259"/>
      <c r="V2500" s="259"/>
      <c r="W2500" s="259"/>
      <c r="X2500" s="259"/>
      <c r="Y2500" s="260"/>
      <c r="Z2500" t="s">
        <v>8475</v>
      </c>
      <c r="AA2500" t="s">
        <v>8467</v>
      </c>
      <c r="AB2500">
        <v>1617496806</v>
      </c>
      <c r="AC2500" s="261" t="str">
        <f>_xlfn.IFNA(IF(Table[[#This Row],[Programme Partner]]&lt;&gt;Table[[#This Row],[Implementing Partner]],CONCATENATE(Table[[#This Row],[Programme Partner]],"-",Table[[#This Row],[Implementing Partner]]),Table[[#This Row],[Programme Partner]]),"")</f>
        <v>TURKISH RC-BDRCS</v>
      </c>
    </row>
    <row r="2501" spans="1:29" ht="16.5" customHeight="1">
      <c r="A2501" s="183">
        <v>2502</v>
      </c>
      <c r="B2501" s="183" t="s">
        <v>8384</v>
      </c>
      <c r="C2501" s="12" t="s">
        <v>8454</v>
      </c>
      <c r="D2501" s="268" t="s">
        <v>5024</v>
      </c>
      <c r="E2501" t="s">
        <v>8481</v>
      </c>
      <c r="F2501" s="265" t="s">
        <v>27</v>
      </c>
      <c r="G2501" s="195" t="s">
        <v>8012</v>
      </c>
      <c r="H2501" t="s">
        <v>8365</v>
      </c>
      <c r="I2501" s="195" t="str">
        <f>IFERROR(VLOOKUP(Table[[#This Row],[Activity Details of Assistance]],WHAT!E:F,2,FALSE),"")</f>
        <v># of door</v>
      </c>
      <c r="J2501" s="195"/>
      <c r="K2501">
        <v>3</v>
      </c>
      <c r="L2501" s="235" t="s">
        <v>28</v>
      </c>
      <c r="M2501" s="252" t="s">
        <v>13</v>
      </c>
      <c r="N2501" t="s">
        <v>14</v>
      </c>
      <c r="O2501" t="s">
        <v>309</v>
      </c>
      <c r="P2501" t="s">
        <v>1606</v>
      </c>
      <c r="Q2501" t="s">
        <v>4668</v>
      </c>
      <c r="R2501" s="230">
        <v>45016</v>
      </c>
      <c r="S2501" s="230">
        <v>45078</v>
      </c>
      <c r="T2501" t="s">
        <v>8407</v>
      </c>
      <c r="U2501" s="259"/>
      <c r="V2501" s="259"/>
      <c r="W2501" s="259"/>
      <c r="X2501" s="259"/>
      <c r="Y2501" s="260"/>
      <c r="Z2501" t="s">
        <v>8475</v>
      </c>
      <c r="AA2501" t="s">
        <v>8467</v>
      </c>
      <c r="AB2501">
        <v>1617496806</v>
      </c>
      <c r="AC2501" s="261" t="str">
        <f>_xlfn.IFNA(IF(Table[[#This Row],[Programme Partner]]&lt;&gt;Table[[#This Row],[Implementing Partner]],CONCATENATE(Table[[#This Row],[Programme Partner]],"-",Table[[#This Row],[Implementing Partner]]),Table[[#This Row],[Programme Partner]]),"")</f>
        <v>TURKISH RC-BDRCS</v>
      </c>
    </row>
    <row r="2502" spans="1:29" ht="16.5" customHeight="1">
      <c r="A2502" s="183">
        <v>2503</v>
      </c>
      <c r="B2502" s="183" t="s">
        <v>8384</v>
      </c>
      <c r="C2502" s="12" t="s">
        <v>8454</v>
      </c>
      <c r="D2502" s="268" t="s">
        <v>5024</v>
      </c>
      <c r="E2502" t="s">
        <v>8481</v>
      </c>
      <c r="F2502" s="265" t="s">
        <v>27</v>
      </c>
      <c r="G2502" s="195" t="s">
        <v>8013</v>
      </c>
      <c r="H2502" t="s">
        <v>8287</v>
      </c>
      <c r="I2502" s="195" t="str">
        <f>IFERROR(VLOOKUP(Table[[#This Row],[Activity Details of Assistance]],WHAT!E:F,2,FALSE),"")</f>
        <v># of HP sessions at HH level</v>
      </c>
      <c r="J2502" s="195"/>
      <c r="K2502">
        <v>2527</v>
      </c>
      <c r="L2502" s="235" t="s">
        <v>28</v>
      </c>
      <c r="M2502" s="252" t="s">
        <v>13</v>
      </c>
      <c r="N2502" t="s">
        <v>14</v>
      </c>
      <c r="O2502" t="s">
        <v>309</v>
      </c>
      <c r="P2502" t="s">
        <v>1606</v>
      </c>
      <c r="Q2502" t="s">
        <v>4668</v>
      </c>
      <c r="R2502" s="230">
        <v>45016</v>
      </c>
      <c r="S2502" s="230">
        <v>45078</v>
      </c>
      <c r="T2502" t="s">
        <v>8407</v>
      </c>
      <c r="U2502" s="259"/>
      <c r="V2502" s="259"/>
      <c r="W2502" s="259"/>
      <c r="X2502" s="259"/>
      <c r="Y2502" s="260"/>
      <c r="Z2502" t="s">
        <v>8475</v>
      </c>
      <c r="AA2502" t="s">
        <v>8467</v>
      </c>
      <c r="AB2502">
        <v>1617496806</v>
      </c>
      <c r="AC2502" s="261" t="str">
        <f>_xlfn.IFNA(IF(Table[[#This Row],[Programme Partner]]&lt;&gt;Table[[#This Row],[Implementing Partner]],CONCATENATE(Table[[#This Row],[Programme Partner]],"-",Table[[#This Row],[Implementing Partner]]),Table[[#This Row],[Programme Partner]]),"")</f>
        <v>TURKISH RC-BDRCS</v>
      </c>
    </row>
    <row r="2503" spans="1:29" ht="16.5" customHeight="1">
      <c r="A2503" s="183">
        <v>2504</v>
      </c>
      <c r="B2503" s="183" t="s">
        <v>8384</v>
      </c>
      <c r="C2503" s="195" t="s">
        <v>5035</v>
      </c>
      <c r="D2503" s="268" t="s">
        <v>5087</v>
      </c>
      <c r="E2503" s="233" t="s">
        <v>5034</v>
      </c>
      <c r="F2503" s="265" t="s">
        <v>27</v>
      </c>
      <c r="G2503" s="195" t="s">
        <v>8012</v>
      </c>
      <c r="H2503" t="s">
        <v>8312</v>
      </c>
      <c r="I2503" s="195" t="str">
        <f>IFERROR(VLOOKUP(Table[[#This Row],[Activity Details of Assistance]],WHAT!E:F,2,FALSE),"")</f>
        <v># of door</v>
      </c>
      <c r="J2503" s="195"/>
      <c r="K2503">
        <v>74</v>
      </c>
      <c r="L2503" s="235" t="s">
        <v>28</v>
      </c>
      <c r="M2503" s="252" t="s">
        <v>13</v>
      </c>
      <c r="N2503" t="s">
        <v>14</v>
      </c>
      <c r="O2503" t="s">
        <v>309</v>
      </c>
      <c r="P2503" t="s">
        <v>1606</v>
      </c>
      <c r="Q2503" t="s">
        <v>4662</v>
      </c>
      <c r="R2503" s="230">
        <v>45138</v>
      </c>
      <c r="S2503" s="230">
        <v>45139</v>
      </c>
      <c r="T2503" t="s">
        <v>8407</v>
      </c>
      <c r="U2503" s="259"/>
      <c r="V2503" s="259"/>
      <c r="W2503" s="259"/>
      <c r="X2503" s="259"/>
      <c r="Y2503" s="260"/>
      <c r="Z2503" t="s">
        <v>8331</v>
      </c>
      <c r="AA2503" t="s">
        <v>8332</v>
      </c>
      <c r="AB2503">
        <v>1826201879</v>
      </c>
      <c r="AC2503" s="261" t="str">
        <f>_xlfn.IFNA(IF(Table[[#This Row],[Programme Partner]]&lt;&gt;Table[[#This Row],[Implementing Partner]],CONCATENATE(Table[[#This Row],[Programme Partner]],"-",Table[[#This Row],[Implementing Partner]]),Table[[#This Row],[Programme Partner]]),"")</f>
        <v>CA-DSK</v>
      </c>
    </row>
    <row r="2504" spans="1:29" ht="16.5" customHeight="1">
      <c r="A2504" s="183">
        <v>2505</v>
      </c>
      <c r="B2504" s="183" t="s">
        <v>8384</v>
      </c>
      <c r="C2504" s="195" t="s">
        <v>5035</v>
      </c>
      <c r="D2504" s="268" t="s">
        <v>5087</v>
      </c>
      <c r="E2504" s="233" t="s">
        <v>5034</v>
      </c>
      <c r="F2504" s="265" t="s">
        <v>27</v>
      </c>
      <c r="G2504" s="195" t="s">
        <v>8014</v>
      </c>
      <c r="H2504" t="s">
        <v>8412</v>
      </c>
      <c r="I2504" s="195" t="str">
        <f>IFERROR(VLOOKUP(Table[[#This Row],[Activity Details of Assistance]],WHAT!E:F,2,FALSE),"")</f>
        <v># of HH</v>
      </c>
      <c r="J2504" s="195"/>
      <c r="K2504">
        <v>600</v>
      </c>
      <c r="L2504" s="235" t="s">
        <v>28</v>
      </c>
      <c r="M2504" s="252" t="s">
        <v>13</v>
      </c>
      <c r="N2504" t="s">
        <v>14</v>
      </c>
      <c r="O2504" t="s">
        <v>309</v>
      </c>
      <c r="P2504" t="s">
        <v>1606</v>
      </c>
      <c r="Q2504" t="s">
        <v>4662</v>
      </c>
      <c r="R2504" s="230">
        <v>45138</v>
      </c>
      <c r="S2504" s="230">
        <v>45139</v>
      </c>
      <c r="T2504" t="s">
        <v>8407</v>
      </c>
      <c r="U2504" s="259"/>
      <c r="V2504" s="259"/>
      <c r="W2504" s="259"/>
      <c r="X2504" s="259"/>
      <c r="Y2504" s="260"/>
      <c r="Z2504" t="s">
        <v>8331</v>
      </c>
      <c r="AA2504" t="s">
        <v>8332</v>
      </c>
      <c r="AB2504">
        <v>1826201879</v>
      </c>
      <c r="AC2504" s="261" t="str">
        <f>_xlfn.IFNA(IF(Table[[#This Row],[Programme Partner]]&lt;&gt;Table[[#This Row],[Implementing Partner]],CONCATENATE(Table[[#This Row],[Programme Partner]],"-",Table[[#This Row],[Implementing Partner]]),Table[[#This Row],[Programme Partner]]),"")</f>
        <v>CA-DSK</v>
      </c>
    </row>
    <row r="2505" spans="1:29" ht="16.5" customHeight="1">
      <c r="A2505" s="183">
        <v>2506</v>
      </c>
      <c r="B2505" s="183" t="s">
        <v>8385</v>
      </c>
      <c r="C2505" s="195" t="s">
        <v>5148</v>
      </c>
      <c r="D2505" s="268" t="s">
        <v>5238</v>
      </c>
      <c r="E2505" t="s">
        <v>8296</v>
      </c>
      <c r="F2505" s="265" t="s">
        <v>27</v>
      </c>
      <c r="G2505" s="195" t="s">
        <v>8011</v>
      </c>
      <c r="H2505" t="s">
        <v>8363</v>
      </c>
      <c r="I2505" s="195" t="str">
        <f>IFERROR(VLOOKUP(Table[[#This Row],[Activity Details of Assistance]],WHAT!E:F,2,FALSE),"")</f>
        <v># of tube well</v>
      </c>
      <c r="J2505" s="195"/>
      <c r="K2505">
        <v>49</v>
      </c>
      <c r="L2505" s="235" t="s">
        <v>28</v>
      </c>
      <c r="M2505" s="252" t="s">
        <v>13</v>
      </c>
      <c r="N2505" t="s">
        <v>14</v>
      </c>
      <c r="O2505" t="s">
        <v>309</v>
      </c>
      <c r="P2505" t="s">
        <v>1606</v>
      </c>
      <c r="Q2505" t="s">
        <v>4656</v>
      </c>
      <c r="R2505" s="230">
        <v>45138</v>
      </c>
      <c r="S2505" s="230">
        <v>45170</v>
      </c>
      <c r="T2505" t="s">
        <v>8407</v>
      </c>
      <c r="U2505" s="259"/>
      <c r="V2505" s="259"/>
      <c r="W2505" s="259"/>
      <c r="X2505" s="259"/>
      <c r="Y2505" s="260"/>
      <c r="Z2505" t="s">
        <v>8302</v>
      </c>
      <c r="AA2505" t="s">
        <v>8303</v>
      </c>
      <c r="AB2505">
        <v>1840742077</v>
      </c>
      <c r="AC2505" s="261" t="str">
        <f>_xlfn.IFNA(IF(Table[[#This Row],[Programme Partner]]&lt;&gt;Table[[#This Row],[Implementing Partner]],CONCATENATE(Table[[#This Row],[Programme Partner]],"-",Table[[#This Row],[Implementing Partner]]),Table[[#This Row],[Programme Partner]]),"")</f>
        <v>IOM-SHED</v>
      </c>
    </row>
    <row r="2506" spans="1:29" ht="16.5" customHeight="1">
      <c r="A2506" s="183">
        <v>2507</v>
      </c>
      <c r="B2506" s="183" t="s">
        <v>8385</v>
      </c>
      <c r="C2506" s="195" t="s">
        <v>5148</v>
      </c>
      <c r="D2506" s="268" t="s">
        <v>5238</v>
      </c>
      <c r="E2506" t="s">
        <v>8296</v>
      </c>
      <c r="F2506" s="265" t="s">
        <v>27</v>
      </c>
      <c r="G2506" s="195" t="s">
        <v>8012</v>
      </c>
      <c r="H2506" t="s">
        <v>8364</v>
      </c>
      <c r="I2506" s="195" t="str">
        <f>IFERROR(VLOOKUP(Table[[#This Row],[Activity Details of Assistance]],WHAT!E:F,2,FALSE),"")</f>
        <v xml:space="preserve"># of door </v>
      </c>
      <c r="J2506" s="195"/>
      <c r="K2506">
        <v>63</v>
      </c>
      <c r="L2506" s="235" t="s">
        <v>28</v>
      </c>
      <c r="M2506" s="252" t="s">
        <v>13</v>
      </c>
      <c r="N2506" t="s">
        <v>14</v>
      </c>
      <c r="O2506" t="s">
        <v>309</v>
      </c>
      <c r="P2506" t="s">
        <v>1606</v>
      </c>
      <c r="Q2506" t="s">
        <v>4656</v>
      </c>
      <c r="R2506" s="230">
        <v>45138</v>
      </c>
      <c r="S2506" s="230">
        <v>45170</v>
      </c>
      <c r="T2506" t="s">
        <v>8407</v>
      </c>
      <c r="U2506" s="259"/>
      <c r="V2506" s="259"/>
      <c r="W2506" s="259"/>
      <c r="X2506" s="259"/>
      <c r="Y2506" s="260"/>
      <c r="Z2506" t="s">
        <v>8302</v>
      </c>
      <c r="AA2506" t="s">
        <v>8303</v>
      </c>
      <c r="AB2506">
        <v>1840742077</v>
      </c>
      <c r="AC2506" s="261" t="str">
        <f>_xlfn.IFNA(IF(Table[[#This Row],[Programme Partner]]&lt;&gt;Table[[#This Row],[Implementing Partner]],CONCATENATE(Table[[#This Row],[Programme Partner]],"-",Table[[#This Row],[Implementing Partner]]),Table[[#This Row],[Programme Partner]]),"")</f>
        <v>IOM-SHED</v>
      </c>
    </row>
    <row r="2507" spans="1:29" ht="16.5" customHeight="1">
      <c r="A2507" s="183">
        <v>2508</v>
      </c>
      <c r="B2507" s="183" t="s">
        <v>8385</v>
      </c>
      <c r="C2507" s="195" t="s">
        <v>5148</v>
      </c>
      <c r="D2507" s="268" t="s">
        <v>5238</v>
      </c>
      <c r="E2507" t="s">
        <v>8296</v>
      </c>
      <c r="F2507" s="265" t="s">
        <v>27</v>
      </c>
      <c r="G2507" s="195" t="s">
        <v>8012</v>
      </c>
      <c r="H2507" t="s">
        <v>8365</v>
      </c>
      <c r="I2507" s="195" t="str">
        <f>IFERROR(VLOOKUP(Table[[#This Row],[Activity Details of Assistance]],WHAT!E:F,2,FALSE),"")</f>
        <v># of door</v>
      </c>
      <c r="J2507" s="195"/>
      <c r="K2507">
        <v>153</v>
      </c>
      <c r="L2507" s="235" t="s">
        <v>28</v>
      </c>
      <c r="M2507" s="252" t="s">
        <v>13</v>
      </c>
      <c r="N2507" t="s">
        <v>14</v>
      </c>
      <c r="O2507" t="s">
        <v>309</v>
      </c>
      <c r="P2507" t="s">
        <v>1606</v>
      </c>
      <c r="Q2507" t="s">
        <v>4656</v>
      </c>
      <c r="R2507" s="230">
        <v>45138</v>
      </c>
      <c r="S2507" s="230">
        <v>45170</v>
      </c>
      <c r="T2507" t="s">
        <v>8407</v>
      </c>
      <c r="U2507" s="259"/>
      <c r="V2507" s="259"/>
      <c r="W2507" s="259"/>
      <c r="X2507" s="259"/>
      <c r="Y2507" s="260"/>
      <c r="Z2507" t="s">
        <v>8302</v>
      </c>
      <c r="AA2507" t="s">
        <v>8303</v>
      </c>
      <c r="AB2507">
        <v>1840742077</v>
      </c>
      <c r="AC2507" s="261" t="str">
        <f>_xlfn.IFNA(IF(Table[[#This Row],[Programme Partner]]&lt;&gt;Table[[#This Row],[Implementing Partner]],CONCATENATE(Table[[#This Row],[Programme Partner]],"-",Table[[#This Row],[Implementing Partner]]),Table[[#This Row],[Programme Partner]]),"")</f>
        <v>IOM-SHED</v>
      </c>
    </row>
    <row r="2508" spans="1:29" ht="16.5" customHeight="1">
      <c r="A2508" s="183">
        <v>2509</v>
      </c>
      <c r="B2508" s="183" t="s">
        <v>8385</v>
      </c>
      <c r="C2508" s="195" t="s">
        <v>5148</v>
      </c>
      <c r="D2508" s="268" t="s">
        <v>5238</v>
      </c>
      <c r="E2508" t="s">
        <v>8296</v>
      </c>
      <c r="F2508" s="265" t="s">
        <v>27</v>
      </c>
      <c r="G2508" s="195" t="s">
        <v>8012</v>
      </c>
      <c r="H2508" t="s">
        <v>8312</v>
      </c>
      <c r="I2508" s="195" t="str">
        <f>IFERROR(VLOOKUP(Table[[#This Row],[Activity Details of Assistance]],WHAT!E:F,2,FALSE),"")</f>
        <v># of door</v>
      </c>
      <c r="J2508" s="195"/>
      <c r="K2508">
        <v>264</v>
      </c>
      <c r="L2508" s="235" t="s">
        <v>28</v>
      </c>
      <c r="M2508" s="252" t="s">
        <v>13</v>
      </c>
      <c r="N2508" t="s">
        <v>14</v>
      </c>
      <c r="O2508" t="s">
        <v>309</v>
      </c>
      <c r="P2508" t="s">
        <v>1606</v>
      </c>
      <c r="Q2508" t="s">
        <v>4656</v>
      </c>
      <c r="R2508" s="230">
        <v>45138</v>
      </c>
      <c r="S2508" s="230">
        <v>45170</v>
      </c>
      <c r="T2508" t="s">
        <v>8407</v>
      </c>
      <c r="U2508" s="259"/>
      <c r="V2508" s="259"/>
      <c r="W2508" s="259"/>
      <c r="X2508" s="259"/>
      <c r="Y2508" s="260"/>
      <c r="Z2508" t="s">
        <v>8302</v>
      </c>
      <c r="AA2508" t="s">
        <v>8303</v>
      </c>
      <c r="AB2508">
        <v>1840742077</v>
      </c>
      <c r="AC2508" s="261" t="str">
        <f>_xlfn.IFNA(IF(Table[[#This Row],[Programme Partner]]&lt;&gt;Table[[#This Row],[Implementing Partner]],CONCATENATE(Table[[#This Row],[Programme Partner]],"-",Table[[#This Row],[Implementing Partner]]),Table[[#This Row],[Programme Partner]]),"")</f>
        <v>IOM-SHED</v>
      </c>
    </row>
    <row r="2509" spans="1:29" ht="16.5" customHeight="1">
      <c r="A2509" s="183">
        <v>2510</v>
      </c>
      <c r="B2509" s="183" t="s">
        <v>8385</v>
      </c>
      <c r="C2509" s="195" t="s">
        <v>5148</v>
      </c>
      <c r="D2509" s="268" t="s">
        <v>5238</v>
      </c>
      <c r="E2509" t="s">
        <v>8296</v>
      </c>
      <c r="F2509" s="265" t="s">
        <v>27</v>
      </c>
      <c r="G2509" s="195" t="s">
        <v>8014</v>
      </c>
      <c r="H2509" t="s">
        <v>8313</v>
      </c>
      <c r="I2509" s="195" t="str">
        <f>IFERROR(VLOOKUP(Table[[#This Row],[Activity Details of Assistance]],WHAT!E:F,2,FALSE),"")</f>
        <v># of campaign per camp </v>
      </c>
      <c r="J2509" s="195"/>
      <c r="K2509">
        <v>15</v>
      </c>
      <c r="L2509" s="235" t="s">
        <v>28</v>
      </c>
      <c r="M2509" s="252" t="s">
        <v>13</v>
      </c>
      <c r="N2509" t="s">
        <v>14</v>
      </c>
      <c r="O2509" t="s">
        <v>309</v>
      </c>
      <c r="P2509" t="s">
        <v>1606</v>
      </c>
      <c r="Q2509" t="s">
        <v>4656</v>
      </c>
      <c r="R2509" s="230">
        <v>45138</v>
      </c>
      <c r="S2509" s="230">
        <v>45170</v>
      </c>
      <c r="T2509" t="s">
        <v>8407</v>
      </c>
      <c r="U2509" s="259"/>
      <c r="V2509" s="259"/>
      <c r="W2509" s="259"/>
      <c r="X2509" s="259"/>
      <c r="Y2509" s="260"/>
      <c r="Z2509" t="s">
        <v>8302</v>
      </c>
      <c r="AA2509" t="s">
        <v>8303</v>
      </c>
      <c r="AB2509">
        <v>1840742077</v>
      </c>
      <c r="AC2509" s="261" t="str">
        <f>_xlfn.IFNA(IF(Table[[#This Row],[Programme Partner]]&lt;&gt;Table[[#This Row],[Implementing Partner]],CONCATENATE(Table[[#This Row],[Programme Partner]],"-",Table[[#This Row],[Implementing Partner]]),Table[[#This Row],[Programme Partner]]),"")</f>
        <v>IOM-SHED</v>
      </c>
    </row>
    <row r="2510" spans="1:29" ht="16.5" customHeight="1">
      <c r="A2510" s="183">
        <v>2511</v>
      </c>
      <c r="B2510" s="183" t="s">
        <v>8385</v>
      </c>
      <c r="C2510" s="195" t="s">
        <v>5148</v>
      </c>
      <c r="D2510" s="268" t="s">
        <v>5238</v>
      </c>
      <c r="E2510" t="s">
        <v>8296</v>
      </c>
      <c r="F2510" s="265" t="s">
        <v>27</v>
      </c>
      <c r="G2510" s="195" t="s">
        <v>8014</v>
      </c>
      <c r="H2510" t="s">
        <v>8401</v>
      </c>
      <c r="I2510" s="195" t="str">
        <f>IFERROR(VLOOKUP(Table[[#This Row],[Activity Details of Assistance]],WHAT!E:F,2,FALSE),"")</f>
        <v># of household</v>
      </c>
      <c r="J2510" s="195"/>
      <c r="K2510">
        <v>4722</v>
      </c>
      <c r="L2510" s="235" t="s">
        <v>28</v>
      </c>
      <c r="M2510" s="252" t="s">
        <v>13</v>
      </c>
      <c r="N2510" t="s">
        <v>14</v>
      </c>
      <c r="O2510" t="s">
        <v>309</v>
      </c>
      <c r="P2510" t="s">
        <v>1606</v>
      </c>
      <c r="Q2510" t="s">
        <v>4656</v>
      </c>
      <c r="R2510" s="230">
        <v>45138</v>
      </c>
      <c r="S2510" s="230">
        <v>45170</v>
      </c>
      <c r="T2510" t="s">
        <v>8407</v>
      </c>
      <c r="U2510" s="259"/>
      <c r="V2510" s="259"/>
      <c r="W2510" s="259"/>
      <c r="X2510" s="259"/>
      <c r="Y2510" s="260"/>
      <c r="Z2510" t="s">
        <v>8302</v>
      </c>
      <c r="AA2510" t="s">
        <v>8303</v>
      </c>
      <c r="AB2510">
        <v>1840742077</v>
      </c>
      <c r="AC2510" s="261" t="str">
        <f>_xlfn.IFNA(IF(Table[[#This Row],[Programme Partner]]&lt;&gt;Table[[#This Row],[Implementing Partner]],CONCATENATE(Table[[#This Row],[Programme Partner]],"-",Table[[#This Row],[Implementing Partner]]),Table[[#This Row],[Programme Partner]]),"")</f>
        <v>IOM-SHED</v>
      </c>
    </row>
    <row r="2511" spans="1:29" ht="16.5" customHeight="1">
      <c r="A2511" s="183">
        <v>2512</v>
      </c>
      <c r="B2511" s="183" t="s">
        <v>8385</v>
      </c>
      <c r="C2511" s="195" t="s">
        <v>5148</v>
      </c>
      <c r="D2511" s="268" t="s">
        <v>5238</v>
      </c>
      <c r="E2511" s="233" t="s">
        <v>8462</v>
      </c>
      <c r="F2511" s="265" t="s">
        <v>27</v>
      </c>
      <c r="G2511" s="195" t="s">
        <v>8011</v>
      </c>
      <c r="H2511" t="s">
        <v>8363</v>
      </c>
      <c r="I2511" s="195" t="str">
        <f>IFERROR(VLOOKUP(Table[[#This Row],[Activity Details of Assistance]],WHAT!E:F,2,FALSE),"")</f>
        <v># of tube well</v>
      </c>
      <c r="J2511" s="195"/>
      <c r="K2511">
        <v>54</v>
      </c>
      <c r="L2511" s="235" t="s">
        <v>28</v>
      </c>
      <c r="M2511" s="252" t="s">
        <v>13</v>
      </c>
      <c r="N2511" t="s">
        <v>14</v>
      </c>
      <c r="O2511" t="s">
        <v>309</v>
      </c>
      <c r="P2511" t="s">
        <v>1606</v>
      </c>
      <c r="Q2511" t="s">
        <v>4678</v>
      </c>
      <c r="R2511" s="230">
        <v>45138</v>
      </c>
      <c r="S2511" s="230">
        <v>45261</v>
      </c>
      <c r="T2511" t="s">
        <v>8407</v>
      </c>
      <c r="U2511" s="259"/>
      <c r="V2511" s="259"/>
      <c r="W2511" s="259"/>
      <c r="X2511" s="259"/>
      <c r="Y2511" s="260"/>
      <c r="Z2511" t="s">
        <v>8302</v>
      </c>
      <c r="AA2511" t="s">
        <v>8303</v>
      </c>
      <c r="AB2511">
        <v>1840742077</v>
      </c>
      <c r="AC2511" s="261" t="str">
        <f>_xlfn.IFNA(IF(Table[[#This Row],[Programme Partner]]&lt;&gt;Table[[#This Row],[Implementing Partner]],CONCATENATE(Table[[#This Row],[Programme Partner]],"-",Table[[#This Row],[Implementing Partner]]),Table[[#This Row],[Programme Partner]]),"")</f>
        <v>IOM-SHED</v>
      </c>
    </row>
    <row r="2512" spans="1:29" ht="16.5" customHeight="1">
      <c r="A2512" s="183">
        <v>2513</v>
      </c>
      <c r="B2512" s="183" t="s">
        <v>8385</v>
      </c>
      <c r="C2512" s="195" t="s">
        <v>5148</v>
      </c>
      <c r="D2512" s="268" t="s">
        <v>5238</v>
      </c>
      <c r="E2512" s="233" t="s">
        <v>8462</v>
      </c>
      <c r="F2512" s="265" t="s">
        <v>27</v>
      </c>
      <c r="G2512" s="195" t="s">
        <v>8012</v>
      </c>
      <c r="H2512" t="s">
        <v>8364</v>
      </c>
      <c r="I2512" s="195" t="str">
        <f>IFERROR(VLOOKUP(Table[[#This Row],[Activity Details of Assistance]],WHAT!E:F,2,FALSE),"")</f>
        <v xml:space="preserve"># of door </v>
      </c>
      <c r="J2512" s="195"/>
      <c r="K2512">
        <v>55</v>
      </c>
      <c r="L2512" s="235" t="s">
        <v>28</v>
      </c>
      <c r="M2512" s="252" t="s">
        <v>13</v>
      </c>
      <c r="N2512" t="s">
        <v>14</v>
      </c>
      <c r="O2512" t="s">
        <v>309</v>
      </c>
      <c r="P2512" t="s">
        <v>1606</v>
      </c>
      <c r="Q2512" t="s">
        <v>4678</v>
      </c>
      <c r="R2512" s="230">
        <v>45138</v>
      </c>
      <c r="S2512" s="230">
        <v>45261</v>
      </c>
      <c r="T2512" t="s">
        <v>8407</v>
      </c>
      <c r="U2512" s="259"/>
      <c r="V2512" s="259"/>
      <c r="W2512" s="259"/>
      <c r="X2512" s="259"/>
      <c r="Y2512" s="260"/>
      <c r="Z2512" t="s">
        <v>8302</v>
      </c>
      <c r="AA2512" t="s">
        <v>8303</v>
      </c>
      <c r="AB2512">
        <v>1840742077</v>
      </c>
      <c r="AC2512" s="261" t="str">
        <f>_xlfn.IFNA(IF(Table[[#This Row],[Programme Partner]]&lt;&gt;Table[[#This Row],[Implementing Partner]],CONCATENATE(Table[[#This Row],[Programme Partner]],"-",Table[[#This Row],[Implementing Partner]]),Table[[#This Row],[Programme Partner]]),"")</f>
        <v>IOM-SHED</v>
      </c>
    </row>
    <row r="2513" spans="1:29" ht="16.5" customHeight="1">
      <c r="A2513" s="183">
        <v>2514</v>
      </c>
      <c r="B2513" s="183" t="s">
        <v>8385</v>
      </c>
      <c r="C2513" s="195" t="s">
        <v>5148</v>
      </c>
      <c r="D2513" s="268" t="s">
        <v>5238</v>
      </c>
      <c r="E2513" s="233" t="s">
        <v>8462</v>
      </c>
      <c r="F2513" s="265" t="s">
        <v>27</v>
      </c>
      <c r="G2513" s="195" t="s">
        <v>8012</v>
      </c>
      <c r="H2513" t="s">
        <v>8365</v>
      </c>
      <c r="I2513" s="195" t="str">
        <f>IFERROR(VLOOKUP(Table[[#This Row],[Activity Details of Assistance]],WHAT!E:F,2,FALSE),"")</f>
        <v># of door</v>
      </c>
      <c r="J2513" s="195"/>
      <c r="K2513">
        <v>91</v>
      </c>
      <c r="L2513" s="235" t="s">
        <v>28</v>
      </c>
      <c r="M2513" s="252" t="s">
        <v>13</v>
      </c>
      <c r="N2513" t="s">
        <v>14</v>
      </c>
      <c r="O2513" t="s">
        <v>309</v>
      </c>
      <c r="P2513" t="s">
        <v>1606</v>
      </c>
      <c r="Q2513" t="s">
        <v>4678</v>
      </c>
      <c r="R2513" s="230">
        <v>45138</v>
      </c>
      <c r="S2513" s="230">
        <v>45261</v>
      </c>
      <c r="T2513" t="s">
        <v>8407</v>
      </c>
      <c r="U2513" s="259"/>
      <c r="V2513" s="259"/>
      <c r="W2513" s="259"/>
      <c r="X2513" s="259"/>
      <c r="Y2513" s="260"/>
      <c r="Z2513" t="s">
        <v>8302</v>
      </c>
      <c r="AA2513" t="s">
        <v>8303</v>
      </c>
      <c r="AB2513">
        <v>1840742077</v>
      </c>
      <c r="AC2513" s="261" t="str">
        <f>_xlfn.IFNA(IF(Table[[#This Row],[Programme Partner]]&lt;&gt;Table[[#This Row],[Implementing Partner]],CONCATENATE(Table[[#This Row],[Programme Partner]],"-",Table[[#This Row],[Implementing Partner]]),Table[[#This Row],[Programme Partner]]),"")</f>
        <v>IOM-SHED</v>
      </c>
    </row>
    <row r="2514" spans="1:29" ht="16.5" customHeight="1">
      <c r="A2514" s="183">
        <v>2515</v>
      </c>
      <c r="B2514" s="183" t="s">
        <v>8385</v>
      </c>
      <c r="C2514" s="195" t="s">
        <v>5148</v>
      </c>
      <c r="D2514" s="268" t="s">
        <v>5238</v>
      </c>
      <c r="E2514" s="233" t="s">
        <v>8462</v>
      </c>
      <c r="F2514" s="265" t="s">
        <v>27</v>
      </c>
      <c r="G2514" s="195" t="s">
        <v>8012</v>
      </c>
      <c r="H2514" t="s">
        <v>8312</v>
      </c>
      <c r="I2514" s="195" t="str">
        <f>IFERROR(VLOOKUP(Table[[#This Row],[Activity Details of Assistance]],WHAT!E:F,2,FALSE),"")</f>
        <v># of door</v>
      </c>
      <c r="J2514" s="195"/>
      <c r="K2514">
        <v>32</v>
      </c>
      <c r="L2514" s="235" t="s">
        <v>28</v>
      </c>
      <c r="M2514" s="252" t="s">
        <v>13</v>
      </c>
      <c r="N2514" t="s">
        <v>14</v>
      </c>
      <c r="O2514" t="s">
        <v>309</v>
      </c>
      <c r="P2514" t="s">
        <v>1606</v>
      </c>
      <c r="Q2514" t="s">
        <v>4678</v>
      </c>
      <c r="R2514" s="230">
        <v>45138</v>
      </c>
      <c r="S2514" s="230">
        <v>45261</v>
      </c>
      <c r="T2514" t="s">
        <v>8407</v>
      </c>
      <c r="U2514" s="259"/>
      <c r="V2514" s="259"/>
      <c r="W2514" s="259"/>
      <c r="X2514" s="259"/>
      <c r="Y2514" s="260"/>
      <c r="Z2514" t="s">
        <v>8302</v>
      </c>
      <c r="AA2514" t="s">
        <v>8303</v>
      </c>
      <c r="AB2514">
        <v>1840742077</v>
      </c>
      <c r="AC2514" s="261" t="str">
        <f>_xlfn.IFNA(IF(Table[[#This Row],[Programme Partner]]&lt;&gt;Table[[#This Row],[Implementing Partner]],CONCATENATE(Table[[#This Row],[Programme Partner]],"-",Table[[#This Row],[Implementing Partner]]),Table[[#This Row],[Programme Partner]]),"")</f>
        <v>IOM-SHED</v>
      </c>
    </row>
    <row r="2515" spans="1:29" ht="16.5" customHeight="1">
      <c r="A2515" s="183">
        <v>2516</v>
      </c>
      <c r="B2515" s="183" t="s">
        <v>8385</v>
      </c>
      <c r="C2515" s="195" t="s">
        <v>5148</v>
      </c>
      <c r="D2515" s="268" t="s">
        <v>5238</v>
      </c>
      <c r="E2515" s="233" t="s">
        <v>8462</v>
      </c>
      <c r="F2515" s="265" t="s">
        <v>27</v>
      </c>
      <c r="G2515" s="195" t="s">
        <v>8014</v>
      </c>
      <c r="H2515" t="s">
        <v>8313</v>
      </c>
      <c r="I2515" s="195" t="str">
        <f>IFERROR(VLOOKUP(Table[[#This Row],[Activity Details of Assistance]],WHAT!E:F,2,FALSE),"")</f>
        <v># of campaign per camp </v>
      </c>
      <c r="J2515" s="195"/>
      <c r="K2515">
        <v>6</v>
      </c>
      <c r="L2515" s="235" t="s">
        <v>28</v>
      </c>
      <c r="M2515" s="252" t="s">
        <v>13</v>
      </c>
      <c r="N2515" t="s">
        <v>14</v>
      </c>
      <c r="O2515" t="s">
        <v>309</v>
      </c>
      <c r="P2515" t="s">
        <v>1606</v>
      </c>
      <c r="Q2515" t="s">
        <v>4678</v>
      </c>
      <c r="R2515" s="230">
        <v>45138</v>
      </c>
      <c r="S2515" s="230">
        <v>45261</v>
      </c>
      <c r="T2515" t="s">
        <v>8407</v>
      </c>
      <c r="U2515" s="259"/>
      <c r="V2515" s="259"/>
      <c r="W2515" s="259"/>
      <c r="X2515" s="259"/>
      <c r="Y2515" s="260"/>
      <c r="Z2515" t="s">
        <v>8302</v>
      </c>
      <c r="AA2515" t="s">
        <v>8303</v>
      </c>
      <c r="AB2515">
        <v>1840742077</v>
      </c>
      <c r="AC2515" s="261" t="str">
        <f>_xlfn.IFNA(IF(Table[[#This Row],[Programme Partner]]&lt;&gt;Table[[#This Row],[Implementing Partner]],CONCATENATE(Table[[#This Row],[Programme Partner]],"-",Table[[#This Row],[Implementing Partner]]),Table[[#This Row],[Programme Partner]]),"")</f>
        <v>IOM-SHED</v>
      </c>
    </row>
    <row r="2516" spans="1:29" ht="16.5" customHeight="1">
      <c r="A2516" s="183">
        <v>2517</v>
      </c>
      <c r="B2516" s="183" t="s">
        <v>8385</v>
      </c>
      <c r="C2516" s="195" t="s">
        <v>5148</v>
      </c>
      <c r="D2516" s="268" t="s">
        <v>5238</v>
      </c>
      <c r="E2516" s="233" t="s">
        <v>8462</v>
      </c>
      <c r="F2516" s="265" t="s">
        <v>27</v>
      </c>
      <c r="G2516" s="195" t="s">
        <v>8014</v>
      </c>
      <c r="H2516" t="s">
        <v>8401</v>
      </c>
      <c r="I2516" s="195" t="str">
        <f>IFERROR(VLOOKUP(Table[[#This Row],[Activity Details of Assistance]],WHAT!E:F,2,FALSE),"")</f>
        <v># of household</v>
      </c>
      <c r="J2516" s="195"/>
      <c r="K2516">
        <v>1113</v>
      </c>
      <c r="L2516" s="235" t="s">
        <v>28</v>
      </c>
      <c r="M2516" s="252" t="s">
        <v>13</v>
      </c>
      <c r="N2516" t="s">
        <v>14</v>
      </c>
      <c r="O2516" t="s">
        <v>309</v>
      </c>
      <c r="P2516" t="s">
        <v>1606</v>
      </c>
      <c r="Q2516" t="s">
        <v>4678</v>
      </c>
      <c r="R2516" s="230">
        <v>45138</v>
      </c>
      <c r="S2516" s="230">
        <v>45261</v>
      </c>
      <c r="T2516" t="s">
        <v>8407</v>
      </c>
      <c r="U2516" s="259"/>
      <c r="V2516" s="259"/>
      <c r="W2516" s="259"/>
      <c r="X2516" s="259"/>
      <c r="Y2516" s="260"/>
      <c r="Z2516" t="s">
        <v>8302</v>
      </c>
      <c r="AA2516" t="s">
        <v>8303</v>
      </c>
      <c r="AB2516">
        <v>1840742077</v>
      </c>
      <c r="AC2516" s="261" t="str">
        <f>_xlfn.IFNA(IF(Table[[#This Row],[Programme Partner]]&lt;&gt;Table[[#This Row],[Implementing Partner]],CONCATENATE(Table[[#This Row],[Programme Partner]],"-",Table[[#This Row],[Implementing Partner]]),Table[[#This Row],[Programme Partner]]),"")</f>
        <v>IOM-SHED</v>
      </c>
    </row>
    <row r="2517" spans="1:29" ht="16.5" customHeight="1">
      <c r="A2517" s="183">
        <v>2518</v>
      </c>
      <c r="B2517" s="183" t="s">
        <v>8385</v>
      </c>
      <c r="C2517" s="195" t="s">
        <v>5148</v>
      </c>
      <c r="D2517" s="268" t="s">
        <v>5238</v>
      </c>
      <c r="E2517" s="233" t="s">
        <v>8462</v>
      </c>
      <c r="F2517" s="265" t="s">
        <v>27</v>
      </c>
      <c r="G2517" s="195" t="s">
        <v>8011</v>
      </c>
      <c r="H2517" t="s">
        <v>8363</v>
      </c>
      <c r="I2517" s="195" t="str">
        <f>IFERROR(VLOOKUP(Table[[#This Row],[Activity Details of Assistance]],WHAT!E:F,2,FALSE),"")</f>
        <v># of tube well</v>
      </c>
      <c r="J2517" s="195"/>
      <c r="K2517">
        <v>52</v>
      </c>
      <c r="L2517" s="235" t="s">
        <v>28</v>
      </c>
      <c r="M2517" s="252" t="s">
        <v>13</v>
      </c>
      <c r="N2517" t="s">
        <v>14</v>
      </c>
      <c r="O2517" t="s">
        <v>309</v>
      </c>
      <c r="P2517" t="s">
        <v>1606</v>
      </c>
      <c r="Q2517" t="s">
        <v>4680</v>
      </c>
      <c r="R2517" s="230">
        <v>45138</v>
      </c>
      <c r="S2517" s="230">
        <v>45261</v>
      </c>
      <c r="T2517" t="s">
        <v>8407</v>
      </c>
      <c r="U2517" s="259"/>
      <c r="V2517" s="259"/>
      <c r="W2517" s="259"/>
      <c r="X2517" s="259"/>
      <c r="Y2517" s="260"/>
      <c r="Z2517" t="s">
        <v>8302</v>
      </c>
      <c r="AA2517" t="s">
        <v>8303</v>
      </c>
      <c r="AB2517">
        <v>1840742077</v>
      </c>
      <c r="AC2517" s="261" t="str">
        <f>_xlfn.IFNA(IF(Table[[#This Row],[Programme Partner]]&lt;&gt;Table[[#This Row],[Implementing Partner]],CONCATENATE(Table[[#This Row],[Programme Partner]],"-",Table[[#This Row],[Implementing Partner]]),Table[[#This Row],[Programme Partner]]),"")</f>
        <v>IOM-SHED</v>
      </c>
    </row>
    <row r="2518" spans="1:29" ht="16.5" customHeight="1">
      <c r="A2518" s="183">
        <v>2519</v>
      </c>
      <c r="B2518" s="183" t="s">
        <v>8385</v>
      </c>
      <c r="C2518" s="195" t="s">
        <v>5148</v>
      </c>
      <c r="D2518" s="268" t="s">
        <v>5238</v>
      </c>
      <c r="E2518" s="233" t="s">
        <v>8462</v>
      </c>
      <c r="F2518" s="265" t="s">
        <v>27</v>
      </c>
      <c r="G2518" s="195" t="s">
        <v>8012</v>
      </c>
      <c r="H2518" t="s">
        <v>8364</v>
      </c>
      <c r="I2518" s="195" t="str">
        <f>IFERROR(VLOOKUP(Table[[#This Row],[Activity Details of Assistance]],WHAT!E:F,2,FALSE),"")</f>
        <v xml:space="preserve"># of door </v>
      </c>
      <c r="J2518" s="195"/>
      <c r="K2518">
        <v>19</v>
      </c>
      <c r="L2518" s="235" t="s">
        <v>28</v>
      </c>
      <c r="M2518" s="252" t="s">
        <v>13</v>
      </c>
      <c r="N2518" t="s">
        <v>14</v>
      </c>
      <c r="O2518" t="s">
        <v>309</v>
      </c>
      <c r="P2518" t="s">
        <v>1606</v>
      </c>
      <c r="Q2518" t="s">
        <v>4680</v>
      </c>
      <c r="R2518" s="230">
        <v>45138</v>
      </c>
      <c r="S2518" s="230">
        <v>45261</v>
      </c>
      <c r="T2518" t="s">
        <v>8407</v>
      </c>
      <c r="U2518" s="259"/>
      <c r="V2518" s="259"/>
      <c r="W2518" s="259"/>
      <c r="X2518" s="259"/>
      <c r="Y2518" s="260"/>
      <c r="Z2518" t="s">
        <v>8302</v>
      </c>
      <c r="AA2518" t="s">
        <v>8303</v>
      </c>
      <c r="AB2518">
        <v>1840742077</v>
      </c>
      <c r="AC2518" s="261" t="str">
        <f>_xlfn.IFNA(IF(Table[[#This Row],[Programme Partner]]&lt;&gt;Table[[#This Row],[Implementing Partner]],CONCATENATE(Table[[#This Row],[Programme Partner]],"-",Table[[#This Row],[Implementing Partner]]),Table[[#This Row],[Programme Partner]]),"")</f>
        <v>IOM-SHED</v>
      </c>
    </row>
    <row r="2519" spans="1:29" ht="16.5" customHeight="1">
      <c r="A2519" s="183">
        <v>2520</v>
      </c>
      <c r="B2519" s="183" t="s">
        <v>8385</v>
      </c>
      <c r="C2519" s="195" t="s">
        <v>5148</v>
      </c>
      <c r="D2519" s="268" t="s">
        <v>5238</v>
      </c>
      <c r="E2519" s="233" t="s">
        <v>8462</v>
      </c>
      <c r="F2519" s="265" t="s">
        <v>27</v>
      </c>
      <c r="G2519" s="195" t="s">
        <v>8012</v>
      </c>
      <c r="H2519" t="s">
        <v>8365</v>
      </c>
      <c r="I2519" s="195" t="str">
        <f>IFERROR(VLOOKUP(Table[[#This Row],[Activity Details of Assistance]],WHAT!E:F,2,FALSE),"")</f>
        <v># of door</v>
      </c>
      <c r="J2519" s="195"/>
      <c r="K2519">
        <v>160</v>
      </c>
      <c r="L2519" s="235" t="s">
        <v>28</v>
      </c>
      <c r="M2519" s="252" t="s">
        <v>13</v>
      </c>
      <c r="N2519" t="s">
        <v>14</v>
      </c>
      <c r="O2519" t="s">
        <v>309</v>
      </c>
      <c r="P2519" t="s">
        <v>1606</v>
      </c>
      <c r="Q2519" t="s">
        <v>4680</v>
      </c>
      <c r="R2519" s="230">
        <v>45138</v>
      </c>
      <c r="S2519" s="230">
        <v>45261</v>
      </c>
      <c r="T2519" t="s">
        <v>8407</v>
      </c>
      <c r="U2519" s="259"/>
      <c r="V2519" s="259"/>
      <c r="W2519" s="259"/>
      <c r="X2519" s="259"/>
      <c r="Y2519" s="260"/>
      <c r="Z2519" t="s">
        <v>8302</v>
      </c>
      <c r="AA2519" t="s">
        <v>8303</v>
      </c>
      <c r="AB2519">
        <v>1840742077</v>
      </c>
      <c r="AC2519" s="261" t="str">
        <f>_xlfn.IFNA(IF(Table[[#This Row],[Programme Partner]]&lt;&gt;Table[[#This Row],[Implementing Partner]],CONCATENATE(Table[[#This Row],[Programme Partner]],"-",Table[[#This Row],[Implementing Partner]]),Table[[#This Row],[Programme Partner]]),"")</f>
        <v>IOM-SHED</v>
      </c>
    </row>
    <row r="2520" spans="1:29" ht="16.5" customHeight="1">
      <c r="A2520" s="183">
        <v>2521</v>
      </c>
      <c r="B2520" s="183" t="s">
        <v>8385</v>
      </c>
      <c r="C2520" s="195" t="s">
        <v>5148</v>
      </c>
      <c r="D2520" s="268" t="s">
        <v>5238</v>
      </c>
      <c r="E2520" s="233" t="s">
        <v>8462</v>
      </c>
      <c r="F2520" s="265" t="s">
        <v>27</v>
      </c>
      <c r="G2520" s="195" t="s">
        <v>8012</v>
      </c>
      <c r="H2520" t="s">
        <v>8312</v>
      </c>
      <c r="I2520" s="195" t="str">
        <f>IFERROR(VLOOKUP(Table[[#This Row],[Activity Details of Assistance]],WHAT!E:F,2,FALSE),"")</f>
        <v># of door</v>
      </c>
      <c r="J2520" s="195"/>
      <c r="K2520">
        <v>139</v>
      </c>
      <c r="L2520" s="235" t="s">
        <v>28</v>
      </c>
      <c r="M2520" s="252" t="s">
        <v>13</v>
      </c>
      <c r="N2520" t="s">
        <v>14</v>
      </c>
      <c r="O2520" t="s">
        <v>309</v>
      </c>
      <c r="P2520" t="s">
        <v>1606</v>
      </c>
      <c r="Q2520" t="s">
        <v>4680</v>
      </c>
      <c r="R2520" s="230">
        <v>45138</v>
      </c>
      <c r="S2520" s="230">
        <v>45261</v>
      </c>
      <c r="T2520" t="s">
        <v>8407</v>
      </c>
      <c r="U2520" s="259"/>
      <c r="V2520" s="259"/>
      <c r="W2520" s="259"/>
      <c r="X2520" s="259"/>
      <c r="Y2520" s="260"/>
      <c r="Z2520" t="s">
        <v>8302</v>
      </c>
      <c r="AA2520" t="s">
        <v>8303</v>
      </c>
      <c r="AB2520">
        <v>1840742077</v>
      </c>
      <c r="AC2520" s="261" t="str">
        <f>_xlfn.IFNA(IF(Table[[#This Row],[Programme Partner]]&lt;&gt;Table[[#This Row],[Implementing Partner]],CONCATENATE(Table[[#This Row],[Programme Partner]],"-",Table[[#This Row],[Implementing Partner]]),Table[[#This Row],[Programme Partner]]),"")</f>
        <v>IOM-SHED</v>
      </c>
    </row>
    <row r="2521" spans="1:29" ht="16.5" customHeight="1">
      <c r="A2521" s="183">
        <v>2522</v>
      </c>
      <c r="B2521" s="183" t="s">
        <v>8385</v>
      </c>
      <c r="C2521" s="195" t="s">
        <v>5148</v>
      </c>
      <c r="D2521" s="268" t="s">
        <v>5238</v>
      </c>
      <c r="E2521" s="233" t="s">
        <v>8462</v>
      </c>
      <c r="F2521" s="265" t="s">
        <v>27</v>
      </c>
      <c r="G2521" s="195" t="s">
        <v>8014</v>
      </c>
      <c r="H2521" t="s">
        <v>8313</v>
      </c>
      <c r="I2521" s="195" t="str">
        <f>IFERROR(VLOOKUP(Table[[#This Row],[Activity Details of Assistance]],WHAT!E:F,2,FALSE),"")</f>
        <v># of campaign per camp </v>
      </c>
      <c r="J2521" s="195"/>
      <c r="K2521">
        <v>11</v>
      </c>
      <c r="L2521" s="235" t="s">
        <v>28</v>
      </c>
      <c r="M2521" s="252" t="s">
        <v>13</v>
      </c>
      <c r="N2521" t="s">
        <v>14</v>
      </c>
      <c r="O2521" t="s">
        <v>309</v>
      </c>
      <c r="P2521" t="s">
        <v>1606</v>
      </c>
      <c r="Q2521" t="s">
        <v>4680</v>
      </c>
      <c r="R2521" s="230">
        <v>45138</v>
      </c>
      <c r="S2521" s="230">
        <v>45261</v>
      </c>
      <c r="T2521" t="s">
        <v>8407</v>
      </c>
      <c r="U2521" s="259"/>
      <c r="V2521" s="259"/>
      <c r="W2521" s="259"/>
      <c r="X2521" s="259"/>
      <c r="Y2521" s="260"/>
      <c r="Z2521" t="s">
        <v>8302</v>
      </c>
      <c r="AA2521" t="s">
        <v>8303</v>
      </c>
      <c r="AB2521">
        <v>1840742077</v>
      </c>
      <c r="AC2521" s="261" t="str">
        <f>_xlfn.IFNA(IF(Table[[#This Row],[Programme Partner]]&lt;&gt;Table[[#This Row],[Implementing Partner]],CONCATENATE(Table[[#This Row],[Programme Partner]],"-",Table[[#This Row],[Implementing Partner]]),Table[[#This Row],[Programme Partner]]),"")</f>
        <v>IOM-SHED</v>
      </c>
    </row>
    <row r="2522" spans="1:29" ht="16.5" customHeight="1">
      <c r="A2522" s="183">
        <v>2523</v>
      </c>
      <c r="B2522" s="183" t="s">
        <v>8385</v>
      </c>
      <c r="C2522" s="195" t="s">
        <v>5148</v>
      </c>
      <c r="D2522" s="268" t="s">
        <v>5238</v>
      </c>
      <c r="E2522" s="233" t="s">
        <v>8462</v>
      </c>
      <c r="F2522" s="265" t="s">
        <v>27</v>
      </c>
      <c r="G2522" s="195" t="s">
        <v>8014</v>
      </c>
      <c r="H2522" t="s">
        <v>8401</v>
      </c>
      <c r="I2522" s="195" t="str">
        <f>IFERROR(VLOOKUP(Table[[#This Row],[Activity Details of Assistance]],WHAT!E:F,2,FALSE),"")</f>
        <v># of household</v>
      </c>
      <c r="J2522" s="195"/>
      <c r="K2522">
        <v>2332</v>
      </c>
      <c r="L2522" s="235" t="s">
        <v>28</v>
      </c>
      <c r="M2522" s="252" t="s">
        <v>13</v>
      </c>
      <c r="N2522" t="s">
        <v>14</v>
      </c>
      <c r="O2522" t="s">
        <v>309</v>
      </c>
      <c r="P2522" t="s">
        <v>1606</v>
      </c>
      <c r="Q2522" t="s">
        <v>4680</v>
      </c>
      <c r="R2522" s="230">
        <v>45138</v>
      </c>
      <c r="S2522" s="230">
        <v>45261</v>
      </c>
      <c r="T2522" t="s">
        <v>8407</v>
      </c>
      <c r="U2522" s="259"/>
      <c r="V2522" s="259"/>
      <c r="W2522" s="259"/>
      <c r="X2522" s="259"/>
      <c r="Y2522" s="260"/>
      <c r="Z2522" t="s">
        <v>8302</v>
      </c>
      <c r="AA2522" t="s">
        <v>8303</v>
      </c>
      <c r="AB2522">
        <v>1840742077</v>
      </c>
      <c r="AC2522" s="261" t="str">
        <f>_xlfn.IFNA(IF(Table[[#This Row],[Programme Partner]]&lt;&gt;Table[[#This Row],[Implementing Partner]],CONCATENATE(Table[[#This Row],[Programme Partner]],"-",Table[[#This Row],[Implementing Partner]]),Table[[#This Row],[Programme Partner]]),"")</f>
        <v>IOM-SHED</v>
      </c>
    </row>
    <row r="2523" spans="1:29" ht="16.5" customHeight="1">
      <c r="A2523" s="183">
        <v>2524</v>
      </c>
      <c r="B2523" s="183" t="s">
        <v>8385</v>
      </c>
      <c r="C2523" s="195" t="s">
        <v>4993</v>
      </c>
      <c r="D2523" s="268" t="s">
        <v>4993</v>
      </c>
      <c r="E2523" s="233" t="s">
        <v>8457</v>
      </c>
      <c r="F2523" s="265" t="s">
        <v>27</v>
      </c>
      <c r="G2523" s="195" t="s">
        <v>8011</v>
      </c>
      <c r="H2523" t="s">
        <v>8363</v>
      </c>
      <c r="I2523" s="195" t="str">
        <f>IFERROR(VLOOKUP(Table[[#This Row],[Activity Details of Assistance]],WHAT!E:F,2,FALSE),"")</f>
        <v># of tube well</v>
      </c>
      <c r="J2523" s="195"/>
      <c r="K2523">
        <v>68</v>
      </c>
      <c r="L2523" s="235" t="s">
        <v>28</v>
      </c>
      <c r="M2523" s="252" t="s">
        <v>13</v>
      </c>
      <c r="N2523" t="s">
        <v>14</v>
      </c>
      <c r="O2523" t="s">
        <v>309</v>
      </c>
      <c r="P2523" t="s">
        <v>1606</v>
      </c>
      <c r="Q2523" t="s">
        <v>6477</v>
      </c>
      <c r="R2523" s="230">
        <v>45138</v>
      </c>
      <c r="S2523" s="230">
        <v>45139</v>
      </c>
      <c r="T2523" t="s">
        <v>8407</v>
      </c>
      <c r="U2523" s="259"/>
      <c r="V2523" s="259"/>
      <c r="W2523" s="259"/>
      <c r="X2523" s="259"/>
      <c r="Y2523" s="260"/>
      <c r="Z2523" t="s">
        <v>8283</v>
      </c>
      <c r="AA2523" t="s">
        <v>8278</v>
      </c>
      <c r="AB2523">
        <v>1813213381</v>
      </c>
      <c r="AC2523" s="261" t="str">
        <f>_xlfn.IFNA(IF(Table[[#This Row],[Programme Partner]]&lt;&gt;Table[[#This Row],[Implementing Partner]],CONCATENATE(Table[[#This Row],[Programme Partner]],"-",Table[[#This Row],[Implementing Partner]]),Table[[#This Row],[Programme Partner]]),"")</f>
        <v>ACF</v>
      </c>
    </row>
    <row r="2524" spans="1:29" ht="16.5" customHeight="1">
      <c r="A2524" s="183">
        <v>2525</v>
      </c>
      <c r="B2524" s="183" t="s">
        <v>8385</v>
      </c>
      <c r="C2524" s="195" t="s">
        <v>4993</v>
      </c>
      <c r="D2524" s="268" t="s">
        <v>4993</v>
      </c>
      <c r="E2524" s="233" t="s">
        <v>8457</v>
      </c>
      <c r="F2524" s="265" t="s">
        <v>27</v>
      </c>
      <c r="G2524" s="195" t="s">
        <v>8012</v>
      </c>
      <c r="H2524" t="s">
        <v>8364</v>
      </c>
      <c r="I2524" s="195" t="str">
        <f>IFERROR(VLOOKUP(Table[[#This Row],[Activity Details of Assistance]],WHAT!E:F,2,FALSE),"")</f>
        <v xml:space="preserve"># of door </v>
      </c>
      <c r="J2524" s="195"/>
      <c r="K2524">
        <v>43</v>
      </c>
      <c r="L2524" s="235" t="s">
        <v>28</v>
      </c>
      <c r="M2524" s="252" t="s">
        <v>13</v>
      </c>
      <c r="N2524" t="s">
        <v>14</v>
      </c>
      <c r="O2524" t="s">
        <v>309</v>
      </c>
      <c r="P2524" t="s">
        <v>1606</v>
      </c>
      <c r="Q2524" t="s">
        <v>6477</v>
      </c>
      <c r="R2524" s="230">
        <v>45138</v>
      </c>
      <c r="S2524" s="230">
        <v>45139</v>
      </c>
      <c r="T2524" t="s">
        <v>8407</v>
      </c>
      <c r="U2524" s="259"/>
      <c r="V2524" s="259"/>
      <c r="W2524" s="259"/>
      <c r="X2524" s="259"/>
      <c r="Y2524" s="260"/>
      <c r="Z2524" t="s">
        <v>8283</v>
      </c>
      <c r="AA2524" t="s">
        <v>8278</v>
      </c>
      <c r="AB2524">
        <v>1813213381</v>
      </c>
      <c r="AC2524" s="261" t="str">
        <f>_xlfn.IFNA(IF(Table[[#This Row],[Programme Partner]]&lt;&gt;Table[[#This Row],[Implementing Partner]],CONCATENATE(Table[[#This Row],[Programme Partner]],"-",Table[[#This Row],[Implementing Partner]]),Table[[#This Row],[Programme Partner]]),"")</f>
        <v>ACF</v>
      </c>
    </row>
    <row r="2525" spans="1:29" ht="16.5" customHeight="1">
      <c r="A2525" s="183">
        <v>2526</v>
      </c>
      <c r="B2525" s="183" t="s">
        <v>8385</v>
      </c>
      <c r="C2525" s="195" t="s">
        <v>4993</v>
      </c>
      <c r="D2525" s="268" t="s">
        <v>4993</v>
      </c>
      <c r="E2525" s="233" t="s">
        <v>8457</v>
      </c>
      <c r="F2525" s="265" t="s">
        <v>27</v>
      </c>
      <c r="G2525" s="195" t="s">
        <v>8012</v>
      </c>
      <c r="H2525" t="s">
        <v>8365</v>
      </c>
      <c r="I2525" s="195" t="str">
        <f>IFERROR(VLOOKUP(Table[[#This Row],[Activity Details of Assistance]],WHAT!E:F,2,FALSE),"")</f>
        <v># of door</v>
      </c>
      <c r="J2525" s="195"/>
      <c r="K2525">
        <v>141</v>
      </c>
      <c r="L2525" s="235" t="s">
        <v>28</v>
      </c>
      <c r="M2525" s="252" t="s">
        <v>13</v>
      </c>
      <c r="N2525" t="s">
        <v>14</v>
      </c>
      <c r="O2525" t="s">
        <v>309</v>
      </c>
      <c r="P2525" t="s">
        <v>1606</v>
      </c>
      <c r="Q2525" t="s">
        <v>6477</v>
      </c>
      <c r="R2525" s="230">
        <v>45138</v>
      </c>
      <c r="S2525" s="230">
        <v>45139</v>
      </c>
      <c r="T2525" t="s">
        <v>8407</v>
      </c>
      <c r="U2525" s="259"/>
      <c r="V2525" s="259"/>
      <c r="W2525" s="259"/>
      <c r="X2525" s="259"/>
      <c r="Y2525" s="260"/>
      <c r="Z2525" t="s">
        <v>8283</v>
      </c>
      <c r="AA2525" t="s">
        <v>8278</v>
      </c>
      <c r="AB2525">
        <v>1813213381</v>
      </c>
      <c r="AC2525" s="261" t="str">
        <f>_xlfn.IFNA(IF(Table[[#This Row],[Programme Partner]]&lt;&gt;Table[[#This Row],[Implementing Partner]],CONCATENATE(Table[[#This Row],[Programme Partner]],"-",Table[[#This Row],[Implementing Partner]]),Table[[#This Row],[Programme Partner]]),"")</f>
        <v>ACF</v>
      </c>
    </row>
    <row r="2526" spans="1:29" ht="16.5" customHeight="1">
      <c r="A2526" s="183">
        <v>2527</v>
      </c>
      <c r="B2526" s="183" t="s">
        <v>8385</v>
      </c>
      <c r="C2526" s="195" t="s">
        <v>4993</v>
      </c>
      <c r="D2526" s="268" t="s">
        <v>4993</v>
      </c>
      <c r="E2526" s="233" t="s">
        <v>8457</v>
      </c>
      <c r="F2526" s="265" t="s">
        <v>27</v>
      </c>
      <c r="G2526" s="195" t="s">
        <v>8012</v>
      </c>
      <c r="H2526" t="s">
        <v>8312</v>
      </c>
      <c r="I2526" s="195" t="str">
        <f>IFERROR(VLOOKUP(Table[[#This Row],[Activity Details of Assistance]],WHAT!E:F,2,FALSE),"")</f>
        <v># of door</v>
      </c>
      <c r="J2526" s="195"/>
      <c r="K2526">
        <v>446</v>
      </c>
      <c r="L2526" s="235" t="s">
        <v>28</v>
      </c>
      <c r="M2526" s="252" t="s">
        <v>13</v>
      </c>
      <c r="N2526" t="s">
        <v>14</v>
      </c>
      <c r="O2526" t="s">
        <v>309</v>
      </c>
      <c r="P2526" t="s">
        <v>1606</v>
      </c>
      <c r="Q2526" t="s">
        <v>6477</v>
      </c>
      <c r="R2526" s="230">
        <v>45138</v>
      </c>
      <c r="S2526" s="230">
        <v>45139</v>
      </c>
      <c r="T2526" t="s">
        <v>8407</v>
      </c>
      <c r="U2526" s="259"/>
      <c r="V2526" s="259"/>
      <c r="W2526" s="259"/>
      <c r="X2526" s="259"/>
      <c r="Y2526" s="260"/>
      <c r="Z2526" t="s">
        <v>8283</v>
      </c>
      <c r="AA2526" t="s">
        <v>8278</v>
      </c>
      <c r="AB2526">
        <v>1813213381</v>
      </c>
      <c r="AC2526" s="261" t="str">
        <f>_xlfn.IFNA(IF(Table[[#This Row],[Programme Partner]]&lt;&gt;Table[[#This Row],[Implementing Partner]],CONCATENATE(Table[[#This Row],[Programme Partner]],"-",Table[[#This Row],[Implementing Partner]]),Table[[#This Row],[Programme Partner]]),"")</f>
        <v>ACF</v>
      </c>
    </row>
    <row r="2527" spans="1:29" ht="16.5" customHeight="1">
      <c r="A2527" s="183">
        <v>2528</v>
      </c>
      <c r="B2527" s="183" t="s">
        <v>8385</v>
      </c>
      <c r="C2527" s="195" t="s">
        <v>4993</v>
      </c>
      <c r="D2527" s="268" t="s">
        <v>4993</v>
      </c>
      <c r="E2527" s="233" t="s">
        <v>8457</v>
      </c>
      <c r="F2527" s="265" t="s">
        <v>27</v>
      </c>
      <c r="G2527" s="195" t="s">
        <v>8013</v>
      </c>
      <c r="H2527" t="s">
        <v>8338</v>
      </c>
      <c r="I2527" s="195" t="str">
        <f>IFERROR(VLOOKUP(Table[[#This Row],[Activity Details of Assistance]],WHAT!E:F,2,FALSE),"")</f>
        <v># of facilities</v>
      </c>
      <c r="J2527" s="195"/>
      <c r="K2527">
        <v>446</v>
      </c>
      <c r="L2527" s="235" t="s">
        <v>28</v>
      </c>
      <c r="M2527" s="252" t="s">
        <v>13</v>
      </c>
      <c r="N2527" t="s">
        <v>14</v>
      </c>
      <c r="O2527" t="s">
        <v>309</v>
      </c>
      <c r="P2527" t="s">
        <v>1606</v>
      </c>
      <c r="Q2527" t="s">
        <v>6477</v>
      </c>
      <c r="R2527" s="230">
        <v>45138</v>
      </c>
      <c r="S2527" s="230">
        <v>45139</v>
      </c>
      <c r="T2527" t="s">
        <v>8407</v>
      </c>
      <c r="U2527" s="259"/>
      <c r="V2527" s="259"/>
      <c r="W2527" s="259"/>
      <c r="X2527" s="259"/>
      <c r="Y2527" s="260"/>
      <c r="Z2527" t="s">
        <v>8283</v>
      </c>
      <c r="AA2527" t="s">
        <v>8278</v>
      </c>
      <c r="AB2527">
        <v>1813213381</v>
      </c>
      <c r="AC2527" s="261" t="str">
        <f>_xlfn.IFNA(IF(Table[[#This Row],[Programme Partner]]&lt;&gt;Table[[#This Row],[Implementing Partner]],CONCATENATE(Table[[#This Row],[Programme Partner]],"-",Table[[#This Row],[Implementing Partner]]),Table[[#This Row],[Programme Partner]]),"")</f>
        <v>ACF</v>
      </c>
    </row>
    <row r="2528" spans="1:29" ht="16.5" customHeight="1">
      <c r="A2528" s="183">
        <v>2529</v>
      </c>
      <c r="B2528" s="183" t="s">
        <v>8385</v>
      </c>
      <c r="C2528" s="195" t="s">
        <v>4993</v>
      </c>
      <c r="D2528" s="268" t="s">
        <v>4993</v>
      </c>
      <c r="E2528" s="233" t="s">
        <v>8457</v>
      </c>
      <c r="F2528" s="265" t="s">
        <v>27</v>
      </c>
      <c r="G2528" s="195" t="s">
        <v>8013</v>
      </c>
      <c r="H2528" t="s">
        <v>8286</v>
      </c>
      <c r="I2528" s="195" t="str">
        <f>IFERROR(VLOOKUP(Table[[#This Row],[Activity Details of Assistance]],WHAT!E:F,2,FALSE),"")</f>
        <v># of HP sessions at community level</v>
      </c>
      <c r="J2528" s="195"/>
      <c r="K2528">
        <v>646</v>
      </c>
      <c r="L2528" s="235" t="s">
        <v>28</v>
      </c>
      <c r="M2528" s="252" t="s">
        <v>13</v>
      </c>
      <c r="N2528" t="s">
        <v>14</v>
      </c>
      <c r="O2528" t="s">
        <v>309</v>
      </c>
      <c r="P2528" t="s">
        <v>1606</v>
      </c>
      <c r="Q2528" t="s">
        <v>6477</v>
      </c>
      <c r="R2528" s="230">
        <v>45138</v>
      </c>
      <c r="S2528" s="230">
        <v>45139</v>
      </c>
      <c r="T2528" t="s">
        <v>8407</v>
      </c>
      <c r="U2528" s="259"/>
      <c r="V2528" s="259"/>
      <c r="W2528" s="259"/>
      <c r="X2528" s="259"/>
      <c r="Y2528" s="260"/>
      <c r="Z2528" t="s">
        <v>8283</v>
      </c>
      <c r="AA2528" t="s">
        <v>8278</v>
      </c>
      <c r="AB2528">
        <v>1813213381</v>
      </c>
      <c r="AC2528" s="261" t="str">
        <f>_xlfn.IFNA(IF(Table[[#This Row],[Programme Partner]]&lt;&gt;Table[[#This Row],[Implementing Partner]],CONCATENATE(Table[[#This Row],[Programme Partner]],"-",Table[[#This Row],[Implementing Partner]]),Table[[#This Row],[Programme Partner]]),"")</f>
        <v>ACF</v>
      </c>
    </row>
    <row r="2529" spans="1:29" ht="16.5" customHeight="1">
      <c r="A2529" s="183">
        <v>2530</v>
      </c>
      <c r="B2529" s="183" t="s">
        <v>8385</v>
      </c>
      <c r="C2529" s="195" t="s">
        <v>4993</v>
      </c>
      <c r="D2529" s="268" t="s">
        <v>4993</v>
      </c>
      <c r="E2529" s="233" t="s">
        <v>8457</v>
      </c>
      <c r="F2529" s="265" t="s">
        <v>27</v>
      </c>
      <c r="G2529" s="195" t="s">
        <v>8013</v>
      </c>
      <c r="H2529" t="s">
        <v>8287</v>
      </c>
      <c r="I2529" s="195" t="str">
        <f>IFERROR(VLOOKUP(Table[[#This Row],[Activity Details of Assistance]],WHAT!E:F,2,FALSE),"")</f>
        <v># of HP sessions at HH level</v>
      </c>
      <c r="J2529" s="195"/>
      <c r="K2529">
        <v>5168</v>
      </c>
      <c r="L2529" s="235" t="s">
        <v>28</v>
      </c>
      <c r="M2529" s="252" t="s">
        <v>13</v>
      </c>
      <c r="N2529" t="s">
        <v>14</v>
      </c>
      <c r="O2529" t="s">
        <v>309</v>
      </c>
      <c r="P2529" t="s">
        <v>1606</v>
      </c>
      <c r="Q2529" t="s">
        <v>6477</v>
      </c>
      <c r="R2529" s="230">
        <v>45138</v>
      </c>
      <c r="S2529" s="230">
        <v>45139</v>
      </c>
      <c r="T2529" t="s">
        <v>8407</v>
      </c>
      <c r="U2529" s="259"/>
      <c r="V2529" s="259"/>
      <c r="W2529" s="259"/>
      <c r="X2529" s="259"/>
      <c r="Y2529" s="260"/>
      <c r="Z2529" t="s">
        <v>8283</v>
      </c>
      <c r="AA2529" t="s">
        <v>8278</v>
      </c>
      <c r="AB2529">
        <v>1813213381</v>
      </c>
      <c r="AC2529" s="261" t="str">
        <f>_xlfn.IFNA(IF(Table[[#This Row],[Programme Partner]]&lt;&gt;Table[[#This Row],[Implementing Partner]],CONCATENATE(Table[[#This Row],[Programme Partner]],"-",Table[[#This Row],[Implementing Partner]]),Table[[#This Row],[Programme Partner]]),"")</f>
        <v>ACF</v>
      </c>
    </row>
    <row r="2530" spans="1:29" ht="16.5" customHeight="1">
      <c r="A2530" s="183">
        <v>2531</v>
      </c>
      <c r="B2530" s="183" t="s">
        <v>8385</v>
      </c>
      <c r="C2530" s="195" t="s">
        <v>4993</v>
      </c>
      <c r="D2530" s="268" t="s">
        <v>4993</v>
      </c>
      <c r="E2530" s="233" t="s">
        <v>8457</v>
      </c>
      <c r="F2530" s="265" t="s">
        <v>27</v>
      </c>
      <c r="G2530" s="195" t="s">
        <v>8014</v>
      </c>
      <c r="H2530" t="s">
        <v>8412</v>
      </c>
      <c r="I2530" s="195" t="str">
        <f>IFERROR(VLOOKUP(Table[[#This Row],[Activity Details of Assistance]],WHAT!E:F,2,FALSE),"")</f>
        <v># of HH</v>
      </c>
      <c r="J2530" s="195"/>
      <c r="K2530">
        <v>4104</v>
      </c>
      <c r="L2530" s="235" t="s">
        <v>28</v>
      </c>
      <c r="M2530" s="252" t="s">
        <v>13</v>
      </c>
      <c r="N2530" t="s">
        <v>14</v>
      </c>
      <c r="O2530" t="s">
        <v>309</v>
      </c>
      <c r="P2530" t="s">
        <v>1606</v>
      </c>
      <c r="Q2530" t="s">
        <v>6477</v>
      </c>
      <c r="R2530" s="230">
        <v>45138</v>
      </c>
      <c r="S2530" s="230">
        <v>45139</v>
      </c>
      <c r="T2530" t="s">
        <v>8407</v>
      </c>
      <c r="U2530" s="259"/>
      <c r="V2530" s="259"/>
      <c r="W2530" s="259"/>
      <c r="X2530" s="259"/>
      <c r="Y2530" s="260"/>
      <c r="Z2530" t="s">
        <v>8283</v>
      </c>
      <c r="AA2530" t="s">
        <v>8278</v>
      </c>
      <c r="AB2530">
        <v>1813213381</v>
      </c>
      <c r="AC2530" s="261" t="str">
        <f>_xlfn.IFNA(IF(Table[[#This Row],[Programme Partner]]&lt;&gt;Table[[#This Row],[Implementing Partner]],CONCATENATE(Table[[#This Row],[Programme Partner]],"-",Table[[#This Row],[Implementing Partner]]),Table[[#This Row],[Programme Partner]]),"")</f>
        <v>ACF</v>
      </c>
    </row>
    <row r="2531" spans="1:29" ht="16.5" customHeight="1">
      <c r="A2531" s="183">
        <v>2532</v>
      </c>
      <c r="B2531" s="183" t="s">
        <v>8385</v>
      </c>
      <c r="C2531" s="195" t="s">
        <v>5148</v>
      </c>
      <c r="D2531" s="268" t="s">
        <v>5033</v>
      </c>
      <c r="E2531" s="233" t="s">
        <v>5148</v>
      </c>
      <c r="F2531" s="265" t="s">
        <v>27</v>
      </c>
      <c r="G2531" s="195" t="s">
        <v>8011</v>
      </c>
      <c r="H2531" t="s">
        <v>8363</v>
      </c>
      <c r="I2531" s="195" t="str">
        <f>IFERROR(VLOOKUP(Table[[#This Row],[Activity Details of Assistance]],WHAT!E:F,2,FALSE),"")</f>
        <v># of tube well</v>
      </c>
      <c r="J2531" s="195"/>
      <c r="K2531">
        <v>152</v>
      </c>
      <c r="L2531" s="235" t="s">
        <v>28</v>
      </c>
      <c r="M2531" s="252" t="s">
        <v>13</v>
      </c>
      <c r="N2531" t="s">
        <v>14</v>
      </c>
      <c r="O2531" t="s">
        <v>309</v>
      </c>
      <c r="P2531" t="s">
        <v>1606</v>
      </c>
      <c r="Q2531" t="s">
        <v>17</v>
      </c>
      <c r="R2531" s="230">
        <v>45138</v>
      </c>
      <c r="S2531" s="230">
        <v>45170</v>
      </c>
      <c r="T2531" t="s">
        <v>8407</v>
      </c>
      <c r="U2531" s="259"/>
      <c r="V2531" s="259"/>
      <c r="W2531" s="259"/>
      <c r="X2531" s="259"/>
      <c r="Y2531" s="260"/>
      <c r="Z2531" t="s">
        <v>8476</v>
      </c>
      <c r="AA2531" t="s">
        <v>8477</v>
      </c>
      <c r="AB2531">
        <v>1847456006</v>
      </c>
      <c r="AC2531" s="261" t="str">
        <f>_xlfn.IFNA(IF(Table[[#This Row],[Programme Partner]]&lt;&gt;Table[[#This Row],[Implementing Partner]],CONCATENATE(Table[[#This Row],[Programme Partner]],"-",Table[[#This Row],[Implementing Partner]]),Table[[#This Row],[Programme Partner]]),"")</f>
        <v>IOM-BRAC</v>
      </c>
    </row>
    <row r="2532" spans="1:29" ht="16.5" customHeight="1">
      <c r="A2532" s="183">
        <v>2533</v>
      </c>
      <c r="B2532" s="183" t="s">
        <v>8385</v>
      </c>
      <c r="C2532" s="195" t="s">
        <v>5148</v>
      </c>
      <c r="D2532" s="268" t="s">
        <v>5033</v>
      </c>
      <c r="E2532" s="233" t="s">
        <v>5148</v>
      </c>
      <c r="F2532" s="265" t="s">
        <v>27</v>
      </c>
      <c r="G2532" s="195" t="s">
        <v>8012</v>
      </c>
      <c r="H2532" t="s">
        <v>8364</v>
      </c>
      <c r="I2532" s="195" t="str">
        <f>IFERROR(VLOOKUP(Table[[#This Row],[Activity Details of Assistance]],WHAT!E:F,2,FALSE),"")</f>
        <v xml:space="preserve"># of door </v>
      </c>
      <c r="J2532" s="195"/>
      <c r="K2532">
        <v>83</v>
      </c>
      <c r="L2532" s="235" t="s">
        <v>28</v>
      </c>
      <c r="M2532" s="252" t="s">
        <v>13</v>
      </c>
      <c r="N2532" t="s">
        <v>14</v>
      </c>
      <c r="O2532" t="s">
        <v>309</v>
      </c>
      <c r="P2532" t="s">
        <v>1606</v>
      </c>
      <c r="Q2532" t="s">
        <v>17</v>
      </c>
      <c r="R2532" s="230">
        <v>45138</v>
      </c>
      <c r="S2532" s="230">
        <v>45170</v>
      </c>
      <c r="T2532" t="s">
        <v>8407</v>
      </c>
      <c r="U2532" s="259"/>
      <c r="V2532" s="259"/>
      <c r="W2532" s="259"/>
      <c r="X2532" s="259"/>
      <c r="Y2532" s="260"/>
      <c r="Z2532" t="s">
        <v>8476</v>
      </c>
      <c r="AA2532" t="s">
        <v>8477</v>
      </c>
      <c r="AB2532">
        <v>1847456006</v>
      </c>
      <c r="AC2532" s="261" t="str">
        <f>_xlfn.IFNA(IF(Table[[#This Row],[Programme Partner]]&lt;&gt;Table[[#This Row],[Implementing Partner]],CONCATENATE(Table[[#This Row],[Programme Partner]],"-",Table[[#This Row],[Implementing Partner]]),Table[[#This Row],[Programme Partner]]),"")</f>
        <v>IOM-BRAC</v>
      </c>
    </row>
    <row r="2533" spans="1:29" ht="16.5" customHeight="1">
      <c r="A2533" s="183">
        <v>2534</v>
      </c>
      <c r="B2533" s="183" t="s">
        <v>8385</v>
      </c>
      <c r="C2533" s="195" t="s">
        <v>5148</v>
      </c>
      <c r="D2533" s="268" t="s">
        <v>5033</v>
      </c>
      <c r="E2533" s="233" t="s">
        <v>5148</v>
      </c>
      <c r="F2533" s="265" t="s">
        <v>27</v>
      </c>
      <c r="G2533" s="195" t="s">
        <v>8012</v>
      </c>
      <c r="H2533" t="s">
        <v>8365</v>
      </c>
      <c r="I2533" s="195" t="str">
        <f>IFERROR(VLOOKUP(Table[[#This Row],[Activity Details of Assistance]],WHAT!E:F,2,FALSE),"")</f>
        <v># of door</v>
      </c>
      <c r="J2533" s="195"/>
      <c r="K2533">
        <v>261</v>
      </c>
      <c r="L2533" s="235" t="s">
        <v>28</v>
      </c>
      <c r="M2533" s="252" t="s">
        <v>13</v>
      </c>
      <c r="N2533" t="s">
        <v>14</v>
      </c>
      <c r="O2533" t="s">
        <v>309</v>
      </c>
      <c r="P2533" t="s">
        <v>1606</v>
      </c>
      <c r="Q2533" t="s">
        <v>17</v>
      </c>
      <c r="R2533" s="230">
        <v>45138</v>
      </c>
      <c r="S2533" s="230">
        <v>45170</v>
      </c>
      <c r="T2533" t="s">
        <v>8407</v>
      </c>
      <c r="U2533" s="259"/>
      <c r="V2533" s="259"/>
      <c r="W2533" s="259"/>
      <c r="X2533" s="259"/>
      <c r="Y2533" s="260"/>
      <c r="Z2533" t="s">
        <v>8476</v>
      </c>
      <c r="AA2533" t="s">
        <v>8477</v>
      </c>
      <c r="AB2533">
        <v>1847456006</v>
      </c>
      <c r="AC2533" s="261" t="str">
        <f>_xlfn.IFNA(IF(Table[[#This Row],[Programme Partner]]&lt;&gt;Table[[#This Row],[Implementing Partner]],CONCATENATE(Table[[#This Row],[Programme Partner]],"-",Table[[#This Row],[Implementing Partner]]),Table[[#This Row],[Programme Partner]]),"")</f>
        <v>IOM-BRAC</v>
      </c>
    </row>
    <row r="2534" spans="1:29" ht="16.5" customHeight="1">
      <c r="A2534" s="183">
        <v>2535</v>
      </c>
      <c r="B2534" s="183" t="s">
        <v>8385</v>
      </c>
      <c r="C2534" s="195" t="s">
        <v>5148</v>
      </c>
      <c r="D2534" s="268" t="s">
        <v>5033</v>
      </c>
      <c r="E2534" s="233" t="s">
        <v>5148</v>
      </c>
      <c r="F2534" s="265" t="s">
        <v>27</v>
      </c>
      <c r="G2534" s="195" t="s">
        <v>8012</v>
      </c>
      <c r="H2534" t="s">
        <v>8312</v>
      </c>
      <c r="I2534" s="195" t="str">
        <f>IFERROR(VLOOKUP(Table[[#This Row],[Activity Details of Assistance]],WHAT!E:F,2,FALSE),"")</f>
        <v># of door</v>
      </c>
      <c r="J2534" s="195"/>
      <c r="K2534">
        <v>315</v>
      </c>
      <c r="L2534" s="235" t="s">
        <v>28</v>
      </c>
      <c r="M2534" s="252" t="s">
        <v>13</v>
      </c>
      <c r="N2534" t="s">
        <v>14</v>
      </c>
      <c r="O2534" t="s">
        <v>309</v>
      </c>
      <c r="P2534" t="s">
        <v>1606</v>
      </c>
      <c r="Q2534" t="s">
        <v>17</v>
      </c>
      <c r="R2534" s="230">
        <v>45138</v>
      </c>
      <c r="S2534" s="230">
        <v>45170</v>
      </c>
      <c r="T2534" t="s">
        <v>8407</v>
      </c>
      <c r="U2534" s="259"/>
      <c r="V2534" s="259"/>
      <c r="W2534" s="259"/>
      <c r="X2534" s="259"/>
      <c r="Y2534" s="260"/>
      <c r="Z2534" t="s">
        <v>8476</v>
      </c>
      <c r="AA2534" t="s">
        <v>8477</v>
      </c>
      <c r="AB2534">
        <v>1847456006</v>
      </c>
      <c r="AC2534" s="261" t="str">
        <f>_xlfn.IFNA(IF(Table[[#This Row],[Programme Partner]]&lt;&gt;Table[[#This Row],[Implementing Partner]],CONCATENATE(Table[[#This Row],[Programme Partner]],"-",Table[[#This Row],[Implementing Partner]]),Table[[#This Row],[Programme Partner]]),"")</f>
        <v>IOM-BRAC</v>
      </c>
    </row>
    <row r="2535" spans="1:29" ht="16.5" customHeight="1">
      <c r="A2535" s="183">
        <v>2536</v>
      </c>
      <c r="B2535" s="183" t="s">
        <v>8385</v>
      </c>
      <c r="C2535" s="195" t="s">
        <v>5148</v>
      </c>
      <c r="D2535" s="268" t="s">
        <v>5033</v>
      </c>
      <c r="E2535" s="233" t="s">
        <v>5148</v>
      </c>
      <c r="F2535" s="265" t="s">
        <v>27</v>
      </c>
      <c r="G2535" s="195" t="s">
        <v>8013</v>
      </c>
      <c r="H2535" t="s">
        <v>8286</v>
      </c>
      <c r="I2535" s="195" t="str">
        <f>IFERROR(VLOOKUP(Table[[#This Row],[Activity Details of Assistance]],WHAT!E:F,2,FALSE),"")</f>
        <v># of HP sessions at community level</v>
      </c>
      <c r="J2535" s="195"/>
      <c r="K2535">
        <v>57</v>
      </c>
      <c r="L2535" s="235" t="s">
        <v>28</v>
      </c>
      <c r="M2535" s="252" t="s">
        <v>13</v>
      </c>
      <c r="N2535" t="s">
        <v>14</v>
      </c>
      <c r="O2535" t="s">
        <v>309</v>
      </c>
      <c r="P2535" t="s">
        <v>1606</v>
      </c>
      <c r="Q2535" t="s">
        <v>17</v>
      </c>
      <c r="R2535" s="230">
        <v>45138</v>
      </c>
      <c r="S2535" s="230">
        <v>45170</v>
      </c>
      <c r="T2535" t="s">
        <v>8407</v>
      </c>
      <c r="U2535" s="259"/>
      <c r="V2535" s="259"/>
      <c r="W2535" s="259"/>
      <c r="X2535" s="259"/>
      <c r="Y2535" s="260"/>
      <c r="Z2535" t="s">
        <v>8476</v>
      </c>
      <c r="AA2535" t="s">
        <v>8477</v>
      </c>
      <c r="AB2535">
        <v>1847456006</v>
      </c>
      <c r="AC2535" s="261" t="str">
        <f>_xlfn.IFNA(IF(Table[[#This Row],[Programme Partner]]&lt;&gt;Table[[#This Row],[Implementing Partner]],CONCATENATE(Table[[#This Row],[Programme Partner]],"-",Table[[#This Row],[Implementing Partner]]),Table[[#This Row],[Programme Partner]]),"")</f>
        <v>IOM-BRAC</v>
      </c>
    </row>
    <row r="2536" spans="1:29" ht="16.5" customHeight="1">
      <c r="A2536" s="183">
        <v>2537</v>
      </c>
      <c r="B2536" s="183" t="s">
        <v>8385</v>
      </c>
      <c r="C2536" s="195" t="s">
        <v>5148</v>
      </c>
      <c r="D2536" s="268" t="s">
        <v>5033</v>
      </c>
      <c r="E2536" s="233" t="s">
        <v>5148</v>
      </c>
      <c r="F2536" s="265" t="s">
        <v>27</v>
      </c>
      <c r="G2536" s="195" t="s">
        <v>8014</v>
      </c>
      <c r="H2536" t="s">
        <v>8313</v>
      </c>
      <c r="I2536" s="195" t="str">
        <f>IFERROR(VLOOKUP(Table[[#This Row],[Activity Details of Assistance]],WHAT!E:F,2,FALSE),"")</f>
        <v># of campaign per camp </v>
      </c>
      <c r="J2536" s="195"/>
      <c r="K2536">
        <v>1</v>
      </c>
      <c r="L2536" s="235" t="s">
        <v>28</v>
      </c>
      <c r="M2536" s="252" t="s">
        <v>13</v>
      </c>
      <c r="N2536" t="s">
        <v>14</v>
      </c>
      <c r="O2536" t="s">
        <v>309</v>
      </c>
      <c r="P2536" t="s">
        <v>1606</v>
      </c>
      <c r="Q2536" t="s">
        <v>17</v>
      </c>
      <c r="R2536" s="230">
        <v>45138</v>
      </c>
      <c r="S2536" s="230">
        <v>45170</v>
      </c>
      <c r="T2536" t="s">
        <v>8407</v>
      </c>
      <c r="U2536" s="259"/>
      <c r="V2536" s="259"/>
      <c r="W2536" s="259"/>
      <c r="X2536" s="259"/>
      <c r="Y2536" s="260"/>
      <c r="Z2536" t="s">
        <v>8476</v>
      </c>
      <c r="AA2536" t="s">
        <v>8477</v>
      </c>
      <c r="AB2536">
        <v>1847456006</v>
      </c>
      <c r="AC2536" s="261" t="str">
        <f>_xlfn.IFNA(IF(Table[[#This Row],[Programme Partner]]&lt;&gt;Table[[#This Row],[Implementing Partner]],CONCATENATE(Table[[#This Row],[Programme Partner]],"-",Table[[#This Row],[Implementing Partner]]),Table[[#This Row],[Programme Partner]]),"")</f>
        <v>IOM-BRAC</v>
      </c>
    </row>
    <row r="2537" spans="1:29" ht="16.5" customHeight="1">
      <c r="A2537" s="183">
        <v>2538</v>
      </c>
      <c r="B2537" s="183" t="s">
        <v>8385</v>
      </c>
      <c r="C2537" s="195" t="s">
        <v>5148</v>
      </c>
      <c r="D2537" s="268" t="s">
        <v>5033</v>
      </c>
      <c r="E2537" s="233" t="s">
        <v>5148</v>
      </c>
      <c r="F2537" s="265" t="s">
        <v>27</v>
      </c>
      <c r="G2537" s="195" t="s">
        <v>8014</v>
      </c>
      <c r="H2537" t="s">
        <v>8401</v>
      </c>
      <c r="I2537" s="195" t="str">
        <f>IFERROR(VLOOKUP(Table[[#This Row],[Activity Details of Assistance]],WHAT!E:F,2,FALSE),"")</f>
        <v># of household</v>
      </c>
      <c r="J2537" s="195"/>
      <c r="K2537">
        <v>4672</v>
      </c>
      <c r="L2537" s="235" t="s">
        <v>28</v>
      </c>
      <c r="M2537" s="252" t="s">
        <v>13</v>
      </c>
      <c r="N2537" t="s">
        <v>14</v>
      </c>
      <c r="O2537" t="s">
        <v>309</v>
      </c>
      <c r="P2537" t="s">
        <v>1606</v>
      </c>
      <c r="Q2537" t="s">
        <v>17</v>
      </c>
      <c r="R2537" s="230">
        <v>45138</v>
      </c>
      <c r="S2537" s="230">
        <v>45170</v>
      </c>
      <c r="T2537" t="s">
        <v>8407</v>
      </c>
      <c r="U2537" s="259"/>
      <c r="V2537" s="259"/>
      <c r="W2537" s="259"/>
      <c r="X2537" s="259"/>
      <c r="Y2537" s="260"/>
      <c r="Z2537" t="s">
        <v>8476</v>
      </c>
      <c r="AA2537" t="s">
        <v>8477</v>
      </c>
      <c r="AB2537">
        <v>1847456006</v>
      </c>
      <c r="AC2537" s="261" t="str">
        <f>_xlfn.IFNA(IF(Table[[#This Row],[Programme Partner]]&lt;&gt;Table[[#This Row],[Implementing Partner]],CONCATENATE(Table[[#This Row],[Programme Partner]],"-",Table[[#This Row],[Implementing Partner]]),Table[[#This Row],[Programme Partner]]),"")</f>
        <v>IOM-BRAC</v>
      </c>
    </row>
    <row r="2538" spans="1:29" ht="16.5" customHeight="1">
      <c r="A2538" s="183">
        <v>2539</v>
      </c>
      <c r="B2538" s="183" t="s">
        <v>8385</v>
      </c>
      <c r="C2538" s="195" t="s">
        <v>5275</v>
      </c>
      <c r="D2538" s="268" t="s">
        <v>5087</v>
      </c>
      <c r="E2538" s="233" t="s">
        <v>5275</v>
      </c>
      <c r="F2538" s="265" t="s">
        <v>27</v>
      </c>
      <c r="G2538" s="195" t="s">
        <v>8012</v>
      </c>
      <c r="H2538" t="s">
        <v>8364</v>
      </c>
      <c r="I2538" s="195" t="str">
        <f>IFERROR(VLOOKUP(Table[[#This Row],[Activity Details of Assistance]],WHAT!E:F,2,FALSE),"")</f>
        <v xml:space="preserve"># of door </v>
      </c>
      <c r="J2538" s="195"/>
      <c r="K2538">
        <v>106</v>
      </c>
      <c r="L2538" s="235" t="s">
        <v>28</v>
      </c>
      <c r="M2538" s="252" t="s">
        <v>13</v>
      </c>
      <c r="N2538" t="s">
        <v>14</v>
      </c>
      <c r="O2538" t="s">
        <v>307</v>
      </c>
      <c r="P2538" t="s">
        <v>1603</v>
      </c>
      <c r="Q2538" t="s">
        <v>4685</v>
      </c>
      <c r="R2538" s="230">
        <v>45138</v>
      </c>
      <c r="S2538" s="230">
        <v>45323</v>
      </c>
      <c r="T2538" t="s">
        <v>8407</v>
      </c>
      <c r="U2538" s="259"/>
      <c r="V2538" s="259"/>
      <c r="W2538" s="259"/>
      <c r="X2538" s="259"/>
      <c r="Y2538" s="260"/>
      <c r="Z2538" t="s">
        <v>8304</v>
      </c>
      <c r="AA2538" t="s">
        <v>8305</v>
      </c>
      <c r="AB2538">
        <v>1718551768</v>
      </c>
      <c r="AC2538" s="261" t="str">
        <f>_xlfn.IFNA(IF(Table[[#This Row],[Programme Partner]]&lt;&gt;Table[[#This Row],[Implementing Partner]],CONCATENATE(Table[[#This Row],[Programme Partner]],"-",Table[[#This Row],[Implementing Partner]]),Table[[#This Row],[Programme Partner]]),"")</f>
        <v>UNICEF-DSK</v>
      </c>
    </row>
    <row r="2539" spans="1:29" ht="16.5" customHeight="1">
      <c r="A2539" s="183">
        <v>2540</v>
      </c>
      <c r="B2539" s="183" t="s">
        <v>8385</v>
      </c>
      <c r="C2539" s="195" t="s">
        <v>5275</v>
      </c>
      <c r="D2539" s="268" t="s">
        <v>5087</v>
      </c>
      <c r="E2539" s="233" t="s">
        <v>5275</v>
      </c>
      <c r="F2539" s="265" t="s">
        <v>27</v>
      </c>
      <c r="G2539" s="195" t="s">
        <v>8012</v>
      </c>
      <c r="H2539" t="s">
        <v>8365</v>
      </c>
      <c r="I2539" s="195" t="str">
        <f>IFERROR(VLOOKUP(Table[[#This Row],[Activity Details of Assistance]],WHAT!E:F,2,FALSE),"")</f>
        <v># of door</v>
      </c>
      <c r="J2539" s="195"/>
      <c r="K2539">
        <v>258</v>
      </c>
      <c r="L2539" s="235" t="s">
        <v>28</v>
      </c>
      <c r="M2539" s="252" t="s">
        <v>13</v>
      </c>
      <c r="N2539" t="s">
        <v>14</v>
      </c>
      <c r="O2539" t="s">
        <v>307</v>
      </c>
      <c r="P2539" t="s">
        <v>1603</v>
      </c>
      <c r="Q2539" t="s">
        <v>4685</v>
      </c>
      <c r="R2539" s="230">
        <v>45138</v>
      </c>
      <c r="S2539" s="230">
        <v>45323</v>
      </c>
      <c r="T2539" t="s">
        <v>8407</v>
      </c>
      <c r="U2539" s="259"/>
      <c r="V2539" s="259"/>
      <c r="W2539" s="259"/>
      <c r="X2539" s="259"/>
      <c r="Y2539" s="260"/>
      <c r="Z2539" t="s">
        <v>8304</v>
      </c>
      <c r="AA2539" t="s">
        <v>8305</v>
      </c>
      <c r="AB2539">
        <v>1718551768</v>
      </c>
      <c r="AC2539" s="261" t="str">
        <f>_xlfn.IFNA(IF(Table[[#This Row],[Programme Partner]]&lt;&gt;Table[[#This Row],[Implementing Partner]],CONCATENATE(Table[[#This Row],[Programme Partner]],"-",Table[[#This Row],[Implementing Partner]]),Table[[#This Row],[Programme Partner]]),"")</f>
        <v>UNICEF-DSK</v>
      </c>
    </row>
    <row r="2540" spans="1:29" ht="16.5" customHeight="1">
      <c r="A2540" s="183">
        <v>2541</v>
      </c>
      <c r="B2540" s="183" t="s">
        <v>8385</v>
      </c>
      <c r="C2540" s="195" t="s">
        <v>5275</v>
      </c>
      <c r="D2540" s="268" t="s">
        <v>5087</v>
      </c>
      <c r="E2540" s="233" t="s">
        <v>5275</v>
      </c>
      <c r="F2540" s="265" t="s">
        <v>27</v>
      </c>
      <c r="G2540" s="195" t="s">
        <v>8012</v>
      </c>
      <c r="H2540" t="s">
        <v>8312</v>
      </c>
      <c r="I2540" s="195" t="str">
        <f>IFERROR(VLOOKUP(Table[[#This Row],[Activity Details of Assistance]],WHAT!E:F,2,FALSE),"")</f>
        <v># of door</v>
      </c>
      <c r="J2540" s="195"/>
      <c r="K2540">
        <v>867</v>
      </c>
      <c r="L2540" s="235" t="s">
        <v>28</v>
      </c>
      <c r="M2540" s="252" t="s">
        <v>13</v>
      </c>
      <c r="N2540" t="s">
        <v>14</v>
      </c>
      <c r="O2540" t="s">
        <v>307</v>
      </c>
      <c r="P2540" t="s">
        <v>1603</v>
      </c>
      <c r="Q2540" t="s">
        <v>4685</v>
      </c>
      <c r="R2540" s="230">
        <v>45138</v>
      </c>
      <c r="S2540" s="230">
        <v>45323</v>
      </c>
      <c r="T2540" t="s">
        <v>8407</v>
      </c>
      <c r="U2540" s="259"/>
      <c r="V2540" s="259"/>
      <c r="W2540" s="259"/>
      <c r="X2540" s="259"/>
      <c r="Y2540" s="260"/>
      <c r="Z2540" t="s">
        <v>8304</v>
      </c>
      <c r="AA2540" t="s">
        <v>8305</v>
      </c>
      <c r="AB2540">
        <v>1718551768</v>
      </c>
      <c r="AC2540" s="261" t="str">
        <f>_xlfn.IFNA(IF(Table[[#This Row],[Programme Partner]]&lt;&gt;Table[[#This Row],[Implementing Partner]],CONCATENATE(Table[[#This Row],[Programme Partner]],"-",Table[[#This Row],[Implementing Partner]]),Table[[#This Row],[Programme Partner]]),"")</f>
        <v>UNICEF-DSK</v>
      </c>
    </row>
    <row r="2541" spans="1:29" ht="16.5" customHeight="1">
      <c r="A2541" s="183">
        <v>2542</v>
      </c>
      <c r="B2541" s="183" t="s">
        <v>8385</v>
      </c>
      <c r="C2541" s="195" t="s">
        <v>5275</v>
      </c>
      <c r="D2541" s="268" t="s">
        <v>5087</v>
      </c>
      <c r="E2541" s="233" t="s">
        <v>5275</v>
      </c>
      <c r="F2541" s="265" t="s">
        <v>27</v>
      </c>
      <c r="G2541" s="195" t="s">
        <v>8013</v>
      </c>
      <c r="H2541" t="s">
        <v>8286</v>
      </c>
      <c r="I2541" s="195" t="str">
        <f>IFERROR(VLOOKUP(Table[[#This Row],[Activity Details of Assistance]],WHAT!E:F,2,FALSE),"")</f>
        <v># of HP sessions at community level</v>
      </c>
      <c r="J2541" s="195"/>
      <c r="K2541">
        <v>226</v>
      </c>
      <c r="L2541" s="235" t="s">
        <v>28</v>
      </c>
      <c r="M2541" s="252" t="s">
        <v>13</v>
      </c>
      <c r="N2541" t="s">
        <v>14</v>
      </c>
      <c r="O2541" t="s">
        <v>307</v>
      </c>
      <c r="P2541" t="s">
        <v>1603</v>
      </c>
      <c r="Q2541" t="s">
        <v>4685</v>
      </c>
      <c r="R2541" s="230">
        <v>45138</v>
      </c>
      <c r="S2541" s="230">
        <v>45323</v>
      </c>
      <c r="T2541" t="s">
        <v>8407</v>
      </c>
      <c r="U2541" s="259"/>
      <c r="V2541" s="259"/>
      <c r="W2541" s="259"/>
      <c r="X2541" s="259"/>
      <c r="Y2541" s="260"/>
      <c r="Z2541" t="s">
        <v>8304</v>
      </c>
      <c r="AA2541" t="s">
        <v>8305</v>
      </c>
      <c r="AB2541">
        <v>1718551768</v>
      </c>
      <c r="AC2541" s="261" t="str">
        <f>_xlfn.IFNA(IF(Table[[#This Row],[Programme Partner]]&lt;&gt;Table[[#This Row],[Implementing Partner]],CONCATENATE(Table[[#This Row],[Programme Partner]],"-",Table[[#This Row],[Implementing Partner]]),Table[[#This Row],[Programme Partner]]),"")</f>
        <v>UNICEF-DSK</v>
      </c>
    </row>
    <row r="2542" spans="1:29" ht="16.5" customHeight="1">
      <c r="A2542" s="183">
        <v>2543</v>
      </c>
      <c r="B2542" s="183" t="s">
        <v>8385</v>
      </c>
      <c r="C2542" s="195" t="s">
        <v>5275</v>
      </c>
      <c r="D2542" s="268" t="s">
        <v>5087</v>
      </c>
      <c r="E2542" s="233" t="s">
        <v>5275</v>
      </c>
      <c r="F2542" s="265" t="s">
        <v>27</v>
      </c>
      <c r="G2542" s="195" t="s">
        <v>8013</v>
      </c>
      <c r="H2542" t="s">
        <v>8287</v>
      </c>
      <c r="I2542" s="195" t="str">
        <f>IFERROR(VLOOKUP(Table[[#This Row],[Activity Details of Assistance]],WHAT!E:F,2,FALSE),"")</f>
        <v># of HP sessions at HH level</v>
      </c>
      <c r="J2542" s="195"/>
      <c r="K2542">
        <v>4235</v>
      </c>
      <c r="L2542" s="235" t="s">
        <v>28</v>
      </c>
      <c r="M2542" s="252" t="s">
        <v>13</v>
      </c>
      <c r="N2542" t="s">
        <v>14</v>
      </c>
      <c r="O2542" t="s">
        <v>307</v>
      </c>
      <c r="P2542" t="s">
        <v>1603</v>
      </c>
      <c r="Q2542" t="s">
        <v>4685</v>
      </c>
      <c r="R2542" s="230">
        <v>45138</v>
      </c>
      <c r="S2542" s="230">
        <v>45323</v>
      </c>
      <c r="T2542" t="s">
        <v>8407</v>
      </c>
      <c r="U2542" s="259"/>
      <c r="V2542" s="259"/>
      <c r="W2542" s="259"/>
      <c r="X2542" s="259"/>
      <c r="Y2542" s="260"/>
      <c r="Z2542" t="s">
        <v>8304</v>
      </c>
      <c r="AA2542" t="s">
        <v>8305</v>
      </c>
      <c r="AB2542">
        <v>1718551768</v>
      </c>
      <c r="AC2542" s="261" t="str">
        <f>_xlfn.IFNA(IF(Table[[#This Row],[Programme Partner]]&lt;&gt;Table[[#This Row],[Implementing Partner]],CONCATENATE(Table[[#This Row],[Programme Partner]],"-",Table[[#This Row],[Implementing Partner]]),Table[[#This Row],[Programme Partner]]),"")</f>
        <v>UNICEF-DSK</v>
      </c>
    </row>
    <row r="2543" spans="1:29" ht="16.5" customHeight="1">
      <c r="A2543" s="183">
        <v>2544</v>
      </c>
      <c r="B2543" s="183" t="s">
        <v>8385</v>
      </c>
      <c r="C2543" s="195" t="s">
        <v>5275</v>
      </c>
      <c r="D2543" s="268" t="s">
        <v>5087</v>
      </c>
      <c r="E2543" s="233" t="s">
        <v>5275</v>
      </c>
      <c r="F2543" s="265" t="s">
        <v>27</v>
      </c>
      <c r="G2543" s="195" t="s">
        <v>8014</v>
      </c>
      <c r="H2543" t="s">
        <v>8313</v>
      </c>
      <c r="I2543" s="195" t="str">
        <f>IFERROR(VLOOKUP(Table[[#This Row],[Activity Details of Assistance]],WHAT!E:F,2,FALSE),"")</f>
        <v># of campaign per camp </v>
      </c>
      <c r="J2543" s="195"/>
      <c r="K2543">
        <v>1</v>
      </c>
      <c r="L2543" s="235" t="s">
        <v>28</v>
      </c>
      <c r="M2543" s="252" t="s">
        <v>13</v>
      </c>
      <c r="N2543" t="s">
        <v>14</v>
      </c>
      <c r="O2543" t="s">
        <v>307</v>
      </c>
      <c r="P2543" t="s">
        <v>1603</v>
      </c>
      <c r="Q2543" t="s">
        <v>4685</v>
      </c>
      <c r="R2543" s="230">
        <v>45138</v>
      </c>
      <c r="S2543" s="230">
        <v>45323</v>
      </c>
      <c r="T2543" t="s">
        <v>8407</v>
      </c>
      <c r="U2543" s="259"/>
      <c r="V2543" s="259"/>
      <c r="W2543" s="259"/>
      <c r="X2543" s="259"/>
      <c r="Y2543" s="260"/>
      <c r="Z2543" t="s">
        <v>8304</v>
      </c>
      <c r="AA2543" t="s">
        <v>8305</v>
      </c>
      <c r="AB2543">
        <v>1718551768</v>
      </c>
      <c r="AC2543" s="261" t="str">
        <f>_xlfn.IFNA(IF(Table[[#This Row],[Programme Partner]]&lt;&gt;Table[[#This Row],[Implementing Partner]],CONCATENATE(Table[[#This Row],[Programme Partner]],"-",Table[[#This Row],[Implementing Partner]]),Table[[#This Row],[Programme Partner]]),"")</f>
        <v>UNICEF-DSK</v>
      </c>
    </row>
    <row r="2544" spans="1:29" ht="16.5" customHeight="1">
      <c r="A2544" s="183">
        <v>2545</v>
      </c>
      <c r="B2544" s="183" t="s">
        <v>8385</v>
      </c>
      <c r="C2544" s="195" t="s">
        <v>5275</v>
      </c>
      <c r="D2544" s="268" t="s">
        <v>5087</v>
      </c>
      <c r="E2544" s="233" t="s">
        <v>5275</v>
      </c>
      <c r="F2544" s="265" t="s">
        <v>27</v>
      </c>
      <c r="G2544" s="195" t="s">
        <v>8014</v>
      </c>
      <c r="H2544" t="s">
        <v>8404</v>
      </c>
      <c r="I2544" s="195" t="str">
        <f>IFERROR(VLOOKUP(Table[[#This Row],[Activity Details of Assistance]],WHAT!E:F,2,FALSE),"")</f>
        <v># of 10L bin</v>
      </c>
      <c r="J2544" s="195"/>
      <c r="K2544">
        <v>3176</v>
      </c>
      <c r="L2544" s="235" t="s">
        <v>28</v>
      </c>
      <c r="M2544" s="252" t="s">
        <v>13</v>
      </c>
      <c r="N2544" t="s">
        <v>14</v>
      </c>
      <c r="O2544" t="s">
        <v>307</v>
      </c>
      <c r="P2544" t="s">
        <v>1603</v>
      </c>
      <c r="Q2544" t="s">
        <v>4685</v>
      </c>
      <c r="R2544" s="230">
        <v>45138</v>
      </c>
      <c r="S2544" s="230">
        <v>45323</v>
      </c>
      <c r="T2544" t="s">
        <v>8407</v>
      </c>
      <c r="U2544" s="259"/>
      <c r="V2544" s="259"/>
      <c r="W2544" s="259"/>
      <c r="X2544" s="259"/>
      <c r="Y2544" s="260"/>
      <c r="Z2544" t="s">
        <v>8304</v>
      </c>
      <c r="AA2544" t="s">
        <v>8305</v>
      </c>
      <c r="AB2544">
        <v>1718551768</v>
      </c>
      <c r="AC2544" s="261" t="str">
        <f>_xlfn.IFNA(IF(Table[[#This Row],[Programme Partner]]&lt;&gt;Table[[#This Row],[Implementing Partner]],CONCATENATE(Table[[#This Row],[Programme Partner]],"-",Table[[#This Row],[Implementing Partner]]),Table[[#This Row],[Programme Partner]]),"")</f>
        <v>UNICEF-DSK</v>
      </c>
    </row>
    <row r="2545" spans="1:29" ht="16.5" customHeight="1">
      <c r="A2545" s="183">
        <v>2546</v>
      </c>
      <c r="B2545" s="183" t="s">
        <v>8385</v>
      </c>
      <c r="C2545" s="195" t="s">
        <v>5275</v>
      </c>
      <c r="D2545" s="268" t="s">
        <v>5087</v>
      </c>
      <c r="E2545" s="233" t="s">
        <v>5275</v>
      </c>
      <c r="F2545" s="265" t="s">
        <v>27</v>
      </c>
      <c r="G2545" s="195" t="s">
        <v>8014</v>
      </c>
      <c r="H2545" t="s">
        <v>8401</v>
      </c>
      <c r="I2545" s="195" t="str">
        <f>IFERROR(VLOOKUP(Table[[#This Row],[Activity Details of Assistance]],WHAT!E:F,2,FALSE),"")</f>
        <v># of household</v>
      </c>
      <c r="J2545" s="195"/>
      <c r="K2545">
        <v>4468</v>
      </c>
      <c r="L2545" s="235" t="s">
        <v>28</v>
      </c>
      <c r="M2545" s="252" t="s">
        <v>13</v>
      </c>
      <c r="N2545" t="s">
        <v>14</v>
      </c>
      <c r="O2545" t="s">
        <v>307</v>
      </c>
      <c r="P2545" t="s">
        <v>1603</v>
      </c>
      <c r="Q2545" t="s">
        <v>4685</v>
      </c>
      <c r="R2545" s="230">
        <v>45138</v>
      </c>
      <c r="S2545" s="230">
        <v>45323</v>
      </c>
      <c r="T2545" t="s">
        <v>8407</v>
      </c>
      <c r="U2545" s="259"/>
      <c r="V2545" s="259"/>
      <c r="W2545" s="259"/>
      <c r="X2545" s="259"/>
      <c r="Y2545" s="260"/>
      <c r="Z2545" t="s">
        <v>8304</v>
      </c>
      <c r="AA2545" t="s">
        <v>8305</v>
      </c>
      <c r="AB2545">
        <v>1718551768</v>
      </c>
      <c r="AC2545" s="261" t="str">
        <f>_xlfn.IFNA(IF(Table[[#This Row],[Programme Partner]]&lt;&gt;Table[[#This Row],[Implementing Partner]],CONCATENATE(Table[[#This Row],[Programme Partner]],"-",Table[[#This Row],[Implementing Partner]]),Table[[#This Row],[Programme Partner]]),"")</f>
        <v>UNICEF-DSK</v>
      </c>
    </row>
    <row r="2546" spans="1:29" ht="16.5" customHeight="1">
      <c r="A2546" s="183">
        <v>2547</v>
      </c>
      <c r="B2546" s="183" t="s">
        <v>8385</v>
      </c>
      <c r="C2546" s="195" t="s">
        <v>5148</v>
      </c>
      <c r="D2546" s="268" t="s">
        <v>8409</v>
      </c>
      <c r="E2546" s="233" t="s">
        <v>5148</v>
      </c>
      <c r="F2546" s="265" t="s">
        <v>27</v>
      </c>
      <c r="G2546" s="195" t="s">
        <v>8011</v>
      </c>
      <c r="H2546" t="s">
        <v>8363</v>
      </c>
      <c r="I2546" s="195" t="str">
        <f>IFERROR(VLOOKUP(Table[[#This Row],[Activity Details of Assistance]],WHAT!E:F,2,FALSE),"")</f>
        <v># of tube well</v>
      </c>
      <c r="J2546" s="195"/>
      <c r="K2546">
        <v>174</v>
      </c>
      <c r="L2546" s="235" t="s">
        <v>28</v>
      </c>
      <c r="M2546" s="252" t="s">
        <v>13</v>
      </c>
      <c r="N2546" t="s">
        <v>14</v>
      </c>
      <c r="O2546" t="s">
        <v>309</v>
      </c>
      <c r="P2546" t="s">
        <v>1606</v>
      </c>
      <c r="Q2546" t="s">
        <v>4654</v>
      </c>
      <c r="R2546" s="230">
        <v>45138</v>
      </c>
      <c r="S2546" s="230">
        <v>45170</v>
      </c>
      <c r="T2546" t="s">
        <v>8407</v>
      </c>
      <c r="U2546" s="259"/>
      <c r="V2546" s="259"/>
      <c r="W2546" s="259"/>
      <c r="X2546" s="259"/>
      <c r="Y2546" s="260"/>
      <c r="Z2546" t="s">
        <v>8423</v>
      </c>
      <c r="AA2546" t="s">
        <v>8424</v>
      </c>
      <c r="AB2546">
        <v>1849719196</v>
      </c>
      <c r="AC2546" s="261" t="str">
        <f>_xlfn.IFNA(IF(Table[[#This Row],[Programme Partner]]&lt;&gt;Table[[#This Row],[Implementing Partner]],CONCATENATE(Table[[#This Row],[Programme Partner]],"-",Table[[#This Row],[Implementing Partner]]),Table[[#This Row],[Programme Partner]]),"")</f>
        <v>IOM-SHUSHILAN</v>
      </c>
    </row>
    <row r="2547" spans="1:29" ht="16.5" customHeight="1">
      <c r="A2547" s="183">
        <v>2548</v>
      </c>
      <c r="B2547" s="183" t="s">
        <v>8385</v>
      </c>
      <c r="C2547" s="195" t="s">
        <v>5148</v>
      </c>
      <c r="D2547" s="268" t="s">
        <v>8409</v>
      </c>
      <c r="E2547" s="233" t="s">
        <v>5148</v>
      </c>
      <c r="F2547" s="265" t="s">
        <v>27</v>
      </c>
      <c r="G2547" s="195" t="s">
        <v>8012</v>
      </c>
      <c r="H2547" t="s">
        <v>8364</v>
      </c>
      <c r="I2547" s="195" t="str">
        <f>IFERROR(VLOOKUP(Table[[#This Row],[Activity Details of Assistance]],WHAT!E:F,2,FALSE),"")</f>
        <v xml:space="preserve"># of door </v>
      </c>
      <c r="J2547" s="195"/>
      <c r="K2547">
        <v>51</v>
      </c>
      <c r="L2547" s="235" t="s">
        <v>28</v>
      </c>
      <c r="M2547" s="252" t="s">
        <v>13</v>
      </c>
      <c r="N2547" t="s">
        <v>14</v>
      </c>
      <c r="O2547" t="s">
        <v>309</v>
      </c>
      <c r="P2547" t="s">
        <v>1606</v>
      </c>
      <c r="Q2547" t="s">
        <v>4654</v>
      </c>
      <c r="R2547" s="230">
        <v>45138</v>
      </c>
      <c r="S2547" s="230">
        <v>45170</v>
      </c>
      <c r="T2547" t="s">
        <v>8407</v>
      </c>
      <c r="U2547" s="259"/>
      <c r="V2547" s="259"/>
      <c r="W2547" s="259"/>
      <c r="X2547" s="259"/>
      <c r="Y2547" s="260"/>
      <c r="Z2547" t="s">
        <v>8423</v>
      </c>
      <c r="AA2547" t="s">
        <v>8424</v>
      </c>
      <c r="AB2547">
        <v>1849719196</v>
      </c>
      <c r="AC2547" s="261" t="str">
        <f>_xlfn.IFNA(IF(Table[[#This Row],[Programme Partner]]&lt;&gt;Table[[#This Row],[Implementing Partner]],CONCATENATE(Table[[#This Row],[Programme Partner]],"-",Table[[#This Row],[Implementing Partner]]),Table[[#This Row],[Programme Partner]]),"")</f>
        <v>IOM-SHUSHILAN</v>
      </c>
    </row>
    <row r="2548" spans="1:29" ht="16.5" customHeight="1">
      <c r="A2548" s="183">
        <v>2549</v>
      </c>
      <c r="B2548" s="183" t="s">
        <v>8385</v>
      </c>
      <c r="C2548" s="195" t="s">
        <v>5148</v>
      </c>
      <c r="D2548" s="268" t="s">
        <v>8409</v>
      </c>
      <c r="E2548" s="233" t="s">
        <v>5148</v>
      </c>
      <c r="F2548" s="265" t="s">
        <v>27</v>
      </c>
      <c r="G2548" s="195" t="s">
        <v>8012</v>
      </c>
      <c r="H2548" t="s">
        <v>8365</v>
      </c>
      <c r="I2548" s="195" t="str">
        <f>IFERROR(VLOOKUP(Table[[#This Row],[Activity Details of Assistance]],WHAT!E:F,2,FALSE),"")</f>
        <v># of door</v>
      </c>
      <c r="J2548" s="195"/>
      <c r="K2548">
        <v>79</v>
      </c>
      <c r="L2548" s="235" t="s">
        <v>28</v>
      </c>
      <c r="M2548" s="252" t="s">
        <v>13</v>
      </c>
      <c r="N2548" t="s">
        <v>14</v>
      </c>
      <c r="O2548" t="s">
        <v>309</v>
      </c>
      <c r="P2548" t="s">
        <v>1606</v>
      </c>
      <c r="Q2548" t="s">
        <v>4654</v>
      </c>
      <c r="R2548" s="230">
        <v>45138</v>
      </c>
      <c r="S2548" s="230">
        <v>45170</v>
      </c>
      <c r="T2548" t="s">
        <v>8407</v>
      </c>
      <c r="U2548" s="259"/>
      <c r="V2548" s="259"/>
      <c r="W2548" s="259"/>
      <c r="X2548" s="259"/>
      <c r="Y2548" s="260"/>
      <c r="Z2548" t="s">
        <v>8423</v>
      </c>
      <c r="AA2548" t="s">
        <v>8424</v>
      </c>
      <c r="AB2548">
        <v>1849719196</v>
      </c>
      <c r="AC2548" s="261" t="str">
        <f>_xlfn.IFNA(IF(Table[[#This Row],[Programme Partner]]&lt;&gt;Table[[#This Row],[Implementing Partner]],CONCATENATE(Table[[#This Row],[Programme Partner]],"-",Table[[#This Row],[Implementing Partner]]),Table[[#This Row],[Programme Partner]]),"")</f>
        <v>IOM-SHUSHILAN</v>
      </c>
    </row>
    <row r="2549" spans="1:29" ht="16.5" customHeight="1">
      <c r="A2549" s="183">
        <v>2550</v>
      </c>
      <c r="B2549" s="183" t="s">
        <v>8385</v>
      </c>
      <c r="C2549" s="195" t="s">
        <v>5148</v>
      </c>
      <c r="D2549" s="268" t="s">
        <v>8409</v>
      </c>
      <c r="E2549" s="233" t="s">
        <v>5148</v>
      </c>
      <c r="F2549" s="265" t="s">
        <v>27</v>
      </c>
      <c r="G2549" s="195" t="s">
        <v>8012</v>
      </c>
      <c r="H2549" t="s">
        <v>8312</v>
      </c>
      <c r="I2549" s="195" t="str">
        <f>IFERROR(VLOOKUP(Table[[#This Row],[Activity Details of Assistance]],WHAT!E:F,2,FALSE),"")</f>
        <v># of door</v>
      </c>
      <c r="J2549" s="195"/>
      <c r="K2549">
        <v>334</v>
      </c>
      <c r="L2549" s="235" t="s">
        <v>28</v>
      </c>
      <c r="M2549" s="252" t="s">
        <v>13</v>
      </c>
      <c r="N2549" t="s">
        <v>14</v>
      </c>
      <c r="O2549" t="s">
        <v>309</v>
      </c>
      <c r="P2549" t="s">
        <v>1606</v>
      </c>
      <c r="Q2549" t="s">
        <v>4654</v>
      </c>
      <c r="R2549" s="230">
        <v>45138</v>
      </c>
      <c r="S2549" s="230">
        <v>45170</v>
      </c>
      <c r="T2549" t="s">
        <v>8407</v>
      </c>
      <c r="U2549" s="259"/>
      <c r="V2549" s="259"/>
      <c r="W2549" s="259"/>
      <c r="X2549" s="259"/>
      <c r="Y2549" s="260"/>
      <c r="Z2549" t="s">
        <v>8423</v>
      </c>
      <c r="AA2549" t="s">
        <v>8424</v>
      </c>
      <c r="AB2549">
        <v>1849719196</v>
      </c>
      <c r="AC2549" s="261" t="str">
        <f>_xlfn.IFNA(IF(Table[[#This Row],[Programme Partner]]&lt;&gt;Table[[#This Row],[Implementing Partner]],CONCATENATE(Table[[#This Row],[Programme Partner]],"-",Table[[#This Row],[Implementing Partner]]),Table[[#This Row],[Programme Partner]]),"")</f>
        <v>IOM-SHUSHILAN</v>
      </c>
    </row>
    <row r="2550" spans="1:29" ht="16.5" customHeight="1">
      <c r="A2550" s="183">
        <v>2551</v>
      </c>
      <c r="B2550" s="183" t="s">
        <v>8385</v>
      </c>
      <c r="C2550" s="195" t="s">
        <v>5148</v>
      </c>
      <c r="D2550" s="268" t="s">
        <v>8409</v>
      </c>
      <c r="E2550" s="233" t="s">
        <v>5148</v>
      </c>
      <c r="F2550" s="265" t="s">
        <v>27</v>
      </c>
      <c r="G2550" s="195" t="s">
        <v>8014</v>
      </c>
      <c r="H2550" t="s">
        <v>8313</v>
      </c>
      <c r="I2550" s="195" t="str">
        <f>IFERROR(VLOOKUP(Table[[#This Row],[Activity Details of Assistance]],WHAT!E:F,2,FALSE),"")</f>
        <v># of campaign per camp </v>
      </c>
      <c r="J2550" s="195"/>
      <c r="K2550">
        <v>1</v>
      </c>
      <c r="L2550" s="235" t="s">
        <v>28</v>
      </c>
      <c r="M2550" s="252" t="s">
        <v>13</v>
      </c>
      <c r="N2550" t="s">
        <v>14</v>
      </c>
      <c r="O2550" t="s">
        <v>309</v>
      </c>
      <c r="P2550" t="s">
        <v>1606</v>
      </c>
      <c r="Q2550" t="s">
        <v>4654</v>
      </c>
      <c r="R2550" s="230">
        <v>45138</v>
      </c>
      <c r="S2550" s="230">
        <v>45170</v>
      </c>
      <c r="T2550" t="s">
        <v>8407</v>
      </c>
      <c r="U2550" s="259"/>
      <c r="V2550" s="259"/>
      <c r="W2550" s="259"/>
      <c r="X2550" s="259"/>
      <c r="Y2550" s="260"/>
      <c r="Z2550" t="s">
        <v>8423</v>
      </c>
      <c r="AA2550" t="s">
        <v>8424</v>
      </c>
      <c r="AB2550">
        <v>1849719196</v>
      </c>
      <c r="AC2550" s="261" t="str">
        <f>_xlfn.IFNA(IF(Table[[#This Row],[Programme Partner]]&lt;&gt;Table[[#This Row],[Implementing Partner]],CONCATENATE(Table[[#This Row],[Programme Partner]],"-",Table[[#This Row],[Implementing Partner]]),Table[[#This Row],[Programme Partner]]),"")</f>
        <v>IOM-SHUSHILAN</v>
      </c>
    </row>
    <row r="2551" spans="1:29" ht="16.5" customHeight="1">
      <c r="A2551" s="183">
        <v>2552</v>
      </c>
      <c r="B2551" s="183" t="s">
        <v>8385</v>
      </c>
      <c r="C2551" s="195" t="s">
        <v>5148</v>
      </c>
      <c r="D2551" s="268" t="s">
        <v>8409</v>
      </c>
      <c r="E2551" s="233" t="s">
        <v>5148</v>
      </c>
      <c r="F2551" s="265" t="s">
        <v>27</v>
      </c>
      <c r="G2551" s="195" t="s">
        <v>8014</v>
      </c>
      <c r="H2551" t="s">
        <v>8401</v>
      </c>
      <c r="I2551" s="195" t="str">
        <f>IFERROR(VLOOKUP(Table[[#This Row],[Activity Details of Assistance]],WHAT!E:F,2,FALSE),"")</f>
        <v># of household</v>
      </c>
      <c r="J2551" s="195"/>
      <c r="K2551">
        <v>5393</v>
      </c>
      <c r="L2551" s="235" t="s">
        <v>28</v>
      </c>
      <c r="M2551" s="252" t="s">
        <v>13</v>
      </c>
      <c r="N2551" t="s">
        <v>14</v>
      </c>
      <c r="O2551" t="s">
        <v>309</v>
      </c>
      <c r="P2551" t="s">
        <v>1606</v>
      </c>
      <c r="Q2551" t="s">
        <v>4654</v>
      </c>
      <c r="R2551" s="230">
        <v>45138</v>
      </c>
      <c r="S2551" s="230">
        <v>45170</v>
      </c>
      <c r="T2551" t="s">
        <v>8407</v>
      </c>
      <c r="U2551" s="259"/>
      <c r="V2551" s="259"/>
      <c r="W2551" s="259"/>
      <c r="X2551" s="259"/>
      <c r="Y2551" s="260"/>
      <c r="Z2551" t="s">
        <v>8423</v>
      </c>
      <c r="AA2551" t="s">
        <v>8424</v>
      </c>
      <c r="AB2551">
        <v>1849719196</v>
      </c>
      <c r="AC2551" s="261" t="str">
        <f>_xlfn.IFNA(IF(Table[[#This Row],[Programme Partner]]&lt;&gt;Table[[#This Row],[Implementing Partner]],CONCATENATE(Table[[#This Row],[Programme Partner]],"-",Table[[#This Row],[Implementing Partner]]),Table[[#This Row],[Programme Partner]]),"")</f>
        <v>IOM-SHUSHILAN</v>
      </c>
    </row>
    <row r="2552" spans="1:29" ht="16.5" customHeight="1">
      <c r="A2552" s="183">
        <v>2553</v>
      </c>
      <c r="B2552" s="183" t="s">
        <v>8385</v>
      </c>
      <c r="C2552" s="195" t="s">
        <v>5275</v>
      </c>
      <c r="D2552" s="268" t="s">
        <v>5300</v>
      </c>
      <c r="E2552" s="233" t="s">
        <v>5275</v>
      </c>
      <c r="F2552" s="265" t="s">
        <v>27</v>
      </c>
      <c r="G2552" s="195" t="s">
        <v>8011</v>
      </c>
      <c r="H2552" t="s">
        <v>8363</v>
      </c>
      <c r="I2552" s="195" t="str">
        <f>IFERROR(VLOOKUP(Table[[#This Row],[Activity Details of Assistance]],WHAT!E:F,2,FALSE),"")</f>
        <v># of tube well</v>
      </c>
      <c r="J2552" s="195"/>
      <c r="K2552">
        <v>396</v>
      </c>
      <c r="L2552" s="235" t="s">
        <v>28</v>
      </c>
      <c r="M2552" s="252" t="s">
        <v>13</v>
      </c>
      <c r="N2552" t="s">
        <v>14</v>
      </c>
      <c r="O2552" t="s">
        <v>309</v>
      </c>
      <c r="P2552" t="s">
        <v>1606</v>
      </c>
      <c r="Q2552" t="s">
        <v>6475</v>
      </c>
      <c r="R2552" s="230">
        <v>45138</v>
      </c>
      <c r="S2552" s="230">
        <v>45323</v>
      </c>
      <c r="T2552" t="s">
        <v>8407</v>
      </c>
      <c r="U2552" s="259"/>
      <c r="V2552" s="259"/>
      <c r="W2552" s="259"/>
      <c r="X2552" s="259"/>
      <c r="Y2552" s="260"/>
      <c r="Z2552" t="s">
        <v>8440</v>
      </c>
      <c r="AA2552" t="s">
        <v>8443</v>
      </c>
      <c r="AB2552">
        <v>1686793411</v>
      </c>
      <c r="AC2552" s="261" t="str">
        <f>_xlfn.IFNA(IF(Table[[#This Row],[Programme Partner]]&lt;&gt;Table[[#This Row],[Implementing Partner]],CONCATENATE(Table[[#This Row],[Programme Partner]],"-",Table[[#This Row],[Implementing Partner]]),Table[[#This Row],[Programme Partner]]),"")</f>
        <v>UNICEF-WVI</v>
      </c>
    </row>
    <row r="2553" spans="1:29" ht="16.5" customHeight="1">
      <c r="A2553" s="183">
        <v>2554</v>
      </c>
      <c r="B2553" s="183" t="s">
        <v>8385</v>
      </c>
      <c r="C2553" s="195" t="s">
        <v>5275</v>
      </c>
      <c r="D2553" s="268" t="s">
        <v>5300</v>
      </c>
      <c r="E2553" s="233" t="s">
        <v>5275</v>
      </c>
      <c r="F2553" s="265" t="s">
        <v>27</v>
      </c>
      <c r="G2553" s="195" t="s">
        <v>8012</v>
      </c>
      <c r="H2553" t="s">
        <v>8364</v>
      </c>
      <c r="I2553" s="195" t="str">
        <f>IFERROR(VLOOKUP(Table[[#This Row],[Activity Details of Assistance]],WHAT!E:F,2,FALSE),"")</f>
        <v xml:space="preserve"># of door </v>
      </c>
      <c r="J2553" s="195"/>
      <c r="K2553">
        <v>164</v>
      </c>
      <c r="L2553" s="235" t="s">
        <v>28</v>
      </c>
      <c r="M2553" s="252" t="s">
        <v>13</v>
      </c>
      <c r="N2553" t="s">
        <v>14</v>
      </c>
      <c r="O2553" t="s">
        <v>309</v>
      </c>
      <c r="P2553" t="s">
        <v>1606</v>
      </c>
      <c r="Q2553" t="s">
        <v>6475</v>
      </c>
      <c r="R2553" s="230">
        <v>45138</v>
      </c>
      <c r="S2553" s="230">
        <v>45323</v>
      </c>
      <c r="T2553" t="s">
        <v>8407</v>
      </c>
      <c r="U2553" s="259"/>
      <c r="V2553" s="259"/>
      <c r="W2553" s="259"/>
      <c r="X2553" s="259"/>
      <c r="Y2553" s="260"/>
      <c r="Z2553" t="s">
        <v>8440</v>
      </c>
      <c r="AA2553" t="s">
        <v>8443</v>
      </c>
      <c r="AB2553">
        <v>1686793411</v>
      </c>
      <c r="AC2553" s="261" t="str">
        <f>_xlfn.IFNA(IF(Table[[#This Row],[Programme Partner]]&lt;&gt;Table[[#This Row],[Implementing Partner]],CONCATENATE(Table[[#This Row],[Programme Partner]],"-",Table[[#This Row],[Implementing Partner]]),Table[[#This Row],[Programme Partner]]),"")</f>
        <v>UNICEF-WVI</v>
      </c>
    </row>
    <row r="2554" spans="1:29" ht="16.5" customHeight="1">
      <c r="A2554" s="183">
        <v>2555</v>
      </c>
      <c r="B2554" s="183" t="s">
        <v>8385</v>
      </c>
      <c r="C2554" s="195" t="s">
        <v>5275</v>
      </c>
      <c r="D2554" s="268" t="s">
        <v>5300</v>
      </c>
      <c r="E2554" s="233" t="s">
        <v>5275</v>
      </c>
      <c r="F2554" s="265" t="s">
        <v>27</v>
      </c>
      <c r="G2554" s="195" t="s">
        <v>8012</v>
      </c>
      <c r="H2554" t="s">
        <v>8365</v>
      </c>
      <c r="I2554" s="195" t="str">
        <f>IFERROR(VLOOKUP(Table[[#This Row],[Activity Details of Assistance]],WHAT!E:F,2,FALSE),"")</f>
        <v># of door</v>
      </c>
      <c r="J2554" s="195"/>
      <c r="K2554">
        <v>140</v>
      </c>
      <c r="L2554" s="235" t="s">
        <v>28</v>
      </c>
      <c r="M2554" s="252" t="s">
        <v>13</v>
      </c>
      <c r="N2554" t="s">
        <v>14</v>
      </c>
      <c r="O2554" t="s">
        <v>309</v>
      </c>
      <c r="P2554" t="s">
        <v>1606</v>
      </c>
      <c r="Q2554" t="s">
        <v>6475</v>
      </c>
      <c r="R2554" s="230">
        <v>45138</v>
      </c>
      <c r="S2554" s="230">
        <v>45323</v>
      </c>
      <c r="T2554" t="s">
        <v>8407</v>
      </c>
      <c r="U2554" s="259"/>
      <c r="V2554" s="259"/>
      <c r="W2554" s="259"/>
      <c r="X2554" s="259"/>
      <c r="Y2554" s="260"/>
      <c r="Z2554" t="s">
        <v>8440</v>
      </c>
      <c r="AA2554" t="s">
        <v>8443</v>
      </c>
      <c r="AB2554">
        <v>1686793411</v>
      </c>
      <c r="AC2554" s="261" t="str">
        <f>_xlfn.IFNA(IF(Table[[#This Row],[Programme Partner]]&lt;&gt;Table[[#This Row],[Implementing Partner]],CONCATENATE(Table[[#This Row],[Programme Partner]],"-",Table[[#This Row],[Implementing Partner]]),Table[[#This Row],[Programme Partner]]),"")</f>
        <v>UNICEF-WVI</v>
      </c>
    </row>
    <row r="2555" spans="1:29" ht="16.5" customHeight="1">
      <c r="A2555" s="183">
        <v>2556</v>
      </c>
      <c r="B2555" s="183" t="s">
        <v>8385</v>
      </c>
      <c r="C2555" s="195" t="s">
        <v>5275</v>
      </c>
      <c r="D2555" s="268" t="s">
        <v>5300</v>
      </c>
      <c r="E2555" s="233" t="s">
        <v>5275</v>
      </c>
      <c r="F2555" s="265" t="s">
        <v>27</v>
      </c>
      <c r="G2555" s="195" t="s">
        <v>8012</v>
      </c>
      <c r="H2555" t="s">
        <v>8312</v>
      </c>
      <c r="I2555" s="195" t="str">
        <f>IFERROR(VLOOKUP(Table[[#This Row],[Activity Details of Assistance]],WHAT!E:F,2,FALSE),"")</f>
        <v># of door</v>
      </c>
      <c r="J2555" s="195"/>
      <c r="K2555">
        <v>812</v>
      </c>
      <c r="L2555" s="235" t="s">
        <v>28</v>
      </c>
      <c r="M2555" s="252" t="s">
        <v>13</v>
      </c>
      <c r="N2555" t="s">
        <v>14</v>
      </c>
      <c r="O2555" t="s">
        <v>309</v>
      </c>
      <c r="P2555" t="s">
        <v>1606</v>
      </c>
      <c r="Q2555" t="s">
        <v>6475</v>
      </c>
      <c r="R2555" s="230">
        <v>45138</v>
      </c>
      <c r="S2555" s="230">
        <v>45323</v>
      </c>
      <c r="T2555" t="s">
        <v>8407</v>
      </c>
      <c r="U2555" s="259"/>
      <c r="V2555" s="259"/>
      <c r="W2555" s="259"/>
      <c r="X2555" s="259"/>
      <c r="Y2555" s="260"/>
      <c r="Z2555" t="s">
        <v>8440</v>
      </c>
      <c r="AA2555" t="s">
        <v>8443</v>
      </c>
      <c r="AB2555">
        <v>1686793411</v>
      </c>
      <c r="AC2555" s="261" t="str">
        <f>_xlfn.IFNA(IF(Table[[#This Row],[Programme Partner]]&lt;&gt;Table[[#This Row],[Implementing Partner]],CONCATENATE(Table[[#This Row],[Programme Partner]],"-",Table[[#This Row],[Implementing Partner]]),Table[[#This Row],[Programme Partner]]),"")</f>
        <v>UNICEF-WVI</v>
      </c>
    </row>
    <row r="2556" spans="1:29" ht="16.5" customHeight="1">
      <c r="A2556" s="183">
        <v>2557</v>
      </c>
      <c r="B2556" s="183" t="s">
        <v>8385</v>
      </c>
      <c r="C2556" s="195" t="s">
        <v>5275</v>
      </c>
      <c r="D2556" s="268" t="s">
        <v>5300</v>
      </c>
      <c r="E2556" s="233" t="s">
        <v>5275</v>
      </c>
      <c r="F2556" s="265" t="s">
        <v>27</v>
      </c>
      <c r="G2556" s="195" t="s">
        <v>8013</v>
      </c>
      <c r="H2556" t="s">
        <v>8286</v>
      </c>
      <c r="I2556" s="195" t="str">
        <f>IFERROR(VLOOKUP(Table[[#This Row],[Activity Details of Assistance]],WHAT!E:F,2,FALSE),"")</f>
        <v># of HP sessions at community level</v>
      </c>
      <c r="J2556" s="195"/>
      <c r="K2556">
        <v>1884</v>
      </c>
      <c r="L2556" s="235" t="s">
        <v>28</v>
      </c>
      <c r="M2556" s="252" t="s">
        <v>13</v>
      </c>
      <c r="N2556" t="s">
        <v>14</v>
      </c>
      <c r="O2556" t="s">
        <v>309</v>
      </c>
      <c r="P2556" t="s">
        <v>1606</v>
      </c>
      <c r="Q2556" t="s">
        <v>6475</v>
      </c>
      <c r="R2556" s="230">
        <v>45138</v>
      </c>
      <c r="S2556" s="230">
        <v>45323</v>
      </c>
      <c r="T2556" t="s">
        <v>8407</v>
      </c>
      <c r="U2556" s="259"/>
      <c r="V2556" s="259"/>
      <c r="W2556" s="259"/>
      <c r="X2556" s="259"/>
      <c r="Y2556" s="260"/>
      <c r="Z2556" t="s">
        <v>8440</v>
      </c>
      <c r="AA2556" t="s">
        <v>8443</v>
      </c>
      <c r="AB2556">
        <v>1686793411</v>
      </c>
      <c r="AC2556" s="261" t="str">
        <f>_xlfn.IFNA(IF(Table[[#This Row],[Programme Partner]]&lt;&gt;Table[[#This Row],[Implementing Partner]],CONCATENATE(Table[[#This Row],[Programme Partner]],"-",Table[[#This Row],[Implementing Partner]]),Table[[#This Row],[Programme Partner]]),"")</f>
        <v>UNICEF-WVI</v>
      </c>
    </row>
    <row r="2557" spans="1:29" ht="16.5" customHeight="1">
      <c r="A2557" s="183">
        <v>2558</v>
      </c>
      <c r="B2557" s="183" t="s">
        <v>8385</v>
      </c>
      <c r="C2557" s="195" t="s">
        <v>5275</v>
      </c>
      <c r="D2557" s="268" t="s">
        <v>5300</v>
      </c>
      <c r="E2557" s="233" t="s">
        <v>5275</v>
      </c>
      <c r="F2557" s="265" t="s">
        <v>27</v>
      </c>
      <c r="G2557" s="195" t="s">
        <v>8013</v>
      </c>
      <c r="H2557" t="s">
        <v>8287</v>
      </c>
      <c r="I2557" s="195" t="str">
        <f>IFERROR(VLOOKUP(Table[[#This Row],[Activity Details of Assistance]],WHAT!E:F,2,FALSE),"")</f>
        <v># of HP sessions at HH level</v>
      </c>
      <c r="J2557" s="195"/>
      <c r="K2557">
        <v>6829</v>
      </c>
      <c r="L2557" s="235" t="s">
        <v>28</v>
      </c>
      <c r="M2557" s="252" t="s">
        <v>13</v>
      </c>
      <c r="N2557" t="s">
        <v>14</v>
      </c>
      <c r="O2557" t="s">
        <v>309</v>
      </c>
      <c r="P2557" t="s">
        <v>1606</v>
      </c>
      <c r="Q2557" t="s">
        <v>6475</v>
      </c>
      <c r="R2557" s="230">
        <v>45138</v>
      </c>
      <c r="S2557" s="230">
        <v>45323</v>
      </c>
      <c r="T2557" t="s">
        <v>8407</v>
      </c>
      <c r="U2557" s="259"/>
      <c r="V2557" s="259"/>
      <c r="W2557" s="259"/>
      <c r="X2557" s="259"/>
      <c r="Y2557" s="260"/>
      <c r="Z2557" t="s">
        <v>8440</v>
      </c>
      <c r="AA2557" t="s">
        <v>8443</v>
      </c>
      <c r="AB2557">
        <v>1686793411</v>
      </c>
      <c r="AC2557" s="261" t="str">
        <f>_xlfn.IFNA(IF(Table[[#This Row],[Programme Partner]]&lt;&gt;Table[[#This Row],[Implementing Partner]],CONCATENATE(Table[[#This Row],[Programme Partner]],"-",Table[[#This Row],[Implementing Partner]]),Table[[#This Row],[Programme Partner]]),"")</f>
        <v>UNICEF-WVI</v>
      </c>
    </row>
    <row r="2558" spans="1:29" ht="16.5" customHeight="1">
      <c r="A2558" s="183">
        <v>2559</v>
      </c>
      <c r="B2558" s="183" t="s">
        <v>8385</v>
      </c>
      <c r="C2558" s="195" t="s">
        <v>5275</v>
      </c>
      <c r="D2558" s="268" t="s">
        <v>5300</v>
      </c>
      <c r="E2558" s="233" t="s">
        <v>5275</v>
      </c>
      <c r="F2558" s="265" t="s">
        <v>27</v>
      </c>
      <c r="G2558" s="195" t="s">
        <v>8013</v>
      </c>
      <c r="H2558" t="s">
        <v>8327</v>
      </c>
      <c r="I2558" s="195" t="str">
        <f>IFERROR(VLOOKUP(Table[[#This Row],[Activity Details of Assistance]],WHAT!E:F,2,FALSE),"")</f>
        <v># of HP sessions at institution level</v>
      </c>
      <c r="J2558" s="195"/>
      <c r="K2558">
        <v>91</v>
      </c>
      <c r="L2558" s="235" t="s">
        <v>28</v>
      </c>
      <c r="M2558" s="252" t="s">
        <v>13</v>
      </c>
      <c r="N2558" t="s">
        <v>14</v>
      </c>
      <c r="O2558" t="s">
        <v>309</v>
      </c>
      <c r="P2558" t="s">
        <v>1606</v>
      </c>
      <c r="Q2558" t="s">
        <v>6475</v>
      </c>
      <c r="R2558" s="230">
        <v>45138</v>
      </c>
      <c r="S2558" s="230">
        <v>45323</v>
      </c>
      <c r="T2558" t="s">
        <v>8407</v>
      </c>
      <c r="U2558" s="259"/>
      <c r="V2558" s="259"/>
      <c r="W2558" s="259"/>
      <c r="X2558" s="259"/>
      <c r="Y2558" s="260"/>
      <c r="Z2558" t="s">
        <v>8440</v>
      </c>
      <c r="AA2558" t="s">
        <v>8443</v>
      </c>
      <c r="AB2558">
        <v>1686793411</v>
      </c>
      <c r="AC2558" s="261" t="str">
        <f>_xlfn.IFNA(IF(Table[[#This Row],[Programme Partner]]&lt;&gt;Table[[#This Row],[Implementing Partner]],CONCATENATE(Table[[#This Row],[Programme Partner]],"-",Table[[#This Row],[Implementing Partner]]),Table[[#This Row],[Programme Partner]]),"")</f>
        <v>UNICEF-WVI</v>
      </c>
    </row>
    <row r="2559" spans="1:29" ht="16.5" customHeight="1">
      <c r="A2559" s="183">
        <v>2560</v>
      </c>
      <c r="B2559" s="183" t="s">
        <v>8385</v>
      </c>
      <c r="C2559" s="195" t="s">
        <v>5275</v>
      </c>
      <c r="D2559" s="268" t="s">
        <v>5300</v>
      </c>
      <c r="E2559" s="233" t="s">
        <v>5275</v>
      </c>
      <c r="F2559" s="265" t="s">
        <v>27</v>
      </c>
      <c r="G2559" s="195" t="s">
        <v>8014</v>
      </c>
      <c r="H2559" t="s">
        <v>8412</v>
      </c>
      <c r="I2559" s="195" t="str">
        <f>IFERROR(VLOOKUP(Table[[#This Row],[Activity Details of Assistance]],WHAT!E:F,2,FALSE),"")</f>
        <v># of HH</v>
      </c>
      <c r="J2559" s="195"/>
      <c r="K2559">
        <v>6829</v>
      </c>
      <c r="L2559" s="235" t="s">
        <v>28</v>
      </c>
      <c r="M2559" s="252" t="s">
        <v>13</v>
      </c>
      <c r="N2559" t="s">
        <v>14</v>
      </c>
      <c r="O2559" t="s">
        <v>309</v>
      </c>
      <c r="P2559" t="s">
        <v>1606</v>
      </c>
      <c r="Q2559" t="s">
        <v>6475</v>
      </c>
      <c r="R2559" s="230">
        <v>45138</v>
      </c>
      <c r="S2559" s="230">
        <v>45323</v>
      </c>
      <c r="T2559" t="s">
        <v>8407</v>
      </c>
      <c r="U2559" s="259"/>
      <c r="V2559" s="259"/>
      <c r="W2559" s="259"/>
      <c r="X2559" s="259"/>
      <c r="Y2559" s="260"/>
      <c r="Z2559" t="s">
        <v>8440</v>
      </c>
      <c r="AA2559" t="s">
        <v>8443</v>
      </c>
      <c r="AB2559">
        <v>1686793411</v>
      </c>
      <c r="AC2559" s="261" t="str">
        <f>_xlfn.IFNA(IF(Table[[#This Row],[Programme Partner]]&lt;&gt;Table[[#This Row],[Implementing Partner]],CONCATENATE(Table[[#This Row],[Programme Partner]],"-",Table[[#This Row],[Implementing Partner]]),Table[[#This Row],[Programme Partner]]),"")</f>
        <v>UNICEF-WVI</v>
      </c>
    </row>
    <row r="2560" spans="1:29" ht="16.5" customHeight="1">
      <c r="A2560" s="183">
        <v>2561</v>
      </c>
      <c r="B2560" s="183" t="s">
        <v>8385</v>
      </c>
      <c r="C2560" s="195" t="s">
        <v>5148</v>
      </c>
      <c r="D2560" s="268" t="s">
        <v>5087</v>
      </c>
      <c r="E2560" s="233" t="s">
        <v>5148</v>
      </c>
      <c r="F2560" s="265" t="s">
        <v>27</v>
      </c>
      <c r="G2560" s="195" t="s">
        <v>8012</v>
      </c>
      <c r="H2560" t="s">
        <v>8364</v>
      </c>
      <c r="I2560" s="195" t="str">
        <f>IFERROR(VLOOKUP(Table[[#This Row],[Activity Details of Assistance]],WHAT!E:F,2,FALSE),"")</f>
        <v xml:space="preserve"># of door </v>
      </c>
      <c r="J2560" s="195"/>
      <c r="K2560">
        <v>21</v>
      </c>
      <c r="L2560" s="235" t="s">
        <v>28</v>
      </c>
      <c r="M2560" s="252" t="s">
        <v>13</v>
      </c>
      <c r="N2560" t="s">
        <v>14</v>
      </c>
      <c r="O2560" t="s">
        <v>307</v>
      </c>
      <c r="P2560" t="s">
        <v>1599</v>
      </c>
      <c r="Q2560" t="s">
        <v>4717</v>
      </c>
      <c r="R2560" s="230">
        <v>45138</v>
      </c>
      <c r="S2560" s="230">
        <v>45170</v>
      </c>
      <c r="T2560" t="s">
        <v>8407</v>
      </c>
      <c r="U2560" s="259"/>
      <c r="V2560" s="259"/>
      <c r="W2560" s="259"/>
      <c r="X2560" s="259"/>
      <c r="Y2560" s="260"/>
      <c r="Z2560" t="s">
        <v>8470</v>
      </c>
      <c r="AA2560" t="s">
        <v>8471</v>
      </c>
      <c r="AB2560">
        <v>1829363619</v>
      </c>
      <c r="AC2560" s="261" t="str">
        <f>_xlfn.IFNA(IF(Table[[#This Row],[Programme Partner]]&lt;&gt;Table[[#This Row],[Implementing Partner]],CONCATENATE(Table[[#This Row],[Programme Partner]],"-",Table[[#This Row],[Implementing Partner]]),Table[[#This Row],[Programme Partner]]),"")</f>
        <v>IOM-DSK</v>
      </c>
    </row>
    <row r="2561" spans="1:29" ht="16.5" customHeight="1">
      <c r="A2561" s="183">
        <v>2562</v>
      </c>
      <c r="B2561" s="183" t="s">
        <v>8385</v>
      </c>
      <c r="C2561" s="195" t="s">
        <v>5148</v>
      </c>
      <c r="D2561" s="268" t="s">
        <v>5087</v>
      </c>
      <c r="E2561" s="233" t="s">
        <v>5148</v>
      </c>
      <c r="F2561" s="265" t="s">
        <v>27</v>
      </c>
      <c r="G2561" s="195" t="s">
        <v>8012</v>
      </c>
      <c r="H2561" t="s">
        <v>8365</v>
      </c>
      <c r="I2561" s="195" t="str">
        <f>IFERROR(VLOOKUP(Table[[#This Row],[Activity Details of Assistance]],WHAT!E:F,2,FALSE),"")</f>
        <v># of door</v>
      </c>
      <c r="J2561" s="195"/>
      <c r="K2561">
        <v>70</v>
      </c>
      <c r="L2561" s="235" t="s">
        <v>28</v>
      </c>
      <c r="M2561" s="252" t="s">
        <v>13</v>
      </c>
      <c r="N2561" t="s">
        <v>14</v>
      </c>
      <c r="O2561" t="s">
        <v>307</v>
      </c>
      <c r="P2561" t="s">
        <v>1599</v>
      </c>
      <c r="Q2561" t="s">
        <v>4717</v>
      </c>
      <c r="R2561" s="230">
        <v>45138</v>
      </c>
      <c r="S2561" s="230">
        <v>45170</v>
      </c>
      <c r="T2561" t="s">
        <v>8407</v>
      </c>
      <c r="U2561" s="259"/>
      <c r="V2561" s="259"/>
      <c r="W2561" s="259"/>
      <c r="X2561" s="259"/>
      <c r="Y2561" s="260"/>
      <c r="Z2561" t="s">
        <v>8470</v>
      </c>
      <c r="AA2561" t="s">
        <v>8471</v>
      </c>
      <c r="AB2561">
        <v>1829363619</v>
      </c>
      <c r="AC2561" s="261" t="str">
        <f>_xlfn.IFNA(IF(Table[[#This Row],[Programme Partner]]&lt;&gt;Table[[#This Row],[Implementing Partner]],CONCATENATE(Table[[#This Row],[Programme Partner]],"-",Table[[#This Row],[Implementing Partner]]),Table[[#This Row],[Programme Partner]]),"")</f>
        <v>IOM-DSK</v>
      </c>
    </row>
    <row r="2562" spans="1:29" ht="16.5" customHeight="1">
      <c r="A2562" s="183">
        <v>2563</v>
      </c>
      <c r="B2562" s="183" t="s">
        <v>8385</v>
      </c>
      <c r="C2562" s="195" t="s">
        <v>5148</v>
      </c>
      <c r="D2562" s="268" t="s">
        <v>5087</v>
      </c>
      <c r="E2562" s="233" t="s">
        <v>5148</v>
      </c>
      <c r="F2562" s="265" t="s">
        <v>27</v>
      </c>
      <c r="G2562" s="195" t="s">
        <v>8012</v>
      </c>
      <c r="H2562" t="s">
        <v>8312</v>
      </c>
      <c r="I2562" s="195" t="str">
        <f>IFERROR(VLOOKUP(Table[[#This Row],[Activity Details of Assistance]],WHAT!E:F,2,FALSE),"")</f>
        <v># of door</v>
      </c>
      <c r="J2562" s="195"/>
      <c r="K2562">
        <v>724</v>
      </c>
      <c r="L2562" s="235" t="s">
        <v>28</v>
      </c>
      <c r="M2562" s="252" t="s">
        <v>13</v>
      </c>
      <c r="N2562" t="s">
        <v>14</v>
      </c>
      <c r="O2562" t="s">
        <v>307</v>
      </c>
      <c r="P2562" t="s">
        <v>1599</v>
      </c>
      <c r="Q2562" t="s">
        <v>4717</v>
      </c>
      <c r="R2562" s="230">
        <v>45138</v>
      </c>
      <c r="S2562" s="230">
        <v>45170</v>
      </c>
      <c r="T2562" t="s">
        <v>8407</v>
      </c>
      <c r="U2562" s="259"/>
      <c r="V2562" s="259"/>
      <c r="W2562" s="259"/>
      <c r="X2562" s="259"/>
      <c r="Y2562" s="260"/>
      <c r="Z2562" t="s">
        <v>8470</v>
      </c>
      <c r="AA2562" t="s">
        <v>8471</v>
      </c>
      <c r="AB2562">
        <v>1829363619</v>
      </c>
      <c r="AC2562" s="261" t="str">
        <f>_xlfn.IFNA(IF(Table[[#This Row],[Programme Partner]]&lt;&gt;Table[[#This Row],[Implementing Partner]],CONCATENATE(Table[[#This Row],[Programme Partner]],"-",Table[[#This Row],[Implementing Partner]]),Table[[#This Row],[Programme Partner]]),"")</f>
        <v>IOM-DSK</v>
      </c>
    </row>
    <row r="2563" spans="1:29" ht="16.5" customHeight="1">
      <c r="A2563" s="183">
        <v>2564</v>
      </c>
      <c r="B2563" s="183" t="s">
        <v>8385</v>
      </c>
      <c r="C2563" s="195" t="s">
        <v>5148</v>
      </c>
      <c r="D2563" s="268" t="s">
        <v>5087</v>
      </c>
      <c r="E2563" s="233" t="s">
        <v>5148</v>
      </c>
      <c r="F2563" s="265" t="s">
        <v>27</v>
      </c>
      <c r="G2563" s="195" t="s">
        <v>8013</v>
      </c>
      <c r="H2563" t="s">
        <v>8286</v>
      </c>
      <c r="I2563" s="195" t="str">
        <f>IFERROR(VLOOKUP(Table[[#This Row],[Activity Details of Assistance]],WHAT!E:F,2,FALSE),"")</f>
        <v># of HP sessions at community level</v>
      </c>
      <c r="J2563" s="195"/>
      <c r="K2563">
        <v>373</v>
      </c>
      <c r="L2563" s="235" t="s">
        <v>28</v>
      </c>
      <c r="M2563" s="252" t="s">
        <v>13</v>
      </c>
      <c r="N2563" t="s">
        <v>14</v>
      </c>
      <c r="O2563" t="s">
        <v>307</v>
      </c>
      <c r="P2563" t="s">
        <v>1599</v>
      </c>
      <c r="Q2563" t="s">
        <v>4717</v>
      </c>
      <c r="R2563" s="230">
        <v>45138</v>
      </c>
      <c r="S2563" s="230">
        <v>45170</v>
      </c>
      <c r="T2563" t="s">
        <v>8407</v>
      </c>
      <c r="U2563" s="259"/>
      <c r="V2563" s="259"/>
      <c r="W2563" s="259"/>
      <c r="X2563" s="259"/>
      <c r="Y2563" s="260"/>
      <c r="Z2563" t="s">
        <v>8470</v>
      </c>
      <c r="AA2563" t="s">
        <v>8471</v>
      </c>
      <c r="AB2563">
        <v>1829363619</v>
      </c>
      <c r="AC2563" s="261" t="str">
        <f>_xlfn.IFNA(IF(Table[[#This Row],[Programme Partner]]&lt;&gt;Table[[#This Row],[Implementing Partner]],CONCATENATE(Table[[#This Row],[Programme Partner]],"-",Table[[#This Row],[Implementing Partner]]),Table[[#This Row],[Programme Partner]]),"")</f>
        <v>IOM-DSK</v>
      </c>
    </row>
    <row r="2564" spans="1:29" ht="16.5" customHeight="1">
      <c r="A2564" s="183">
        <v>2565</v>
      </c>
      <c r="B2564" s="183" t="s">
        <v>8385</v>
      </c>
      <c r="C2564" s="195" t="s">
        <v>5148</v>
      </c>
      <c r="D2564" s="268" t="s">
        <v>5087</v>
      </c>
      <c r="E2564" s="233" t="s">
        <v>5148</v>
      </c>
      <c r="F2564" s="265" t="s">
        <v>27</v>
      </c>
      <c r="G2564" s="195" t="s">
        <v>8014</v>
      </c>
      <c r="H2564" t="s">
        <v>8313</v>
      </c>
      <c r="I2564" s="195" t="str">
        <f>IFERROR(VLOOKUP(Table[[#This Row],[Activity Details of Assistance]],WHAT!E:F,2,FALSE),"")</f>
        <v># of campaign per camp </v>
      </c>
      <c r="J2564" s="195"/>
      <c r="K2564">
        <v>20</v>
      </c>
      <c r="L2564" s="235" t="s">
        <v>28</v>
      </c>
      <c r="M2564" s="252" t="s">
        <v>13</v>
      </c>
      <c r="N2564" t="s">
        <v>14</v>
      </c>
      <c r="O2564" t="s">
        <v>307</v>
      </c>
      <c r="P2564" t="s">
        <v>1599</v>
      </c>
      <c r="Q2564" t="s">
        <v>4717</v>
      </c>
      <c r="R2564" s="230">
        <v>45138</v>
      </c>
      <c r="S2564" s="230">
        <v>45170</v>
      </c>
      <c r="T2564" t="s">
        <v>8407</v>
      </c>
      <c r="U2564" s="259"/>
      <c r="V2564" s="259"/>
      <c r="W2564" s="259"/>
      <c r="X2564" s="259"/>
      <c r="Y2564" s="260"/>
      <c r="Z2564" t="s">
        <v>8470</v>
      </c>
      <c r="AA2564" t="s">
        <v>8471</v>
      </c>
      <c r="AB2564">
        <v>1829363619</v>
      </c>
      <c r="AC2564" s="261" t="str">
        <f>_xlfn.IFNA(IF(Table[[#This Row],[Programme Partner]]&lt;&gt;Table[[#This Row],[Implementing Partner]],CONCATENATE(Table[[#This Row],[Programme Partner]],"-",Table[[#This Row],[Implementing Partner]]),Table[[#This Row],[Programme Partner]]),"")</f>
        <v>IOM-DSK</v>
      </c>
    </row>
    <row r="2565" spans="1:29" ht="16.5" customHeight="1">
      <c r="A2565" s="183">
        <v>2566</v>
      </c>
      <c r="B2565" s="183" t="s">
        <v>8385</v>
      </c>
      <c r="C2565" s="195" t="s">
        <v>5148</v>
      </c>
      <c r="D2565" s="268" t="s">
        <v>5087</v>
      </c>
      <c r="E2565" s="233" t="s">
        <v>5148</v>
      </c>
      <c r="F2565" s="265" t="s">
        <v>27</v>
      </c>
      <c r="G2565" s="195" t="s">
        <v>8014</v>
      </c>
      <c r="H2565" t="s">
        <v>8401</v>
      </c>
      <c r="I2565" s="195" t="str">
        <f>IFERROR(VLOOKUP(Table[[#This Row],[Activity Details of Assistance]],WHAT!E:F,2,FALSE),"")</f>
        <v># of household</v>
      </c>
      <c r="J2565" s="195"/>
      <c r="K2565">
        <v>3617</v>
      </c>
      <c r="L2565" s="235" t="s">
        <v>28</v>
      </c>
      <c r="M2565" s="252" t="s">
        <v>13</v>
      </c>
      <c r="N2565" t="s">
        <v>14</v>
      </c>
      <c r="O2565" t="s">
        <v>307</v>
      </c>
      <c r="P2565" t="s">
        <v>1599</v>
      </c>
      <c r="Q2565" t="s">
        <v>4717</v>
      </c>
      <c r="R2565" s="230">
        <v>45138</v>
      </c>
      <c r="S2565" s="230">
        <v>45170</v>
      </c>
      <c r="T2565" t="s">
        <v>8407</v>
      </c>
      <c r="U2565" s="259"/>
      <c r="V2565" s="259"/>
      <c r="W2565" s="259"/>
      <c r="X2565" s="259"/>
      <c r="Y2565" s="260"/>
      <c r="Z2565" t="s">
        <v>8470</v>
      </c>
      <c r="AA2565" t="s">
        <v>8471</v>
      </c>
      <c r="AB2565">
        <v>1829363619</v>
      </c>
      <c r="AC2565" s="261" t="str">
        <f>_xlfn.IFNA(IF(Table[[#This Row],[Programme Partner]]&lt;&gt;Table[[#This Row],[Implementing Partner]],CONCATENATE(Table[[#This Row],[Programme Partner]],"-",Table[[#This Row],[Implementing Partner]]),Table[[#This Row],[Programme Partner]]),"")</f>
        <v>IOM-DSK</v>
      </c>
    </row>
    <row r="2566" spans="1:29" ht="16.5" customHeight="1">
      <c r="A2566" s="183">
        <v>2567</v>
      </c>
      <c r="B2566" s="183" t="s">
        <v>8385</v>
      </c>
      <c r="C2566" s="195" t="s">
        <v>5148</v>
      </c>
      <c r="D2566" s="268" t="s">
        <v>5087</v>
      </c>
      <c r="E2566" s="233" t="s">
        <v>5148</v>
      </c>
      <c r="F2566" s="265" t="s">
        <v>27</v>
      </c>
      <c r="G2566" s="195" t="s">
        <v>8012</v>
      </c>
      <c r="H2566" t="s">
        <v>8364</v>
      </c>
      <c r="I2566" s="195" t="str">
        <f>IFERROR(VLOOKUP(Table[[#This Row],[Activity Details of Assistance]],WHAT!E:F,2,FALSE),"")</f>
        <v xml:space="preserve"># of door </v>
      </c>
      <c r="J2566" s="195"/>
      <c r="K2566">
        <v>3</v>
      </c>
      <c r="L2566" s="235" t="s">
        <v>28</v>
      </c>
      <c r="M2566" s="252" t="s">
        <v>13</v>
      </c>
      <c r="N2566" t="s">
        <v>14</v>
      </c>
      <c r="O2566" t="s">
        <v>307</v>
      </c>
      <c r="P2566" t="s">
        <v>1599</v>
      </c>
      <c r="Q2566" t="s">
        <v>4720</v>
      </c>
      <c r="R2566" s="230">
        <v>45138</v>
      </c>
      <c r="S2566" s="230">
        <v>45170</v>
      </c>
      <c r="T2566" t="s">
        <v>8407</v>
      </c>
      <c r="U2566" s="259"/>
      <c r="V2566" s="259"/>
      <c r="W2566" s="259"/>
      <c r="X2566" s="259"/>
      <c r="Y2566" s="260"/>
      <c r="Z2566" t="s">
        <v>8470</v>
      </c>
      <c r="AA2566" t="s">
        <v>8471</v>
      </c>
      <c r="AB2566">
        <v>1829363619</v>
      </c>
      <c r="AC2566" s="261" t="str">
        <f>_xlfn.IFNA(IF(Table[[#This Row],[Programme Partner]]&lt;&gt;Table[[#This Row],[Implementing Partner]],CONCATENATE(Table[[#This Row],[Programme Partner]],"-",Table[[#This Row],[Implementing Partner]]),Table[[#This Row],[Programme Partner]]),"")</f>
        <v>IOM-DSK</v>
      </c>
    </row>
    <row r="2567" spans="1:29" ht="16.5" customHeight="1">
      <c r="A2567" s="183">
        <v>2568</v>
      </c>
      <c r="B2567" s="183" t="s">
        <v>8385</v>
      </c>
      <c r="C2567" s="195" t="s">
        <v>5148</v>
      </c>
      <c r="D2567" s="268" t="s">
        <v>5087</v>
      </c>
      <c r="E2567" s="233" t="s">
        <v>5148</v>
      </c>
      <c r="F2567" s="265" t="s">
        <v>27</v>
      </c>
      <c r="G2567" s="195" t="s">
        <v>8012</v>
      </c>
      <c r="H2567" t="s">
        <v>8365</v>
      </c>
      <c r="I2567" s="195" t="str">
        <f>IFERROR(VLOOKUP(Table[[#This Row],[Activity Details of Assistance]],WHAT!E:F,2,FALSE),"")</f>
        <v># of door</v>
      </c>
      <c r="J2567" s="195"/>
      <c r="K2567">
        <v>10</v>
      </c>
      <c r="L2567" s="235" t="s">
        <v>28</v>
      </c>
      <c r="M2567" s="252" t="s">
        <v>13</v>
      </c>
      <c r="N2567" t="s">
        <v>14</v>
      </c>
      <c r="O2567" t="s">
        <v>307</v>
      </c>
      <c r="P2567" t="s">
        <v>1599</v>
      </c>
      <c r="Q2567" t="s">
        <v>4720</v>
      </c>
      <c r="R2567" s="230">
        <v>45138</v>
      </c>
      <c r="S2567" s="230">
        <v>45170</v>
      </c>
      <c r="T2567" t="s">
        <v>8407</v>
      </c>
      <c r="U2567" s="259"/>
      <c r="V2567" s="259"/>
      <c r="W2567" s="259"/>
      <c r="X2567" s="259"/>
      <c r="Y2567" s="260"/>
      <c r="Z2567" t="s">
        <v>8470</v>
      </c>
      <c r="AA2567" t="s">
        <v>8471</v>
      </c>
      <c r="AB2567">
        <v>1829363619</v>
      </c>
      <c r="AC2567" s="261" t="str">
        <f>_xlfn.IFNA(IF(Table[[#This Row],[Programme Partner]]&lt;&gt;Table[[#This Row],[Implementing Partner]],CONCATENATE(Table[[#This Row],[Programme Partner]],"-",Table[[#This Row],[Implementing Partner]]),Table[[#This Row],[Programme Partner]]),"")</f>
        <v>IOM-DSK</v>
      </c>
    </row>
    <row r="2568" spans="1:29" ht="16.5" customHeight="1">
      <c r="A2568" s="183">
        <v>2569</v>
      </c>
      <c r="B2568" s="183" t="s">
        <v>8385</v>
      </c>
      <c r="C2568" s="195" t="s">
        <v>5148</v>
      </c>
      <c r="D2568" s="268" t="s">
        <v>5087</v>
      </c>
      <c r="E2568" s="233" t="s">
        <v>5148</v>
      </c>
      <c r="F2568" s="265" t="s">
        <v>27</v>
      </c>
      <c r="G2568" s="195" t="s">
        <v>8012</v>
      </c>
      <c r="H2568" t="s">
        <v>8312</v>
      </c>
      <c r="I2568" s="195" t="str">
        <f>IFERROR(VLOOKUP(Table[[#This Row],[Activity Details of Assistance]],WHAT!E:F,2,FALSE),"")</f>
        <v># of door</v>
      </c>
      <c r="J2568" s="195"/>
      <c r="K2568">
        <v>123</v>
      </c>
      <c r="L2568" s="235" t="s">
        <v>28</v>
      </c>
      <c r="M2568" s="252" t="s">
        <v>13</v>
      </c>
      <c r="N2568" t="s">
        <v>14</v>
      </c>
      <c r="O2568" t="s">
        <v>307</v>
      </c>
      <c r="P2568" t="s">
        <v>1599</v>
      </c>
      <c r="Q2568" t="s">
        <v>4720</v>
      </c>
      <c r="R2568" s="230">
        <v>45138</v>
      </c>
      <c r="S2568" s="230">
        <v>45170</v>
      </c>
      <c r="T2568" t="s">
        <v>8407</v>
      </c>
      <c r="U2568" s="259"/>
      <c r="V2568" s="259"/>
      <c r="W2568" s="259"/>
      <c r="X2568" s="259"/>
      <c r="Y2568" s="260"/>
      <c r="Z2568" t="s">
        <v>8470</v>
      </c>
      <c r="AA2568" t="s">
        <v>8471</v>
      </c>
      <c r="AB2568">
        <v>1829363619</v>
      </c>
      <c r="AC2568" s="261" t="str">
        <f>_xlfn.IFNA(IF(Table[[#This Row],[Programme Partner]]&lt;&gt;Table[[#This Row],[Implementing Partner]],CONCATENATE(Table[[#This Row],[Programme Partner]],"-",Table[[#This Row],[Implementing Partner]]),Table[[#This Row],[Programme Partner]]),"")</f>
        <v>IOM-DSK</v>
      </c>
    </row>
    <row r="2569" spans="1:29" ht="16.5" customHeight="1">
      <c r="A2569" s="183">
        <v>2570</v>
      </c>
      <c r="B2569" s="183" t="s">
        <v>8385</v>
      </c>
      <c r="C2569" s="195" t="s">
        <v>5148</v>
      </c>
      <c r="D2569" s="268" t="s">
        <v>5087</v>
      </c>
      <c r="E2569" s="233" t="s">
        <v>5148</v>
      </c>
      <c r="F2569" s="265" t="s">
        <v>27</v>
      </c>
      <c r="G2569" s="195" t="s">
        <v>8013</v>
      </c>
      <c r="H2569" t="s">
        <v>8286</v>
      </c>
      <c r="I2569" s="195" t="str">
        <f>IFERROR(VLOOKUP(Table[[#This Row],[Activity Details of Assistance]],WHAT!E:F,2,FALSE),"")</f>
        <v># of HP sessions at community level</v>
      </c>
      <c r="J2569" s="195"/>
      <c r="K2569">
        <v>126</v>
      </c>
      <c r="L2569" s="235" t="s">
        <v>28</v>
      </c>
      <c r="M2569" s="252" t="s">
        <v>13</v>
      </c>
      <c r="N2569" t="s">
        <v>14</v>
      </c>
      <c r="O2569" t="s">
        <v>307</v>
      </c>
      <c r="P2569" t="s">
        <v>1599</v>
      </c>
      <c r="Q2569" t="s">
        <v>4720</v>
      </c>
      <c r="R2569" s="230">
        <v>45138</v>
      </c>
      <c r="S2569" s="230">
        <v>45170</v>
      </c>
      <c r="T2569" t="s">
        <v>8407</v>
      </c>
      <c r="U2569" s="259"/>
      <c r="V2569" s="259"/>
      <c r="W2569" s="259"/>
      <c r="X2569" s="259"/>
      <c r="Y2569" s="260"/>
      <c r="Z2569" t="s">
        <v>8470</v>
      </c>
      <c r="AA2569" t="s">
        <v>8471</v>
      </c>
      <c r="AB2569">
        <v>1829363619</v>
      </c>
      <c r="AC2569" s="261" t="str">
        <f>_xlfn.IFNA(IF(Table[[#This Row],[Programme Partner]]&lt;&gt;Table[[#This Row],[Implementing Partner]],CONCATENATE(Table[[#This Row],[Programme Partner]],"-",Table[[#This Row],[Implementing Partner]]),Table[[#This Row],[Programme Partner]]),"")</f>
        <v>IOM-DSK</v>
      </c>
    </row>
    <row r="2570" spans="1:29" ht="16.5" customHeight="1">
      <c r="A2570" s="183">
        <v>2571</v>
      </c>
      <c r="B2570" s="183" t="s">
        <v>8385</v>
      </c>
      <c r="C2570" s="195" t="s">
        <v>5148</v>
      </c>
      <c r="D2570" s="268" t="s">
        <v>5087</v>
      </c>
      <c r="E2570" s="233" t="s">
        <v>5148</v>
      </c>
      <c r="F2570" s="265" t="s">
        <v>27</v>
      </c>
      <c r="G2570" s="195" t="s">
        <v>8014</v>
      </c>
      <c r="H2570" t="s">
        <v>8313</v>
      </c>
      <c r="I2570" s="195" t="str">
        <f>IFERROR(VLOOKUP(Table[[#This Row],[Activity Details of Assistance]],WHAT!E:F,2,FALSE),"")</f>
        <v># of campaign per camp </v>
      </c>
      <c r="J2570" s="195"/>
      <c r="K2570">
        <v>4</v>
      </c>
      <c r="L2570" s="235" t="s">
        <v>28</v>
      </c>
      <c r="M2570" s="252" t="s">
        <v>13</v>
      </c>
      <c r="N2570" t="s">
        <v>14</v>
      </c>
      <c r="O2570" t="s">
        <v>307</v>
      </c>
      <c r="P2570" t="s">
        <v>1599</v>
      </c>
      <c r="Q2570" t="s">
        <v>4720</v>
      </c>
      <c r="R2570" s="230">
        <v>45138</v>
      </c>
      <c r="S2570" s="230">
        <v>45170</v>
      </c>
      <c r="T2570" t="s">
        <v>8407</v>
      </c>
      <c r="U2570" s="259"/>
      <c r="V2570" s="259"/>
      <c r="W2570" s="259"/>
      <c r="X2570" s="259"/>
      <c r="Y2570" s="260"/>
      <c r="Z2570" t="s">
        <v>8470</v>
      </c>
      <c r="AA2570" t="s">
        <v>8471</v>
      </c>
      <c r="AB2570">
        <v>1829363619</v>
      </c>
      <c r="AC2570" s="261" t="str">
        <f>_xlfn.IFNA(IF(Table[[#This Row],[Programme Partner]]&lt;&gt;Table[[#This Row],[Implementing Partner]],CONCATENATE(Table[[#This Row],[Programme Partner]],"-",Table[[#This Row],[Implementing Partner]]),Table[[#This Row],[Programme Partner]]),"")</f>
        <v>IOM-DSK</v>
      </c>
    </row>
    <row r="2571" spans="1:29" ht="16.5" customHeight="1">
      <c r="A2571" s="183">
        <v>2572</v>
      </c>
      <c r="B2571" s="183" t="s">
        <v>8385</v>
      </c>
      <c r="C2571" s="195" t="s">
        <v>5148</v>
      </c>
      <c r="D2571" s="268" t="s">
        <v>5087</v>
      </c>
      <c r="E2571" s="233" t="s">
        <v>5148</v>
      </c>
      <c r="F2571" s="265" t="s">
        <v>27</v>
      </c>
      <c r="G2571" s="195" t="s">
        <v>8014</v>
      </c>
      <c r="H2571" t="s">
        <v>8401</v>
      </c>
      <c r="I2571" s="195" t="str">
        <f>IFERROR(VLOOKUP(Table[[#This Row],[Activity Details of Assistance]],WHAT!E:F,2,FALSE),"")</f>
        <v># of household</v>
      </c>
      <c r="J2571" s="195"/>
      <c r="K2571">
        <v>594</v>
      </c>
      <c r="L2571" s="235" t="s">
        <v>28</v>
      </c>
      <c r="M2571" s="252" t="s">
        <v>13</v>
      </c>
      <c r="N2571" t="s">
        <v>14</v>
      </c>
      <c r="O2571" t="s">
        <v>307</v>
      </c>
      <c r="P2571" t="s">
        <v>1599</v>
      </c>
      <c r="Q2571" t="s">
        <v>4720</v>
      </c>
      <c r="R2571" s="230">
        <v>45138</v>
      </c>
      <c r="S2571" s="230">
        <v>45170</v>
      </c>
      <c r="T2571" t="s">
        <v>8407</v>
      </c>
      <c r="U2571" s="259"/>
      <c r="V2571" s="259"/>
      <c r="W2571" s="259"/>
      <c r="X2571" s="259"/>
      <c r="Y2571" s="260"/>
      <c r="Z2571" t="s">
        <v>8470</v>
      </c>
      <c r="AA2571" t="s">
        <v>8471</v>
      </c>
      <c r="AB2571">
        <v>1829363619</v>
      </c>
      <c r="AC2571" s="261" t="str">
        <f>_xlfn.IFNA(IF(Table[[#This Row],[Programme Partner]]&lt;&gt;Table[[#This Row],[Implementing Partner]],CONCATENATE(Table[[#This Row],[Programme Partner]],"-",Table[[#This Row],[Implementing Partner]]),Table[[#This Row],[Programme Partner]]),"")</f>
        <v>IOM-DSK</v>
      </c>
    </row>
    <row r="2572" spans="1:29" ht="16.5" customHeight="1">
      <c r="A2572" s="183">
        <v>2573</v>
      </c>
      <c r="B2572" s="183" t="s">
        <v>8384</v>
      </c>
      <c r="C2572" s="195" t="s">
        <v>5084</v>
      </c>
      <c r="D2572" s="268" t="s">
        <v>5084</v>
      </c>
      <c r="E2572" s="233" t="s">
        <v>8464</v>
      </c>
      <c r="F2572" s="265" t="s">
        <v>27</v>
      </c>
      <c r="G2572" s="195" t="s">
        <v>8012</v>
      </c>
      <c r="H2572" t="s">
        <v>8403</v>
      </c>
      <c r="I2572" s="195" t="str">
        <f>IFERROR(VLOOKUP(Table[[#This Row],[Activity Details of Assistance]],WHAT!E:F,2,FALSE),"")</f>
        <v># of door</v>
      </c>
      <c r="J2572" s="195"/>
      <c r="K2572">
        <v>100</v>
      </c>
      <c r="L2572" s="235" t="s">
        <v>28</v>
      </c>
      <c r="M2572" s="252" t="s">
        <v>13</v>
      </c>
      <c r="N2572" t="s">
        <v>14</v>
      </c>
      <c r="O2572" t="s">
        <v>309</v>
      </c>
      <c r="P2572" t="s">
        <v>1606</v>
      </c>
      <c r="Q2572" t="s">
        <v>5887</v>
      </c>
      <c r="R2572" s="230">
        <v>45138</v>
      </c>
      <c r="S2572" s="230">
        <v>45444</v>
      </c>
      <c r="T2572" t="s">
        <v>8407</v>
      </c>
      <c r="U2572" s="259"/>
      <c r="V2572" s="259"/>
      <c r="W2572" s="259"/>
      <c r="X2572" s="259"/>
      <c r="Y2572" s="260"/>
      <c r="Z2572" t="s">
        <v>8478</v>
      </c>
      <c r="AA2572" t="s">
        <v>8479</v>
      </c>
      <c r="AB2572">
        <v>1716606954</v>
      </c>
      <c r="AC2572" s="261" t="str">
        <f>_xlfn.IFNA(IF(Table[[#This Row],[Programme Partner]]&lt;&gt;Table[[#This Row],[Implementing Partner]],CONCATENATE(Table[[#This Row],[Programme Partner]],"-",Table[[#This Row],[Implementing Partner]]),Table[[#This Row],[Programme Partner]]),"")</f>
        <v>DPHE</v>
      </c>
    </row>
    <row r="2573" spans="1:29" ht="16.5" customHeight="1">
      <c r="A2573" s="183">
        <v>2574</v>
      </c>
      <c r="B2573" s="183" t="s">
        <v>8384</v>
      </c>
      <c r="C2573" s="195" t="s">
        <v>5084</v>
      </c>
      <c r="D2573" s="268" t="s">
        <v>5084</v>
      </c>
      <c r="E2573" s="233" t="s">
        <v>8464</v>
      </c>
      <c r="F2573" s="265" t="s">
        <v>27</v>
      </c>
      <c r="G2573" s="195" t="s">
        <v>8012</v>
      </c>
      <c r="H2573" t="s">
        <v>8403</v>
      </c>
      <c r="I2573" s="195" t="str">
        <f>IFERROR(VLOOKUP(Table[[#This Row],[Activity Details of Assistance]],WHAT!E:F,2,FALSE),"")</f>
        <v># of door</v>
      </c>
      <c r="J2573" s="195"/>
      <c r="K2573">
        <v>187</v>
      </c>
      <c r="L2573" s="235" t="s">
        <v>28</v>
      </c>
      <c r="M2573" s="252" t="s">
        <v>13</v>
      </c>
      <c r="N2573" t="s">
        <v>14</v>
      </c>
      <c r="O2573" t="s">
        <v>309</v>
      </c>
      <c r="P2573" t="s">
        <v>1606</v>
      </c>
      <c r="Q2573" t="s">
        <v>17</v>
      </c>
      <c r="R2573" s="230">
        <v>45138</v>
      </c>
      <c r="S2573" s="230">
        <v>45444</v>
      </c>
      <c r="T2573" t="s">
        <v>8407</v>
      </c>
      <c r="U2573" s="259"/>
      <c r="V2573" s="259"/>
      <c r="W2573" s="259"/>
      <c r="X2573" s="259"/>
      <c r="Y2573" s="260"/>
      <c r="Z2573" t="s">
        <v>8478</v>
      </c>
      <c r="AA2573" t="s">
        <v>8479</v>
      </c>
      <c r="AB2573">
        <v>1716606954</v>
      </c>
      <c r="AC2573" s="261" t="str">
        <f>_xlfn.IFNA(IF(Table[[#This Row],[Programme Partner]]&lt;&gt;Table[[#This Row],[Implementing Partner]],CONCATENATE(Table[[#This Row],[Programme Partner]],"-",Table[[#This Row],[Implementing Partner]]),Table[[#This Row],[Programme Partner]]),"")</f>
        <v>DPHE</v>
      </c>
    </row>
    <row r="2574" spans="1:29" ht="16.5" customHeight="1">
      <c r="A2574" s="183">
        <v>2575</v>
      </c>
      <c r="B2574" s="183" t="s">
        <v>8384</v>
      </c>
      <c r="C2574" s="195" t="s">
        <v>5084</v>
      </c>
      <c r="D2574" s="268" t="s">
        <v>5084</v>
      </c>
      <c r="E2574" s="233" t="s">
        <v>8464</v>
      </c>
      <c r="F2574" s="265" t="s">
        <v>27</v>
      </c>
      <c r="G2574" s="195" t="s">
        <v>8012</v>
      </c>
      <c r="H2574" t="s">
        <v>8403</v>
      </c>
      <c r="I2574" s="195" t="str">
        <f>IFERROR(VLOOKUP(Table[[#This Row],[Activity Details of Assistance]],WHAT!E:F,2,FALSE),"")</f>
        <v># of door</v>
      </c>
      <c r="J2574" s="195"/>
      <c r="K2574">
        <v>163</v>
      </c>
      <c r="L2574" s="235" t="s">
        <v>28</v>
      </c>
      <c r="M2574" s="252" t="s">
        <v>13</v>
      </c>
      <c r="N2574" t="s">
        <v>14</v>
      </c>
      <c r="O2574" t="s">
        <v>309</v>
      </c>
      <c r="P2574" t="s">
        <v>1606</v>
      </c>
      <c r="Q2574" t="s">
        <v>4672</v>
      </c>
      <c r="R2574" s="230">
        <v>45138</v>
      </c>
      <c r="S2574" s="230">
        <v>45444</v>
      </c>
      <c r="T2574" t="s">
        <v>8407</v>
      </c>
      <c r="U2574" s="259"/>
      <c r="V2574" s="259"/>
      <c r="W2574" s="259"/>
      <c r="X2574" s="259"/>
      <c r="Y2574" s="260"/>
      <c r="Z2574" t="s">
        <v>8478</v>
      </c>
      <c r="AA2574" t="s">
        <v>8479</v>
      </c>
      <c r="AB2574">
        <v>1716606954</v>
      </c>
      <c r="AC2574" s="261" t="str">
        <f>_xlfn.IFNA(IF(Table[[#This Row],[Programme Partner]]&lt;&gt;Table[[#This Row],[Implementing Partner]],CONCATENATE(Table[[#This Row],[Programme Partner]],"-",Table[[#This Row],[Implementing Partner]]),Table[[#This Row],[Programme Partner]]),"")</f>
        <v>DPHE</v>
      </c>
    </row>
    <row r="2575" spans="1:29" ht="16.5" customHeight="1">
      <c r="A2575" s="183">
        <v>2576</v>
      </c>
      <c r="B2575" s="183" t="s">
        <v>8385</v>
      </c>
      <c r="C2575" s="195" t="s">
        <v>8350</v>
      </c>
      <c r="D2575" s="268" t="s">
        <v>8350</v>
      </c>
      <c r="E2575" s="233" t="s">
        <v>8465</v>
      </c>
      <c r="F2575" s="265" t="s">
        <v>27</v>
      </c>
      <c r="G2575" s="195" t="s">
        <v>8011</v>
      </c>
      <c r="H2575" t="s">
        <v>8363</v>
      </c>
      <c r="I2575" s="195" t="str">
        <f>IFERROR(VLOOKUP(Table[[#This Row],[Activity Details of Assistance]],WHAT!E:F,2,FALSE),"")</f>
        <v># of tube well</v>
      </c>
      <c r="J2575" s="195"/>
      <c r="K2575">
        <v>9</v>
      </c>
      <c r="L2575" s="235" t="s">
        <v>28</v>
      </c>
      <c r="M2575" s="252" t="s">
        <v>13</v>
      </c>
      <c r="N2575" t="s">
        <v>14</v>
      </c>
      <c r="O2575" t="s">
        <v>309</v>
      </c>
      <c r="P2575" t="s">
        <v>1606</v>
      </c>
      <c r="Q2575" t="s">
        <v>6386</v>
      </c>
      <c r="R2575" s="230">
        <v>45107</v>
      </c>
      <c r="S2575" s="230">
        <v>45231</v>
      </c>
      <c r="T2575" t="s">
        <v>8407</v>
      </c>
      <c r="U2575" s="259"/>
      <c r="V2575" s="259"/>
      <c r="W2575" s="259"/>
      <c r="X2575" s="259"/>
      <c r="Y2575" s="260"/>
      <c r="Z2575" t="s">
        <v>8353</v>
      </c>
      <c r="AA2575" t="s">
        <v>8452</v>
      </c>
      <c r="AB2575">
        <v>1722524747</v>
      </c>
      <c r="AC2575" s="261" t="str">
        <f>_xlfn.IFNA(IF(Table[[#This Row],[Programme Partner]]&lt;&gt;Table[[#This Row],[Implementing Partner]],CONCATENATE(Table[[#This Row],[Programme Partner]],"-",Table[[#This Row],[Implementing Partner]]),Table[[#This Row],[Programme Partner]]),"")</f>
        <v>CARITAS</v>
      </c>
    </row>
    <row r="2576" spans="1:29" ht="16.5" customHeight="1">
      <c r="A2576" s="183">
        <v>2577</v>
      </c>
      <c r="B2576" s="183" t="s">
        <v>8385</v>
      </c>
      <c r="C2576" s="195" t="s">
        <v>8350</v>
      </c>
      <c r="D2576" s="268" t="s">
        <v>8350</v>
      </c>
      <c r="E2576" s="233" t="s">
        <v>8465</v>
      </c>
      <c r="F2576" s="265" t="s">
        <v>27</v>
      </c>
      <c r="G2576" s="195" t="s">
        <v>8012</v>
      </c>
      <c r="H2576" t="s">
        <v>8365</v>
      </c>
      <c r="I2576" s="195" t="str">
        <f>IFERROR(VLOOKUP(Table[[#This Row],[Activity Details of Assistance]],WHAT!E:F,2,FALSE),"")</f>
        <v># of door</v>
      </c>
      <c r="J2576" s="195"/>
      <c r="K2576">
        <v>5</v>
      </c>
      <c r="L2576" s="235" t="s">
        <v>28</v>
      </c>
      <c r="M2576" s="252" t="s">
        <v>13</v>
      </c>
      <c r="N2576" t="s">
        <v>14</v>
      </c>
      <c r="O2576" t="s">
        <v>309</v>
      </c>
      <c r="P2576" t="s">
        <v>1606</v>
      </c>
      <c r="Q2576" t="s">
        <v>6386</v>
      </c>
      <c r="R2576" s="230">
        <v>45107</v>
      </c>
      <c r="S2576" s="230">
        <v>45231</v>
      </c>
      <c r="T2576" t="s">
        <v>8407</v>
      </c>
      <c r="U2576" s="259"/>
      <c r="V2576" s="259"/>
      <c r="W2576" s="259"/>
      <c r="X2576" s="259"/>
      <c r="Y2576" s="260"/>
      <c r="Z2576" t="s">
        <v>8353</v>
      </c>
      <c r="AA2576" t="s">
        <v>8452</v>
      </c>
      <c r="AB2576">
        <v>1722524747</v>
      </c>
      <c r="AC2576" s="261" t="str">
        <f>_xlfn.IFNA(IF(Table[[#This Row],[Programme Partner]]&lt;&gt;Table[[#This Row],[Implementing Partner]],CONCATENATE(Table[[#This Row],[Programme Partner]],"-",Table[[#This Row],[Implementing Partner]]),Table[[#This Row],[Programme Partner]]),"")</f>
        <v>CARITAS</v>
      </c>
    </row>
    <row r="2577" spans="1:29" ht="16.5" customHeight="1">
      <c r="A2577" s="183">
        <v>2578</v>
      </c>
      <c r="B2577" s="183" t="s">
        <v>8385</v>
      </c>
      <c r="C2577" s="195" t="s">
        <v>8350</v>
      </c>
      <c r="D2577" s="268" t="s">
        <v>8350</v>
      </c>
      <c r="E2577" s="233" t="s">
        <v>8465</v>
      </c>
      <c r="F2577" s="265" t="s">
        <v>27</v>
      </c>
      <c r="G2577" s="195" t="s">
        <v>8012</v>
      </c>
      <c r="H2577" t="s">
        <v>8312</v>
      </c>
      <c r="I2577" s="195" t="str">
        <f>IFERROR(VLOOKUP(Table[[#This Row],[Activity Details of Assistance]],WHAT!E:F,2,FALSE),"")</f>
        <v># of door</v>
      </c>
      <c r="J2577" s="195"/>
      <c r="K2577">
        <v>12</v>
      </c>
      <c r="L2577" s="235" t="s">
        <v>28</v>
      </c>
      <c r="M2577" s="252" t="s">
        <v>13</v>
      </c>
      <c r="N2577" t="s">
        <v>14</v>
      </c>
      <c r="O2577" t="s">
        <v>309</v>
      </c>
      <c r="P2577" t="s">
        <v>1606</v>
      </c>
      <c r="Q2577" t="s">
        <v>6386</v>
      </c>
      <c r="R2577" s="230">
        <v>45107</v>
      </c>
      <c r="S2577" s="230">
        <v>45231</v>
      </c>
      <c r="T2577" t="s">
        <v>8407</v>
      </c>
      <c r="U2577" s="259"/>
      <c r="V2577" s="259"/>
      <c r="W2577" s="259"/>
      <c r="X2577" s="259"/>
      <c r="Y2577" s="260"/>
      <c r="Z2577" t="s">
        <v>8353</v>
      </c>
      <c r="AA2577" t="s">
        <v>8452</v>
      </c>
      <c r="AB2577">
        <v>1722524747</v>
      </c>
      <c r="AC2577" s="261" t="str">
        <f>_xlfn.IFNA(IF(Table[[#This Row],[Programme Partner]]&lt;&gt;Table[[#This Row],[Implementing Partner]],CONCATENATE(Table[[#This Row],[Programme Partner]],"-",Table[[#This Row],[Implementing Partner]]),Table[[#This Row],[Programme Partner]]),"")</f>
        <v>CARITAS</v>
      </c>
    </row>
    <row r="2578" spans="1:29" ht="16.5" customHeight="1">
      <c r="A2578" s="183">
        <v>2579</v>
      </c>
      <c r="B2578" s="183" t="s">
        <v>8385</v>
      </c>
      <c r="C2578" s="195" t="s">
        <v>8350</v>
      </c>
      <c r="D2578" s="268" t="s">
        <v>8350</v>
      </c>
      <c r="E2578" s="233" t="s">
        <v>8465</v>
      </c>
      <c r="F2578" s="265" t="s">
        <v>27</v>
      </c>
      <c r="G2578" s="195" t="s">
        <v>8013</v>
      </c>
      <c r="H2578" t="s">
        <v>8286</v>
      </c>
      <c r="I2578" s="195" t="str">
        <f>IFERROR(VLOOKUP(Table[[#This Row],[Activity Details of Assistance]],WHAT!E:F,2,FALSE),"")</f>
        <v># of HP sessions at community level</v>
      </c>
      <c r="J2578" s="195"/>
      <c r="K2578">
        <v>21</v>
      </c>
      <c r="L2578" s="235" t="s">
        <v>28</v>
      </c>
      <c r="M2578" s="252" t="s">
        <v>13</v>
      </c>
      <c r="N2578" t="s">
        <v>14</v>
      </c>
      <c r="O2578" t="s">
        <v>309</v>
      </c>
      <c r="P2578" t="s">
        <v>1606</v>
      </c>
      <c r="Q2578" t="s">
        <v>6386</v>
      </c>
      <c r="R2578" s="230">
        <v>45107</v>
      </c>
      <c r="S2578" s="230">
        <v>45231</v>
      </c>
      <c r="T2578" t="s">
        <v>8407</v>
      </c>
      <c r="U2578" s="259"/>
      <c r="V2578" s="259"/>
      <c r="W2578" s="259"/>
      <c r="X2578" s="259"/>
      <c r="Y2578" s="260"/>
      <c r="Z2578" t="s">
        <v>8353</v>
      </c>
      <c r="AA2578" t="s">
        <v>8452</v>
      </c>
      <c r="AB2578">
        <v>1722524747</v>
      </c>
      <c r="AC2578" s="261" t="str">
        <f>_xlfn.IFNA(IF(Table[[#This Row],[Programme Partner]]&lt;&gt;Table[[#This Row],[Implementing Partner]],CONCATENATE(Table[[#This Row],[Programme Partner]],"-",Table[[#This Row],[Implementing Partner]]),Table[[#This Row],[Programme Partner]]),"")</f>
        <v>CARITAS</v>
      </c>
    </row>
    <row r="2579" spans="1:29" ht="16.5" customHeight="1">
      <c r="A2579" s="183">
        <v>2580</v>
      </c>
      <c r="B2579" s="183" t="s">
        <v>8385</v>
      </c>
      <c r="C2579" s="195" t="s">
        <v>8350</v>
      </c>
      <c r="D2579" s="268" t="s">
        <v>8350</v>
      </c>
      <c r="E2579" s="233" t="s">
        <v>8465</v>
      </c>
      <c r="F2579" s="265" t="s">
        <v>27</v>
      </c>
      <c r="G2579" s="195" t="s">
        <v>8013</v>
      </c>
      <c r="H2579" t="s">
        <v>8287</v>
      </c>
      <c r="I2579" s="195" t="str">
        <f>IFERROR(VLOOKUP(Table[[#This Row],[Activity Details of Assistance]],WHAT!E:F,2,FALSE),"")</f>
        <v># of HP sessions at HH level</v>
      </c>
      <c r="J2579" s="195"/>
      <c r="K2579">
        <v>70</v>
      </c>
      <c r="L2579" s="235" t="s">
        <v>28</v>
      </c>
      <c r="M2579" s="252" t="s">
        <v>13</v>
      </c>
      <c r="N2579" t="s">
        <v>14</v>
      </c>
      <c r="O2579" t="s">
        <v>309</v>
      </c>
      <c r="P2579" t="s">
        <v>1606</v>
      </c>
      <c r="Q2579" t="s">
        <v>6386</v>
      </c>
      <c r="R2579" s="230">
        <v>45107</v>
      </c>
      <c r="S2579" s="230">
        <v>45231</v>
      </c>
      <c r="T2579" t="s">
        <v>8407</v>
      </c>
      <c r="U2579" s="259"/>
      <c r="V2579" s="259"/>
      <c r="W2579" s="259"/>
      <c r="X2579" s="259"/>
      <c r="Y2579" s="260"/>
      <c r="Z2579" t="s">
        <v>8353</v>
      </c>
      <c r="AA2579" t="s">
        <v>8452</v>
      </c>
      <c r="AB2579">
        <v>1722524747</v>
      </c>
      <c r="AC2579" s="261" t="str">
        <f>_xlfn.IFNA(IF(Table[[#This Row],[Programme Partner]]&lt;&gt;Table[[#This Row],[Implementing Partner]],CONCATENATE(Table[[#This Row],[Programme Partner]],"-",Table[[#This Row],[Implementing Partner]]),Table[[#This Row],[Programme Partner]]),"")</f>
        <v>CARITAS</v>
      </c>
    </row>
    <row r="2580" spans="1:29" ht="16.5" customHeight="1">
      <c r="A2580" s="183">
        <v>2581</v>
      </c>
      <c r="B2580" s="183" t="s">
        <v>8385</v>
      </c>
      <c r="C2580" s="195" t="s">
        <v>8350</v>
      </c>
      <c r="D2580" s="268" t="s">
        <v>8350</v>
      </c>
      <c r="E2580" s="233" t="s">
        <v>8465</v>
      </c>
      <c r="F2580" s="265" t="s">
        <v>27</v>
      </c>
      <c r="G2580" s="195" t="s">
        <v>8014</v>
      </c>
      <c r="H2580" t="s">
        <v>8313</v>
      </c>
      <c r="I2580" s="195" t="str">
        <f>IFERROR(VLOOKUP(Table[[#This Row],[Activity Details of Assistance]],WHAT!E:F,2,FALSE),"")</f>
        <v># of campaign per camp </v>
      </c>
      <c r="J2580" s="195"/>
      <c r="K2580">
        <v>1</v>
      </c>
      <c r="L2580" s="235" t="s">
        <v>28</v>
      </c>
      <c r="M2580" s="252" t="s">
        <v>13</v>
      </c>
      <c r="N2580" t="s">
        <v>14</v>
      </c>
      <c r="O2580" t="s">
        <v>309</v>
      </c>
      <c r="P2580" t="s">
        <v>1606</v>
      </c>
      <c r="Q2580" t="s">
        <v>6386</v>
      </c>
      <c r="R2580" s="230">
        <v>45107</v>
      </c>
      <c r="S2580" s="230">
        <v>45231</v>
      </c>
      <c r="T2580" t="s">
        <v>8407</v>
      </c>
      <c r="U2580" s="259"/>
      <c r="V2580" s="259"/>
      <c r="W2580" s="259"/>
      <c r="X2580" s="259"/>
      <c r="Y2580" s="260"/>
      <c r="Z2580" t="s">
        <v>8353</v>
      </c>
      <c r="AA2580" t="s">
        <v>8452</v>
      </c>
      <c r="AB2580">
        <v>1722524747</v>
      </c>
      <c r="AC2580" s="261" t="str">
        <f>_xlfn.IFNA(IF(Table[[#This Row],[Programme Partner]]&lt;&gt;Table[[#This Row],[Implementing Partner]],CONCATENATE(Table[[#This Row],[Programme Partner]],"-",Table[[#This Row],[Implementing Partner]]),Table[[#This Row],[Programme Partner]]),"")</f>
        <v>CARITAS</v>
      </c>
    </row>
    <row r="2581" spans="1:29" ht="16.5" customHeight="1">
      <c r="A2581" s="183">
        <v>2582</v>
      </c>
      <c r="B2581" s="183" t="s">
        <v>8385</v>
      </c>
      <c r="C2581" s="195" t="s">
        <v>8350</v>
      </c>
      <c r="D2581" s="268" t="s">
        <v>8350</v>
      </c>
      <c r="E2581" s="233" t="s">
        <v>8465</v>
      </c>
      <c r="F2581" s="265" t="s">
        <v>27</v>
      </c>
      <c r="G2581" s="195" t="s">
        <v>8014</v>
      </c>
      <c r="H2581" t="s">
        <v>8412</v>
      </c>
      <c r="I2581" s="195" t="str">
        <f>IFERROR(VLOOKUP(Table[[#This Row],[Activity Details of Assistance]],WHAT!E:F,2,FALSE),"")</f>
        <v># of HH</v>
      </c>
      <c r="J2581" s="195"/>
      <c r="K2581">
        <v>22</v>
      </c>
      <c r="L2581" s="235" t="s">
        <v>28</v>
      </c>
      <c r="M2581" s="252" t="s">
        <v>13</v>
      </c>
      <c r="N2581" t="s">
        <v>14</v>
      </c>
      <c r="O2581" t="s">
        <v>309</v>
      </c>
      <c r="P2581" t="s">
        <v>1606</v>
      </c>
      <c r="Q2581" t="s">
        <v>6386</v>
      </c>
      <c r="R2581" s="230">
        <v>45107</v>
      </c>
      <c r="S2581" s="230">
        <v>45231</v>
      </c>
      <c r="T2581" t="s">
        <v>8407</v>
      </c>
      <c r="U2581" s="259"/>
      <c r="V2581" s="259"/>
      <c r="W2581" s="259"/>
      <c r="X2581" s="259"/>
      <c r="Y2581" s="260"/>
      <c r="Z2581" t="s">
        <v>8353</v>
      </c>
      <c r="AA2581" t="s">
        <v>8452</v>
      </c>
      <c r="AB2581">
        <v>1722524747</v>
      </c>
      <c r="AC2581" s="261" t="str">
        <f>_xlfn.IFNA(IF(Table[[#This Row],[Programme Partner]]&lt;&gt;Table[[#This Row],[Implementing Partner]],CONCATENATE(Table[[#This Row],[Programme Partner]],"-",Table[[#This Row],[Implementing Partner]]),Table[[#This Row],[Programme Partner]]),"")</f>
        <v>CARITAS</v>
      </c>
    </row>
    <row r="2582" spans="1:29" ht="16.5" customHeight="1">
      <c r="A2582" s="183">
        <v>2583</v>
      </c>
      <c r="B2582" s="183" t="s">
        <v>8385</v>
      </c>
      <c r="C2582" s="195" t="s">
        <v>8350</v>
      </c>
      <c r="D2582" s="268" t="s">
        <v>8350</v>
      </c>
      <c r="E2582" s="233" t="s">
        <v>8465</v>
      </c>
      <c r="F2582" s="265" t="s">
        <v>27</v>
      </c>
      <c r="G2582" s="195" t="s">
        <v>8011</v>
      </c>
      <c r="H2582" t="s">
        <v>8363</v>
      </c>
      <c r="I2582" s="195" t="str">
        <f>IFERROR(VLOOKUP(Table[[#This Row],[Activity Details of Assistance]],WHAT!E:F,2,FALSE),"")</f>
        <v># of tube well</v>
      </c>
      <c r="J2582" s="195"/>
      <c r="K2582">
        <v>14</v>
      </c>
      <c r="L2582" s="235" t="s">
        <v>28</v>
      </c>
      <c r="M2582" s="252" t="s">
        <v>13</v>
      </c>
      <c r="N2582" t="s">
        <v>14</v>
      </c>
      <c r="O2582" t="s">
        <v>309</v>
      </c>
      <c r="P2582" t="s">
        <v>1606</v>
      </c>
      <c r="Q2582" t="s">
        <v>4668</v>
      </c>
      <c r="R2582" s="230">
        <v>45107</v>
      </c>
      <c r="S2582" s="230">
        <v>45231</v>
      </c>
      <c r="T2582" t="s">
        <v>8407</v>
      </c>
      <c r="U2582" s="259"/>
      <c r="V2582" s="259"/>
      <c r="W2582" s="259"/>
      <c r="X2582" s="259"/>
      <c r="Y2582" s="260"/>
      <c r="Z2582" t="s">
        <v>8353</v>
      </c>
      <c r="AA2582" t="s">
        <v>8452</v>
      </c>
      <c r="AB2582">
        <v>1722524747</v>
      </c>
      <c r="AC2582" s="261" t="str">
        <f>_xlfn.IFNA(IF(Table[[#This Row],[Programme Partner]]&lt;&gt;Table[[#This Row],[Implementing Partner]],CONCATENATE(Table[[#This Row],[Programme Partner]],"-",Table[[#This Row],[Implementing Partner]]),Table[[#This Row],[Programme Partner]]),"")</f>
        <v>CARITAS</v>
      </c>
    </row>
    <row r="2583" spans="1:29" ht="16.5" customHeight="1">
      <c r="A2583" s="183">
        <v>2584</v>
      </c>
      <c r="B2583" s="183" t="s">
        <v>8385</v>
      </c>
      <c r="C2583" s="195" t="s">
        <v>8350</v>
      </c>
      <c r="D2583" s="268" t="s">
        <v>8350</v>
      </c>
      <c r="E2583" s="233" t="s">
        <v>8465</v>
      </c>
      <c r="F2583" s="265" t="s">
        <v>27</v>
      </c>
      <c r="G2583" s="195" t="s">
        <v>8012</v>
      </c>
      <c r="H2583" t="s">
        <v>8365</v>
      </c>
      <c r="I2583" s="195" t="str">
        <f>IFERROR(VLOOKUP(Table[[#This Row],[Activity Details of Assistance]],WHAT!E:F,2,FALSE),"")</f>
        <v># of door</v>
      </c>
      <c r="J2583" s="195"/>
      <c r="K2583">
        <v>13</v>
      </c>
      <c r="L2583" s="235" t="s">
        <v>28</v>
      </c>
      <c r="M2583" s="252" t="s">
        <v>13</v>
      </c>
      <c r="N2583" t="s">
        <v>14</v>
      </c>
      <c r="O2583" t="s">
        <v>309</v>
      </c>
      <c r="P2583" t="s">
        <v>1606</v>
      </c>
      <c r="Q2583" t="s">
        <v>4668</v>
      </c>
      <c r="R2583" s="230">
        <v>45107</v>
      </c>
      <c r="S2583" s="230">
        <v>45231</v>
      </c>
      <c r="T2583" t="s">
        <v>8407</v>
      </c>
      <c r="U2583" s="259"/>
      <c r="V2583" s="259"/>
      <c r="W2583" s="259"/>
      <c r="X2583" s="259"/>
      <c r="Y2583" s="260"/>
      <c r="Z2583" t="s">
        <v>8353</v>
      </c>
      <c r="AA2583" t="s">
        <v>8452</v>
      </c>
      <c r="AB2583">
        <v>1722524747</v>
      </c>
      <c r="AC2583" s="261" t="str">
        <f>_xlfn.IFNA(IF(Table[[#This Row],[Programme Partner]]&lt;&gt;Table[[#This Row],[Implementing Partner]],CONCATENATE(Table[[#This Row],[Programme Partner]],"-",Table[[#This Row],[Implementing Partner]]),Table[[#This Row],[Programme Partner]]),"")</f>
        <v>CARITAS</v>
      </c>
    </row>
    <row r="2584" spans="1:29" ht="16.5" customHeight="1">
      <c r="A2584" s="183">
        <v>2585</v>
      </c>
      <c r="B2584" s="183" t="s">
        <v>8385</v>
      </c>
      <c r="C2584" s="195" t="s">
        <v>8350</v>
      </c>
      <c r="D2584" s="268" t="s">
        <v>8350</v>
      </c>
      <c r="E2584" s="233" t="s">
        <v>8465</v>
      </c>
      <c r="F2584" s="265" t="s">
        <v>27</v>
      </c>
      <c r="G2584" s="195" t="s">
        <v>8012</v>
      </c>
      <c r="H2584" t="s">
        <v>8312</v>
      </c>
      <c r="I2584" s="195" t="str">
        <f>IFERROR(VLOOKUP(Table[[#This Row],[Activity Details of Assistance]],WHAT!E:F,2,FALSE),"")</f>
        <v># of door</v>
      </c>
      <c r="J2584" s="195"/>
      <c r="K2584">
        <v>17</v>
      </c>
      <c r="L2584" s="235" t="s">
        <v>28</v>
      </c>
      <c r="M2584" s="252" t="s">
        <v>13</v>
      </c>
      <c r="N2584" t="s">
        <v>14</v>
      </c>
      <c r="O2584" t="s">
        <v>309</v>
      </c>
      <c r="P2584" t="s">
        <v>1606</v>
      </c>
      <c r="Q2584" t="s">
        <v>4668</v>
      </c>
      <c r="R2584" s="230">
        <v>45107</v>
      </c>
      <c r="S2584" s="230">
        <v>45231</v>
      </c>
      <c r="T2584" t="s">
        <v>8407</v>
      </c>
      <c r="U2584" s="259"/>
      <c r="V2584" s="259"/>
      <c r="W2584" s="259"/>
      <c r="X2584" s="259"/>
      <c r="Y2584" s="260"/>
      <c r="Z2584" t="s">
        <v>8353</v>
      </c>
      <c r="AA2584" t="s">
        <v>8452</v>
      </c>
      <c r="AB2584">
        <v>1722524747</v>
      </c>
      <c r="AC2584" s="261" t="str">
        <f>_xlfn.IFNA(IF(Table[[#This Row],[Programme Partner]]&lt;&gt;Table[[#This Row],[Implementing Partner]],CONCATENATE(Table[[#This Row],[Programme Partner]],"-",Table[[#This Row],[Implementing Partner]]),Table[[#This Row],[Programme Partner]]),"")</f>
        <v>CARITAS</v>
      </c>
    </row>
    <row r="2585" spans="1:29" ht="16.5" customHeight="1">
      <c r="A2585" s="183">
        <v>2586</v>
      </c>
      <c r="B2585" s="183" t="s">
        <v>8385</v>
      </c>
      <c r="C2585" s="195" t="s">
        <v>8350</v>
      </c>
      <c r="D2585" s="268" t="s">
        <v>8350</v>
      </c>
      <c r="E2585" s="233" t="s">
        <v>8465</v>
      </c>
      <c r="F2585" s="265" t="s">
        <v>27</v>
      </c>
      <c r="G2585" s="195" t="s">
        <v>8013</v>
      </c>
      <c r="H2585" t="s">
        <v>8286</v>
      </c>
      <c r="I2585" s="195" t="str">
        <f>IFERROR(VLOOKUP(Table[[#This Row],[Activity Details of Assistance]],WHAT!E:F,2,FALSE),"")</f>
        <v># of HP sessions at community level</v>
      </c>
      <c r="J2585" s="195"/>
      <c r="K2585">
        <v>11</v>
      </c>
      <c r="L2585" s="235" t="s">
        <v>28</v>
      </c>
      <c r="M2585" s="252" t="s">
        <v>13</v>
      </c>
      <c r="N2585" t="s">
        <v>14</v>
      </c>
      <c r="O2585" t="s">
        <v>309</v>
      </c>
      <c r="P2585" t="s">
        <v>1606</v>
      </c>
      <c r="Q2585" t="s">
        <v>4668</v>
      </c>
      <c r="R2585" s="230">
        <v>45107</v>
      </c>
      <c r="S2585" s="230">
        <v>45231</v>
      </c>
      <c r="T2585" t="s">
        <v>8407</v>
      </c>
      <c r="U2585" s="259"/>
      <c r="V2585" s="259"/>
      <c r="W2585" s="259"/>
      <c r="X2585" s="259"/>
      <c r="Y2585" s="260"/>
      <c r="Z2585" t="s">
        <v>8353</v>
      </c>
      <c r="AA2585" t="s">
        <v>8452</v>
      </c>
      <c r="AB2585">
        <v>1722524747</v>
      </c>
      <c r="AC2585" s="261" t="str">
        <f>_xlfn.IFNA(IF(Table[[#This Row],[Programme Partner]]&lt;&gt;Table[[#This Row],[Implementing Partner]],CONCATENATE(Table[[#This Row],[Programme Partner]],"-",Table[[#This Row],[Implementing Partner]]),Table[[#This Row],[Programme Partner]]),"")</f>
        <v>CARITAS</v>
      </c>
    </row>
    <row r="2586" spans="1:29" ht="16.5" customHeight="1">
      <c r="A2586" s="183">
        <v>2587</v>
      </c>
      <c r="B2586" s="183" t="s">
        <v>8385</v>
      </c>
      <c r="C2586" s="195" t="s">
        <v>8350</v>
      </c>
      <c r="D2586" s="268" t="s">
        <v>8350</v>
      </c>
      <c r="E2586" s="233" t="s">
        <v>8465</v>
      </c>
      <c r="F2586" s="265" t="s">
        <v>27</v>
      </c>
      <c r="G2586" s="195" t="s">
        <v>8013</v>
      </c>
      <c r="H2586" t="s">
        <v>8287</v>
      </c>
      <c r="I2586" s="195" t="str">
        <f>IFERROR(VLOOKUP(Table[[#This Row],[Activity Details of Assistance]],WHAT!E:F,2,FALSE),"")</f>
        <v># of HP sessions at HH level</v>
      </c>
      <c r="J2586" s="195"/>
      <c r="K2586">
        <v>220</v>
      </c>
      <c r="L2586" s="235" t="s">
        <v>28</v>
      </c>
      <c r="M2586" s="252" t="s">
        <v>13</v>
      </c>
      <c r="N2586" t="s">
        <v>14</v>
      </c>
      <c r="O2586" t="s">
        <v>309</v>
      </c>
      <c r="P2586" t="s">
        <v>1606</v>
      </c>
      <c r="Q2586" t="s">
        <v>4668</v>
      </c>
      <c r="R2586" s="230">
        <v>45107</v>
      </c>
      <c r="S2586" s="230">
        <v>45231</v>
      </c>
      <c r="T2586" t="s">
        <v>8407</v>
      </c>
      <c r="U2586" s="259"/>
      <c r="V2586" s="259"/>
      <c r="W2586" s="259"/>
      <c r="X2586" s="259"/>
      <c r="Y2586" s="260"/>
      <c r="Z2586" t="s">
        <v>8353</v>
      </c>
      <c r="AA2586" t="s">
        <v>8452</v>
      </c>
      <c r="AB2586">
        <v>1722524747</v>
      </c>
      <c r="AC2586" s="261" t="str">
        <f>_xlfn.IFNA(IF(Table[[#This Row],[Programme Partner]]&lt;&gt;Table[[#This Row],[Implementing Partner]],CONCATENATE(Table[[#This Row],[Programme Partner]],"-",Table[[#This Row],[Implementing Partner]]),Table[[#This Row],[Programme Partner]]),"")</f>
        <v>CARITAS</v>
      </c>
    </row>
    <row r="2587" spans="1:29" ht="16.5" customHeight="1">
      <c r="A2587" s="183">
        <v>2588</v>
      </c>
      <c r="B2587" s="183" t="s">
        <v>8385</v>
      </c>
      <c r="C2587" s="195" t="s">
        <v>8350</v>
      </c>
      <c r="D2587" s="268" t="s">
        <v>8350</v>
      </c>
      <c r="E2587" s="233" t="s">
        <v>8465</v>
      </c>
      <c r="F2587" s="265" t="s">
        <v>27</v>
      </c>
      <c r="G2587" s="195" t="s">
        <v>8014</v>
      </c>
      <c r="H2587" t="s">
        <v>8313</v>
      </c>
      <c r="I2587" s="195" t="str">
        <f>IFERROR(VLOOKUP(Table[[#This Row],[Activity Details of Assistance]],WHAT!E:F,2,FALSE),"")</f>
        <v># of campaign per camp </v>
      </c>
      <c r="J2587" s="195"/>
      <c r="K2587">
        <v>2</v>
      </c>
      <c r="L2587" s="235" t="s">
        <v>28</v>
      </c>
      <c r="M2587" s="252" t="s">
        <v>13</v>
      </c>
      <c r="N2587" t="s">
        <v>14</v>
      </c>
      <c r="O2587" t="s">
        <v>309</v>
      </c>
      <c r="P2587" t="s">
        <v>1606</v>
      </c>
      <c r="Q2587" t="s">
        <v>4668</v>
      </c>
      <c r="R2587" s="230">
        <v>45107</v>
      </c>
      <c r="S2587" s="230">
        <v>45231</v>
      </c>
      <c r="T2587" t="s">
        <v>8407</v>
      </c>
      <c r="U2587" s="259"/>
      <c r="V2587" s="259"/>
      <c r="W2587" s="259"/>
      <c r="X2587" s="259"/>
      <c r="Y2587" s="260"/>
      <c r="Z2587" t="s">
        <v>8353</v>
      </c>
      <c r="AA2587" t="s">
        <v>8452</v>
      </c>
      <c r="AB2587">
        <v>1722524747</v>
      </c>
      <c r="AC2587" s="261" t="str">
        <f>_xlfn.IFNA(IF(Table[[#This Row],[Programme Partner]]&lt;&gt;Table[[#This Row],[Implementing Partner]],CONCATENATE(Table[[#This Row],[Programme Partner]],"-",Table[[#This Row],[Implementing Partner]]),Table[[#This Row],[Programme Partner]]),"")</f>
        <v>CARITAS</v>
      </c>
    </row>
    <row r="2588" spans="1:29" ht="16.5" customHeight="1">
      <c r="A2588" s="183">
        <v>2589</v>
      </c>
      <c r="B2588" s="183" t="s">
        <v>8385</v>
      </c>
      <c r="C2588" s="195" t="s">
        <v>8350</v>
      </c>
      <c r="D2588" s="268" t="s">
        <v>8350</v>
      </c>
      <c r="E2588" s="233" t="s">
        <v>8465</v>
      </c>
      <c r="F2588" s="265" t="s">
        <v>27</v>
      </c>
      <c r="G2588" s="195" t="s">
        <v>8014</v>
      </c>
      <c r="H2588" t="s">
        <v>8412</v>
      </c>
      <c r="I2588" s="195" t="str">
        <f>IFERROR(VLOOKUP(Table[[#This Row],[Activity Details of Assistance]],WHAT!E:F,2,FALSE),"")</f>
        <v># of HH</v>
      </c>
      <c r="J2588" s="195"/>
      <c r="K2588">
        <v>85</v>
      </c>
      <c r="L2588" s="235" t="s">
        <v>28</v>
      </c>
      <c r="M2588" s="252" t="s">
        <v>13</v>
      </c>
      <c r="N2588" t="s">
        <v>14</v>
      </c>
      <c r="O2588" t="s">
        <v>309</v>
      </c>
      <c r="P2588" t="s">
        <v>1606</v>
      </c>
      <c r="Q2588" t="s">
        <v>4668</v>
      </c>
      <c r="R2588" s="230">
        <v>45107</v>
      </c>
      <c r="S2588" s="230">
        <v>45231</v>
      </c>
      <c r="T2588" t="s">
        <v>8407</v>
      </c>
      <c r="U2588" s="259"/>
      <c r="V2588" s="259"/>
      <c r="W2588" s="259"/>
      <c r="X2588" s="259"/>
      <c r="Y2588" s="260"/>
      <c r="Z2588" t="s">
        <v>8353</v>
      </c>
      <c r="AA2588" t="s">
        <v>8452</v>
      </c>
      <c r="AB2588">
        <v>1722524747</v>
      </c>
      <c r="AC2588" s="261" t="str">
        <f>_xlfn.IFNA(IF(Table[[#This Row],[Programme Partner]]&lt;&gt;Table[[#This Row],[Implementing Partner]],CONCATENATE(Table[[#This Row],[Programme Partner]],"-",Table[[#This Row],[Implementing Partner]]),Table[[#This Row],[Programme Partner]]),"")</f>
        <v>CARITAS</v>
      </c>
    </row>
    <row r="2589" spans="1:29" ht="16.5" customHeight="1">
      <c r="A2589" s="183">
        <v>2590</v>
      </c>
      <c r="B2589" s="183" t="s">
        <v>8385</v>
      </c>
      <c r="C2589" s="195" t="s">
        <v>8350</v>
      </c>
      <c r="D2589" s="268" t="s">
        <v>8350</v>
      </c>
      <c r="E2589" s="233" t="s">
        <v>8351</v>
      </c>
      <c r="F2589" s="265" t="s">
        <v>27</v>
      </c>
      <c r="G2589" s="195" t="s">
        <v>8011</v>
      </c>
      <c r="H2589" t="s">
        <v>8363</v>
      </c>
      <c r="I2589" s="195" t="str">
        <f>IFERROR(VLOOKUP(Table[[#This Row],[Activity Details of Assistance]],WHAT!E:F,2,FALSE),"")</f>
        <v># of tube well</v>
      </c>
      <c r="J2589" s="195"/>
      <c r="K2589">
        <v>7</v>
      </c>
      <c r="L2589" s="235" t="s">
        <v>28</v>
      </c>
      <c r="M2589" s="252" t="s">
        <v>13</v>
      </c>
      <c r="N2589" t="s">
        <v>14</v>
      </c>
      <c r="O2589" t="s">
        <v>309</v>
      </c>
      <c r="P2589" t="s">
        <v>1606</v>
      </c>
      <c r="Q2589" t="s">
        <v>6386</v>
      </c>
      <c r="R2589" s="230">
        <v>45138</v>
      </c>
      <c r="S2589" s="230">
        <v>45261</v>
      </c>
      <c r="T2589" t="s">
        <v>8407</v>
      </c>
      <c r="U2589" s="259"/>
      <c r="V2589" s="259"/>
      <c r="W2589" s="259"/>
      <c r="X2589" s="259"/>
      <c r="Y2589" s="260"/>
      <c r="Z2589" t="s">
        <v>8353</v>
      </c>
      <c r="AA2589" t="s">
        <v>8452</v>
      </c>
      <c r="AB2589">
        <v>1722524747</v>
      </c>
      <c r="AC2589" s="261" t="str">
        <f>_xlfn.IFNA(IF(Table[[#This Row],[Programme Partner]]&lt;&gt;Table[[#This Row],[Implementing Partner]],CONCATENATE(Table[[#This Row],[Programme Partner]],"-",Table[[#This Row],[Implementing Partner]]),Table[[#This Row],[Programme Partner]]),"")</f>
        <v>CARITAS</v>
      </c>
    </row>
    <row r="2590" spans="1:29" ht="16.5" customHeight="1">
      <c r="A2590" s="183">
        <v>2591</v>
      </c>
      <c r="B2590" s="183" t="s">
        <v>8385</v>
      </c>
      <c r="C2590" s="195" t="s">
        <v>8350</v>
      </c>
      <c r="D2590" s="268" t="s">
        <v>8350</v>
      </c>
      <c r="E2590" s="233" t="s">
        <v>8351</v>
      </c>
      <c r="F2590" s="265" t="s">
        <v>27</v>
      </c>
      <c r="G2590" s="195" t="s">
        <v>8012</v>
      </c>
      <c r="H2590" t="s">
        <v>8365</v>
      </c>
      <c r="I2590" s="195" t="str">
        <f>IFERROR(VLOOKUP(Table[[#This Row],[Activity Details of Assistance]],WHAT!E:F,2,FALSE),"")</f>
        <v># of door</v>
      </c>
      <c r="J2590" s="195"/>
      <c r="K2590">
        <v>3</v>
      </c>
      <c r="L2590" s="235" t="s">
        <v>28</v>
      </c>
      <c r="M2590" s="252" t="s">
        <v>13</v>
      </c>
      <c r="N2590" t="s">
        <v>14</v>
      </c>
      <c r="O2590" t="s">
        <v>309</v>
      </c>
      <c r="P2590" t="s">
        <v>1606</v>
      </c>
      <c r="Q2590" t="s">
        <v>6386</v>
      </c>
      <c r="R2590" s="230">
        <v>45138</v>
      </c>
      <c r="S2590" s="230">
        <v>45261</v>
      </c>
      <c r="T2590" t="s">
        <v>8407</v>
      </c>
      <c r="U2590" s="259"/>
      <c r="V2590" s="259"/>
      <c r="W2590" s="259"/>
      <c r="X2590" s="259"/>
      <c r="Y2590" s="260"/>
      <c r="Z2590" t="s">
        <v>8353</v>
      </c>
      <c r="AA2590" t="s">
        <v>8452</v>
      </c>
      <c r="AB2590">
        <v>1722524747</v>
      </c>
      <c r="AC2590" s="261" t="str">
        <f>_xlfn.IFNA(IF(Table[[#This Row],[Programme Partner]]&lt;&gt;Table[[#This Row],[Implementing Partner]],CONCATENATE(Table[[#This Row],[Programme Partner]],"-",Table[[#This Row],[Implementing Partner]]),Table[[#This Row],[Programme Partner]]),"")</f>
        <v>CARITAS</v>
      </c>
    </row>
    <row r="2591" spans="1:29" ht="16.5" customHeight="1">
      <c r="A2591" s="183">
        <v>2592</v>
      </c>
      <c r="B2591" s="183" t="s">
        <v>8385</v>
      </c>
      <c r="C2591" s="195" t="s">
        <v>8350</v>
      </c>
      <c r="D2591" s="268" t="s">
        <v>8350</v>
      </c>
      <c r="E2591" s="233" t="s">
        <v>8351</v>
      </c>
      <c r="F2591" s="265" t="s">
        <v>27</v>
      </c>
      <c r="G2591" s="195" t="s">
        <v>8012</v>
      </c>
      <c r="H2591" t="s">
        <v>8312</v>
      </c>
      <c r="I2591" s="195" t="str">
        <f>IFERROR(VLOOKUP(Table[[#This Row],[Activity Details of Assistance]],WHAT!E:F,2,FALSE),"")</f>
        <v># of door</v>
      </c>
      <c r="J2591" s="195"/>
      <c r="K2591">
        <v>25</v>
      </c>
      <c r="L2591" s="235" t="s">
        <v>28</v>
      </c>
      <c r="M2591" s="252" t="s">
        <v>13</v>
      </c>
      <c r="N2591" t="s">
        <v>14</v>
      </c>
      <c r="O2591" t="s">
        <v>309</v>
      </c>
      <c r="P2591" t="s">
        <v>1606</v>
      </c>
      <c r="Q2591" t="s">
        <v>6386</v>
      </c>
      <c r="R2591" s="230">
        <v>45138</v>
      </c>
      <c r="S2591" s="230">
        <v>45261</v>
      </c>
      <c r="T2591" t="s">
        <v>8407</v>
      </c>
      <c r="U2591" s="259"/>
      <c r="V2591" s="259"/>
      <c r="W2591" s="259"/>
      <c r="X2591" s="259"/>
      <c r="Y2591" s="260"/>
      <c r="Z2591" t="s">
        <v>8353</v>
      </c>
      <c r="AA2591" t="s">
        <v>8452</v>
      </c>
      <c r="AB2591">
        <v>1722524747</v>
      </c>
      <c r="AC2591" s="261" t="str">
        <f>_xlfn.IFNA(IF(Table[[#This Row],[Programme Partner]]&lt;&gt;Table[[#This Row],[Implementing Partner]],CONCATENATE(Table[[#This Row],[Programme Partner]],"-",Table[[#This Row],[Implementing Partner]]),Table[[#This Row],[Programme Partner]]),"")</f>
        <v>CARITAS</v>
      </c>
    </row>
    <row r="2592" spans="1:29" ht="16.5" customHeight="1">
      <c r="A2592" s="183">
        <v>2593</v>
      </c>
      <c r="B2592" s="183" t="s">
        <v>8385</v>
      </c>
      <c r="C2592" s="195" t="s">
        <v>8350</v>
      </c>
      <c r="D2592" s="268" t="s">
        <v>8350</v>
      </c>
      <c r="E2592" s="233" t="s">
        <v>8351</v>
      </c>
      <c r="F2592" s="265" t="s">
        <v>27</v>
      </c>
      <c r="G2592" s="195" t="s">
        <v>8014</v>
      </c>
      <c r="H2592" t="s">
        <v>8412</v>
      </c>
      <c r="I2592" s="195" t="str">
        <f>IFERROR(VLOOKUP(Table[[#This Row],[Activity Details of Assistance]],WHAT!E:F,2,FALSE),"")</f>
        <v># of HH</v>
      </c>
      <c r="J2592" s="195"/>
      <c r="K2592">
        <v>145</v>
      </c>
      <c r="L2592" s="235" t="s">
        <v>28</v>
      </c>
      <c r="M2592" s="252" t="s">
        <v>13</v>
      </c>
      <c r="N2592" t="s">
        <v>14</v>
      </c>
      <c r="O2592" t="s">
        <v>309</v>
      </c>
      <c r="P2592" t="s">
        <v>1606</v>
      </c>
      <c r="Q2592" t="s">
        <v>6386</v>
      </c>
      <c r="R2592" s="230">
        <v>45138</v>
      </c>
      <c r="S2592" s="230">
        <v>45261</v>
      </c>
      <c r="T2592" t="s">
        <v>8407</v>
      </c>
      <c r="U2592" s="259"/>
      <c r="V2592" s="259"/>
      <c r="W2592" s="259"/>
      <c r="X2592" s="259"/>
      <c r="Y2592" s="260"/>
      <c r="Z2592" t="s">
        <v>8353</v>
      </c>
      <c r="AA2592" t="s">
        <v>8452</v>
      </c>
      <c r="AB2592">
        <v>1722524747</v>
      </c>
      <c r="AC2592" s="261" t="str">
        <f>_xlfn.IFNA(IF(Table[[#This Row],[Programme Partner]]&lt;&gt;Table[[#This Row],[Implementing Partner]],CONCATENATE(Table[[#This Row],[Programme Partner]],"-",Table[[#This Row],[Implementing Partner]]),Table[[#This Row],[Programme Partner]]),"")</f>
        <v>CARITAS</v>
      </c>
    </row>
    <row r="2593" spans="1:29" ht="16.5" customHeight="1">
      <c r="A2593" s="183">
        <v>2594</v>
      </c>
      <c r="B2593" s="183" t="s">
        <v>8385</v>
      </c>
      <c r="C2593" s="195" t="s">
        <v>8350</v>
      </c>
      <c r="D2593" s="268" t="s">
        <v>8350</v>
      </c>
      <c r="E2593" s="233" t="s">
        <v>8351</v>
      </c>
      <c r="F2593" s="265" t="s">
        <v>27</v>
      </c>
      <c r="G2593" s="195" t="s">
        <v>8011</v>
      </c>
      <c r="H2593" t="s">
        <v>8363</v>
      </c>
      <c r="I2593" s="195" t="str">
        <f>IFERROR(VLOOKUP(Table[[#This Row],[Activity Details of Assistance]],WHAT!E:F,2,FALSE),"")</f>
        <v># of tube well</v>
      </c>
      <c r="J2593" s="195"/>
      <c r="K2593">
        <v>18</v>
      </c>
      <c r="L2593" s="235" t="s">
        <v>28</v>
      </c>
      <c r="M2593" s="252" t="s">
        <v>13</v>
      </c>
      <c r="N2593" t="s">
        <v>14</v>
      </c>
      <c r="O2593" t="s">
        <v>309</v>
      </c>
      <c r="P2593" t="s">
        <v>1606</v>
      </c>
      <c r="Q2593" t="s">
        <v>4668</v>
      </c>
      <c r="R2593" s="230">
        <v>45138</v>
      </c>
      <c r="S2593" s="230">
        <v>45261</v>
      </c>
      <c r="T2593" t="s">
        <v>8407</v>
      </c>
      <c r="U2593" s="259"/>
      <c r="V2593" s="259"/>
      <c r="W2593" s="259"/>
      <c r="X2593" s="259"/>
      <c r="Y2593" s="260"/>
      <c r="Z2593" t="s">
        <v>8353</v>
      </c>
      <c r="AA2593" t="s">
        <v>8452</v>
      </c>
      <c r="AB2593">
        <v>1722524747</v>
      </c>
      <c r="AC2593" s="261" t="str">
        <f>_xlfn.IFNA(IF(Table[[#This Row],[Programme Partner]]&lt;&gt;Table[[#This Row],[Implementing Partner]],CONCATENATE(Table[[#This Row],[Programme Partner]],"-",Table[[#This Row],[Implementing Partner]]),Table[[#This Row],[Programme Partner]]),"")</f>
        <v>CARITAS</v>
      </c>
    </row>
    <row r="2594" spans="1:29" ht="16.5" customHeight="1">
      <c r="A2594" s="183">
        <v>2595</v>
      </c>
      <c r="B2594" s="183" t="s">
        <v>8385</v>
      </c>
      <c r="C2594" s="195" t="s">
        <v>8350</v>
      </c>
      <c r="D2594" s="268" t="s">
        <v>8350</v>
      </c>
      <c r="E2594" s="233" t="s">
        <v>8351</v>
      </c>
      <c r="F2594" s="265" t="s">
        <v>27</v>
      </c>
      <c r="G2594" s="195" t="s">
        <v>8012</v>
      </c>
      <c r="H2594" t="s">
        <v>8365</v>
      </c>
      <c r="I2594" s="195" t="str">
        <f>IFERROR(VLOOKUP(Table[[#This Row],[Activity Details of Assistance]],WHAT!E:F,2,FALSE),"")</f>
        <v># of door</v>
      </c>
      <c r="J2594" s="195"/>
      <c r="K2594">
        <v>1</v>
      </c>
      <c r="L2594" s="235" t="s">
        <v>28</v>
      </c>
      <c r="M2594" s="252" t="s">
        <v>13</v>
      </c>
      <c r="N2594" t="s">
        <v>14</v>
      </c>
      <c r="O2594" t="s">
        <v>309</v>
      </c>
      <c r="P2594" t="s">
        <v>1606</v>
      </c>
      <c r="Q2594" t="s">
        <v>4668</v>
      </c>
      <c r="R2594" s="230">
        <v>45138</v>
      </c>
      <c r="S2594" s="230">
        <v>45261</v>
      </c>
      <c r="T2594" t="s">
        <v>8407</v>
      </c>
      <c r="U2594" s="259"/>
      <c r="V2594" s="259"/>
      <c r="W2594" s="259"/>
      <c r="X2594" s="259"/>
      <c r="Y2594" s="260"/>
      <c r="Z2594" t="s">
        <v>8353</v>
      </c>
      <c r="AA2594" t="s">
        <v>8452</v>
      </c>
      <c r="AB2594">
        <v>1722524747</v>
      </c>
      <c r="AC2594" s="261" t="str">
        <f>_xlfn.IFNA(IF(Table[[#This Row],[Programme Partner]]&lt;&gt;Table[[#This Row],[Implementing Partner]],CONCATENATE(Table[[#This Row],[Programme Partner]],"-",Table[[#This Row],[Implementing Partner]]),Table[[#This Row],[Programme Partner]]),"")</f>
        <v>CARITAS</v>
      </c>
    </row>
    <row r="2595" spans="1:29" ht="16.5" customHeight="1">
      <c r="A2595" s="183">
        <v>2596</v>
      </c>
      <c r="B2595" s="183" t="s">
        <v>8385</v>
      </c>
      <c r="C2595" s="195" t="s">
        <v>8350</v>
      </c>
      <c r="D2595" s="268" t="s">
        <v>8350</v>
      </c>
      <c r="E2595" s="233" t="s">
        <v>8351</v>
      </c>
      <c r="F2595" s="265" t="s">
        <v>27</v>
      </c>
      <c r="G2595" s="195" t="s">
        <v>8012</v>
      </c>
      <c r="H2595" t="s">
        <v>8312</v>
      </c>
      <c r="I2595" s="195" t="str">
        <f>IFERROR(VLOOKUP(Table[[#This Row],[Activity Details of Assistance]],WHAT!E:F,2,FALSE),"")</f>
        <v># of door</v>
      </c>
      <c r="J2595" s="195"/>
      <c r="K2595">
        <v>19</v>
      </c>
      <c r="L2595" s="235" t="s">
        <v>28</v>
      </c>
      <c r="M2595" s="252" t="s">
        <v>13</v>
      </c>
      <c r="N2595" t="s">
        <v>14</v>
      </c>
      <c r="O2595" t="s">
        <v>309</v>
      </c>
      <c r="P2595" t="s">
        <v>1606</v>
      </c>
      <c r="Q2595" t="s">
        <v>4668</v>
      </c>
      <c r="R2595" s="230">
        <v>45138</v>
      </c>
      <c r="S2595" s="230">
        <v>45261</v>
      </c>
      <c r="T2595" t="s">
        <v>8407</v>
      </c>
      <c r="U2595" s="259"/>
      <c r="V2595" s="259"/>
      <c r="W2595" s="259"/>
      <c r="X2595" s="259"/>
      <c r="Y2595" s="260"/>
      <c r="Z2595" t="s">
        <v>8353</v>
      </c>
      <c r="AA2595" t="s">
        <v>8452</v>
      </c>
      <c r="AB2595">
        <v>1722524747</v>
      </c>
      <c r="AC2595" s="261" t="str">
        <f>_xlfn.IFNA(IF(Table[[#This Row],[Programme Partner]]&lt;&gt;Table[[#This Row],[Implementing Partner]],CONCATENATE(Table[[#This Row],[Programme Partner]],"-",Table[[#This Row],[Implementing Partner]]),Table[[#This Row],[Programme Partner]]),"")</f>
        <v>CARITAS</v>
      </c>
    </row>
    <row r="2596" spans="1:29" ht="16.5" customHeight="1">
      <c r="A2596" s="183">
        <v>2597</v>
      </c>
      <c r="B2596" s="183" t="s">
        <v>8385</v>
      </c>
      <c r="C2596" s="195" t="s">
        <v>8350</v>
      </c>
      <c r="D2596" s="268" t="s">
        <v>8350</v>
      </c>
      <c r="E2596" s="233" t="s">
        <v>8351</v>
      </c>
      <c r="F2596" s="265" t="s">
        <v>27</v>
      </c>
      <c r="G2596" s="195" t="s">
        <v>8014</v>
      </c>
      <c r="H2596" t="s">
        <v>8412</v>
      </c>
      <c r="I2596" s="195" t="str">
        <f>IFERROR(VLOOKUP(Table[[#This Row],[Activity Details of Assistance]],WHAT!E:F,2,FALSE),"")</f>
        <v># of HH</v>
      </c>
      <c r="J2596" s="195"/>
      <c r="K2596">
        <v>349</v>
      </c>
      <c r="L2596" s="235" t="s">
        <v>28</v>
      </c>
      <c r="M2596" s="252" t="s">
        <v>13</v>
      </c>
      <c r="N2596" t="s">
        <v>14</v>
      </c>
      <c r="O2596" t="s">
        <v>309</v>
      </c>
      <c r="P2596" t="s">
        <v>1606</v>
      </c>
      <c r="Q2596" t="s">
        <v>4668</v>
      </c>
      <c r="R2596" s="230">
        <v>45138</v>
      </c>
      <c r="S2596" s="230">
        <v>45261</v>
      </c>
      <c r="T2596" t="s">
        <v>8407</v>
      </c>
      <c r="U2596" s="259"/>
      <c r="V2596" s="259"/>
      <c r="W2596" s="259"/>
      <c r="X2596" s="259"/>
      <c r="Y2596" s="260"/>
      <c r="Z2596" t="s">
        <v>8353</v>
      </c>
      <c r="AA2596" t="s">
        <v>8452</v>
      </c>
      <c r="AB2596">
        <v>1722524747</v>
      </c>
      <c r="AC2596" s="261" t="str">
        <f>_xlfn.IFNA(IF(Table[[#This Row],[Programme Partner]]&lt;&gt;Table[[#This Row],[Implementing Partner]],CONCATENATE(Table[[#This Row],[Programme Partner]],"-",Table[[#This Row],[Implementing Partner]]),Table[[#This Row],[Programme Partner]]),"")</f>
        <v>CARITAS</v>
      </c>
    </row>
    <row r="2597" spans="1:29" ht="16.5" customHeight="1">
      <c r="A2597" s="183">
        <v>2598</v>
      </c>
      <c r="B2597" s="183" t="s">
        <v>8385</v>
      </c>
      <c r="C2597" s="195" t="s">
        <v>5273</v>
      </c>
      <c r="D2597" s="268" t="s">
        <v>5184</v>
      </c>
      <c r="E2597" s="233" t="s">
        <v>5273</v>
      </c>
      <c r="F2597" s="265" t="s">
        <v>27</v>
      </c>
      <c r="G2597" s="195" t="s">
        <v>8012</v>
      </c>
      <c r="H2597" t="s">
        <v>8318</v>
      </c>
      <c r="I2597" s="195" t="str">
        <f>IFERROR(VLOOKUP(Table[[#This Row],[Activity Details of Assistance]],WHAT!E:F,2,FALSE),"")</f>
        <v># of door</v>
      </c>
      <c r="J2597" s="195"/>
      <c r="K2597">
        <v>1</v>
      </c>
      <c r="L2597" s="235" t="s">
        <v>28</v>
      </c>
      <c r="M2597" s="252" t="s">
        <v>13</v>
      </c>
      <c r="N2597" t="s">
        <v>14</v>
      </c>
      <c r="O2597" t="s">
        <v>307</v>
      </c>
      <c r="P2597" t="s">
        <v>1599</v>
      </c>
      <c r="Q2597" t="s">
        <v>4723</v>
      </c>
      <c r="R2597" s="230">
        <v>45138</v>
      </c>
      <c r="S2597" s="230">
        <v>45261</v>
      </c>
      <c r="T2597" t="s">
        <v>8407</v>
      </c>
      <c r="U2597" s="259"/>
      <c r="V2597" s="259"/>
      <c r="W2597" s="259"/>
      <c r="X2597" s="259"/>
      <c r="Y2597" s="260"/>
      <c r="Z2597" t="s">
        <v>8458</v>
      </c>
      <c r="AA2597" t="s">
        <v>8459</v>
      </c>
      <c r="AB2597" t="s">
        <v>8460</v>
      </c>
      <c r="AC2597" s="261" t="str">
        <f>_xlfn.IFNA(IF(Table[[#This Row],[Programme Partner]]&lt;&gt;Table[[#This Row],[Implementing Partner]],CONCATENATE(Table[[#This Row],[Programme Partner]],"-",Table[[#This Row],[Implementing Partner]]),Table[[#This Row],[Programme Partner]]),"")</f>
        <v>UNHCR-NGOF</v>
      </c>
    </row>
    <row r="2598" spans="1:29" ht="16.5" customHeight="1">
      <c r="A2598" s="183">
        <v>2599</v>
      </c>
      <c r="B2598" s="183" t="s">
        <v>8385</v>
      </c>
      <c r="C2598" s="195" t="s">
        <v>5273</v>
      </c>
      <c r="D2598" s="268" t="s">
        <v>5184</v>
      </c>
      <c r="E2598" s="233" t="s">
        <v>5273</v>
      </c>
      <c r="F2598" s="265" t="s">
        <v>27</v>
      </c>
      <c r="G2598" s="195" t="s">
        <v>8012</v>
      </c>
      <c r="H2598" t="s">
        <v>8364</v>
      </c>
      <c r="I2598" s="195" t="str">
        <f>IFERROR(VLOOKUP(Table[[#This Row],[Activity Details of Assistance]],WHAT!E:F,2,FALSE),"")</f>
        <v xml:space="preserve"># of door </v>
      </c>
      <c r="J2598" s="195"/>
      <c r="K2598">
        <v>101</v>
      </c>
      <c r="L2598" s="235" t="s">
        <v>28</v>
      </c>
      <c r="M2598" s="252" t="s">
        <v>13</v>
      </c>
      <c r="N2598" t="s">
        <v>14</v>
      </c>
      <c r="O2598" t="s">
        <v>307</v>
      </c>
      <c r="P2598" t="s">
        <v>1599</v>
      </c>
      <c r="Q2598" t="s">
        <v>4723</v>
      </c>
      <c r="R2598" s="230">
        <v>45138</v>
      </c>
      <c r="S2598" s="230">
        <v>45261</v>
      </c>
      <c r="T2598" t="s">
        <v>8407</v>
      </c>
      <c r="U2598" s="259"/>
      <c r="V2598" s="259"/>
      <c r="W2598" s="259"/>
      <c r="X2598" s="259"/>
      <c r="Y2598" s="260"/>
      <c r="Z2598" t="s">
        <v>8458</v>
      </c>
      <c r="AA2598" t="s">
        <v>8459</v>
      </c>
      <c r="AB2598" t="s">
        <v>8460</v>
      </c>
      <c r="AC2598" s="261" t="str">
        <f>_xlfn.IFNA(IF(Table[[#This Row],[Programme Partner]]&lt;&gt;Table[[#This Row],[Implementing Partner]],CONCATENATE(Table[[#This Row],[Programme Partner]],"-",Table[[#This Row],[Implementing Partner]]),Table[[#This Row],[Programme Partner]]),"")</f>
        <v>UNHCR-NGOF</v>
      </c>
    </row>
    <row r="2599" spans="1:29" ht="16.5" customHeight="1">
      <c r="A2599" s="183">
        <v>2600</v>
      </c>
      <c r="B2599" s="183" t="s">
        <v>8385</v>
      </c>
      <c r="C2599" s="195" t="s">
        <v>5273</v>
      </c>
      <c r="D2599" s="268" t="s">
        <v>5184</v>
      </c>
      <c r="E2599" s="233" t="s">
        <v>5273</v>
      </c>
      <c r="F2599" s="265" t="s">
        <v>27</v>
      </c>
      <c r="G2599" s="195" t="s">
        <v>8012</v>
      </c>
      <c r="H2599" t="s">
        <v>8403</v>
      </c>
      <c r="I2599" s="195" t="str">
        <f>IFERROR(VLOOKUP(Table[[#This Row],[Activity Details of Assistance]],WHAT!E:F,2,FALSE),"")</f>
        <v># of door</v>
      </c>
      <c r="J2599" s="195"/>
      <c r="K2599">
        <v>1</v>
      </c>
      <c r="L2599" s="235" t="s">
        <v>28</v>
      </c>
      <c r="M2599" s="252" t="s">
        <v>13</v>
      </c>
      <c r="N2599" t="s">
        <v>14</v>
      </c>
      <c r="O2599" t="s">
        <v>307</v>
      </c>
      <c r="P2599" t="s">
        <v>1599</v>
      </c>
      <c r="Q2599" t="s">
        <v>4723</v>
      </c>
      <c r="R2599" s="230">
        <v>45138</v>
      </c>
      <c r="S2599" s="230">
        <v>45261</v>
      </c>
      <c r="T2599" t="s">
        <v>8407</v>
      </c>
      <c r="U2599" s="259"/>
      <c r="V2599" s="259"/>
      <c r="W2599" s="259"/>
      <c r="X2599" s="259"/>
      <c r="Y2599" s="260"/>
      <c r="Z2599" t="s">
        <v>8458</v>
      </c>
      <c r="AA2599" t="s">
        <v>8459</v>
      </c>
      <c r="AB2599" t="s">
        <v>8460</v>
      </c>
      <c r="AC2599" s="261" t="str">
        <f>_xlfn.IFNA(IF(Table[[#This Row],[Programme Partner]]&lt;&gt;Table[[#This Row],[Implementing Partner]],CONCATENATE(Table[[#This Row],[Programme Partner]],"-",Table[[#This Row],[Implementing Partner]]),Table[[#This Row],[Programme Partner]]),"")</f>
        <v>UNHCR-NGOF</v>
      </c>
    </row>
    <row r="2600" spans="1:29" ht="16.5" customHeight="1">
      <c r="A2600" s="183">
        <v>2601</v>
      </c>
      <c r="B2600" s="183" t="s">
        <v>8385</v>
      </c>
      <c r="C2600" s="195" t="s">
        <v>5273</v>
      </c>
      <c r="D2600" s="268" t="s">
        <v>5184</v>
      </c>
      <c r="E2600" s="233" t="s">
        <v>5273</v>
      </c>
      <c r="F2600" s="265" t="s">
        <v>27</v>
      </c>
      <c r="G2600" s="195" t="s">
        <v>8012</v>
      </c>
      <c r="H2600" t="s">
        <v>8365</v>
      </c>
      <c r="I2600" s="195" t="str">
        <f>IFERROR(VLOOKUP(Table[[#This Row],[Activity Details of Assistance]],WHAT!E:F,2,FALSE),"")</f>
        <v># of door</v>
      </c>
      <c r="J2600" s="195"/>
      <c r="K2600">
        <v>367</v>
      </c>
      <c r="L2600" s="235" t="s">
        <v>28</v>
      </c>
      <c r="M2600" s="252" t="s">
        <v>13</v>
      </c>
      <c r="N2600" t="s">
        <v>14</v>
      </c>
      <c r="O2600" t="s">
        <v>307</v>
      </c>
      <c r="P2600" t="s">
        <v>1599</v>
      </c>
      <c r="Q2600" t="s">
        <v>4723</v>
      </c>
      <c r="R2600" s="230">
        <v>45138</v>
      </c>
      <c r="S2600" s="230">
        <v>45261</v>
      </c>
      <c r="T2600" t="s">
        <v>8407</v>
      </c>
      <c r="U2600" s="259"/>
      <c r="V2600" s="259"/>
      <c r="W2600" s="259"/>
      <c r="X2600" s="259"/>
      <c r="Y2600" s="260"/>
      <c r="Z2600" t="s">
        <v>8458</v>
      </c>
      <c r="AA2600" t="s">
        <v>8459</v>
      </c>
      <c r="AB2600" t="s">
        <v>8460</v>
      </c>
      <c r="AC2600" s="261" t="str">
        <f>_xlfn.IFNA(IF(Table[[#This Row],[Programme Partner]]&lt;&gt;Table[[#This Row],[Implementing Partner]],CONCATENATE(Table[[#This Row],[Programme Partner]],"-",Table[[#This Row],[Implementing Partner]]),Table[[#This Row],[Programme Partner]]),"")</f>
        <v>UNHCR-NGOF</v>
      </c>
    </row>
    <row r="2601" spans="1:29" ht="16.5" customHeight="1">
      <c r="A2601" s="183">
        <v>2602</v>
      </c>
      <c r="B2601" s="183" t="s">
        <v>8385</v>
      </c>
      <c r="C2601" s="195" t="s">
        <v>5273</v>
      </c>
      <c r="D2601" s="268" t="s">
        <v>5184</v>
      </c>
      <c r="E2601" s="233" t="s">
        <v>5273</v>
      </c>
      <c r="F2601" s="265" t="s">
        <v>27</v>
      </c>
      <c r="G2601" s="195" t="s">
        <v>8012</v>
      </c>
      <c r="H2601" t="s">
        <v>8312</v>
      </c>
      <c r="I2601" s="195" t="str">
        <f>IFERROR(VLOOKUP(Table[[#This Row],[Activity Details of Assistance]],WHAT!E:F,2,FALSE),"")</f>
        <v># of door</v>
      </c>
      <c r="J2601" s="195"/>
      <c r="K2601">
        <v>563</v>
      </c>
      <c r="L2601" s="235" t="s">
        <v>28</v>
      </c>
      <c r="M2601" s="252" t="s">
        <v>13</v>
      </c>
      <c r="N2601" t="s">
        <v>14</v>
      </c>
      <c r="O2601" t="s">
        <v>307</v>
      </c>
      <c r="P2601" t="s">
        <v>1599</v>
      </c>
      <c r="Q2601" t="s">
        <v>4723</v>
      </c>
      <c r="R2601" s="230">
        <v>45138</v>
      </c>
      <c r="S2601" s="230">
        <v>45261</v>
      </c>
      <c r="T2601" t="s">
        <v>8407</v>
      </c>
      <c r="U2601" s="259"/>
      <c r="V2601" s="259"/>
      <c r="W2601" s="259"/>
      <c r="X2601" s="259"/>
      <c r="Y2601" s="260"/>
      <c r="Z2601" t="s">
        <v>8458</v>
      </c>
      <c r="AA2601" t="s">
        <v>8459</v>
      </c>
      <c r="AB2601" t="s">
        <v>8460</v>
      </c>
      <c r="AC2601" s="261" t="str">
        <f>_xlfn.IFNA(IF(Table[[#This Row],[Programme Partner]]&lt;&gt;Table[[#This Row],[Implementing Partner]],CONCATENATE(Table[[#This Row],[Programme Partner]],"-",Table[[#This Row],[Implementing Partner]]),Table[[#This Row],[Programme Partner]]),"")</f>
        <v>UNHCR-NGOF</v>
      </c>
    </row>
    <row r="2602" spans="1:29" ht="16.5" customHeight="1">
      <c r="A2602" s="183">
        <v>2603</v>
      </c>
      <c r="B2602" s="183" t="s">
        <v>8385</v>
      </c>
      <c r="C2602" s="195" t="s">
        <v>5273</v>
      </c>
      <c r="D2602" s="268" t="s">
        <v>5184</v>
      </c>
      <c r="E2602" s="233" t="s">
        <v>5273</v>
      </c>
      <c r="F2602" s="265" t="s">
        <v>27</v>
      </c>
      <c r="G2602" s="195" t="s">
        <v>8013</v>
      </c>
      <c r="H2602" t="s">
        <v>8338</v>
      </c>
      <c r="I2602" s="195" t="str">
        <f>IFERROR(VLOOKUP(Table[[#This Row],[Activity Details of Assistance]],WHAT!E:F,2,FALSE),"")</f>
        <v># of facilities</v>
      </c>
      <c r="J2602" s="195"/>
      <c r="K2602">
        <v>1470</v>
      </c>
      <c r="L2602" s="235" t="s">
        <v>28</v>
      </c>
      <c r="M2602" s="252" t="s">
        <v>13</v>
      </c>
      <c r="N2602" t="s">
        <v>14</v>
      </c>
      <c r="O2602" t="s">
        <v>307</v>
      </c>
      <c r="P2602" t="s">
        <v>1599</v>
      </c>
      <c r="Q2602" t="s">
        <v>4723</v>
      </c>
      <c r="R2602" s="230">
        <v>45138</v>
      </c>
      <c r="S2602" s="230">
        <v>45261</v>
      </c>
      <c r="T2602" t="s">
        <v>8407</v>
      </c>
      <c r="U2602" s="259"/>
      <c r="V2602" s="259"/>
      <c r="W2602" s="259"/>
      <c r="X2602" s="259"/>
      <c r="Y2602" s="260"/>
      <c r="Z2602" t="s">
        <v>8458</v>
      </c>
      <c r="AA2602" t="s">
        <v>8459</v>
      </c>
      <c r="AB2602" t="s">
        <v>8460</v>
      </c>
      <c r="AC2602" s="261" t="str">
        <f>_xlfn.IFNA(IF(Table[[#This Row],[Programme Partner]]&lt;&gt;Table[[#This Row],[Implementing Partner]],CONCATENATE(Table[[#This Row],[Programme Partner]],"-",Table[[#This Row],[Implementing Partner]]),Table[[#This Row],[Programme Partner]]),"")</f>
        <v>UNHCR-NGOF</v>
      </c>
    </row>
    <row r="2603" spans="1:29" ht="16.5" customHeight="1">
      <c r="A2603" s="183">
        <v>2604</v>
      </c>
      <c r="B2603" s="183" t="s">
        <v>8385</v>
      </c>
      <c r="C2603" s="195" t="s">
        <v>5273</v>
      </c>
      <c r="D2603" s="268" t="s">
        <v>5184</v>
      </c>
      <c r="E2603" s="233" t="s">
        <v>5273</v>
      </c>
      <c r="F2603" s="265" t="s">
        <v>27</v>
      </c>
      <c r="G2603" s="195" t="s">
        <v>8013</v>
      </c>
      <c r="H2603" t="s">
        <v>8286</v>
      </c>
      <c r="I2603" s="195" t="str">
        <f>IFERROR(VLOOKUP(Table[[#This Row],[Activity Details of Assistance]],WHAT!E:F,2,FALSE),"")</f>
        <v># of HP sessions at community level</v>
      </c>
      <c r="J2603" s="195"/>
      <c r="K2603">
        <v>96</v>
      </c>
      <c r="L2603" s="235" t="s">
        <v>28</v>
      </c>
      <c r="M2603" s="252" t="s">
        <v>13</v>
      </c>
      <c r="N2603" t="s">
        <v>14</v>
      </c>
      <c r="O2603" t="s">
        <v>307</v>
      </c>
      <c r="P2603" t="s">
        <v>1599</v>
      </c>
      <c r="Q2603" t="s">
        <v>4723</v>
      </c>
      <c r="R2603" s="230">
        <v>45138</v>
      </c>
      <c r="S2603" s="230">
        <v>45261</v>
      </c>
      <c r="T2603" t="s">
        <v>8407</v>
      </c>
      <c r="U2603" s="259"/>
      <c r="V2603" s="259"/>
      <c r="W2603" s="259"/>
      <c r="X2603" s="259"/>
      <c r="Y2603" s="260"/>
      <c r="Z2603" t="s">
        <v>8458</v>
      </c>
      <c r="AA2603" t="s">
        <v>8459</v>
      </c>
      <c r="AB2603" t="s">
        <v>8460</v>
      </c>
      <c r="AC2603" s="261" t="str">
        <f>_xlfn.IFNA(IF(Table[[#This Row],[Programme Partner]]&lt;&gt;Table[[#This Row],[Implementing Partner]],CONCATENATE(Table[[#This Row],[Programme Partner]],"-",Table[[#This Row],[Implementing Partner]]),Table[[#This Row],[Programme Partner]]),"")</f>
        <v>UNHCR-NGOF</v>
      </c>
    </row>
    <row r="2604" spans="1:29" ht="16.5" customHeight="1">
      <c r="A2604" s="183">
        <v>2605</v>
      </c>
      <c r="B2604" s="183" t="s">
        <v>8385</v>
      </c>
      <c r="C2604" s="195" t="s">
        <v>5273</v>
      </c>
      <c r="D2604" s="268" t="s">
        <v>5184</v>
      </c>
      <c r="E2604" s="233" t="s">
        <v>5273</v>
      </c>
      <c r="F2604" s="265" t="s">
        <v>27</v>
      </c>
      <c r="G2604" s="195" t="s">
        <v>8013</v>
      </c>
      <c r="H2604" t="s">
        <v>8287</v>
      </c>
      <c r="I2604" s="195" t="str">
        <f>IFERROR(VLOOKUP(Table[[#This Row],[Activity Details of Assistance]],WHAT!E:F,2,FALSE),"")</f>
        <v># of HP sessions at HH level</v>
      </c>
      <c r="J2604" s="195"/>
      <c r="K2604">
        <v>5715</v>
      </c>
      <c r="L2604" s="235" t="s">
        <v>28</v>
      </c>
      <c r="M2604" s="252" t="s">
        <v>13</v>
      </c>
      <c r="N2604" t="s">
        <v>14</v>
      </c>
      <c r="O2604" t="s">
        <v>307</v>
      </c>
      <c r="P2604" t="s">
        <v>1599</v>
      </c>
      <c r="Q2604" t="s">
        <v>4723</v>
      </c>
      <c r="R2604" s="230">
        <v>45138</v>
      </c>
      <c r="S2604" s="230">
        <v>45261</v>
      </c>
      <c r="T2604" t="s">
        <v>8407</v>
      </c>
      <c r="U2604" s="259"/>
      <c r="V2604" s="259"/>
      <c r="W2604" s="259"/>
      <c r="X2604" s="259"/>
      <c r="Y2604" s="260"/>
      <c r="Z2604" t="s">
        <v>8458</v>
      </c>
      <c r="AA2604" t="s">
        <v>8459</v>
      </c>
      <c r="AB2604" t="s">
        <v>8460</v>
      </c>
      <c r="AC2604" s="261" t="str">
        <f>_xlfn.IFNA(IF(Table[[#This Row],[Programme Partner]]&lt;&gt;Table[[#This Row],[Implementing Partner]],CONCATENATE(Table[[#This Row],[Programme Partner]],"-",Table[[#This Row],[Implementing Partner]]),Table[[#This Row],[Programme Partner]]),"")</f>
        <v>UNHCR-NGOF</v>
      </c>
    </row>
    <row r="2605" spans="1:29" ht="16.5" customHeight="1">
      <c r="A2605" s="183">
        <v>2606</v>
      </c>
      <c r="B2605" s="183" t="s">
        <v>8385</v>
      </c>
      <c r="C2605" s="195" t="s">
        <v>5273</v>
      </c>
      <c r="D2605" s="268" t="s">
        <v>5184</v>
      </c>
      <c r="E2605" s="233" t="s">
        <v>5273</v>
      </c>
      <c r="F2605" s="265" t="s">
        <v>27</v>
      </c>
      <c r="G2605" s="195" t="s">
        <v>8013</v>
      </c>
      <c r="H2605" t="s">
        <v>8327</v>
      </c>
      <c r="I2605" s="195" t="str">
        <f>IFERROR(VLOOKUP(Table[[#This Row],[Activity Details of Assistance]],WHAT!E:F,2,FALSE),"")</f>
        <v># of HP sessions at institution level</v>
      </c>
      <c r="J2605" s="195"/>
      <c r="K2605">
        <v>8</v>
      </c>
      <c r="L2605" s="235" t="s">
        <v>28</v>
      </c>
      <c r="M2605" s="252" t="s">
        <v>13</v>
      </c>
      <c r="N2605" t="s">
        <v>14</v>
      </c>
      <c r="O2605" t="s">
        <v>307</v>
      </c>
      <c r="P2605" t="s">
        <v>1599</v>
      </c>
      <c r="Q2605" t="s">
        <v>4723</v>
      </c>
      <c r="R2605" s="230">
        <v>45138</v>
      </c>
      <c r="S2605" s="230">
        <v>45261</v>
      </c>
      <c r="T2605" t="s">
        <v>8407</v>
      </c>
      <c r="U2605" s="259"/>
      <c r="V2605" s="259"/>
      <c r="W2605" s="259"/>
      <c r="X2605" s="259"/>
      <c r="Y2605" s="260"/>
      <c r="Z2605" t="s">
        <v>8458</v>
      </c>
      <c r="AA2605" t="s">
        <v>8459</v>
      </c>
      <c r="AB2605" t="s">
        <v>8460</v>
      </c>
      <c r="AC2605" s="261" t="str">
        <f>_xlfn.IFNA(IF(Table[[#This Row],[Programme Partner]]&lt;&gt;Table[[#This Row],[Implementing Partner]],CONCATENATE(Table[[#This Row],[Programme Partner]],"-",Table[[#This Row],[Implementing Partner]]),Table[[#This Row],[Programme Partner]]),"")</f>
        <v>UNHCR-NGOF</v>
      </c>
    </row>
    <row r="2606" spans="1:29" ht="16.5" customHeight="1">
      <c r="A2606" s="183">
        <v>2607</v>
      </c>
      <c r="B2606" s="183" t="s">
        <v>8385</v>
      </c>
      <c r="C2606" s="195" t="s">
        <v>5273</v>
      </c>
      <c r="D2606" s="268" t="s">
        <v>5184</v>
      </c>
      <c r="E2606" s="233" t="s">
        <v>5273</v>
      </c>
      <c r="F2606" s="265" t="s">
        <v>27</v>
      </c>
      <c r="G2606" s="195" t="s">
        <v>8013</v>
      </c>
      <c r="H2606" t="s">
        <v>8288</v>
      </c>
      <c r="I2606" s="195" t="str">
        <f>IFERROR(VLOOKUP(Table[[#This Row],[Activity Details of Assistance]],WHAT!E:F,2,FALSE),"")</f>
        <v># of handwashing station</v>
      </c>
      <c r="J2606" s="195"/>
      <c r="K2606">
        <v>1</v>
      </c>
      <c r="L2606" s="235" t="s">
        <v>28</v>
      </c>
      <c r="M2606" s="252" t="s">
        <v>13</v>
      </c>
      <c r="N2606" t="s">
        <v>14</v>
      </c>
      <c r="O2606" t="s">
        <v>307</v>
      </c>
      <c r="P2606" t="s">
        <v>1599</v>
      </c>
      <c r="Q2606" t="s">
        <v>4723</v>
      </c>
      <c r="R2606" s="230">
        <v>45138</v>
      </c>
      <c r="S2606" s="230">
        <v>45261</v>
      </c>
      <c r="T2606" t="s">
        <v>8407</v>
      </c>
      <c r="U2606" s="259"/>
      <c r="V2606" s="259"/>
      <c r="W2606" s="259"/>
      <c r="X2606" s="259"/>
      <c r="Y2606" s="260"/>
      <c r="Z2606" t="s">
        <v>8458</v>
      </c>
      <c r="AA2606" t="s">
        <v>8459</v>
      </c>
      <c r="AB2606" t="s">
        <v>8460</v>
      </c>
      <c r="AC2606" s="261" t="str">
        <f>_xlfn.IFNA(IF(Table[[#This Row],[Programme Partner]]&lt;&gt;Table[[#This Row],[Implementing Partner]],CONCATENATE(Table[[#This Row],[Programme Partner]],"-",Table[[#This Row],[Implementing Partner]]),Table[[#This Row],[Programme Partner]]),"")</f>
        <v>UNHCR-NGOF</v>
      </c>
    </row>
    <row r="2607" spans="1:29" ht="16.5" customHeight="1">
      <c r="A2607" s="183">
        <v>2608</v>
      </c>
      <c r="B2607" s="183" t="s">
        <v>8385</v>
      </c>
      <c r="C2607" s="195" t="s">
        <v>5273</v>
      </c>
      <c r="D2607" s="268" t="s">
        <v>5184</v>
      </c>
      <c r="E2607" s="233" t="s">
        <v>5273</v>
      </c>
      <c r="F2607" s="265" t="s">
        <v>27</v>
      </c>
      <c r="G2607" s="195" t="s">
        <v>8014</v>
      </c>
      <c r="H2607" t="s">
        <v>8412</v>
      </c>
      <c r="I2607" s="195" t="str">
        <f>IFERROR(VLOOKUP(Table[[#This Row],[Activity Details of Assistance]],WHAT!E:F,2,FALSE),"")</f>
        <v># of HH</v>
      </c>
      <c r="J2607" s="195"/>
      <c r="K2607">
        <v>7000</v>
      </c>
      <c r="L2607" s="235" t="s">
        <v>28</v>
      </c>
      <c r="M2607" s="252" t="s">
        <v>13</v>
      </c>
      <c r="N2607" t="s">
        <v>14</v>
      </c>
      <c r="O2607" t="s">
        <v>307</v>
      </c>
      <c r="P2607" t="s">
        <v>1599</v>
      </c>
      <c r="Q2607" t="s">
        <v>4723</v>
      </c>
      <c r="R2607" s="230">
        <v>45138</v>
      </c>
      <c r="S2607" s="230">
        <v>45261</v>
      </c>
      <c r="T2607" t="s">
        <v>8407</v>
      </c>
      <c r="U2607" s="259"/>
      <c r="V2607" s="259"/>
      <c r="W2607" s="259"/>
      <c r="X2607" s="259"/>
      <c r="Y2607" s="260"/>
      <c r="Z2607" t="s">
        <v>8458</v>
      </c>
      <c r="AA2607" t="s">
        <v>8459</v>
      </c>
      <c r="AB2607" t="s">
        <v>8460</v>
      </c>
      <c r="AC2607" s="261" t="str">
        <f>_xlfn.IFNA(IF(Table[[#This Row],[Programme Partner]]&lt;&gt;Table[[#This Row],[Implementing Partner]],CONCATENATE(Table[[#This Row],[Programme Partner]],"-",Table[[#This Row],[Implementing Partner]]),Table[[#This Row],[Programme Partner]]),"")</f>
        <v>UNHCR-NGOF</v>
      </c>
    </row>
    <row r="2608" spans="1:29" ht="16.5" customHeight="1">
      <c r="A2608" s="183">
        <v>2609</v>
      </c>
      <c r="B2608" s="183" t="s">
        <v>8385</v>
      </c>
      <c r="C2608" s="195" t="s">
        <v>5275</v>
      </c>
      <c r="D2608" s="268" t="s">
        <v>5033</v>
      </c>
      <c r="E2608" s="233" t="s">
        <v>5275</v>
      </c>
      <c r="F2608" s="265" t="s">
        <v>27</v>
      </c>
      <c r="G2608" s="195" t="s">
        <v>8011</v>
      </c>
      <c r="H2608" t="s">
        <v>8363</v>
      </c>
      <c r="I2608" s="195" t="str">
        <f>IFERROR(VLOOKUP(Table[[#This Row],[Activity Details of Assistance]],WHAT!E:F,2,FALSE),"")</f>
        <v># of tube well</v>
      </c>
      <c r="J2608" s="195"/>
      <c r="K2608">
        <v>363</v>
      </c>
      <c r="L2608" s="235" t="s">
        <v>28</v>
      </c>
      <c r="M2608" s="252" t="s">
        <v>13</v>
      </c>
      <c r="N2608" t="s">
        <v>14</v>
      </c>
      <c r="O2608" t="s">
        <v>309</v>
      </c>
      <c r="P2608" t="s">
        <v>1606</v>
      </c>
      <c r="Q2608" t="s">
        <v>4659</v>
      </c>
      <c r="R2608" s="230">
        <v>45138</v>
      </c>
      <c r="S2608" s="230">
        <v>45323</v>
      </c>
      <c r="T2608" t="s">
        <v>8407</v>
      </c>
      <c r="U2608" s="259"/>
      <c r="V2608" s="259"/>
      <c r="W2608" s="259"/>
      <c r="X2608" s="259"/>
      <c r="Y2608" s="260"/>
      <c r="Z2608" t="s">
        <v>8355</v>
      </c>
      <c r="AA2608" t="s">
        <v>8356</v>
      </c>
      <c r="AB2608">
        <v>1847456486</v>
      </c>
      <c r="AC2608" s="261" t="str">
        <f>_xlfn.IFNA(IF(Table[[#This Row],[Programme Partner]]&lt;&gt;Table[[#This Row],[Implementing Partner]],CONCATENATE(Table[[#This Row],[Programme Partner]],"-",Table[[#This Row],[Implementing Partner]]),Table[[#This Row],[Programme Partner]]),"")</f>
        <v>UNICEF-BRAC</v>
      </c>
    </row>
    <row r="2609" spans="1:29" ht="16.5" customHeight="1">
      <c r="A2609" s="183">
        <v>2610</v>
      </c>
      <c r="B2609" s="183" t="s">
        <v>8385</v>
      </c>
      <c r="C2609" s="195" t="s">
        <v>5275</v>
      </c>
      <c r="D2609" s="268" t="s">
        <v>5033</v>
      </c>
      <c r="E2609" s="233" t="s">
        <v>5275</v>
      </c>
      <c r="F2609" s="265" t="s">
        <v>27</v>
      </c>
      <c r="G2609" s="195" t="s">
        <v>8012</v>
      </c>
      <c r="H2609" t="s">
        <v>8364</v>
      </c>
      <c r="I2609" s="195" t="str">
        <f>IFERROR(VLOOKUP(Table[[#This Row],[Activity Details of Assistance]],WHAT!E:F,2,FALSE),"")</f>
        <v xml:space="preserve"># of door </v>
      </c>
      <c r="J2609" s="195"/>
      <c r="K2609">
        <v>29</v>
      </c>
      <c r="L2609" s="235" t="s">
        <v>28</v>
      </c>
      <c r="M2609" s="252" t="s">
        <v>13</v>
      </c>
      <c r="N2609" t="s">
        <v>14</v>
      </c>
      <c r="O2609" t="s">
        <v>309</v>
      </c>
      <c r="P2609" t="s">
        <v>1606</v>
      </c>
      <c r="Q2609" t="s">
        <v>4659</v>
      </c>
      <c r="R2609" s="230">
        <v>45138</v>
      </c>
      <c r="S2609" s="230">
        <v>45323</v>
      </c>
      <c r="T2609" t="s">
        <v>8407</v>
      </c>
      <c r="U2609" s="259"/>
      <c r="V2609" s="259"/>
      <c r="W2609" s="259"/>
      <c r="X2609" s="259"/>
      <c r="Y2609" s="260"/>
      <c r="Z2609" t="s">
        <v>8355</v>
      </c>
      <c r="AA2609" t="s">
        <v>8356</v>
      </c>
      <c r="AB2609">
        <v>1847456486</v>
      </c>
      <c r="AC2609" s="261" t="str">
        <f>_xlfn.IFNA(IF(Table[[#This Row],[Programme Partner]]&lt;&gt;Table[[#This Row],[Implementing Partner]],CONCATENATE(Table[[#This Row],[Programme Partner]],"-",Table[[#This Row],[Implementing Partner]]),Table[[#This Row],[Programme Partner]]),"")</f>
        <v>UNICEF-BRAC</v>
      </c>
    </row>
    <row r="2610" spans="1:29" ht="16.5" customHeight="1">
      <c r="A2610" s="183">
        <v>2611</v>
      </c>
      <c r="B2610" s="183" t="s">
        <v>8385</v>
      </c>
      <c r="C2610" s="195" t="s">
        <v>5275</v>
      </c>
      <c r="D2610" s="268" t="s">
        <v>5033</v>
      </c>
      <c r="E2610" s="233" t="s">
        <v>5275</v>
      </c>
      <c r="F2610" s="265" t="s">
        <v>27</v>
      </c>
      <c r="G2610" s="195" t="s">
        <v>8012</v>
      </c>
      <c r="H2610" t="s">
        <v>8365</v>
      </c>
      <c r="I2610" s="195" t="str">
        <f>IFERROR(VLOOKUP(Table[[#This Row],[Activity Details of Assistance]],WHAT!E:F,2,FALSE),"")</f>
        <v># of door</v>
      </c>
      <c r="J2610" s="195"/>
      <c r="K2610">
        <v>316</v>
      </c>
      <c r="L2610" s="235" t="s">
        <v>28</v>
      </c>
      <c r="M2610" s="252" t="s">
        <v>13</v>
      </c>
      <c r="N2610" t="s">
        <v>14</v>
      </c>
      <c r="O2610" t="s">
        <v>309</v>
      </c>
      <c r="P2610" t="s">
        <v>1606</v>
      </c>
      <c r="Q2610" t="s">
        <v>4659</v>
      </c>
      <c r="R2610" s="230">
        <v>45138</v>
      </c>
      <c r="S2610" s="230">
        <v>45323</v>
      </c>
      <c r="T2610" t="s">
        <v>8407</v>
      </c>
      <c r="U2610" s="259"/>
      <c r="V2610" s="259"/>
      <c r="W2610" s="259"/>
      <c r="X2610" s="259"/>
      <c r="Y2610" s="260"/>
      <c r="Z2610" t="s">
        <v>8355</v>
      </c>
      <c r="AA2610" t="s">
        <v>8356</v>
      </c>
      <c r="AB2610">
        <v>1847456486</v>
      </c>
      <c r="AC2610" s="261" t="str">
        <f>_xlfn.IFNA(IF(Table[[#This Row],[Programme Partner]]&lt;&gt;Table[[#This Row],[Implementing Partner]],CONCATENATE(Table[[#This Row],[Programme Partner]],"-",Table[[#This Row],[Implementing Partner]]),Table[[#This Row],[Programme Partner]]),"")</f>
        <v>UNICEF-BRAC</v>
      </c>
    </row>
    <row r="2611" spans="1:29" ht="16.5" customHeight="1">
      <c r="A2611" s="183">
        <v>2612</v>
      </c>
      <c r="B2611" s="183" t="s">
        <v>8385</v>
      </c>
      <c r="C2611" s="195" t="s">
        <v>5275</v>
      </c>
      <c r="D2611" s="268" t="s">
        <v>5033</v>
      </c>
      <c r="E2611" s="233" t="s">
        <v>5275</v>
      </c>
      <c r="F2611" s="265" t="s">
        <v>27</v>
      </c>
      <c r="G2611" s="195" t="s">
        <v>8012</v>
      </c>
      <c r="H2611" t="s">
        <v>8312</v>
      </c>
      <c r="I2611" s="195" t="str">
        <f>IFERROR(VLOOKUP(Table[[#This Row],[Activity Details of Assistance]],WHAT!E:F,2,FALSE),"")</f>
        <v># of door</v>
      </c>
      <c r="J2611" s="195"/>
      <c r="K2611">
        <v>1398</v>
      </c>
      <c r="L2611" s="235" t="s">
        <v>28</v>
      </c>
      <c r="M2611" s="252" t="s">
        <v>13</v>
      </c>
      <c r="N2611" t="s">
        <v>14</v>
      </c>
      <c r="O2611" t="s">
        <v>309</v>
      </c>
      <c r="P2611" t="s">
        <v>1606</v>
      </c>
      <c r="Q2611" t="s">
        <v>4659</v>
      </c>
      <c r="R2611" s="230">
        <v>45138</v>
      </c>
      <c r="S2611" s="230">
        <v>45323</v>
      </c>
      <c r="T2611" t="s">
        <v>8407</v>
      </c>
      <c r="U2611" s="259"/>
      <c r="V2611" s="259"/>
      <c r="W2611" s="259"/>
      <c r="X2611" s="259"/>
      <c r="Y2611" s="260"/>
      <c r="Z2611" t="s">
        <v>8355</v>
      </c>
      <c r="AA2611" t="s">
        <v>8356</v>
      </c>
      <c r="AB2611">
        <v>1847456486</v>
      </c>
      <c r="AC2611" s="261" t="str">
        <f>_xlfn.IFNA(IF(Table[[#This Row],[Programme Partner]]&lt;&gt;Table[[#This Row],[Implementing Partner]],CONCATENATE(Table[[#This Row],[Programme Partner]],"-",Table[[#This Row],[Implementing Partner]]),Table[[#This Row],[Programme Partner]]),"")</f>
        <v>UNICEF-BRAC</v>
      </c>
    </row>
    <row r="2612" spans="1:29" ht="16.5" customHeight="1">
      <c r="A2612" s="183">
        <v>2613</v>
      </c>
      <c r="B2612" s="183" t="s">
        <v>8385</v>
      </c>
      <c r="C2612" s="195" t="s">
        <v>5275</v>
      </c>
      <c r="D2612" s="268" t="s">
        <v>5033</v>
      </c>
      <c r="E2612" s="233" t="s">
        <v>5275</v>
      </c>
      <c r="F2612" s="265" t="s">
        <v>27</v>
      </c>
      <c r="G2612" s="195" t="s">
        <v>8013</v>
      </c>
      <c r="H2612" t="s">
        <v>8338</v>
      </c>
      <c r="I2612" s="195" t="str">
        <f>IFERROR(VLOOKUP(Table[[#This Row],[Activity Details of Assistance]],WHAT!E:F,2,FALSE),"")</f>
        <v># of facilities</v>
      </c>
      <c r="J2612" s="195"/>
      <c r="K2612">
        <v>12422</v>
      </c>
      <c r="L2612" s="235" t="s">
        <v>28</v>
      </c>
      <c r="M2612" s="252" t="s">
        <v>13</v>
      </c>
      <c r="N2612" t="s">
        <v>14</v>
      </c>
      <c r="O2612" t="s">
        <v>309</v>
      </c>
      <c r="P2612" t="s">
        <v>1606</v>
      </c>
      <c r="Q2612" t="s">
        <v>4659</v>
      </c>
      <c r="R2612" s="230">
        <v>45138</v>
      </c>
      <c r="S2612" s="230">
        <v>45323</v>
      </c>
      <c r="T2612" t="s">
        <v>8407</v>
      </c>
      <c r="U2612" s="259"/>
      <c r="V2612" s="259"/>
      <c r="W2612" s="259"/>
      <c r="X2612" s="259"/>
      <c r="Y2612" s="260"/>
      <c r="Z2612" t="s">
        <v>8355</v>
      </c>
      <c r="AA2612" t="s">
        <v>8356</v>
      </c>
      <c r="AB2612">
        <v>1847456486</v>
      </c>
      <c r="AC2612" s="261" t="str">
        <f>_xlfn.IFNA(IF(Table[[#This Row],[Programme Partner]]&lt;&gt;Table[[#This Row],[Implementing Partner]],CONCATENATE(Table[[#This Row],[Programme Partner]],"-",Table[[#This Row],[Implementing Partner]]),Table[[#This Row],[Programme Partner]]),"")</f>
        <v>UNICEF-BRAC</v>
      </c>
    </row>
    <row r="2613" spans="1:29" ht="16.5" customHeight="1">
      <c r="A2613" s="183">
        <v>2614</v>
      </c>
      <c r="B2613" s="183" t="s">
        <v>8385</v>
      </c>
      <c r="C2613" s="195" t="s">
        <v>5275</v>
      </c>
      <c r="D2613" s="268" t="s">
        <v>5033</v>
      </c>
      <c r="E2613" s="233" t="s">
        <v>5275</v>
      </c>
      <c r="F2613" s="265" t="s">
        <v>27</v>
      </c>
      <c r="G2613" s="195" t="s">
        <v>8013</v>
      </c>
      <c r="H2613" t="s">
        <v>8287</v>
      </c>
      <c r="I2613" s="195" t="str">
        <f>IFERROR(VLOOKUP(Table[[#This Row],[Activity Details of Assistance]],WHAT!E:F,2,FALSE),"")</f>
        <v># of HP sessions at HH level</v>
      </c>
      <c r="J2613" s="195"/>
      <c r="K2613">
        <v>6879</v>
      </c>
      <c r="L2613" s="235" t="s">
        <v>28</v>
      </c>
      <c r="M2613" s="252" t="s">
        <v>13</v>
      </c>
      <c r="N2613" t="s">
        <v>14</v>
      </c>
      <c r="O2613" t="s">
        <v>309</v>
      </c>
      <c r="P2613" t="s">
        <v>1606</v>
      </c>
      <c r="Q2613" t="s">
        <v>4659</v>
      </c>
      <c r="R2613" s="230">
        <v>45138</v>
      </c>
      <c r="S2613" s="230">
        <v>45323</v>
      </c>
      <c r="T2613" t="s">
        <v>8407</v>
      </c>
      <c r="U2613" s="259"/>
      <c r="V2613" s="259"/>
      <c r="W2613" s="259"/>
      <c r="X2613" s="259"/>
      <c r="Y2613" s="260"/>
      <c r="Z2613" t="s">
        <v>8355</v>
      </c>
      <c r="AA2613" t="s">
        <v>8356</v>
      </c>
      <c r="AB2613">
        <v>1847456486</v>
      </c>
      <c r="AC2613" s="261" t="str">
        <f>_xlfn.IFNA(IF(Table[[#This Row],[Programme Partner]]&lt;&gt;Table[[#This Row],[Implementing Partner]],CONCATENATE(Table[[#This Row],[Programme Partner]],"-",Table[[#This Row],[Implementing Partner]]),Table[[#This Row],[Programme Partner]]),"")</f>
        <v>UNICEF-BRAC</v>
      </c>
    </row>
    <row r="2614" spans="1:29" ht="16.5" customHeight="1">
      <c r="A2614" s="183">
        <v>2615</v>
      </c>
      <c r="B2614" s="183" t="s">
        <v>8385</v>
      </c>
      <c r="C2614" s="195" t="s">
        <v>5275</v>
      </c>
      <c r="D2614" s="268" t="s">
        <v>5033</v>
      </c>
      <c r="E2614" s="233" t="s">
        <v>5275</v>
      </c>
      <c r="F2614" s="265" t="s">
        <v>27</v>
      </c>
      <c r="G2614" s="195" t="s">
        <v>8013</v>
      </c>
      <c r="H2614" t="s">
        <v>8435</v>
      </c>
      <c r="I2614" s="195" t="str">
        <f>IFERROR(VLOOKUP(Table[[#This Row],[Activity Details of Assistance]],WHAT!E:F,2,FALSE),"")</f>
        <v># of household</v>
      </c>
      <c r="J2614" s="195"/>
      <c r="K2614">
        <v>5331</v>
      </c>
      <c r="L2614" s="235" t="s">
        <v>28</v>
      </c>
      <c r="M2614" s="252" t="s">
        <v>13</v>
      </c>
      <c r="N2614" t="s">
        <v>14</v>
      </c>
      <c r="O2614" t="s">
        <v>309</v>
      </c>
      <c r="P2614" t="s">
        <v>1606</v>
      </c>
      <c r="Q2614" t="s">
        <v>4659</v>
      </c>
      <c r="R2614" s="230">
        <v>45138</v>
      </c>
      <c r="S2614" s="230">
        <v>45323</v>
      </c>
      <c r="T2614" t="s">
        <v>8407</v>
      </c>
      <c r="U2614" s="259"/>
      <c r="V2614" s="259"/>
      <c r="W2614" s="259"/>
      <c r="X2614" s="259"/>
      <c r="Y2614" s="260"/>
      <c r="Z2614" t="s">
        <v>8355</v>
      </c>
      <c r="AA2614" t="s">
        <v>8356</v>
      </c>
      <c r="AB2614">
        <v>1847456486</v>
      </c>
      <c r="AC2614" s="261" t="str">
        <f>_xlfn.IFNA(IF(Table[[#This Row],[Programme Partner]]&lt;&gt;Table[[#This Row],[Implementing Partner]],CONCATENATE(Table[[#This Row],[Programme Partner]],"-",Table[[#This Row],[Implementing Partner]]),Table[[#This Row],[Programme Partner]]),"")</f>
        <v>UNICEF-BRAC</v>
      </c>
    </row>
    <row r="2615" spans="1:29" ht="16.5" customHeight="1">
      <c r="A2615" s="183">
        <v>2616</v>
      </c>
      <c r="B2615" s="183" t="s">
        <v>8385</v>
      </c>
      <c r="C2615" s="195" t="s">
        <v>5275</v>
      </c>
      <c r="D2615" s="268" t="s">
        <v>5033</v>
      </c>
      <c r="E2615" s="233" t="s">
        <v>5275</v>
      </c>
      <c r="F2615" s="265" t="s">
        <v>27</v>
      </c>
      <c r="G2615" s="195" t="s">
        <v>8014</v>
      </c>
      <c r="H2615" t="s">
        <v>8313</v>
      </c>
      <c r="I2615" s="195" t="str">
        <f>IFERROR(VLOOKUP(Table[[#This Row],[Activity Details of Assistance]],WHAT!E:F,2,FALSE),"")</f>
        <v># of campaign per camp </v>
      </c>
      <c r="J2615" s="195"/>
      <c r="K2615">
        <v>1</v>
      </c>
      <c r="L2615" s="235" t="s">
        <v>28</v>
      </c>
      <c r="M2615" s="252" t="s">
        <v>13</v>
      </c>
      <c r="N2615" t="s">
        <v>14</v>
      </c>
      <c r="O2615" t="s">
        <v>309</v>
      </c>
      <c r="P2615" t="s">
        <v>1606</v>
      </c>
      <c r="Q2615" t="s">
        <v>4659</v>
      </c>
      <c r="R2615" s="230">
        <v>45138</v>
      </c>
      <c r="S2615" s="230">
        <v>45323</v>
      </c>
      <c r="T2615" t="s">
        <v>8407</v>
      </c>
      <c r="U2615" s="259"/>
      <c r="V2615" s="259"/>
      <c r="W2615" s="259"/>
      <c r="X2615" s="259"/>
      <c r="Y2615" s="260"/>
      <c r="Z2615" t="s">
        <v>8355</v>
      </c>
      <c r="AA2615" t="s">
        <v>8356</v>
      </c>
      <c r="AB2615">
        <v>1847456486</v>
      </c>
      <c r="AC2615" s="261" t="str">
        <f>_xlfn.IFNA(IF(Table[[#This Row],[Programme Partner]]&lt;&gt;Table[[#This Row],[Implementing Partner]],CONCATENATE(Table[[#This Row],[Programme Partner]],"-",Table[[#This Row],[Implementing Partner]]),Table[[#This Row],[Programme Partner]]),"")</f>
        <v>UNICEF-BRAC</v>
      </c>
    </row>
    <row r="2616" spans="1:29" ht="16.5" customHeight="1">
      <c r="A2616" s="183">
        <v>2617</v>
      </c>
      <c r="B2616" s="183" t="s">
        <v>8385</v>
      </c>
      <c r="C2616" s="195" t="s">
        <v>5275</v>
      </c>
      <c r="D2616" s="268" t="s">
        <v>5033</v>
      </c>
      <c r="E2616" s="233" t="s">
        <v>5275</v>
      </c>
      <c r="F2616" s="265" t="s">
        <v>27</v>
      </c>
      <c r="G2616" s="195" t="s">
        <v>8014</v>
      </c>
      <c r="H2616" t="s">
        <v>8412</v>
      </c>
      <c r="I2616" s="195" t="str">
        <f>IFERROR(VLOOKUP(Table[[#This Row],[Activity Details of Assistance]],WHAT!E:F,2,FALSE),"")</f>
        <v># of HH</v>
      </c>
      <c r="J2616" s="195"/>
      <c r="K2616">
        <v>6879</v>
      </c>
      <c r="L2616" s="235" t="s">
        <v>28</v>
      </c>
      <c r="M2616" s="252" t="s">
        <v>13</v>
      </c>
      <c r="N2616" t="s">
        <v>14</v>
      </c>
      <c r="O2616" t="s">
        <v>309</v>
      </c>
      <c r="P2616" t="s">
        <v>1606</v>
      </c>
      <c r="Q2616" t="s">
        <v>4659</v>
      </c>
      <c r="R2616" s="230">
        <v>45138</v>
      </c>
      <c r="S2616" s="230">
        <v>45323</v>
      </c>
      <c r="T2616" t="s">
        <v>8407</v>
      </c>
      <c r="U2616" s="259"/>
      <c r="V2616" s="259"/>
      <c r="W2616" s="259"/>
      <c r="X2616" s="259"/>
      <c r="Y2616" s="260"/>
      <c r="Z2616" t="s">
        <v>8355</v>
      </c>
      <c r="AA2616" t="s">
        <v>8356</v>
      </c>
      <c r="AB2616">
        <v>1847456486</v>
      </c>
      <c r="AC2616" s="261" t="str">
        <f>_xlfn.IFNA(IF(Table[[#This Row],[Programme Partner]]&lt;&gt;Table[[#This Row],[Implementing Partner]],CONCATENATE(Table[[#This Row],[Programme Partner]],"-",Table[[#This Row],[Implementing Partner]]),Table[[#This Row],[Programme Partner]]),"")</f>
        <v>UNICEF-BRAC</v>
      </c>
    </row>
    <row r="2617" spans="1:29" ht="16.5" customHeight="1">
      <c r="A2617" s="183">
        <v>2618</v>
      </c>
      <c r="B2617" s="183" t="s">
        <v>8385</v>
      </c>
      <c r="C2617" s="195" t="s">
        <v>5148</v>
      </c>
      <c r="D2617" s="268" t="s">
        <v>5087</v>
      </c>
      <c r="E2617" s="233" t="s">
        <v>5148</v>
      </c>
      <c r="F2617" s="265" t="s">
        <v>27</v>
      </c>
      <c r="G2617" s="195" t="s">
        <v>8011</v>
      </c>
      <c r="H2617" t="s">
        <v>8363</v>
      </c>
      <c r="I2617" s="195" t="str">
        <f>IFERROR(VLOOKUP(Table[[#This Row],[Activity Details of Assistance]],WHAT!E:F,2,FALSE),"")</f>
        <v># of tube well</v>
      </c>
      <c r="J2617" s="195"/>
      <c r="K2617">
        <v>310</v>
      </c>
      <c r="L2617" s="235" t="s">
        <v>28</v>
      </c>
      <c r="M2617" s="252" t="s">
        <v>13</v>
      </c>
      <c r="N2617" t="s">
        <v>14</v>
      </c>
      <c r="O2617" t="s">
        <v>309</v>
      </c>
      <c r="P2617" t="s">
        <v>1606</v>
      </c>
      <c r="Q2617" t="s">
        <v>4672</v>
      </c>
      <c r="R2617" s="230">
        <v>45138</v>
      </c>
      <c r="S2617" s="230">
        <v>45170</v>
      </c>
      <c r="T2617" t="s">
        <v>8407</v>
      </c>
      <c r="U2617" s="259"/>
      <c r="V2617" s="259"/>
      <c r="W2617" s="259"/>
      <c r="X2617" s="259"/>
      <c r="Y2617" s="260"/>
      <c r="Z2617" t="s">
        <v>8390</v>
      </c>
      <c r="AA2617" t="s">
        <v>8279</v>
      </c>
      <c r="AB2617">
        <v>1845101021</v>
      </c>
      <c r="AC2617" s="261" t="str">
        <f>_xlfn.IFNA(IF(Table[[#This Row],[Programme Partner]]&lt;&gt;Table[[#This Row],[Implementing Partner]],CONCATENATE(Table[[#This Row],[Programme Partner]],"-",Table[[#This Row],[Implementing Partner]]),Table[[#This Row],[Programme Partner]]),"")</f>
        <v>IOM-DSK</v>
      </c>
    </row>
    <row r="2618" spans="1:29" ht="16.5" customHeight="1">
      <c r="A2618" s="183">
        <v>2619</v>
      </c>
      <c r="B2618" s="183" t="s">
        <v>8385</v>
      </c>
      <c r="C2618" s="195" t="s">
        <v>5148</v>
      </c>
      <c r="D2618" s="268" t="s">
        <v>5087</v>
      </c>
      <c r="E2618" s="233" t="s">
        <v>5148</v>
      </c>
      <c r="F2618" s="265" t="s">
        <v>27</v>
      </c>
      <c r="G2618" s="195" t="s">
        <v>8012</v>
      </c>
      <c r="H2618" t="s">
        <v>8364</v>
      </c>
      <c r="I2618" s="195" t="str">
        <f>IFERROR(VLOOKUP(Table[[#This Row],[Activity Details of Assistance]],WHAT!E:F,2,FALSE),"")</f>
        <v xml:space="preserve"># of door </v>
      </c>
      <c r="J2618" s="195"/>
      <c r="K2618">
        <v>110</v>
      </c>
      <c r="L2618" s="235" t="s">
        <v>28</v>
      </c>
      <c r="M2618" s="252" t="s">
        <v>13</v>
      </c>
      <c r="N2618" t="s">
        <v>14</v>
      </c>
      <c r="O2618" t="s">
        <v>309</v>
      </c>
      <c r="P2618" t="s">
        <v>1606</v>
      </c>
      <c r="Q2618" t="s">
        <v>4672</v>
      </c>
      <c r="R2618" s="230">
        <v>45138</v>
      </c>
      <c r="S2618" s="230">
        <v>45170</v>
      </c>
      <c r="T2618" t="s">
        <v>8407</v>
      </c>
      <c r="U2618" s="259"/>
      <c r="V2618" s="259"/>
      <c r="W2618" s="259"/>
      <c r="X2618" s="259"/>
      <c r="Y2618" s="260"/>
      <c r="Z2618" t="s">
        <v>8390</v>
      </c>
      <c r="AA2618" t="s">
        <v>8279</v>
      </c>
      <c r="AB2618">
        <v>1845101021</v>
      </c>
      <c r="AC2618" s="261" t="str">
        <f>_xlfn.IFNA(IF(Table[[#This Row],[Programme Partner]]&lt;&gt;Table[[#This Row],[Implementing Partner]],CONCATENATE(Table[[#This Row],[Programme Partner]],"-",Table[[#This Row],[Implementing Partner]]),Table[[#This Row],[Programme Partner]]),"")</f>
        <v>IOM-DSK</v>
      </c>
    </row>
    <row r="2619" spans="1:29" ht="16.5" customHeight="1">
      <c r="A2619" s="183">
        <v>2620</v>
      </c>
      <c r="B2619" s="183" t="s">
        <v>8385</v>
      </c>
      <c r="C2619" s="195" t="s">
        <v>5148</v>
      </c>
      <c r="D2619" s="268" t="s">
        <v>5087</v>
      </c>
      <c r="E2619" s="233" t="s">
        <v>5148</v>
      </c>
      <c r="F2619" s="265" t="s">
        <v>27</v>
      </c>
      <c r="G2619" s="195" t="s">
        <v>8012</v>
      </c>
      <c r="H2619" t="s">
        <v>8365</v>
      </c>
      <c r="I2619" s="195" t="str">
        <f>IFERROR(VLOOKUP(Table[[#This Row],[Activity Details of Assistance]],WHAT!E:F,2,FALSE),"")</f>
        <v># of door</v>
      </c>
      <c r="J2619" s="195"/>
      <c r="K2619">
        <v>206</v>
      </c>
      <c r="L2619" s="235" t="s">
        <v>28</v>
      </c>
      <c r="M2619" s="252" t="s">
        <v>13</v>
      </c>
      <c r="N2619" t="s">
        <v>14</v>
      </c>
      <c r="O2619" t="s">
        <v>309</v>
      </c>
      <c r="P2619" t="s">
        <v>1606</v>
      </c>
      <c r="Q2619" t="s">
        <v>4672</v>
      </c>
      <c r="R2619" s="230">
        <v>45138</v>
      </c>
      <c r="S2619" s="230">
        <v>45170</v>
      </c>
      <c r="T2619" t="s">
        <v>8407</v>
      </c>
      <c r="U2619" s="259"/>
      <c r="V2619" s="259"/>
      <c r="W2619" s="259"/>
      <c r="X2619" s="259"/>
      <c r="Y2619" s="260"/>
      <c r="Z2619" t="s">
        <v>8390</v>
      </c>
      <c r="AA2619" t="s">
        <v>8279</v>
      </c>
      <c r="AB2619">
        <v>1845101021</v>
      </c>
      <c r="AC2619" s="261" t="str">
        <f>_xlfn.IFNA(IF(Table[[#This Row],[Programme Partner]]&lt;&gt;Table[[#This Row],[Implementing Partner]],CONCATENATE(Table[[#This Row],[Programme Partner]],"-",Table[[#This Row],[Implementing Partner]]),Table[[#This Row],[Programme Partner]]),"")</f>
        <v>IOM-DSK</v>
      </c>
    </row>
    <row r="2620" spans="1:29" ht="16.5" customHeight="1">
      <c r="A2620" s="183">
        <v>2621</v>
      </c>
      <c r="B2620" s="183" t="s">
        <v>8385</v>
      </c>
      <c r="C2620" s="195" t="s">
        <v>5148</v>
      </c>
      <c r="D2620" s="268" t="s">
        <v>5087</v>
      </c>
      <c r="E2620" s="233" t="s">
        <v>5148</v>
      </c>
      <c r="F2620" s="265" t="s">
        <v>27</v>
      </c>
      <c r="G2620" s="195" t="s">
        <v>8012</v>
      </c>
      <c r="H2620" t="s">
        <v>8312</v>
      </c>
      <c r="I2620" s="195" t="str">
        <f>IFERROR(VLOOKUP(Table[[#This Row],[Activity Details of Assistance]],WHAT!E:F,2,FALSE),"")</f>
        <v># of door</v>
      </c>
      <c r="J2620" s="195"/>
      <c r="K2620">
        <v>309</v>
      </c>
      <c r="L2620" s="235" t="s">
        <v>28</v>
      </c>
      <c r="M2620" s="252" t="s">
        <v>13</v>
      </c>
      <c r="N2620" t="s">
        <v>14</v>
      </c>
      <c r="O2620" t="s">
        <v>309</v>
      </c>
      <c r="P2620" t="s">
        <v>1606</v>
      </c>
      <c r="Q2620" t="s">
        <v>4672</v>
      </c>
      <c r="R2620" s="230">
        <v>45138</v>
      </c>
      <c r="S2620" s="230">
        <v>45170</v>
      </c>
      <c r="T2620" t="s">
        <v>8407</v>
      </c>
      <c r="U2620" s="259"/>
      <c r="V2620" s="259"/>
      <c r="W2620" s="259"/>
      <c r="X2620" s="259"/>
      <c r="Y2620" s="260"/>
      <c r="Z2620" t="s">
        <v>8390</v>
      </c>
      <c r="AA2620" t="s">
        <v>8279</v>
      </c>
      <c r="AB2620">
        <v>1845101021</v>
      </c>
      <c r="AC2620" s="261" t="str">
        <f>_xlfn.IFNA(IF(Table[[#This Row],[Programme Partner]]&lt;&gt;Table[[#This Row],[Implementing Partner]],CONCATENATE(Table[[#This Row],[Programme Partner]],"-",Table[[#This Row],[Implementing Partner]]),Table[[#This Row],[Programme Partner]]),"")</f>
        <v>IOM-DSK</v>
      </c>
    </row>
    <row r="2621" spans="1:29" ht="16.5" customHeight="1">
      <c r="A2621" s="183">
        <v>2622</v>
      </c>
      <c r="B2621" s="183" t="s">
        <v>8385</v>
      </c>
      <c r="C2621" s="195" t="s">
        <v>5148</v>
      </c>
      <c r="D2621" s="268" t="s">
        <v>5087</v>
      </c>
      <c r="E2621" s="233" t="s">
        <v>5148</v>
      </c>
      <c r="F2621" s="265" t="s">
        <v>27</v>
      </c>
      <c r="G2621" s="195" t="s">
        <v>8014</v>
      </c>
      <c r="H2621" t="s">
        <v>8313</v>
      </c>
      <c r="I2621" s="195" t="str">
        <f>IFERROR(VLOOKUP(Table[[#This Row],[Activity Details of Assistance]],WHAT!E:F,2,FALSE),"")</f>
        <v># of campaign per camp </v>
      </c>
      <c r="J2621" s="195"/>
      <c r="K2621">
        <v>11</v>
      </c>
      <c r="L2621" s="235" t="s">
        <v>28</v>
      </c>
      <c r="M2621" s="252" t="s">
        <v>13</v>
      </c>
      <c r="N2621" t="s">
        <v>14</v>
      </c>
      <c r="O2621" t="s">
        <v>309</v>
      </c>
      <c r="P2621" t="s">
        <v>1606</v>
      </c>
      <c r="Q2621" t="s">
        <v>4672</v>
      </c>
      <c r="R2621" s="230">
        <v>45138</v>
      </c>
      <c r="S2621" s="230">
        <v>45170</v>
      </c>
      <c r="T2621" t="s">
        <v>8407</v>
      </c>
      <c r="U2621" s="259"/>
      <c r="V2621" s="259"/>
      <c r="W2621" s="259"/>
      <c r="X2621" s="259"/>
      <c r="Y2621" s="260"/>
      <c r="Z2621" t="s">
        <v>8390</v>
      </c>
      <c r="AA2621" t="s">
        <v>8279</v>
      </c>
      <c r="AB2621">
        <v>1845101021</v>
      </c>
      <c r="AC2621" s="261" t="str">
        <f>_xlfn.IFNA(IF(Table[[#This Row],[Programme Partner]]&lt;&gt;Table[[#This Row],[Implementing Partner]],CONCATENATE(Table[[#This Row],[Programme Partner]],"-",Table[[#This Row],[Implementing Partner]]),Table[[#This Row],[Programme Partner]]),"")</f>
        <v>IOM-DSK</v>
      </c>
    </row>
    <row r="2622" spans="1:29" ht="16.5" customHeight="1">
      <c r="A2622" s="183">
        <v>2623</v>
      </c>
      <c r="B2622" s="183" t="s">
        <v>8385</v>
      </c>
      <c r="C2622" s="195" t="s">
        <v>5148</v>
      </c>
      <c r="D2622" s="268" t="s">
        <v>5087</v>
      </c>
      <c r="E2622" s="233" t="s">
        <v>5148</v>
      </c>
      <c r="F2622" s="265" t="s">
        <v>27</v>
      </c>
      <c r="G2622" s="195" t="s">
        <v>8014</v>
      </c>
      <c r="H2622" t="s">
        <v>8401</v>
      </c>
      <c r="I2622" s="195" t="str">
        <f>IFERROR(VLOOKUP(Table[[#This Row],[Activity Details of Assistance]],WHAT!E:F,2,FALSE),"")</f>
        <v># of household</v>
      </c>
      <c r="J2622" s="195"/>
      <c r="K2622">
        <v>4105</v>
      </c>
      <c r="L2622" s="235" t="s">
        <v>28</v>
      </c>
      <c r="M2622" s="252" t="s">
        <v>13</v>
      </c>
      <c r="N2622" t="s">
        <v>14</v>
      </c>
      <c r="O2622" t="s">
        <v>309</v>
      </c>
      <c r="P2622" t="s">
        <v>1606</v>
      </c>
      <c r="Q2622" t="s">
        <v>4672</v>
      </c>
      <c r="R2622" s="230">
        <v>45138</v>
      </c>
      <c r="S2622" s="230">
        <v>45170</v>
      </c>
      <c r="T2622" t="s">
        <v>8407</v>
      </c>
      <c r="U2622" s="259"/>
      <c r="V2622" s="259"/>
      <c r="W2622" s="259"/>
      <c r="X2622" s="259"/>
      <c r="Y2622" s="260"/>
      <c r="Z2622" t="s">
        <v>8390</v>
      </c>
      <c r="AA2622" t="s">
        <v>8279</v>
      </c>
      <c r="AB2622">
        <v>1845101021</v>
      </c>
      <c r="AC2622" s="261" t="str">
        <f>_xlfn.IFNA(IF(Table[[#This Row],[Programme Partner]]&lt;&gt;Table[[#This Row],[Implementing Partner]],CONCATENATE(Table[[#This Row],[Programme Partner]],"-",Table[[#This Row],[Implementing Partner]]),Table[[#This Row],[Programme Partner]]),"")</f>
        <v>IOM-DSK</v>
      </c>
    </row>
    <row r="2623" spans="1:29" ht="16.5" customHeight="1">
      <c r="A2623" s="183">
        <v>2624</v>
      </c>
      <c r="B2623" s="183" t="s">
        <v>8385</v>
      </c>
      <c r="C2623" s="195" t="s">
        <v>5148</v>
      </c>
      <c r="D2623" s="268" t="s">
        <v>5087</v>
      </c>
      <c r="E2623" s="233" t="s">
        <v>5148</v>
      </c>
      <c r="F2623" s="265" t="s">
        <v>27</v>
      </c>
      <c r="G2623" s="195" t="s">
        <v>8011</v>
      </c>
      <c r="H2623" t="s">
        <v>8363</v>
      </c>
      <c r="I2623" s="195" t="str">
        <f>IFERROR(VLOOKUP(Table[[#This Row],[Activity Details of Assistance]],WHAT!E:F,2,FALSE),"")</f>
        <v># of tube well</v>
      </c>
      <c r="J2623" s="195"/>
      <c r="K2623">
        <v>124</v>
      </c>
      <c r="L2623" s="235" t="s">
        <v>28</v>
      </c>
      <c r="M2623" s="252" t="s">
        <v>13</v>
      </c>
      <c r="N2623" t="s">
        <v>14</v>
      </c>
      <c r="O2623" t="s">
        <v>309</v>
      </c>
      <c r="P2623" t="s">
        <v>1606</v>
      </c>
      <c r="Q2623" t="s">
        <v>4670</v>
      </c>
      <c r="R2623" s="230">
        <v>45138</v>
      </c>
      <c r="S2623" s="230">
        <v>45261</v>
      </c>
      <c r="T2623" t="s">
        <v>8407</v>
      </c>
      <c r="U2623" s="259"/>
      <c r="V2623" s="259"/>
      <c r="W2623" s="259"/>
      <c r="X2623" s="259"/>
      <c r="Y2623" s="260"/>
      <c r="Z2623" t="s">
        <v>8390</v>
      </c>
      <c r="AA2623" t="s">
        <v>8279</v>
      </c>
      <c r="AB2623">
        <v>1845101021</v>
      </c>
      <c r="AC2623" s="261" t="str">
        <f>_xlfn.IFNA(IF(Table[[#This Row],[Programme Partner]]&lt;&gt;Table[[#This Row],[Implementing Partner]],CONCATENATE(Table[[#This Row],[Programme Partner]],"-",Table[[#This Row],[Implementing Partner]]),Table[[#This Row],[Programme Partner]]),"")</f>
        <v>IOM-DSK</v>
      </c>
    </row>
    <row r="2624" spans="1:29" ht="16.5" customHeight="1">
      <c r="A2624" s="183">
        <v>2625</v>
      </c>
      <c r="B2624" s="183" t="s">
        <v>8385</v>
      </c>
      <c r="C2624" s="195" t="s">
        <v>5148</v>
      </c>
      <c r="D2624" s="268" t="s">
        <v>5087</v>
      </c>
      <c r="E2624" s="233" t="s">
        <v>5148</v>
      </c>
      <c r="F2624" s="265" t="s">
        <v>27</v>
      </c>
      <c r="G2624" s="195" t="s">
        <v>8012</v>
      </c>
      <c r="H2624" t="s">
        <v>8364</v>
      </c>
      <c r="I2624" s="195" t="str">
        <f>IFERROR(VLOOKUP(Table[[#This Row],[Activity Details of Assistance]],WHAT!E:F,2,FALSE),"")</f>
        <v xml:space="preserve"># of door </v>
      </c>
      <c r="J2624" s="195"/>
      <c r="K2624">
        <v>32</v>
      </c>
      <c r="L2624" s="235" t="s">
        <v>28</v>
      </c>
      <c r="M2624" s="252" t="s">
        <v>13</v>
      </c>
      <c r="N2624" t="s">
        <v>14</v>
      </c>
      <c r="O2624" t="s">
        <v>309</v>
      </c>
      <c r="P2624" t="s">
        <v>1606</v>
      </c>
      <c r="Q2624" t="s">
        <v>4670</v>
      </c>
      <c r="R2624" s="230">
        <v>45138</v>
      </c>
      <c r="S2624" s="230">
        <v>45261</v>
      </c>
      <c r="T2624" t="s">
        <v>8407</v>
      </c>
      <c r="U2624" s="259"/>
      <c r="V2624" s="259"/>
      <c r="W2624" s="259"/>
      <c r="X2624" s="259"/>
      <c r="Y2624" s="260"/>
      <c r="Z2624" t="s">
        <v>8390</v>
      </c>
      <c r="AA2624" t="s">
        <v>8279</v>
      </c>
      <c r="AB2624">
        <v>1845101021</v>
      </c>
      <c r="AC2624" s="261" t="str">
        <f>_xlfn.IFNA(IF(Table[[#This Row],[Programme Partner]]&lt;&gt;Table[[#This Row],[Implementing Partner]],CONCATENATE(Table[[#This Row],[Programme Partner]],"-",Table[[#This Row],[Implementing Partner]]),Table[[#This Row],[Programme Partner]]),"")</f>
        <v>IOM-DSK</v>
      </c>
    </row>
    <row r="2625" spans="1:29" ht="16.5" customHeight="1">
      <c r="A2625" s="183">
        <v>2626</v>
      </c>
      <c r="B2625" s="183" t="s">
        <v>8385</v>
      </c>
      <c r="C2625" s="195" t="s">
        <v>5148</v>
      </c>
      <c r="D2625" s="268" t="s">
        <v>5087</v>
      </c>
      <c r="E2625" s="233" t="s">
        <v>5148</v>
      </c>
      <c r="F2625" s="265" t="s">
        <v>27</v>
      </c>
      <c r="G2625" s="195" t="s">
        <v>8012</v>
      </c>
      <c r="H2625" t="s">
        <v>8365</v>
      </c>
      <c r="I2625" s="195" t="str">
        <f>IFERROR(VLOOKUP(Table[[#This Row],[Activity Details of Assistance]],WHAT!E:F,2,FALSE),"")</f>
        <v># of door</v>
      </c>
      <c r="J2625" s="195"/>
      <c r="K2625">
        <v>78</v>
      </c>
      <c r="L2625" s="235" t="s">
        <v>28</v>
      </c>
      <c r="M2625" s="252" t="s">
        <v>13</v>
      </c>
      <c r="N2625" t="s">
        <v>14</v>
      </c>
      <c r="O2625" t="s">
        <v>309</v>
      </c>
      <c r="P2625" t="s">
        <v>1606</v>
      </c>
      <c r="Q2625" t="s">
        <v>4670</v>
      </c>
      <c r="R2625" s="230">
        <v>45138</v>
      </c>
      <c r="S2625" s="230">
        <v>45261</v>
      </c>
      <c r="T2625" t="s">
        <v>8407</v>
      </c>
      <c r="U2625" s="259"/>
      <c r="V2625" s="259"/>
      <c r="W2625" s="259"/>
      <c r="X2625" s="259"/>
      <c r="Y2625" s="260"/>
      <c r="Z2625" t="s">
        <v>8390</v>
      </c>
      <c r="AA2625" t="s">
        <v>8279</v>
      </c>
      <c r="AB2625">
        <v>1845101021</v>
      </c>
      <c r="AC2625" s="261" t="str">
        <f>_xlfn.IFNA(IF(Table[[#This Row],[Programme Partner]]&lt;&gt;Table[[#This Row],[Implementing Partner]],CONCATENATE(Table[[#This Row],[Programme Partner]],"-",Table[[#This Row],[Implementing Partner]]),Table[[#This Row],[Programme Partner]]),"")</f>
        <v>IOM-DSK</v>
      </c>
    </row>
    <row r="2626" spans="1:29" ht="16.5" customHeight="1">
      <c r="A2626" s="183">
        <v>2627</v>
      </c>
      <c r="B2626" s="183" t="s">
        <v>8385</v>
      </c>
      <c r="C2626" s="195" t="s">
        <v>5148</v>
      </c>
      <c r="D2626" s="268" t="s">
        <v>5087</v>
      </c>
      <c r="E2626" s="233" t="s">
        <v>5148</v>
      </c>
      <c r="F2626" s="265" t="s">
        <v>27</v>
      </c>
      <c r="G2626" s="195" t="s">
        <v>8012</v>
      </c>
      <c r="H2626" t="s">
        <v>8312</v>
      </c>
      <c r="I2626" s="195" t="str">
        <f>IFERROR(VLOOKUP(Table[[#This Row],[Activity Details of Assistance]],WHAT!E:F,2,FALSE),"")</f>
        <v># of door</v>
      </c>
      <c r="J2626" s="195"/>
      <c r="K2626">
        <v>163</v>
      </c>
      <c r="L2626" s="235" t="s">
        <v>28</v>
      </c>
      <c r="M2626" s="252" t="s">
        <v>13</v>
      </c>
      <c r="N2626" t="s">
        <v>14</v>
      </c>
      <c r="O2626" t="s">
        <v>309</v>
      </c>
      <c r="P2626" t="s">
        <v>1606</v>
      </c>
      <c r="Q2626" t="s">
        <v>4670</v>
      </c>
      <c r="R2626" s="230">
        <v>45138</v>
      </c>
      <c r="S2626" s="230">
        <v>45261</v>
      </c>
      <c r="T2626" t="s">
        <v>8407</v>
      </c>
      <c r="U2626" s="259"/>
      <c r="V2626" s="259"/>
      <c r="W2626" s="259"/>
      <c r="X2626" s="259"/>
      <c r="Y2626" s="260"/>
      <c r="Z2626" t="s">
        <v>8390</v>
      </c>
      <c r="AA2626" t="s">
        <v>8279</v>
      </c>
      <c r="AB2626">
        <v>1845101021</v>
      </c>
      <c r="AC2626" s="261" t="str">
        <f>_xlfn.IFNA(IF(Table[[#This Row],[Programme Partner]]&lt;&gt;Table[[#This Row],[Implementing Partner]],CONCATENATE(Table[[#This Row],[Programme Partner]],"-",Table[[#This Row],[Implementing Partner]]),Table[[#This Row],[Programme Partner]]),"")</f>
        <v>IOM-DSK</v>
      </c>
    </row>
    <row r="2627" spans="1:29" ht="16.5" customHeight="1">
      <c r="A2627" s="183">
        <v>2628</v>
      </c>
      <c r="B2627" s="183" t="s">
        <v>8385</v>
      </c>
      <c r="C2627" s="195" t="s">
        <v>5148</v>
      </c>
      <c r="D2627" s="268" t="s">
        <v>5087</v>
      </c>
      <c r="E2627" s="233" t="s">
        <v>5148</v>
      </c>
      <c r="F2627" s="265" t="s">
        <v>27</v>
      </c>
      <c r="G2627" s="195" t="s">
        <v>8014</v>
      </c>
      <c r="H2627" t="s">
        <v>8313</v>
      </c>
      <c r="I2627" s="195" t="str">
        <f>IFERROR(VLOOKUP(Table[[#This Row],[Activity Details of Assistance]],WHAT!E:F,2,FALSE),"")</f>
        <v># of campaign per camp </v>
      </c>
      <c r="J2627" s="195"/>
      <c r="K2627">
        <v>6</v>
      </c>
      <c r="L2627" s="235" t="s">
        <v>28</v>
      </c>
      <c r="M2627" s="252" t="s">
        <v>13</v>
      </c>
      <c r="N2627" t="s">
        <v>14</v>
      </c>
      <c r="O2627" t="s">
        <v>309</v>
      </c>
      <c r="P2627" t="s">
        <v>1606</v>
      </c>
      <c r="Q2627" t="s">
        <v>4670</v>
      </c>
      <c r="R2627" s="230">
        <v>45138</v>
      </c>
      <c r="S2627" s="230">
        <v>45261</v>
      </c>
      <c r="T2627" t="s">
        <v>8407</v>
      </c>
      <c r="U2627" s="259"/>
      <c r="V2627" s="259"/>
      <c r="W2627" s="259"/>
      <c r="X2627" s="259"/>
      <c r="Y2627" s="260"/>
      <c r="Z2627" t="s">
        <v>8390</v>
      </c>
      <c r="AA2627" t="s">
        <v>8279</v>
      </c>
      <c r="AB2627">
        <v>1845101021</v>
      </c>
      <c r="AC2627" s="261" t="str">
        <f>_xlfn.IFNA(IF(Table[[#This Row],[Programme Partner]]&lt;&gt;Table[[#This Row],[Implementing Partner]],CONCATENATE(Table[[#This Row],[Programme Partner]],"-",Table[[#This Row],[Implementing Partner]]),Table[[#This Row],[Programme Partner]]),"")</f>
        <v>IOM-DSK</v>
      </c>
    </row>
    <row r="2628" spans="1:29" ht="16.5" customHeight="1">
      <c r="A2628" s="183">
        <v>2629</v>
      </c>
      <c r="B2628" s="183" t="s">
        <v>8385</v>
      </c>
      <c r="C2628" s="195" t="s">
        <v>5148</v>
      </c>
      <c r="D2628" s="268" t="s">
        <v>5087</v>
      </c>
      <c r="E2628" s="233" t="s">
        <v>5148</v>
      </c>
      <c r="F2628" s="265" t="s">
        <v>27</v>
      </c>
      <c r="G2628" s="195" t="s">
        <v>8014</v>
      </c>
      <c r="H2628" t="s">
        <v>8401</v>
      </c>
      <c r="I2628" s="195" t="str">
        <f>IFERROR(VLOOKUP(Table[[#This Row],[Activity Details of Assistance]],WHAT!E:F,2,FALSE),"")</f>
        <v># of household</v>
      </c>
      <c r="J2628" s="195"/>
      <c r="K2628">
        <v>2847</v>
      </c>
      <c r="L2628" s="235" t="s">
        <v>28</v>
      </c>
      <c r="M2628" s="252" t="s">
        <v>13</v>
      </c>
      <c r="N2628" t="s">
        <v>14</v>
      </c>
      <c r="O2628" t="s">
        <v>309</v>
      </c>
      <c r="P2628" t="s">
        <v>1606</v>
      </c>
      <c r="Q2628" t="s">
        <v>4670</v>
      </c>
      <c r="R2628" s="230">
        <v>45138</v>
      </c>
      <c r="S2628" s="230">
        <v>45261</v>
      </c>
      <c r="T2628" t="s">
        <v>8407</v>
      </c>
      <c r="U2628" s="259"/>
      <c r="V2628" s="259"/>
      <c r="W2628" s="259"/>
      <c r="X2628" s="259"/>
      <c r="Y2628" s="260"/>
      <c r="Z2628" t="s">
        <v>8390</v>
      </c>
      <c r="AA2628" t="s">
        <v>8279</v>
      </c>
      <c r="AB2628">
        <v>1845101021</v>
      </c>
      <c r="AC2628" s="261" t="str">
        <f>_xlfn.IFNA(IF(Table[[#This Row],[Programme Partner]]&lt;&gt;Table[[#This Row],[Implementing Partner]],CONCATENATE(Table[[#This Row],[Programme Partner]],"-",Table[[#This Row],[Implementing Partner]]),Table[[#This Row],[Programme Partner]]),"")</f>
        <v>IOM-DSK</v>
      </c>
    </row>
    <row r="2629" spans="1:29" ht="16.5" customHeight="1">
      <c r="A2629" s="183">
        <v>2630</v>
      </c>
      <c r="B2629" s="183" t="s">
        <v>8385</v>
      </c>
      <c r="C2629" s="195" t="s">
        <v>5273</v>
      </c>
      <c r="D2629" s="268" t="s">
        <v>5033</v>
      </c>
      <c r="E2629" s="233" t="s">
        <v>5273</v>
      </c>
      <c r="F2629" s="265" t="s">
        <v>27</v>
      </c>
      <c r="G2629" s="195" t="s">
        <v>8011</v>
      </c>
      <c r="H2629" t="s">
        <v>8363</v>
      </c>
      <c r="I2629" s="195" t="str">
        <f>IFERROR(VLOOKUP(Table[[#This Row],[Activity Details of Assistance]],WHAT!E:F,2,FALSE),"")</f>
        <v># of tube well</v>
      </c>
      <c r="J2629" s="195"/>
      <c r="K2629">
        <v>114</v>
      </c>
      <c r="L2629" s="235" t="s">
        <v>28</v>
      </c>
      <c r="M2629" s="252" t="s">
        <v>13</v>
      </c>
      <c r="N2629" t="s">
        <v>14</v>
      </c>
      <c r="O2629" t="s">
        <v>309</v>
      </c>
      <c r="P2629" t="s">
        <v>1606</v>
      </c>
      <c r="Q2629" t="s">
        <v>6477</v>
      </c>
      <c r="R2629" s="230">
        <v>45138</v>
      </c>
      <c r="S2629" s="230">
        <v>45261</v>
      </c>
      <c r="T2629" t="s">
        <v>8407</v>
      </c>
      <c r="U2629" s="259"/>
      <c r="V2629" s="259"/>
      <c r="W2629" s="259"/>
      <c r="X2629" s="259"/>
      <c r="Y2629" s="260"/>
      <c r="Z2629" t="s">
        <v>8375</v>
      </c>
      <c r="AA2629" t="s">
        <v>8376</v>
      </c>
      <c r="AB2629">
        <v>1847456121</v>
      </c>
      <c r="AC2629" s="261" t="str">
        <f>_xlfn.IFNA(IF(Table[[#This Row],[Programme Partner]]&lt;&gt;Table[[#This Row],[Implementing Partner]],CONCATENATE(Table[[#This Row],[Programme Partner]],"-",Table[[#This Row],[Implementing Partner]]),Table[[#This Row],[Programme Partner]]),"")</f>
        <v>UNHCR-BRAC</v>
      </c>
    </row>
    <row r="2630" spans="1:29" ht="16.5" customHeight="1">
      <c r="A2630" s="183">
        <v>2631</v>
      </c>
      <c r="B2630" s="183" t="s">
        <v>8385</v>
      </c>
      <c r="C2630" s="195" t="s">
        <v>5273</v>
      </c>
      <c r="D2630" s="268" t="s">
        <v>5033</v>
      </c>
      <c r="E2630" s="233" t="s">
        <v>5273</v>
      </c>
      <c r="F2630" s="265" t="s">
        <v>27</v>
      </c>
      <c r="G2630" s="195" t="s">
        <v>8011</v>
      </c>
      <c r="H2630" t="s">
        <v>8413</v>
      </c>
      <c r="I2630" s="195" t="str">
        <f>IFERROR(VLOOKUP(Table[[#This Row],[Activity Details of Assistance]],WHAT!E:F,2,FALSE),"")</f>
        <v># of tapstand</v>
      </c>
      <c r="J2630" s="195"/>
      <c r="K2630">
        <v>1</v>
      </c>
      <c r="L2630" s="235" t="s">
        <v>28</v>
      </c>
      <c r="M2630" s="252" t="s">
        <v>13</v>
      </c>
      <c r="N2630" t="s">
        <v>14</v>
      </c>
      <c r="O2630" t="s">
        <v>309</v>
      </c>
      <c r="P2630" t="s">
        <v>1606</v>
      </c>
      <c r="Q2630" t="s">
        <v>6477</v>
      </c>
      <c r="R2630" s="230">
        <v>45138</v>
      </c>
      <c r="S2630" s="230">
        <v>45261</v>
      </c>
      <c r="T2630" t="s">
        <v>8407</v>
      </c>
      <c r="U2630" s="259"/>
      <c r="V2630" s="259"/>
      <c r="W2630" s="259"/>
      <c r="X2630" s="259"/>
      <c r="Y2630" s="260"/>
      <c r="Z2630" t="s">
        <v>8375</v>
      </c>
      <c r="AA2630" t="s">
        <v>8376</v>
      </c>
      <c r="AB2630">
        <v>1847456121</v>
      </c>
      <c r="AC2630" s="261" t="str">
        <f>_xlfn.IFNA(IF(Table[[#This Row],[Programme Partner]]&lt;&gt;Table[[#This Row],[Implementing Partner]],CONCATENATE(Table[[#This Row],[Programme Partner]],"-",Table[[#This Row],[Implementing Partner]]),Table[[#This Row],[Programme Partner]]),"")</f>
        <v>UNHCR-BRAC</v>
      </c>
    </row>
    <row r="2631" spans="1:29" ht="16.5" customHeight="1">
      <c r="A2631" s="183">
        <v>2632</v>
      </c>
      <c r="B2631" s="183" t="s">
        <v>8385</v>
      </c>
      <c r="C2631" s="195" t="s">
        <v>5273</v>
      </c>
      <c r="D2631" s="268" t="s">
        <v>5033</v>
      </c>
      <c r="E2631" s="233" t="s">
        <v>5273</v>
      </c>
      <c r="F2631" s="265" t="s">
        <v>27</v>
      </c>
      <c r="G2631" s="195" t="s">
        <v>8012</v>
      </c>
      <c r="H2631" t="s">
        <v>8323</v>
      </c>
      <c r="I2631" s="195" t="str">
        <f>IFERROR(VLOOKUP(Table[[#This Row],[Activity Details of Assistance]],WHAT!E:F,2,FALSE),"")</f>
        <v xml:space="preserve"># of door </v>
      </c>
      <c r="J2631" s="195"/>
      <c r="K2631">
        <v>6</v>
      </c>
      <c r="L2631" s="235" t="s">
        <v>28</v>
      </c>
      <c r="M2631" s="252" t="s">
        <v>13</v>
      </c>
      <c r="N2631" t="s">
        <v>14</v>
      </c>
      <c r="O2631" t="s">
        <v>309</v>
      </c>
      <c r="P2631" t="s">
        <v>1606</v>
      </c>
      <c r="Q2631" t="s">
        <v>6477</v>
      </c>
      <c r="R2631" s="230">
        <v>45138</v>
      </c>
      <c r="S2631" s="230">
        <v>45261</v>
      </c>
      <c r="T2631" t="s">
        <v>8407</v>
      </c>
      <c r="U2631" s="259"/>
      <c r="V2631" s="259"/>
      <c r="W2631" s="259"/>
      <c r="X2631" s="259"/>
      <c r="Y2631" s="260"/>
      <c r="Z2631" t="s">
        <v>8375</v>
      </c>
      <c r="AA2631" t="s">
        <v>8376</v>
      </c>
      <c r="AB2631">
        <v>1847456121</v>
      </c>
      <c r="AC2631" s="261" t="str">
        <f>_xlfn.IFNA(IF(Table[[#This Row],[Programme Partner]]&lt;&gt;Table[[#This Row],[Implementing Partner]],CONCATENATE(Table[[#This Row],[Programme Partner]],"-",Table[[#This Row],[Implementing Partner]]),Table[[#This Row],[Programme Partner]]),"")</f>
        <v>UNHCR-BRAC</v>
      </c>
    </row>
    <row r="2632" spans="1:29" ht="16.5" customHeight="1">
      <c r="A2632" s="183">
        <v>2633</v>
      </c>
      <c r="B2632" s="183" t="s">
        <v>8385</v>
      </c>
      <c r="C2632" s="195" t="s">
        <v>5273</v>
      </c>
      <c r="D2632" s="268" t="s">
        <v>5033</v>
      </c>
      <c r="E2632" s="233" t="s">
        <v>5273</v>
      </c>
      <c r="F2632" s="265" t="s">
        <v>27</v>
      </c>
      <c r="G2632" s="195" t="s">
        <v>8012</v>
      </c>
      <c r="H2632" t="s">
        <v>8364</v>
      </c>
      <c r="I2632" s="195" t="str">
        <f>IFERROR(VLOOKUP(Table[[#This Row],[Activity Details of Assistance]],WHAT!E:F,2,FALSE),"")</f>
        <v xml:space="preserve"># of door </v>
      </c>
      <c r="J2632" s="195"/>
      <c r="K2632">
        <v>24</v>
      </c>
      <c r="L2632" s="235" t="s">
        <v>28</v>
      </c>
      <c r="M2632" s="252" t="s">
        <v>13</v>
      </c>
      <c r="N2632" t="s">
        <v>14</v>
      </c>
      <c r="O2632" t="s">
        <v>309</v>
      </c>
      <c r="P2632" t="s">
        <v>1606</v>
      </c>
      <c r="Q2632" t="s">
        <v>6477</v>
      </c>
      <c r="R2632" s="230">
        <v>45138</v>
      </c>
      <c r="S2632" s="230">
        <v>45261</v>
      </c>
      <c r="T2632" t="s">
        <v>8407</v>
      </c>
      <c r="U2632" s="259"/>
      <c r="V2632" s="259"/>
      <c r="W2632" s="259"/>
      <c r="X2632" s="259"/>
      <c r="Y2632" s="260"/>
      <c r="Z2632" t="s">
        <v>8375</v>
      </c>
      <c r="AA2632" t="s">
        <v>8376</v>
      </c>
      <c r="AB2632">
        <v>1847456121</v>
      </c>
      <c r="AC2632" s="261" t="str">
        <f>_xlfn.IFNA(IF(Table[[#This Row],[Programme Partner]]&lt;&gt;Table[[#This Row],[Implementing Partner]],CONCATENATE(Table[[#This Row],[Programme Partner]],"-",Table[[#This Row],[Implementing Partner]]),Table[[#This Row],[Programme Partner]]),"")</f>
        <v>UNHCR-BRAC</v>
      </c>
    </row>
    <row r="2633" spans="1:29" ht="16.5" customHeight="1">
      <c r="A2633" s="183">
        <v>2634</v>
      </c>
      <c r="B2633" s="183" t="s">
        <v>8385</v>
      </c>
      <c r="C2633" s="195" t="s">
        <v>5273</v>
      </c>
      <c r="D2633" s="268" t="s">
        <v>5033</v>
      </c>
      <c r="E2633" s="233" t="s">
        <v>5273</v>
      </c>
      <c r="F2633" s="265" t="s">
        <v>27</v>
      </c>
      <c r="G2633" s="195" t="s">
        <v>8012</v>
      </c>
      <c r="H2633" t="s">
        <v>8403</v>
      </c>
      <c r="I2633" s="195" t="str">
        <f>IFERROR(VLOOKUP(Table[[#This Row],[Activity Details of Assistance]],WHAT!E:F,2,FALSE),"")</f>
        <v># of door</v>
      </c>
      <c r="J2633" s="195"/>
      <c r="K2633">
        <v>9</v>
      </c>
      <c r="L2633" s="235" t="s">
        <v>28</v>
      </c>
      <c r="M2633" s="252" t="s">
        <v>13</v>
      </c>
      <c r="N2633" t="s">
        <v>14</v>
      </c>
      <c r="O2633" t="s">
        <v>309</v>
      </c>
      <c r="P2633" t="s">
        <v>1606</v>
      </c>
      <c r="Q2633" t="s">
        <v>6477</v>
      </c>
      <c r="R2633" s="230">
        <v>45138</v>
      </c>
      <c r="S2633" s="230">
        <v>45261</v>
      </c>
      <c r="T2633" t="s">
        <v>8407</v>
      </c>
      <c r="U2633" s="259"/>
      <c r="V2633" s="259"/>
      <c r="W2633" s="259"/>
      <c r="X2633" s="259"/>
      <c r="Y2633" s="260"/>
      <c r="Z2633" t="s">
        <v>8375</v>
      </c>
      <c r="AA2633" t="s">
        <v>8376</v>
      </c>
      <c r="AB2633">
        <v>1847456121</v>
      </c>
      <c r="AC2633" s="261" t="str">
        <f>_xlfn.IFNA(IF(Table[[#This Row],[Programme Partner]]&lt;&gt;Table[[#This Row],[Implementing Partner]],CONCATENATE(Table[[#This Row],[Programme Partner]],"-",Table[[#This Row],[Implementing Partner]]),Table[[#This Row],[Programme Partner]]),"")</f>
        <v>UNHCR-BRAC</v>
      </c>
    </row>
    <row r="2634" spans="1:29" ht="16.5" customHeight="1">
      <c r="A2634" s="183">
        <v>2635</v>
      </c>
      <c r="B2634" s="183" t="s">
        <v>8385</v>
      </c>
      <c r="C2634" s="195" t="s">
        <v>5273</v>
      </c>
      <c r="D2634" s="268" t="s">
        <v>5033</v>
      </c>
      <c r="E2634" s="233" t="s">
        <v>5273</v>
      </c>
      <c r="F2634" s="265" t="s">
        <v>27</v>
      </c>
      <c r="G2634" s="195" t="s">
        <v>8012</v>
      </c>
      <c r="H2634" t="s">
        <v>8316</v>
      </c>
      <c r="I2634" s="195" t="str">
        <f>IFERROR(VLOOKUP(Table[[#This Row],[Activity Details of Assistance]],WHAT!E:F,2,FALSE),"")</f>
        <v># of door</v>
      </c>
      <c r="J2634" s="195"/>
      <c r="K2634">
        <v>6</v>
      </c>
      <c r="L2634" s="235" t="s">
        <v>28</v>
      </c>
      <c r="M2634" s="252" t="s">
        <v>13</v>
      </c>
      <c r="N2634" t="s">
        <v>14</v>
      </c>
      <c r="O2634" t="s">
        <v>309</v>
      </c>
      <c r="P2634" t="s">
        <v>1606</v>
      </c>
      <c r="Q2634" t="s">
        <v>6477</v>
      </c>
      <c r="R2634" s="230">
        <v>45138</v>
      </c>
      <c r="S2634" s="230">
        <v>45261</v>
      </c>
      <c r="T2634" t="s">
        <v>8407</v>
      </c>
      <c r="U2634" s="259"/>
      <c r="V2634" s="259"/>
      <c r="W2634" s="259"/>
      <c r="X2634" s="259"/>
      <c r="Y2634" s="260"/>
      <c r="Z2634" t="s">
        <v>8375</v>
      </c>
      <c r="AA2634" t="s">
        <v>8376</v>
      </c>
      <c r="AB2634">
        <v>1847456121</v>
      </c>
      <c r="AC2634" s="261" t="str">
        <f>_xlfn.IFNA(IF(Table[[#This Row],[Programme Partner]]&lt;&gt;Table[[#This Row],[Implementing Partner]],CONCATENATE(Table[[#This Row],[Programme Partner]],"-",Table[[#This Row],[Implementing Partner]]),Table[[#This Row],[Programme Partner]]),"")</f>
        <v>UNHCR-BRAC</v>
      </c>
    </row>
    <row r="2635" spans="1:29" ht="16.5" customHeight="1">
      <c r="A2635" s="183">
        <v>2636</v>
      </c>
      <c r="B2635" s="183" t="s">
        <v>8385</v>
      </c>
      <c r="C2635" s="195" t="s">
        <v>5273</v>
      </c>
      <c r="D2635" s="268" t="s">
        <v>5033</v>
      </c>
      <c r="E2635" s="233" t="s">
        <v>5273</v>
      </c>
      <c r="F2635" s="265" t="s">
        <v>27</v>
      </c>
      <c r="G2635" s="195" t="s">
        <v>8012</v>
      </c>
      <c r="H2635" t="s">
        <v>8365</v>
      </c>
      <c r="I2635" s="195" t="str">
        <f>IFERROR(VLOOKUP(Table[[#This Row],[Activity Details of Assistance]],WHAT!E:F,2,FALSE),"")</f>
        <v># of door</v>
      </c>
      <c r="J2635" s="195"/>
      <c r="K2635">
        <v>33</v>
      </c>
      <c r="L2635" s="235" t="s">
        <v>28</v>
      </c>
      <c r="M2635" s="252" t="s">
        <v>13</v>
      </c>
      <c r="N2635" t="s">
        <v>14</v>
      </c>
      <c r="O2635" t="s">
        <v>309</v>
      </c>
      <c r="P2635" t="s">
        <v>1606</v>
      </c>
      <c r="Q2635" t="s">
        <v>6477</v>
      </c>
      <c r="R2635" s="230">
        <v>45138</v>
      </c>
      <c r="S2635" s="230">
        <v>45261</v>
      </c>
      <c r="T2635" t="s">
        <v>8407</v>
      </c>
      <c r="U2635" s="259"/>
      <c r="V2635" s="259"/>
      <c r="W2635" s="259"/>
      <c r="X2635" s="259"/>
      <c r="Y2635" s="260"/>
      <c r="Z2635" t="s">
        <v>8375</v>
      </c>
      <c r="AA2635" t="s">
        <v>8376</v>
      </c>
      <c r="AB2635">
        <v>1847456121</v>
      </c>
      <c r="AC2635" s="261" t="str">
        <f>_xlfn.IFNA(IF(Table[[#This Row],[Programme Partner]]&lt;&gt;Table[[#This Row],[Implementing Partner]],CONCATENATE(Table[[#This Row],[Programme Partner]],"-",Table[[#This Row],[Implementing Partner]]),Table[[#This Row],[Programme Partner]]),"")</f>
        <v>UNHCR-BRAC</v>
      </c>
    </row>
    <row r="2636" spans="1:29" ht="16.5" customHeight="1">
      <c r="A2636" s="183">
        <v>2637</v>
      </c>
      <c r="B2636" s="183" t="s">
        <v>8385</v>
      </c>
      <c r="C2636" s="195" t="s">
        <v>5273</v>
      </c>
      <c r="D2636" s="268" t="s">
        <v>5033</v>
      </c>
      <c r="E2636" s="233" t="s">
        <v>5273</v>
      </c>
      <c r="F2636" s="265" t="s">
        <v>27</v>
      </c>
      <c r="G2636" s="195" t="s">
        <v>8012</v>
      </c>
      <c r="H2636" t="s">
        <v>8312</v>
      </c>
      <c r="I2636" s="195" t="str">
        <f>IFERROR(VLOOKUP(Table[[#This Row],[Activity Details of Assistance]],WHAT!E:F,2,FALSE),"")</f>
        <v># of door</v>
      </c>
      <c r="J2636" s="195"/>
      <c r="K2636">
        <v>289</v>
      </c>
      <c r="L2636" s="235" t="s">
        <v>28</v>
      </c>
      <c r="M2636" s="252" t="s">
        <v>13</v>
      </c>
      <c r="N2636" t="s">
        <v>14</v>
      </c>
      <c r="O2636" t="s">
        <v>309</v>
      </c>
      <c r="P2636" t="s">
        <v>1606</v>
      </c>
      <c r="Q2636" t="s">
        <v>6477</v>
      </c>
      <c r="R2636" s="230">
        <v>45138</v>
      </c>
      <c r="S2636" s="230">
        <v>45261</v>
      </c>
      <c r="T2636" t="s">
        <v>8407</v>
      </c>
      <c r="U2636" s="259"/>
      <c r="V2636" s="259"/>
      <c r="W2636" s="259"/>
      <c r="X2636" s="259"/>
      <c r="Y2636" s="260"/>
      <c r="Z2636" t="s">
        <v>8375</v>
      </c>
      <c r="AA2636" t="s">
        <v>8376</v>
      </c>
      <c r="AB2636">
        <v>1847456121</v>
      </c>
      <c r="AC2636" s="261" t="str">
        <f>_xlfn.IFNA(IF(Table[[#This Row],[Programme Partner]]&lt;&gt;Table[[#This Row],[Implementing Partner]],CONCATENATE(Table[[#This Row],[Programme Partner]],"-",Table[[#This Row],[Implementing Partner]]),Table[[#This Row],[Programme Partner]]),"")</f>
        <v>UNHCR-BRAC</v>
      </c>
    </row>
    <row r="2637" spans="1:29" ht="16.5" customHeight="1">
      <c r="A2637" s="183">
        <v>2638</v>
      </c>
      <c r="B2637" s="183" t="s">
        <v>8385</v>
      </c>
      <c r="C2637" s="195" t="s">
        <v>5273</v>
      </c>
      <c r="D2637" s="268" t="s">
        <v>5033</v>
      </c>
      <c r="E2637" s="233" t="s">
        <v>5273</v>
      </c>
      <c r="F2637" s="265" t="s">
        <v>27</v>
      </c>
      <c r="G2637" s="195" t="s">
        <v>8013</v>
      </c>
      <c r="H2637" t="s">
        <v>8286</v>
      </c>
      <c r="I2637" s="195" t="str">
        <f>IFERROR(VLOOKUP(Table[[#This Row],[Activity Details of Assistance]],WHAT!E:F,2,FALSE),"")</f>
        <v># of HP sessions at community level</v>
      </c>
      <c r="J2637" s="195"/>
      <c r="K2637">
        <v>7</v>
      </c>
      <c r="L2637" s="235" t="s">
        <v>28</v>
      </c>
      <c r="M2637" s="252" t="s">
        <v>13</v>
      </c>
      <c r="N2637" t="s">
        <v>14</v>
      </c>
      <c r="O2637" t="s">
        <v>309</v>
      </c>
      <c r="P2637" t="s">
        <v>1606</v>
      </c>
      <c r="Q2637" t="s">
        <v>6477</v>
      </c>
      <c r="R2637" s="230">
        <v>45138</v>
      </c>
      <c r="S2637" s="230">
        <v>45261</v>
      </c>
      <c r="T2637" t="s">
        <v>8407</v>
      </c>
      <c r="U2637" s="259"/>
      <c r="V2637" s="259"/>
      <c r="W2637" s="259"/>
      <c r="X2637" s="259"/>
      <c r="Y2637" s="260"/>
      <c r="Z2637" t="s">
        <v>8375</v>
      </c>
      <c r="AA2637" t="s">
        <v>8376</v>
      </c>
      <c r="AB2637">
        <v>1847456121</v>
      </c>
      <c r="AC2637" s="261" t="str">
        <f>_xlfn.IFNA(IF(Table[[#This Row],[Programme Partner]]&lt;&gt;Table[[#This Row],[Implementing Partner]],CONCATENATE(Table[[#This Row],[Programme Partner]],"-",Table[[#This Row],[Implementing Partner]]),Table[[#This Row],[Programme Partner]]),"")</f>
        <v>UNHCR-BRAC</v>
      </c>
    </row>
    <row r="2638" spans="1:29" ht="16.5" customHeight="1">
      <c r="A2638" s="183">
        <v>2639</v>
      </c>
      <c r="B2638" s="183" t="s">
        <v>8385</v>
      </c>
      <c r="C2638" s="195" t="s">
        <v>5273</v>
      </c>
      <c r="D2638" s="268" t="s">
        <v>5033</v>
      </c>
      <c r="E2638" s="233" t="s">
        <v>5273</v>
      </c>
      <c r="F2638" s="265" t="s">
        <v>27</v>
      </c>
      <c r="G2638" s="195" t="s">
        <v>8013</v>
      </c>
      <c r="H2638" t="s">
        <v>8287</v>
      </c>
      <c r="I2638" s="195" t="str">
        <f>IFERROR(VLOOKUP(Table[[#This Row],[Activity Details of Assistance]],WHAT!E:F,2,FALSE),"")</f>
        <v># of HP sessions at HH level</v>
      </c>
      <c r="J2638" s="195"/>
      <c r="K2638">
        <v>4157</v>
      </c>
      <c r="L2638" s="235" t="s">
        <v>28</v>
      </c>
      <c r="M2638" s="252" t="s">
        <v>13</v>
      </c>
      <c r="N2638" t="s">
        <v>14</v>
      </c>
      <c r="O2638" t="s">
        <v>309</v>
      </c>
      <c r="P2638" t="s">
        <v>1606</v>
      </c>
      <c r="Q2638" t="s">
        <v>6477</v>
      </c>
      <c r="R2638" s="230">
        <v>45138</v>
      </c>
      <c r="S2638" s="230">
        <v>45261</v>
      </c>
      <c r="T2638" t="s">
        <v>8407</v>
      </c>
      <c r="U2638" s="259"/>
      <c r="V2638" s="259"/>
      <c r="W2638" s="259"/>
      <c r="X2638" s="259"/>
      <c r="Y2638" s="260"/>
      <c r="Z2638" t="s">
        <v>8375</v>
      </c>
      <c r="AA2638" t="s">
        <v>8376</v>
      </c>
      <c r="AB2638">
        <v>1847456121</v>
      </c>
      <c r="AC2638" s="261" t="str">
        <f>_xlfn.IFNA(IF(Table[[#This Row],[Programme Partner]]&lt;&gt;Table[[#This Row],[Implementing Partner]],CONCATENATE(Table[[#This Row],[Programme Partner]],"-",Table[[#This Row],[Implementing Partner]]),Table[[#This Row],[Programme Partner]]),"")</f>
        <v>UNHCR-BRAC</v>
      </c>
    </row>
    <row r="2639" spans="1:29" ht="16.5" customHeight="1">
      <c r="A2639" s="183">
        <v>2640</v>
      </c>
      <c r="B2639" s="183" t="s">
        <v>8385</v>
      </c>
      <c r="C2639" s="195" t="s">
        <v>5273</v>
      </c>
      <c r="D2639" s="268" t="s">
        <v>5033</v>
      </c>
      <c r="E2639" s="233" t="s">
        <v>5273</v>
      </c>
      <c r="F2639" s="265" t="s">
        <v>27</v>
      </c>
      <c r="G2639" s="195" t="s">
        <v>8014</v>
      </c>
      <c r="H2639" t="s">
        <v>8401</v>
      </c>
      <c r="I2639" s="195" t="str">
        <f>IFERROR(VLOOKUP(Table[[#This Row],[Activity Details of Assistance]],WHAT!E:F,2,FALSE),"")</f>
        <v># of household</v>
      </c>
      <c r="J2639" s="195"/>
      <c r="K2639">
        <v>2682</v>
      </c>
      <c r="L2639" s="235" t="s">
        <v>28</v>
      </c>
      <c r="M2639" s="252" t="s">
        <v>13</v>
      </c>
      <c r="N2639" t="s">
        <v>14</v>
      </c>
      <c r="O2639" t="s">
        <v>309</v>
      </c>
      <c r="P2639" t="s">
        <v>1606</v>
      </c>
      <c r="Q2639" t="s">
        <v>6477</v>
      </c>
      <c r="R2639" s="230">
        <v>45138</v>
      </c>
      <c r="S2639" s="230">
        <v>45261</v>
      </c>
      <c r="T2639" t="s">
        <v>8407</v>
      </c>
      <c r="U2639" s="259"/>
      <c r="V2639" s="259"/>
      <c r="W2639" s="259"/>
      <c r="X2639" s="259"/>
      <c r="Y2639" s="260"/>
      <c r="Z2639" t="s">
        <v>8375</v>
      </c>
      <c r="AA2639" t="s">
        <v>8376</v>
      </c>
      <c r="AB2639">
        <v>1847456121</v>
      </c>
      <c r="AC2639" s="261" t="str">
        <f>_xlfn.IFNA(IF(Table[[#This Row],[Programme Partner]]&lt;&gt;Table[[#This Row],[Implementing Partner]],CONCATENATE(Table[[#This Row],[Programme Partner]],"-",Table[[#This Row],[Implementing Partner]]),Table[[#This Row],[Programme Partner]]),"")</f>
        <v>UNHCR-BRAC</v>
      </c>
    </row>
    <row r="2640" spans="1:29" ht="16.5" customHeight="1">
      <c r="A2640" s="183">
        <v>2641</v>
      </c>
      <c r="B2640" s="183" t="s">
        <v>8385</v>
      </c>
      <c r="C2640" s="195" t="s">
        <v>5273</v>
      </c>
      <c r="D2640" s="268" t="s">
        <v>5033</v>
      </c>
      <c r="E2640" s="233" t="s">
        <v>5273</v>
      </c>
      <c r="F2640" s="265" t="s">
        <v>27</v>
      </c>
      <c r="G2640" s="195" t="s">
        <v>8014</v>
      </c>
      <c r="H2640" t="s">
        <v>8412</v>
      </c>
      <c r="I2640" s="195" t="str">
        <f>IFERROR(VLOOKUP(Table[[#This Row],[Activity Details of Assistance]],WHAT!E:F,2,FALSE),"")</f>
        <v># of HH</v>
      </c>
      <c r="J2640" s="195"/>
      <c r="K2640">
        <v>1383</v>
      </c>
      <c r="L2640" s="235" t="s">
        <v>28</v>
      </c>
      <c r="M2640" s="252" t="s">
        <v>13</v>
      </c>
      <c r="N2640" t="s">
        <v>14</v>
      </c>
      <c r="O2640" t="s">
        <v>309</v>
      </c>
      <c r="P2640" t="s">
        <v>1606</v>
      </c>
      <c r="Q2640" t="s">
        <v>6477</v>
      </c>
      <c r="R2640" s="230">
        <v>45138</v>
      </c>
      <c r="S2640" s="230">
        <v>45261</v>
      </c>
      <c r="T2640" t="s">
        <v>8407</v>
      </c>
      <c r="U2640" s="259"/>
      <c r="V2640" s="259"/>
      <c r="W2640" s="259"/>
      <c r="X2640" s="259"/>
      <c r="Y2640" s="260"/>
      <c r="Z2640" t="s">
        <v>8375</v>
      </c>
      <c r="AA2640" t="s">
        <v>8376</v>
      </c>
      <c r="AB2640">
        <v>1847456121</v>
      </c>
      <c r="AC2640" s="261" t="str">
        <f>_xlfn.IFNA(IF(Table[[#This Row],[Programme Partner]]&lt;&gt;Table[[#This Row],[Implementing Partner]],CONCATENATE(Table[[#This Row],[Programme Partner]],"-",Table[[#This Row],[Implementing Partner]]),Table[[#This Row],[Programme Partner]]),"")</f>
        <v>UNHCR-BRAC</v>
      </c>
    </row>
    <row r="2641" spans="1:29" ht="16.5" customHeight="1">
      <c r="A2641" s="183">
        <v>2642</v>
      </c>
      <c r="B2641" s="183" t="s">
        <v>8385</v>
      </c>
      <c r="C2641" s="195" t="s">
        <v>5273</v>
      </c>
      <c r="D2641" s="268" t="s">
        <v>5033</v>
      </c>
      <c r="E2641" s="233" t="s">
        <v>5273</v>
      </c>
      <c r="F2641" s="265" t="s">
        <v>27</v>
      </c>
      <c r="G2641" s="195" t="s">
        <v>8011</v>
      </c>
      <c r="H2641" t="s">
        <v>8363</v>
      </c>
      <c r="I2641" s="195" t="str">
        <f>IFERROR(VLOOKUP(Table[[#This Row],[Activity Details of Assistance]],WHAT!E:F,2,FALSE),"")</f>
        <v># of tube well</v>
      </c>
      <c r="J2641" s="195"/>
      <c r="K2641">
        <v>59</v>
      </c>
      <c r="L2641" s="235" t="s">
        <v>28</v>
      </c>
      <c r="M2641" s="252" t="s">
        <v>13</v>
      </c>
      <c r="N2641" t="s">
        <v>14</v>
      </c>
      <c r="O2641" t="s">
        <v>309</v>
      </c>
      <c r="P2641" t="s">
        <v>1606</v>
      </c>
      <c r="Q2641" t="s">
        <v>6478</v>
      </c>
      <c r="R2641" s="230">
        <v>45138</v>
      </c>
      <c r="S2641" s="230">
        <v>45261</v>
      </c>
      <c r="T2641" t="s">
        <v>8407</v>
      </c>
      <c r="U2641" s="259"/>
      <c r="V2641" s="259"/>
      <c r="W2641" s="259"/>
      <c r="X2641" s="259"/>
      <c r="Y2641" s="260"/>
      <c r="Z2641" t="s">
        <v>8375</v>
      </c>
      <c r="AA2641" t="s">
        <v>8376</v>
      </c>
      <c r="AB2641">
        <v>1847456121</v>
      </c>
      <c r="AC2641" s="261" t="str">
        <f>_xlfn.IFNA(IF(Table[[#This Row],[Programme Partner]]&lt;&gt;Table[[#This Row],[Implementing Partner]],CONCATENATE(Table[[#This Row],[Programme Partner]],"-",Table[[#This Row],[Implementing Partner]]),Table[[#This Row],[Programme Partner]]),"")</f>
        <v>UNHCR-BRAC</v>
      </c>
    </row>
    <row r="2642" spans="1:29" ht="16.5" customHeight="1">
      <c r="A2642" s="183">
        <v>2643</v>
      </c>
      <c r="B2642" s="183" t="s">
        <v>8385</v>
      </c>
      <c r="C2642" s="195" t="s">
        <v>5273</v>
      </c>
      <c r="D2642" s="268" t="s">
        <v>5033</v>
      </c>
      <c r="E2642" s="233" t="s">
        <v>5273</v>
      </c>
      <c r="F2642" s="265" t="s">
        <v>27</v>
      </c>
      <c r="G2642" s="195" t="s">
        <v>8011</v>
      </c>
      <c r="H2642" t="s">
        <v>8413</v>
      </c>
      <c r="I2642" s="195" t="str">
        <f>IFERROR(VLOOKUP(Table[[#This Row],[Activity Details of Assistance]],WHAT!E:F,2,FALSE),"")</f>
        <v># of tapstand</v>
      </c>
      <c r="J2642" s="195"/>
      <c r="K2642">
        <v>1</v>
      </c>
      <c r="L2642" s="235" t="s">
        <v>28</v>
      </c>
      <c r="M2642" s="252" t="s">
        <v>13</v>
      </c>
      <c r="N2642" t="s">
        <v>14</v>
      </c>
      <c r="O2642" t="s">
        <v>309</v>
      </c>
      <c r="P2642" t="s">
        <v>1606</v>
      </c>
      <c r="Q2642" t="s">
        <v>6478</v>
      </c>
      <c r="R2642" s="230">
        <v>45138</v>
      </c>
      <c r="S2642" s="230">
        <v>45261</v>
      </c>
      <c r="T2642" t="s">
        <v>8407</v>
      </c>
      <c r="U2642" s="259"/>
      <c r="V2642" s="259"/>
      <c r="W2642" s="259"/>
      <c r="X2642" s="259"/>
      <c r="Y2642" s="260"/>
      <c r="Z2642" t="s">
        <v>8375</v>
      </c>
      <c r="AA2642" t="s">
        <v>8376</v>
      </c>
      <c r="AB2642">
        <v>1847456121</v>
      </c>
      <c r="AC2642" s="261" t="str">
        <f>_xlfn.IFNA(IF(Table[[#This Row],[Programme Partner]]&lt;&gt;Table[[#This Row],[Implementing Partner]],CONCATENATE(Table[[#This Row],[Programme Partner]],"-",Table[[#This Row],[Implementing Partner]]),Table[[#This Row],[Programme Partner]]),"")</f>
        <v>UNHCR-BRAC</v>
      </c>
    </row>
    <row r="2643" spans="1:29" ht="16.5" customHeight="1">
      <c r="A2643" s="183">
        <v>2644</v>
      </c>
      <c r="B2643" s="183" t="s">
        <v>8385</v>
      </c>
      <c r="C2643" s="195" t="s">
        <v>5273</v>
      </c>
      <c r="D2643" s="268" t="s">
        <v>5033</v>
      </c>
      <c r="E2643" s="233" t="s">
        <v>5273</v>
      </c>
      <c r="F2643" s="265" t="s">
        <v>27</v>
      </c>
      <c r="G2643" s="195" t="s">
        <v>8012</v>
      </c>
      <c r="H2643" t="s">
        <v>8323</v>
      </c>
      <c r="I2643" s="195" t="str">
        <f>IFERROR(VLOOKUP(Table[[#This Row],[Activity Details of Assistance]],WHAT!E:F,2,FALSE),"")</f>
        <v xml:space="preserve"># of door </v>
      </c>
      <c r="J2643" s="195"/>
      <c r="K2643">
        <v>4</v>
      </c>
      <c r="L2643" s="235" t="s">
        <v>28</v>
      </c>
      <c r="M2643" s="252" t="s">
        <v>13</v>
      </c>
      <c r="N2643" t="s">
        <v>14</v>
      </c>
      <c r="O2643" t="s">
        <v>309</v>
      </c>
      <c r="P2643" t="s">
        <v>1606</v>
      </c>
      <c r="Q2643" t="s">
        <v>6478</v>
      </c>
      <c r="R2643" s="230">
        <v>45138</v>
      </c>
      <c r="S2643" s="230">
        <v>45261</v>
      </c>
      <c r="T2643" t="s">
        <v>8407</v>
      </c>
      <c r="U2643" s="259"/>
      <c r="V2643" s="259"/>
      <c r="W2643" s="259"/>
      <c r="X2643" s="259"/>
      <c r="Y2643" s="260"/>
      <c r="Z2643" t="s">
        <v>8375</v>
      </c>
      <c r="AA2643" t="s">
        <v>8376</v>
      </c>
      <c r="AB2643">
        <v>1847456121</v>
      </c>
      <c r="AC2643" s="261" t="str">
        <f>_xlfn.IFNA(IF(Table[[#This Row],[Programme Partner]]&lt;&gt;Table[[#This Row],[Implementing Partner]],CONCATENATE(Table[[#This Row],[Programme Partner]],"-",Table[[#This Row],[Implementing Partner]]),Table[[#This Row],[Programme Partner]]),"")</f>
        <v>UNHCR-BRAC</v>
      </c>
    </row>
    <row r="2644" spans="1:29" ht="16.5" customHeight="1">
      <c r="A2644" s="183">
        <v>2645</v>
      </c>
      <c r="B2644" s="183" t="s">
        <v>8385</v>
      </c>
      <c r="C2644" s="195" t="s">
        <v>5273</v>
      </c>
      <c r="D2644" s="268" t="s">
        <v>5033</v>
      </c>
      <c r="E2644" s="233" t="s">
        <v>5273</v>
      </c>
      <c r="F2644" s="265" t="s">
        <v>27</v>
      </c>
      <c r="G2644" s="195" t="s">
        <v>8012</v>
      </c>
      <c r="H2644" t="s">
        <v>8364</v>
      </c>
      <c r="I2644" s="195" t="str">
        <f>IFERROR(VLOOKUP(Table[[#This Row],[Activity Details of Assistance]],WHAT!E:F,2,FALSE),"")</f>
        <v xml:space="preserve"># of door </v>
      </c>
      <c r="J2644" s="195"/>
      <c r="K2644">
        <v>21</v>
      </c>
      <c r="L2644" s="235" t="s">
        <v>28</v>
      </c>
      <c r="M2644" s="252" t="s">
        <v>13</v>
      </c>
      <c r="N2644" t="s">
        <v>14</v>
      </c>
      <c r="O2644" t="s">
        <v>309</v>
      </c>
      <c r="P2644" t="s">
        <v>1606</v>
      </c>
      <c r="Q2644" t="s">
        <v>6478</v>
      </c>
      <c r="R2644" s="230">
        <v>45138</v>
      </c>
      <c r="S2644" s="230">
        <v>45261</v>
      </c>
      <c r="T2644" t="s">
        <v>8407</v>
      </c>
      <c r="U2644" s="259"/>
      <c r="V2644" s="259"/>
      <c r="W2644" s="259"/>
      <c r="X2644" s="259"/>
      <c r="Y2644" s="260"/>
      <c r="Z2644" t="s">
        <v>8375</v>
      </c>
      <c r="AA2644" t="s">
        <v>8376</v>
      </c>
      <c r="AB2644">
        <v>1847456121</v>
      </c>
      <c r="AC2644" s="261" t="str">
        <f>_xlfn.IFNA(IF(Table[[#This Row],[Programme Partner]]&lt;&gt;Table[[#This Row],[Implementing Partner]],CONCATENATE(Table[[#This Row],[Programme Partner]],"-",Table[[#This Row],[Implementing Partner]]),Table[[#This Row],[Programme Partner]]),"")</f>
        <v>UNHCR-BRAC</v>
      </c>
    </row>
    <row r="2645" spans="1:29" ht="16.5" customHeight="1">
      <c r="A2645" s="183">
        <v>2646</v>
      </c>
      <c r="B2645" s="183" t="s">
        <v>8385</v>
      </c>
      <c r="C2645" s="195" t="s">
        <v>5273</v>
      </c>
      <c r="D2645" s="268" t="s">
        <v>5033</v>
      </c>
      <c r="E2645" s="233" t="s">
        <v>5273</v>
      </c>
      <c r="F2645" s="265" t="s">
        <v>27</v>
      </c>
      <c r="G2645" s="195" t="s">
        <v>8012</v>
      </c>
      <c r="H2645" t="s">
        <v>8403</v>
      </c>
      <c r="I2645" s="195" t="str">
        <f>IFERROR(VLOOKUP(Table[[#This Row],[Activity Details of Assistance]],WHAT!E:F,2,FALSE),"")</f>
        <v># of door</v>
      </c>
      <c r="J2645" s="195"/>
      <c r="K2645">
        <v>6</v>
      </c>
      <c r="L2645" s="235" t="s">
        <v>28</v>
      </c>
      <c r="M2645" s="252" t="s">
        <v>13</v>
      </c>
      <c r="N2645" t="s">
        <v>14</v>
      </c>
      <c r="O2645" t="s">
        <v>309</v>
      </c>
      <c r="P2645" t="s">
        <v>1606</v>
      </c>
      <c r="Q2645" t="s">
        <v>6478</v>
      </c>
      <c r="R2645" s="230">
        <v>45138</v>
      </c>
      <c r="S2645" s="230">
        <v>45261</v>
      </c>
      <c r="T2645" t="s">
        <v>8407</v>
      </c>
      <c r="U2645" s="259"/>
      <c r="V2645" s="259"/>
      <c r="W2645" s="259"/>
      <c r="X2645" s="259"/>
      <c r="Y2645" s="260"/>
      <c r="Z2645" t="s">
        <v>8375</v>
      </c>
      <c r="AA2645" t="s">
        <v>8376</v>
      </c>
      <c r="AB2645">
        <v>1847456121</v>
      </c>
      <c r="AC2645" s="261" t="str">
        <f>_xlfn.IFNA(IF(Table[[#This Row],[Programme Partner]]&lt;&gt;Table[[#This Row],[Implementing Partner]],CONCATENATE(Table[[#This Row],[Programme Partner]],"-",Table[[#This Row],[Implementing Partner]]),Table[[#This Row],[Programme Partner]]),"")</f>
        <v>UNHCR-BRAC</v>
      </c>
    </row>
    <row r="2646" spans="1:29" ht="16.5" customHeight="1">
      <c r="A2646" s="183">
        <v>2647</v>
      </c>
      <c r="B2646" s="183" t="s">
        <v>8385</v>
      </c>
      <c r="C2646" s="195" t="s">
        <v>5273</v>
      </c>
      <c r="D2646" s="268" t="s">
        <v>5033</v>
      </c>
      <c r="E2646" s="233" t="s">
        <v>5273</v>
      </c>
      <c r="F2646" s="265" t="s">
        <v>27</v>
      </c>
      <c r="G2646" s="195" t="s">
        <v>8012</v>
      </c>
      <c r="H2646" t="s">
        <v>8316</v>
      </c>
      <c r="I2646" s="195" t="str">
        <f>IFERROR(VLOOKUP(Table[[#This Row],[Activity Details of Assistance]],WHAT!E:F,2,FALSE),"")</f>
        <v># of door</v>
      </c>
      <c r="J2646" s="195"/>
      <c r="K2646">
        <v>4</v>
      </c>
      <c r="L2646" s="235" t="s">
        <v>28</v>
      </c>
      <c r="M2646" s="252" t="s">
        <v>13</v>
      </c>
      <c r="N2646" t="s">
        <v>14</v>
      </c>
      <c r="O2646" t="s">
        <v>309</v>
      </c>
      <c r="P2646" t="s">
        <v>1606</v>
      </c>
      <c r="Q2646" t="s">
        <v>6478</v>
      </c>
      <c r="R2646" s="230">
        <v>45138</v>
      </c>
      <c r="S2646" s="230">
        <v>45261</v>
      </c>
      <c r="T2646" t="s">
        <v>8407</v>
      </c>
      <c r="U2646" s="259"/>
      <c r="V2646" s="259"/>
      <c r="W2646" s="259"/>
      <c r="X2646" s="259"/>
      <c r="Y2646" s="260"/>
      <c r="Z2646" t="s">
        <v>8375</v>
      </c>
      <c r="AA2646" t="s">
        <v>8376</v>
      </c>
      <c r="AB2646">
        <v>1847456121</v>
      </c>
      <c r="AC2646" s="261" t="str">
        <f>_xlfn.IFNA(IF(Table[[#This Row],[Programme Partner]]&lt;&gt;Table[[#This Row],[Implementing Partner]],CONCATENATE(Table[[#This Row],[Programme Partner]],"-",Table[[#This Row],[Implementing Partner]]),Table[[#This Row],[Programme Partner]]),"")</f>
        <v>UNHCR-BRAC</v>
      </c>
    </row>
    <row r="2647" spans="1:29" ht="16.5" customHeight="1">
      <c r="A2647" s="183">
        <v>2648</v>
      </c>
      <c r="B2647" s="183" t="s">
        <v>8385</v>
      </c>
      <c r="C2647" s="195" t="s">
        <v>5273</v>
      </c>
      <c r="D2647" s="268" t="s">
        <v>5033</v>
      </c>
      <c r="E2647" s="233" t="s">
        <v>5273</v>
      </c>
      <c r="F2647" s="265" t="s">
        <v>27</v>
      </c>
      <c r="G2647" s="195" t="s">
        <v>8012</v>
      </c>
      <c r="H2647" t="s">
        <v>8365</v>
      </c>
      <c r="I2647" s="195" t="str">
        <f>IFERROR(VLOOKUP(Table[[#This Row],[Activity Details of Assistance]],WHAT!E:F,2,FALSE),"")</f>
        <v># of door</v>
      </c>
      <c r="J2647" s="195"/>
      <c r="K2647">
        <v>65</v>
      </c>
      <c r="L2647" s="235" t="s">
        <v>28</v>
      </c>
      <c r="M2647" s="252" t="s">
        <v>13</v>
      </c>
      <c r="N2647" t="s">
        <v>14</v>
      </c>
      <c r="O2647" t="s">
        <v>309</v>
      </c>
      <c r="P2647" t="s">
        <v>1606</v>
      </c>
      <c r="Q2647" t="s">
        <v>6478</v>
      </c>
      <c r="R2647" s="230">
        <v>45138</v>
      </c>
      <c r="S2647" s="230">
        <v>45261</v>
      </c>
      <c r="T2647" t="s">
        <v>8407</v>
      </c>
      <c r="U2647" s="259"/>
      <c r="V2647" s="259"/>
      <c r="W2647" s="259"/>
      <c r="X2647" s="259"/>
      <c r="Y2647" s="260"/>
      <c r="Z2647" t="s">
        <v>8375</v>
      </c>
      <c r="AA2647" t="s">
        <v>8376</v>
      </c>
      <c r="AB2647">
        <v>1847456121</v>
      </c>
      <c r="AC2647" s="261" t="str">
        <f>_xlfn.IFNA(IF(Table[[#This Row],[Programme Partner]]&lt;&gt;Table[[#This Row],[Implementing Partner]],CONCATENATE(Table[[#This Row],[Programme Partner]],"-",Table[[#This Row],[Implementing Partner]]),Table[[#This Row],[Programme Partner]]),"")</f>
        <v>UNHCR-BRAC</v>
      </c>
    </row>
    <row r="2648" spans="1:29" ht="16.5" customHeight="1">
      <c r="A2648" s="183">
        <v>2649</v>
      </c>
      <c r="B2648" s="183" t="s">
        <v>8385</v>
      </c>
      <c r="C2648" s="195" t="s">
        <v>5273</v>
      </c>
      <c r="D2648" s="268" t="s">
        <v>5033</v>
      </c>
      <c r="E2648" s="233" t="s">
        <v>5273</v>
      </c>
      <c r="F2648" s="265" t="s">
        <v>27</v>
      </c>
      <c r="G2648" s="195" t="s">
        <v>8012</v>
      </c>
      <c r="H2648" t="s">
        <v>8312</v>
      </c>
      <c r="I2648" s="195" t="str">
        <f>IFERROR(VLOOKUP(Table[[#This Row],[Activity Details of Assistance]],WHAT!E:F,2,FALSE),"")</f>
        <v># of door</v>
      </c>
      <c r="J2648" s="195"/>
      <c r="K2648">
        <v>344</v>
      </c>
      <c r="L2648" s="235" t="s">
        <v>28</v>
      </c>
      <c r="M2648" s="252" t="s">
        <v>13</v>
      </c>
      <c r="N2648" t="s">
        <v>14</v>
      </c>
      <c r="O2648" t="s">
        <v>309</v>
      </c>
      <c r="P2648" t="s">
        <v>1606</v>
      </c>
      <c r="Q2648" t="s">
        <v>6478</v>
      </c>
      <c r="R2648" s="230">
        <v>45138</v>
      </c>
      <c r="S2648" s="230">
        <v>45261</v>
      </c>
      <c r="T2648" t="s">
        <v>8407</v>
      </c>
      <c r="U2648" s="259"/>
      <c r="V2648" s="259"/>
      <c r="W2648" s="259"/>
      <c r="X2648" s="259"/>
      <c r="Y2648" s="260"/>
      <c r="Z2648" t="s">
        <v>8375</v>
      </c>
      <c r="AA2648" t="s">
        <v>8376</v>
      </c>
      <c r="AB2648">
        <v>1847456121</v>
      </c>
      <c r="AC2648" s="261" t="str">
        <f>_xlfn.IFNA(IF(Table[[#This Row],[Programme Partner]]&lt;&gt;Table[[#This Row],[Implementing Partner]],CONCATENATE(Table[[#This Row],[Programme Partner]],"-",Table[[#This Row],[Implementing Partner]]),Table[[#This Row],[Programme Partner]]),"")</f>
        <v>UNHCR-BRAC</v>
      </c>
    </row>
    <row r="2649" spans="1:29" ht="16.5" customHeight="1">
      <c r="A2649" s="183">
        <v>2650</v>
      </c>
      <c r="B2649" s="183" t="s">
        <v>8385</v>
      </c>
      <c r="C2649" s="195" t="s">
        <v>5273</v>
      </c>
      <c r="D2649" s="268" t="s">
        <v>5033</v>
      </c>
      <c r="E2649" s="233" t="s">
        <v>5273</v>
      </c>
      <c r="F2649" s="265" t="s">
        <v>27</v>
      </c>
      <c r="G2649" s="195" t="s">
        <v>8013</v>
      </c>
      <c r="H2649" t="s">
        <v>8286</v>
      </c>
      <c r="I2649" s="195" t="str">
        <f>IFERROR(VLOOKUP(Table[[#This Row],[Activity Details of Assistance]],WHAT!E:F,2,FALSE),"")</f>
        <v># of HP sessions at community level</v>
      </c>
      <c r="J2649" s="195"/>
      <c r="K2649">
        <v>9</v>
      </c>
      <c r="L2649" s="235" t="s">
        <v>28</v>
      </c>
      <c r="M2649" s="252" t="s">
        <v>13</v>
      </c>
      <c r="N2649" t="s">
        <v>14</v>
      </c>
      <c r="O2649" t="s">
        <v>309</v>
      </c>
      <c r="P2649" t="s">
        <v>1606</v>
      </c>
      <c r="Q2649" t="s">
        <v>6478</v>
      </c>
      <c r="R2649" s="230">
        <v>45138</v>
      </c>
      <c r="S2649" s="230">
        <v>45261</v>
      </c>
      <c r="T2649" t="s">
        <v>8407</v>
      </c>
      <c r="U2649" s="259"/>
      <c r="V2649" s="259"/>
      <c r="W2649" s="259"/>
      <c r="X2649" s="259"/>
      <c r="Y2649" s="260"/>
      <c r="Z2649" t="s">
        <v>8375</v>
      </c>
      <c r="AA2649" t="s">
        <v>8376</v>
      </c>
      <c r="AB2649">
        <v>1847456121</v>
      </c>
      <c r="AC2649" s="261" t="str">
        <f>_xlfn.IFNA(IF(Table[[#This Row],[Programme Partner]]&lt;&gt;Table[[#This Row],[Implementing Partner]],CONCATENATE(Table[[#This Row],[Programme Partner]],"-",Table[[#This Row],[Implementing Partner]]),Table[[#This Row],[Programme Partner]]),"")</f>
        <v>UNHCR-BRAC</v>
      </c>
    </row>
    <row r="2650" spans="1:29" ht="16.5" customHeight="1">
      <c r="A2650" s="183">
        <v>2651</v>
      </c>
      <c r="B2650" s="183" t="s">
        <v>8385</v>
      </c>
      <c r="C2650" s="195" t="s">
        <v>5273</v>
      </c>
      <c r="D2650" s="268" t="s">
        <v>5033</v>
      </c>
      <c r="E2650" s="233" t="s">
        <v>5273</v>
      </c>
      <c r="F2650" s="265" t="s">
        <v>27</v>
      </c>
      <c r="G2650" s="195" t="s">
        <v>8013</v>
      </c>
      <c r="H2650" t="s">
        <v>8287</v>
      </c>
      <c r="I2650" s="195" t="str">
        <f>IFERROR(VLOOKUP(Table[[#This Row],[Activity Details of Assistance]],WHAT!E:F,2,FALSE),"")</f>
        <v># of HP sessions at HH level</v>
      </c>
      <c r="J2650" s="195"/>
      <c r="K2650">
        <v>6290</v>
      </c>
      <c r="L2650" s="235" t="s">
        <v>28</v>
      </c>
      <c r="M2650" s="252" t="s">
        <v>13</v>
      </c>
      <c r="N2650" t="s">
        <v>14</v>
      </c>
      <c r="O2650" t="s">
        <v>309</v>
      </c>
      <c r="P2650" t="s">
        <v>1606</v>
      </c>
      <c r="Q2650" t="s">
        <v>6478</v>
      </c>
      <c r="R2650" s="230">
        <v>45138</v>
      </c>
      <c r="S2650" s="230">
        <v>45261</v>
      </c>
      <c r="T2650" t="s">
        <v>8407</v>
      </c>
      <c r="U2650" s="259"/>
      <c r="V2650" s="259"/>
      <c r="W2650" s="259"/>
      <c r="X2650" s="259"/>
      <c r="Y2650" s="260"/>
      <c r="Z2650" t="s">
        <v>8375</v>
      </c>
      <c r="AA2650" t="s">
        <v>8376</v>
      </c>
      <c r="AB2650">
        <v>1847456121</v>
      </c>
      <c r="AC2650" s="261" t="str">
        <f>_xlfn.IFNA(IF(Table[[#This Row],[Programme Partner]]&lt;&gt;Table[[#This Row],[Implementing Partner]],CONCATENATE(Table[[#This Row],[Programme Partner]],"-",Table[[#This Row],[Implementing Partner]]),Table[[#This Row],[Programme Partner]]),"")</f>
        <v>UNHCR-BRAC</v>
      </c>
    </row>
    <row r="2651" spans="1:29" ht="16.5" customHeight="1">
      <c r="A2651" s="183">
        <v>2652</v>
      </c>
      <c r="B2651" s="183" t="s">
        <v>8385</v>
      </c>
      <c r="C2651" s="195" t="s">
        <v>5273</v>
      </c>
      <c r="D2651" s="268" t="s">
        <v>5033</v>
      </c>
      <c r="E2651" s="233" t="s">
        <v>5273</v>
      </c>
      <c r="F2651" s="265" t="s">
        <v>27</v>
      </c>
      <c r="G2651" s="195" t="s">
        <v>8014</v>
      </c>
      <c r="H2651" t="s">
        <v>8401</v>
      </c>
      <c r="I2651" s="195" t="str">
        <f>IFERROR(VLOOKUP(Table[[#This Row],[Activity Details of Assistance]],WHAT!E:F,2,FALSE),"")</f>
        <v># of household</v>
      </c>
      <c r="J2651" s="195"/>
      <c r="K2651">
        <v>1035</v>
      </c>
      <c r="L2651" s="235" t="s">
        <v>28</v>
      </c>
      <c r="M2651" s="252" t="s">
        <v>13</v>
      </c>
      <c r="N2651" t="s">
        <v>14</v>
      </c>
      <c r="O2651" t="s">
        <v>309</v>
      </c>
      <c r="P2651" t="s">
        <v>1606</v>
      </c>
      <c r="Q2651" t="s">
        <v>6478</v>
      </c>
      <c r="R2651" s="230">
        <v>45138</v>
      </c>
      <c r="S2651" s="230">
        <v>45261</v>
      </c>
      <c r="T2651" t="s">
        <v>8407</v>
      </c>
      <c r="U2651" s="259"/>
      <c r="V2651" s="259"/>
      <c r="W2651" s="259"/>
      <c r="X2651" s="259"/>
      <c r="Y2651" s="260"/>
      <c r="Z2651" t="s">
        <v>8375</v>
      </c>
      <c r="AA2651" t="s">
        <v>8376</v>
      </c>
      <c r="AB2651">
        <v>1847456121</v>
      </c>
      <c r="AC2651" s="261" t="str">
        <f>_xlfn.IFNA(IF(Table[[#This Row],[Programme Partner]]&lt;&gt;Table[[#This Row],[Implementing Partner]],CONCATENATE(Table[[#This Row],[Programme Partner]],"-",Table[[#This Row],[Implementing Partner]]),Table[[#This Row],[Programme Partner]]),"")</f>
        <v>UNHCR-BRAC</v>
      </c>
    </row>
    <row r="2652" spans="1:29" ht="16.5" customHeight="1">
      <c r="A2652" s="183">
        <v>2653</v>
      </c>
      <c r="B2652" s="183" t="s">
        <v>8385</v>
      </c>
      <c r="C2652" s="195" t="s">
        <v>5273</v>
      </c>
      <c r="D2652" s="268" t="s">
        <v>5033</v>
      </c>
      <c r="E2652" s="233" t="s">
        <v>5273</v>
      </c>
      <c r="F2652" s="265" t="s">
        <v>27</v>
      </c>
      <c r="G2652" s="195" t="s">
        <v>8014</v>
      </c>
      <c r="H2652" t="s">
        <v>8412</v>
      </c>
      <c r="I2652" s="195" t="str">
        <f>IFERROR(VLOOKUP(Table[[#This Row],[Activity Details of Assistance]],WHAT!E:F,2,FALSE),"")</f>
        <v># of HH</v>
      </c>
      <c r="J2652" s="195"/>
      <c r="K2652">
        <v>4669</v>
      </c>
      <c r="L2652" s="235" t="s">
        <v>28</v>
      </c>
      <c r="M2652" s="252" t="s">
        <v>13</v>
      </c>
      <c r="N2652" t="s">
        <v>14</v>
      </c>
      <c r="O2652" t="s">
        <v>309</v>
      </c>
      <c r="P2652" t="s">
        <v>1606</v>
      </c>
      <c r="Q2652" t="s">
        <v>6478</v>
      </c>
      <c r="R2652" s="230">
        <v>45138</v>
      </c>
      <c r="S2652" s="230">
        <v>45261</v>
      </c>
      <c r="T2652" t="s">
        <v>8407</v>
      </c>
      <c r="U2652" s="259"/>
      <c r="V2652" s="259"/>
      <c r="W2652" s="259"/>
      <c r="X2652" s="259"/>
      <c r="Y2652" s="260"/>
      <c r="Z2652" t="s">
        <v>8375</v>
      </c>
      <c r="AA2652" t="s">
        <v>8376</v>
      </c>
      <c r="AB2652">
        <v>1847456121</v>
      </c>
      <c r="AC2652" s="261" t="str">
        <f>_xlfn.IFNA(IF(Table[[#This Row],[Programme Partner]]&lt;&gt;Table[[#This Row],[Implementing Partner]],CONCATENATE(Table[[#This Row],[Programme Partner]],"-",Table[[#This Row],[Implementing Partner]]),Table[[#This Row],[Programme Partner]]),"")</f>
        <v>UNHCR-BRAC</v>
      </c>
    </row>
    <row r="2653" spans="1:29" ht="16.5" customHeight="1">
      <c r="A2653" s="183">
        <v>2654</v>
      </c>
      <c r="B2653" s="183" t="s">
        <v>8385</v>
      </c>
      <c r="C2653" s="195" t="s">
        <v>5273</v>
      </c>
      <c r="D2653" s="268" t="s">
        <v>5033</v>
      </c>
      <c r="E2653" s="233" t="s">
        <v>5273</v>
      </c>
      <c r="F2653" s="265" t="s">
        <v>27</v>
      </c>
      <c r="G2653" s="195" t="s">
        <v>8011</v>
      </c>
      <c r="H2653" t="s">
        <v>8363</v>
      </c>
      <c r="I2653" s="195" t="str">
        <f>IFERROR(VLOOKUP(Table[[#This Row],[Activity Details of Assistance]],WHAT!E:F,2,FALSE),"")</f>
        <v># of tube well</v>
      </c>
      <c r="J2653" s="195"/>
      <c r="K2653">
        <v>126</v>
      </c>
      <c r="L2653" s="235" t="s">
        <v>28</v>
      </c>
      <c r="M2653" s="252" t="s">
        <v>13</v>
      </c>
      <c r="N2653" t="s">
        <v>14</v>
      </c>
      <c r="O2653" t="s">
        <v>309</v>
      </c>
      <c r="P2653" t="s">
        <v>1606</v>
      </c>
      <c r="Q2653" t="s">
        <v>6397</v>
      </c>
      <c r="R2653" s="230">
        <v>45138</v>
      </c>
      <c r="S2653" s="230">
        <v>45261</v>
      </c>
      <c r="T2653" t="s">
        <v>8407</v>
      </c>
      <c r="U2653" s="259"/>
      <c r="V2653" s="259"/>
      <c r="W2653" s="259"/>
      <c r="X2653" s="259"/>
      <c r="Y2653" s="260"/>
      <c r="Z2653" t="s">
        <v>8375</v>
      </c>
      <c r="AA2653" t="s">
        <v>8376</v>
      </c>
      <c r="AB2653">
        <v>1847456121</v>
      </c>
      <c r="AC2653" s="261" t="str">
        <f>_xlfn.IFNA(IF(Table[[#This Row],[Programme Partner]]&lt;&gt;Table[[#This Row],[Implementing Partner]],CONCATENATE(Table[[#This Row],[Programme Partner]],"-",Table[[#This Row],[Implementing Partner]]),Table[[#This Row],[Programme Partner]]),"")</f>
        <v>UNHCR-BRAC</v>
      </c>
    </row>
    <row r="2654" spans="1:29" ht="16.5" customHeight="1">
      <c r="A2654" s="183">
        <v>2655</v>
      </c>
      <c r="B2654" s="183" t="s">
        <v>8385</v>
      </c>
      <c r="C2654" s="195" t="s">
        <v>5273</v>
      </c>
      <c r="D2654" s="268" t="s">
        <v>5033</v>
      </c>
      <c r="E2654" s="233" t="s">
        <v>5273</v>
      </c>
      <c r="F2654" s="265" t="s">
        <v>27</v>
      </c>
      <c r="G2654" s="195" t="s">
        <v>8012</v>
      </c>
      <c r="H2654" t="s">
        <v>8364</v>
      </c>
      <c r="I2654" s="195" t="str">
        <f>IFERROR(VLOOKUP(Table[[#This Row],[Activity Details of Assistance]],WHAT!E:F,2,FALSE),"")</f>
        <v xml:space="preserve"># of door </v>
      </c>
      <c r="J2654" s="195"/>
      <c r="K2654">
        <v>9</v>
      </c>
      <c r="L2654" s="235" t="s">
        <v>28</v>
      </c>
      <c r="M2654" s="252" t="s">
        <v>13</v>
      </c>
      <c r="N2654" t="s">
        <v>14</v>
      </c>
      <c r="O2654" t="s">
        <v>309</v>
      </c>
      <c r="P2654" t="s">
        <v>1606</v>
      </c>
      <c r="Q2654" t="s">
        <v>6397</v>
      </c>
      <c r="R2654" s="230">
        <v>45138</v>
      </c>
      <c r="S2654" s="230">
        <v>45261</v>
      </c>
      <c r="T2654" t="s">
        <v>8407</v>
      </c>
      <c r="U2654" s="259"/>
      <c r="V2654" s="259"/>
      <c r="W2654" s="259"/>
      <c r="X2654" s="259"/>
      <c r="Y2654" s="260"/>
      <c r="Z2654" t="s">
        <v>8375</v>
      </c>
      <c r="AA2654" t="s">
        <v>8376</v>
      </c>
      <c r="AB2654">
        <v>1847456121</v>
      </c>
      <c r="AC2654" s="261" t="str">
        <f>_xlfn.IFNA(IF(Table[[#This Row],[Programme Partner]]&lt;&gt;Table[[#This Row],[Implementing Partner]],CONCATENATE(Table[[#This Row],[Programme Partner]],"-",Table[[#This Row],[Implementing Partner]]),Table[[#This Row],[Programme Partner]]),"")</f>
        <v>UNHCR-BRAC</v>
      </c>
    </row>
    <row r="2655" spans="1:29" ht="16.5" customHeight="1">
      <c r="A2655" s="183">
        <v>2656</v>
      </c>
      <c r="B2655" s="183" t="s">
        <v>8385</v>
      </c>
      <c r="C2655" s="195" t="s">
        <v>5273</v>
      </c>
      <c r="D2655" s="268" t="s">
        <v>5033</v>
      </c>
      <c r="E2655" s="233" t="s">
        <v>5273</v>
      </c>
      <c r="F2655" s="265" t="s">
        <v>27</v>
      </c>
      <c r="G2655" s="195" t="s">
        <v>8012</v>
      </c>
      <c r="H2655" t="s">
        <v>8365</v>
      </c>
      <c r="I2655" s="195" t="str">
        <f>IFERROR(VLOOKUP(Table[[#This Row],[Activity Details of Assistance]],WHAT!E:F,2,FALSE),"")</f>
        <v># of door</v>
      </c>
      <c r="J2655" s="195"/>
      <c r="K2655">
        <v>106</v>
      </c>
      <c r="L2655" s="235" t="s">
        <v>28</v>
      </c>
      <c r="M2655" s="252" t="s">
        <v>13</v>
      </c>
      <c r="N2655" t="s">
        <v>14</v>
      </c>
      <c r="O2655" t="s">
        <v>309</v>
      </c>
      <c r="P2655" t="s">
        <v>1606</v>
      </c>
      <c r="Q2655" t="s">
        <v>6397</v>
      </c>
      <c r="R2655" s="230">
        <v>45138</v>
      </c>
      <c r="S2655" s="230">
        <v>45261</v>
      </c>
      <c r="T2655" t="s">
        <v>8407</v>
      </c>
      <c r="U2655" s="259"/>
      <c r="V2655" s="259"/>
      <c r="W2655" s="259"/>
      <c r="X2655" s="259"/>
      <c r="Y2655" s="260"/>
      <c r="Z2655" t="s">
        <v>8375</v>
      </c>
      <c r="AA2655" t="s">
        <v>8376</v>
      </c>
      <c r="AB2655">
        <v>1847456121</v>
      </c>
      <c r="AC2655" s="261" t="str">
        <f>_xlfn.IFNA(IF(Table[[#This Row],[Programme Partner]]&lt;&gt;Table[[#This Row],[Implementing Partner]],CONCATENATE(Table[[#This Row],[Programme Partner]],"-",Table[[#This Row],[Implementing Partner]]),Table[[#This Row],[Programme Partner]]),"")</f>
        <v>UNHCR-BRAC</v>
      </c>
    </row>
    <row r="2656" spans="1:29" ht="16.5" customHeight="1">
      <c r="A2656" s="183">
        <v>2657</v>
      </c>
      <c r="B2656" s="183" t="s">
        <v>8385</v>
      </c>
      <c r="C2656" s="195" t="s">
        <v>5273</v>
      </c>
      <c r="D2656" s="268" t="s">
        <v>5033</v>
      </c>
      <c r="E2656" s="233" t="s">
        <v>5273</v>
      </c>
      <c r="F2656" s="265" t="s">
        <v>27</v>
      </c>
      <c r="G2656" s="195" t="s">
        <v>8012</v>
      </c>
      <c r="H2656" t="s">
        <v>8312</v>
      </c>
      <c r="I2656" s="195" t="str">
        <f>IFERROR(VLOOKUP(Table[[#This Row],[Activity Details of Assistance]],WHAT!E:F,2,FALSE),"")</f>
        <v># of door</v>
      </c>
      <c r="J2656" s="195"/>
      <c r="K2656">
        <v>312</v>
      </c>
      <c r="L2656" s="235" t="s">
        <v>28</v>
      </c>
      <c r="M2656" s="252" t="s">
        <v>13</v>
      </c>
      <c r="N2656" t="s">
        <v>14</v>
      </c>
      <c r="O2656" t="s">
        <v>309</v>
      </c>
      <c r="P2656" t="s">
        <v>1606</v>
      </c>
      <c r="Q2656" t="s">
        <v>6397</v>
      </c>
      <c r="R2656" s="230">
        <v>45138</v>
      </c>
      <c r="S2656" s="230">
        <v>45261</v>
      </c>
      <c r="T2656" t="s">
        <v>8407</v>
      </c>
      <c r="U2656" s="259"/>
      <c r="V2656" s="259"/>
      <c r="W2656" s="259"/>
      <c r="X2656" s="259"/>
      <c r="Y2656" s="260"/>
      <c r="Z2656" t="s">
        <v>8375</v>
      </c>
      <c r="AA2656" t="s">
        <v>8376</v>
      </c>
      <c r="AB2656">
        <v>1847456121</v>
      </c>
      <c r="AC2656" s="261" t="str">
        <f>_xlfn.IFNA(IF(Table[[#This Row],[Programme Partner]]&lt;&gt;Table[[#This Row],[Implementing Partner]],CONCATENATE(Table[[#This Row],[Programme Partner]],"-",Table[[#This Row],[Implementing Partner]]),Table[[#This Row],[Programme Partner]]),"")</f>
        <v>UNHCR-BRAC</v>
      </c>
    </row>
    <row r="2657" spans="1:29" ht="16.5" customHeight="1">
      <c r="A2657" s="183">
        <v>2658</v>
      </c>
      <c r="B2657" s="183" t="s">
        <v>8385</v>
      </c>
      <c r="C2657" s="195" t="s">
        <v>5273</v>
      </c>
      <c r="D2657" s="268" t="s">
        <v>5033</v>
      </c>
      <c r="E2657" s="233" t="s">
        <v>5273</v>
      </c>
      <c r="F2657" s="265" t="s">
        <v>27</v>
      </c>
      <c r="G2657" s="195" t="s">
        <v>8013</v>
      </c>
      <c r="H2657" t="s">
        <v>8286</v>
      </c>
      <c r="I2657" s="195" t="str">
        <f>IFERROR(VLOOKUP(Table[[#This Row],[Activity Details of Assistance]],WHAT!E:F,2,FALSE),"")</f>
        <v># of HP sessions at community level</v>
      </c>
      <c r="J2657" s="195"/>
      <c r="K2657">
        <v>8</v>
      </c>
      <c r="L2657" s="235" t="s">
        <v>28</v>
      </c>
      <c r="M2657" s="252" t="s">
        <v>13</v>
      </c>
      <c r="N2657" t="s">
        <v>14</v>
      </c>
      <c r="O2657" t="s">
        <v>309</v>
      </c>
      <c r="P2657" t="s">
        <v>1606</v>
      </c>
      <c r="Q2657" t="s">
        <v>6397</v>
      </c>
      <c r="R2657" s="230">
        <v>45138</v>
      </c>
      <c r="S2657" s="230">
        <v>45261</v>
      </c>
      <c r="T2657" t="s">
        <v>8407</v>
      </c>
      <c r="U2657" s="259"/>
      <c r="V2657" s="259"/>
      <c r="W2657" s="259"/>
      <c r="X2657" s="259"/>
      <c r="Y2657" s="260"/>
      <c r="Z2657" t="s">
        <v>8375</v>
      </c>
      <c r="AA2657" t="s">
        <v>8376</v>
      </c>
      <c r="AB2657">
        <v>1847456121</v>
      </c>
      <c r="AC2657" s="261" t="str">
        <f>_xlfn.IFNA(IF(Table[[#This Row],[Programme Partner]]&lt;&gt;Table[[#This Row],[Implementing Partner]],CONCATENATE(Table[[#This Row],[Programme Partner]],"-",Table[[#This Row],[Implementing Partner]]),Table[[#This Row],[Programme Partner]]),"")</f>
        <v>UNHCR-BRAC</v>
      </c>
    </row>
    <row r="2658" spans="1:29" ht="16.5" customHeight="1">
      <c r="A2658" s="183">
        <v>2659</v>
      </c>
      <c r="B2658" s="183" t="s">
        <v>8385</v>
      </c>
      <c r="C2658" s="195" t="s">
        <v>5273</v>
      </c>
      <c r="D2658" s="268" t="s">
        <v>5033</v>
      </c>
      <c r="E2658" s="233" t="s">
        <v>5273</v>
      </c>
      <c r="F2658" s="265" t="s">
        <v>27</v>
      </c>
      <c r="G2658" s="195" t="s">
        <v>8013</v>
      </c>
      <c r="H2658" t="s">
        <v>8287</v>
      </c>
      <c r="I2658" s="195" t="str">
        <f>IFERROR(VLOOKUP(Table[[#This Row],[Activity Details of Assistance]],WHAT!E:F,2,FALSE),"")</f>
        <v># of HP sessions at HH level</v>
      </c>
      <c r="J2658" s="195"/>
      <c r="K2658">
        <v>4719</v>
      </c>
      <c r="L2658" s="235" t="s">
        <v>28</v>
      </c>
      <c r="M2658" s="252" t="s">
        <v>13</v>
      </c>
      <c r="N2658" t="s">
        <v>14</v>
      </c>
      <c r="O2658" t="s">
        <v>309</v>
      </c>
      <c r="P2658" t="s">
        <v>1606</v>
      </c>
      <c r="Q2658" t="s">
        <v>6397</v>
      </c>
      <c r="R2658" s="230">
        <v>45138</v>
      </c>
      <c r="S2658" s="230">
        <v>45261</v>
      </c>
      <c r="T2658" t="s">
        <v>8407</v>
      </c>
      <c r="U2658" s="259"/>
      <c r="V2658" s="259"/>
      <c r="W2658" s="259"/>
      <c r="X2658" s="259"/>
      <c r="Y2658" s="260"/>
      <c r="Z2658" t="s">
        <v>8375</v>
      </c>
      <c r="AA2658" t="s">
        <v>8376</v>
      </c>
      <c r="AB2658">
        <v>1847456121</v>
      </c>
      <c r="AC2658" s="261" t="str">
        <f>_xlfn.IFNA(IF(Table[[#This Row],[Programme Partner]]&lt;&gt;Table[[#This Row],[Implementing Partner]],CONCATENATE(Table[[#This Row],[Programme Partner]],"-",Table[[#This Row],[Implementing Partner]]),Table[[#This Row],[Programme Partner]]),"")</f>
        <v>UNHCR-BRAC</v>
      </c>
    </row>
    <row r="2659" spans="1:29" ht="16.5" customHeight="1">
      <c r="A2659" s="183">
        <v>2660</v>
      </c>
      <c r="B2659" s="183" t="s">
        <v>8385</v>
      </c>
      <c r="C2659" s="195" t="s">
        <v>5273</v>
      </c>
      <c r="D2659" s="268" t="s">
        <v>5033</v>
      </c>
      <c r="E2659" s="233" t="s">
        <v>5273</v>
      </c>
      <c r="F2659" s="265" t="s">
        <v>27</v>
      </c>
      <c r="G2659" s="195" t="s">
        <v>8014</v>
      </c>
      <c r="H2659" t="s">
        <v>8313</v>
      </c>
      <c r="I2659" s="195" t="str">
        <f>IFERROR(VLOOKUP(Table[[#This Row],[Activity Details of Assistance]],WHAT!E:F,2,FALSE),"")</f>
        <v># of campaign per camp </v>
      </c>
      <c r="J2659" s="195"/>
      <c r="K2659">
        <v>1</v>
      </c>
      <c r="L2659" s="235" t="s">
        <v>28</v>
      </c>
      <c r="M2659" s="252" t="s">
        <v>13</v>
      </c>
      <c r="N2659" t="s">
        <v>14</v>
      </c>
      <c r="O2659" t="s">
        <v>309</v>
      </c>
      <c r="P2659" t="s">
        <v>1606</v>
      </c>
      <c r="Q2659" t="s">
        <v>6397</v>
      </c>
      <c r="R2659" s="230">
        <v>45138</v>
      </c>
      <c r="S2659" s="230">
        <v>45261</v>
      </c>
      <c r="T2659" t="s">
        <v>8407</v>
      </c>
      <c r="U2659" s="259"/>
      <c r="V2659" s="259"/>
      <c r="W2659" s="259"/>
      <c r="X2659" s="259"/>
      <c r="Y2659" s="260"/>
      <c r="Z2659" t="s">
        <v>8375</v>
      </c>
      <c r="AA2659" t="s">
        <v>8376</v>
      </c>
      <c r="AB2659">
        <v>1847456121</v>
      </c>
      <c r="AC2659" s="261" t="str">
        <f>_xlfn.IFNA(IF(Table[[#This Row],[Programme Partner]]&lt;&gt;Table[[#This Row],[Implementing Partner]],CONCATENATE(Table[[#This Row],[Programme Partner]],"-",Table[[#This Row],[Implementing Partner]]),Table[[#This Row],[Programme Partner]]),"")</f>
        <v>UNHCR-BRAC</v>
      </c>
    </row>
    <row r="2660" spans="1:29" ht="16.5" customHeight="1">
      <c r="A2660" s="183">
        <v>2661</v>
      </c>
      <c r="B2660" s="183" t="s">
        <v>8385</v>
      </c>
      <c r="C2660" s="195" t="s">
        <v>5273</v>
      </c>
      <c r="D2660" s="268" t="s">
        <v>5033</v>
      </c>
      <c r="E2660" s="233" t="s">
        <v>5273</v>
      </c>
      <c r="F2660" s="265" t="s">
        <v>27</v>
      </c>
      <c r="G2660" s="195" t="s">
        <v>8014</v>
      </c>
      <c r="H2660" t="s">
        <v>8401</v>
      </c>
      <c r="I2660" s="195" t="str">
        <f>IFERROR(VLOOKUP(Table[[#This Row],[Activity Details of Assistance]],WHAT!E:F,2,FALSE),"")</f>
        <v># of household</v>
      </c>
      <c r="J2660" s="195"/>
      <c r="K2660">
        <v>2432</v>
      </c>
      <c r="L2660" s="235" t="s">
        <v>28</v>
      </c>
      <c r="M2660" s="252" t="s">
        <v>13</v>
      </c>
      <c r="N2660" t="s">
        <v>14</v>
      </c>
      <c r="O2660" t="s">
        <v>309</v>
      </c>
      <c r="P2660" t="s">
        <v>1606</v>
      </c>
      <c r="Q2660" t="s">
        <v>6397</v>
      </c>
      <c r="R2660" s="230">
        <v>45138</v>
      </c>
      <c r="S2660" s="230">
        <v>45261</v>
      </c>
      <c r="T2660" t="s">
        <v>8407</v>
      </c>
      <c r="U2660" s="259"/>
      <c r="V2660" s="259"/>
      <c r="W2660" s="259"/>
      <c r="X2660" s="259"/>
      <c r="Y2660" s="260"/>
      <c r="Z2660" t="s">
        <v>8375</v>
      </c>
      <c r="AA2660" t="s">
        <v>8376</v>
      </c>
      <c r="AB2660">
        <v>1847456121</v>
      </c>
      <c r="AC2660" s="261" t="str">
        <f>_xlfn.IFNA(IF(Table[[#This Row],[Programme Partner]]&lt;&gt;Table[[#This Row],[Implementing Partner]],CONCATENATE(Table[[#This Row],[Programme Partner]],"-",Table[[#This Row],[Implementing Partner]]),Table[[#This Row],[Programme Partner]]),"")</f>
        <v>UNHCR-BRAC</v>
      </c>
    </row>
    <row r="2661" spans="1:29" ht="16.5" customHeight="1">
      <c r="A2661" s="183">
        <v>2662</v>
      </c>
      <c r="B2661" s="183" t="s">
        <v>8385</v>
      </c>
      <c r="C2661" s="195" t="s">
        <v>5273</v>
      </c>
      <c r="D2661" s="268" t="s">
        <v>5033</v>
      </c>
      <c r="E2661" s="233" t="s">
        <v>5273</v>
      </c>
      <c r="F2661" s="265" t="s">
        <v>27</v>
      </c>
      <c r="G2661" s="195" t="s">
        <v>8014</v>
      </c>
      <c r="H2661" t="s">
        <v>8412</v>
      </c>
      <c r="I2661" s="195" t="str">
        <f>IFERROR(VLOOKUP(Table[[#This Row],[Activity Details of Assistance]],WHAT!E:F,2,FALSE),"")</f>
        <v># of HH</v>
      </c>
      <c r="J2661" s="195"/>
      <c r="K2661">
        <v>3520</v>
      </c>
      <c r="L2661" s="235" t="s">
        <v>28</v>
      </c>
      <c r="M2661" s="252" t="s">
        <v>13</v>
      </c>
      <c r="N2661" t="s">
        <v>14</v>
      </c>
      <c r="O2661" t="s">
        <v>309</v>
      </c>
      <c r="P2661" t="s">
        <v>1606</v>
      </c>
      <c r="Q2661" t="s">
        <v>6397</v>
      </c>
      <c r="R2661" s="230">
        <v>45138</v>
      </c>
      <c r="S2661" s="230">
        <v>45261</v>
      </c>
      <c r="T2661" t="s">
        <v>8407</v>
      </c>
      <c r="U2661" s="259"/>
      <c r="V2661" s="259"/>
      <c r="W2661" s="259"/>
      <c r="X2661" s="259"/>
      <c r="Y2661" s="260"/>
      <c r="Z2661" t="s">
        <v>8375</v>
      </c>
      <c r="AA2661" t="s">
        <v>8376</v>
      </c>
      <c r="AB2661">
        <v>1847456121</v>
      </c>
      <c r="AC2661" s="261" t="str">
        <f>_xlfn.IFNA(IF(Table[[#This Row],[Programme Partner]]&lt;&gt;Table[[#This Row],[Implementing Partner]],CONCATENATE(Table[[#This Row],[Programme Partner]],"-",Table[[#This Row],[Implementing Partner]]),Table[[#This Row],[Programme Partner]]),"")</f>
        <v>UNHCR-BRAC</v>
      </c>
    </row>
    <row r="2662" spans="1:29" ht="16.5" customHeight="1">
      <c r="A2662" s="183">
        <v>2663</v>
      </c>
      <c r="B2662" s="183" t="s">
        <v>8385</v>
      </c>
      <c r="C2662" s="195" t="s">
        <v>5273</v>
      </c>
      <c r="D2662" s="268" t="s">
        <v>5033</v>
      </c>
      <c r="E2662" s="233" t="s">
        <v>5273</v>
      </c>
      <c r="F2662" s="265" t="s">
        <v>27</v>
      </c>
      <c r="G2662" s="195" t="s">
        <v>8012</v>
      </c>
      <c r="H2662" t="s">
        <v>8323</v>
      </c>
      <c r="I2662" s="195" t="str">
        <f>IFERROR(VLOOKUP(Table[[#This Row],[Activity Details of Assistance]],WHAT!E:F,2,FALSE),"")</f>
        <v xml:space="preserve"># of door </v>
      </c>
      <c r="J2662" s="195"/>
      <c r="K2662">
        <v>5</v>
      </c>
      <c r="L2662" s="235" t="s">
        <v>28</v>
      </c>
      <c r="M2662" s="252" t="s">
        <v>13</v>
      </c>
      <c r="N2662" t="s">
        <v>14</v>
      </c>
      <c r="O2662" t="s">
        <v>309</v>
      </c>
      <c r="P2662" t="s">
        <v>1606</v>
      </c>
      <c r="Q2662" t="s">
        <v>6479</v>
      </c>
      <c r="R2662" s="230">
        <v>45138</v>
      </c>
      <c r="S2662" s="230">
        <v>45261</v>
      </c>
      <c r="T2662" t="s">
        <v>8407</v>
      </c>
      <c r="U2662" s="259"/>
      <c r="V2662" s="259"/>
      <c r="W2662" s="259"/>
      <c r="X2662" s="259"/>
      <c r="Y2662" s="260"/>
      <c r="Z2662" t="s">
        <v>8375</v>
      </c>
      <c r="AA2662" t="s">
        <v>8376</v>
      </c>
      <c r="AB2662">
        <v>1847456121</v>
      </c>
      <c r="AC2662" s="261" t="str">
        <f>_xlfn.IFNA(IF(Table[[#This Row],[Programme Partner]]&lt;&gt;Table[[#This Row],[Implementing Partner]],CONCATENATE(Table[[#This Row],[Programme Partner]],"-",Table[[#This Row],[Implementing Partner]]),Table[[#This Row],[Programme Partner]]),"")</f>
        <v>UNHCR-BRAC</v>
      </c>
    </row>
    <row r="2663" spans="1:29" ht="16.5" customHeight="1">
      <c r="A2663" s="183">
        <v>2664</v>
      </c>
      <c r="B2663" s="183" t="s">
        <v>8385</v>
      </c>
      <c r="C2663" s="195" t="s">
        <v>5273</v>
      </c>
      <c r="D2663" s="268" t="s">
        <v>5033</v>
      </c>
      <c r="E2663" s="233" t="s">
        <v>5273</v>
      </c>
      <c r="F2663" s="265" t="s">
        <v>27</v>
      </c>
      <c r="G2663" s="195" t="s">
        <v>8012</v>
      </c>
      <c r="H2663" t="s">
        <v>8316</v>
      </c>
      <c r="I2663" s="195" t="str">
        <f>IFERROR(VLOOKUP(Table[[#This Row],[Activity Details of Assistance]],WHAT!E:F,2,FALSE),"")</f>
        <v># of door</v>
      </c>
      <c r="J2663" s="195"/>
      <c r="K2663">
        <v>5</v>
      </c>
      <c r="L2663" s="235" t="s">
        <v>28</v>
      </c>
      <c r="M2663" s="252" t="s">
        <v>13</v>
      </c>
      <c r="N2663" t="s">
        <v>14</v>
      </c>
      <c r="O2663" t="s">
        <v>309</v>
      </c>
      <c r="P2663" t="s">
        <v>1606</v>
      </c>
      <c r="Q2663" t="s">
        <v>6479</v>
      </c>
      <c r="R2663" s="230">
        <v>45138</v>
      </c>
      <c r="S2663" s="230">
        <v>45261</v>
      </c>
      <c r="T2663" t="s">
        <v>8407</v>
      </c>
      <c r="U2663" s="259"/>
      <c r="V2663" s="259"/>
      <c r="W2663" s="259"/>
      <c r="X2663" s="259"/>
      <c r="Y2663" s="260"/>
      <c r="Z2663" t="s">
        <v>8375</v>
      </c>
      <c r="AA2663" t="s">
        <v>8376</v>
      </c>
      <c r="AB2663">
        <v>1847456121</v>
      </c>
      <c r="AC2663" s="261" t="str">
        <f>_xlfn.IFNA(IF(Table[[#This Row],[Programme Partner]]&lt;&gt;Table[[#This Row],[Implementing Partner]],CONCATENATE(Table[[#This Row],[Programme Partner]],"-",Table[[#This Row],[Implementing Partner]]),Table[[#This Row],[Programme Partner]]),"")</f>
        <v>UNHCR-BRAC</v>
      </c>
    </row>
    <row r="2664" spans="1:29" ht="16.5" customHeight="1">
      <c r="A2664" s="183">
        <v>2665</v>
      </c>
      <c r="B2664" s="183" t="s">
        <v>8385</v>
      </c>
      <c r="C2664" s="195" t="s">
        <v>5273</v>
      </c>
      <c r="D2664" s="268" t="s">
        <v>5033</v>
      </c>
      <c r="E2664" s="233" t="s">
        <v>5273</v>
      </c>
      <c r="F2664" s="265" t="s">
        <v>27</v>
      </c>
      <c r="G2664" s="195" t="s">
        <v>8011</v>
      </c>
      <c r="H2664" t="s">
        <v>8363</v>
      </c>
      <c r="I2664" s="195" t="str">
        <f>IFERROR(VLOOKUP(Table[[#This Row],[Activity Details of Assistance]],WHAT!E:F,2,FALSE),"")</f>
        <v># of tube well</v>
      </c>
      <c r="J2664" s="195"/>
      <c r="K2664">
        <v>188</v>
      </c>
      <c r="L2664" s="235" t="s">
        <v>28</v>
      </c>
      <c r="M2664" s="252" t="s">
        <v>13</v>
      </c>
      <c r="N2664" t="s">
        <v>14</v>
      </c>
      <c r="O2664" t="s">
        <v>309</v>
      </c>
      <c r="P2664" t="s">
        <v>1606</v>
      </c>
      <c r="Q2664" t="s">
        <v>6385</v>
      </c>
      <c r="R2664" s="230">
        <v>45138</v>
      </c>
      <c r="S2664" s="230">
        <v>45261</v>
      </c>
      <c r="T2664" t="s">
        <v>8407</v>
      </c>
      <c r="U2664" s="259"/>
      <c r="V2664" s="259"/>
      <c r="W2664" s="259"/>
      <c r="X2664" s="259"/>
      <c r="Y2664" s="260"/>
      <c r="Z2664" t="s">
        <v>8375</v>
      </c>
      <c r="AA2664" t="s">
        <v>8376</v>
      </c>
      <c r="AB2664">
        <v>1847456121</v>
      </c>
      <c r="AC2664" s="261" t="str">
        <f>_xlfn.IFNA(IF(Table[[#This Row],[Programme Partner]]&lt;&gt;Table[[#This Row],[Implementing Partner]],CONCATENATE(Table[[#This Row],[Programme Partner]],"-",Table[[#This Row],[Implementing Partner]]),Table[[#This Row],[Programme Partner]]),"")</f>
        <v>UNHCR-BRAC</v>
      </c>
    </row>
    <row r="2665" spans="1:29" ht="16.5" customHeight="1">
      <c r="A2665" s="183">
        <v>2666</v>
      </c>
      <c r="B2665" s="183" t="s">
        <v>8385</v>
      </c>
      <c r="C2665" s="195" t="s">
        <v>5273</v>
      </c>
      <c r="D2665" s="268" t="s">
        <v>5033</v>
      </c>
      <c r="E2665" s="233" t="s">
        <v>5273</v>
      </c>
      <c r="F2665" s="265" t="s">
        <v>27</v>
      </c>
      <c r="G2665" s="195" t="s">
        <v>8012</v>
      </c>
      <c r="H2665" t="s">
        <v>8364</v>
      </c>
      <c r="I2665" s="195" t="str">
        <f>IFERROR(VLOOKUP(Table[[#This Row],[Activity Details of Assistance]],WHAT!E:F,2,FALSE),"")</f>
        <v xml:space="preserve"># of door </v>
      </c>
      <c r="J2665" s="195"/>
      <c r="K2665">
        <v>35</v>
      </c>
      <c r="L2665" s="235" t="s">
        <v>28</v>
      </c>
      <c r="M2665" s="252" t="s">
        <v>13</v>
      </c>
      <c r="N2665" t="s">
        <v>14</v>
      </c>
      <c r="O2665" t="s">
        <v>309</v>
      </c>
      <c r="P2665" t="s">
        <v>1606</v>
      </c>
      <c r="Q2665" t="s">
        <v>6385</v>
      </c>
      <c r="R2665" s="230">
        <v>45138</v>
      </c>
      <c r="S2665" s="230">
        <v>45261</v>
      </c>
      <c r="T2665" t="s">
        <v>8407</v>
      </c>
      <c r="U2665" s="259"/>
      <c r="V2665" s="259"/>
      <c r="W2665" s="259"/>
      <c r="X2665" s="259"/>
      <c r="Y2665" s="260"/>
      <c r="Z2665" t="s">
        <v>8375</v>
      </c>
      <c r="AA2665" t="s">
        <v>8376</v>
      </c>
      <c r="AB2665">
        <v>1847456121</v>
      </c>
      <c r="AC2665" s="261" t="str">
        <f>_xlfn.IFNA(IF(Table[[#This Row],[Programme Partner]]&lt;&gt;Table[[#This Row],[Implementing Partner]],CONCATENATE(Table[[#This Row],[Programme Partner]],"-",Table[[#This Row],[Implementing Partner]]),Table[[#This Row],[Programme Partner]]),"")</f>
        <v>UNHCR-BRAC</v>
      </c>
    </row>
    <row r="2666" spans="1:29" ht="16.5" customHeight="1">
      <c r="A2666" s="183">
        <v>2667</v>
      </c>
      <c r="B2666" s="183" t="s">
        <v>8385</v>
      </c>
      <c r="C2666" s="195" t="s">
        <v>5273</v>
      </c>
      <c r="D2666" s="268" t="s">
        <v>5033</v>
      </c>
      <c r="E2666" s="233" t="s">
        <v>5273</v>
      </c>
      <c r="F2666" s="265" t="s">
        <v>27</v>
      </c>
      <c r="G2666" s="195" t="s">
        <v>8012</v>
      </c>
      <c r="H2666" t="s">
        <v>8365</v>
      </c>
      <c r="I2666" s="195" t="str">
        <f>IFERROR(VLOOKUP(Table[[#This Row],[Activity Details of Assistance]],WHAT!E:F,2,FALSE),"")</f>
        <v># of door</v>
      </c>
      <c r="J2666" s="195"/>
      <c r="K2666">
        <v>160</v>
      </c>
      <c r="L2666" s="235" t="s">
        <v>28</v>
      </c>
      <c r="M2666" s="252" t="s">
        <v>13</v>
      </c>
      <c r="N2666" t="s">
        <v>14</v>
      </c>
      <c r="O2666" t="s">
        <v>309</v>
      </c>
      <c r="P2666" t="s">
        <v>1606</v>
      </c>
      <c r="Q2666" t="s">
        <v>6385</v>
      </c>
      <c r="R2666" s="230">
        <v>45138</v>
      </c>
      <c r="S2666" s="230">
        <v>45261</v>
      </c>
      <c r="T2666" t="s">
        <v>8407</v>
      </c>
      <c r="U2666" s="259"/>
      <c r="V2666" s="259"/>
      <c r="W2666" s="259"/>
      <c r="X2666" s="259"/>
      <c r="Y2666" s="260"/>
      <c r="Z2666" t="s">
        <v>8375</v>
      </c>
      <c r="AA2666" t="s">
        <v>8376</v>
      </c>
      <c r="AB2666">
        <v>1847456121</v>
      </c>
      <c r="AC2666" s="261" t="str">
        <f>_xlfn.IFNA(IF(Table[[#This Row],[Programme Partner]]&lt;&gt;Table[[#This Row],[Implementing Partner]],CONCATENATE(Table[[#This Row],[Programme Partner]],"-",Table[[#This Row],[Implementing Partner]]),Table[[#This Row],[Programme Partner]]),"")</f>
        <v>UNHCR-BRAC</v>
      </c>
    </row>
    <row r="2667" spans="1:29" ht="16.5" customHeight="1">
      <c r="A2667" s="183">
        <v>2668</v>
      </c>
      <c r="B2667" s="183" t="s">
        <v>8385</v>
      </c>
      <c r="C2667" s="195" t="s">
        <v>5273</v>
      </c>
      <c r="D2667" s="268" t="s">
        <v>5033</v>
      </c>
      <c r="E2667" s="233" t="s">
        <v>5273</v>
      </c>
      <c r="F2667" s="265" t="s">
        <v>27</v>
      </c>
      <c r="G2667" s="195" t="s">
        <v>8012</v>
      </c>
      <c r="H2667" t="s">
        <v>8312</v>
      </c>
      <c r="I2667" s="195" t="str">
        <f>IFERROR(VLOOKUP(Table[[#This Row],[Activity Details of Assistance]],WHAT!E:F,2,FALSE),"")</f>
        <v># of door</v>
      </c>
      <c r="J2667" s="195"/>
      <c r="K2667">
        <v>548</v>
      </c>
      <c r="L2667" s="235" t="s">
        <v>28</v>
      </c>
      <c r="M2667" s="252" t="s">
        <v>13</v>
      </c>
      <c r="N2667" t="s">
        <v>14</v>
      </c>
      <c r="O2667" t="s">
        <v>309</v>
      </c>
      <c r="P2667" t="s">
        <v>1606</v>
      </c>
      <c r="Q2667" t="s">
        <v>6385</v>
      </c>
      <c r="R2667" s="230">
        <v>45138</v>
      </c>
      <c r="S2667" s="230">
        <v>45261</v>
      </c>
      <c r="T2667" t="s">
        <v>8407</v>
      </c>
      <c r="U2667" s="259"/>
      <c r="V2667" s="259"/>
      <c r="W2667" s="259"/>
      <c r="X2667" s="259"/>
      <c r="Y2667" s="260"/>
      <c r="Z2667" t="s">
        <v>8375</v>
      </c>
      <c r="AA2667" t="s">
        <v>8376</v>
      </c>
      <c r="AB2667">
        <v>1847456121</v>
      </c>
      <c r="AC2667" s="261" t="str">
        <f>_xlfn.IFNA(IF(Table[[#This Row],[Programme Partner]]&lt;&gt;Table[[#This Row],[Implementing Partner]],CONCATENATE(Table[[#This Row],[Programme Partner]],"-",Table[[#This Row],[Implementing Partner]]),Table[[#This Row],[Programme Partner]]),"")</f>
        <v>UNHCR-BRAC</v>
      </c>
    </row>
    <row r="2668" spans="1:29" ht="16.5" customHeight="1">
      <c r="A2668" s="183">
        <v>2669</v>
      </c>
      <c r="B2668" s="183" t="s">
        <v>8385</v>
      </c>
      <c r="C2668" s="195" t="s">
        <v>5273</v>
      </c>
      <c r="D2668" s="268" t="s">
        <v>5033</v>
      </c>
      <c r="E2668" s="233" t="s">
        <v>5273</v>
      </c>
      <c r="F2668" s="265" t="s">
        <v>27</v>
      </c>
      <c r="G2668" s="195" t="s">
        <v>8013</v>
      </c>
      <c r="H2668" t="s">
        <v>8286</v>
      </c>
      <c r="I2668" s="195" t="str">
        <f>IFERROR(VLOOKUP(Table[[#This Row],[Activity Details of Assistance]],WHAT!E:F,2,FALSE),"")</f>
        <v># of HP sessions at community level</v>
      </c>
      <c r="J2668" s="195"/>
      <c r="K2668">
        <v>14</v>
      </c>
      <c r="L2668" s="235" t="s">
        <v>28</v>
      </c>
      <c r="M2668" s="252" t="s">
        <v>13</v>
      </c>
      <c r="N2668" t="s">
        <v>14</v>
      </c>
      <c r="O2668" t="s">
        <v>309</v>
      </c>
      <c r="P2668" t="s">
        <v>1606</v>
      </c>
      <c r="Q2668" t="s">
        <v>6385</v>
      </c>
      <c r="R2668" s="230">
        <v>45138</v>
      </c>
      <c r="S2668" s="230">
        <v>45261</v>
      </c>
      <c r="T2668" t="s">
        <v>8407</v>
      </c>
      <c r="U2668" s="259"/>
      <c r="V2668" s="259"/>
      <c r="W2668" s="259"/>
      <c r="X2668" s="259"/>
      <c r="Y2668" s="260"/>
      <c r="Z2668" t="s">
        <v>8375</v>
      </c>
      <c r="AA2668" t="s">
        <v>8376</v>
      </c>
      <c r="AB2668">
        <v>1847456121</v>
      </c>
      <c r="AC2668" s="261" t="str">
        <f>_xlfn.IFNA(IF(Table[[#This Row],[Programme Partner]]&lt;&gt;Table[[#This Row],[Implementing Partner]],CONCATENATE(Table[[#This Row],[Programme Partner]],"-",Table[[#This Row],[Implementing Partner]]),Table[[#This Row],[Programme Partner]]),"")</f>
        <v>UNHCR-BRAC</v>
      </c>
    </row>
    <row r="2669" spans="1:29" ht="16.5" customHeight="1">
      <c r="A2669" s="183">
        <v>2670</v>
      </c>
      <c r="B2669" s="183" t="s">
        <v>8385</v>
      </c>
      <c r="C2669" s="195" t="s">
        <v>5273</v>
      </c>
      <c r="D2669" s="268" t="s">
        <v>5033</v>
      </c>
      <c r="E2669" s="233" t="s">
        <v>5273</v>
      </c>
      <c r="F2669" s="265" t="s">
        <v>27</v>
      </c>
      <c r="G2669" s="195" t="s">
        <v>8013</v>
      </c>
      <c r="H2669" t="s">
        <v>8287</v>
      </c>
      <c r="I2669" s="195" t="str">
        <f>IFERROR(VLOOKUP(Table[[#This Row],[Activity Details of Assistance]],WHAT!E:F,2,FALSE),"")</f>
        <v># of HP sessions at HH level</v>
      </c>
      <c r="J2669" s="195"/>
      <c r="K2669">
        <v>8360</v>
      </c>
      <c r="L2669" s="235" t="s">
        <v>28</v>
      </c>
      <c r="M2669" s="252" t="s">
        <v>13</v>
      </c>
      <c r="N2669" t="s">
        <v>14</v>
      </c>
      <c r="O2669" t="s">
        <v>309</v>
      </c>
      <c r="P2669" t="s">
        <v>1606</v>
      </c>
      <c r="Q2669" t="s">
        <v>6385</v>
      </c>
      <c r="R2669" s="230">
        <v>45138</v>
      </c>
      <c r="S2669" s="230">
        <v>45261</v>
      </c>
      <c r="T2669" t="s">
        <v>8407</v>
      </c>
      <c r="U2669" s="259"/>
      <c r="V2669" s="259"/>
      <c r="W2669" s="259"/>
      <c r="X2669" s="259"/>
      <c r="Y2669" s="260"/>
      <c r="Z2669" t="s">
        <v>8375</v>
      </c>
      <c r="AA2669" t="s">
        <v>8376</v>
      </c>
      <c r="AB2669">
        <v>1847456121</v>
      </c>
      <c r="AC2669" s="261" t="str">
        <f>_xlfn.IFNA(IF(Table[[#This Row],[Programme Partner]]&lt;&gt;Table[[#This Row],[Implementing Partner]],CONCATENATE(Table[[#This Row],[Programme Partner]],"-",Table[[#This Row],[Implementing Partner]]),Table[[#This Row],[Programme Partner]]),"")</f>
        <v>UNHCR-BRAC</v>
      </c>
    </row>
    <row r="2670" spans="1:29" ht="16.5" customHeight="1">
      <c r="A2670" s="183">
        <v>2671</v>
      </c>
      <c r="B2670" s="183" t="s">
        <v>8385</v>
      </c>
      <c r="C2670" s="195" t="s">
        <v>5273</v>
      </c>
      <c r="D2670" s="268" t="s">
        <v>5033</v>
      </c>
      <c r="E2670" s="233" t="s">
        <v>5273</v>
      </c>
      <c r="F2670" s="265" t="s">
        <v>27</v>
      </c>
      <c r="G2670" s="195" t="s">
        <v>8014</v>
      </c>
      <c r="H2670" t="s">
        <v>8401</v>
      </c>
      <c r="I2670" s="195" t="str">
        <f>IFERROR(VLOOKUP(Table[[#This Row],[Activity Details of Assistance]],WHAT!E:F,2,FALSE),"")</f>
        <v># of household</v>
      </c>
      <c r="J2670" s="195"/>
      <c r="K2670">
        <v>1254</v>
      </c>
      <c r="L2670" s="235" t="s">
        <v>28</v>
      </c>
      <c r="M2670" s="252" t="s">
        <v>13</v>
      </c>
      <c r="N2670" t="s">
        <v>14</v>
      </c>
      <c r="O2670" t="s">
        <v>309</v>
      </c>
      <c r="P2670" t="s">
        <v>1606</v>
      </c>
      <c r="Q2670" t="s">
        <v>6385</v>
      </c>
      <c r="R2670" s="230">
        <v>45138</v>
      </c>
      <c r="S2670" s="230">
        <v>45261</v>
      </c>
      <c r="T2670" t="s">
        <v>8407</v>
      </c>
      <c r="U2670" s="259"/>
      <c r="V2670" s="259"/>
      <c r="W2670" s="259"/>
      <c r="X2670" s="259"/>
      <c r="Y2670" s="260"/>
      <c r="Z2670" t="s">
        <v>8375</v>
      </c>
      <c r="AA2670" t="s">
        <v>8376</v>
      </c>
      <c r="AB2670">
        <v>1847456121</v>
      </c>
      <c r="AC2670" s="261" t="str">
        <f>_xlfn.IFNA(IF(Table[[#This Row],[Programme Partner]]&lt;&gt;Table[[#This Row],[Implementing Partner]],CONCATENATE(Table[[#This Row],[Programme Partner]],"-",Table[[#This Row],[Implementing Partner]]),Table[[#This Row],[Programme Partner]]),"")</f>
        <v>UNHCR-BRAC</v>
      </c>
    </row>
    <row r="2671" spans="1:29" ht="16.5" customHeight="1">
      <c r="A2671" s="183">
        <v>2672</v>
      </c>
      <c r="B2671" s="183" t="s">
        <v>8385</v>
      </c>
      <c r="C2671" s="195" t="s">
        <v>5273</v>
      </c>
      <c r="D2671" s="268" t="s">
        <v>5033</v>
      </c>
      <c r="E2671" s="233" t="s">
        <v>5273</v>
      </c>
      <c r="F2671" s="265" t="s">
        <v>27</v>
      </c>
      <c r="G2671" s="195" t="s">
        <v>8014</v>
      </c>
      <c r="H2671" t="s">
        <v>8412</v>
      </c>
      <c r="I2671" s="195" t="str">
        <f>IFERROR(VLOOKUP(Table[[#This Row],[Activity Details of Assistance]],WHAT!E:F,2,FALSE),"")</f>
        <v># of HH</v>
      </c>
      <c r="J2671" s="195"/>
      <c r="K2671">
        <v>6720</v>
      </c>
      <c r="L2671" s="235" t="s">
        <v>28</v>
      </c>
      <c r="M2671" s="252" t="s">
        <v>13</v>
      </c>
      <c r="N2671" t="s">
        <v>14</v>
      </c>
      <c r="O2671" t="s">
        <v>309</v>
      </c>
      <c r="P2671" t="s">
        <v>1606</v>
      </c>
      <c r="Q2671" t="s">
        <v>6385</v>
      </c>
      <c r="R2671" s="230">
        <v>45138</v>
      </c>
      <c r="S2671" s="230">
        <v>45261</v>
      </c>
      <c r="T2671" t="s">
        <v>8407</v>
      </c>
      <c r="U2671" s="259"/>
      <c r="V2671" s="259"/>
      <c r="W2671" s="259"/>
      <c r="X2671" s="259"/>
      <c r="Y2671" s="260"/>
      <c r="Z2671" t="s">
        <v>8375</v>
      </c>
      <c r="AA2671" t="s">
        <v>8376</v>
      </c>
      <c r="AB2671">
        <v>1847456121</v>
      </c>
      <c r="AC2671" s="261" t="str">
        <f>_xlfn.IFNA(IF(Table[[#This Row],[Programme Partner]]&lt;&gt;Table[[#This Row],[Implementing Partner]],CONCATENATE(Table[[#This Row],[Programme Partner]],"-",Table[[#This Row],[Implementing Partner]]),Table[[#This Row],[Programme Partner]]),"")</f>
        <v>UNHCR-BRAC</v>
      </c>
    </row>
    <row r="2672" spans="1:29" ht="16.5" customHeight="1">
      <c r="A2672" s="183">
        <v>2673</v>
      </c>
      <c r="B2672" s="183" t="s">
        <v>8385</v>
      </c>
      <c r="C2672" s="195" t="s">
        <v>5273</v>
      </c>
      <c r="D2672" s="268" t="s">
        <v>5033</v>
      </c>
      <c r="E2672" s="233" t="s">
        <v>5273</v>
      </c>
      <c r="F2672" s="265" t="s">
        <v>27</v>
      </c>
      <c r="G2672" s="195" t="s">
        <v>8011</v>
      </c>
      <c r="H2672" t="s">
        <v>8363</v>
      </c>
      <c r="I2672" s="195" t="str">
        <f>IFERROR(VLOOKUP(Table[[#This Row],[Activity Details of Assistance]],WHAT!E:F,2,FALSE),"")</f>
        <v># of tube well</v>
      </c>
      <c r="J2672" s="195"/>
      <c r="K2672">
        <v>26</v>
      </c>
      <c r="L2672" s="235" t="s">
        <v>28</v>
      </c>
      <c r="M2672" s="252" t="s">
        <v>13</v>
      </c>
      <c r="N2672" t="s">
        <v>14</v>
      </c>
      <c r="O2672" t="s">
        <v>309</v>
      </c>
      <c r="P2672" t="s">
        <v>1606</v>
      </c>
      <c r="Q2672" t="s">
        <v>6656</v>
      </c>
      <c r="R2672" s="230">
        <v>45138</v>
      </c>
      <c r="S2672" s="230">
        <v>45261</v>
      </c>
      <c r="T2672" t="s">
        <v>8407</v>
      </c>
      <c r="U2672" s="259"/>
      <c r="V2672" s="259"/>
      <c r="W2672" s="259"/>
      <c r="X2672" s="259"/>
      <c r="Y2672" s="260"/>
      <c r="Z2672" t="s">
        <v>8375</v>
      </c>
      <c r="AA2672" t="s">
        <v>8376</v>
      </c>
      <c r="AB2672">
        <v>1847456121</v>
      </c>
      <c r="AC2672" s="261" t="str">
        <f>_xlfn.IFNA(IF(Table[[#This Row],[Programme Partner]]&lt;&gt;Table[[#This Row],[Implementing Partner]],CONCATENATE(Table[[#This Row],[Programme Partner]],"-",Table[[#This Row],[Implementing Partner]]),Table[[#This Row],[Programme Partner]]),"")</f>
        <v>UNHCR-BRAC</v>
      </c>
    </row>
    <row r="2673" spans="1:29" ht="16.5" customHeight="1">
      <c r="A2673" s="183">
        <v>2674</v>
      </c>
      <c r="B2673" s="183" t="s">
        <v>8385</v>
      </c>
      <c r="C2673" s="195" t="s">
        <v>5273</v>
      </c>
      <c r="D2673" s="268" t="s">
        <v>5033</v>
      </c>
      <c r="E2673" s="233" t="s">
        <v>5273</v>
      </c>
      <c r="F2673" s="265" t="s">
        <v>27</v>
      </c>
      <c r="G2673" s="195" t="s">
        <v>8012</v>
      </c>
      <c r="H2673" t="s">
        <v>8364</v>
      </c>
      <c r="I2673" s="195" t="str">
        <f>IFERROR(VLOOKUP(Table[[#This Row],[Activity Details of Assistance]],WHAT!E:F,2,FALSE),"")</f>
        <v xml:space="preserve"># of door </v>
      </c>
      <c r="J2673" s="195"/>
      <c r="K2673">
        <v>36</v>
      </c>
      <c r="L2673" s="235" t="s">
        <v>28</v>
      </c>
      <c r="M2673" s="252" t="s">
        <v>13</v>
      </c>
      <c r="N2673" t="s">
        <v>14</v>
      </c>
      <c r="O2673" t="s">
        <v>309</v>
      </c>
      <c r="P2673" t="s">
        <v>1606</v>
      </c>
      <c r="Q2673" t="s">
        <v>6656</v>
      </c>
      <c r="R2673" s="230">
        <v>45138</v>
      </c>
      <c r="S2673" s="230">
        <v>45261</v>
      </c>
      <c r="T2673" t="s">
        <v>8407</v>
      </c>
      <c r="U2673" s="259"/>
      <c r="V2673" s="259"/>
      <c r="W2673" s="259"/>
      <c r="X2673" s="259"/>
      <c r="Y2673" s="260"/>
      <c r="Z2673" t="s">
        <v>8375</v>
      </c>
      <c r="AA2673" t="s">
        <v>8376</v>
      </c>
      <c r="AB2673">
        <v>1847456121</v>
      </c>
      <c r="AC2673" s="261" t="str">
        <f>_xlfn.IFNA(IF(Table[[#This Row],[Programme Partner]]&lt;&gt;Table[[#This Row],[Implementing Partner]],CONCATENATE(Table[[#This Row],[Programme Partner]],"-",Table[[#This Row],[Implementing Partner]]),Table[[#This Row],[Programme Partner]]),"")</f>
        <v>UNHCR-BRAC</v>
      </c>
    </row>
    <row r="2674" spans="1:29" ht="16.5" customHeight="1">
      <c r="A2674" s="183">
        <v>2675</v>
      </c>
      <c r="B2674" s="183" t="s">
        <v>8385</v>
      </c>
      <c r="C2674" s="195" t="s">
        <v>5273</v>
      </c>
      <c r="D2674" s="268" t="s">
        <v>5033</v>
      </c>
      <c r="E2674" s="233" t="s">
        <v>5273</v>
      </c>
      <c r="F2674" s="265" t="s">
        <v>27</v>
      </c>
      <c r="G2674" s="195" t="s">
        <v>8012</v>
      </c>
      <c r="H2674" t="s">
        <v>8365</v>
      </c>
      <c r="I2674" s="195" t="str">
        <f>IFERROR(VLOOKUP(Table[[#This Row],[Activity Details of Assistance]],WHAT!E:F,2,FALSE),"")</f>
        <v># of door</v>
      </c>
      <c r="J2674" s="195"/>
      <c r="K2674">
        <v>32</v>
      </c>
      <c r="L2674" s="235" t="s">
        <v>28</v>
      </c>
      <c r="M2674" s="252" t="s">
        <v>13</v>
      </c>
      <c r="N2674" t="s">
        <v>14</v>
      </c>
      <c r="O2674" t="s">
        <v>309</v>
      </c>
      <c r="P2674" t="s">
        <v>1606</v>
      </c>
      <c r="Q2674" t="s">
        <v>6656</v>
      </c>
      <c r="R2674" s="230">
        <v>45138</v>
      </c>
      <c r="S2674" s="230">
        <v>45261</v>
      </c>
      <c r="T2674" t="s">
        <v>8407</v>
      </c>
      <c r="U2674" s="259"/>
      <c r="V2674" s="259"/>
      <c r="W2674" s="259"/>
      <c r="X2674" s="259"/>
      <c r="Y2674" s="260"/>
      <c r="Z2674" t="s">
        <v>8375</v>
      </c>
      <c r="AA2674" t="s">
        <v>8376</v>
      </c>
      <c r="AB2674">
        <v>1847456121</v>
      </c>
      <c r="AC2674" s="261" t="str">
        <f>_xlfn.IFNA(IF(Table[[#This Row],[Programme Partner]]&lt;&gt;Table[[#This Row],[Implementing Partner]],CONCATENATE(Table[[#This Row],[Programme Partner]],"-",Table[[#This Row],[Implementing Partner]]),Table[[#This Row],[Programme Partner]]),"")</f>
        <v>UNHCR-BRAC</v>
      </c>
    </row>
    <row r="2675" spans="1:29" ht="16.5" customHeight="1">
      <c r="A2675" s="183">
        <v>2676</v>
      </c>
      <c r="B2675" s="183" t="s">
        <v>8385</v>
      </c>
      <c r="C2675" s="195" t="s">
        <v>5273</v>
      </c>
      <c r="D2675" s="268" t="s">
        <v>5033</v>
      </c>
      <c r="E2675" s="233" t="s">
        <v>5273</v>
      </c>
      <c r="F2675" s="265" t="s">
        <v>27</v>
      </c>
      <c r="G2675" s="195" t="s">
        <v>8012</v>
      </c>
      <c r="H2675" t="s">
        <v>8312</v>
      </c>
      <c r="I2675" s="195" t="str">
        <f>IFERROR(VLOOKUP(Table[[#This Row],[Activity Details of Assistance]],WHAT!E:F,2,FALSE),"")</f>
        <v># of door</v>
      </c>
      <c r="J2675" s="195"/>
      <c r="K2675">
        <v>198</v>
      </c>
      <c r="L2675" s="235" t="s">
        <v>28</v>
      </c>
      <c r="M2675" s="252" t="s">
        <v>13</v>
      </c>
      <c r="N2675" t="s">
        <v>14</v>
      </c>
      <c r="O2675" t="s">
        <v>309</v>
      </c>
      <c r="P2675" t="s">
        <v>1606</v>
      </c>
      <c r="Q2675" t="s">
        <v>6656</v>
      </c>
      <c r="R2675" s="230">
        <v>45138</v>
      </c>
      <c r="S2675" s="230">
        <v>45261</v>
      </c>
      <c r="T2675" t="s">
        <v>8407</v>
      </c>
      <c r="U2675" s="259"/>
      <c r="V2675" s="259"/>
      <c r="W2675" s="259"/>
      <c r="X2675" s="259"/>
      <c r="Y2675" s="260"/>
      <c r="Z2675" t="s">
        <v>8375</v>
      </c>
      <c r="AA2675" t="s">
        <v>8376</v>
      </c>
      <c r="AB2675">
        <v>1847456121</v>
      </c>
      <c r="AC2675" s="261" t="str">
        <f>_xlfn.IFNA(IF(Table[[#This Row],[Programme Partner]]&lt;&gt;Table[[#This Row],[Implementing Partner]],CONCATENATE(Table[[#This Row],[Programme Partner]],"-",Table[[#This Row],[Implementing Partner]]),Table[[#This Row],[Programme Partner]]),"")</f>
        <v>UNHCR-BRAC</v>
      </c>
    </row>
    <row r="2676" spans="1:29" ht="16.5" customHeight="1">
      <c r="A2676" s="183">
        <v>2677</v>
      </c>
      <c r="B2676" s="183" t="s">
        <v>8385</v>
      </c>
      <c r="C2676" s="195" t="s">
        <v>5273</v>
      </c>
      <c r="D2676" s="268" t="s">
        <v>5033</v>
      </c>
      <c r="E2676" s="233" t="s">
        <v>5273</v>
      </c>
      <c r="F2676" s="265" t="s">
        <v>27</v>
      </c>
      <c r="G2676" s="195" t="s">
        <v>8013</v>
      </c>
      <c r="H2676" t="s">
        <v>8286</v>
      </c>
      <c r="I2676" s="195" t="str">
        <f>IFERROR(VLOOKUP(Table[[#This Row],[Activity Details of Assistance]],WHAT!E:F,2,FALSE),"")</f>
        <v># of HP sessions at community level</v>
      </c>
      <c r="J2676" s="195"/>
      <c r="K2676">
        <v>7</v>
      </c>
      <c r="L2676" s="235" t="s">
        <v>28</v>
      </c>
      <c r="M2676" s="252" t="s">
        <v>13</v>
      </c>
      <c r="N2676" t="s">
        <v>14</v>
      </c>
      <c r="O2676" t="s">
        <v>309</v>
      </c>
      <c r="P2676" t="s">
        <v>1606</v>
      </c>
      <c r="Q2676" t="s">
        <v>6656</v>
      </c>
      <c r="R2676" s="230">
        <v>45138</v>
      </c>
      <c r="S2676" s="230">
        <v>45261</v>
      </c>
      <c r="T2676" t="s">
        <v>8407</v>
      </c>
      <c r="U2676" s="259"/>
      <c r="V2676" s="259"/>
      <c r="W2676" s="259"/>
      <c r="X2676" s="259"/>
      <c r="Y2676" s="260"/>
      <c r="Z2676" t="s">
        <v>8375</v>
      </c>
      <c r="AA2676" t="s">
        <v>8376</v>
      </c>
      <c r="AB2676">
        <v>1847456121</v>
      </c>
      <c r="AC2676" s="261" t="str">
        <f>_xlfn.IFNA(IF(Table[[#This Row],[Programme Partner]]&lt;&gt;Table[[#This Row],[Implementing Partner]],CONCATENATE(Table[[#This Row],[Programme Partner]],"-",Table[[#This Row],[Implementing Partner]]),Table[[#This Row],[Programme Partner]]),"")</f>
        <v>UNHCR-BRAC</v>
      </c>
    </row>
    <row r="2677" spans="1:29" ht="16.5" customHeight="1">
      <c r="A2677" s="183">
        <v>2678</v>
      </c>
      <c r="B2677" s="183" t="s">
        <v>8385</v>
      </c>
      <c r="C2677" s="195" t="s">
        <v>5273</v>
      </c>
      <c r="D2677" s="268" t="s">
        <v>5033</v>
      </c>
      <c r="E2677" s="233" t="s">
        <v>5273</v>
      </c>
      <c r="F2677" s="265" t="s">
        <v>27</v>
      </c>
      <c r="G2677" s="195" t="s">
        <v>8013</v>
      </c>
      <c r="H2677" t="s">
        <v>8287</v>
      </c>
      <c r="I2677" s="195" t="str">
        <f>IFERROR(VLOOKUP(Table[[#This Row],[Activity Details of Assistance]],WHAT!E:F,2,FALSE),"")</f>
        <v># of HP sessions at HH level</v>
      </c>
      <c r="J2677" s="195"/>
      <c r="K2677">
        <v>2398</v>
      </c>
      <c r="L2677" s="235" t="s">
        <v>28</v>
      </c>
      <c r="M2677" s="252" t="s">
        <v>13</v>
      </c>
      <c r="N2677" t="s">
        <v>14</v>
      </c>
      <c r="O2677" t="s">
        <v>309</v>
      </c>
      <c r="P2677" t="s">
        <v>1606</v>
      </c>
      <c r="Q2677" t="s">
        <v>6656</v>
      </c>
      <c r="R2677" s="230">
        <v>45138</v>
      </c>
      <c r="S2677" s="230">
        <v>45261</v>
      </c>
      <c r="T2677" t="s">
        <v>8407</v>
      </c>
      <c r="U2677" s="259"/>
      <c r="V2677" s="259"/>
      <c r="W2677" s="259"/>
      <c r="X2677" s="259"/>
      <c r="Y2677" s="260"/>
      <c r="Z2677" t="s">
        <v>8375</v>
      </c>
      <c r="AA2677" t="s">
        <v>8376</v>
      </c>
      <c r="AB2677">
        <v>1847456121</v>
      </c>
      <c r="AC2677" s="261" t="str">
        <f>_xlfn.IFNA(IF(Table[[#This Row],[Programme Partner]]&lt;&gt;Table[[#This Row],[Implementing Partner]],CONCATENATE(Table[[#This Row],[Programme Partner]],"-",Table[[#This Row],[Implementing Partner]]),Table[[#This Row],[Programme Partner]]),"")</f>
        <v>UNHCR-BRAC</v>
      </c>
    </row>
    <row r="2678" spans="1:29" ht="16.5" customHeight="1">
      <c r="A2678" s="183">
        <v>2679</v>
      </c>
      <c r="B2678" s="183" t="s">
        <v>8385</v>
      </c>
      <c r="C2678" s="195" t="s">
        <v>5273</v>
      </c>
      <c r="D2678" s="268" t="s">
        <v>5033</v>
      </c>
      <c r="E2678" s="233" t="s">
        <v>5273</v>
      </c>
      <c r="F2678" s="265" t="s">
        <v>27</v>
      </c>
      <c r="G2678" s="195" t="s">
        <v>8014</v>
      </c>
      <c r="H2678" t="s">
        <v>8401</v>
      </c>
      <c r="I2678" s="195" t="str">
        <f>IFERROR(VLOOKUP(Table[[#This Row],[Activity Details of Assistance]],WHAT!E:F,2,FALSE),"")</f>
        <v># of household</v>
      </c>
      <c r="J2678" s="195"/>
      <c r="K2678">
        <v>143</v>
      </c>
      <c r="L2678" s="235" t="s">
        <v>28</v>
      </c>
      <c r="M2678" s="252" t="s">
        <v>13</v>
      </c>
      <c r="N2678" t="s">
        <v>14</v>
      </c>
      <c r="O2678" t="s">
        <v>309</v>
      </c>
      <c r="P2678" t="s">
        <v>1606</v>
      </c>
      <c r="Q2678" t="s">
        <v>6656</v>
      </c>
      <c r="R2678" s="230">
        <v>45138</v>
      </c>
      <c r="S2678" s="230">
        <v>45261</v>
      </c>
      <c r="T2678" t="s">
        <v>8407</v>
      </c>
      <c r="U2678" s="259"/>
      <c r="V2678" s="259"/>
      <c r="W2678" s="259"/>
      <c r="X2678" s="259"/>
      <c r="Y2678" s="260"/>
      <c r="Z2678" t="s">
        <v>8375</v>
      </c>
      <c r="AA2678" t="s">
        <v>8376</v>
      </c>
      <c r="AB2678">
        <v>1847456121</v>
      </c>
      <c r="AC2678" s="261" t="str">
        <f>_xlfn.IFNA(IF(Table[[#This Row],[Programme Partner]]&lt;&gt;Table[[#This Row],[Implementing Partner]],CONCATENATE(Table[[#This Row],[Programme Partner]],"-",Table[[#This Row],[Implementing Partner]]),Table[[#This Row],[Programme Partner]]),"")</f>
        <v>UNHCR-BRAC</v>
      </c>
    </row>
    <row r="2679" spans="1:29" ht="16.5" customHeight="1">
      <c r="A2679" s="183">
        <v>2680</v>
      </c>
      <c r="B2679" s="183" t="s">
        <v>8385</v>
      </c>
      <c r="C2679" s="195" t="s">
        <v>5273</v>
      </c>
      <c r="D2679" s="268" t="s">
        <v>5033</v>
      </c>
      <c r="E2679" s="233" t="s">
        <v>5273</v>
      </c>
      <c r="F2679" s="265" t="s">
        <v>27</v>
      </c>
      <c r="G2679" s="195" t="s">
        <v>8014</v>
      </c>
      <c r="H2679" t="s">
        <v>8412</v>
      </c>
      <c r="I2679" s="195" t="str">
        <f>IFERROR(VLOOKUP(Table[[#This Row],[Activity Details of Assistance]],WHAT!E:F,2,FALSE),"")</f>
        <v># of HH</v>
      </c>
      <c r="J2679" s="195"/>
      <c r="K2679">
        <v>1850</v>
      </c>
      <c r="L2679" s="235" t="s">
        <v>28</v>
      </c>
      <c r="M2679" s="252" t="s">
        <v>13</v>
      </c>
      <c r="N2679" t="s">
        <v>14</v>
      </c>
      <c r="O2679" t="s">
        <v>309</v>
      </c>
      <c r="P2679" t="s">
        <v>1606</v>
      </c>
      <c r="Q2679" t="s">
        <v>6656</v>
      </c>
      <c r="R2679" s="230">
        <v>45138</v>
      </c>
      <c r="S2679" s="230">
        <v>45261</v>
      </c>
      <c r="T2679" t="s">
        <v>8407</v>
      </c>
      <c r="U2679" s="259"/>
      <c r="V2679" s="259"/>
      <c r="W2679" s="259"/>
      <c r="X2679" s="259"/>
      <c r="Y2679" s="260"/>
      <c r="Z2679" t="s">
        <v>8375</v>
      </c>
      <c r="AA2679" t="s">
        <v>8376</v>
      </c>
      <c r="AB2679">
        <v>1847456121</v>
      </c>
      <c r="AC2679" s="261" t="str">
        <f>_xlfn.IFNA(IF(Table[[#This Row],[Programme Partner]]&lt;&gt;Table[[#This Row],[Implementing Partner]],CONCATENATE(Table[[#This Row],[Programme Partner]],"-",Table[[#This Row],[Implementing Partner]]),Table[[#This Row],[Programme Partner]]),"")</f>
        <v>UNHCR-BRAC</v>
      </c>
    </row>
    <row r="2680" spans="1:29" ht="16.5" customHeight="1">
      <c r="A2680" s="183">
        <v>2681</v>
      </c>
      <c r="B2680" s="183" t="s">
        <v>8385</v>
      </c>
      <c r="C2680" s="195" t="s">
        <v>5273</v>
      </c>
      <c r="D2680" s="268" t="s">
        <v>5033</v>
      </c>
      <c r="E2680" s="233" t="s">
        <v>5273</v>
      </c>
      <c r="F2680" s="265" t="s">
        <v>27</v>
      </c>
      <c r="G2680" s="195" t="s">
        <v>8011</v>
      </c>
      <c r="H2680" t="s">
        <v>8363</v>
      </c>
      <c r="I2680" s="195" t="str">
        <f>IFERROR(VLOOKUP(Table[[#This Row],[Activity Details of Assistance]],WHAT!E:F,2,FALSE),"")</f>
        <v># of tube well</v>
      </c>
      <c r="J2680" s="195"/>
      <c r="K2680">
        <v>65</v>
      </c>
      <c r="L2680" s="235" t="s">
        <v>28</v>
      </c>
      <c r="M2680" s="252" t="s">
        <v>13</v>
      </c>
      <c r="N2680" t="s">
        <v>14</v>
      </c>
      <c r="O2680" t="s">
        <v>307</v>
      </c>
      <c r="P2680" t="s">
        <v>1603</v>
      </c>
      <c r="Q2680" t="s">
        <v>4682</v>
      </c>
      <c r="R2680" s="230">
        <v>45138</v>
      </c>
      <c r="S2680" s="230">
        <v>45261</v>
      </c>
      <c r="T2680" t="s">
        <v>8407</v>
      </c>
      <c r="U2680" s="259"/>
      <c r="V2680" s="259"/>
      <c r="W2680" s="259"/>
      <c r="X2680" s="259"/>
      <c r="Y2680" s="260"/>
      <c r="Z2680" t="s">
        <v>8375</v>
      </c>
      <c r="AA2680" t="s">
        <v>8376</v>
      </c>
      <c r="AB2680">
        <v>1847456121</v>
      </c>
      <c r="AC2680" s="261" t="str">
        <f>_xlfn.IFNA(IF(Table[[#This Row],[Programme Partner]]&lt;&gt;Table[[#This Row],[Implementing Partner]],CONCATENATE(Table[[#This Row],[Programme Partner]],"-",Table[[#This Row],[Implementing Partner]]),Table[[#This Row],[Programme Partner]]),"")</f>
        <v>UNHCR-BRAC</v>
      </c>
    </row>
    <row r="2681" spans="1:29" ht="16.5" customHeight="1">
      <c r="A2681" s="183">
        <v>2682</v>
      </c>
      <c r="B2681" s="183" t="s">
        <v>8385</v>
      </c>
      <c r="C2681" s="195" t="s">
        <v>5273</v>
      </c>
      <c r="D2681" s="268" t="s">
        <v>5033</v>
      </c>
      <c r="E2681" s="233" t="s">
        <v>5273</v>
      </c>
      <c r="F2681" s="265" t="s">
        <v>27</v>
      </c>
      <c r="G2681" s="195" t="s">
        <v>8012</v>
      </c>
      <c r="H2681" t="s">
        <v>8364</v>
      </c>
      <c r="I2681" s="195" t="str">
        <f>IFERROR(VLOOKUP(Table[[#This Row],[Activity Details of Assistance]],WHAT!E:F,2,FALSE),"")</f>
        <v xml:space="preserve"># of door </v>
      </c>
      <c r="J2681" s="195"/>
      <c r="K2681">
        <v>33</v>
      </c>
      <c r="L2681" s="235" t="s">
        <v>28</v>
      </c>
      <c r="M2681" s="252" t="s">
        <v>13</v>
      </c>
      <c r="N2681" t="s">
        <v>14</v>
      </c>
      <c r="O2681" t="s">
        <v>307</v>
      </c>
      <c r="P2681" t="s">
        <v>1603</v>
      </c>
      <c r="Q2681" t="s">
        <v>4682</v>
      </c>
      <c r="R2681" s="230">
        <v>45138</v>
      </c>
      <c r="S2681" s="230">
        <v>45261</v>
      </c>
      <c r="T2681" t="s">
        <v>8407</v>
      </c>
      <c r="U2681" s="259"/>
      <c r="V2681" s="259"/>
      <c r="W2681" s="259"/>
      <c r="X2681" s="259"/>
      <c r="Y2681" s="260"/>
      <c r="Z2681" t="s">
        <v>8375</v>
      </c>
      <c r="AA2681" t="s">
        <v>8376</v>
      </c>
      <c r="AB2681">
        <v>1847456121</v>
      </c>
      <c r="AC2681" s="261" t="str">
        <f>_xlfn.IFNA(IF(Table[[#This Row],[Programme Partner]]&lt;&gt;Table[[#This Row],[Implementing Partner]],CONCATENATE(Table[[#This Row],[Programme Partner]],"-",Table[[#This Row],[Implementing Partner]]),Table[[#This Row],[Programme Partner]]),"")</f>
        <v>UNHCR-BRAC</v>
      </c>
    </row>
    <row r="2682" spans="1:29" ht="16.5" customHeight="1">
      <c r="A2682" s="183">
        <v>2683</v>
      </c>
      <c r="B2682" s="183" t="s">
        <v>8385</v>
      </c>
      <c r="C2682" s="195" t="s">
        <v>5273</v>
      </c>
      <c r="D2682" s="268" t="s">
        <v>5033</v>
      </c>
      <c r="E2682" s="233" t="s">
        <v>5273</v>
      </c>
      <c r="F2682" s="265" t="s">
        <v>27</v>
      </c>
      <c r="G2682" s="195" t="s">
        <v>8012</v>
      </c>
      <c r="H2682" t="s">
        <v>8365</v>
      </c>
      <c r="I2682" s="195" t="str">
        <f>IFERROR(VLOOKUP(Table[[#This Row],[Activity Details of Assistance]],WHAT!E:F,2,FALSE),"")</f>
        <v># of door</v>
      </c>
      <c r="J2682" s="195"/>
      <c r="K2682">
        <v>85</v>
      </c>
      <c r="L2682" s="235" t="s">
        <v>28</v>
      </c>
      <c r="M2682" s="252" t="s">
        <v>13</v>
      </c>
      <c r="N2682" t="s">
        <v>14</v>
      </c>
      <c r="O2682" t="s">
        <v>307</v>
      </c>
      <c r="P2682" t="s">
        <v>1603</v>
      </c>
      <c r="Q2682" t="s">
        <v>4682</v>
      </c>
      <c r="R2682" s="230">
        <v>45138</v>
      </c>
      <c r="S2682" s="230">
        <v>45261</v>
      </c>
      <c r="T2682" t="s">
        <v>8407</v>
      </c>
      <c r="U2682" s="259"/>
      <c r="V2682" s="259"/>
      <c r="W2682" s="259"/>
      <c r="X2682" s="259"/>
      <c r="Y2682" s="260"/>
      <c r="Z2682" t="s">
        <v>8375</v>
      </c>
      <c r="AA2682" t="s">
        <v>8376</v>
      </c>
      <c r="AB2682">
        <v>1847456121</v>
      </c>
      <c r="AC2682" s="261" t="str">
        <f>_xlfn.IFNA(IF(Table[[#This Row],[Programme Partner]]&lt;&gt;Table[[#This Row],[Implementing Partner]],CONCATENATE(Table[[#This Row],[Programme Partner]],"-",Table[[#This Row],[Implementing Partner]]),Table[[#This Row],[Programme Partner]]),"")</f>
        <v>UNHCR-BRAC</v>
      </c>
    </row>
    <row r="2683" spans="1:29" ht="16.5" customHeight="1">
      <c r="A2683" s="183">
        <v>2684</v>
      </c>
      <c r="B2683" s="183" t="s">
        <v>8385</v>
      </c>
      <c r="C2683" s="195" t="s">
        <v>5273</v>
      </c>
      <c r="D2683" s="268" t="s">
        <v>5033</v>
      </c>
      <c r="E2683" s="233" t="s">
        <v>5273</v>
      </c>
      <c r="F2683" s="265" t="s">
        <v>27</v>
      </c>
      <c r="G2683" s="195" t="s">
        <v>8012</v>
      </c>
      <c r="H2683" t="s">
        <v>8312</v>
      </c>
      <c r="I2683" s="195" t="str">
        <f>IFERROR(VLOOKUP(Table[[#This Row],[Activity Details of Assistance]],WHAT!E:F,2,FALSE),"")</f>
        <v># of door</v>
      </c>
      <c r="J2683" s="195"/>
      <c r="K2683">
        <v>214</v>
      </c>
      <c r="L2683" s="235" t="s">
        <v>28</v>
      </c>
      <c r="M2683" s="252" t="s">
        <v>13</v>
      </c>
      <c r="N2683" t="s">
        <v>14</v>
      </c>
      <c r="O2683" t="s">
        <v>307</v>
      </c>
      <c r="P2683" t="s">
        <v>1603</v>
      </c>
      <c r="Q2683" t="s">
        <v>4682</v>
      </c>
      <c r="R2683" s="230">
        <v>45138</v>
      </c>
      <c r="S2683" s="230">
        <v>45261</v>
      </c>
      <c r="T2683" t="s">
        <v>8407</v>
      </c>
      <c r="U2683" s="259"/>
      <c r="V2683" s="259"/>
      <c r="W2683" s="259"/>
      <c r="X2683" s="259"/>
      <c r="Y2683" s="260"/>
      <c r="Z2683" t="s">
        <v>8375</v>
      </c>
      <c r="AA2683" t="s">
        <v>8376</v>
      </c>
      <c r="AB2683">
        <v>1847456121</v>
      </c>
      <c r="AC2683" s="261" t="str">
        <f>_xlfn.IFNA(IF(Table[[#This Row],[Programme Partner]]&lt;&gt;Table[[#This Row],[Implementing Partner]],CONCATENATE(Table[[#This Row],[Programme Partner]],"-",Table[[#This Row],[Implementing Partner]]),Table[[#This Row],[Programme Partner]]),"")</f>
        <v>UNHCR-BRAC</v>
      </c>
    </row>
    <row r="2684" spans="1:29" ht="16.5" customHeight="1">
      <c r="A2684" s="183">
        <v>2685</v>
      </c>
      <c r="B2684" s="183" t="s">
        <v>8385</v>
      </c>
      <c r="C2684" s="195" t="s">
        <v>5273</v>
      </c>
      <c r="D2684" s="268" t="s">
        <v>5033</v>
      </c>
      <c r="E2684" s="233" t="s">
        <v>5273</v>
      </c>
      <c r="F2684" s="265" t="s">
        <v>27</v>
      </c>
      <c r="G2684" s="195" t="s">
        <v>8013</v>
      </c>
      <c r="H2684" t="s">
        <v>8286</v>
      </c>
      <c r="I2684" s="195" t="str">
        <f>IFERROR(VLOOKUP(Table[[#This Row],[Activity Details of Assistance]],WHAT!E:F,2,FALSE),"")</f>
        <v># of HP sessions at community level</v>
      </c>
      <c r="J2684" s="195"/>
      <c r="K2684">
        <v>9</v>
      </c>
      <c r="L2684" s="235" t="s">
        <v>28</v>
      </c>
      <c r="M2684" s="252" t="s">
        <v>13</v>
      </c>
      <c r="N2684" t="s">
        <v>14</v>
      </c>
      <c r="O2684" t="s">
        <v>307</v>
      </c>
      <c r="P2684" t="s">
        <v>1603</v>
      </c>
      <c r="Q2684" t="s">
        <v>4682</v>
      </c>
      <c r="R2684" s="230">
        <v>45138</v>
      </c>
      <c r="S2684" s="230">
        <v>45261</v>
      </c>
      <c r="T2684" t="s">
        <v>8407</v>
      </c>
      <c r="U2684" s="259"/>
      <c r="V2684" s="259"/>
      <c r="W2684" s="259"/>
      <c r="X2684" s="259"/>
      <c r="Y2684" s="260"/>
      <c r="Z2684" t="s">
        <v>8375</v>
      </c>
      <c r="AA2684" t="s">
        <v>8376</v>
      </c>
      <c r="AB2684">
        <v>1847456121</v>
      </c>
      <c r="AC2684" s="261" t="str">
        <f>_xlfn.IFNA(IF(Table[[#This Row],[Programme Partner]]&lt;&gt;Table[[#This Row],[Implementing Partner]],CONCATENATE(Table[[#This Row],[Programme Partner]],"-",Table[[#This Row],[Implementing Partner]]),Table[[#This Row],[Programme Partner]]),"")</f>
        <v>UNHCR-BRAC</v>
      </c>
    </row>
    <row r="2685" spans="1:29" ht="16.5" customHeight="1">
      <c r="A2685" s="183">
        <v>2686</v>
      </c>
      <c r="B2685" s="183" t="s">
        <v>8385</v>
      </c>
      <c r="C2685" s="195" t="s">
        <v>5273</v>
      </c>
      <c r="D2685" s="268" t="s">
        <v>5033</v>
      </c>
      <c r="E2685" s="233" t="s">
        <v>5273</v>
      </c>
      <c r="F2685" s="265" t="s">
        <v>27</v>
      </c>
      <c r="G2685" s="195" t="s">
        <v>8013</v>
      </c>
      <c r="H2685" t="s">
        <v>8287</v>
      </c>
      <c r="I2685" s="195" t="str">
        <f>IFERROR(VLOOKUP(Table[[#This Row],[Activity Details of Assistance]],WHAT!E:F,2,FALSE),"")</f>
        <v># of HP sessions at HH level</v>
      </c>
      <c r="J2685" s="195"/>
      <c r="K2685">
        <v>4200</v>
      </c>
      <c r="L2685" s="235" t="s">
        <v>28</v>
      </c>
      <c r="M2685" s="252" t="s">
        <v>13</v>
      </c>
      <c r="N2685" t="s">
        <v>14</v>
      </c>
      <c r="O2685" t="s">
        <v>307</v>
      </c>
      <c r="P2685" t="s">
        <v>1603</v>
      </c>
      <c r="Q2685" t="s">
        <v>4682</v>
      </c>
      <c r="R2685" s="230">
        <v>45138</v>
      </c>
      <c r="S2685" s="230">
        <v>45261</v>
      </c>
      <c r="T2685" t="s">
        <v>8407</v>
      </c>
      <c r="U2685" s="259"/>
      <c r="V2685" s="259"/>
      <c r="W2685" s="259"/>
      <c r="X2685" s="259"/>
      <c r="Y2685" s="260"/>
      <c r="Z2685" t="s">
        <v>8375</v>
      </c>
      <c r="AA2685" t="s">
        <v>8376</v>
      </c>
      <c r="AB2685">
        <v>1847456121</v>
      </c>
      <c r="AC2685" s="261" t="str">
        <f>_xlfn.IFNA(IF(Table[[#This Row],[Programme Partner]]&lt;&gt;Table[[#This Row],[Implementing Partner]],CONCATENATE(Table[[#This Row],[Programme Partner]],"-",Table[[#This Row],[Implementing Partner]]),Table[[#This Row],[Programme Partner]]),"")</f>
        <v>UNHCR-BRAC</v>
      </c>
    </row>
    <row r="2686" spans="1:29" ht="16.5" customHeight="1">
      <c r="A2686" s="183">
        <v>2687</v>
      </c>
      <c r="B2686" s="183" t="s">
        <v>8385</v>
      </c>
      <c r="C2686" s="195" t="s">
        <v>5273</v>
      </c>
      <c r="D2686" s="268" t="s">
        <v>5033</v>
      </c>
      <c r="E2686" s="233" t="s">
        <v>5273</v>
      </c>
      <c r="F2686" s="265" t="s">
        <v>27</v>
      </c>
      <c r="G2686" s="195" t="s">
        <v>8014</v>
      </c>
      <c r="H2686" t="s">
        <v>8313</v>
      </c>
      <c r="I2686" s="195" t="str">
        <f>IFERROR(VLOOKUP(Table[[#This Row],[Activity Details of Assistance]],WHAT!E:F,2,FALSE),"")</f>
        <v># of campaign per camp </v>
      </c>
      <c r="J2686" s="195"/>
      <c r="K2686">
        <v>1</v>
      </c>
      <c r="L2686" s="235" t="s">
        <v>28</v>
      </c>
      <c r="M2686" s="252" t="s">
        <v>13</v>
      </c>
      <c r="N2686" t="s">
        <v>14</v>
      </c>
      <c r="O2686" t="s">
        <v>307</v>
      </c>
      <c r="P2686" t="s">
        <v>1603</v>
      </c>
      <c r="Q2686" t="s">
        <v>4682</v>
      </c>
      <c r="R2686" s="230">
        <v>45138</v>
      </c>
      <c r="S2686" s="230">
        <v>45261</v>
      </c>
      <c r="T2686" t="s">
        <v>8407</v>
      </c>
      <c r="U2686" s="259"/>
      <c r="V2686" s="259"/>
      <c r="W2686" s="259"/>
      <c r="X2686" s="259"/>
      <c r="Y2686" s="260"/>
      <c r="Z2686" t="s">
        <v>8375</v>
      </c>
      <c r="AA2686" t="s">
        <v>8376</v>
      </c>
      <c r="AB2686">
        <v>1847456121</v>
      </c>
      <c r="AC2686" s="261" t="str">
        <f>_xlfn.IFNA(IF(Table[[#This Row],[Programme Partner]]&lt;&gt;Table[[#This Row],[Implementing Partner]],CONCATENATE(Table[[#This Row],[Programme Partner]],"-",Table[[#This Row],[Implementing Partner]]),Table[[#This Row],[Programme Partner]]),"")</f>
        <v>UNHCR-BRAC</v>
      </c>
    </row>
    <row r="2687" spans="1:29" ht="16.5" customHeight="1">
      <c r="A2687" s="183">
        <v>2688</v>
      </c>
      <c r="B2687" s="183" t="s">
        <v>8385</v>
      </c>
      <c r="C2687" s="195" t="s">
        <v>5273</v>
      </c>
      <c r="D2687" s="268" t="s">
        <v>5033</v>
      </c>
      <c r="E2687" s="233" t="s">
        <v>5273</v>
      </c>
      <c r="F2687" s="265" t="s">
        <v>27</v>
      </c>
      <c r="G2687" s="195" t="s">
        <v>8014</v>
      </c>
      <c r="H2687" t="s">
        <v>8401</v>
      </c>
      <c r="I2687" s="195" t="str">
        <f>IFERROR(VLOOKUP(Table[[#This Row],[Activity Details of Assistance]],WHAT!E:F,2,FALSE),"")</f>
        <v># of household</v>
      </c>
      <c r="J2687" s="195"/>
      <c r="K2687">
        <v>1177</v>
      </c>
      <c r="L2687" s="235" t="s">
        <v>28</v>
      </c>
      <c r="M2687" s="252" t="s">
        <v>13</v>
      </c>
      <c r="N2687" t="s">
        <v>14</v>
      </c>
      <c r="O2687" t="s">
        <v>307</v>
      </c>
      <c r="P2687" t="s">
        <v>1603</v>
      </c>
      <c r="Q2687" t="s">
        <v>4682</v>
      </c>
      <c r="R2687" s="230">
        <v>45138</v>
      </c>
      <c r="S2687" s="230">
        <v>45261</v>
      </c>
      <c r="T2687" t="s">
        <v>8407</v>
      </c>
      <c r="U2687" s="259"/>
      <c r="V2687" s="259"/>
      <c r="W2687" s="259"/>
      <c r="X2687" s="259"/>
      <c r="Y2687" s="260"/>
      <c r="Z2687" t="s">
        <v>8375</v>
      </c>
      <c r="AA2687" t="s">
        <v>8376</v>
      </c>
      <c r="AB2687">
        <v>1847456121</v>
      </c>
      <c r="AC2687" s="261" t="str">
        <f>_xlfn.IFNA(IF(Table[[#This Row],[Programme Partner]]&lt;&gt;Table[[#This Row],[Implementing Partner]],CONCATENATE(Table[[#This Row],[Programme Partner]],"-",Table[[#This Row],[Implementing Partner]]),Table[[#This Row],[Programme Partner]]),"")</f>
        <v>UNHCR-BRAC</v>
      </c>
    </row>
    <row r="2688" spans="1:29" ht="16.5" customHeight="1">
      <c r="A2688" s="183">
        <v>2689</v>
      </c>
      <c r="B2688" s="183" t="s">
        <v>8385</v>
      </c>
      <c r="C2688" s="195" t="s">
        <v>5273</v>
      </c>
      <c r="D2688" s="268" t="s">
        <v>5033</v>
      </c>
      <c r="E2688" s="233" t="s">
        <v>5273</v>
      </c>
      <c r="F2688" s="265" t="s">
        <v>27</v>
      </c>
      <c r="G2688" s="195" t="s">
        <v>8014</v>
      </c>
      <c r="H2688" t="s">
        <v>8412</v>
      </c>
      <c r="I2688" s="195" t="str">
        <f>IFERROR(VLOOKUP(Table[[#This Row],[Activity Details of Assistance]],WHAT!E:F,2,FALSE),"")</f>
        <v># of HH</v>
      </c>
      <c r="J2688" s="195"/>
      <c r="K2688">
        <v>2474</v>
      </c>
      <c r="L2688" s="235" t="s">
        <v>28</v>
      </c>
      <c r="M2688" s="252" t="s">
        <v>13</v>
      </c>
      <c r="N2688" t="s">
        <v>14</v>
      </c>
      <c r="O2688" t="s">
        <v>307</v>
      </c>
      <c r="P2688" t="s">
        <v>1603</v>
      </c>
      <c r="Q2688" t="s">
        <v>4682</v>
      </c>
      <c r="R2688" s="230">
        <v>45138</v>
      </c>
      <c r="S2688" s="230">
        <v>45261</v>
      </c>
      <c r="T2688" t="s">
        <v>8407</v>
      </c>
      <c r="U2688" s="259"/>
      <c r="V2688" s="259"/>
      <c r="W2688" s="259"/>
      <c r="X2688" s="259"/>
      <c r="Y2688" s="260"/>
      <c r="Z2688" t="s">
        <v>8375</v>
      </c>
      <c r="AA2688" t="s">
        <v>8376</v>
      </c>
      <c r="AB2688">
        <v>1847456121</v>
      </c>
      <c r="AC2688" s="261" t="str">
        <f>_xlfn.IFNA(IF(Table[[#This Row],[Programme Partner]]&lt;&gt;Table[[#This Row],[Implementing Partner]],CONCATENATE(Table[[#This Row],[Programme Partner]],"-",Table[[#This Row],[Implementing Partner]]),Table[[#This Row],[Programme Partner]]),"")</f>
        <v>UNHCR-BRAC</v>
      </c>
    </row>
    <row r="2689" spans="1:29" ht="16.5" customHeight="1">
      <c r="A2689" s="183">
        <v>2690</v>
      </c>
      <c r="B2689" s="183" t="s">
        <v>8385</v>
      </c>
      <c r="C2689" s="195" t="s">
        <v>5273</v>
      </c>
      <c r="D2689" s="268" t="s">
        <v>5184</v>
      </c>
      <c r="E2689" s="233" t="s">
        <v>5273</v>
      </c>
      <c r="F2689" s="265" t="s">
        <v>27</v>
      </c>
      <c r="G2689" s="195" t="s">
        <v>8012</v>
      </c>
      <c r="H2689" t="s">
        <v>8364</v>
      </c>
      <c r="I2689" s="195" t="str">
        <f>IFERROR(VLOOKUP(Table[[#This Row],[Activity Details of Assistance]],WHAT!E:F,2,FALSE),"")</f>
        <v xml:space="preserve"># of door </v>
      </c>
      <c r="J2689" s="195"/>
      <c r="K2689">
        <v>83</v>
      </c>
      <c r="L2689" s="235" t="s">
        <v>28</v>
      </c>
      <c r="M2689" s="252" t="s">
        <v>13</v>
      </c>
      <c r="N2689" t="s">
        <v>14</v>
      </c>
      <c r="O2689" t="s">
        <v>307</v>
      </c>
      <c r="P2689" t="s">
        <v>1599</v>
      </c>
      <c r="Q2689" t="s">
        <v>5697</v>
      </c>
      <c r="R2689" s="230">
        <v>45138</v>
      </c>
      <c r="S2689" s="230">
        <v>45261</v>
      </c>
      <c r="T2689" t="s">
        <v>8407</v>
      </c>
      <c r="U2689" s="259"/>
      <c r="V2689" s="259"/>
      <c r="W2689" s="259"/>
      <c r="X2689" s="259"/>
      <c r="Y2689" s="260"/>
      <c r="Z2689" t="s">
        <v>8458</v>
      </c>
      <c r="AA2689" t="s">
        <v>8459</v>
      </c>
      <c r="AB2689" t="s">
        <v>8460</v>
      </c>
      <c r="AC2689" s="261" t="str">
        <f>_xlfn.IFNA(IF(Table[[#This Row],[Programme Partner]]&lt;&gt;Table[[#This Row],[Implementing Partner]],CONCATENATE(Table[[#This Row],[Programme Partner]],"-",Table[[#This Row],[Implementing Partner]]),Table[[#This Row],[Programme Partner]]),"")</f>
        <v>UNHCR-NGOF</v>
      </c>
    </row>
    <row r="2690" spans="1:29" ht="16.5" customHeight="1">
      <c r="A2690" s="183">
        <v>2691</v>
      </c>
      <c r="B2690" s="183" t="s">
        <v>8385</v>
      </c>
      <c r="C2690" s="195" t="s">
        <v>5273</v>
      </c>
      <c r="D2690" s="268" t="s">
        <v>5184</v>
      </c>
      <c r="E2690" s="233" t="s">
        <v>5273</v>
      </c>
      <c r="F2690" s="265" t="s">
        <v>27</v>
      </c>
      <c r="G2690" s="195" t="s">
        <v>8012</v>
      </c>
      <c r="H2690" t="s">
        <v>8365</v>
      </c>
      <c r="I2690" s="195" t="str">
        <f>IFERROR(VLOOKUP(Table[[#This Row],[Activity Details of Assistance]],WHAT!E:F,2,FALSE),"")</f>
        <v># of door</v>
      </c>
      <c r="J2690" s="195"/>
      <c r="K2690">
        <v>231</v>
      </c>
      <c r="L2690" s="235" t="s">
        <v>28</v>
      </c>
      <c r="M2690" s="252" t="s">
        <v>13</v>
      </c>
      <c r="N2690" t="s">
        <v>14</v>
      </c>
      <c r="O2690" t="s">
        <v>307</v>
      </c>
      <c r="P2690" t="s">
        <v>1599</v>
      </c>
      <c r="Q2690" t="s">
        <v>5697</v>
      </c>
      <c r="R2690" s="230">
        <v>45138</v>
      </c>
      <c r="S2690" s="230">
        <v>45261</v>
      </c>
      <c r="T2690" t="s">
        <v>8407</v>
      </c>
      <c r="U2690" s="259"/>
      <c r="V2690" s="259"/>
      <c r="W2690" s="259"/>
      <c r="X2690" s="259"/>
      <c r="Y2690" s="260"/>
      <c r="Z2690" t="s">
        <v>8458</v>
      </c>
      <c r="AA2690" t="s">
        <v>8459</v>
      </c>
      <c r="AB2690" t="s">
        <v>8460</v>
      </c>
      <c r="AC2690" s="261" t="str">
        <f>_xlfn.IFNA(IF(Table[[#This Row],[Programme Partner]]&lt;&gt;Table[[#This Row],[Implementing Partner]],CONCATENATE(Table[[#This Row],[Programme Partner]],"-",Table[[#This Row],[Implementing Partner]]),Table[[#This Row],[Programme Partner]]),"")</f>
        <v>UNHCR-NGOF</v>
      </c>
    </row>
    <row r="2691" spans="1:29" ht="16.5" customHeight="1">
      <c r="A2691" s="183">
        <v>2692</v>
      </c>
      <c r="B2691" s="183" t="s">
        <v>8385</v>
      </c>
      <c r="C2691" s="195" t="s">
        <v>5273</v>
      </c>
      <c r="D2691" s="268" t="s">
        <v>5184</v>
      </c>
      <c r="E2691" s="233" t="s">
        <v>5273</v>
      </c>
      <c r="F2691" s="265" t="s">
        <v>27</v>
      </c>
      <c r="G2691" s="195" t="s">
        <v>8012</v>
      </c>
      <c r="H2691" t="s">
        <v>8312</v>
      </c>
      <c r="I2691" s="195" t="str">
        <f>IFERROR(VLOOKUP(Table[[#This Row],[Activity Details of Assistance]],WHAT!E:F,2,FALSE),"")</f>
        <v># of door</v>
      </c>
      <c r="J2691" s="195"/>
      <c r="K2691">
        <v>492</v>
      </c>
      <c r="L2691" s="235" t="s">
        <v>28</v>
      </c>
      <c r="M2691" s="252" t="s">
        <v>13</v>
      </c>
      <c r="N2691" t="s">
        <v>14</v>
      </c>
      <c r="O2691" t="s">
        <v>307</v>
      </c>
      <c r="P2691" t="s">
        <v>1599</v>
      </c>
      <c r="Q2691" t="s">
        <v>5697</v>
      </c>
      <c r="R2691" s="230">
        <v>45138</v>
      </c>
      <c r="S2691" s="230">
        <v>45261</v>
      </c>
      <c r="T2691" t="s">
        <v>8407</v>
      </c>
      <c r="U2691" s="259"/>
      <c r="V2691" s="259"/>
      <c r="W2691" s="259"/>
      <c r="X2691" s="259"/>
      <c r="Y2691" s="260"/>
      <c r="Z2691" t="s">
        <v>8458</v>
      </c>
      <c r="AA2691" t="s">
        <v>8459</v>
      </c>
      <c r="AB2691" t="s">
        <v>8460</v>
      </c>
      <c r="AC2691" s="261" t="str">
        <f>_xlfn.IFNA(IF(Table[[#This Row],[Programme Partner]]&lt;&gt;Table[[#This Row],[Implementing Partner]],CONCATENATE(Table[[#This Row],[Programme Partner]],"-",Table[[#This Row],[Implementing Partner]]),Table[[#This Row],[Programme Partner]]),"")</f>
        <v>UNHCR-NGOF</v>
      </c>
    </row>
    <row r="2692" spans="1:29" ht="16.5" customHeight="1">
      <c r="A2692" s="183">
        <v>2693</v>
      </c>
      <c r="B2692" s="183" t="s">
        <v>8385</v>
      </c>
      <c r="C2692" s="195" t="s">
        <v>5273</v>
      </c>
      <c r="D2692" s="268" t="s">
        <v>5184</v>
      </c>
      <c r="E2692" s="233" t="s">
        <v>5273</v>
      </c>
      <c r="F2692" s="265" t="s">
        <v>27</v>
      </c>
      <c r="G2692" s="195" t="s">
        <v>8013</v>
      </c>
      <c r="H2692" t="s">
        <v>8338</v>
      </c>
      <c r="I2692" s="195" t="str">
        <f>IFERROR(VLOOKUP(Table[[#This Row],[Activity Details of Assistance]],WHAT!E:F,2,FALSE),"")</f>
        <v># of facilities</v>
      </c>
      <c r="J2692" s="195"/>
      <c r="K2692">
        <v>1767</v>
      </c>
      <c r="L2692" s="235" t="s">
        <v>28</v>
      </c>
      <c r="M2692" s="252" t="s">
        <v>13</v>
      </c>
      <c r="N2692" t="s">
        <v>14</v>
      </c>
      <c r="O2692" t="s">
        <v>307</v>
      </c>
      <c r="P2692" t="s">
        <v>1599</v>
      </c>
      <c r="Q2692" t="s">
        <v>5697</v>
      </c>
      <c r="R2692" s="230">
        <v>45138</v>
      </c>
      <c r="S2692" s="230">
        <v>45261</v>
      </c>
      <c r="T2692" t="s">
        <v>8407</v>
      </c>
      <c r="U2692" s="259"/>
      <c r="V2692" s="259"/>
      <c r="W2692" s="259"/>
      <c r="X2692" s="259"/>
      <c r="Y2692" s="260"/>
      <c r="Z2692" t="s">
        <v>8458</v>
      </c>
      <c r="AA2692" t="s">
        <v>8459</v>
      </c>
      <c r="AB2692" t="s">
        <v>8460</v>
      </c>
      <c r="AC2692" s="261" t="str">
        <f>_xlfn.IFNA(IF(Table[[#This Row],[Programme Partner]]&lt;&gt;Table[[#This Row],[Implementing Partner]],CONCATENATE(Table[[#This Row],[Programme Partner]],"-",Table[[#This Row],[Implementing Partner]]),Table[[#This Row],[Programme Partner]]),"")</f>
        <v>UNHCR-NGOF</v>
      </c>
    </row>
    <row r="2693" spans="1:29" ht="16.5" customHeight="1">
      <c r="A2693" s="183">
        <v>2694</v>
      </c>
      <c r="B2693" s="183" t="s">
        <v>8385</v>
      </c>
      <c r="C2693" s="195" t="s">
        <v>5273</v>
      </c>
      <c r="D2693" s="268" t="s">
        <v>5184</v>
      </c>
      <c r="E2693" s="233" t="s">
        <v>5273</v>
      </c>
      <c r="F2693" s="265" t="s">
        <v>27</v>
      </c>
      <c r="G2693" s="195" t="s">
        <v>8013</v>
      </c>
      <c r="H2693" t="s">
        <v>8286</v>
      </c>
      <c r="I2693" s="195" t="str">
        <f>IFERROR(VLOOKUP(Table[[#This Row],[Activity Details of Assistance]],WHAT!E:F,2,FALSE),"")</f>
        <v># of HP sessions at community level</v>
      </c>
      <c r="J2693" s="195"/>
      <c r="K2693">
        <v>84</v>
      </c>
      <c r="L2693" s="235" t="s">
        <v>28</v>
      </c>
      <c r="M2693" s="252" t="s">
        <v>13</v>
      </c>
      <c r="N2693" t="s">
        <v>14</v>
      </c>
      <c r="O2693" t="s">
        <v>307</v>
      </c>
      <c r="P2693" t="s">
        <v>1599</v>
      </c>
      <c r="Q2693" t="s">
        <v>5697</v>
      </c>
      <c r="R2693" s="230">
        <v>45138</v>
      </c>
      <c r="S2693" s="230">
        <v>45261</v>
      </c>
      <c r="T2693" t="s">
        <v>8407</v>
      </c>
      <c r="U2693" s="259"/>
      <c r="V2693" s="259"/>
      <c r="W2693" s="259"/>
      <c r="X2693" s="259"/>
      <c r="Y2693" s="260"/>
      <c r="Z2693" t="s">
        <v>8458</v>
      </c>
      <c r="AA2693" t="s">
        <v>8459</v>
      </c>
      <c r="AB2693" t="s">
        <v>8460</v>
      </c>
      <c r="AC2693" s="261" t="str">
        <f>_xlfn.IFNA(IF(Table[[#This Row],[Programme Partner]]&lt;&gt;Table[[#This Row],[Implementing Partner]],CONCATENATE(Table[[#This Row],[Programme Partner]],"-",Table[[#This Row],[Implementing Partner]]),Table[[#This Row],[Programme Partner]]),"")</f>
        <v>UNHCR-NGOF</v>
      </c>
    </row>
    <row r="2694" spans="1:29" ht="16.5" customHeight="1">
      <c r="A2694" s="183">
        <v>2695</v>
      </c>
      <c r="B2694" s="183" t="s">
        <v>8385</v>
      </c>
      <c r="C2694" s="195" t="s">
        <v>5273</v>
      </c>
      <c r="D2694" s="268" t="s">
        <v>5184</v>
      </c>
      <c r="E2694" s="233" t="s">
        <v>5273</v>
      </c>
      <c r="F2694" s="265" t="s">
        <v>27</v>
      </c>
      <c r="G2694" s="195" t="s">
        <v>8013</v>
      </c>
      <c r="H2694" t="s">
        <v>8287</v>
      </c>
      <c r="I2694" s="195" t="str">
        <f>IFERROR(VLOOKUP(Table[[#This Row],[Activity Details of Assistance]],WHAT!E:F,2,FALSE),"")</f>
        <v># of HP sessions at HH level</v>
      </c>
      <c r="J2694" s="195"/>
      <c r="K2694">
        <v>4576</v>
      </c>
      <c r="L2694" s="235" t="s">
        <v>28</v>
      </c>
      <c r="M2694" s="252" t="s">
        <v>13</v>
      </c>
      <c r="N2694" t="s">
        <v>14</v>
      </c>
      <c r="O2694" t="s">
        <v>307</v>
      </c>
      <c r="P2694" t="s">
        <v>1599</v>
      </c>
      <c r="Q2694" t="s">
        <v>5697</v>
      </c>
      <c r="R2694" s="230">
        <v>45138</v>
      </c>
      <c r="S2694" s="230">
        <v>45261</v>
      </c>
      <c r="T2694" t="s">
        <v>8407</v>
      </c>
      <c r="U2694" s="259"/>
      <c r="V2694" s="259"/>
      <c r="W2694" s="259"/>
      <c r="X2694" s="259"/>
      <c r="Y2694" s="260"/>
      <c r="Z2694" t="s">
        <v>8458</v>
      </c>
      <c r="AA2694" t="s">
        <v>8459</v>
      </c>
      <c r="AB2694" t="s">
        <v>8460</v>
      </c>
      <c r="AC2694" s="261" t="str">
        <f>_xlfn.IFNA(IF(Table[[#This Row],[Programme Partner]]&lt;&gt;Table[[#This Row],[Implementing Partner]],CONCATENATE(Table[[#This Row],[Programme Partner]],"-",Table[[#This Row],[Implementing Partner]]),Table[[#This Row],[Programme Partner]]),"")</f>
        <v>UNHCR-NGOF</v>
      </c>
    </row>
    <row r="2695" spans="1:29" ht="16.5" customHeight="1">
      <c r="A2695" s="183">
        <v>2696</v>
      </c>
      <c r="B2695" s="183" t="s">
        <v>8385</v>
      </c>
      <c r="C2695" s="195" t="s">
        <v>5273</v>
      </c>
      <c r="D2695" s="268" t="s">
        <v>5184</v>
      </c>
      <c r="E2695" s="233" t="s">
        <v>5273</v>
      </c>
      <c r="F2695" s="265" t="s">
        <v>27</v>
      </c>
      <c r="G2695" s="195" t="s">
        <v>8013</v>
      </c>
      <c r="H2695" t="s">
        <v>8327</v>
      </c>
      <c r="I2695" s="195" t="str">
        <f>IFERROR(VLOOKUP(Table[[#This Row],[Activity Details of Assistance]],WHAT!E:F,2,FALSE),"")</f>
        <v># of HP sessions at institution level</v>
      </c>
      <c r="J2695" s="195"/>
      <c r="K2695">
        <v>7</v>
      </c>
      <c r="L2695" s="235" t="s">
        <v>28</v>
      </c>
      <c r="M2695" s="252" t="s">
        <v>13</v>
      </c>
      <c r="N2695" t="s">
        <v>14</v>
      </c>
      <c r="O2695" t="s">
        <v>307</v>
      </c>
      <c r="P2695" t="s">
        <v>1599</v>
      </c>
      <c r="Q2695" t="s">
        <v>5697</v>
      </c>
      <c r="R2695" s="230">
        <v>45138</v>
      </c>
      <c r="S2695" s="230">
        <v>45261</v>
      </c>
      <c r="T2695" t="s">
        <v>8407</v>
      </c>
      <c r="U2695" s="259"/>
      <c r="V2695" s="259"/>
      <c r="W2695" s="259"/>
      <c r="X2695" s="259"/>
      <c r="Y2695" s="260"/>
      <c r="Z2695" t="s">
        <v>8458</v>
      </c>
      <c r="AA2695" t="s">
        <v>8459</v>
      </c>
      <c r="AB2695" t="s">
        <v>8460</v>
      </c>
      <c r="AC2695" s="261" t="str">
        <f>_xlfn.IFNA(IF(Table[[#This Row],[Programme Partner]]&lt;&gt;Table[[#This Row],[Implementing Partner]],CONCATENATE(Table[[#This Row],[Programme Partner]],"-",Table[[#This Row],[Implementing Partner]]),Table[[#This Row],[Programme Partner]]),"")</f>
        <v>UNHCR-NGOF</v>
      </c>
    </row>
    <row r="2696" spans="1:29" ht="16.5" customHeight="1">
      <c r="A2696" s="183">
        <v>2697</v>
      </c>
      <c r="B2696" s="183" t="s">
        <v>8385</v>
      </c>
      <c r="C2696" s="195" t="s">
        <v>5273</v>
      </c>
      <c r="D2696" s="268" t="s">
        <v>5184</v>
      </c>
      <c r="E2696" s="233" t="s">
        <v>5273</v>
      </c>
      <c r="F2696" s="265" t="s">
        <v>27</v>
      </c>
      <c r="G2696" s="195" t="s">
        <v>8014</v>
      </c>
      <c r="H2696" t="s">
        <v>8412</v>
      </c>
      <c r="I2696" s="195" t="str">
        <f>IFERROR(VLOOKUP(Table[[#This Row],[Activity Details of Assistance]],WHAT!E:F,2,FALSE),"")</f>
        <v># of HH</v>
      </c>
      <c r="J2696" s="195"/>
      <c r="K2696">
        <v>4256</v>
      </c>
      <c r="L2696" s="235" t="s">
        <v>28</v>
      </c>
      <c r="M2696" s="252" t="s">
        <v>13</v>
      </c>
      <c r="N2696" t="s">
        <v>14</v>
      </c>
      <c r="O2696" t="s">
        <v>307</v>
      </c>
      <c r="P2696" t="s">
        <v>1599</v>
      </c>
      <c r="Q2696" t="s">
        <v>5697</v>
      </c>
      <c r="R2696" s="230">
        <v>45138</v>
      </c>
      <c r="S2696" s="230">
        <v>45261</v>
      </c>
      <c r="T2696" t="s">
        <v>8407</v>
      </c>
      <c r="U2696" s="259"/>
      <c r="V2696" s="259"/>
      <c r="W2696" s="259"/>
      <c r="X2696" s="259"/>
      <c r="Y2696" s="260"/>
      <c r="Z2696" t="s">
        <v>8458</v>
      </c>
      <c r="AA2696" t="s">
        <v>8459</v>
      </c>
      <c r="AB2696" t="s">
        <v>8460</v>
      </c>
      <c r="AC2696" s="261" t="str">
        <f>_xlfn.IFNA(IF(Table[[#This Row],[Programme Partner]]&lt;&gt;Table[[#This Row],[Implementing Partner]],CONCATENATE(Table[[#This Row],[Programme Partner]],"-",Table[[#This Row],[Implementing Partner]]),Table[[#This Row],[Programme Partner]]),"")</f>
        <v>UNHCR-NGOF</v>
      </c>
    </row>
    <row r="2697" spans="1:29" ht="16.5" customHeight="1">
      <c r="A2697" s="183">
        <v>2698</v>
      </c>
      <c r="B2697" s="183" t="s">
        <v>8385</v>
      </c>
      <c r="C2697" s="195" t="s">
        <v>5292</v>
      </c>
      <c r="D2697" s="268" t="s">
        <v>5009</v>
      </c>
      <c r="E2697" s="233" t="s">
        <v>8483</v>
      </c>
      <c r="F2697" s="265" t="s">
        <v>27</v>
      </c>
      <c r="G2697" s="195" t="s">
        <v>8012</v>
      </c>
      <c r="H2697" t="s">
        <v>8364</v>
      </c>
      <c r="I2697" s="195" t="str">
        <f>IFERROR(VLOOKUP(Table[[#This Row],[Activity Details of Assistance]],WHAT!E:F,2,FALSE),"")</f>
        <v xml:space="preserve"># of door </v>
      </c>
      <c r="J2697" s="195"/>
      <c r="K2697">
        <v>19</v>
      </c>
      <c r="L2697" s="235" t="s">
        <v>28</v>
      </c>
      <c r="M2697" s="252" t="s">
        <v>13</v>
      </c>
      <c r="N2697" t="s">
        <v>14</v>
      </c>
      <c r="O2697" t="s">
        <v>307</v>
      </c>
      <c r="P2697" t="s">
        <v>1599</v>
      </c>
      <c r="Q2697" t="s">
        <v>4726</v>
      </c>
      <c r="R2697" s="230">
        <v>45107</v>
      </c>
      <c r="S2697" s="230">
        <v>45536</v>
      </c>
      <c r="T2697" t="s">
        <v>8407</v>
      </c>
      <c r="U2697" s="259"/>
      <c r="V2697" s="259"/>
      <c r="W2697" s="259"/>
      <c r="X2697" s="259"/>
      <c r="Y2697" s="260"/>
      <c r="Z2697" t="s">
        <v>8450</v>
      </c>
      <c r="AA2697" t="s">
        <v>8451</v>
      </c>
      <c r="AB2697">
        <v>1723536346</v>
      </c>
      <c r="AC2697" s="261" t="str">
        <f>_xlfn.IFNA(IF(Table[[#This Row],[Programme Partner]]&lt;&gt;Table[[#This Row],[Implementing Partner]],CONCATENATE(Table[[#This Row],[Programme Partner]],"-",Table[[#This Row],[Implementing Partner]]),Table[[#This Row],[Programme Partner]]),"")</f>
        <v>WHH-ANANDO</v>
      </c>
    </row>
    <row r="2698" spans="1:29" ht="16.5" customHeight="1">
      <c r="A2698" s="183">
        <v>2699</v>
      </c>
      <c r="B2698" s="183" t="s">
        <v>8385</v>
      </c>
      <c r="C2698" s="195" t="s">
        <v>5292</v>
      </c>
      <c r="D2698" s="268" t="s">
        <v>5009</v>
      </c>
      <c r="E2698" s="233" t="s">
        <v>8483</v>
      </c>
      <c r="F2698" s="265" t="s">
        <v>27</v>
      </c>
      <c r="G2698" s="195" t="s">
        <v>8012</v>
      </c>
      <c r="H2698" t="s">
        <v>8365</v>
      </c>
      <c r="I2698" s="195" t="str">
        <f>IFERROR(VLOOKUP(Table[[#This Row],[Activity Details of Assistance]],WHAT!E:F,2,FALSE),"")</f>
        <v># of door</v>
      </c>
      <c r="J2698" s="195"/>
      <c r="K2698">
        <v>46</v>
      </c>
      <c r="L2698" s="235" t="s">
        <v>28</v>
      </c>
      <c r="M2698" s="252" t="s">
        <v>13</v>
      </c>
      <c r="N2698" t="s">
        <v>14</v>
      </c>
      <c r="O2698" t="s">
        <v>307</v>
      </c>
      <c r="P2698" t="s">
        <v>1599</v>
      </c>
      <c r="Q2698" t="s">
        <v>4726</v>
      </c>
      <c r="R2698" s="230">
        <v>45107</v>
      </c>
      <c r="S2698" s="230">
        <v>45536</v>
      </c>
      <c r="T2698" t="s">
        <v>8407</v>
      </c>
      <c r="U2698" s="259"/>
      <c r="V2698" s="259"/>
      <c r="W2698" s="259"/>
      <c r="X2698" s="259"/>
      <c r="Y2698" s="260"/>
      <c r="Z2698" t="s">
        <v>8450</v>
      </c>
      <c r="AA2698" t="s">
        <v>8451</v>
      </c>
      <c r="AB2698">
        <v>1723536346</v>
      </c>
      <c r="AC2698" s="261" t="str">
        <f>_xlfn.IFNA(IF(Table[[#This Row],[Programme Partner]]&lt;&gt;Table[[#This Row],[Implementing Partner]],CONCATENATE(Table[[#This Row],[Programme Partner]],"-",Table[[#This Row],[Implementing Partner]]),Table[[#This Row],[Programme Partner]]),"")</f>
        <v>WHH-ANANDO</v>
      </c>
    </row>
    <row r="2699" spans="1:29" ht="16.5" customHeight="1">
      <c r="A2699" s="183">
        <v>2700</v>
      </c>
      <c r="B2699" s="183" t="s">
        <v>8385</v>
      </c>
      <c r="C2699" s="195" t="s">
        <v>5292</v>
      </c>
      <c r="D2699" s="268" t="s">
        <v>5009</v>
      </c>
      <c r="E2699" s="233" t="s">
        <v>8483</v>
      </c>
      <c r="F2699" s="265" t="s">
        <v>27</v>
      </c>
      <c r="G2699" s="195" t="s">
        <v>8012</v>
      </c>
      <c r="H2699" t="s">
        <v>8312</v>
      </c>
      <c r="I2699" s="195" t="str">
        <f>IFERROR(VLOOKUP(Table[[#This Row],[Activity Details of Assistance]],WHAT!E:F,2,FALSE),"")</f>
        <v># of door</v>
      </c>
      <c r="J2699" s="195"/>
      <c r="K2699">
        <v>243</v>
      </c>
      <c r="L2699" s="235" t="s">
        <v>28</v>
      </c>
      <c r="M2699" s="252" t="s">
        <v>13</v>
      </c>
      <c r="N2699" t="s">
        <v>14</v>
      </c>
      <c r="O2699" t="s">
        <v>307</v>
      </c>
      <c r="P2699" t="s">
        <v>1599</v>
      </c>
      <c r="Q2699" t="s">
        <v>4726</v>
      </c>
      <c r="R2699" s="230">
        <v>45107</v>
      </c>
      <c r="S2699" s="230">
        <v>45536</v>
      </c>
      <c r="T2699" t="s">
        <v>8407</v>
      </c>
      <c r="U2699" s="259"/>
      <c r="V2699" s="259"/>
      <c r="W2699" s="259"/>
      <c r="X2699" s="259"/>
      <c r="Y2699" s="260"/>
      <c r="Z2699" t="s">
        <v>8450</v>
      </c>
      <c r="AA2699" t="s">
        <v>8451</v>
      </c>
      <c r="AB2699">
        <v>1723536346</v>
      </c>
      <c r="AC2699" s="261" t="str">
        <f>_xlfn.IFNA(IF(Table[[#This Row],[Programme Partner]]&lt;&gt;Table[[#This Row],[Implementing Partner]],CONCATENATE(Table[[#This Row],[Programme Partner]],"-",Table[[#This Row],[Implementing Partner]]),Table[[#This Row],[Programme Partner]]),"")</f>
        <v>WHH-ANANDO</v>
      </c>
    </row>
    <row r="2700" spans="1:29" ht="16.5" customHeight="1">
      <c r="A2700" s="183">
        <v>2701</v>
      </c>
      <c r="B2700" s="183" t="s">
        <v>8385</v>
      </c>
      <c r="C2700" s="195" t="s">
        <v>5292</v>
      </c>
      <c r="D2700" s="268" t="s">
        <v>5009</v>
      </c>
      <c r="E2700" s="233" t="s">
        <v>8483</v>
      </c>
      <c r="F2700" s="265" t="s">
        <v>27</v>
      </c>
      <c r="G2700" s="195" t="s">
        <v>8013</v>
      </c>
      <c r="H2700" t="s">
        <v>8338</v>
      </c>
      <c r="I2700" s="195" t="str">
        <f>IFERROR(VLOOKUP(Table[[#This Row],[Activity Details of Assistance]],WHAT!E:F,2,FALSE),"")</f>
        <v># of facilities</v>
      </c>
      <c r="J2700" s="195"/>
      <c r="K2700">
        <v>189</v>
      </c>
      <c r="L2700" s="235" t="s">
        <v>28</v>
      </c>
      <c r="M2700" s="252" t="s">
        <v>13</v>
      </c>
      <c r="N2700" t="s">
        <v>14</v>
      </c>
      <c r="O2700" t="s">
        <v>307</v>
      </c>
      <c r="P2700" t="s">
        <v>1599</v>
      </c>
      <c r="Q2700" t="s">
        <v>4726</v>
      </c>
      <c r="R2700" s="230">
        <v>45107</v>
      </c>
      <c r="S2700" s="230">
        <v>45536</v>
      </c>
      <c r="T2700" t="s">
        <v>8407</v>
      </c>
      <c r="U2700" s="259"/>
      <c r="V2700" s="259"/>
      <c r="W2700" s="259"/>
      <c r="X2700" s="259"/>
      <c r="Y2700" s="260"/>
      <c r="Z2700" t="s">
        <v>8450</v>
      </c>
      <c r="AA2700" t="s">
        <v>8451</v>
      </c>
      <c r="AB2700">
        <v>1723536346</v>
      </c>
      <c r="AC2700" s="261" t="str">
        <f>_xlfn.IFNA(IF(Table[[#This Row],[Programme Partner]]&lt;&gt;Table[[#This Row],[Implementing Partner]],CONCATENATE(Table[[#This Row],[Programme Partner]],"-",Table[[#This Row],[Implementing Partner]]),Table[[#This Row],[Programme Partner]]),"")</f>
        <v>WHH-ANANDO</v>
      </c>
    </row>
    <row r="2701" spans="1:29" ht="16.5" customHeight="1">
      <c r="A2701" s="183">
        <v>2702</v>
      </c>
      <c r="B2701" s="183" t="s">
        <v>8385</v>
      </c>
      <c r="C2701" s="195" t="s">
        <v>5292</v>
      </c>
      <c r="D2701" s="268" t="s">
        <v>5009</v>
      </c>
      <c r="E2701" s="233" t="s">
        <v>8483</v>
      </c>
      <c r="F2701" s="265" t="s">
        <v>27</v>
      </c>
      <c r="G2701" s="195" t="s">
        <v>8013</v>
      </c>
      <c r="H2701" t="s">
        <v>8286</v>
      </c>
      <c r="I2701" s="195" t="str">
        <f>IFERROR(VLOOKUP(Table[[#This Row],[Activity Details of Assistance]],WHAT!E:F,2,FALSE),"")</f>
        <v># of HP sessions at community level</v>
      </c>
      <c r="J2701" s="195"/>
      <c r="K2701">
        <v>292</v>
      </c>
      <c r="L2701" s="235" t="s">
        <v>28</v>
      </c>
      <c r="M2701" s="252" t="s">
        <v>13</v>
      </c>
      <c r="N2701" t="s">
        <v>14</v>
      </c>
      <c r="O2701" t="s">
        <v>307</v>
      </c>
      <c r="P2701" t="s">
        <v>1599</v>
      </c>
      <c r="Q2701" t="s">
        <v>4726</v>
      </c>
      <c r="R2701" s="230">
        <v>45107</v>
      </c>
      <c r="S2701" s="230">
        <v>45536</v>
      </c>
      <c r="T2701" t="s">
        <v>8407</v>
      </c>
      <c r="U2701" s="259"/>
      <c r="V2701" s="259"/>
      <c r="W2701" s="259"/>
      <c r="X2701" s="259"/>
      <c r="Y2701" s="260"/>
      <c r="Z2701" t="s">
        <v>8450</v>
      </c>
      <c r="AA2701" t="s">
        <v>8451</v>
      </c>
      <c r="AB2701">
        <v>1723536346</v>
      </c>
      <c r="AC2701" s="261" t="str">
        <f>_xlfn.IFNA(IF(Table[[#This Row],[Programme Partner]]&lt;&gt;Table[[#This Row],[Implementing Partner]],CONCATENATE(Table[[#This Row],[Programme Partner]],"-",Table[[#This Row],[Implementing Partner]]),Table[[#This Row],[Programme Partner]]),"")</f>
        <v>WHH-ANANDO</v>
      </c>
    </row>
    <row r="2702" spans="1:29" ht="16.5" customHeight="1">
      <c r="A2702" s="183">
        <v>2703</v>
      </c>
      <c r="B2702" s="183" t="s">
        <v>8385</v>
      </c>
      <c r="C2702" s="195" t="s">
        <v>5292</v>
      </c>
      <c r="D2702" s="268" t="s">
        <v>5009</v>
      </c>
      <c r="E2702" s="233" t="s">
        <v>8483</v>
      </c>
      <c r="F2702" s="265" t="s">
        <v>27</v>
      </c>
      <c r="G2702" s="195" t="s">
        <v>8013</v>
      </c>
      <c r="H2702" t="s">
        <v>8287</v>
      </c>
      <c r="I2702" s="195" t="str">
        <f>IFERROR(VLOOKUP(Table[[#This Row],[Activity Details of Assistance]],WHAT!E:F,2,FALSE),"")</f>
        <v># of HP sessions at HH level</v>
      </c>
      <c r="J2702" s="195"/>
      <c r="K2702">
        <v>110</v>
      </c>
      <c r="L2702" s="235" t="s">
        <v>28</v>
      </c>
      <c r="M2702" s="252" t="s">
        <v>13</v>
      </c>
      <c r="N2702" t="s">
        <v>14</v>
      </c>
      <c r="O2702" t="s">
        <v>307</v>
      </c>
      <c r="P2702" t="s">
        <v>1599</v>
      </c>
      <c r="Q2702" t="s">
        <v>4726</v>
      </c>
      <c r="R2702" s="230">
        <v>45107</v>
      </c>
      <c r="S2702" s="230">
        <v>45536</v>
      </c>
      <c r="T2702" t="s">
        <v>8407</v>
      </c>
      <c r="U2702" s="259"/>
      <c r="V2702" s="259"/>
      <c r="W2702" s="259"/>
      <c r="X2702" s="259"/>
      <c r="Y2702" s="260"/>
      <c r="Z2702" t="s">
        <v>8450</v>
      </c>
      <c r="AA2702" t="s">
        <v>8451</v>
      </c>
      <c r="AB2702">
        <v>1723536346</v>
      </c>
      <c r="AC2702" s="261" t="str">
        <f>_xlfn.IFNA(IF(Table[[#This Row],[Programme Partner]]&lt;&gt;Table[[#This Row],[Implementing Partner]],CONCATENATE(Table[[#This Row],[Programme Partner]],"-",Table[[#This Row],[Implementing Partner]]),Table[[#This Row],[Programme Partner]]),"")</f>
        <v>WHH-ANANDO</v>
      </c>
    </row>
    <row r="2703" spans="1:29" ht="16.5" customHeight="1">
      <c r="A2703" s="183">
        <v>2704</v>
      </c>
      <c r="B2703" s="183" t="s">
        <v>8385</v>
      </c>
      <c r="C2703" s="195" t="s">
        <v>5292</v>
      </c>
      <c r="D2703" s="268" t="s">
        <v>5009</v>
      </c>
      <c r="E2703" s="233" t="s">
        <v>8483</v>
      </c>
      <c r="F2703" s="265" t="s">
        <v>27</v>
      </c>
      <c r="G2703" s="195" t="s">
        <v>8014</v>
      </c>
      <c r="H2703" t="s">
        <v>8313</v>
      </c>
      <c r="I2703" s="195" t="str">
        <f>IFERROR(VLOOKUP(Table[[#This Row],[Activity Details of Assistance]],WHAT!E:F,2,FALSE),"")</f>
        <v># of campaign per camp </v>
      </c>
      <c r="J2703" s="195"/>
      <c r="K2703">
        <v>40</v>
      </c>
      <c r="L2703" s="235" t="s">
        <v>28</v>
      </c>
      <c r="M2703" s="252" t="s">
        <v>13</v>
      </c>
      <c r="N2703" t="s">
        <v>14</v>
      </c>
      <c r="O2703" t="s">
        <v>307</v>
      </c>
      <c r="P2703" t="s">
        <v>1599</v>
      </c>
      <c r="Q2703" t="s">
        <v>4726</v>
      </c>
      <c r="R2703" s="230">
        <v>45107</v>
      </c>
      <c r="S2703" s="230">
        <v>45536</v>
      </c>
      <c r="T2703" t="s">
        <v>8407</v>
      </c>
      <c r="U2703" s="259"/>
      <c r="V2703" s="259"/>
      <c r="W2703" s="259"/>
      <c r="X2703" s="259"/>
      <c r="Y2703" s="260"/>
      <c r="Z2703" t="s">
        <v>8450</v>
      </c>
      <c r="AA2703" t="s">
        <v>8451</v>
      </c>
      <c r="AB2703">
        <v>1723536346</v>
      </c>
      <c r="AC2703" s="261" t="str">
        <f>_xlfn.IFNA(IF(Table[[#This Row],[Programme Partner]]&lt;&gt;Table[[#This Row],[Implementing Partner]],CONCATENATE(Table[[#This Row],[Programme Partner]],"-",Table[[#This Row],[Implementing Partner]]),Table[[#This Row],[Programme Partner]]),"")</f>
        <v>WHH-ANANDO</v>
      </c>
    </row>
    <row r="2704" spans="1:29" ht="16.5" customHeight="1">
      <c r="A2704" s="183">
        <v>2705</v>
      </c>
      <c r="B2704" s="183" t="s">
        <v>8385</v>
      </c>
      <c r="C2704" s="195" t="s">
        <v>5292</v>
      </c>
      <c r="D2704" s="268" t="s">
        <v>5009</v>
      </c>
      <c r="E2704" s="233" t="s">
        <v>8483</v>
      </c>
      <c r="F2704" s="265" t="s">
        <v>27</v>
      </c>
      <c r="G2704" s="195" t="s">
        <v>8014</v>
      </c>
      <c r="H2704" t="s">
        <v>8242</v>
      </c>
      <c r="I2704" s="195" t="str">
        <f>IFERROR(VLOOKUP(Table[[#This Row],[Activity Details of Assistance]],WHAT!E:F,2,FALSE),"")</f>
        <v># of pit</v>
      </c>
      <c r="J2704" s="195"/>
      <c r="K2704">
        <v>2</v>
      </c>
      <c r="L2704" s="235" t="s">
        <v>28</v>
      </c>
      <c r="M2704" s="252" t="s">
        <v>13</v>
      </c>
      <c r="N2704" t="s">
        <v>14</v>
      </c>
      <c r="O2704" t="s">
        <v>307</v>
      </c>
      <c r="P2704" t="s">
        <v>1599</v>
      </c>
      <c r="Q2704" t="s">
        <v>4726</v>
      </c>
      <c r="R2704" s="230">
        <v>45107</v>
      </c>
      <c r="S2704" s="230">
        <v>45536</v>
      </c>
      <c r="T2704" t="s">
        <v>8407</v>
      </c>
      <c r="U2704" s="259"/>
      <c r="V2704" s="259"/>
      <c r="W2704" s="259"/>
      <c r="X2704" s="259"/>
      <c r="Y2704" s="260"/>
      <c r="Z2704" t="s">
        <v>8450</v>
      </c>
      <c r="AA2704" t="s">
        <v>8451</v>
      </c>
      <c r="AB2704">
        <v>1723536346</v>
      </c>
      <c r="AC2704" s="261" t="str">
        <f>_xlfn.IFNA(IF(Table[[#This Row],[Programme Partner]]&lt;&gt;Table[[#This Row],[Implementing Partner]],CONCATENATE(Table[[#This Row],[Programme Partner]],"-",Table[[#This Row],[Implementing Partner]]),Table[[#This Row],[Programme Partner]]),"")</f>
        <v>WHH-ANANDO</v>
      </c>
    </row>
    <row r="2705" spans="1:29" ht="16.5" customHeight="1">
      <c r="A2705" s="183">
        <v>2706</v>
      </c>
      <c r="B2705" s="183" t="s">
        <v>8385</v>
      </c>
      <c r="C2705" s="195" t="s">
        <v>5292</v>
      </c>
      <c r="D2705" s="268" t="s">
        <v>5009</v>
      </c>
      <c r="E2705" s="233" t="s">
        <v>8483</v>
      </c>
      <c r="F2705" s="265" t="s">
        <v>27</v>
      </c>
      <c r="G2705" s="195" t="s">
        <v>8014</v>
      </c>
      <c r="H2705" t="s">
        <v>8401</v>
      </c>
      <c r="I2705" s="195" t="str">
        <f>IFERROR(VLOOKUP(Table[[#This Row],[Activity Details of Assistance]],WHAT!E:F,2,FALSE),"")</f>
        <v># of household</v>
      </c>
      <c r="J2705" s="195"/>
      <c r="K2705">
        <v>400</v>
      </c>
      <c r="L2705" s="235" t="s">
        <v>28</v>
      </c>
      <c r="M2705" s="252" t="s">
        <v>13</v>
      </c>
      <c r="N2705" t="s">
        <v>14</v>
      </c>
      <c r="O2705" t="s">
        <v>307</v>
      </c>
      <c r="P2705" t="s">
        <v>1599</v>
      </c>
      <c r="Q2705" t="s">
        <v>4726</v>
      </c>
      <c r="R2705" s="230">
        <v>45107</v>
      </c>
      <c r="S2705" s="230">
        <v>45536</v>
      </c>
      <c r="T2705" t="s">
        <v>8407</v>
      </c>
      <c r="U2705" s="259"/>
      <c r="V2705" s="259"/>
      <c r="W2705" s="259"/>
      <c r="X2705" s="259"/>
      <c r="Y2705" s="260"/>
      <c r="Z2705" t="s">
        <v>8450</v>
      </c>
      <c r="AA2705" t="s">
        <v>8451</v>
      </c>
      <c r="AB2705">
        <v>1723536346</v>
      </c>
      <c r="AC2705" s="261" t="str">
        <f>_xlfn.IFNA(IF(Table[[#This Row],[Programme Partner]]&lt;&gt;Table[[#This Row],[Implementing Partner]],CONCATENATE(Table[[#This Row],[Programme Partner]],"-",Table[[#This Row],[Implementing Partner]]),Table[[#This Row],[Programme Partner]]),"")</f>
        <v>WHH-ANANDO</v>
      </c>
    </row>
    <row r="2706" spans="1:29" ht="16.5" customHeight="1">
      <c r="A2706" s="183">
        <v>2707</v>
      </c>
      <c r="B2706" s="183" t="s">
        <v>8385</v>
      </c>
      <c r="C2706" s="195" t="s">
        <v>5292</v>
      </c>
      <c r="D2706" s="268" t="s">
        <v>5009</v>
      </c>
      <c r="E2706" s="233" t="s">
        <v>8483</v>
      </c>
      <c r="F2706" s="265" t="s">
        <v>27</v>
      </c>
      <c r="G2706" s="195" t="s">
        <v>8014</v>
      </c>
      <c r="H2706" t="s">
        <v>8412</v>
      </c>
      <c r="I2706" s="195" t="str">
        <f>IFERROR(VLOOKUP(Table[[#This Row],[Activity Details of Assistance]],WHAT!E:F,2,FALSE),"")</f>
        <v># of HH</v>
      </c>
      <c r="J2706" s="195"/>
      <c r="K2706">
        <v>203</v>
      </c>
      <c r="L2706" s="235" t="s">
        <v>28</v>
      </c>
      <c r="M2706" s="252" t="s">
        <v>13</v>
      </c>
      <c r="N2706" t="s">
        <v>14</v>
      </c>
      <c r="O2706" t="s">
        <v>307</v>
      </c>
      <c r="P2706" t="s">
        <v>1599</v>
      </c>
      <c r="Q2706" t="s">
        <v>4726</v>
      </c>
      <c r="R2706" s="230">
        <v>45107</v>
      </c>
      <c r="S2706" s="230">
        <v>45536</v>
      </c>
      <c r="T2706" t="s">
        <v>8407</v>
      </c>
      <c r="U2706" s="259"/>
      <c r="V2706" s="259"/>
      <c r="W2706" s="259"/>
      <c r="X2706" s="259"/>
      <c r="Y2706" s="260"/>
      <c r="Z2706" t="s">
        <v>8450</v>
      </c>
      <c r="AA2706" t="s">
        <v>8451</v>
      </c>
      <c r="AB2706">
        <v>1723536346</v>
      </c>
      <c r="AC2706" s="261" t="str">
        <f>_xlfn.IFNA(IF(Table[[#This Row],[Programme Partner]]&lt;&gt;Table[[#This Row],[Implementing Partner]],CONCATENATE(Table[[#This Row],[Programme Partner]],"-",Table[[#This Row],[Implementing Partner]]),Table[[#This Row],[Programme Partner]]),"")</f>
        <v>WHH-ANANDO</v>
      </c>
    </row>
    <row r="2707" spans="1:29" ht="16.5" customHeight="1">
      <c r="A2707" s="183">
        <v>2708</v>
      </c>
      <c r="B2707" s="183" t="s">
        <v>8385</v>
      </c>
      <c r="C2707" s="195" t="s">
        <v>5292</v>
      </c>
      <c r="D2707" s="268" t="s">
        <v>5009</v>
      </c>
      <c r="E2707" s="233" t="s">
        <v>8483</v>
      </c>
      <c r="F2707" s="265" t="s">
        <v>27</v>
      </c>
      <c r="G2707" s="195" t="s">
        <v>8012</v>
      </c>
      <c r="H2707" t="s">
        <v>8364</v>
      </c>
      <c r="I2707" s="195" t="str">
        <f>IFERROR(VLOOKUP(Table[[#This Row],[Activity Details of Assistance]],WHAT!E:F,2,FALSE),"")</f>
        <v xml:space="preserve"># of door </v>
      </c>
      <c r="J2707" s="195"/>
      <c r="K2707">
        <v>18</v>
      </c>
      <c r="L2707" s="235" t="s">
        <v>28</v>
      </c>
      <c r="M2707" s="252" t="s">
        <v>13</v>
      </c>
      <c r="N2707" t="s">
        <v>14</v>
      </c>
      <c r="O2707" t="s">
        <v>307</v>
      </c>
      <c r="P2707" t="s">
        <v>1599</v>
      </c>
      <c r="Q2707" t="s">
        <v>4717</v>
      </c>
      <c r="R2707" s="230">
        <v>45107</v>
      </c>
      <c r="S2707" s="230">
        <v>45536</v>
      </c>
      <c r="T2707" t="s">
        <v>8407</v>
      </c>
      <c r="U2707" s="259"/>
      <c r="V2707" s="259"/>
      <c r="W2707" s="259"/>
      <c r="X2707" s="259"/>
      <c r="Y2707" s="260"/>
      <c r="Z2707" t="s">
        <v>8450</v>
      </c>
      <c r="AA2707" t="s">
        <v>8451</v>
      </c>
      <c r="AB2707">
        <v>1723536346</v>
      </c>
      <c r="AC2707" s="261" t="str">
        <f>_xlfn.IFNA(IF(Table[[#This Row],[Programme Partner]]&lt;&gt;Table[[#This Row],[Implementing Partner]],CONCATENATE(Table[[#This Row],[Programme Partner]],"-",Table[[#This Row],[Implementing Partner]]),Table[[#This Row],[Programme Partner]]),"")</f>
        <v>WHH-ANANDO</v>
      </c>
    </row>
    <row r="2708" spans="1:29" ht="16.5" customHeight="1">
      <c r="A2708" s="183">
        <v>2709</v>
      </c>
      <c r="B2708" s="183" t="s">
        <v>8385</v>
      </c>
      <c r="C2708" s="195" t="s">
        <v>5292</v>
      </c>
      <c r="D2708" s="268" t="s">
        <v>5009</v>
      </c>
      <c r="E2708" s="233" t="s">
        <v>8483</v>
      </c>
      <c r="F2708" s="265" t="s">
        <v>27</v>
      </c>
      <c r="G2708" s="195" t="s">
        <v>8012</v>
      </c>
      <c r="H2708" t="s">
        <v>8365</v>
      </c>
      <c r="I2708" s="195" t="str">
        <f>IFERROR(VLOOKUP(Table[[#This Row],[Activity Details of Assistance]],WHAT!E:F,2,FALSE),"")</f>
        <v># of door</v>
      </c>
      <c r="J2708" s="195"/>
      <c r="K2708">
        <v>31</v>
      </c>
      <c r="L2708" s="235" t="s">
        <v>28</v>
      </c>
      <c r="M2708" s="252" t="s">
        <v>13</v>
      </c>
      <c r="N2708" t="s">
        <v>14</v>
      </c>
      <c r="O2708" t="s">
        <v>307</v>
      </c>
      <c r="P2708" t="s">
        <v>1599</v>
      </c>
      <c r="Q2708" t="s">
        <v>4717</v>
      </c>
      <c r="R2708" s="230">
        <v>45107</v>
      </c>
      <c r="S2708" s="230">
        <v>45536</v>
      </c>
      <c r="T2708" t="s">
        <v>8407</v>
      </c>
      <c r="U2708" s="259"/>
      <c r="V2708" s="259"/>
      <c r="W2708" s="259"/>
      <c r="X2708" s="259"/>
      <c r="Y2708" s="260"/>
      <c r="Z2708" t="s">
        <v>8450</v>
      </c>
      <c r="AA2708" t="s">
        <v>8451</v>
      </c>
      <c r="AB2708">
        <v>1723536346</v>
      </c>
      <c r="AC2708" s="261" t="str">
        <f>_xlfn.IFNA(IF(Table[[#This Row],[Programme Partner]]&lt;&gt;Table[[#This Row],[Implementing Partner]],CONCATENATE(Table[[#This Row],[Programme Partner]],"-",Table[[#This Row],[Implementing Partner]]),Table[[#This Row],[Programme Partner]]),"")</f>
        <v>WHH-ANANDO</v>
      </c>
    </row>
    <row r="2709" spans="1:29" ht="16.5" customHeight="1">
      <c r="A2709" s="183">
        <v>2710</v>
      </c>
      <c r="B2709" s="183" t="s">
        <v>8385</v>
      </c>
      <c r="C2709" s="195" t="s">
        <v>5292</v>
      </c>
      <c r="D2709" s="268" t="s">
        <v>5009</v>
      </c>
      <c r="E2709" s="233" t="s">
        <v>8483</v>
      </c>
      <c r="F2709" s="265" t="s">
        <v>27</v>
      </c>
      <c r="G2709" s="195" t="s">
        <v>8012</v>
      </c>
      <c r="H2709" t="s">
        <v>8312</v>
      </c>
      <c r="I2709" s="195" t="str">
        <f>IFERROR(VLOOKUP(Table[[#This Row],[Activity Details of Assistance]],WHAT!E:F,2,FALSE),"")</f>
        <v># of door</v>
      </c>
      <c r="J2709" s="195"/>
      <c r="K2709">
        <v>55</v>
      </c>
      <c r="L2709" s="235" t="s">
        <v>28</v>
      </c>
      <c r="M2709" s="252" t="s">
        <v>13</v>
      </c>
      <c r="N2709" t="s">
        <v>14</v>
      </c>
      <c r="O2709" t="s">
        <v>307</v>
      </c>
      <c r="P2709" t="s">
        <v>1599</v>
      </c>
      <c r="Q2709" t="s">
        <v>4717</v>
      </c>
      <c r="R2709" s="230">
        <v>45107</v>
      </c>
      <c r="S2709" s="230">
        <v>45536</v>
      </c>
      <c r="T2709" t="s">
        <v>8407</v>
      </c>
      <c r="U2709" s="259"/>
      <c r="V2709" s="259"/>
      <c r="W2709" s="259"/>
      <c r="X2709" s="259"/>
      <c r="Y2709" s="260"/>
      <c r="Z2709" t="s">
        <v>8450</v>
      </c>
      <c r="AA2709" t="s">
        <v>8451</v>
      </c>
      <c r="AB2709">
        <v>1723536346</v>
      </c>
      <c r="AC2709" s="261" t="str">
        <f>_xlfn.IFNA(IF(Table[[#This Row],[Programme Partner]]&lt;&gt;Table[[#This Row],[Implementing Partner]],CONCATENATE(Table[[#This Row],[Programme Partner]],"-",Table[[#This Row],[Implementing Partner]]),Table[[#This Row],[Programme Partner]]),"")</f>
        <v>WHH-ANANDO</v>
      </c>
    </row>
    <row r="2710" spans="1:29" ht="16.5" customHeight="1">
      <c r="A2710" s="183">
        <v>2711</v>
      </c>
      <c r="B2710" s="183" t="s">
        <v>8385</v>
      </c>
      <c r="C2710" s="195" t="s">
        <v>5292</v>
      </c>
      <c r="D2710" s="268" t="s">
        <v>5009</v>
      </c>
      <c r="E2710" s="233" t="s">
        <v>8483</v>
      </c>
      <c r="F2710" s="265" t="s">
        <v>27</v>
      </c>
      <c r="G2710" s="195" t="s">
        <v>8013</v>
      </c>
      <c r="H2710" t="s">
        <v>8338</v>
      </c>
      <c r="I2710" s="195" t="str">
        <f>IFERROR(VLOOKUP(Table[[#This Row],[Activity Details of Assistance]],WHAT!E:F,2,FALSE),"")</f>
        <v># of facilities</v>
      </c>
      <c r="J2710" s="195"/>
      <c r="K2710">
        <v>210</v>
      </c>
      <c r="L2710" s="235" t="s">
        <v>28</v>
      </c>
      <c r="M2710" s="252" t="s">
        <v>13</v>
      </c>
      <c r="N2710" t="s">
        <v>14</v>
      </c>
      <c r="O2710" t="s">
        <v>307</v>
      </c>
      <c r="P2710" t="s">
        <v>1599</v>
      </c>
      <c r="Q2710" t="s">
        <v>4717</v>
      </c>
      <c r="R2710" s="230">
        <v>45107</v>
      </c>
      <c r="S2710" s="230">
        <v>45536</v>
      </c>
      <c r="T2710" t="s">
        <v>8407</v>
      </c>
      <c r="U2710" s="259"/>
      <c r="V2710" s="259"/>
      <c r="W2710" s="259"/>
      <c r="X2710" s="259"/>
      <c r="Y2710" s="260"/>
      <c r="Z2710" t="s">
        <v>8450</v>
      </c>
      <c r="AA2710" t="s">
        <v>8451</v>
      </c>
      <c r="AB2710">
        <v>1723536346</v>
      </c>
      <c r="AC2710" s="261" t="str">
        <f>_xlfn.IFNA(IF(Table[[#This Row],[Programme Partner]]&lt;&gt;Table[[#This Row],[Implementing Partner]],CONCATENATE(Table[[#This Row],[Programme Partner]],"-",Table[[#This Row],[Implementing Partner]]),Table[[#This Row],[Programme Partner]]),"")</f>
        <v>WHH-ANANDO</v>
      </c>
    </row>
    <row r="2711" spans="1:29" ht="16.5" customHeight="1">
      <c r="A2711" s="183">
        <v>2712</v>
      </c>
      <c r="B2711" s="183" t="s">
        <v>8385</v>
      </c>
      <c r="C2711" s="195" t="s">
        <v>5292</v>
      </c>
      <c r="D2711" s="268" t="s">
        <v>5009</v>
      </c>
      <c r="E2711" s="233" t="s">
        <v>8483</v>
      </c>
      <c r="F2711" s="265" t="s">
        <v>27</v>
      </c>
      <c r="G2711" s="195" t="s">
        <v>8013</v>
      </c>
      <c r="H2711" t="s">
        <v>8286</v>
      </c>
      <c r="I2711" s="195" t="str">
        <f>IFERROR(VLOOKUP(Table[[#This Row],[Activity Details of Assistance]],WHAT!E:F,2,FALSE),"")</f>
        <v># of HP sessions at community level</v>
      </c>
      <c r="J2711" s="195"/>
      <c r="K2711">
        <v>32</v>
      </c>
      <c r="L2711" s="235" t="s">
        <v>28</v>
      </c>
      <c r="M2711" s="252" t="s">
        <v>13</v>
      </c>
      <c r="N2711" t="s">
        <v>14</v>
      </c>
      <c r="O2711" t="s">
        <v>307</v>
      </c>
      <c r="P2711" t="s">
        <v>1599</v>
      </c>
      <c r="Q2711" t="s">
        <v>4717</v>
      </c>
      <c r="R2711" s="230">
        <v>45107</v>
      </c>
      <c r="S2711" s="230">
        <v>45536</v>
      </c>
      <c r="T2711" t="s">
        <v>8407</v>
      </c>
      <c r="U2711" s="259"/>
      <c r="V2711" s="259"/>
      <c r="W2711" s="259"/>
      <c r="X2711" s="259"/>
      <c r="Y2711" s="260"/>
      <c r="Z2711" t="s">
        <v>8450</v>
      </c>
      <c r="AA2711" t="s">
        <v>8451</v>
      </c>
      <c r="AB2711">
        <v>1723536346</v>
      </c>
      <c r="AC2711" s="261" t="str">
        <f>_xlfn.IFNA(IF(Table[[#This Row],[Programme Partner]]&lt;&gt;Table[[#This Row],[Implementing Partner]],CONCATENATE(Table[[#This Row],[Programme Partner]],"-",Table[[#This Row],[Implementing Partner]]),Table[[#This Row],[Programme Partner]]),"")</f>
        <v>WHH-ANANDO</v>
      </c>
    </row>
    <row r="2712" spans="1:29" ht="16.5" customHeight="1">
      <c r="A2712" s="183">
        <v>2713</v>
      </c>
      <c r="B2712" s="183" t="s">
        <v>8385</v>
      </c>
      <c r="C2712" s="195" t="s">
        <v>5292</v>
      </c>
      <c r="D2712" s="268" t="s">
        <v>5009</v>
      </c>
      <c r="E2712" s="233" t="s">
        <v>8483</v>
      </c>
      <c r="F2712" s="265" t="s">
        <v>27</v>
      </c>
      <c r="G2712" s="195" t="s">
        <v>8013</v>
      </c>
      <c r="H2712" t="s">
        <v>8287</v>
      </c>
      <c r="I2712" s="195" t="str">
        <f>IFERROR(VLOOKUP(Table[[#This Row],[Activity Details of Assistance]],WHAT!E:F,2,FALSE),"")</f>
        <v># of HP sessions at HH level</v>
      </c>
      <c r="J2712" s="195"/>
      <c r="K2712">
        <v>93</v>
      </c>
      <c r="L2712" s="235" t="s">
        <v>28</v>
      </c>
      <c r="M2712" s="252" t="s">
        <v>13</v>
      </c>
      <c r="N2712" t="s">
        <v>14</v>
      </c>
      <c r="O2712" t="s">
        <v>307</v>
      </c>
      <c r="P2712" t="s">
        <v>1599</v>
      </c>
      <c r="Q2712" t="s">
        <v>4717</v>
      </c>
      <c r="R2712" s="230">
        <v>45107</v>
      </c>
      <c r="S2712" s="230">
        <v>45536</v>
      </c>
      <c r="T2712" t="s">
        <v>8407</v>
      </c>
      <c r="U2712" s="259"/>
      <c r="V2712" s="259"/>
      <c r="W2712" s="259"/>
      <c r="X2712" s="259"/>
      <c r="Y2712" s="260"/>
      <c r="Z2712" t="s">
        <v>8450</v>
      </c>
      <c r="AA2712" t="s">
        <v>8451</v>
      </c>
      <c r="AB2712">
        <v>1723536346</v>
      </c>
      <c r="AC2712" s="261" t="str">
        <f>_xlfn.IFNA(IF(Table[[#This Row],[Programme Partner]]&lt;&gt;Table[[#This Row],[Implementing Partner]],CONCATENATE(Table[[#This Row],[Programme Partner]],"-",Table[[#This Row],[Implementing Partner]]),Table[[#This Row],[Programme Partner]]),"")</f>
        <v>WHH-ANANDO</v>
      </c>
    </row>
    <row r="2713" spans="1:29" ht="16.5" customHeight="1">
      <c r="A2713" s="183">
        <v>2714</v>
      </c>
      <c r="B2713" s="183" t="s">
        <v>8385</v>
      </c>
      <c r="C2713" s="195" t="s">
        <v>5292</v>
      </c>
      <c r="D2713" s="268" t="s">
        <v>5009</v>
      </c>
      <c r="E2713" s="233" t="s">
        <v>8483</v>
      </c>
      <c r="F2713" s="265" t="s">
        <v>27</v>
      </c>
      <c r="G2713" s="195" t="s">
        <v>8014</v>
      </c>
      <c r="H2713" t="s">
        <v>8313</v>
      </c>
      <c r="I2713" s="195" t="str">
        <f>IFERROR(VLOOKUP(Table[[#This Row],[Activity Details of Assistance]],WHAT!E:F,2,FALSE),"")</f>
        <v># of campaign per camp </v>
      </c>
      <c r="J2713" s="195"/>
      <c r="K2713">
        <v>10</v>
      </c>
      <c r="L2713" s="235" t="s">
        <v>28</v>
      </c>
      <c r="M2713" s="252" t="s">
        <v>13</v>
      </c>
      <c r="N2713" t="s">
        <v>14</v>
      </c>
      <c r="O2713" t="s">
        <v>307</v>
      </c>
      <c r="P2713" t="s">
        <v>1599</v>
      </c>
      <c r="Q2713" t="s">
        <v>4717</v>
      </c>
      <c r="R2713" s="230">
        <v>45107</v>
      </c>
      <c r="S2713" s="230">
        <v>45536</v>
      </c>
      <c r="T2713" t="s">
        <v>8407</v>
      </c>
      <c r="U2713" s="259"/>
      <c r="V2713" s="259"/>
      <c r="W2713" s="259"/>
      <c r="X2713" s="259"/>
      <c r="Y2713" s="260"/>
      <c r="Z2713" t="s">
        <v>8450</v>
      </c>
      <c r="AA2713" t="s">
        <v>8451</v>
      </c>
      <c r="AB2713">
        <v>1723536346</v>
      </c>
      <c r="AC2713" s="261" t="str">
        <f>_xlfn.IFNA(IF(Table[[#This Row],[Programme Partner]]&lt;&gt;Table[[#This Row],[Implementing Partner]],CONCATENATE(Table[[#This Row],[Programme Partner]],"-",Table[[#This Row],[Implementing Partner]]),Table[[#This Row],[Programme Partner]]),"")</f>
        <v>WHH-ANANDO</v>
      </c>
    </row>
    <row r="2714" spans="1:29" ht="16.5" customHeight="1">
      <c r="A2714" s="183">
        <v>2715</v>
      </c>
      <c r="B2714" s="183" t="s">
        <v>8385</v>
      </c>
      <c r="C2714" s="195" t="s">
        <v>5292</v>
      </c>
      <c r="D2714" s="268" t="s">
        <v>5009</v>
      </c>
      <c r="E2714" s="233" t="s">
        <v>8483</v>
      </c>
      <c r="F2714" s="265" t="s">
        <v>27</v>
      </c>
      <c r="G2714" s="195" t="s">
        <v>8014</v>
      </c>
      <c r="H2714" t="s">
        <v>8401</v>
      </c>
      <c r="I2714" s="195" t="str">
        <f>IFERROR(VLOOKUP(Table[[#This Row],[Activity Details of Assistance]],WHAT!E:F,2,FALSE),"")</f>
        <v># of household</v>
      </c>
      <c r="J2714" s="195"/>
      <c r="K2714">
        <v>200</v>
      </c>
      <c r="L2714" s="235" t="s">
        <v>28</v>
      </c>
      <c r="M2714" s="252" t="s">
        <v>13</v>
      </c>
      <c r="N2714" t="s">
        <v>14</v>
      </c>
      <c r="O2714" t="s">
        <v>307</v>
      </c>
      <c r="P2714" t="s">
        <v>1599</v>
      </c>
      <c r="Q2714" t="s">
        <v>4717</v>
      </c>
      <c r="R2714" s="230">
        <v>45107</v>
      </c>
      <c r="S2714" s="230">
        <v>45536</v>
      </c>
      <c r="T2714" t="s">
        <v>8407</v>
      </c>
      <c r="U2714" s="259"/>
      <c r="V2714" s="259"/>
      <c r="W2714" s="259"/>
      <c r="X2714" s="259"/>
      <c r="Y2714" s="260"/>
      <c r="Z2714" t="s">
        <v>8450</v>
      </c>
      <c r="AA2714" t="s">
        <v>8451</v>
      </c>
      <c r="AB2714">
        <v>1723536346</v>
      </c>
      <c r="AC2714" s="261" t="str">
        <f>_xlfn.IFNA(IF(Table[[#This Row],[Programme Partner]]&lt;&gt;Table[[#This Row],[Implementing Partner]],CONCATENATE(Table[[#This Row],[Programme Partner]],"-",Table[[#This Row],[Implementing Partner]]),Table[[#This Row],[Programme Partner]]),"")</f>
        <v>WHH-ANANDO</v>
      </c>
    </row>
    <row r="2715" spans="1:29" ht="16.5" customHeight="1">
      <c r="A2715" s="183">
        <v>2716</v>
      </c>
      <c r="B2715" s="183" t="s">
        <v>8385</v>
      </c>
      <c r="C2715" s="195" t="s">
        <v>5292</v>
      </c>
      <c r="D2715" s="268" t="s">
        <v>5009</v>
      </c>
      <c r="E2715" s="233" t="s">
        <v>8483</v>
      </c>
      <c r="F2715" s="265" t="s">
        <v>27</v>
      </c>
      <c r="G2715" s="195" t="s">
        <v>8014</v>
      </c>
      <c r="H2715" t="s">
        <v>8412</v>
      </c>
      <c r="I2715" s="195" t="str">
        <f>IFERROR(VLOOKUP(Table[[#This Row],[Activity Details of Assistance]],WHAT!E:F,2,FALSE),"")</f>
        <v># of HH</v>
      </c>
      <c r="J2715" s="195"/>
      <c r="K2715">
        <v>110</v>
      </c>
      <c r="L2715" s="235" t="s">
        <v>28</v>
      </c>
      <c r="M2715" s="252" t="s">
        <v>13</v>
      </c>
      <c r="N2715" t="s">
        <v>14</v>
      </c>
      <c r="O2715" t="s">
        <v>307</v>
      </c>
      <c r="P2715" t="s">
        <v>1599</v>
      </c>
      <c r="Q2715" t="s">
        <v>4717</v>
      </c>
      <c r="R2715" s="230">
        <v>45107</v>
      </c>
      <c r="S2715" s="230">
        <v>45536</v>
      </c>
      <c r="T2715" t="s">
        <v>8407</v>
      </c>
      <c r="U2715" s="259"/>
      <c r="V2715" s="259"/>
      <c r="W2715" s="259"/>
      <c r="X2715" s="259"/>
      <c r="Y2715" s="260"/>
      <c r="Z2715" t="s">
        <v>8450</v>
      </c>
      <c r="AA2715" t="s">
        <v>8451</v>
      </c>
      <c r="AB2715">
        <v>1723536346</v>
      </c>
      <c r="AC2715" s="261" t="str">
        <f>_xlfn.IFNA(IF(Table[[#This Row],[Programme Partner]]&lt;&gt;Table[[#This Row],[Implementing Partner]],CONCATENATE(Table[[#This Row],[Programme Partner]],"-",Table[[#This Row],[Implementing Partner]]),Table[[#This Row],[Programme Partner]]),"")</f>
        <v>WHH-ANANDO</v>
      </c>
    </row>
    <row r="2716" spans="1:29" ht="16.5" customHeight="1">
      <c r="A2716" s="183">
        <v>2717</v>
      </c>
      <c r="B2716" s="183" t="s">
        <v>8385</v>
      </c>
      <c r="C2716" s="195" t="s">
        <v>5033</v>
      </c>
      <c r="D2716" s="268" t="s">
        <v>5033</v>
      </c>
      <c r="E2716" s="233" t="s">
        <v>8447</v>
      </c>
      <c r="F2716" s="265" t="s">
        <v>27</v>
      </c>
      <c r="G2716" s="195" t="s">
        <v>8011</v>
      </c>
      <c r="H2716" t="s">
        <v>8413</v>
      </c>
      <c r="I2716" s="195" t="str">
        <f>IFERROR(VLOOKUP(Table[[#This Row],[Activity Details of Assistance]],WHAT!E:F,2,FALSE),"")</f>
        <v># of tapstand</v>
      </c>
      <c r="J2716" s="195"/>
      <c r="K2716">
        <v>3</v>
      </c>
      <c r="L2716" s="235" t="s">
        <v>28</v>
      </c>
      <c r="M2716" s="252" t="s">
        <v>13</v>
      </c>
      <c r="N2716" t="s">
        <v>14</v>
      </c>
      <c r="O2716" t="s">
        <v>309</v>
      </c>
      <c r="P2716" t="s">
        <v>1606</v>
      </c>
      <c r="Q2716" t="s">
        <v>4659</v>
      </c>
      <c r="R2716" s="230">
        <v>45138</v>
      </c>
      <c r="S2716" s="230">
        <v>45108</v>
      </c>
      <c r="T2716" t="s">
        <v>8407</v>
      </c>
      <c r="U2716" s="259"/>
      <c r="V2716" s="259"/>
      <c r="W2716" s="259"/>
      <c r="X2716" s="259"/>
      <c r="Y2716" s="260"/>
      <c r="Z2716" t="s">
        <v>8439</v>
      </c>
      <c r="AA2716" t="s">
        <v>8442</v>
      </c>
      <c r="AB2716">
        <v>1847455736</v>
      </c>
      <c r="AC2716" s="261" t="str">
        <f>_xlfn.IFNA(IF(Table[[#This Row],[Programme Partner]]&lt;&gt;Table[[#This Row],[Implementing Partner]],CONCATENATE(Table[[#This Row],[Programme Partner]],"-",Table[[#This Row],[Implementing Partner]]),Table[[#This Row],[Programme Partner]]),"")</f>
        <v>BRAC</v>
      </c>
    </row>
    <row r="2717" spans="1:29" ht="16.5" customHeight="1">
      <c r="A2717" s="183">
        <v>2718</v>
      </c>
      <c r="B2717" s="183" t="s">
        <v>8385</v>
      </c>
      <c r="C2717" s="195" t="s">
        <v>5033</v>
      </c>
      <c r="D2717" s="268" t="s">
        <v>5033</v>
      </c>
      <c r="E2717" s="233" t="s">
        <v>8447</v>
      </c>
      <c r="F2717" s="265" t="s">
        <v>27</v>
      </c>
      <c r="G2717" s="195" t="s">
        <v>8012</v>
      </c>
      <c r="H2717" t="s">
        <v>8318</v>
      </c>
      <c r="I2717" s="195" t="str">
        <f>IFERROR(VLOOKUP(Table[[#This Row],[Activity Details of Assistance]],WHAT!E:F,2,FALSE),"")</f>
        <v># of door</v>
      </c>
      <c r="J2717" s="195"/>
      <c r="K2717">
        <v>6</v>
      </c>
      <c r="L2717" s="235" t="s">
        <v>28</v>
      </c>
      <c r="M2717" s="252" t="s">
        <v>13</v>
      </c>
      <c r="N2717" t="s">
        <v>14</v>
      </c>
      <c r="O2717" t="s">
        <v>309</v>
      </c>
      <c r="P2717" t="s">
        <v>1606</v>
      </c>
      <c r="Q2717" t="s">
        <v>4659</v>
      </c>
      <c r="R2717" s="230">
        <v>45138</v>
      </c>
      <c r="S2717" s="230">
        <v>45108</v>
      </c>
      <c r="T2717" t="s">
        <v>8407</v>
      </c>
      <c r="U2717" s="259"/>
      <c r="V2717" s="259"/>
      <c r="W2717" s="259"/>
      <c r="X2717" s="259"/>
      <c r="Y2717" s="260"/>
      <c r="Z2717" t="s">
        <v>8439</v>
      </c>
      <c r="AA2717" t="s">
        <v>8442</v>
      </c>
      <c r="AB2717">
        <v>1847455736</v>
      </c>
      <c r="AC2717" s="261" t="str">
        <f>_xlfn.IFNA(IF(Table[[#This Row],[Programme Partner]]&lt;&gt;Table[[#This Row],[Implementing Partner]],CONCATENATE(Table[[#This Row],[Programme Partner]],"-",Table[[#This Row],[Implementing Partner]]),Table[[#This Row],[Programme Partner]]),"")</f>
        <v>BRAC</v>
      </c>
    </row>
    <row r="2718" spans="1:29" ht="16.5" customHeight="1">
      <c r="A2718" s="183">
        <v>2719</v>
      </c>
      <c r="B2718" s="183" t="s">
        <v>8385</v>
      </c>
      <c r="C2718" s="195" t="s">
        <v>5033</v>
      </c>
      <c r="D2718" s="268" t="s">
        <v>5033</v>
      </c>
      <c r="E2718" s="233" t="s">
        <v>8447</v>
      </c>
      <c r="F2718" s="265" t="s">
        <v>27</v>
      </c>
      <c r="G2718" s="195" t="s">
        <v>8012</v>
      </c>
      <c r="H2718" t="s">
        <v>8403</v>
      </c>
      <c r="I2718" s="195" t="str">
        <f>IFERROR(VLOOKUP(Table[[#This Row],[Activity Details of Assistance]],WHAT!E:F,2,FALSE),"")</f>
        <v># of door</v>
      </c>
      <c r="J2718" s="195"/>
      <c r="K2718">
        <v>3</v>
      </c>
      <c r="L2718" s="235" t="s">
        <v>28</v>
      </c>
      <c r="M2718" s="252" t="s">
        <v>13</v>
      </c>
      <c r="N2718" t="s">
        <v>14</v>
      </c>
      <c r="O2718" t="s">
        <v>309</v>
      </c>
      <c r="P2718" t="s">
        <v>1606</v>
      </c>
      <c r="Q2718" t="s">
        <v>4659</v>
      </c>
      <c r="R2718" s="230">
        <v>45138</v>
      </c>
      <c r="S2718" s="230">
        <v>45108</v>
      </c>
      <c r="T2718" t="s">
        <v>8407</v>
      </c>
      <c r="U2718" s="259"/>
      <c r="V2718" s="259"/>
      <c r="W2718" s="259"/>
      <c r="X2718" s="259"/>
      <c r="Y2718" s="260"/>
      <c r="Z2718" t="s">
        <v>8439</v>
      </c>
      <c r="AA2718" t="s">
        <v>8442</v>
      </c>
      <c r="AB2718">
        <v>1847455736</v>
      </c>
      <c r="AC2718" s="261" t="str">
        <f>_xlfn.IFNA(IF(Table[[#This Row],[Programme Partner]]&lt;&gt;Table[[#This Row],[Implementing Partner]],CONCATENATE(Table[[#This Row],[Programme Partner]],"-",Table[[#This Row],[Implementing Partner]]),Table[[#This Row],[Programme Partner]]),"")</f>
        <v>BRAC</v>
      </c>
    </row>
    <row r="2719" spans="1:29" ht="16.5" customHeight="1">
      <c r="A2719" s="183">
        <v>2720</v>
      </c>
      <c r="B2719" s="183" t="s">
        <v>8385</v>
      </c>
      <c r="C2719" s="195" t="s">
        <v>5033</v>
      </c>
      <c r="D2719" s="268" t="s">
        <v>5033</v>
      </c>
      <c r="E2719" s="233" t="s">
        <v>8447</v>
      </c>
      <c r="F2719" s="265" t="s">
        <v>27</v>
      </c>
      <c r="G2719" s="195" t="s">
        <v>8012</v>
      </c>
      <c r="H2719" t="s">
        <v>8316</v>
      </c>
      <c r="I2719" s="195" t="str">
        <f>IFERROR(VLOOKUP(Table[[#This Row],[Activity Details of Assistance]],WHAT!E:F,2,FALSE),"")</f>
        <v># of door</v>
      </c>
      <c r="J2719" s="195"/>
      <c r="K2719">
        <v>2</v>
      </c>
      <c r="L2719" s="235" t="s">
        <v>28</v>
      </c>
      <c r="M2719" s="252" t="s">
        <v>13</v>
      </c>
      <c r="N2719" t="s">
        <v>14</v>
      </c>
      <c r="O2719" t="s">
        <v>309</v>
      </c>
      <c r="P2719" t="s">
        <v>1606</v>
      </c>
      <c r="Q2719" t="s">
        <v>4659</v>
      </c>
      <c r="R2719" s="230">
        <v>45138</v>
      </c>
      <c r="S2719" s="230">
        <v>45108</v>
      </c>
      <c r="T2719" t="s">
        <v>8407</v>
      </c>
      <c r="U2719" s="259"/>
      <c r="V2719" s="259"/>
      <c r="W2719" s="259"/>
      <c r="X2719" s="259"/>
      <c r="Y2719" s="260"/>
      <c r="Z2719" t="s">
        <v>8439</v>
      </c>
      <c r="AA2719" t="s">
        <v>8442</v>
      </c>
      <c r="AB2719">
        <v>1847455736</v>
      </c>
      <c r="AC2719" s="261" t="str">
        <f>_xlfn.IFNA(IF(Table[[#This Row],[Programme Partner]]&lt;&gt;Table[[#This Row],[Implementing Partner]],CONCATENATE(Table[[#This Row],[Programme Partner]],"-",Table[[#This Row],[Implementing Partner]]),Table[[#This Row],[Programme Partner]]),"")</f>
        <v>BRAC</v>
      </c>
    </row>
    <row r="2720" spans="1:29" ht="16.5" customHeight="1">
      <c r="A2720" s="183">
        <v>2721</v>
      </c>
      <c r="B2720" s="183" t="s">
        <v>8385</v>
      </c>
      <c r="C2720" s="195" t="s">
        <v>5273</v>
      </c>
      <c r="D2720" s="268" t="s">
        <v>5184</v>
      </c>
      <c r="E2720" s="233" t="s">
        <v>5273</v>
      </c>
      <c r="F2720" s="265" t="s">
        <v>27</v>
      </c>
      <c r="G2720" s="195" t="s">
        <v>8011</v>
      </c>
      <c r="H2720" t="s">
        <v>8363</v>
      </c>
      <c r="I2720" s="195" t="str">
        <f>IFERROR(VLOOKUP(Table[[#This Row],[Activity Details of Assistance]],WHAT!E:F,2,FALSE),"")</f>
        <v># of tube well</v>
      </c>
      <c r="J2720" s="195"/>
      <c r="K2720">
        <v>185</v>
      </c>
      <c r="L2720" s="235" t="s">
        <v>28</v>
      </c>
      <c r="M2720" s="252" t="s">
        <v>13</v>
      </c>
      <c r="N2720" t="s">
        <v>14</v>
      </c>
      <c r="O2720" t="s">
        <v>309</v>
      </c>
      <c r="P2720" t="s">
        <v>1606</v>
      </c>
      <c r="Q2720" t="s">
        <v>6386</v>
      </c>
      <c r="R2720" s="230">
        <v>45138</v>
      </c>
      <c r="S2720" s="230">
        <v>45261</v>
      </c>
      <c r="T2720" t="s">
        <v>8407</v>
      </c>
      <c r="U2720" s="259"/>
      <c r="V2720" s="259"/>
      <c r="W2720" s="259"/>
      <c r="X2720" s="259"/>
      <c r="Y2720" s="260"/>
      <c r="Z2720" t="s">
        <v>8458</v>
      </c>
      <c r="AA2720" t="s">
        <v>8459</v>
      </c>
      <c r="AB2720" t="s">
        <v>8460</v>
      </c>
      <c r="AC2720" s="261" t="str">
        <f>_xlfn.IFNA(IF(Table[[#This Row],[Programme Partner]]&lt;&gt;Table[[#This Row],[Implementing Partner]],CONCATENATE(Table[[#This Row],[Programme Partner]],"-",Table[[#This Row],[Implementing Partner]]),Table[[#This Row],[Programme Partner]]),"")</f>
        <v>UNHCR-NGOF</v>
      </c>
    </row>
    <row r="2721" spans="1:29" ht="16.5" customHeight="1">
      <c r="A2721" s="183">
        <v>2722</v>
      </c>
      <c r="B2721" s="183" t="s">
        <v>8385</v>
      </c>
      <c r="C2721" s="195" t="s">
        <v>5273</v>
      </c>
      <c r="D2721" s="268" t="s">
        <v>5184</v>
      </c>
      <c r="E2721" s="233" t="s">
        <v>5273</v>
      </c>
      <c r="F2721" s="265" t="s">
        <v>27</v>
      </c>
      <c r="G2721" s="195" t="s">
        <v>8012</v>
      </c>
      <c r="H2721" t="s">
        <v>8318</v>
      </c>
      <c r="I2721" s="195" t="str">
        <f>IFERROR(VLOOKUP(Table[[#This Row],[Activity Details of Assistance]],WHAT!E:F,2,FALSE),"")</f>
        <v># of door</v>
      </c>
      <c r="J2721" s="195"/>
      <c r="K2721">
        <v>16</v>
      </c>
      <c r="L2721" s="235" t="s">
        <v>28</v>
      </c>
      <c r="M2721" s="252" t="s">
        <v>13</v>
      </c>
      <c r="N2721" t="s">
        <v>14</v>
      </c>
      <c r="O2721" t="s">
        <v>309</v>
      </c>
      <c r="P2721" t="s">
        <v>1606</v>
      </c>
      <c r="Q2721" t="s">
        <v>6386</v>
      </c>
      <c r="R2721" s="230">
        <v>45138</v>
      </c>
      <c r="S2721" s="230">
        <v>45261</v>
      </c>
      <c r="T2721" t="s">
        <v>8407</v>
      </c>
      <c r="U2721" s="259"/>
      <c r="V2721" s="259"/>
      <c r="W2721" s="259"/>
      <c r="X2721" s="259"/>
      <c r="Y2721" s="260"/>
      <c r="Z2721" t="s">
        <v>8458</v>
      </c>
      <c r="AA2721" t="s">
        <v>8459</v>
      </c>
      <c r="AB2721" t="s">
        <v>8460</v>
      </c>
      <c r="AC2721" s="261" t="str">
        <f>_xlfn.IFNA(IF(Table[[#This Row],[Programme Partner]]&lt;&gt;Table[[#This Row],[Implementing Partner]],CONCATENATE(Table[[#This Row],[Programme Partner]],"-",Table[[#This Row],[Implementing Partner]]),Table[[#This Row],[Programme Partner]]),"")</f>
        <v>UNHCR-NGOF</v>
      </c>
    </row>
    <row r="2722" spans="1:29" ht="16.5" customHeight="1">
      <c r="A2722" s="183">
        <v>2723</v>
      </c>
      <c r="B2722" s="183" t="s">
        <v>8385</v>
      </c>
      <c r="C2722" s="195" t="s">
        <v>5273</v>
      </c>
      <c r="D2722" s="268" t="s">
        <v>5184</v>
      </c>
      <c r="E2722" s="233" t="s">
        <v>5273</v>
      </c>
      <c r="F2722" s="265" t="s">
        <v>27</v>
      </c>
      <c r="G2722" s="195" t="s">
        <v>8012</v>
      </c>
      <c r="H2722" t="s">
        <v>8323</v>
      </c>
      <c r="I2722" s="195" t="str">
        <f>IFERROR(VLOOKUP(Table[[#This Row],[Activity Details of Assistance]],WHAT!E:F,2,FALSE),"")</f>
        <v xml:space="preserve"># of door </v>
      </c>
      <c r="J2722" s="195"/>
      <c r="K2722">
        <v>3</v>
      </c>
      <c r="L2722" s="235" t="s">
        <v>28</v>
      </c>
      <c r="M2722" s="252" t="s">
        <v>13</v>
      </c>
      <c r="N2722" t="s">
        <v>14</v>
      </c>
      <c r="O2722" t="s">
        <v>309</v>
      </c>
      <c r="P2722" t="s">
        <v>1606</v>
      </c>
      <c r="Q2722" t="s">
        <v>6386</v>
      </c>
      <c r="R2722" s="230">
        <v>45138</v>
      </c>
      <c r="S2722" s="230">
        <v>45261</v>
      </c>
      <c r="T2722" t="s">
        <v>8407</v>
      </c>
      <c r="U2722" s="259"/>
      <c r="V2722" s="259"/>
      <c r="W2722" s="259"/>
      <c r="X2722" s="259"/>
      <c r="Y2722" s="260"/>
      <c r="Z2722" t="s">
        <v>8458</v>
      </c>
      <c r="AA2722" t="s">
        <v>8459</v>
      </c>
      <c r="AB2722" t="s">
        <v>8460</v>
      </c>
      <c r="AC2722" s="261" t="str">
        <f>_xlfn.IFNA(IF(Table[[#This Row],[Programme Partner]]&lt;&gt;Table[[#This Row],[Implementing Partner]],CONCATENATE(Table[[#This Row],[Programme Partner]],"-",Table[[#This Row],[Implementing Partner]]),Table[[#This Row],[Programme Partner]]),"")</f>
        <v>UNHCR-NGOF</v>
      </c>
    </row>
    <row r="2723" spans="1:29" ht="16.5" customHeight="1">
      <c r="A2723" s="183">
        <v>2724</v>
      </c>
      <c r="B2723" s="183" t="s">
        <v>8385</v>
      </c>
      <c r="C2723" s="195" t="s">
        <v>5273</v>
      </c>
      <c r="D2723" s="268" t="s">
        <v>5184</v>
      </c>
      <c r="E2723" s="233" t="s">
        <v>5273</v>
      </c>
      <c r="F2723" s="265" t="s">
        <v>27</v>
      </c>
      <c r="G2723" s="195" t="s">
        <v>8012</v>
      </c>
      <c r="H2723" t="s">
        <v>8364</v>
      </c>
      <c r="I2723" s="195" t="str">
        <f>IFERROR(VLOOKUP(Table[[#This Row],[Activity Details of Assistance]],WHAT!E:F,2,FALSE),"")</f>
        <v xml:space="preserve"># of door </v>
      </c>
      <c r="J2723" s="195"/>
      <c r="K2723">
        <v>94</v>
      </c>
      <c r="L2723" s="235" t="s">
        <v>28</v>
      </c>
      <c r="M2723" s="252" t="s">
        <v>13</v>
      </c>
      <c r="N2723" t="s">
        <v>14</v>
      </c>
      <c r="O2723" t="s">
        <v>309</v>
      </c>
      <c r="P2723" t="s">
        <v>1606</v>
      </c>
      <c r="Q2723" t="s">
        <v>6386</v>
      </c>
      <c r="R2723" s="230">
        <v>45138</v>
      </c>
      <c r="S2723" s="230">
        <v>45261</v>
      </c>
      <c r="T2723" t="s">
        <v>8407</v>
      </c>
      <c r="U2723" s="259"/>
      <c r="V2723" s="259"/>
      <c r="W2723" s="259"/>
      <c r="X2723" s="259"/>
      <c r="Y2723" s="260"/>
      <c r="Z2723" t="s">
        <v>8458</v>
      </c>
      <c r="AA2723" t="s">
        <v>8459</v>
      </c>
      <c r="AB2723" t="s">
        <v>8460</v>
      </c>
      <c r="AC2723" s="261" t="str">
        <f>_xlfn.IFNA(IF(Table[[#This Row],[Programme Partner]]&lt;&gt;Table[[#This Row],[Implementing Partner]],CONCATENATE(Table[[#This Row],[Programme Partner]],"-",Table[[#This Row],[Implementing Partner]]),Table[[#This Row],[Programme Partner]]),"")</f>
        <v>UNHCR-NGOF</v>
      </c>
    </row>
    <row r="2724" spans="1:29" ht="16.5" customHeight="1">
      <c r="A2724" s="183">
        <v>2725</v>
      </c>
      <c r="B2724" s="183" t="s">
        <v>8385</v>
      </c>
      <c r="C2724" s="195" t="s">
        <v>5273</v>
      </c>
      <c r="D2724" s="268" t="s">
        <v>5184</v>
      </c>
      <c r="E2724" s="233" t="s">
        <v>5273</v>
      </c>
      <c r="F2724" s="265" t="s">
        <v>27</v>
      </c>
      <c r="G2724" s="195" t="s">
        <v>8012</v>
      </c>
      <c r="H2724" t="s">
        <v>8403</v>
      </c>
      <c r="I2724" s="195" t="str">
        <f>IFERROR(VLOOKUP(Table[[#This Row],[Activity Details of Assistance]],WHAT!E:F,2,FALSE),"")</f>
        <v># of door</v>
      </c>
      <c r="J2724" s="195"/>
      <c r="K2724">
        <v>6</v>
      </c>
      <c r="L2724" s="235" t="s">
        <v>28</v>
      </c>
      <c r="M2724" s="252" t="s">
        <v>13</v>
      </c>
      <c r="N2724" t="s">
        <v>14</v>
      </c>
      <c r="O2724" t="s">
        <v>309</v>
      </c>
      <c r="P2724" t="s">
        <v>1606</v>
      </c>
      <c r="Q2724" t="s">
        <v>6386</v>
      </c>
      <c r="R2724" s="230">
        <v>45138</v>
      </c>
      <c r="S2724" s="230">
        <v>45261</v>
      </c>
      <c r="T2724" t="s">
        <v>8407</v>
      </c>
      <c r="U2724" s="259"/>
      <c r="V2724" s="259"/>
      <c r="W2724" s="259"/>
      <c r="X2724" s="259"/>
      <c r="Y2724" s="260"/>
      <c r="Z2724" t="s">
        <v>8458</v>
      </c>
      <c r="AA2724" t="s">
        <v>8459</v>
      </c>
      <c r="AB2724" t="s">
        <v>8460</v>
      </c>
      <c r="AC2724" s="261" t="str">
        <f>_xlfn.IFNA(IF(Table[[#This Row],[Programme Partner]]&lt;&gt;Table[[#This Row],[Implementing Partner]],CONCATENATE(Table[[#This Row],[Programme Partner]],"-",Table[[#This Row],[Implementing Partner]]),Table[[#This Row],[Programme Partner]]),"")</f>
        <v>UNHCR-NGOF</v>
      </c>
    </row>
    <row r="2725" spans="1:29" ht="16.5" customHeight="1">
      <c r="A2725" s="183">
        <v>2726</v>
      </c>
      <c r="B2725" s="183" t="s">
        <v>8385</v>
      </c>
      <c r="C2725" s="195" t="s">
        <v>5273</v>
      </c>
      <c r="D2725" s="268" t="s">
        <v>5184</v>
      </c>
      <c r="E2725" s="233" t="s">
        <v>5273</v>
      </c>
      <c r="F2725" s="265" t="s">
        <v>27</v>
      </c>
      <c r="G2725" s="195" t="s">
        <v>8012</v>
      </c>
      <c r="H2725" t="s">
        <v>8316</v>
      </c>
      <c r="I2725" s="195" t="str">
        <f>IFERROR(VLOOKUP(Table[[#This Row],[Activity Details of Assistance]],WHAT!E:F,2,FALSE),"")</f>
        <v># of door</v>
      </c>
      <c r="J2725" s="195"/>
      <c r="K2725">
        <v>3</v>
      </c>
      <c r="L2725" s="235" t="s">
        <v>28</v>
      </c>
      <c r="M2725" s="252" t="s">
        <v>13</v>
      </c>
      <c r="N2725" t="s">
        <v>14</v>
      </c>
      <c r="O2725" t="s">
        <v>309</v>
      </c>
      <c r="P2725" t="s">
        <v>1606</v>
      </c>
      <c r="Q2725" t="s">
        <v>6386</v>
      </c>
      <c r="R2725" s="230">
        <v>45138</v>
      </c>
      <c r="S2725" s="230">
        <v>45261</v>
      </c>
      <c r="T2725" t="s">
        <v>8407</v>
      </c>
      <c r="U2725" s="259"/>
      <c r="V2725" s="259"/>
      <c r="W2725" s="259"/>
      <c r="X2725" s="259"/>
      <c r="Y2725" s="260"/>
      <c r="Z2725" t="s">
        <v>8458</v>
      </c>
      <c r="AA2725" t="s">
        <v>8459</v>
      </c>
      <c r="AB2725" t="s">
        <v>8460</v>
      </c>
      <c r="AC2725" s="261" t="str">
        <f>_xlfn.IFNA(IF(Table[[#This Row],[Programme Partner]]&lt;&gt;Table[[#This Row],[Implementing Partner]],CONCATENATE(Table[[#This Row],[Programme Partner]],"-",Table[[#This Row],[Implementing Partner]]),Table[[#This Row],[Programme Partner]]),"")</f>
        <v>UNHCR-NGOF</v>
      </c>
    </row>
    <row r="2726" spans="1:29" ht="16.5" customHeight="1">
      <c r="A2726" s="183">
        <v>2727</v>
      </c>
      <c r="B2726" s="183" t="s">
        <v>8385</v>
      </c>
      <c r="C2726" s="195" t="s">
        <v>5273</v>
      </c>
      <c r="D2726" s="268" t="s">
        <v>5184</v>
      </c>
      <c r="E2726" s="233" t="s">
        <v>5273</v>
      </c>
      <c r="F2726" s="265" t="s">
        <v>27</v>
      </c>
      <c r="G2726" s="195" t="s">
        <v>8012</v>
      </c>
      <c r="H2726" t="s">
        <v>8365</v>
      </c>
      <c r="I2726" s="195" t="str">
        <f>IFERROR(VLOOKUP(Table[[#This Row],[Activity Details of Assistance]],WHAT!E:F,2,FALSE),"")</f>
        <v># of door</v>
      </c>
      <c r="J2726" s="195"/>
      <c r="K2726">
        <v>416</v>
      </c>
      <c r="L2726" s="235" t="s">
        <v>28</v>
      </c>
      <c r="M2726" s="252" t="s">
        <v>13</v>
      </c>
      <c r="N2726" t="s">
        <v>14</v>
      </c>
      <c r="O2726" t="s">
        <v>309</v>
      </c>
      <c r="P2726" t="s">
        <v>1606</v>
      </c>
      <c r="Q2726" t="s">
        <v>6386</v>
      </c>
      <c r="R2726" s="230">
        <v>45138</v>
      </c>
      <c r="S2726" s="230">
        <v>45261</v>
      </c>
      <c r="T2726" t="s">
        <v>8407</v>
      </c>
      <c r="U2726" s="259"/>
      <c r="V2726" s="259"/>
      <c r="W2726" s="259"/>
      <c r="X2726" s="259"/>
      <c r="Y2726" s="260"/>
      <c r="Z2726" t="s">
        <v>8458</v>
      </c>
      <c r="AA2726" t="s">
        <v>8459</v>
      </c>
      <c r="AB2726" t="s">
        <v>8460</v>
      </c>
      <c r="AC2726" s="261" t="str">
        <f>_xlfn.IFNA(IF(Table[[#This Row],[Programme Partner]]&lt;&gt;Table[[#This Row],[Implementing Partner]],CONCATENATE(Table[[#This Row],[Programme Partner]],"-",Table[[#This Row],[Implementing Partner]]),Table[[#This Row],[Programme Partner]]),"")</f>
        <v>UNHCR-NGOF</v>
      </c>
    </row>
    <row r="2727" spans="1:29" ht="16.5" customHeight="1">
      <c r="A2727" s="183">
        <v>2728</v>
      </c>
      <c r="B2727" s="183" t="s">
        <v>8385</v>
      </c>
      <c r="C2727" s="195" t="s">
        <v>5273</v>
      </c>
      <c r="D2727" s="268" t="s">
        <v>5184</v>
      </c>
      <c r="E2727" s="233" t="s">
        <v>5273</v>
      </c>
      <c r="F2727" s="265" t="s">
        <v>27</v>
      </c>
      <c r="G2727" s="195" t="s">
        <v>8012</v>
      </c>
      <c r="H2727" t="s">
        <v>8312</v>
      </c>
      <c r="I2727" s="195" t="str">
        <f>IFERROR(VLOOKUP(Table[[#This Row],[Activity Details of Assistance]],WHAT!E:F,2,FALSE),"")</f>
        <v># of door</v>
      </c>
      <c r="J2727" s="195"/>
      <c r="K2727">
        <v>301</v>
      </c>
      <c r="L2727" s="235" t="s">
        <v>28</v>
      </c>
      <c r="M2727" s="252" t="s">
        <v>13</v>
      </c>
      <c r="N2727" t="s">
        <v>14</v>
      </c>
      <c r="O2727" t="s">
        <v>309</v>
      </c>
      <c r="P2727" t="s">
        <v>1606</v>
      </c>
      <c r="Q2727" t="s">
        <v>6386</v>
      </c>
      <c r="R2727" s="230">
        <v>45138</v>
      </c>
      <c r="S2727" s="230">
        <v>45261</v>
      </c>
      <c r="T2727" t="s">
        <v>8407</v>
      </c>
      <c r="U2727" s="259"/>
      <c r="V2727" s="259"/>
      <c r="W2727" s="259"/>
      <c r="X2727" s="259"/>
      <c r="Y2727" s="260"/>
      <c r="Z2727" t="s">
        <v>8458</v>
      </c>
      <c r="AA2727" t="s">
        <v>8459</v>
      </c>
      <c r="AB2727" t="s">
        <v>8460</v>
      </c>
      <c r="AC2727" s="261" t="str">
        <f>_xlfn.IFNA(IF(Table[[#This Row],[Programme Partner]]&lt;&gt;Table[[#This Row],[Implementing Partner]],CONCATENATE(Table[[#This Row],[Programme Partner]],"-",Table[[#This Row],[Implementing Partner]]),Table[[#This Row],[Programme Partner]]),"")</f>
        <v>UNHCR-NGOF</v>
      </c>
    </row>
    <row r="2728" spans="1:29" ht="16.5" customHeight="1">
      <c r="A2728" s="183">
        <v>2729</v>
      </c>
      <c r="B2728" s="183" t="s">
        <v>8385</v>
      </c>
      <c r="C2728" s="195" t="s">
        <v>5273</v>
      </c>
      <c r="D2728" s="268" t="s">
        <v>5184</v>
      </c>
      <c r="E2728" s="233" t="s">
        <v>5273</v>
      </c>
      <c r="F2728" s="265" t="s">
        <v>27</v>
      </c>
      <c r="G2728" s="195" t="s">
        <v>8013</v>
      </c>
      <c r="H2728" t="s">
        <v>8338</v>
      </c>
      <c r="I2728" s="195" t="str">
        <f>IFERROR(VLOOKUP(Table[[#This Row],[Activity Details of Assistance]],WHAT!E:F,2,FALSE),"")</f>
        <v># of facilities</v>
      </c>
      <c r="J2728" s="195"/>
      <c r="K2728">
        <v>1655</v>
      </c>
      <c r="L2728" s="235" t="s">
        <v>28</v>
      </c>
      <c r="M2728" s="252" t="s">
        <v>13</v>
      </c>
      <c r="N2728" t="s">
        <v>14</v>
      </c>
      <c r="O2728" t="s">
        <v>309</v>
      </c>
      <c r="P2728" t="s">
        <v>1606</v>
      </c>
      <c r="Q2728" t="s">
        <v>6386</v>
      </c>
      <c r="R2728" s="230">
        <v>45138</v>
      </c>
      <c r="S2728" s="230">
        <v>45261</v>
      </c>
      <c r="T2728" t="s">
        <v>8407</v>
      </c>
      <c r="U2728" s="259"/>
      <c r="V2728" s="259"/>
      <c r="W2728" s="259"/>
      <c r="X2728" s="259"/>
      <c r="Y2728" s="260"/>
      <c r="Z2728" t="s">
        <v>8458</v>
      </c>
      <c r="AA2728" t="s">
        <v>8459</v>
      </c>
      <c r="AB2728" t="s">
        <v>8460</v>
      </c>
      <c r="AC2728" s="261" t="str">
        <f>_xlfn.IFNA(IF(Table[[#This Row],[Programme Partner]]&lt;&gt;Table[[#This Row],[Implementing Partner]],CONCATENATE(Table[[#This Row],[Programme Partner]],"-",Table[[#This Row],[Implementing Partner]]),Table[[#This Row],[Programme Partner]]),"")</f>
        <v>UNHCR-NGOF</v>
      </c>
    </row>
    <row r="2729" spans="1:29" ht="16.5" customHeight="1">
      <c r="A2729" s="183">
        <v>2730</v>
      </c>
      <c r="B2729" s="183" t="s">
        <v>8385</v>
      </c>
      <c r="C2729" s="195" t="s">
        <v>5273</v>
      </c>
      <c r="D2729" s="268" t="s">
        <v>5184</v>
      </c>
      <c r="E2729" s="233" t="s">
        <v>5273</v>
      </c>
      <c r="F2729" s="265" t="s">
        <v>27</v>
      </c>
      <c r="G2729" s="195" t="s">
        <v>8013</v>
      </c>
      <c r="H2729" t="s">
        <v>8286</v>
      </c>
      <c r="I2729" s="195" t="str">
        <f>IFERROR(VLOOKUP(Table[[#This Row],[Activity Details of Assistance]],WHAT!E:F,2,FALSE),"")</f>
        <v># of HP sessions at community level</v>
      </c>
      <c r="J2729" s="195"/>
      <c r="K2729">
        <v>60</v>
      </c>
      <c r="L2729" s="235" t="s">
        <v>28</v>
      </c>
      <c r="M2729" s="252" t="s">
        <v>13</v>
      </c>
      <c r="N2729" t="s">
        <v>14</v>
      </c>
      <c r="O2729" t="s">
        <v>309</v>
      </c>
      <c r="P2729" t="s">
        <v>1606</v>
      </c>
      <c r="Q2729" t="s">
        <v>6386</v>
      </c>
      <c r="R2729" s="230">
        <v>45138</v>
      </c>
      <c r="S2729" s="230">
        <v>45261</v>
      </c>
      <c r="T2729" t="s">
        <v>8407</v>
      </c>
      <c r="U2729" s="259"/>
      <c r="V2729" s="259"/>
      <c r="W2729" s="259"/>
      <c r="X2729" s="259"/>
      <c r="Y2729" s="260"/>
      <c r="Z2729" t="s">
        <v>8458</v>
      </c>
      <c r="AA2729" t="s">
        <v>8459</v>
      </c>
      <c r="AB2729" t="s">
        <v>8460</v>
      </c>
      <c r="AC2729" s="261" t="str">
        <f>_xlfn.IFNA(IF(Table[[#This Row],[Programme Partner]]&lt;&gt;Table[[#This Row],[Implementing Partner]],CONCATENATE(Table[[#This Row],[Programme Partner]],"-",Table[[#This Row],[Implementing Partner]]),Table[[#This Row],[Programme Partner]]),"")</f>
        <v>UNHCR-NGOF</v>
      </c>
    </row>
    <row r="2730" spans="1:29" ht="16.5" customHeight="1">
      <c r="A2730" s="183">
        <v>2731</v>
      </c>
      <c r="B2730" s="183" t="s">
        <v>8385</v>
      </c>
      <c r="C2730" s="195" t="s">
        <v>5273</v>
      </c>
      <c r="D2730" s="268" t="s">
        <v>5184</v>
      </c>
      <c r="E2730" s="233" t="s">
        <v>5273</v>
      </c>
      <c r="F2730" s="265" t="s">
        <v>27</v>
      </c>
      <c r="G2730" s="195" t="s">
        <v>8013</v>
      </c>
      <c r="H2730" t="s">
        <v>8287</v>
      </c>
      <c r="I2730" s="195" t="str">
        <f>IFERROR(VLOOKUP(Table[[#This Row],[Activity Details of Assistance]],WHAT!E:F,2,FALSE),"")</f>
        <v># of HP sessions at HH level</v>
      </c>
      <c r="J2730" s="195"/>
      <c r="K2730">
        <v>4080</v>
      </c>
      <c r="L2730" s="235" t="s">
        <v>28</v>
      </c>
      <c r="M2730" s="252" t="s">
        <v>13</v>
      </c>
      <c r="N2730" t="s">
        <v>14</v>
      </c>
      <c r="O2730" t="s">
        <v>309</v>
      </c>
      <c r="P2730" t="s">
        <v>1606</v>
      </c>
      <c r="Q2730" t="s">
        <v>6386</v>
      </c>
      <c r="R2730" s="230">
        <v>45138</v>
      </c>
      <c r="S2730" s="230">
        <v>45261</v>
      </c>
      <c r="T2730" t="s">
        <v>8407</v>
      </c>
      <c r="U2730" s="259"/>
      <c r="V2730" s="259"/>
      <c r="W2730" s="259"/>
      <c r="X2730" s="259"/>
      <c r="Y2730" s="260"/>
      <c r="Z2730" t="s">
        <v>8458</v>
      </c>
      <c r="AA2730" t="s">
        <v>8459</v>
      </c>
      <c r="AB2730" t="s">
        <v>8460</v>
      </c>
      <c r="AC2730" s="261" t="str">
        <f>_xlfn.IFNA(IF(Table[[#This Row],[Programme Partner]]&lt;&gt;Table[[#This Row],[Implementing Partner]],CONCATENATE(Table[[#This Row],[Programme Partner]],"-",Table[[#This Row],[Implementing Partner]]),Table[[#This Row],[Programme Partner]]),"")</f>
        <v>UNHCR-NGOF</v>
      </c>
    </row>
    <row r="2731" spans="1:29" ht="16.5" customHeight="1">
      <c r="A2731" s="183">
        <v>2732</v>
      </c>
      <c r="B2731" s="183" t="s">
        <v>8385</v>
      </c>
      <c r="C2731" s="195" t="s">
        <v>5273</v>
      </c>
      <c r="D2731" s="268" t="s">
        <v>5184</v>
      </c>
      <c r="E2731" s="233" t="s">
        <v>5273</v>
      </c>
      <c r="F2731" s="265" t="s">
        <v>27</v>
      </c>
      <c r="G2731" s="195" t="s">
        <v>8013</v>
      </c>
      <c r="H2731" t="s">
        <v>8327</v>
      </c>
      <c r="I2731" s="195" t="str">
        <f>IFERROR(VLOOKUP(Table[[#This Row],[Activity Details of Assistance]],WHAT!E:F,2,FALSE),"")</f>
        <v># of HP sessions at institution level</v>
      </c>
      <c r="J2731" s="195"/>
      <c r="K2731">
        <v>5</v>
      </c>
      <c r="L2731" s="235" t="s">
        <v>28</v>
      </c>
      <c r="M2731" s="252" t="s">
        <v>13</v>
      </c>
      <c r="N2731" t="s">
        <v>14</v>
      </c>
      <c r="O2731" t="s">
        <v>309</v>
      </c>
      <c r="P2731" t="s">
        <v>1606</v>
      </c>
      <c r="Q2731" t="s">
        <v>6386</v>
      </c>
      <c r="R2731" s="230">
        <v>45138</v>
      </c>
      <c r="S2731" s="230">
        <v>45261</v>
      </c>
      <c r="T2731" t="s">
        <v>8407</v>
      </c>
      <c r="U2731" s="259"/>
      <c r="V2731" s="259"/>
      <c r="W2731" s="259"/>
      <c r="X2731" s="259"/>
      <c r="Y2731" s="260"/>
      <c r="Z2731" t="s">
        <v>8458</v>
      </c>
      <c r="AA2731" t="s">
        <v>8459</v>
      </c>
      <c r="AB2731" t="s">
        <v>8460</v>
      </c>
      <c r="AC2731" s="261" t="str">
        <f>_xlfn.IFNA(IF(Table[[#This Row],[Programme Partner]]&lt;&gt;Table[[#This Row],[Implementing Partner]],CONCATENATE(Table[[#This Row],[Programme Partner]],"-",Table[[#This Row],[Implementing Partner]]),Table[[#This Row],[Programme Partner]]),"")</f>
        <v>UNHCR-NGOF</v>
      </c>
    </row>
    <row r="2732" spans="1:29" ht="16.5" customHeight="1">
      <c r="A2732" s="183">
        <v>2733</v>
      </c>
      <c r="B2732" s="183" t="s">
        <v>8385</v>
      </c>
      <c r="C2732" s="195" t="s">
        <v>5273</v>
      </c>
      <c r="D2732" s="268" t="s">
        <v>5184</v>
      </c>
      <c r="E2732" s="233" t="s">
        <v>5273</v>
      </c>
      <c r="F2732" s="265" t="s">
        <v>27</v>
      </c>
      <c r="G2732" s="195" t="s">
        <v>8013</v>
      </c>
      <c r="H2732" t="s">
        <v>8288</v>
      </c>
      <c r="I2732" s="195" t="str">
        <f>IFERROR(VLOOKUP(Table[[#This Row],[Activity Details of Assistance]],WHAT!E:F,2,FALSE),"")</f>
        <v># of handwashing station</v>
      </c>
      <c r="J2732" s="195"/>
      <c r="K2732">
        <v>6</v>
      </c>
      <c r="L2732" s="235" t="s">
        <v>28</v>
      </c>
      <c r="M2732" s="252" t="s">
        <v>13</v>
      </c>
      <c r="N2732" t="s">
        <v>14</v>
      </c>
      <c r="O2732" t="s">
        <v>309</v>
      </c>
      <c r="P2732" t="s">
        <v>1606</v>
      </c>
      <c r="Q2732" t="s">
        <v>6386</v>
      </c>
      <c r="R2732" s="230">
        <v>45138</v>
      </c>
      <c r="S2732" s="230">
        <v>45261</v>
      </c>
      <c r="T2732" t="s">
        <v>8407</v>
      </c>
      <c r="U2732" s="259"/>
      <c r="V2732" s="259"/>
      <c r="W2732" s="259"/>
      <c r="X2732" s="259"/>
      <c r="Y2732" s="260"/>
      <c r="Z2732" t="s">
        <v>8458</v>
      </c>
      <c r="AA2732" t="s">
        <v>8459</v>
      </c>
      <c r="AB2732" t="s">
        <v>8460</v>
      </c>
      <c r="AC2732" s="261" t="str">
        <f>_xlfn.IFNA(IF(Table[[#This Row],[Programme Partner]]&lt;&gt;Table[[#This Row],[Implementing Partner]],CONCATENATE(Table[[#This Row],[Programme Partner]],"-",Table[[#This Row],[Implementing Partner]]),Table[[#This Row],[Programme Partner]]),"")</f>
        <v>UNHCR-NGOF</v>
      </c>
    </row>
    <row r="2733" spans="1:29" ht="16.5" customHeight="1">
      <c r="A2733" s="183">
        <v>2734</v>
      </c>
      <c r="B2733" s="183" t="s">
        <v>8385</v>
      </c>
      <c r="C2733" s="195" t="s">
        <v>5273</v>
      </c>
      <c r="D2733" s="268" t="s">
        <v>5184</v>
      </c>
      <c r="E2733" s="233" t="s">
        <v>5273</v>
      </c>
      <c r="F2733" s="265" t="s">
        <v>27</v>
      </c>
      <c r="G2733" s="195" t="s">
        <v>8013</v>
      </c>
      <c r="H2733" t="s">
        <v>8435</v>
      </c>
      <c r="I2733" s="195" t="str">
        <f>IFERROR(VLOOKUP(Table[[#This Row],[Activity Details of Assistance]],WHAT!E:F,2,FALSE),"")</f>
        <v># of household</v>
      </c>
      <c r="J2733" s="195"/>
      <c r="K2733">
        <v>3</v>
      </c>
      <c r="L2733" s="235" t="s">
        <v>28</v>
      </c>
      <c r="M2733" s="252" t="s">
        <v>13</v>
      </c>
      <c r="N2733" t="s">
        <v>14</v>
      </c>
      <c r="O2733" t="s">
        <v>309</v>
      </c>
      <c r="P2733" t="s">
        <v>1606</v>
      </c>
      <c r="Q2733" t="s">
        <v>6386</v>
      </c>
      <c r="R2733" s="230">
        <v>45138</v>
      </c>
      <c r="S2733" s="230">
        <v>45261</v>
      </c>
      <c r="T2733" t="s">
        <v>8407</v>
      </c>
      <c r="U2733" s="259"/>
      <c r="V2733" s="259"/>
      <c r="W2733" s="259"/>
      <c r="X2733" s="259"/>
      <c r="Y2733" s="260"/>
      <c r="Z2733" t="s">
        <v>8458</v>
      </c>
      <c r="AA2733" t="s">
        <v>8459</v>
      </c>
      <c r="AB2733" t="s">
        <v>8460</v>
      </c>
      <c r="AC2733" s="261" t="str">
        <f>_xlfn.IFNA(IF(Table[[#This Row],[Programme Partner]]&lt;&gt;Table[[#This Row],[Implementing Partner]],CONCATENATE(Table[[#This Row],[Programme Partner]],"-",Table[[#This Row],[Implementing Partner]]),Table[[#This Row],[Programme Partner]]),"")</f>
        <v>UNHCR-NGOF</v>
      </c>
    </row>
    <row r="2734" spans="1:29" ht="16.5" customHeight="1">
      <c r="A2734" s="183">
        <v>2735</v>
      </c>
      <c r="B2734" s="183" t="s">
        <v>8385</v>
      </c>
      <c r="C2734" s="195" t="s">
        <v>5273</v>
      </c>
      <c r="D2734" s="268" t="s">
        <v>5184</v>
      </c>
      <c r="E2734" s="233" t="s">
        <v>5273</v>
      </c>
      <c r="F2734" s="265" t="s">
        <v>27</v>
      </c>
      <c r="G2734" s="195" t="s">
        <v>8014</v>
      </c>
      <c r="H2734" t="s">
        <v>8313</v>
      </c>
      <c r="I2734" s="195" t="str">
        <f>IFERROR(VLOOKUP(Table[[#This Row],[Activity Details of Assistance]],WHAT!E:F,2,FALSE),"")</f>
        <v># of campaign per camp </v>
      </c>
      <c r="J2734" s="195"/>
      <c r="K2734">
        <v>1</v>
      </c>
      <c r="L2734" s="235" t="s">
        <v>28</v>
      </c>
      <c r="M2734" s="252" t="s">
        <v>13</v>
      </c>
      <c r="N2734" t="s">
        <v>14</v>
      </c>
      <c r="O2734" t="s">
        <v>309</v>
      </c>
      <c r="P2734" t="s">
        <v>1606</v>
      </c>
      <c r="Q2734" t="s">
        <v>6386</v>
      </c>
      <c r="R2734" s="230">
        <v>45138</v>
      </c>
      <c r="S2734" s="230">
        <v>45261</v>
      </c>
      <c r="T2734" t="s">
        <v>8407</v>
      </c>
      <c r="U2734" s="259"/>
      <c r="V2734" s="259"/>
      <c r="W2734" s="259"/>
      <c r="X2734" s="259"/>
      <c r="Y2734" s="260"/>
      <c r="Z2734" t="s">
        <v>8458</v>
      </c>
      <c r="AA2734" t="s">
        <v>8459</v>
      </c>
      <c r="AB2734" t="s">
        <v>8460</v>
      </c>
      <c r="AC2734" s="261" t="str">
        <f>_xlfn.IFNA(IF(Table[[#This Row],[Programme Partner]]&lt;&gt;Table[[#This Row],[Implementing Partner]],CONCATENATE(Table[[#This Row],[Programme Partner]],"-",Table[[#This Row],[Implementing Partner]]),Table[[#This Row],[Programme Partner]]),"")</f>
        <v>UNHCR-NGOF</v>
      </c>
    </row>
    <row r="2735" spans="1:29" ht="16.5" customHeight="1">
      <c r="A2735" s="183">
        <v>2736</v>
      </c>
      <c r="B2735" s="183" t="s">
        <v>8385</v>
      </c>
      <c r="C2735" s="195" t="s">
        <v>5273</v>
      </c>
      <c r="D2735" s="268" t="s">
        <v>5184</v>
      </c>
      <c r="E2735" s="233" t="s">
        <v>5273</v>
      </c>
      <c r="F2735" s="265" t="s">
        <v>27</v>
      </c>
      <c r="G2735" s="195" t="s">
        <v>8014</v>
      </c>
      <c r="H2735" t="s">
        <v>8242</v>
      </c>
      <c r="I2735" s="195" t="str">
        <f>IFERROR(VLOOKUP(Table[[#This Row],[Activity Details of Assistance]],WHAT!E:F,2,FALSE),"")</f>
        <v># of pit</v>
      </c>
      <c r="J2735" s="195"/>
      <c r="K2735">
        <v>3</v>
      </c>
      <c r="L2735" s="235" t="s">
        <v>28</v>
      </c>
      <c r="M2735" s="252" t="s">
        <v>13</v>
      </c>
      <c r="N2735" t="s">
        <v>14</v>
      </c>
      <c r="O2735" t="s">
        <v>309</v>
      </c>
      <c r="P2735" t="s">
        <v>1606</v>
      </c>
      <c r="Q2735" t="s">
        <v>6386</v>
      </c>
      <c r="R2735" s="230">
        <v>45138</v>
      </c>
      <c r="S2735" s="230">
        <v>45261</v>
      </c>
      <c r="T2735" t="s">
        <v>8407</v>
      </c>
      <c r="U2735" s="259"/>
      <c r="V2735" s="259"/>
      <c r="W2735" s="259"/>
      <c r="X2735" s="259"/>
      <c r="Y2735" s="260"/>
      <c r="Z2735" t="s">
        <v>8458</v>
      </c>
      <c r="AA2735" t="s">
        <v>8459</v>
      </c>
      <c r="AB2735" t="s">
        <v>8460</v>
      </c>
      <c r="AC2735" s="261" t="str">
        <f>_xlfn.IFNA(IF(Table[[#This Row],[Programme Partner]]&lt;&gt;Table[[#This Row],[Implementing Partner]],CONCATENATE(Table[[#This Row],[Programme Partner]],"-",Table[[#This Row],[Implementing Partner]]),Table[[#This Row],[Programme Partner]]),"")</f>
        <v>UNHCR-NGOF</v>
      </c>
    </row>
    <row r="2736" spans="1:29" ht="16.5" customHeight="1">
      <c r="A2736" s="183">
        <v>2737</v>
      </c>
      <c r="B2736" s="183" t="s">
        <v>8385</v>
      </c>
      <c r="C2736" s="195" t="s">
        <v>5273</v>
      </c>
      <c r="D2736" s="268" t="s">
        <v>5184</v>
      </c>
      <c r="E2736" s="233" t="s">
        <v>5273</v>
      </c>
      <c r="F2736" s="265" t="s">
        <v>27</v>
      </c>
      <c r="G2736" s="195" t="s">
        <v>8014</v>
      </c>
      <c r="H2736" t="s">
        <v>8412</v>
      </c>
      <c r="I2736" s="195" t="str">
        <f>IFERROR(VLOOKUP(Table[[#This Row],[Activity Details of Assistance]],WHAT!E:F,2,FALSE),"")</f>
        <v># of HH</v>
      </c>
      <c r="J2736" s="195"/>
      <c r="K2736">
        <v>5477</v>
      </c>
      <c r="L2736" s="235" t="s">
        <v>28</v>
      </c>
      <c r="M2736" s="252" t="s">
        <v>13</v>
      </c>
      <c r="N2736" t="s">
        <v>14</v>
      </c>
      <c r="O2736" t="s">
        <v>309</v>
      </c>
      <c r="P2736" t="s">
        <v>1606</v>
      </c>
      <c r="Q2736" t="s">
        <v>6386</v>
      </c>
      <c r="R2736" s="230">
        <v>45138</v>
      </c>
      <c r="S2736" s="230">
        <v>45261</v>
      </c>
      <c r="T2736" t="s">
        <v>8407</v>
      </c>
      <c r="U2736" s="259"/>
      <c r="V2736" s="259"/>
      <c r="W2736" s="259"/>
      <c r="X2736" s="259"/>
      <c r="Y2736" s="260"/>
      <c r="Z2736" t="s">
        <v>8458</v>
      </c>
      <c r="AA2736" t="s">
        <v>8459</v>
      </c>
      <c r="AB2736" t="s">
        <v>8460</v>
      </c>
      <c r="AC2736" s="261" t="str">
        <f>_xlfn.IFNA(IF(Table[[#This Row],[Programme Partner]]&lt;&gt;Table[[#This Row],[Implementing Partner]],CONCATENATE(Table[[#This Row],[Programme Partner]],"-",Table[[#This Row],[Implementing Partner]]),Table[[#This Row],[Programme Partner]]),"")</f>
        <v>UNHCR-NGOF</v>
      </c>
    </row>
    <row r="2737" spans="1:29" ht="16.5" customHeight="1">
      <c r="A2737" s="183">
        <v>2738</v>
      </c>
      <c r="B2737" s="183" t="s">
        <v>8385</v>
      </c>
      <c r="C2737" s="195" t="s">
        <v>5148</v>
      </c>
      <c r="D2737" s="268" t="s">
        <v>4993</v>
      </c>
      <c r="E2737" t="s">
        <v>8296</v>
      </c>
      <c r="F2737" s="265" t="s">
        <v>27</v>
      </c>
      <c r="G2737" s="195" t="s">
        <v>8011</v>
      </c>
      <c r="H2737" t="s">
        <v>8363</v>
      </c>
      <c r="I2737" s="195" t="str">
        <f>IFERROR(VLOOKUP(Table[[#This Row],[Activity Details of Assistance]],WHAT!E:F,2,FALSE),"")</f>
        <v># of tube well</v>
      </c>
      <c r="J2737" s="195"/>
      <c r="K2737">
        <v>222</v>
      </c>
      <c r="L2737" s="235" t="s">
        <v>28</v>
      </c>
      <c r="M2737" s="252" t="s">
        <v>13</v>
      </c>
      <c r="N2737" t="s">
        <v>14</v>
      </c>
      <c r="O2737" t="s">
        <v>309</v>
      </c>
      <c r="P2737" t="s">
        <v>1606</v>
      </c>
      <c r="Q2737" t="s">
        <v>20</v>
      </c>
      <c r="R2737" s="230">
        <v>45138</v>
      </c>
      <c r="S2737" s="230">
        <v>45170</v>
      </c>
      <c r="T2737" t="s">
        <v>8407</v>
      </c>
      <c r="U2737" s="259"/>
      <c r="V2737" s="259"/>
      <c r="W2737" s="259"/>
      <c r="X2737" s="259"/>
      <c r="Y2737" s="260"/>
      <c r="Z2737" t="s">
        <v>8283</v>
      </c>
      <c r="AA2737" t="s">
        <v>8278</v>
      </c>
      <c r="AB2737">
        <v>1813213381</v>
      </c>
      <c r="AC2737" s="261" t="str">
        <f>_xlfn.IFNA(IF(Table[[#This Row],[Programme Partner]]&lt;&gt;Table[[#This Row],[Implementing Partner]],CONCATENATE(Table[[#This Row],[Programme Partner]],"-",Table[[#This Row],[Implementing Partner]]),Table[[#This Row],[Programme Partner]]),"")</f>
        <v>IOM-ACF</v>
      </c>
    </row>
    <row r="2738" spans="1:29" ht="16.5" customHeight="1">
      <c r="A2738" s="183">
        <v>2739</v>
      </c>
      <c r="B2738" s="183" t="s">
        <v>8385</v>
      </c>
      <c r="C2738" s="195" t="s">
        <v>5148</v>
      </c>
      <c r="D2738" s="268" t="s">
        <v>4993</v>
      </c>
      <c r="E2738" t="s">
        <v>8296</v>
      </c>
      <c r="F2738" s="265" t="s">
        <v>27</v>
      </c>
      <c r="G2738" s="195" t="s">
        <v>8012</v>
      </c>
      <c r="H2738" t="s">
        <v>8364</v>
      </c>
      <c r="I2738" s="195" t="str">
        <f>IFERROR(VLOOKUP(Table[[#This Row],[Activity Details of Assistance]],WHAT!E:F,2,FALSE),"")</f>
        <v xml:space="preserve"># of door </v>
      </c>
      <c r="J2738" s="195"/>
      <c r="K2738">
        <v>43</v>
      </c>
      <c r="L2738" s="235" t="s">
        <v>28</v>
      </c>
      <c r="M2738" s="252" t="s">
        <v>13</v>
      </c>
      <c r="N2738" t="s">
        <v>14</v>
      </c>
      <c r="O2738" t="s">
        <v>309</v>
      </c>
      <c r="P2738" t="s">
        <v>1606</v>
      </c>
      <c r="Q2738" t="s">
        <v>20</v>
      </c>
      <c r="R2738" s="230">
        <v>45138</v>
      </c>
      <c r="S2738" s="230">
        <v>45170</v>
      </c>
      <c r="T2738" t="s">
        <v>8407</v>
      </c>
      <c r="U2738" s="259"/>
      <c r="V2738" s="259"/>
      <c r="W2738" s="259"/>
      <c r="X2738" s="259"/>
      <c r="Y2738" s="260"/>
      <c r="Z2738" t="s">
        <v>8283</v>
      </c>
      <c r="AA2738" t="s">
        <v>8278</v>
      </c>
      <c r="AB2738">
        <v>1813213381</v>
      </c>
      <c r="AC2738" s="261" t="str">
        <f>_xlfn.IFNA(IF(Table[[#This Row],[Programme Partner]]&lt;&gt;Table[[#This Row],[Implementing Partner]],CONCATENATE(Table[[#This Row],[Programme Partner]],"-",Table[[#This Row],[Implementing Partner]]),Table[[#This Row],[Programme Partner]]),"")</f>
        <v>IOM-ACF</v>
      </c>
    </row>
    <row r="2739" spans="1:29" ht="16.5" customHeight="1">
      <c r="A2739" s="183">
        <v>2740</v>
      </c>
      <c r="B2739" s="183" t="s">
        <v>8385</v>
      </c>
      <c r="C2739" s="195" t="s">
        <v>5148</v>
      </c>
      <c r="D2739" s="268" t="s">
        <v>4993</v>
      </c>
      <c r="E2739" t="s">
        <v>8296</v>
      </c>
      <c r="F2739" s="265" t="s">
        <v>27</v>
      </c>
      <c r="G2739" s="195" t="s">
        <v>8012</v>
      </c>
      <c r="H2739" t="s">
        <v>8365</v>
      </c>
      <c r="I2739" s="195" t="str">
        <f>IFERROR(VLOOKUP(Table[[#This Row],[Activity Details of Assistance]],WHAT!E:F,2,FALSE),"")</f>
        <v># of door</v>
      </c>
      <c r="J2739" s="195"/>
      <c r="K2739">
        <v>173</v>
      </c>
      <c r="L2739" s="235" t="s">
        <v>28</v>
      </c>
      <c r="M2739" s="252" t="s">
        <v>13</v>
      </c>
      <c r="N2739" t="s">
        <v>14</v>
      </c>
      <c r="O2739" t="s">
        <v>309</v>
      </c>
      <c r="P2739" t="s">
        <v>1606</v>
      </c>
      <c r="Q2739" t="s">
        <v>20</v>
      </c>
      <c r="R2739" s="230">
        <v>45138</v>
      </c>
      <c r="S2739" s="230">
        <v>45170</v>
      </c>
      <c r="T2739" t="s">
        <v>8407</v>
      </c>
      <c r="U2739" s="259"/>
      <c r="V2739" s="259"/>
      <c r="W2739" s="259"/>
      <c r="X2739" s="259"/>
      <c r="Y2739" s="260"/>
      <c r="Z2739" t="s">
        <v>8283</v>
      </c>
      <c r="AA2739" t="s">
        <v>8278</v>
      </c>
      <c r="AB2739">
        <v>1813213381</v>
      </c>
      <c r="AC2739" s="261" t="str">
        <f>_xlfn.IFNA(IF(Table[[#This Row],[Programme Partner]]&lt;&gt;Table[[#This Row],[Implementing Partner]],CONCATENATE(Table[[#This Row],[Programme Partner]],"-",Table[[#This Row],[Implementing Partner]]),Table[[#This Row],[Programme Partner]]),"")</f>
        <v>IOM-ACF</v>
      </c>
    </row>
    <row r="2740" spans="1:29" ht="16.5" customHeight="1">
      <c r="A2740" s="183">
        <v>2741</v>
      </c>
      <c r="B2740" s="183" t="s">
        <v>8385</v>
      </c>
      <c r="C2740" s="195" t="s">
        <v>5148</v>
      </c>
      <c r="D2740" s="268" t="s">
        <v>4993</v>
      </c>
      <c r="E2740" t="s">
        <v>8296</v>
      </c>
      <c r="F2740" s="265" t="s">
        <v>27</v>
      </c>
      <c r="G2740" s="195" t="s">
        <v>8012</v>
      </c>
      <c r="H2740" t="s">
        <v>8312</v>
      </c>
      <c r="I2740" s="195" t="str">
        <f>IFERROR(VLOOKUP(Table[[#This Row],[Activity Details of Assistance]],WHAT!E:F,2,FALSE),"")</f>
        <v># of door</v>
      </c>
      <c r="J2740" s="195"/>
      <c r="K2740">
        <v>666</v>
      </c>
      <c r="L2740" s="235" t="s">
        <v>28</v>
      </c>
      <c r="M2740" s="252" t="s">
        <v>13</v>
      </c>
      <c r="N2740" t="s">
        <v>14</v>
      </c>
      <c r="O2740" t="s">
        <v>309</v>
      </c>
      <c r="P2740" t="s">
        <v>1606</v>
      </c>
      <c r="Q2740" t="s">
        <v>20</v>
      </c>
      <c r="R2740" s="230">
        <v>45138</v>
      </c>
      <c r="S2740" s="230">
        <v>45170</v>
      </c>
      <c r="T2740" t="s">
        <v>8407</v>
      </c>
      <c r="U2740" s="259"/>
      <c r="V2740" s="259"/>
      <c r="W2740" s="259"/>
      <c r="X2740" s="259"/>
      <c r="Y2740" s="260"/>
      <c r="Z2740" t="s">
        <v>8283</v>
      </c>
      <c r="AA2740" t="s">
        <v>8278</v>
      </c>
      <c r="AB2740">
        <v>1813213381</v>
      </c>
      <c r="AC2740" s="261" t="str">
        <f>_xlfn.IFNA(IF(Table[[#This Row],[Programme Partner]]&lt;&gt;Table[[#This Row],[Implementing Partner]],CONCATENATE(Table[[#This Row],[Programme Partner]],"-",Table[[#This Row],[Implementing Partner]]),Table[[#This Row],[Programme Partner]]),"")</f>
        <v>IOM-ACF</v>
      </c>
    </row>
    <row r="2741" spans="1:29" ht="16.5" customHeight="1">
      <c r="A2741" s="183">
        <v>2742</v>
      </c>
      <c r="B2741" s="183" t="s">
        <v>8385</v>
      </c>
      <c r="C2741" s="195" t="s">
        <v>5148</v>
      </c>
      <c r="D2741" s="268" t="s">
        <v>4993</v>
      </c>
      <c r="E2741" t="s">
        <v>8296</v>
      </c>
      <c r="F2741" s="265" t="s">
        <v>27</v>
      </c>
      <c r="G2741" s="195" t="s">
        <v>8013</v>
      </c>
      <c r="H2741" t="s">
        <v>8288</v>
      </c>
      <c r="I2741" s="195" t="str">
        <f>IFERROR(VLOOKUP(Table[[#This Row],[Activity Details of Assistance]],WHAT!E:F,2,FALSE),"")</f>
        <v># of handwashing station</v>
      </c>
      <c r="J2741" s="195"/>
      <c r="K2741">
        <v>59</v>
      </c>
      <c r="L2741" s="235" t="s">
        <v>28</v>
      </c>
      <c r="M2741" s="252" t="s">
        <v>13</v>
      </c>
      <c r="N2741" t="s">
        <v>14</v>
      </c>
      <c r="O2741" t="s">
        <v>309</v>
      </c>
      <c r="P2741" t="s">
        <v>1606</v>
      </c>
      <c r="Q2741" t="s">
        <v>20</v>
      </c>
      <c r="R2741" s="230">
        <v>45138</v>
      </c>
      <c r="S2741" s="230">
        <v>45170</v>
      </c>
      <c r="T2741" t="s">
        <v>8407</v>
      </c>
      <c r="U2741" s="259"/>
      <c r="V2741" s="259"/>
      <c r="W2741" s="259"/>
      <c r="X2741" s="259"/>
      <c r="Y2741" s="260"/>
      <c r="Z2741" t="s">
        <v>8283</v>
      </c>
      <c r="AA2741" t="s">
        <v>8278</v>
      </c>
      <c r="AB2741">
        <v>1813213381</v>
      </c>
      <c r="AC2741" s="261" t="str">
        <f>_xlfn.IFNA(IF(Table[[#This Row],[Programme Partner]]&lt;&gt;Table[[#This Row],[Implementing Partner]],CONCATENATE(Table[[#This Row],[Programme Partner]],"-",Table[[#This Row],[Implementing Partner]]),Table[[#This Row],[Programme Partner]]),"")</f>
        <v>IOM-ACF</v>
      </c>
    </row>
    <row r="2742" spans="1:29" ht="16.5" customHeight="1">
      <c r="A2742" s="183">
        <v>2743</v>
      </c>
      <c r="B2742" s="183" t="s">
        <v>8385</v>
      </c>
      <c r="C2742" s="195" t="s">
        <v>5148</v>
      </c>
      <c r="D2742" s="268" t="s">
        <v>4993</v>
      </c>
      <c r="E2742" t="s">
        <v>8296</v>
      </c>
      <c r="F2742" s="265" t="s">
        <v>27</v>
      </c>
      <c r="G2742" s="195" t="s">
        <v>8014</v>
      </c>
      <c r="H2742" t="s">
        <v>8313</v>
      </c>
      <c r="I2742" s="195" t="str">
        <f>IFERROR(VLOOKUP(Table[[#This Row],[Activity Details of Assistance]],WHAT!E:F,2,FALSE),"")</f>
        <v># of campaign per camp </v>
      </c>
      <c r="J2742" s="195"/>
      <c r="K2742">
        <v>1</v>
      </c>
      <c r="L2742" s="235" t="s">
        <v>28</v>
      </c>
      <c r="M2742" s="252" t="s">
        <v>13</v>
      </c>
      <c r="N2742" t="s">
        <v>14</v>
      </c>
      <c r="O2742" t="s">
        <v>309</v>
      </c>
      <c r="P2742" t="s">
        <v>1606</v>
      </c>
      <c r="Q2742" t="s">
        <v>20</v>
      </c>
      <c r="R2742" s="230">
        <v>45138</v>
      </c>
      <c r="S2742" s="230">
        <v>45170</v>
      </c>
      <c r="T2742" t="s">
        <v>8407</v>
      </c>
      <c r="U2742" s="259"/>
      <c r="V2742" s="259"/>
      <c r="W2742" s="259"/>
      <c r="X2742" s="259"/>
      <c r="Y2742" s="260"/>
      <c r="Z2742" t="s">
        <v>8283</v>
      </c>
      <c r="AA2742" t="s">
        <v>8278</v>
      </c>
      <c r="AB2742">
        <v>1813213381</v>
      </c>
      <c r="AC2742" s="261" t="str">
        <f>_xlfn.IFNA(IF(Table[[#This Row],[Programme Partner]]&lt;&gt;Table[[#This Row],[Implementing Partner]],CONCATENATE(Table[[#This Row],[Programme Partner]],"-",Table[[#This Row],[Implementing Partner]]),Table[[#This Row],[Programme Partner]]),"")</f>
        <v>IOM-ACF</v>
      </c>
    </row>
    <row r="2743" spans="1:29" ht="16.5" customHeight="1">
      <c r="A2743" s="183">
        <v>2744</v>
      </c>
      <c r="B2743" s="183" t="s">
        <v>8385</v>
      </c>
      <c r="C2743" s="195" t="s">
        <v>5148</v>
      </c>
      <c r="D2743" s="268" t="s">
        <v>4993</v>
      </c>
      <c r="E2743" t="s">
        <v>8296</v>
      </c>
      <c r="F2743" s="265" t="s">
        <v>27</v>
      </c>
      <c r="G2743" s="195" t="s">
        <v>8014</v>
      </c>
      <c r="H2743" t="s">
        <v>8401</v>
      </c>
      <c r="I2743" s="195" t="str">
        <f>IFERROR(VLOOKUP(Table[[#This Row],[Activity Details of Assistance]],WHAT!E:F,2,FALSE),"")</f>
        <v># of household</v>
      </c>
      <c r="J2743" s="195"/>
      <c r="K2743">
        <v>6118</v>
      </c>
      <c r="L2743" s="235" t="s">
        <v>28</v>
      </c>
      <c r="M2743" s="252" t="s">
        <v>13</v>
      </c>
      <c r="N2743" t="s">
        <v>14</v>
      </c>
      <c r="O2743" t="s">
        <v>309</v>
      </c>
      <c r="P2743" t="s">
        <v>1606</v>
      </c>
      <c r="Q2743" t="s">
        <v>20</v>
      </c>
      <c r="R2743" s="230">
        <v>45138</v>
      </c>
      <c r="S2743" s="230">
        <v>45170</v>
      </c>
      <c r="T2743" t="s">
        <v>8407</v>
      </c>
      <c r="U2743" s="259"/>
      <c r="V2743" s="259"/>
      <c r="W2743" s="259"/>
      <c r="X2743" s="259"/>
      <c r="Y2743" s="260"/>
      <c r="Z2743" t="s">
        <v>8283</v>
      </c>
      <c r="AA2743" t="s">
        <v>8278</v>
      </c>
      <c r="AB2743">
        <v>1813213381</v>
      </c>
      <c r="AC2743" s="261" t="str">
        <f>_xlfn.IFNA(IF(Table[[#This Row],[Programme Partner]]&lt;&gt;Table[[#This Row],[Implementing Partner]],CONCATENATE(Table[[#This Row],[Programme Partner]],"-",Table[[#This Row],[Implementing Partner]]),Table[[#This Row],[Programme Partner]]),"")</f>
        <v>IOM-ACF</v>
      </c>
    </row>
    <row r="2744" spans="1:29" ht="16.5" customHeight="1">
      <c r="A2744" s="183">
        <v>2745</v>
      </c>
      <c r="B2744" s="183" t="s">
        <v>8385</v>
      </c>
      <c r="C2744" s="195" t="s">
        <v>5273</v>
      </c>
      <c r="D2744" s="268" t="s">
        <v>5184</v>
      </c>
      <c r="E2744" s="233" t="s">
        <v>5273</v>
      </c>
      <c r="F2744" s="265" t="s">
        <v>27</v>
      </c>
      <c r="G2744" s="195" t="s">
        <v>8011</v>
      </c>
      <c r="H2744" t="s">
        <v>8363</v>
      </c>
      <c r="I2744" s="195" t="str">
        <f>IFERROR(VLOOKUP(Table[[#This Row],[Activity Details of Assistance]],WHAT!E:F,2,FALSE),"")</f>
        <v># of tube well</v>
      </c>
      <c r="J2744" s="195"/>
      <c r="K2744">
        <v>164</v>
      </c>
      <c r="L2744" s="235" t="s">
        <v>28</v>
      </c>
      <c r="M2744" s="252" t="s">
        <v>13</v>
      </c>
      <c r="N2744" t="s">
        <v>14</v>
      </c>
      <c r="O2744" t="s">
        <v>309</v>
      </c>
      <c r="P2744" t="s">
        <v>1606</v>
      </c>
      <c r="Q2744" t="s">
        <v>6480</v>
      </c>
      <c r="R2744" s="230">
        <v>45138</v>
      </c>
      <c r="S2744" s="230">
        <v>45261</v>
      </c>
      <c r="T2744" t="s">
        <v>8407</v>
      </c>
      <c r="U2744" s="259"/>
      <c r="V2744" s="259"/>
      <c r="W2744" s="259"/>
      <c r="X2744" s="259"/>
      <c r="Y2744" s="260"/>
      <c r="Z2744" t="s">
        <v>8458</v>
      </c>
      <c r="AA2744" t="s">
        <v>8459</v>
      </c>
      <c r="AB2744" t="s">
        <v>8460</v>
      </c>
      <c r="AC2744" s="261" t="str">
        <f>_xlfn.IFNA(IF(Table[[#This Row],[Programme Partner]]&lt;&gt;Table[[#This Row],[Implementing Partner]],CONCATENATE(Table[[#This Row],[Programme Partner]],"-",Table[[#This Row],[Implementing Partner]]),Table[[#This Row],[Programme Partner]]),"")</f>
        <v>UNHCR-NGOF</v>
      </c>
    </row>
    <row r="2745" spans="1:29" ht="16.5" customHeight="1">
      <c r="A2745" s="183">
        <v>2746</v>
      </c>
      <c r="B2745" s="183" t="s">
        <v>8385</v>
      </c>
      <c r="C2745" s="195" t="s">
        <v>5273</v>
      </c>
      <c r="D2745" s="268" t="s">
        <v>5184</v>
      </c>
      <c r="E2745" s="233" t="s">
        <v>5273</v>
      </c>
      <c r="F2745" s="265" t="s">
        <v>27</v>
      </c>
      <c r="G2745" s="195" t="s">
        <v>8012</v>
      </c>
      <c r="H2745" t="s">
        <v>8323</v>
      </c>
      <c r="I2745" s="195" t="str">
        <f>IFERROR(VLOOKUP(Table[[#This Row],[Activity Details of Assistance]],WHAT!E:F,2,FALSE),"")</f>
        <v xml:space="preserve"># of door </v>
      </c>
      <c r="J2745" s="195"/>
      <c r="K2745">
        <v>1</v>
      </c>
      <c r="L2745" s="235" t="s">
        <v>28</v>
      </c>
      <c r="M2745" s="252" t="s">
        <v>13</v>
      </c>
      <c r="N2745" t="s">
        <v>14</v>
      </c>
      <c r="O2745" t="s">
        <v>309</v>
      </c>
      <c r="P2745" t="s">
        <v>1606</v>
      </c>
      <c r="Q2745" t="s">
        <v>6480</v>
      </c>
      <c r="R2745" s="230">
        <v>45138</v>
      </c>
      <c r="S2745" s="230">
        <v>45261</v>
      </c>
      <c r="T2745" t="s">
        <v>8407</v>
      </c>
      <c r="U2745" s="259"/>
      <c r="V2745" s="259"/>
      <c r="W2745" s="259"/>
      <c r="X2745" s="259"/>
      <c r="Y2745" s="260"/>
      <c r="Z2745" t="s">
        <v>8458</v>
      </c>
      <c r="AA2745" t="s">
        <v>8459</v>
      </c>
      <c r="AB2745" t="s">
        <v>8460</v>
      </c>
      <c r="AC2745" s="261" t="str">
        <f>_xlfn.IFNA(IF(Table[[#This Row],[Programme Partner]]&lt;&gt;Table[[#This Row],[Implementing Partner]],CONCATENATE(Table[[#This Row],[Programme Partner]],"-",Table[[#This Row],[Implementing Partner]]),Table[[#This Row],[Programme Partner]]),"")</f>
        <v>UNHCR-NGOF</v>
      </c>
    </row>
    <row r="2746" spans="1:29" ht="16.5" customHeight="1">
      <c r="A2746" s="183">
        <v>2747</v>
      </c>
      <c r="B2746" s="183" t="s">
        <v>8385</v>
      </c>
      <c r="C2746" s="195" t="s">
        <v>5273</v>
      </c>
      <c r="D2746" s="268" t="s">
        <v>5184</v>
      </c>
      <c r="E2746" s="233" t="s">
        <v>5273</v>
      </c>
      <c r="F2746" s="265" t="s">
        <v>27</v>
      </c>
      <c r="G2746" s="195" t="s">
        <v>8012</v>
      </c>
      <c r="H2746" t="s">
        <v>8364</v>
      </c>
      <c r="I2746" s="195" t="str">
        <f>IFERROR(VLOOKUP(Table[[#This Row],[Activity Details of Assistance]],WHAT!E:F,2,FALSE),"")</f>
        <v xml:space="preserve"># of door </v>
      </c>
      <c r="J2746" s="195"/>
      <c r="K2746">
        <v>118</v>
      </c>
      <c r="L2746" s="235" t="s">
        <v>28</v>
      </c>
      <c r="M2746" s="252" t="s">
        <v>13</v>
      </c>
      <c r="N2746" t="s">
        <v>14</v>
      </c>
      <c r="O2746" t="s">
        <v>309</v>
      </c>
      <c r="P2746" t="s">
        <v>1606</v>
      </c>
      <c r="Q2746" t="s">
        <v>6480</v>
      </c>
      <c r="R2746" s="230">
        <v>45138</v>
      </c>
      <c r="S2746" s="230">
        <v>45261</v>
      </c>
      <c r="T2746" t="s">
        <v>8407</v>
      </c>
      <c r="U2746" s="259"/>
      <c r="V2746" s="259"/>
      <c r="W2746" s="259"/>
      <c r="X2746" s="259"/>
      <c r="Y2746" s="260"/>
      <c r="Z2746" t="s">
        <v>8458</v>
      </c>
      <c r="AA2746" t="s">
        <v>8459</v>
      </c>
      <c r="AB2746" t="s">
        <v>8460</v>
      </c>
      <c r="AC2746" s="261" t="str">
        <f>_xlfn.IFNA(IF(Table[[#This Row],[Programme Partner]]&lt;&gt;Table[[#This Row],[Implementing Partner]],CONCATENATE(Table[[#This Row],[Programme Partner]],"-",Table[[#This Row],[Implementing Partner]]),Table[[#This Row],[Programme Partner]]),"")</f>
        <v>UNHCR-NGOF</v>
      </c>
    </row>
    <row r="2747" spans="1:29" ht="16.5" customHeight="1">
      <c r="A2747" s="183">
        <v>2748</v>
      </c>
      <c r="B2747" s="183" t="s">
        <v>8385</v>
      </c>
      <c r="C2747" s="195" t="s">
        <v>5273</v>
      </c>
      <c r="D2747" s="268" t="s">
        <v>5184</v>
      </c>
      <c r="E2747" s="233" t="s">
        <v>5273</v>
      </c>
      <c r="F2747" s="265" t="s">
        <v>27</v>
      </c>
      <c r="G2747" s="195" t="s">
        <v>8012</v>
      </c>
      <c r="H2747" t="s">
        <v>8403</v>
      </c>
      <c r="I2747" s="195" t="str">
        <f>IFERROR(VLOOKUP(Table[[#This Row],[Activity Details of Assistance]],WHAT!E:F,2,FALSE),"")</f>
        <v># of door</v>
      </c>
      <c r="J2747" s="195"/>
      <c r="K2747">
        <v>1</v>
      </c>
      <c r="L2747" s="235" t="s">
        <v>28</v>
      </c>
      <c r="M2747" s="252" t="s">
        <v>13</v>
      </c>
      <c r="N2747" t="s">
        <v>14</v>
      </c>
      <c r="O2747" t="s">
        <v>309</v>
      </c>
      <c r="P2747" t="s">
        <v>1606</v>
      </c>
      <c r="Q2747" t="s">
        <v>6480</v>
      </c>
      <c r="R2747" s="230">
        <v>45138</v>
      </c>
      <c r="S2747" s="230">
        <v>45261</v>
      </c>
      <c r="T2747" t="s">
        <v>8407</v>
      </c>
      <c r="U2747" s="259"/>
      <c r="V2747" s="259"/>
      <c r="W2747" s="259"/>
      <c r="X2747" s="259"/>
      <c r="Y2747" s="260"/>
      <c r="Z2747" t="s">
        <v>8458</v>
      </c>
      <c r="AA2747" t="s">
        <v>8459</v>
      </c>
      <c r="AB2747" t="s">
        <v>8460</v>
      </c>
      <c r="AC2747" s="261" t="str">
        <f>_xlfn.IFNA(IF(Table[[#This Row],[Programme Partner]]&lt;&gt;Table[[#This Row],[Implementing Partner]],CONCATENATE(Table[[#This Row],[Programme Partner]],"-",Table[[#This Row],[Implementing Partner]]),Table[[#This Row],[Programme Partner]]),"")</f>
        <v>UNHCR-NGOF</v>
      </c>
    </row>
    <row r="2748" spans="1:29" ht="16.5" customHeight="1">
      <c r="A2748" s="183">
        <v>2749</v>
      </c>
      <c r="B2748" s="183" t="s">
        <v>8385</v>
      </c>
      <c r="C2748" s="195" t="s">
        <v>5273</v>
      </c>
      <c r="D2748" s="268" t="s">
        <v>5184</v>
      </c>
      <c r="E2748" s="233" t="s">
        <v>5273</v>
      </c>
      <c r="F2748" s="265" t="s">
        <v>27</v>
      </c>
      <c r="G2748" s="195" t="s">
        <v>8012</v>
      </c>
      <c r="H2748" t="s">
        <v>8316</v>
      </c>
      <c r="I2748" s="195" t="str">
        <f>IFERROR(VLOOKUP(Table[[#This Row],[Activity Details of Assistance]],WHAT!E:F,2,FALSE),"")</f>
        <v># of door</v>
      </c>
      <c r="J2748" s="195"/>
      <c r="K2748">
        <v>1</v>
      </c>
      <c r="L2748" s="235" t="s">
        <v>28</v>
      </c>
      <c r="M2748" s="252" t="s">
        <v>13</v>
      </c>
      <c r="N2748" t="s">
        <v>14</v>
      </c>
      <c r="O2748" t="s">
        <v>309</v>
      </c>
      <c r="P2748" t="s">
        <v>1606</v>
      </c>
      <c r="Q2748" t="s">
        <v>6480</v>
      </c>
      <c r="R2748" s="230">
        <v>45138</v>
      </c>
      <c r="S2748" s="230">
        <v>45261</v>
      </c>
      <c r="T2748" t="s">
        <v>8407</v>
      </c>
      <c r="U2748" s="259"/>
      <c r="V2748" s="259"/>
      <c r="W2748" s="259"/>
      <c r="X2748" s="259"/>
      <c r="Y2748" s="260"/>
      <c r="Z2748" t="s">
        <v>8458</v>
      </c>
      <c r="AA2748" t="s">
        <v>8459</v>
      </c>
      <c r="AB2748" t="s">
        <v>8460</v>
      </c>
      <c r="AC2748" s="261" t="str">
        <f>_xlfn.IFNA(IF(Table[[#This Row],[Programme Partner]]&lt;&gt;Table[[#This Row],[Implementing Partner]],CONCATENATE(Table[[#This Row],[Programme Partner]],"-",Table[[#This Row],[Implementing Partner]]),Table[[#This Row],[Programme Partner]]),"")</f>
        <v>UNHCR-NGOF</v>
      </c>
    </row>
    <row r="2749" spans="1:29" ht="16.5" customHeight="1">
      <c r="A2749" s="183">
        <v>2750</v>
      </c>
      <c r="B2749" s="183" t="s">
        <v>8385</v>
      </c>
      <c r="C2749" s="195" t="s">
        <v>5273</v>
      </c>
      <c r="D2749" s="268" t="s">
        <v>5184</v>
      </c>
      <c r="E2749" s="233" t="s">
        <v>5273</v>
      </c>
      <c r="F2749" s="265" t="s">
        <v>27</v>
      </c>
      <c r="G2749" s="195" t="s">
        <v>8012</v>
      </c>
      <c r="H2749" t="s">
        <v>8365</v>
      </c>
      <c r="I2749" s="195" t="str">
        <f>IFERROR(VLOOKUP(Table[[#This Row],[Activity Details of Assistance]],WHAT!E:F,2,FALSE),"")</f>
        <v># of door</v>
      </c>
      <c r="J2749" s="195"/>
      <c r="K2749">
        <v>679</v>
      </c>
      <c r="L2749" s="235" t="s">
        <v>28</v>
      </c>
      <c r="M2749" s="252" t="s">
        <v>13</v>
      </c>
      <c r="N2749" t="s">
        <v>14</v>
      </c>
      <c r="O2749" t="s">
        <v>309</v>
      </c>
      <c r="P2749" t="s">
        <v>1606</v>
      </c>
      <c r="Q2749" t="s">
        <v>6480</v>
      </c>
      <c r="R2749" s="230">
        <v>45138</v>
      </c>
      <c r="S2749" s="230">
        <v>45261</v>
      </c>
      <c r="T2749" t="s">
        <v>8407</v>
      </c>
      <c r="U2749" s="259"/>
      <c r="V2749" s="259"/>
      <c r="W2749" s="259"/>
      <c r="X2749" s="259"/>
      <c r="Y2749" s="260"/>
      <c r="Z2749" t="s">
        <v>8458</v>
      </c>
      <c r="AA2749" t="s">
        <v>8459</v>
      </c>
      <c r="AB2749" t="s">
        <v>8460</v>
      </c>
      <c r="AC2749" s="261" t="str">
        <f>_xlfn.IFNA(IF(Table[[#This Row],[Programme Partner]]&lt;&gt;Table[[#This Row],[Implementing Partner]],CONCATENATE(Table[[#This Row],[Programme Partner]],"-",Table[[#This Row],[Implementing Partner]]),Table[[#This Row],[Programme Partner]]),"")</f>
        <v>UNHCR-NGOF</v>
      </c>
    </row>
    <row r="2750" spans="1:29" ht="16.5" customHeight="1">
      <c r="A2750" s="183">
        <v>2751</v>
      </c>
      <c r="B2750" s="183" t="s">
        <v>8385</v>
      </c>
      <c r="C2750" s="195" t="s">
        <v>5273</v>
      </c>
      <c r="D2750" s="268" t="s">
        <v>5184</v>
      </c>
      <c r="E2750" s="233" t="s">
        <v>5273</v>
      </c>
      <c r="F2750" s="265" t="s">
        <v>27</v>
      </c>
      <c r="G2750" s="195" t="s">
        <v>8012</v>
      </c>
      <c r="H2750" t="s">
        <v>8312</v>
      </c>
      <c r="I2750" s="195" t="str">
        <f>IFERROR(VLOOKUP(Table[[#This Row],[Activity Details of Assistance]],WHAT!E:F,2,FALSE),"")</f>
        <v># of door</v>
      </c>
      <c r="J2750" s="195"/>
      <c r="K2750">
        <v>443</v>
      </c>
      <c r="L2750" s="235" t="s">
        <v>28</v>
      </c>
      <c r="M2750" s="252" t="s">
        <v>13</v>
      </c>
      <c r="N2750" t="s">
        <v>14</v>
      </c>
      <c r="O2750" t="s">
        <v>309</v>
      </c>
      <c r="P2750" t="s">
        <v>1606</v>
      </c>
      <c r="Q2750" t="s">
        <v>6480</v>
      </c>
      <c r="R2750" s="230">
        <v>45138</v>
      </c>
      <c r="S2750" s="230">
        <v>45261</v>
      </c>
      <c r="T2750" t="s">
        <v>8407</v>
      </c>
      <c r="U2750" s="259"/>
      <c r="V2750" s="259"/>
      <c r="W2750" s="259"/>
      <c r="X2750" s="259"/>
      <c r="Y2750" s="260"/>
      <c r="Z2750" t="s">
        <v>8458</v>
      </c>
      <c r="AA2750" t="s">
        <v>8459</v>
      </c>
      <c r="AB2750" t="s">
        <v>8460</v>
      </c>
      <c r="AC2750" s="261" t="str">
        <f>_xlfn.IFNA(IF(Table[[#This Row],[Programme Partner]]&lt;&gt;Table[[#This Row],[Implementing Partner]],CONCATENATE(Table[[#This Row],[Programme Partner]],"-",Table[[#This Row],[Implementing Partner]]),Table[[#This Row],[Programme Partner]]),"")</f>
        <v>UNHCR-NGOF</v>
      </c>
    </row>
    <row r="2751" spans="1:29" ht="16.5" customHeight="1">
      <c r="A2751" s="183">
        <v>2752</v>
      </c>
      <c r="B2751" s="183" t="s">
        <v>8385</v>
      </c>
      <c r="C2751" s="195" t="s">
        <v>5273</v>
      </c>
      <c r="D2751" s="268" t="s">
        <v>5184</v>
      </c>
      <c r="E2751" s="233" t="s">
        <v>5273</v>
      </c>
      <c r="F2751" s="265" t="s">
        <v>27</v>
      </c>
      <c r="G2751" s="195" t="s">
        <v>8013</v>
      </c>
      <c r="H2751" t="s">
        <v>8338</v>
      </c>
      <c r="I2751" s="195" t="str">
        <f>IFERROR(VLOOKUP(Table[[#This Row],[Activity Details of Assistance]],WHAT!E:F,2,FALSE),"")</f>
        <v># of facilities</v>
      </c>
      <c r="J2751" s="195"/>
      <c r="K2751">
        <v>1351</v>
      </c>
      <c r="L2751" s="235" t="s">
        <v>28</v>
      </c>
      <c r="M2751" s="252" t="s">
        <v>13</v>
      </c>
      <c r="N2751" t="s">
        <v>14</v>
      </c>
      <c r="O2751" t="s">
        <v>309</v>
      </c>
      <c r="P2751" t="s">
        <v>1606</v>
      </c>
      <c r="Q2751" t="s">
        <v>6480</v>
      </c>
      <c r="R2751" s="230">
        <v>45138</v>
      </c>
      <c r="S2751" s="230">
        <v>45261</v>
      </c>
      <c r="T2751" t="s">
        <v>8407</v>
      </c>
      <c r="U2751" s="259"/>
      <c r="V2751" s="259"/>
      <c r="W2751" s="259"/>
      <c r="X2751" s="259"/>
      <c r="Y2751" s="260"/>
      <c r="Z2751" t="s">
        <v>8458</v>
      </c>
      <c r="AA2751" t="s">
        <v>8459</v>
      </c>
      <c r="AB2751" t="s">
        <v>8460</v>
      </c>
      <c r="AC2751" s="261" t="str">
        <f>_xlfn.IFNA(IF(Table[[#This Row],[Programme Partner]]&lt;&gt;Table[[#This Row],[Implementing Partner]],CONCATENATE(Table[[#This Row],[Programme Partner]],"-",Table[[#This Row],[Implementing Partner]]),Table[[#This Row],[Programme Partner]]),"")</f>
        <v>UNHCR-NGOF</v>
      </c>
    </row>
    <row r="2752" spans="1:29" ht="16.5" customHeight="1">
      <c r="A2752" s="183">
        <v>2753</v>
      </c>
      <c r="B2752" s="183" t="s">
        <v>8385</v>
      </c>
      <c r="C2752" s="195" t="s">
        <v>5273</v>
      </c>
      <c r="D2752" s="268" t="s">
        <v>5184</v>
      </c>
      <c r="E2752" s="233" t="s">
        <v>5273</v>
      </c>
      <c r="F2752" s="265" t="s">
        <v>27</v>
      </c>
      <c r="G2752" s="195" t="s">
        <v>8013</v>
      </c>
      <c r="H2752" t="s">
        <v>8286</v>
      </c>
      <c r="I2752" s="195" t="str">
        <f>IFERROR(VLOOKUP(Table[[#This Row],[Activity Details of Assistance]],WHAT!E:F,2,FALSE),"")</f>
        <v># of HP sessions at community level</v>
      </c>
      <c r="J2752" s="195"/>
      <c r="K2752">
        <v>60</v>
      </c>
      <c r="L2752" s="235" t="s">
        <v>28</v>
      </c>
      <c r="M2752" s="252" t="s">
        <v>13</v>
      </c>
      <c r="N2752" t="s">
        <v>14</v>
      </c>
      <c r="O2752" t="s">
        <v>309</v>
      </c>
      <c r="P2752" t="s">
        <v>1606</v>
      </c>
      <c r="Q2752" t="s">
        <v>6480</v>
      </c>
      <c r="R2752" s="230">
        <v>45138</v>
      </c>
      <c r="S2752" s="230">
        <v>45261</v>
      </c>
      <c r="T2752" t="s">
        <v>8407</v>
      </c>
      <c r="U2752" s="259"/>
      <c r="V2752" s="259"/>
      <c r="W2752" s="259"/>
      <c r="X2752" s="259"/>
      <c r="Y2752" s="260"/>
      <c r="Z2752" t="s">
        <v>8458</v>
      </c>
      <c r="AA2752" t="s">
        <v>8459</v>
      </c>
      <c r="AB2752" t="s">
        <v>8460</v>
      </c>
      <c r="AC2752" s="261" t="str">
        <f>_xlfn.IFNA(IF(Table[[#This Row],[Programme Partner]]&lt;&gt;Table[[#This Row],[Implementing Partner]],CONCATENATE(Table[[#This Row],[Programme Partner]],"-",Table[[#This Row],[Implementing Partner]]),Table[[#This Row],[Programme Partner]]),"")</f>
        <v>UNHCR-NGOF</v>
      </c>
    </row>
    <row r="2753" spans="1:29" ht="16.5" customHeight="1">
      <c r="A2753" s="183">
        <v>2754</v>
      </c>
      <c r="B2753" s="183" t="s">
        <v>8385</v>
      </c>
      <c r="C2753" s="195" t="s">
        <v>5273</v>
      </c>
      <c r="D2753" s="268" t="s">
        <v>5184</v>
      </c>
      <c r="E2753" s="233" t="s">
        <v>5273</v>
      </c>
      <c r="F2753" s="265" t="s">
        <v>27</v>
      </c>
      <c r="G2753" s="195" t="s">
        <v>8013</v>
      </c>
      <c r="H2753" t="s">
        <v>8287</v>
      </c>
      <c r="I2753" s="195" t="str">
        <f>IFERROR(VLOOKUP(Table[[#This Row],[Activity Details of Assistance]],WHAT!E:F,2,FALSE),"")</f>
        <v># of HP sessions at HH level</v>
      </c>
      <c r="J2753" s="195"/>
      <c r="K2753">
        <v>4796</v>
      </c>
      <c r="L2753" s="235" t="s">
        <v>28</v>
      </c>
      <c r="M2753" s="252" t="s">
        <v>13</v>
      </c>
      <c r="N2753" t="s">
        <v>14</v>
      </c>
      <c r="O2753" t="s">
        <v>309</v>
      </c>
      <c r="P2753" t="s">
        <v>1606</v>
      </c>
      <c r="Q2753" t="s">
        <v>6480</v>
      </c>
      <c r="R2753" s="230">
        <v>45138</v>
      </c>
      <c r="S2753" s="230">
        <v>45261</v>
      </c>
      <c r="T2753" t="s">
        <v>8407</v>
      </c>
      <c r="U2753" s="259"/>
      <c r="V2753" s="259"/>
      <c r="W2753" s="259"/>
      <c r="X2753" s="259"/>
      <c r="Y2753" s="260"/>
      <c r="Z2753" t="s">
        <v>8458</v>
      </c>
      <c r="AA2753" t="s">
        <v>8459</v>
      </c>
      <c r="AB2753" t="s">
        <v>8460</v>
      </c>
      <c r="AC2753" s="261" t="str">
        <f>_xlfn.IFNA(IF(Table[[#This Row],[Programme Partner]]&lt;&gt;Table[[#This Row],[Implementing Partner]],CONCATENATE(Table[[#This Row],[Programme Partner]],"-",Table[[#This Row],[Implementing Partner]]),Table[[#This Row],[Programme Partner]]),"")</f>
        <v>UNHCR-NGOF</v>
      </c>
    </row>
    <row r="2754" spans="1:29" ht="16.5" customHeight="1">
      <c r="A2754" s="183">
        <v>2755</v>
      </c>
      <c r="B2754" s="183" t="s">
        <v>8385</v>
      </c>
      <c r="C2754" s="195" t="s">
        <v>5273</v>
      </c>
      <c r="D2754" s="268" t="s">
        <v>5184</v>
      </c>
      <c r="E2754" s="233" t="s">
        <v>5273</v>
      </c>
      <c r="F2754" s="265" t="s">
        <v>27</v>
      </c>
      <c r="G2754" s="195" t="s">
        <v>8013</v>
      </c>
      <c r="H2754" t="s">
        <v>8327</v>
      </c>
      <c r="I2754" s="195" t="str">
        <f>IFERROR(VLOOKUP(Table[[#This Row],[Activity Details of Assistance]],WHAT!E:F,2,FALSE),"")</f>
        <v># of HP sessions at institution level</v>
      </c>
      <c r="J2754" s="195"/>
      <c r="K2754">
        <v>5</v>
      </c>
      <c r="L2754" s="235" t="s">
        <v>28</v>
      </c>
      <c r="M2754" s="252" t="s">
        <v>13</v>
      </c>
      <c r="N2754" t="s">
        <v>14</v>
      </c>
      <c r="O2754" t="s">
        <v>309</v>
      </c>
      <c r="P2754" t="s">
        <v>1606</v>
      </c>
      <c r="Q2754" t="s">
        <v>6480</v>
      </c>
      <c r="R2754" s="230">
        <v>45138</v>
      </c>
      <c r="S2754" s="230">
        <v>45261</v>
      </c>
      <c r="T2754" t="s">
        <v>8407</v>
      </c>
      <c r="U2754" s="259"/>
      <c r="V2754" s="259"/>
      <c r="W2754" s="259"/>
      <c r="X2754" s="259"/>
      <c r="Y2754" s="260"/>
      <c r="Z2754" t="s">
        <v>8458</v>
      </c>
      <c r="AA2754" t="s">
        <v>8459</v>
      </c>
      <c r="AB2754" t="s">
        <v>8460</v>
      </c>
      <c r="AC2754" s="261" t="str">
        <f>_xlfn.IFNA(IF(Table[[#This Row],[Programme Partner]]&lt;&gt;Table[[#This Row],[Implementing Partner]],CONCATENATE(Table[[#This Row],[Programme Partner]],"-",Table[[#This Row],[Implementing Partner]]),Table[[#This Row],[Programme Partner]]),"")</f>
        <v>UNHCR-NGOF</v>
      </c>
    </row>
    <row r="2755" spans="1:29" ht="16.5" customHeight="1">
      <c r="A2755" s="183">
        <v>2756</v>
      </c>
      <c r="B2755" s="183" t="s">
        <v>8385</v>
      </c>
      <c r="C2755" s="195" t="s">
        <v>5273</v>
      </c>
      <c r="D2755" s="268" t="s">
        <v>5184</v>
      </c>
      <c r="E2755" s="233" t="s">
        <v>5273</v>
      </c>
      <c r="F2755" s="265" t="s">
        <v>27</v>
      </c>
      <c r="G2755" s="195" t="s">
        <v>8013</v>
      </c>
      <c r="H2755" t="s">
        <v>8288</v>
      </c>
      <c r="I2755" s="195" t="str">
        <f>IFERROR(VLOOKUP(Table[[#This Row],[Activity Details of Assistance]],WHAT!E:F,2,FALSE),"")</f>
        <v># of handwashing station</v>
      </c>
      <c r="J2755" s="195"/>
      <c r="K2755">
        <v>1</v>
      </c>
      <c r="L2755" s="235" t="s">
        <v>28</v>
      </c>
      <c r="M2755" s="252" t="s">
        <v>13</v>
      </c>
      <c r="N2755" t="s">
        <v>14</v>
      </c>
      <c r="O2755" t="s">
        <v>309</v>
      </c>
      <c r="P2755" t="s">
        <v>1606</v>
      </c>
      <c r="Q2755" t="s">
        <v>6480</v>
      </c>
      <c r="R2755" s="230">
        <v>45138</v>
      </c>
      <c r="S2755" s="230">
        <v>45261</v>
      </c>
      <c r="T2755" t="s">
        <v>8407</v>
      </c>
      <c r="U2755" s="259"/>
      <c r="V2755" s="259"/>
      <c r="W2755" s="259"/>
      <c r="X2755" s="259"/>
      <c r="Y2755" s="260"/>
      <c r="Z2755" t="s">
        <v>8458</v>
      </c>
      <c r="AA2755" t="s">
        <v>8459</v>
      </c>
      <c r="AB2755" t="s">
        <v>8460</v>
      </c>
      <c r="AC2755" s="261" t="str">
        <f>_xlfn.IFNA(IF(Table[[#This Row],[Programme Partner]]&lt;&gt;Table[[#This Row],[Implementing Partner]],CONCATENATE(Table[[#This Row],[Programme Partner]],"-",Table[[#This Row],[Implementing Partner]]),Table[[#This Row],[Programme Partner]]),"")</f>
        <v>UNHCR-NGOF</v>
      </c>
    </row>
    <row r="2756" spans="1:29" ht="16.5" customHeight="1">
      <c r="A2756" s="183">
        <v>2757</v>
      </c>
      <c r="B2756" s="183" t="s">
        <v>8385</v>
      </c>
      <c r="C2756" s="195" t="s">
        <v>5273</v>
      </c>
      <c r="D2756" s="268" t="s">
        <v>5184</v>
      </c>
      <c r="E2756" s="233" t="s">
        <v>5273</v>
      </c>
      <c r="F2756" s="265" t="s">
        <v>27</v>
      </c>
      <c r="G2756" s="195" t="s">
        <v>8013</v>
      </c>
      <c r="H2756" t="s">
        <v>8435</v>
      </c>
      <c r="I2756" s="195" t="str">
        <f>IFERROR(VLOOKUP(Table[[#This Row],[Activity Details of Assistance]],WHAT!E:F,2,FALSE),"")</f>
        <v># of household</v>
      </c>
      <c r="J2756" s="195"/>
      <c r="K2756">
        <v>1</v>
      </c>
      <c r="L2756" s="235" t="s">
        <v>28</v>
      </c>
      <c r="M2756" s="252" t="s">
        <v>13</v>
      </c>
      <c r="N2756" t="s">
        <v>14</v>
      </c>
      <c r="O2756" t="s">
        <v>309</v>
      </c>
      <c r="P2756" t="s">
        <v>1606</v>
      </c>
      <c r="Q2756" t="s">
        <v>6480</v>
      </c>
      <c r="R2756" s="230">
        <v>45138</v>
      </c>
      <c r="S2756" s="230">
        <v>45261</v>
      </c>
      <c r="T2756" t="s">
        <v>8407</v>
      </c>
      <c r="U2756" s="259"/>
      <c r="V2756" s="259"/>
      <c r="W2756" s="259"/>
      <c r="X2756" s="259"/>
      <c r="Y2756" s="260"/>
      <c r="Z2756" t="s">
        <v>8458</v>
      </c>
      <c r="AA2756" t="s">
        <v>8459</v>
      </c>
      <c r="AB2756" t="s">
        <v>8460</v>
      </c>
      <c r="AC2756" s="261" t="str">
        <f>_xlfn.IFNA(IF(Table[[#This Row],[Programme Partner]]&lt;&gt;Table[[#This Row],[Implementing Partner]],CONCATENATE(Table[[#This Row],[Programme Partner]],"-",Table[[#This Row],[Implementing Partner]]),Table[[#This Row],[Programme Partner]]),"")</f>
        <v>UNHCR-NGOF</v>
      </c>
    </row>
    <row r="2757" spans="1:29" ht="16.5" customHeight="1">
      <c r="A2757" s="183">
        <v>2758</v>
      </c>
      <c r="B2757" s="183" t="s">
        <v>8385</v>
      </c>
      <c r="C2757" s="195" t="s">
        <v>5273</v>
      </c>
      <c r="D2757" s="268" t="s">
        <v>5184</v>
      </c>
      <c r="E2757" s="233" t="s">
        <v>5273</v>
      </c>
      <c r="F2757" s="265" t="s">
        <v>27</v>
      </c>
      <c r="G2757" s="195" t="s">
        <v>8014</v>
      </c>
      <c r="H2757" t="s">
        <v>8313</v>
      </c>
      <c r="I2757" s="195" t="str">
        <f>IFERROR(VLOOKUP(Table[[#This Row],[Activity Details of Assistance]],WHAT!E:F,2,FALSE),"")</f>
        <v># of campaign per camp </v>
      </c>
      <c r="J2757" s="195"/>
      <c r="K2757">
        <v>5</v>
      </c>
      <c r="L2757" s="235" t="s">
        <v>28</v>
      </c>
      <c r="M2757" s="252" t="s">
        <v>13</v>
      </c>
      <c r="N2757" t="s">
        <v>14</v>
      </c>
      <c r="O2757" t="s">
        <v>309</v>
      </c>
      <c r="P2757" t="s">
        <v>1606</v>
      </c>
      <c r="Q2757" t="s">
        <v>6480</v>
      </c>
      <c r="R2757" s="230">
        <v>45138</v>
      </c>
      <c r="S2757" s="230">
        <v>45261</v>
      </c>
      <c r="T2757" t="s">
        <v>8407</v>
      </c>
      <c r="U2757" s="259"/>
      <c r="V2757" s="259"/>
      <c r="W2757" s="259"/>
      <c r="X2757" s="259"/>
      <c r="Y2757" s="260"/>
      <c r="Z2757" t="s">
        <v>8458</v>
      </c>
      <c r="AA2757" t="s">
        <v>8459</v>
      </c>
      <c r="AB2757" t="s">
        <v>8460</v>
      </c>
      <c r="AC2757" s="261" t="str">
        <f>_xlfn.IFNA(IF(Table[[#This Row],[Programme Partner]]&lt;&gt;Table[[#This Row],[Implementing Partner]],CONCATENATE(Table[[#This Row],[Programme Partner]],"-",Table[[#This Row],[Implementing Partner]]),Table[[#This Row],[Programme Partner]]),"")</f>
        <v>UNHCR-NGOF</v>
      </c>
    </row>
    <row r="2758" spans="1:29" ht="16.5" customHeight="1">
      <c r="A2758" s="183">
        <v>2759</v>
      </c>
      <c r="B2758" s="183" t="s">
        <v>8385</v>
      </c>
      <c r="C2758" s="195" t="s">
        <v>5273</v>
      </c>
      <c r="D2758" s="268" t="s">
        <v>5184</v>
      </c>
      <c r="E2758" s="233" t="s">
        <v>5273</v>
      </c>
      <c r="F2758" s="265" t="s">
        <v>27</v>
      </c>
      <c r="G2758" s="195" t="s">
        <v>8014</v>
      </c>
      <c r="H2758" t="s">
        <v>8242</v>
      </c>
      <c r="I2758" s="195" t="str">
        <f>IFERROR(VLOOKUP(Table[[#This Row],[Activity Details of Assistance]],WHAT!E:F,2,FALSE),"")</f>
        <v># of pit</v>
      </c>
      <c r="J2758" s="195"/>
      <c r="K2758">
        <v>1</v>
      </c>
      <c r="L2758" s="235" t="s">
        <v>28</v>
      </c>
      <c r="M2758" s="252" t="s">
        <v>13</v>
      </c>
      <c r="N2758" t="s">
        <v>14</v>
      </c>
      <c r="O2758" t="s">
        <v>309</v>
      </c>
      <c r="P2758" t="s">
        <v>1606</v>
      </c>
      <c r="Q2758" t="s">
        <v>6480</v>
      </c>
      <c r="R2758" s="230">
        <v>45138</v>
      </c>
      <c r="S2758" s="230">
        <v>45261</v>
      </c>
      <c r="T2758" t="s">
        <v>8407</v>
      </c>
      <c r="U2758" s="259"/>
      <c r="V2758" s="259"/>
      <c r="W2758" s="259"/>
      <c r="X2758" s="259"/>
      <c r="Y2758" s="260"/>
      <c r="Z2758" t="s">
        <v>8458</v>
      </c>
      <c r="AA2758" t="s">
        <v>8459</v>
      </c>
      <c r="AB2758" t="s">
        <v>8460</v>
      </c>
      <c r="AC2758" s="261" t="str">
        <f>_xlfn.IFNA(IF(Table[[#This Row],[Programme Partner]]&lt;&gt;Table[[#This Row],[Implementing Partner]],CONCATENATE(Table[[#This Row],[Programme Partner]],"-",Table[[#This Row],[Implementing Partner]]),Table[[#This Row],[Programme Partner]]),"")</f>
        <v>UNHCR-NGOF</v>
      </c>
    </row>
    <row r="2759" spans="1:29" ht="16.5" customHeight="1">
      <c r="A2759" s="183">
        <v>2760</v>
      </c>
      <c r="B2759" s="183" t="s">
        <v>8385</v>
      </c>
      <c r="C2759" s="195" t="s">
        <v>5273</v>
      </c>
      <c r="D2759" s="268" t="s">
        <v>5184</v>
      </c>
      <c r="E2759" s="233" t="s">
        <v>5273</v>
      </c>
      <c r="F2759" s="265" t="s">
        <v>27</v>
      </c>
      <c r="G2759" s="195" t="s">
        <v>8014</v>
      </c>
      <c r="H2759" t="s">
        <v>8412</v>
      </c>
      <c r="I2759" s="195" t="str">
        <f>IFERROR(VLOOKUP(Table[[#This Row],[Activity Details of Assistance]],WHAT!E:F,2,FALSE),"")</f>
        <v># of HH</v>
      </c>
      <c r="J2759" s="195"/>
      <c r="K2759">
        <v>5704</v>
      </c>
      <c r="L2759" s="235" t="s">
        <v>28</v>
      </c>
      <c r="M2759" s="252" t="s">
        <v>13</v>
      </c>
      <c r="N2759" t="s">
        <v>14</v>
      </c>
      <c r="O2759" t="s">
        <v>309</v>
      </c>
      <c r="P2759" t="s">
        <v>1606</v>
      </c>
      <c r="Q2759" t="s">
        <v>6480</v>
      </c>
      <c r="R2759" s="230">
        <v>45138</v>
      </c>
      <c r="S2759" s="230">
        <v>45261</v>
      </c>
      <c r="T2759" t="s">
        <v>8407</v>
      </c>
      <c r="U2759" s="259"/>
      <c r="V2759" s="259"/>
      <c r="W2759" s="259"/>
      <c r="X2759" s="259"/>
      <c r="Y2759" s="260"/>
      <c r="Z2759" t="s">
        <v>8458</v>
      </c>
      <c r="AA2759" t="s">
        <v>8459</v>
      </c>
      <c r="AB2759" t="s">
        <v>8460</v>
      </c>
      <c r="AC2759" s="261" t="str">
        <f>_xlfn.IFNA(IF(Table[[#This Row],[Programme Partner]]&lt;&gt;Table[[#This Row],[Implementing Partner]],CONCATENATE(Table[[#This Row],[Programme Partner]],"-",Table[[#This Row],[Implementing Partner]]),Table[[#This Row],[Programme Partner]]),"")</f>
        <v>UNHCR-NGOF</v>
      </c>
    </row>
    <row r="2760" spans="1:29" ht="16.5" customHeight="1">
      <c r="A2760" s="183">
        <v>2761</v>
      </c>
      <c r="B2760" s="183" t="s">
        <v>8385</v>
      </c>
      <c r="C2760" s="195" t="s">
        <v>5033</v>
      </c>
      <c r="D2760" s="268" t="s">
        <v>5033</v>
      </c>
      <c r="E2760" s="233" t="s">
        <v>8447</v>
      </c>
      <c r="F2760" s="265" t="s">
        <v>27</v>
      </c>
      <c r="G2760" s="195" t="s">
        <v>8011</v>
      </c>
      <c r="H2760" t="s">
        <v>8363</v>
      </c>
      <c r="I2760" s="195" t="str">
        <f>IFERROR(VLOOKUP(Table[[#This Row],[Activity Details of Assistance]],WHAT!E:F,2,FALSE),"")</f>
        <v># of tube well</v>
      </c>
      <c r="J2760" s="195"/>
      <c r="K2760">
        <v>6</v>
      </c>
      <c r="L2760" s="235" t="s">
        <v>28</v>
      </c>
      <c r="M2760" s="252" t="s">
        <v>13</v>
      </c>
      <c r="N2760" t="s">
        <v>14</v>
      </c>
      <c r="O2760" t="s">
        <v>307</v>
      </c>
      <c r="P2760" t="s">
        <v>1599</v>
      </c>
      <c r="Q2760" t="s">
        <v>4720</v>
      </c>
      <c r="R2760" s="230">
        <v>45138</v>
      </c>
      <c r="S2760" s="230">
        <v>45108</v>
      </c>
      <c r="T2760" t="s">
        <v>8407</v>
      </c>
      <c r="U2760" s="259"/>
      <c r="V2760" s="259"/>
      <c r="W2760" s="259"/>
      <c r="X2760" s="259"/>
      <c r="Y2760" s="260"/>
      <c r="Z2760" t="s">
        <v>8439</v>
      </c>
      <c r="AA2760" t="s">
        <v>8442</v>
      </c>
      <c r="AB2760">
        <v>1845477736</v>
      </c>
      <c r="AC2760" s="261" t="str">
        <f>_xlfn.IFNA(IF(Table[[#This Row],[Programme Partner]]&lt;&gt;Table[[#This Row],[Implementing Partner]],CONCATENATE(Table[[#This Row],[Programme Partner]],"-",Table[[#This Row],[Implementing Partner]]),Table[[#This Row],[Programme Partner]]),"")</f>
        <v>BRAC</v>
      </c>
    </row>
    <row r="2761" spans="1:29" ht="16.5" customHeight="1">
      <c r="A2761" s="183">
        <v>2762</v>
      </c>
      <c r="B2761" s="183" t="s">
        <v>8385</v>
      </c>
      <c r="C2761" s="195" t="s">
        <v>5033</v>
      </c>
      <c r="D2761" s="268" t="s">
        <v>5033</v>
      </c>
      <c r="E2761" s="233" t="s">
        <v>8447</v>
      </c>
      <c r="F2761" s="265" t="s">
        <v>27</v>
      </c>
      <c r="G2761" s="195" t="s">
        <v>8011</v>
      </c>
      <c r="H2761" t="s">
        <v>8413</v>
      </c>
      <c r="I2761" s="195" t="str">
        <f>IFERROR(VLOOKUP(Table[[#This Row],[Activity Details of Assistance]],WHAT!E:F,2,FALSE),"")</f>
        <v># of tapstand</v>
      </c>
      <c r="J2761" s="195"/>
      <c r="K2761">
        <v>6</v>
      </c>
      <c r="L2761" s="235" t="s">
        <v>28</v>
      </c>
      <c r="M2761" s="252" t="s">
        <v>13</v>
      </c>
      <c r="N2761" t="s">
        <v>14</v>
      </c>
      <c r="O2761" t="s">
        <v>307</v>
      </c>
      <c r="P2761" t="s">
        <v>1599</v>
      </c>
      <c r="Q2761" t="s">
        <v>4720</v>
      </c>
      <c r="R2761" s="230">
        <v>45138</v>
      </c>
      <c r="S2761" s="230">
        <v>45108</v>
      </c>
      <c r="T2761" t="s">
        <v>8407</v>
      </c>
      <c r="U2761" s="259"/>
      <c r="V2761" s="259"/>
      <c r="W2761" s="259"/>
      <c r="X2761" s="259"/>
      <c r="Y2761" s="260"/>
      <c r="Z2761" t="s">
        <v>8439</v>
      </c>
      <c r="AA2761" t="s">
        <v>8442</v>
      </c>
      <c r="AB2761">
        <v>1845477736</v>
      </c>
      <c r="AC2761" s="261" t="str">
        <f>_xlfn.IFNA(IF(Table[[#This Row],[Programme Partner]]&lt;&gt;Table[[#This Row],[Implementing Partner]],CONCATENATE(Table[[#This Row],[Programme Partner]],"-",Table[[#This Row],[Implementing Partner]]),Table[[#This Row],[Programme Partner]]),"")</f>
        <v>BRAC</v>
      </c>
    </row>
    <row r="2762" spans="1:29" ht="16.5" customHeight="1">
      <c r="A2762" s="183">
        <v>2763</v>
      </c>
      <c r="B2762" s="183" t="s">
        <v>8385</v>
      </c>
      <c r="C2762" s="195" t="s">
        <v>5033</v>
      </c>
      <c r="D2762" s="268" t="s">
        <v>5033</v>
      </c>
      <c r="E2762" s="233" t="s">
        <v>8447</v>
      </c>
      <c r="F2762" s="265" t="s">
        <v>27</v>
      </c>
      <c r="G2762" s="195" t="s">
        <v>8012</v>
      </c>
      <c r="H2762" t="s">
        <v>8318</v>
      </c>
      <c r="I2762" s="195" t="str">
        <f>IFERROR(VLOOKUP(Table[[#This Row],[Activity Details of Assistance]],WHAT!E:F,2,FALSE),"")</f>
        <v># of door</v>
      </c>
      <c r="J2762" s="195"/>
      <c r="K2762">
        <v>4</v>
      </c>
      <c r="L2762" s="235" t="s">
        <v>28</v>
      </c>
      <c r="M2762" s="252" t="s">
        <v>13</v>
      </c>
      <c r="N2762" t="s">
        <v>14</v>
      </c>
      <c r="O2762" t="s">
        <v>307</v>
      </c>
      <c r="P2762" t="s">
        <v>1599</v>
      </c>
      <c r="Q2762" t="s">
        <v>4720</v>
      </c>
      <c r="R2762" s="230">
        <v>45138</v>
      </c>
      <c r="S2762" s="230">
        <v>45108</v>
      </c>
      <c r="T2762" t="s">
        <v>8407</v>
      </c>
      <c r="U2762" s="259"/>
      <c r="V2762" s="259"/>
      <c r="W2762" s="259"/>
      <c r="X2762" s="259"/>
      <c r="Y2762" s="260"/>
      <c r="Z2762" t="s">
        <v>8439</v>
      </c>
      <c r="AA2762" t="s">
        <v>8442</v>
      </c>
      <c r="AB2762">
        <v>1845477736</v>
      </c>
      <c r="AC2762" s="261" t="str">
        <f>_xlfn.IFNA(IF(Table[[#This Row],[Programme Partner]]&lt;&gt;Table[[#This Row],[Implementing Partner]],CONCATENATE(Table[[#This Row],[Programme Partner]],"-",Table[[#This Row],[Implementing Partner]]),Table[[#This Row],[Programme Partner]]),"")</f>
        <v>BRAC</v>
      </c>
    </row>
    <row r="2763" spans="1:29" ht="16.5" customHeight="1">
      <c r="A2763" s="183">
        <v>2764</v>
      </c>
      <c r="B2763" s="183" t="s">
        <v>8385</v>
      </c>
      <c r="C2763" s="195" t="s">
        <v>5033</v>
      </c>
      <c r="D2763" s="268" t="s">
        <v>5033</v>
      </c>
      <c r="E2763" s="233" t="s">
        <v>8447</v>
      </c>
      <c r="F2763" s="265" t="s">
        <v>27</v>
      </c>
      <c r="G2763" s="195" t="s">
        <v>8012</v>
      </c>
      <c r="H2763" t="s">
        <v>8403</v>
      </c>
      <c r="I2763" s="195" t="str">
        <f>IFERROR(VLOOKUP(Table[[#This Row],[Activity Details of Assistance]],WHAT!E:F,2,FALSE),"")</f>
        <v># of door</v>
      </c>
      <c r="J2763" s="195"/>
      <c r="K2763">
        <v>3</v>
      </c>
      <c r="L2763" s="235" t="s">
        <v>28</v>
      </c>
      <c r="M2763" s="252" t="s">
        <v>13</v>
      </c>
      <c r="N2763" t="s">
        <v>14</v>
      </c>
      <c r="O2763" t="s">
        <v>307</v>
      </c>
      <c r="P2763" t="s">
        <v>1599</v>
      </c>
      <c r="Q2763" t="s">
        <v>4720</v>
      </c>
      <c r="R2763" s="230">
        <v>45138</v>
      </c>
      <c r="S2763" s="230">
        <v>45108</v>
      </c>
      <c r="T2763" t="s">
        <v>8407</v>
      </c>
      <c r="U2763" s="259"/>
      <c r="V2763" s="259"/>
      <c r="W2763" s="259"/>
      <c r="X2763" s="259"/>
      <c r="Y2763" s="260"/>
      <c r="Z2763" t="s">
        <v>8439</v>
      </c>
      <c r="AA2763" t="s">
        <v>8442</v>
      </c>
      <c r="AB2763">
        <v>1845477736</v>
      </c>
      <c r="AC2763" s="261" t="str">
        <f>_xlfn.IFNA(IF(Table[[#This Row],[Programme Partner]]&lt;&gt;Table[[#This Row],[Implementing Partner]],CONCATENATE(Table[[#This Row],[Programme Partner]],"-",Table[[#This Row],[Implementing Partner]]),Table[[#This Row],[Programme Partner]]),"")</f>
        <v>BRAC</v>
      </c>
    </row>
    <row r="2764" spans="1:29" ht="16.5" customHeight="1">
      <c r="A2764" s="183">
        <v>2765</v>
      </c>
      <c r="B2764" s="183" t="s">
        <v>8385</v>
      </c>
      <c r="C2764" s="195" t="s">
        <v>5033</v>
      </c>
      <c r="D2764" s="268" t="s">
        <v>5033</v>
      </c>
      <c r="E2764" s="233" t="s">
        <v>8447</v>
      </c>
      <c r="F2764" s="265" t="s">
        <v>27</v>
      </c>
      <c r="G2764" s="195" t="s">
        <v>8012</v>
      </c>
      <c r="H2764" t="s">
        <v>8365</v>
      </c>
      <c r="I2764" s="195" t="str">
        <f>IFERROR(VLOOKUP(Table[[#This Row],[Activity Details of Assistance]],WHAT!E:F,2,FALSE),"")</f>
        <v># of door</v>
      </c>
      <c r="J2764" s="195"/>
      <c r="K2764">
        <v>6</v>
      </c>
      <c r="L2764" s="235" t="s">
        <v>28</v>
      </c>
      <c r="M2764" s="252" t="s">
        <v>13</v>
      </c>
      <c r="N2764" t="s">
        <v>14</v>
      </c>
      <c r="O2764" t="s">
        <v>307</v>
      </c>
      <c r="P2764" t="s">
        <v>1599</v>
      </c>
      <c r="Q2764" t="s">
        <v>4720</v>
      </c>
      <c r="R2764" s="230">
        <v>45138</v>
      </c>
      <c r="S2764" s="230">
        <v>45108</v>
      </c>
      <c r="T2764" t="s">
        <v>8407</v>
      </c>
      <c r="U2764" s="259"/>
      <c r="V2764" s="259"/>
      <c r="W2764" s="259"/>
      <c r="X2764" s="259"/>
      <c r="Y2764" s="260"/>
      <c r="Z2764" t="s">
        <v>8439</v>
      </c>
      <c r="AA2764" t="s">
        <v>8442</v>
      </c>
      <c r="AB2764">
        <v>1845477736</v>
      </c>
      <c r="AC2764" s="261" t="str">
        <f>_xlfn.IFNA(IF(Table[[#This Row],[Programme Partner]]&lt;&gt;Table[[#This Row],[Implementing Partner]],CONCATENATE(Table[[#This Row],[Programme Partner]],"-",Table[[#This Row],[Implementing Partner]]),Table[[#This Row],[Programme Partner]]),"")</f>
        <v>BRAC</v>
      </c>
    </row>
    <row r="2765" spans="1:29" ht="16.5" customHeight="1">
      <c r="A2765" s="183">
        <v>2766</v>
      </c>
      <c r="B2765" s="183" t="s">
        <v>8385</v>
      </c>
      <c r="C2765" s="195" t="s">
        <v>5033</v>
      </c>
      <c r="D2765" s="268" t="s">
        <v>5033</v>
      </c>
      <c r="E2765" s="233" t="s">
        <v>8447</v>
      </c>
      <c r="F2765" s="265" t="s">
        <v>27</v>
      </c>
      <c r="G2765" s="195" t="s">
        <v>8012</v>
      </c>
      <c r="H2765" t="s">
        <v>8312</v>
      </c>
      <c r="I2765" s="195" t="str">
        <f>IFERROR(VLOOKUP(Table[[#This Row],[Activity Details of Assistance]],WHAT!E:F,2,FALSE),"")</f>
        <v># of door</v>
      </c>
      <c r="J2765" s="195"/>
      <c r="K2765">
        <v>70</v>
      </c>
      <c r="L2765" s="235" t="s">
        <v>28</v>
      </c>
      <c r="M2765" s="252" t="s">
        <v>13</v>
      </c>
      <c r="N2765" t="s">
        <v>14</v>
      </c>
      <c r="O2765" t="s">
        <v>307</v>
      </c>
      <c r="P2765" t="s">
        <v>1599</v>
      </c>
      <c r="Q2765" t="s">
        <v>4720</v>
      </c>
      <c r="R2765" s="230">
        <v>45138</v>
      </c>
      <c r="S2765" s="230">
        <v>45108</v>
      </c>
      <c r="T2765" t="s">
        <v>8407</v>
      </c>
      <c r="U2765" s="259"/>
      <c r="V2765" s="259"/>
      <c r="W2765" s="259"/>
      <c r="X2765" s="259"/>
      <c r="Y2765" s="260"/>
      <c r="Z2765" t="s">
        <v>8439</v>
      </c>
      <c r="AA2765" t="s">
        <v>8442</v>
      </c>
      <c r="AB2765">
        <v>1845477736</v>
      </c>
      <c r="AC2765" s="261" t="str">
        <f>_xlfn.IFNA(IF(Table[[#This Row],[Programme Partner]]&lt;&gt;Table[[#This Row],[Implementing Partner]],CONCATENATE(Table[[#This Row],[Programme Partner]],"-",Table[[#This Row],[Implementing Partner]]),Table[[#This Row],[Programme Partner]]),"")</f>
        <v>BRAC</v>
      </c>
    </row>
    <row r="2766" spans="1:29" ht="16.5" customHeight="1">
      <c r="A2766" s="183">
        <v>2767</v>
      </c>
      <c r="B2766" s="183" t="s">
        <v>8385</v>
      </c>
      <c r="C2766" s="195" t="s">
        <v>5033</v>
      </c>
      <c r="D2766" s="268" t="s">
        <v>5033</v>
      </c>
      <c r="E2766" s="233" t="s">
        <v>8447</v>
      </c>
      <c r="F2766" s="265" t="s">
        <v>27</v>
      </c>
      <c r="G2766" s="195" t="s">
        <v>8013</v>
      </c>
      <c r="H2766" t="s">
        <v>8286</v>
      </c>
      <c r="I2766" s="195" t="str">
        <f>IFERROR(VLOOKUP(Table[[#This Row],[Activity Details of Assistance]],WHAT!E:F,2,FALSE),"")</f>
        <v># of HP sessions at community level</v>
      </c>
      <c r="J2766" s="195"/>
      <c r="K2766">
        <v>229</v>
      </c>
      <c r="L2766" s="235" t="s">
        <v>28</v>
      </c>
      <c r="M2766" s="252" t="s">
        <v>13</v>
      </c>
      <c r="N2766" t="s">
        <v>14</v>
      </c>
      <c r="O2766" t="s">
        <v>307</v>
      </c>
      <c r="P2766" t="s">
        <v>1599</v>
      </c>
      <c r="Q2766" t="s">
        <v>4720</v>
      </c>
      <c r="R2766" s="230">
        <v>45138</v>
      </c>
      <c r="S2766" s="230">
        <v>45108</v>
      </c>
      <c r="T2766" t="s">
        <v>8407</v>
      </c>
      <c r="U2766" s="259"/>
      <c r="V2766" s="259"/>
      <c r="W2766" s="259"/>
      <c r="X2766" s="259"/>
      <c r="Y2766" s="260"/>
      <c r="Z2766" t="s">
        <v>8439</v>
      </c>
      <c r="AA2766" t="s">
        <v>8442</v>
      </c>
      <c r="AB2766">
        <v>1845477736</v>
      </c>
      <c r="AC2766" s="261" t="str">
        <f>_xlfn.IFNA(IF(Table[[#This Row],[Programme Partner]]&lt;&gt;Table[[#This Row],[Implementing Partner]],CONCATENATE(Table[[#This Row],[Programme Partner]],"-",Table[[#This Row],[Implementing Partner]]),Table[[#This Row],[Programme Partner]]),"")</f>
        <v>BRAC</v>
      </c>
    </row>
    <row r="2767" spans="1:29" ht="16.5" customHeight="1">
      <c r="A2767" s="183">
        <v>2768</v>
      </c>
      <c r="B2767" s="183" t="s">
        <v>8385</v>
      </c>
      <c r="C2767" s="195" t="s">
        <v>5033</v>
      </c>
      <c r="D2767" s="268" t="s">
        <v>5033</v>
      </c>
      <c r="E2767" s="233" t="s">
        <v>8447</v>
      </c>
      <c r="F2767" s="265" t="s">
        <v>27</v>
      </c>
      <c r="G2767" s="195" t="s">
        <v>8014</v>
      </c>
      <c r="H2767" t="s">
        <v>8401</v>
      </c>
      <c r="I2767" s="195" t="str">
        <f>IFERROR(VLOOKUP(Table[[#This Row],[Activity Details of Assistance]],WHAT!E:F,2,FALSE),"")</f>
        <v># of household</v>
      </c>
      <c r="J2767" s="195"/>
      <c r="K2767">
        <v>92</v>
      </c>
      <c r="L2767" s="235" t="s">
        <v>28</v>
      </c>
      <c r="M2767" s="252" t="s">
        <v>13</v>
      </c>
      <c r="N2767" t="s">
        <v>14</v>
      </c>
      <c r="O2767" t="s">
        <v>307</v>
      </c>
      <c r="P2767" t="s">
        <v>1599</v>
      </c>
      <c r="Q2767" t="s">
        <v>4720</v>
      </c>
      <c r="R2767" s="230">
        <v>45138</v>
      </c>
      <c r="S2767" s="230">
        <v>45108</v>
      </c>
      <c r="T2767" t="s">
        <v>8407</v>
      </c>
      <c r="U2767" s="259"/>
      <c r="V2767" s="259"/>
      <c r="W2767" s="259"/>
      <c r="X2767" s="259"/>
      <c r="Y2767" s="260"/>
      <c r="Z2767" t="s">
        <v>8439</v>
      </c>
      <c r="AA2767" t="s">
        <v>8442</v>
      </c>
      <c r="AB2767">
        <v>1845477736</v>
      </c>
      <c r="AC2767" s="261" t="str">
        <f>_xlfn.IFNA(IF(Table[[#This Row],[Programme Partner]]&lt;&gt;Table[[#This Row],[Implementing Partner]],CONCATENATE(Table[[#This Row],[Programme Partner]],"-",Table[[#This Row],[Implementing Partner]]),Table[[#This Row],[Programme Partner]]),"")</f>
        <v>BRAC</v>
      </c>
    </row>
    <row r="2768" spans="1:29" ht="16.5" customHeight="1">
      <c r="A2768" s="183">
        <v>2769</v>
      </c>
      <c r="B2768" s="183" t="s">
        <v>8385</v>
      </c>
      <c r="C2768" s="195" t="s">
        <v>5033</v>
      </c>
      <c r="D2768" s="268" t="s">
        <v>5033</v>
      </c>
      <c r="E2768" s="233" t="s">
        <v>8447</v>
      </c>
      <c r="F2768" s="265" t="s">
        <v>27</v>
      </c>
      <c r="G2768" s="195" t="s">
        <v>8011</v>
      </c>
      <c r="H2768" t="s">
        <v>8363</v>
      </c>
      <c r="I2768" s="195" t="str">
        <f>IFERROR(VLOOKUP(Table[[#This Row],[Activity Details of Assistance]],WHAT!E:F,2,FALSE),"")</f>
        <v># of tube well</v>
      </c>
      <c r="J2768" s="195"/>
      <c r="K2768">
        <v>35</v>
      </c>
      <c r="L2768" s="235" t="s">
        <v>28</v>
      </c>
      <c r="M2768" s="252" t="s">
        <v>13</v>
      </c>
      <c r="N2768" t="s">
        <v>14</v>
      </c>
      <c r="O2768" t="s">
        <v>309</v>
      </c>
      <c r="P2768" t="s">
        <v>1606</v>
      </c>
      <c r="Q2768" t="s">
        <v>6479</v>
      </c>
      <c r="R2768" s="230">
        <v>45138</v>
      </c>
      <c r="S2768" s="230">
        <v>45108</v>
      </c>
      <c r="T2768" t="s">
        <v>8407</v>
      </c>
      <c r="U2768" s="259"/>
      <c r="V2768" s="259"/>
      <c r="W2768" s="259"/>
      <c r="X2768" s="259"/>
      <c r="Y2768" s="260"/>
      <c r="Z2768" t="s">
        <v>8439</v>
      </c>
      <c r="AA2768" t="s">
        <v>8442</v>
      </c>
      <c r="AB2768">
        <v>1847455736</v>
      </c>
      <c r="AC2768" s="261" t="str">
        <f>_xlfn.IFNA(IF(Table[[#This Row],[Programme Partner]]&lt;&gt;Table[[#This Row],[Implementing Partner]],CONCATENATE(Table[[#This Row],[Programme Partner]],"-",Table[[#This Row],[Implementing Partner]]),Table[[#This Row],[Programme Partner]]),"")</f>
        <v>BRAC</v>
      </c>
    </row>
    <row r="2769" spans="1:29" ht="16.5" customHeight="1">
      <c r="A2769" s="183">
        <v>2770</v>
      </c>
      <c r="B2769" s="183" t="s">
        <v>8385</v>
      </c>
      <c r="C2769" s="195" t="s">
        <v>5033</v>
      </c>
      <c r="D2769" s="268" t="s">
        <v>5033</v>
      </c>
      <c r="E2769" s="233" t="s">
        <v>8447</v>
      </c>
      <c r="F2769" s="265" t="s">
        <v>27</v>
      </c>
      <c r="G2769" s="195" t="s">
        <v>8012</v>
      </c>
      <c r="H2769" t="s">
        <v>8318</v>
      </c>
      <c r="I2769" s="195" t="str">
        <f>IFERROR(VLOOKUP(Table[[#This Row],[Activity Details of Assistance]],WHAT!E:F,2,FALSE),"")</f>
        <v># of door</v>
      </c>
      <c r="J2769" s="195"/>
      <c r="K2769">
        <v>5</v>
      </c>
      <c r="L2769" s="235" t="s">
        <v>28</v>
      </c>
      <c r="M2769" s="252" t="s">
        <v>13</v>
      </c>
      <c r="N2769" t="s">
        <v>14</v>
      </c>
      <c r="O2769" t="s">
        <v>309</v>
      </c>
      <c r="P2769" t="s">
        <v>1606</v>
      </c>
      <c r="Q2769" t="s">
        <v>6479</v>
      </c>
      <c r="R2769" s="230">
        <v>45138</v>
      </c>
      <c r="S2769" s="230">
        <v>45108</v>
      </c>
      <c r="T2769" t="s">
        <v>8407</v>
      </c>
      <c r="U2769" s="259"/>
      <c r="V2769" s="259"/>
      <c r="W2769" s="259"/>
      <c r="X2769" s="259"/>
      <c r="Y2769" s="260"/>
      <c r="Z2769" t="s">
        <v>8439</v>
      </c>
      <c r="AA2769" t="s">
        <v>8442</v>
      </c>
      <c r="AB2769">
        <v>1847455736</v>
      </c>
      <c r="AC2769" s="261" t="str">
        <f>_xlfn.IFNA(IF(Table[[#This Row],[Programme Partner]]&lt;&gt;Table[[#This Row],[Implementing Partner]],CONCATENATE(Table[[#This Row],[Programme Partner]],"-",Table[[#This Row],[Implementing Partner]]),Table[[#This Row],[Programme Partner]]),"")</f>
        <v>BRAC</v>
      </c>
    </row>
    <row r="2770" spans="1:29" ht="16.5" customHeight="1">
      <c r="A2770" s="183">
        <v>2771</v>
      </c>
      <c r="B2770" s="183" t="s">
        <v>8385</v>
      </c>
      <c r="C2770" s="195" t="s">
        <v>5033</v>
      </c>
      <c r="D2770" s="268" t="s">
        <v>5033</v>
      </c>
      <c r="E2770" s="233" t="s">
        <v>8447</v>
      </c>
      <c r="F2770" s="265" t="s">
        <v>27</v>
      </c>
      <c r="G2770" s="195" t="s">
        <v>8012</v>
      </c>
      <c r="H2770" t="s">
        <v>8364</v>
      </c>
      <c r="I2770" s="195" t="str">
        <f>IFERROR(VLOOKUP(Table[[#This Row],[Activity Details of Assistance]],WHAT!E:F,2,FALSE),"")</f>
        <v xml:space="preserve"># of door </v>
      </c>
      <c r="J2770" s="195"/>
      <c r="K2770">
        <v>22</v>
      </c>
      <c r="L2770" s="235" t="s">
        <v>28</v>
      </c>
      <c r="M2770" s="252" t="s">
        <v>13</v>
      </c>
      <c r="N2770" t="s">
        <v>14</v>
      </c>
      <c r="O2770" t="s">
        <v>309</v>
      </c>
      <c r="P2770" t="s">
        <v>1606</v>
      </c>
      <c r="Q2770" t="s">
        <v>6479</v>
      </c>
      <c r="R2770" s="230">
        <v>45138</v>
      </c>
      <c r="S2770" s="230">
        <v>45108</v>
      </c>
      <c r="T2770" t="s">
        <v>8407</v>
      </c>
      <c r="U2770" s="259"/>
      <c r="V2770" s="259"/>
      <c r="W2770" s="259"/>
      <c r="X2770" s="259"/>
      <c r="Y2770" s="260"/>
      <c r="Z2770" t="s">
        <v>8439</v>
      </c>
      <c r="AA2770" t="s">
        <v>8442</v>
      </c>
      <c r="AB2770">
        <v>1847455736</v>
      </c>
      <c r="AC2770" s="261" t="str">
        <f>_xlfn.IFNA(IF(Table[[#This Row],[Programme Partner]]&lt;&gt;Table[[#This Row],[Implementing Partner]],CONCATENATE(Table[[#This Row],[Programme Partner]],"-",Table[[#This Row],[Implementing Partner]]),Table[[#This Row],[Programme Partner]]),"")</f>
        <v>BRAC</v>
      </c>
    </row>
    <row r="2771" spans="1:29" ht="16.5" customHeight="1">
      <c r="A2771" s="183">
        <v>2772</v>
      </c>
      <c r="B2771" s="183" t="s">
        <v>8385</v>
      </c>
      <c r="C2771" s="195" t="s">
        <v>5033</v>
      </c>
      <c r="D2771" s="268" t="s">
        <v>5033</v>
      </c>
      <c r="E2771" s="233" t="s">
        <v>8447</v>
      </c>
      <c r="F2771" s="265" t="s">
        <v>27</v>
      </c>
      <c r="G2771" s="195" t="s">
        <v>8012</v>
      </c>
      <c r="H2771" t="s">
        <v>8403</v>
      </c>
      <c r="I2771" s="195" t="str">
        <f>IFERROR(VLOOKUP(Table[[#This Row],[Activity Details of Assistance]],WHAT!E:F,2,FALSE),"")</f>
        <v># of door</v>
      </c>
      <c r="J2771" s="195"/>
      <c r="K2771">
        <v>6</v>
      </c>
      <c r="L2771" s="235" t="s">
        <v>28</v>
      </c>
      <c r="M2771" s="252" t="s">
        <v>13</v>
      </c>
      <c r="N2771" t="s">
        <v>14</v>
      </c>
      <c r="O2771" t="s">
        <v>309</v>
      </c>
      <c r="P2771" t="s">
        <v>1606</v>
      </c>
      <c r="Q2771" t="s">
        <v>6479</v>
      </c>
      <c r="R2771" s="230">
        <v>45138</v>
      </c>
      <c r="S2771" s="230">
        <v>45108</v>
      </c>
      <c r="T2771" t="s">
        <v>8407</v>
      </c>
      <c r="U2771" s="259"/>
      <c r="V2771" s="259"/>
      <c r="W2771" s="259"/>
      <c r="X2771" s="259"/>
      <c r="Y2771" s="260"/>
      <c r="Z2771" t="s">
        <v>8439</v>
      </c>
      <c r="AA2771" t="s">
        <v>8442</v>
      </c>
      <c r="AB2771">
        <v>1847455736</v>
      </c>
      <c r="AC2771" s="261" t="str">
        <f>_xlfn.IFNA(IF(Table[[#This Row],[Programme Partner]]&lt;&gt;Table[[#This Row],[Implementing Partner]],CONCATENATE(Table[[#This Row],[Programme Partner]],"-",Table[[#This Row],[Implementing Partner]]),Table[[#This Row],[Programme Partner]]),"")</f>
        <v>BRAC</v>
      </c>
    </row>
    <row r="2772" spans="1:29" ht="16.5" customHeight="1">
      <c r="A2772" s="183">
        <v>2773</v>
      </c>
      <c r="B2772" s="183" t="s">
        <v>8385</v>
      </c>
      <c r="C2772" s="195" t="s">
        <v>5033</v>
      </c>
      <c r="D2772" s="268" t="s">
        <v>5033</v>
      </c>
      <c r="E2772" s="233" t="s">
        <v>8447</v>
      </c>
      <c r="F2772" s="265" t="s">
        <v>27</v>
      </c>
      <c r="G2772" s="195" t="s">
        <v>8012</v>
      </c>
      <c r="H2772" t="s">
        <v>8365</v>
      </c>
      <c r="I2772" s="195" t="str">
        <f>IFERROR(VLOOKUP(Table[[#This Row],[Activity Details of Assistance]],WHAT!E:F,2,FALSE),"")</f>
        <v># of door</v>
      </c>
      <c r="J2772" s="195"/>
      <c r="K2772">
        <v>25</v>
      </c>
      <c r="L2772" s="235" t="s">
        <v>28</v>
      </c>
      <c r="M2772" s="252" t="s">
        <v>13</v>
      </c>
      <c r="N2772" t="s">
        <v>14</v>
      </c>
      <c r="O2772" t="s">
        <v>309</v>
      </c>
      <c r="P2772" t="s">
        <v>1606</v>
      </c>
      <c r="Q2772" t="s">
        <v>6479</v>
      </c>
      <c r="R2772" s="230">
        <v>45138</v>
      </c>
      <c r="S2772" s="230">
        <v>45108</v>
      </c>
      <c r="T2772" t="s">
        <v>8407</v>
      </c>
      <c r="U2772" s="259"/>
      <c r="V2772" s="259"/>
      <c r="W2772" s="259"/>
      <c r="X2772" s="259"/>
      <c r="Y2772" s="260"/>
      <c r="Z2772" t="s">
        <v>8439</v>
      </c>
      <c r="AA2772" t="s">
        <v>8442</v>
      </c>
      <c r="AB2772">
        <v>1847455736</v>
      </c>
      <c r="AC2772" s="261" t="str">
        <f>_xlfn.IFNA(IF(Table[[#This Row],[Programme Partner]]&lt;&gt;Table[[#This Row],[Implementing Partner]],CONCATENATE(Table[[#This Row],[Programme Partner]],"-",Table[[#This Row],[Implementing Partner]]),Table[[#This Row],[Programme Partner]]),"")</f>
        <v>BRAC</v>
      </c>
    </row>
    <row r="2773" spans="1:29" ht="16.5" customHeight="1">
      <c r="A2773" s="183">
        <v>2774</v>
      </c>
      <c r="B2773" s="183" t="s">
        <v>8385</v>
      </c>
      <c r="C2773" s="195" t="s">
        <v>5033</v>
      </c>
      <c r="D2773" s="268" t="s">
        <v>5033</v>
      </c>
      <c r="E2773" s="233" t="s">
        <v>8447</v>
      </c>
      <c r="F2773" s="265" t="s">
        <v>27</v>
      </c>
      <c r="G2773" s="195" t="s">
        <v>8012</v>
      </c>
      <c r="H2773" t="s">
        <v>8312</v>
      </c>
      <c r="I2773" s="195" t="str">
        <f>IFERROR(VLOOKUP(Table[[#This Row],[Activity Details of Assistance]],WHAT!E:F,2,FALSE),"")</f>
        <v># of door</v>
      </c>
      <c r="J2773" s="195"/>
      <c r="K2773">
        <v>113</v>
      </c>
      <c r="L2773" s="235" t="s">
        <v>28</v>
      </c>
      <c r="M2773" s="252" t="s">
        <v>13</v>
      </c>
      <c r="N2773" t="s">
        <v>14</v>
      </c>
      <c r="O2773" t="s">
        <v>309</v>
      </c>
      <c r="P2773" t="s">
        <v>1606</v>
      </c>
      <c r="Q2773" t="s">
        <v>6479</v>
      </c>
      <c r="R2773" s="230">
        <v>45138</v>
      </c>
      <c r="S2773" s="230">
        <v>45108</v>
      </c>
      <c r="T2773" t="s">
        <v>8407</v>
      </c>
      <c r="U2773" s="259"/>
      <c r="V2773" s="259"/>
      <c r="W2773" s="259"/>
      <c r="X2773" s="259"/>
      <c r="Y2773" s="260"/>
      <c r="Z2773" t="s">
        <v>8439</v>
      </c>
      <c r="AA2773" t="s">
        <v>8442</v>
      </c>
      <c r="AB2773">
        <v>1847455736</v>
      </c>
      <c r="AC2773" s="261" t="str">
        <f>_xlfn.IFNA(IF(Table[[#This Row],[Programme Partner]]&lt;&gt;Table[[#This Row],[Implementing Partner]],CONCATENATE(Table[[#This Row],[Programme Partner]],"-",Table[[#This Row],[Implementing Partner]]),Table[[#This Row],[Programme Partner]]),"")</f>
        <v>BRAC</v>
      </c>
    </row>
    <row r="2774" spans="1:29" ht="16.5" customHeight="1">
      <c r="A2774" s="183">
        <v>2775</v>
      </c>
      <c r="B2774" s="183" t="s">
        <v>8385</v>
      </c>
      <c r="C2774" s="195" t="s">
        <v>5033</v>
      </c>
      <c r="D2774" s="268" t="s">
        <v>5033</v>
      </c>
      <c r="E2774" s="233" t="s">
        <v>8447</v>
      </c>
      <c r="F2774" s="265" t="s">
        <v>27</v>
      </c>
      <c r="G2774" s="195" t="s">
        <v>8013</v>
      </c>
      <c r="H2774" t="s">
        <v>8286</v>
      </c>
      <c r="I2774" s="195" t="str">
        <f>IFERROR(VLOOKUP(Table[[#This Row],[Activity Details of Assistance]],WHAT!E:F,2,FALSE),"")</f>
        <v># of HP sessions at community level</v>
      </c>
      <c r="J2774" s="195"/>
      <c r="K2774">
        <v>268</v>
      </c>
      <c r="L2774" s="235" t="s">
        <v>28</v>
      </c>
      <c r="M2774" s="252" t="s">
        <v>13</v>
      </c>
      <c r="N2774" t="s">
        <v>14</v>
      </c>
      <c r="O2774" t="s">
        <v>309</v>
      </c>
      <c r="P2774" t="s">
        <v>1606</v>
      </c>
      <c r="Q2774" t="s">
        <v>6479</v>
      </c>
      <c r="R2774" s="230">
        <v>45138</v>
      </c>
      <c r="S2774" s="230">
        <v>45108</v>
      </c>
      <c r="T2774" t="s">
        <v>8407</v>
      </c>
      <c r="U2774" s="259"/>
      <c r="V2774" s="259"/>
      <c r="W2774" s="259"/>
      <c r="X2774" s="259"/>
      <c r="Y2774" s="260"/>
      <c r="Z2774" t="s">
        <v>8439</v>
      </c>
      <c r="AA2774" t="s">
        <v>8442</v>
      </c>
      <c r="AB2774">
        <v>1847455736</v>
      </c>
      <c r="AC2774" s="261" t="str">
        <f>_xlfn.IFNA(IF(Table[[#This Row],[Programme Partner]]&lt;&gt;Table[[#This Row],[Implementing Partner]],CONCATENATE(Table[[#This Row],[Programme Partner]],"-",Table[[#This Row],[Implementing Partner]]),Table[[#This Row],[Programme Partner]]),"")</f>
        <v>BRAC</v>
      </c>
    </row>
    <row r="2775" spans="1:29" ht="16.5" customHeight="1">
      <c r="A2775" s="183">
        <v>2776</v>
      </c>
      <c r="B2775" s="183" t="s">
        <v>8385</v>
      </c>
      <c r="C2775" s="195" t="s">
        <v>5273</v>
      </c>
      <c r="D2775" s="268" t="s">
        <v>5184</v>
      </c>
      <c r="E2775" s="233" t="s">
        <v>5273</v>
      </c>
      <c r="F2775" s="265" t="s">
        <v>27</v>
      </c>
      <c r="G2775" s="195" t="s">
        <v>8012</v>
      </c>
      <c r="H2775" t="s">
        <v>8364</v>
      </c>
      <c r="I2775" s="195" t="str">
        <f>IFERROR(VLOOKUP(Table[[#This Row],[Activity Details of Assistance]],WHAT!E:F,2,FALSE),"")</f>
        <v xml:space="preserve"># of door </v>
      </c>
      <c r="J2775" s="195"/>
      <c r="K2775">
        <v>36</v>
      </c>
      <c r="L2775" s="235" t="s">
        <v>28</v>
      </c>
      <c r="M2775" s="252" t="s">
        <v>13</v>
      </c>
      <c r="N2775" t="s">
        <v>14</v>
      </c>
      <c r="O2775" t="s">
        <v>309</v>
      </c>
      <c r="P2775" t="s">
        <v>1607</v>
      </c>
      <c r="Q2775" t="s">
        <v>4710</v>
      </c>
      <c r="R2775" s="230">
        <v>45138</v>
      </c>
      <c r="S2775" s="230">
        <v>45261</v>
      </c>
      <c r="T2775" t="s">
        <v>8407</v>
      </c>
      <c r="U2775" s="259"/>
      <c r="V2775" s="259"/>
      <c r="W2775" s="259"/>
      <c r="X2775" s="259"/>
      <c r="Y2775" s="260"/>
      <c r="Z2775" t="s">
        <v>8458</v>
      </c>
      <c r="AA2775" t="s">
        <v>8459</v>
      </c>
      <c r="AB2775" t="s">
        <v>8460</v>
      </c>
      <c r="AC2775" s="261" t="str">
        <f>_xlfn.IFNA(IF(Table[[#This Row],[Programme Partner]]&lt;&gt;Table[[#This Row],[Implementing Partner]],CONCATENATE(Table[[#This Row],[Programme Partner]],"-",Table[[#This Row],[Implementing Partner]]),Table[[#This Row],[Programme Partner]]),"")</f>
        <v>UNHCR-NGOF</v>
      </c>
    </row>
    <row r="2776" spans="1:29" ht="16.5" customHeight="1">
      <c r="A2776" s="183">
        <v>2777</v>
      </c>
      <c r="B2776" s="183" t="s">
        <v>8385</v>
      </c>
      <c r="C2776" s="195" t="s">
        <v>5273</v>
      </c>
      <c r="D2776" s="268" t="s">
        <v>5184</v>
      </c>
      <c r="E2776" s="233" t="s">
        <v>5273</v>
      </c>
      <c r="F2776" s="265" t="s">
        <v>27</v>
      </c>
      <c r="G2776" s="195" t="s">
        <v>8012</v>
      </c>
      <c r="H2776" t="s">
        <v>8365</v>
      </c>
      <c r="I2776" s="195" t="str">
        <f>IFERROR(VLOOKUP(Table[[#This Row],[Activity Details of Assistance]],WHAT!E:F,2,FALSE),"")</f>
        <v># of door</v>
      </c>
      <c r="J2776" s="195"/>
      <c r="K2776">
        <v>291</v>
      </c>
      <c r="L2776" s="235" t="s">
        <v>28</v>
      </c>
      <c r="M2776" s="252" t="s">
        <v>13</v>
      </c>
      <c r="N2776" t="s">
        <v>14</v>
      </c>
      <c r="O2776" t="s">
        <v>309</v>
      </c>
      <c r="P2776" t="s">
        <v>1607</v>
      </c>
      <c r="Q2776" t="s">
        <v>4710</v>
      </c>
      <c r="R2776" s="230">
        <v>45138</v>
      </c>
      <c r="S2776" s="230">
        <v>45261</v>
      </c>
      <c r="T2776" t="s">
        <v>8407</v>
      </c>
      <c r="U2776" s="259"/>
      <c r="V2776" s="259"/>
      <c r="W2776" s="259"/>
      <c r="X2776" s="259"/>
      <c r="Y2776" s="260"/>
      <c r="Z2776" t="s">
        <v>8458</v>
      </c>
      <c r="AA2776" t="s">
        <v>8459</v>
      </c>
      <c r="AB2776" t="s">
        <v>8460</v>
      </c>
      <c r="AC2776" s="261" t="str">
        <f>_xlfn.IFNA(IF(Table[[#This Row],[Programme Partner]]&lt;&gt;Table[[#This Row],[Implementing Partner]],CONCATENATE(Table[[#This Row],[Programme Partner]],"-",Table[[#This Row],[Implementing Partner]]),Table[[#This Row],[Programme Partner]]),"")</f>
        <v>UNHCR-NGOF</v>
      </c>
    </row>
    <row r="2777" spans="1:29" ht="16.5" customHeight="1">
      <c r="A2777" s="183">
        <v>2778</v>
      </c>
      <c r="B2777" s="183" t="s">
        <v>8385</v>
      </c>
      <c r="C2777" s="195" t="s">
        <v>5273</v>
      </c>
      <c r="D2777" s="268" t="s">
        <v>5184</v>
      </c>
      <c r="E2777" s="233" t="s">
        <v>5273</v>
      </c>
      <c r="F2777" s="265" t="s">
        <v>27</v>
      </c>
      <c r="G2777" s="195" t="s">
        <v>8012</v>
      </c>
      <c r="H2777" t="s">
        <v>8312</v>
      </c>
      <c r="I2777" s="195" t="str">
        <f>IFERROR(VLOOKUP(Table[[#This Row],[Activity Details of Assistance]],WHAT!E:F,2,FALSE),"")</f>
        <v># of door</v>
      </c>
      <c r="J2777" s="195"/>
      <c r="K2777">
        <v>484</v>
      </c>
      <c r="L2777" s="235" t="s">
        <v>28</v>
      </c>
      <c r="M2777" s="252" t="s">
        <v>13</v>
      </c>
      <c r="N2777" t="s">
        <v>14</v>
      </c>
      <c r="O2777" t="s">
        <v>309</v>
      </c>
      <c r="P2777" t="s">
        <v>1607</v>
      </c>
      <c r="Q2777" t="s">
        <v>4710</v>
      </c>
      <c r="R2777" s="230">
        <v>45138</v>
      </c>
      <c r="S2777" s="230">
        <v>45261</v>
      </c>
      <c r="T2777" t="s">
        <v>8407</v>
      </c>
      <c r="U2777" s="259"/>
      <c r="V2777" s="259"/>
      <c r="W2777" s="259"/>
      <c r="X2777" s="259"/>
      <c r="Y2777" s="260"/>
      <c r="Z2777" t="s">
        <v>8458</v>
      </c>
      <c r="AA2777" t="s">
        <v>8459</v>
      </c>
      <c r="AB2777" t="s">
        <v>8460</v>
      </c>
      <c r="AC2777" s="261" t="str">
        <f>_xlfn.IFNA(IF(Table[[#This Row],[Programme Partner]]&lt;&gt;Table[[#This Row],[Implementing Partner]],CONCATENATE(Table[[#This Row],[Programme Partner]],"-",Table[[#This Row],[Implementing Partner]]),Table[[#This Row],[Programme Partner]]),"")</f>
        <v>UNHCR-NGOF</v>
      </c>
    </row>
    <row r="2778" spans="1:29" ht="16.5" customHeight="1">
      <c r="A2778" s="183">
        <v>2779</v>
      </c>
      <c r="B2778" s="183" t="s">
        <v>8385</v>
      </c>
      <c r="C2778" s="195" t="s">
        <v>5273</v>
      </c>
      <c r="D2778" s="268" t="s">
        <v>5184</v>
      </c>
      <c r="E2778" s="233" t="s">
        <v>5273</v>
      </c>
      <c r="F2778" s="265" t="s">
        <v>27</v>
      </c>
      <c r="G2778" s="195" t="s">
        <v>8013</v>
      </c>
      <c r="H2778" t="s">
        <v>8338</v>
      </c>
      <c r="I2778" s="195" t="str">
        <f>IFERROR(VLOOKUP(Table[[#This Row],[Activity Details of Assistance]],WHAT!E:F,2,FALSE),"")</f>
        <v># of facilities</v>
      </c>
      <c r="J2778" s="195"/>
      <c r="K2778">
        <v>6421</v>
      </c>
      <c r="L2778" s="235" t="s">
        <v>28</v>
      </c>
      <c r="M2778" s="252" t="s">
        <v>13</v>
      </c>
      <c r="N2778" t="s">
        <v>14</v>
      </c>
      <c r="O2778" t="s">
        <v>309</v>
      </c>
      <c r="P2778" t="s">
        <v>1607</v>
      </c>
      <c r="Q2778" t="s">
        <v>4710</v>
      </c>
      <c r="R2778" s="230">
        <v>45138</v>
      </c>
      <c r="S2778" s="230">
        <v>45261</v>
      </c>
      <c r="T2778" t="s">
        <v>8407</v>
      </c>
      <c r="U2778" s="259"/>
      <c r="V2778" s="259"/>
      <c r="W2778" s="259"/>
      <c r="X2778" s="259"/>
      <c r="Y2778" s="260"/>
      <c r="Z2778" t="s">
        <v>8458</v>
      </c>
      <c r="AA2778" t="s">
        <v>8459</v>
      </c>
      <c r="AB2778" t="s">
        <v>8460</v>
      </c>
      <c r="AC2778" s="261" t="str">
        <f>_xlfn.IFNA(IF(Table[[#This Row],[Programme Partner]]&lt;&gt;Table[[#This Row],[Implementing Partner]],CONCATENATE(Table[[#This Row],[Programme Partner]],"-",Table[[#This Row],[Implementing Partner]]),Table[[#This Row],[Programme Partner]]),"")</f>
        <v>UNHCR-NGOF</v>
      </c>
    </row>
    <row r="2779" spans="1:29" ht="16.5" customHeight="1">
      <c r="A2779" s="183">
        <v>2780</v>
      </c>
      <c r="B2779" s="183" t="s">
        <v>8385</v>
      </c>
      <c r="C2779" s="195" t="s">
        <v>5273</v>
      </c>
      <c r="D2779" s="268" t="s">
        <v>5184</v>
      </c>
      <c r="E2779" s="233" t="s">
        <v>5273</v>
      </c>
      <c r="F2779" s="265" t="s">
        <v>27</v>
      </c>
      <c r="G2779" s="195" t="s">
        <v>8013</v>
      </c>
      <c r="H2779" t="s">
        <v>8286</v>
      </c>
      <c r="I2779" s="195" t="str">
        <f>IFERROR(VLOOKUP(Table[[#This Row],[Activity Details of Assistance]],WHAT!E:F,2,FALSE),"")</f>
        <v># of HP sessions at community level</v>
      </c>
      <c r="J2779" s="195"/>
      <c r="K2779">
        <v>96</v>
      </c>
      <c r="L2779" s="235" t="s">
        <v>28</v>
      </c>
      <c r="M2779" s="252" t="s">
        <v>13</v>
      </c>
      <c r="N2779" t="s">
        <v>14</v>
      </c>
      <c r="O2779" t="s">
        <v>309</v>
      </c>
      <c r="P2779" t="s">
        <v>1607</v>
      </c>
      <c r="Q2779" t="s">
        <v>4710</v>
      </c>
      <c r="R2779" s="230">
        <v>45138</v>
      </c>
      <c r="S2779" s="230">
        <v>45261</v>
      </c>
      <c r="T2779" t="s">
        <v>8407</v>
      </c>
      <c r="U2779" s="259"/>
      <c r="V2779" s="259"/>
      <c r="W2779" s="259"/>
      <c r="X2779" s="259"/>
      <c r="Y2779" s="260"/>
      <c r="Z2779" t="s">
        <v>8458</v>
      </c>
      <c r="AA2779" t="s">
        <v>8459</v>
      </c>
      <c r="AB2779" t="s">
        <v>8460</v>
      </c>
      <c r="AC2779" s="261" t="str">
        <f>_xlfn.IFNA(IF(Table[[#This Row],[Programme Partner]]&lt;&gt;Table[[#This Row],[Implementing Partner]],CONCATENATE(Table[[#This Row],[Programme Partner]],"-",Table[[#This Row],[Implementing Partner]]),Table[[#This Row],[Programme Partner]]),"")</f>
        <v>UNHCR-NGOF</v>
      </c>
    </row>
    <row r="2780" spans="1:29" ht="16.5" customHeight="1">
      <c r="A2780" s="183">
        <v>2781</v>
      </c>
      <c r="B2780" s="183" t="s">
        <v>8385</v>
      </c>
      <c r="C2780" s="195" t="s">
        <v>5273</v>
      </c>
      <c r="D2780" s="268" t="s">
        <v>5184</v>
      </c>
      <c r="E2780" s="233" t="s">
        <v>5273</v>
      </c>
      <c r="F2780" s="265" t="s">
        <v>27</v>
      </c>
      <c r="G2780" s="195" t="s">
        <v>8013</v>
      </c>
      <c r="H2780" t="s">
        <v>8287</v>
      </c>
      <c r="I2780" s="195" t="str">
        <f>IFERROR(VLOOKUP(Table[[#This Row],[Activity Details of Assistance]],WHAT!E:F,2,FALSE),"")</f>
        <v># of HP sessions at HH level</v>
      </c>
      <c r="J2780" s="195"/>
      <c r="K2780">
        <v>3352</v>
      </c>
      <c r="L2780" s="235" t="s">
        <v>28</v>
      </c>
      <c r="M2780" s="252" t="s">
        <v>13</v>
      </c>
      <c r="N2780" t="s">
        <v>14</v>
      </c>
      <c r="O2780" t="s">
        <v>309</v>
      </c>
      <c r="P2780" t="s">
        <v>1607</v>
      </c>
      <c r="Q2780" t="s">
        <v>4710</v>
      </c>
      <c r="R2780" s="230">
        <v>45138</v>
      </c>
      <c r="S2780" s="230">
        <v>45261</v>
      </c>
      <c r="T2780" t="s">
        <v>8407</v>
      </c>
      <c r="U2780" s="259"/>
      <c r="V2780" s="259"/>
      <c r="W2780" s="259"/>
      <c r="X2780" s="259"/>
      <c r="Y2780" s="260"/>
      <c r="Z2780" t="s">
        <v>8458</v>
      </c>
      <c r="AA2780" t="s">
        <v>8459</v>
      </c>
      <c r="AB2780" t="s">
        <v>8460</v>
      </c>
      <c r="AC2780" s="261" t="str">
        <f>_xlfn.IFNA(IF(Table[[#This Row],[Programme Partner]]&lt;&gt;Table[[#This Row],[Implementing Partner]],CONCATENATE(Table[[#This Row],[Programme Partner]],"-",Table[[#This Row],[Implementing Partner]]),Table[[#This Row],[Programme Partner]]),"")</f>
        <v>UNHCR-NGOF</v>
      </c>
    </row>
    <row r="2781" spans="1:29" ht="16.5" customHeight="1">
      <c r="A2781" s="183">
        <v>2782</v>
      </c>
      <c r="B2781" s="183" t="s">
        <v>8385</v>
      </c>
      <c r="C2781" s="195" t="s">
        <v>5273</v>
      </c>
      <c r="D2781" s="268" t="s">
        <v>5184</v>
      </c>
      <c r="E2781" s="233" t="s">
        <v>5273</v>
      </c>
      <c r="F2781" s="265" t="s">
        <v>27</v>
      </c>
      <c r="G2781" s="195" t="s">
        <v>8013</v>
      </c>
      <c r="H2781" t="s">
        <v>8327</v>
      </c>
      <c r="I2781" s="195" t="str">
        <f>IFERROR(VLOOKUP(Table[[#This Row],[Activity Details of Assistance]],WHAT!E:F,2,FALSE),"")</f>
        <v># of HP sessions at institution level</v>
      </c>
      <c r="J2781" s="195"/>
      <c r="K2781">
        <v>8</v>
      </c>
      <c r="L2781" s="235" t="s">
        <v>28</v>
      </c>
      <c r="M2781" s="252" t="s">
        <v>13</v>
      </c>
      <c r="N2781" t="s">
        <v>14</v>
      </c>
      <c r="O2781" t="s">
        <v>309</v>
      </c>
      <c r="P2781" t="s">
        <v>1607</v>
      </c>
      <c r="Q2781" t="s">
        <v>4710</v>
      </c>
      <c r="R2781" s="230">
        <v>45138</v>
      </c>
      <c r="S2781" s="230">
        <v>45261</v>
      </c>
      <c r="T2781" t="s">
        <v>8407</v>
      </c>
      <c r="U2781" s="259"/>
      <c r="V2781" s="259"/>
      <c r="W2781" s="259"/>
      <c r="X2781" s="259"/>
      <c r="Y2781" s="260"/>
      <c r="Z2781" t="s">
        <v>8458</v>
      </c>
      <c r="AA2781" t="s">
        <v>8459</v>
      </c>
      <c r="AB2781" t="s">
        <v>8460</v>
      </c>
      <c r="AC2781" s="261" t="str">
        <f>_xlfn.IFNA(IF(Table[[#This Row],[Programme Partner]]&lt;&gt;Table[[#This Row],[Implementing Partner]],CONCATENATE(Table[[#This Row],[Programme Partner]],"-",Table[[#This Row],[Implementing Partner]]),Table[[#This Row],[Programme Partner]]),"")</f>
        <v>UNHCR-NGOF</v>
      </c>
    </row>
    <row r="2782" spans="1:29" ht="16.5" customHeight="1">
      <c r="A2782" s="183">
        <v>2783</v>
      </c>
      <c r="B2782" s="183" t="s">
        <v>8385</v>
      </c>
      <c r="C2782" s="195" t="s">
        <v>5273</v>
      </c>
      <c r="D2782" s="268" t="s">
        <v>5184</v>
      </c>
      <c r="E2782" s="233" t="s">
        <v>5273</v>
      </c>
      <c r="F2782" s="265" t="s">
        <v>27</v>
      </c>
      <c r="G2782" s="195" t="s">
        <v>8014</v>
      </c>
      <c r="H2782" t="s">
        <v>8412</v>
      </c>
      <c r="I2782" s="195" t="str">
        <f>IFERROR(VLOOKUP(Table[[#This Row],[Activity Details of Assistance]],WHAT!E:F,2,FALSE),"")</f>
        <v># of HH</v>
      </c>
      <c r="J2782" s="195"/>
      <c r="K2782">
        <v>3559</v>
      </c>
      <c r="L2782" s="235" t="s">
        <v>28</v>
      </c>
      <c r="M2782" s="252" t="s">
        <v>13</v>
      </c>
      <c r="N2782" t="s">
        <v>14</v>
      </c>
      <c r="O2782" t="s">
        <v>309</v>
      </c>
      <c r="P2782" t="s">
        <v>1607</v>
      </c>
      <c r="Q2782" t="s">
        <v>4710</v>
      </c>
      <c r="R2782" s="230">
        <v>45138</v>
      </c>
      <c r="S2782" s="230">
        <v>45261</v>
      </c>
      <c r="T2782" t="s">
        <v>8407</v>
      </c>
      <c r="U2782" s="259"/>
      <c r="V2782" s="259"/>
      <c r="W2782" s="259"/>
      <c r="X2782" s="259"/>
      <c r="Y2782" s="260"/>
      <c r="Z2782" t="s">
        <v>8458</v>
      </c>
      <c r="AA2782" t="s">
        <v>8459</v>
      </c>
      <c r="AB2782" t="s">
        <v>8460</v>
      </c>
      <c r="AC2782" s="261" t="str">
        <f>_xlfn.IFNA(IF(Table[[#This Row],[Programme Partner]]&lt;&gt;Table[[#This Row],[Implementing Partner]],CONCATENATE(Table[[#This Row],[Programme Partner]],"-",Table[[#This Row],[Implementing Partner]]),Table[[#This Row],[Programme Partner]]),"")</f>
        <v>UNHCR-NGOF</v>
      </c>
    </row>
    <row r="2783" spans="1:29" ht="16.5" customHeight="1">
      <c r="A2783" s="183">
        <v>2784</v>
      </c>
      <c r="B2783" s="183" t="s">
        <v>8385</v>
      </c>
      <c r="C2783" s="195" t="s">
        <v>5039</v>
      </c>
      <c r="D2783" s="268" t="s">
        <v>5039</v>
      </c>
      <c r="E2783" s="233" t="s">
        <v>5275</v>
      </c>
      <c r="F2783" s="265" t="s">
        <v>27</v>
      </c>
      <c r="G2783" s="195" t="s">
        <v>8011</v>
      </c>
      <c r="H2783" t="s">
        <v>8363</v>
      </c>
      <c r="I2783" s="195" t="str">
        <f>IFERROR(VLOOKUP(Table[[#This Row],[Activity Details of Assistance]],WHAT!E:F,2,FALSE),"")</f>
        <v># of tube well</v>
      </c>
      <c r="J2783" s="195"/>
      <c r="K2783">
        <v>549</v>
      </c>
      <c r="L2783" s="235" t="s">
        <v>28</v>
      </c>
      <c r="M2783" s="252" t="s">
        <v>13</v>
      </c>
      <c r="N2783" t="s">
        <v>14</v>
      </c>
      <c r="O2783" t="s">
        <v>309</v>
      </c>
      <c r="P2783" t="s">
        <v>1606</v>
      </c>
      <c r="Q2783" t="s">
        <v>4662</v>
      </c>
      <c r="R2783" s="230">
        <v>45138</v>
      </c>
      <c r="S2783" s="230">
        <v>45352</v>
      </c>
      <c r="T2783" t="s">
        <v>8407</v>
      </c>
      <c r="U2783" s="259"/>
      <c r="V2783" s="259"/>
      <c r="W2783" s="259"/>
      <c r="X2783" s="259"/>
      <c r="Y2783" s="260"/>
      <c r="Z2783" t="s">
        <v>8468</v>
      </c>
      <c r="AA2783" t="s">
        <v>8469</v>
      </c>
      <c r="AB2783">
        <v>1715054663</v>
      </c>
      <c r="AC2783" s="261" t="str">
        <f>_xlfn.IFNA(IF(Table[[#This Row],[Programme Partner]]&lt;&gt;Table[[#This Row],[Implementing Partner]],CONCATENATE(Table[[#This Row],[Programme Partner]],"-",Table[[#This Row],[Implementing Partner]]),Table[[#This Row],[Programme Partner]]),"")</f>
        <v>CARE</v>
      </c>
    </row>
    <row r="2784" spans="1:29" ht="16.5" customHeight="1">
      <c r="A2784" s="183">
        <v>2785</v>
      </c>
      <c r="B2784" s="183" t="s">
        <v>8385</v>
      </c>
      <c r="C2784" s="195" t="s">
        <v>5039</v>
      </c>
      <c r="D2784" s="268" t="s">
        <v>5039</v>
      </c>
      <c r="E2784" s="233" t="s">
        <v>5275</v>
      </c>
      <c r="F2784" s="265" t="s">
        <v>27</v>
      </c>
      <c r="G2784" s="195" t="s">
        <v>8012</v>
      </c>
      <c r="H2784" t="s">
        <v>8364</v>
      </c>
      <c r="I2784" s="195" t="str">
        <f>IFERROR(VLOOKUP(Table[[#This Row],[Activity Details of Assistance]],WHAT!E:F,2,FALSE),"")</f>
        <v xml:space="preserve"># of door </v>
      </c>
      <c r="J2784" s="195"/>
      <c r="K2784">
        <v>286</v>
      </c>
      <c r="L2784" s="235" t="s">
        <v>28</v>
      </c>
      <c r="M2784" s="252" t="s">
        <v>13</v>
      </c>
      <c r="N2784" t="s">
        <v>14</v>
      </c>
      <c r="O2784" t="s">
        <v>309</v>
      </c>
      <c r="P2784" t="s">
        <v>1606</v>
      </c>
      <c r="Q2784" t="s">
        <v>4662</v>
      </c>
      <c r="R2784" s="230">
        <v>45138</v>
      </c>
      <c r="S2784" s="230">
        <v>45352</v>
      </c>
      <c r="T2784" t="s">
        <v>8407</v>
      </c>
      <c r="U2784" s="259"/>
      <c r="V2784" s="259"/>
      <c r="W2784" s="259"/>
      <c r="X2784" s="259"/>
      <c r="Y2784" s="260"/>
      <c r="Z2784" t="s">
        <v>8468</v>
      </c>
      <c r="AA2784" t="s">
        <v>8469</v>
      </c>
      <c r="AB2784">
        <v>1715054663</v>
      </c>
      <c r="AC2784" s="261" t="str">
        <f>_xlfn.IFNA(IF(Table[[#This Row],[Programme Partner]]&lt;&gt;Table[[#This Row],[Implementing Partner]],CONCATENATE(Table[[#This Row],[Programme Partner]],"-",Table[[#This Row],[Implementing Partner]]),Table[[#This Row],[Programme Partner]]),"")</f>
        <v>CARE</v>
      </c>
    </row>
    <row r="2785" spans="1:29" ht="16.5" customHeight="1">
      <c r="A2785" s="183">
        <v>2786</v>
      </c>
      <c r="B2785" s="183" t="s">
        <v>8385</v>
      </c>
      <c r="C2785" s="195" t="s">
        <v>5039</v>
      </c>
      <c r="D2785" s="268" t="s">
        <v>5039</v>
      </c>
      <c r="E2785" s="233" t="s">
        <v>5275</v>
      </c>
      <c r="F2785" s="265" t="s">
        <v>27</v>
      </c>
      <c r="G2785" s="195" t="s">
        <v>8012</v>
      </c>
      <c r="H2785" t="s">
        <v>8365</v>
      </c>
      <c r="I2785" s="195" t="str">
        <f>IFERROR(VLOOKUP(Table[[#This Row],[Activity Details of Assistance]],WHAT!E:F,2,FALSE),"")</f>
        <v># of door</v>
      </c>
      <c r="J2785" s="195"/>
      <c r="K2785">
        <v>549</v>
      </c>
      <c r="L2785" s="235" t="s">
        <v>28</v>
      </c>
      <c r="M2785" s="252" t="s">
        <v>13</v>
      </c>
      <c r="N2785" t="s">
        <v>14</v>
      </c>
      <c r="O2785" t="s">
        <v>309</v>
      </c>
      <c r="P2785" t="s">
        <v>1606</v>
      </c>
      <c r="Q2785" t="s">
        <v>4662</v>
      </c>
      <c r="R2785" s="230">
        <v>45138</v>
      </c>
      <c r="S2785" s="230">
        <v>45352</v>
      </c>
      <c r="T2785" t="s">
        <v>8407</v>
      </c>
      <c r="U2785" s="259"/>
      <c r="V2785" s="259"/>
      <c r="W2785" s="259"/>
      <c r="X2785" s="259"/>
      <c r="Y2785" s="260"/>
      <c r="Z2785" t="s">
        <v>8468</v>
      </c>
      <c r="AA2785" t="s">
        <v>8469</v>
      </c>
      <c r="AB2785">
        <v>1715054663</v>
      </c>
      <c r="AC2785" s="261" t="str">
        <f>_xlfn.IFNA(IF(Table[[#This Row],[Programme Partner]]&lt;&gt;Table[[#This Row],[Implementing Partner]],CONCATENATE(Table[[#This Row],[Programme Partner]],"-",Table[[#This Row],[Implementing Partner]]),Table[[#This Row],[Programme Partner]]),"")</f>
        <v>CARE</v>
      </c>
    </row>
    <row r="2786" spans="1:29" ht="16.5" customHeight="1">
      <c r="A2786" s="183">
        <v>2787</v>
      </c>
      <c r="B2786" s="183" t="s">
        <v>8385</v>
      </c>
      <c r="C2786" s="195" t="s">
        <v>5039</v>
      </c>
      <c r="D2786" s="268" t="s">
        <v>5039</v>
      </c>
      <c r="E2786" s="233" t="s">
        <v>5275</v>
      </c>
      <c r="F2786" s="265" t="s">
        <v>27</v>
      </c>
      <c r="G2786" s="195" t="s">
        <v>8012</v>
      </c>
      <c r="H2786" t="s">
        <v>8312</v>
      </c>
      <c r="I2786" s="195" t="str">
        <f>IFERROR(VLOOKUP(Table[[#This Row],[Activity Details of Assistance]],WHAT!E:F,2,FALSE),"")</f>
        <v># of door</v>
      </c>
      <c r="J2786" s="195"/>
      <c r="K2786">
        <v>1300</v>
      </c>
      <c r="L2786" s="235" t="s">
        <v>28</v>
      </c>
      <c r="M2786" s="252" t="s">
        <v>13</v>
      </c>
      <c r="N2786" t="s">
        <v>14</v>
      </c>
      <c r="O2786" t="s">
        <v>309</v>
      </c>
      <c r="P2786" t="s">
        <v>1606</v>
      </c>
      <c r="Q2786" t="s">
        <v>4662</v>
      </c>
      <c r="R2786" s="230">
        <v>45138</v>
      </c>
      <c r="S2786" s="230">
        <v>45352</v>
      </c>
      <c r="T2786" t="s">
        <v>8407</v>
      </c>
      <c r="U2786" s="259"/>
      <c r="V2786" s="259"/>
      <c r="W2786" s="259"/>
      <c r="X2786" s="259"/>
      <c r="Y2786" s="260"/>
      <c r="Z2786" t="s">
        <v>8468</v>
      </c>
      <c r="AA2786" t="s">
        <v>8469</v>
      </c>
      <c r="AB2786">
        <v>1715054663</v>
      </c>
      <c r="AC2786" s="261" t="str">
        <f>_xlfn.IFNA(IF(Table[[#This Row],[Programme Partner]]&lt;&gt;Table[[#This Row],[Implementing Partner]],CONCATENATE(Table[[#This Row],[Programme Partner]],"-",Table[[#This Row],[Implementing Partner]]),Table[[#This Row],[Programme Partner]]),"")</f>
        <v>CARE</v>
      </c>
    </row>
    <row r="2787" spans="1:29" ht="16.5" customHeight="1">
      <c r="A2787" s="183">
        <v>2788</v>
      </c>
      <c r="B2787" s="183" t="s">
        <v>8385</v>
      </c>
      <c r="C2787" s="195" t="s">
        <v>5039</v>
      </c>
      <c r="D2787" s="268" t="s">
        <v>5039</v>
      </c>
      <c r="E2787" s="233" t="s">
        <v>5275</v>
      </c>
      <c r="F2787" s="265" t="s">
        <v>27</v>
      </c>
      <c r="G2787" s="195" t="s">
        <v>8013</v>
      </c>
      <c r="H2787" t="s">
        <v>8338</v>
      </c>
      <c r="I2787" s="195" t="str">
        <f>IFERROR(VLOOKUP(Table[[#This Row],[Activity Details of Assistance]],WHAT!E:F,2,FALSE),"")</f>
        <v># of facilities</v>
      </c>
      <c r="J2787" s="195"/>
      <c r="K2787">
        <v>441</v>
      </c>
      <c r="L2787" s="235" t="s">
        <v>28</v>
      </c>
      <c r="M2787" s="252" t="s">
        <v>13</v>
      </c>
      <c r="N2787" t="s">
        <v>14</v>
      </c>
      <c r="O2787" t="s">
        <v>309</v>
      </c>
      <c r="P2787" t="s">
        <v>1606</v>
      </c>
      <c r="Q2787" t="s">
        <v>4662</v>
      </c>
      <c r="R2787" s="230">
        <v>45138</v>
      </c>
      <c r="S2787" s="230">
        <v>45352</v>
      </c>
      <c r="T2787" t="s">
        <v>8407</v>
      </c>
      <c r="U2787" s="259"/>
      <c r="V2787" s="259"/>
      <c r="W2787" s="259"/>
      <c r="X2787" s="259"/>
      <c r="Y2787" s="260"/>
      <c r="Z2787" t="s">
        <v>8468</v>
      </c>
      <c r="AA2787" t="s">
        <v>8469</v>
      </c>
      <c r="AB2787">
        <v>1715054663</v>
      </c>
      <c r="AC2787" s="261" t="str">
        <f>_xlfn.IFNA(IF(Table[[#This Row],[Programme Partner]]&lt;&gt;Table[[#This Row],[Implementing Partner]],CONCATENATE(Table[[#This Row],[Programme Partner]],"-",Table[[#This Row],[Implementing Partner]]),Table[[#This Row],[Programme Partner]]),"")</f>
        <v>CARE</v>
      </c>
    </row>
    <row r="2788" spans="1:29" ht="16.5" customHeight="1">
      <c r="A2788" s="183">
        <v>2789</v>
      </c>
      <c r="B2788" s="183" t="s">
        <v>8385</v>
      </c>
      <c r="C2788" s="195" t="s">
        <v>5039</v>
      </c>
      <c r="D2788" s="268" t="s">
        <v>5039</v>
      </c>
      <c r="E2788" s="233" t="s">
        <v>5275</v>
      </c>
      <c r="F2788" s="265" t="s">
        <v>27</v>
      </c>
      <c r="G2788" s="195" t="s">
        <v>8013</v>
      </c>
      <c r="H2788" t="s">
        <v>8286</v>
      </c>
      <c r="I2788" s="195" t="str">
        <f>IFERROR(VLOOKUP(Table[[#This Row],[Activity Details of Assistance]],WHAT!E:F,2,FALSE),"")</f>
        <v># of HP sessions at community level</v>
      </c>
      <c r="J2788" s="195"/>
      <c r="K2788">
        <v>2280</v>
      </c>
      <c r="L2788" s="235" t="s">
        <v>28</v>
      </c>
      <c r="M2788" s="252" t="s">
        <v>13</v>
      </c>
      <c r="N2788" t="s">
        <v>14</v>
      </c>
      <c r="O2788" t="s">
        <v>309</v>
      </c>
      <c r="P2788" t="s">
        <v>1606</v>
      </c>
      <c r="Q2788" t="s">
        <v>4662</v>
      </c>
      <c r="R2788" s="230">
        <v>45138</v>
      </c>
      <c r="S2788" s="230">
        <v>45352</v>
      </c>
      <c r="T2788" t="s">
        <v>8407</v>
      </c>
      <c r="U2788" s="259"/>
      <c r="V2788" s="259"/>
      <c r="W2788" s="259"/>
      <c r="X2788" s="259"/>
      <c r="Y2788" s="260"/>
      <c r="Z2788" t="s">
        <v>8468</v>
      </c>
      <c r="AA2788" t="s">
        <v>8469</v>
      </c>
      <c r="AB2788">
        <v>1715054663</v>
      </c>
      <c r="AC2788" s="261" t="str">
        <f>_xlfn.IFNA(IF(Table[[#This Row],[Programme Partner]]&lt;&gt;Table[[#This Row],[Implementing Partner]],CONCATENATE(Table[[#This Row],[Programme Partner]],"-",Table[[#This Row],[Implementing Partner]]),Table[[#This Row],[Programme Partner]]),"")</f>
        <v>CARE</v>
      </c>
    </row>
    <row r="2789" spans="1:29" ht="16.5" customHeight="1">
      <c r="A2789" s="183">
        <v>2790</v>
      </c>
      <c r="B2789" s="183" t="s">
        <v>8385</v>
      </c>
      <c r="C2789" s="195" t="s">
        <v>5039</v>
      </c>
      <c r="D2789" s="268" t="s">
        <v>5039</v>
      </c>
      <c r="E2789" s="233" t="s">
        <v>5275</v>
      </c>
      <c r="F2789" s="265" t="s">
        <v>27</v>
      </c>
      <c r="G2789" s="195" t="s">
        <v>8013</v>
      </c>
      <c r="H2789" t="s">
        <v>8287</v>
      </c>
      <c r="I2789" s="195" t="str">
        <f>IFERROR(VLOOKUP(Table[[#This Row],[Activity Details of Assistance]],WHAT!E:F,2,FALSE),"")</f>
        <v># of HP sessions at HH level</v>
      </c>
      <c r="J2789" s="195"/>
      <c r="K2789">
        <v>11444</v>
      </c>
      <c r="L2789" s="235" t="s">
        <v>28</v>
      </c>
      <c r="M2789" s="252" t="s">
        <v>13</v>
      </c>
      <c r="N2789" t="s">
        <v>14</v>
      </c>
      <c r="O2789" t="s">
        <v>309</v>
      </c>
      <c r="P2789" t="s">
        <v>1606</v>
      </c>
      <c r="Q2789" t="s">
        <v>4662</v>
      </c>
      <c r="R2789" s="230">
        <v>45138</v>
      </c>
      <c r="S2789" s="230">
        <v>45352</v>
      </c>
      <c r="T2789" t="s">
        <v>8407</v>
      </c>
      <c r="U2789" s="259"/>
      <c r="V2789" s="259"/>
      <c r="W2789" s="259"/>
      <c r="X2789" s="259"/>
      <c r="Y2789" s="260"/>
      <c r="Z2789" t="s">
        <v>8468</v>
      </c>
      <c r="AA2789" t="s">
        <v>8469</v>
      </c>
      <c r="AB2789">
        <v>1715054663</v>
      </c>
      <c r="AC2789" s="261" t="str">
        <f>_xlfn.IFNA(IF(Table[[#This Row],[Programme Partner]]&lt;&gt;Table[[#This Row],[Implementing Partner]],CONCATENATE(Table[[#This Row],[Programme Partner]],"-",Table[[#This Row],[Implementing Partner]]),Table[[#This Row],[Programme Partner]]),"")</f>
        <v>CARE</v>
      </c>
    </row>
    <row r="2790" spans="1:29" ht="16.5" customHeight="1">
      <c r="A2790" s="183">
        <v>2791</v>
      </c>
      <c r="B2790" s="183" t="s">
        <v>8385</v>
      </c>
      <c r="C2790" s="195" t="s">
        <v>5039</v>
      </c>
      <c r="D2790" s="268" t="s">
        <v>5039</v>
      </c>
      <c r="E2790" s="233" t="s">
        <v>5275</v>
      </c>
      <c r="F2790" s="265" t="s">
        <v>27</v>
      </c>
      <c r="G2790" s="195" t="s">
        <v>8014</v>
      </c>
      <c r="H2790" t="s">
        <v>8313</v>
      </c>
      <c r="I2790" s="195" t="str">
        <f>IFERROR(VLOOKUP(Table[[#This Row],[Activity Details of Assistance]],WHAT!E:F,2,FALSE),"")</f>
        <v># of campaign per camp </v>
      </c>
      <c r="J2790" s="195"/>
      <c r="K2790">
        <v>8</v>
      </c>
      <c r="L2790" s="235" t="s">
        <v>28</v>
      </c>
      <c r="M2790" s="252" t="s">
        <v>13</v>
      </c>
      <c r="N2790" t="s">
        <v>14</v>
      </c>
      <c r="O2790" t="s">
        <v>309</v>
      </c>
      <c r="P2790" t="s">
        <v>1606</v>
      </c>
      <c r="Q2790" t="s">
        <v>4662</v>
      </c>
      <c r="R2790" s="230">
        <v>45138</v>
      </c>
      <c r="S2790" s="230">
        <v>45352</v>
      </c>
      <c r="T2790" t="s">
        <v>8407</v>
      </c>
      <c r="U2790" s="259"/>
      <c r="V2790" s="259"/>
      <c r="W2790" s="259"/>
      <c r="X2790" s="259"/>
      <c r="Y2790" s="260"/>
      <c r="Z2790" t="s">
        <v>8468</v>
      </c>
      <c r="AA2790" t="s">
        <v>8469</v>
      </c>
      <c r="AB2790">
        <v>1715054663</v>
      </c>
      <c r="AC2790" s="261" t="str">
        <f>_xlfn.IFNA(IF(Table[[#This Row],[Programme Partner]]&lt;&gt;Table[[#This Row],[Implementing Partner]],CONCATENATE(Table[[#This Row],[Programme Partner]],"-",Table[[#This Row],[Implementing Partner]]),Table[[#This Row],[Programme Partner]]),"")</f>
        <v>CARE</v>
      </c>
    </row>
    <row r="2791" spans="1:29" ht="16.5" customHeight="1">
      <c r="A2791" s="183">
        <v>2792</v>
      </c>
      <c r="B2791" s="183" t="s">
        <v>8385</v>
      </c>
      <c r="C2791" s="195" t="s">
        <v>5039</v>
      </c>
      <c r="D2791" s="268" t="s">
        <v>5039</v>
      </c>
      <c r="E2791" s="233" t="s">
        <v>5275</v>
      </c>
      <c r="F2791" s="265" t="s">
        <v>27</v>
      </c>
      <c r="G2791" s="195" t="s">
        <v>8014</v>
      </c>
      <c r="H2791" t="s">
        <v>8412</v>
      </c>
      <c r="I2791" s="195" t="str">
        <f>IFERROR(VLOOKUP(Table[[#This Row],[Activity Details of Assistance]],WHAT!E:F,2,FALSE),"")</f>
        <v># of HH</v>
      </c>
      <c r="J2791" s="195"/>
      <c r="K2791">
        <v>6057</v>
      </c>
      <c r="L2791" s="235" t="s">
        <v>28</v>
      </c>
      <c r="M2791" s="252" t="s">
        <v>13</v>
      </c>
      <c r="N2791" t="s">
        <v>14</v>
      </c>
      <c r="O2791" t="s">
        <v>309</v>
      </c>
      <c r="P2791" t="s">
        <v>1606</v>
      </c>
      <c r="Q2791" t="s">
        <v>4662</v>
      </c>
      <c r="R2791" s="230">
        <v>45138</v>
      </c>
      <c r="S2791" s="230">
        <v>45352</v>
      </c>
      <c r="T2791" t="s">
        <v>8407</v>
      </c>
      <c r="U2791" s="259"/>
      <c r="V2791" s="259"/>
      <c r="W2791" s="259"/>
      <c r="X2791" s="259"/>
      <c r="Y2791" s="260"/>
      <c r="Z2791" t="s">
        <v>8468</v>
      </c>
      <c r="AA2791" t="s">
        <v>8469</v>
      </c>
      <c r="AB2791">
        <v>1715054663</v>
      </c>
      <c r="AC2791" s="261" t="str">
        <f>_xlfn.IFNA(IF(Table[[#This Row],[Programme Partner]]&lt;&gt;Table[[#This Row],[Implementing Partner]],CONCATENATE(Table[[#This Row],[Programme Partner]],"-",Table[[#This Row],[Implementing Partner]]),Table[[#This Row],[Programme Partner]]),"")</f>
        <v>CARE</v>
      </c>
    </row>
    <row r="2792" spans="1:29" ht="16.5" customHeight="1">
      <c r="A2792" s="183">
        <v>2793</v>
      </c>
      <c r="B2792" s="183" t="s">
        <v>8385</v>
      </c>
      <c r="C2792" s="195" t="s">
        <v>8295</v>
      </c>
      <c r="D2792" s="268" t="s">
        <v>8295</v>
      </c>
      <c r="E2792" s="233" t="s">
        <v>8455</v>
      </c>
      <c r="F2792" s="265" t="s">
        <v>27</v>
      </c>
      <c r="G2792" s="195" t="s">
        <v>8012</v>
      </c>
      <c r="H2792" t="s">
        <v>8364</v>
      </c>
      <c r="I2792" s="195" t="str">
        <f>IFERROR(VLOOKUP(Table[[#This Row],[Activity Details of Assistance]],WHAT!E:F,2,FALSE),"")</f>
        <v xml:space="preserve"># of door </v>
      </c>
      <c r="J2792" s="195"/>
      <c r="K2792">
        <v>37</v>
      </c>
      <c r="L2792" s="235" t="s">
        <v>28</v>
      </c>
      <c r="M2792" s="252" t="s">
        <v>13</v>
      </c>
      <c r="N2792" t="s">
        <v>14</v>
      </c>
      <c r="O2792" t="s">
        <v>307</v>
      </c>
      <c r="P2792" t="s">
        <v>1599</v>
      </c>
      <c r="Q2792" t="s">
        <v>4723</v>
      </c>
      <c r="R2792" s="230">
        <v>45138</v>
      </c>
      <c r="S2792" s="230">
        <v>45139</v>
      </c>
      <c r="T2792" t="s">
        <v>8407</v>
      </c>
      <c r="U2792" s="259"/>
      <c r="V2792" s="259"/>
      <c r="W2792" s="259"/>
      <c r="X2792" s="259"/>
      <c r="Y2792" s="260"/>
      <c r="Z2792" t="s">
        <v>8300</v>
      </c>
      <c r="AA2792" t="s">
        <v>8301</v>
      </c>
      <c r="AB2792">
        <v>1712651648</v>
      </c>
      <c r="AC2792" s="261" t="str">
        <f>_xlfn.IFNA(IF(Table[[#This Row],[Programme Partner]]&lt;&gt;Table[[#This Row],[Implementing Partner]],CONCATENATE(Table[[#This Row],[Programme Partner]],"-",Table[[#This Row],[Implementing Partner]]),Table[[#This Row],[Programme Partner]]),"")</f>
        <v>TDH</v>
      </c>
    </row>
    <row r="2793" spans="1:29" ht="16.5" customHeight="1">
      <c r="A2793" s="183">
        <v>2794</v>
      </c>
      <c r="B2793" s="183" t="s">
        <v>8385</v>
      </c>
      <c r="C2793" s="195" t="s">
        <v>8295</v>
      </c>
      <c r="D2793" s="268" t="s">
        <v>8295</v>
      </c>
      <c r="E2793" s="233" t="s">
        <v>8455</v>
      </c>
      <c r="F2793" s="265" t="s">
        <v>27</v>
      </c>
      <c r="G2793" s="195" t="s">
        <v>8012</v>
      </c>
      <c r="H2793" t="s">
        <v>8403</v>
      </c>
      <c r="I2793" s="195" t="str">
        <f>IFERROR(VLOOKUP(Table[[#This Row],[Activity Details of Assistance]],WHAT!E:F,2,FALSE),"")</f>
        <v># of door</v>
      </c>
      <c r="J2793" s="195"/>
      <c r="K2793">
        <v>1</v>
      </c>
      <c r="L2793" s="235" t="s">
        <v>28</v>
      </c>
      <c r="M2793" s="252" t="s">
        <v>13</v>
      </c>
      <c r="N2793" t="s">
        <v>14</v>
      </c>
      <c r="O2793" t="s">
        <v>307</v>
      </c>
      <c r="P2793" t="s">
        <v>1599</v>
      </c>
      <c r="Q2793" t="s">
        <v>4723</v>
      </c>
      <c r="R2793" s="230">
        <v>45138</v>
      </c>
      <c r="S2793" s="230">
        <v>45139</v>
      </c>
      <c r="T2793" t="s">
        <v>8407</v>
      </c>
      <c r="U2793" s="259"/>
      <c r="V2793" s="259"/>
      <c r="W2793" s="259"/>
      <c r="X2793" s="259"/>
      <c r="Y2793" s="260"/>
      <c r="Z2793" t="s">
        <v>8300</v>
      </c>
      <c r="AA2793" t="s">
        <v>8301</v>
      </c>
      <c r="AB2793">
        <v>1712651648</v>
      </c>
      <c r="AC2793" s="261" t="str">
        <f>_xlfn.IFNA(IF(Table[[#This Row],[Programme Partner]]&lt;&gt;Table[[#This Row],[Implementing Partner]],CONCATENATE(Table[[#This Row],[Programme Partner]],"-",Table[[#This Row],[Implementing Partner]]),Table[[#This Row],[Programme Partner]]),"")</f>
        <v>TDH</v>
      </c>
    </row>
    <row r="2794" spans="1:29" ht="16.5" customHeight="1">
      <c r="A2794" s="183">
        <v>2795</v>
      </c>
      <c r="B2794" s="183" t="s">
        <v>8385</v>
      </c>
      <c r="C2794" s="195" t="s">
        <v>8295</v>
      </c>
      <c r="D2794" s="268" t="s">
        <v>8295</v>
      </c>
      <c r="E2794" s="233" t="s">
        <v>8455</v>
      </c>
      <c r="F2794" s="265" t="s">
        <v>27</v>
      </c>
      <c r="G2794" s="195" t="s">
        <v>8012</v>
      </c>
      <c r="H2794" t="s">
        <v>8365</v>
      </c>
      <c r="I2794" s="195" t="str">
        <f>IFERROR(VLOOKUP(Table[[#This Row],[Activity Details of Assistance]],WHAT!E:F,2,FALSE),"")</f>
        <v># of door</v>
      </c>
      <c r="J2794" s="195"/>
      <c r="K2794">
        <v>65</v>
      </c>
      <c r="L2794" s="235" t="s">
        <v>28</v>
      </c>
      <c r="M2794" s="252" t="s">
        <v>13</v>
      </c>
      <c r="N2794" t="s">
        <v>14</v>
      </c>
      <c r="O2794" t="s">
        <v>307</v>
      </c>
      <c r="P2794" t="s">
        <v>1599</v>
      </c>
      <c r="Q2794" t="s">
        <v>4723</v>
      </c>
      <c r="R2794" s="230">
        <v>45138</v>
      </c>
      <c r="S2794" s="230">
        <v>45139</v>
      </c>
      <c r="T2794" t="s">
        <v>8407</v>
      </c>
      <c r="U2794" s="259"/>
      <c r="V2794" s="259"/>
      <c r="W2794" s="259"/>
      <c r="X2794" s="259"/>
      <c r="Y2794" s="260"/>
      <c r="Z2794" t="s">
        <v>8300</v>
      </c>
      <c r="AA2794" t="s">
        <v>8301</v>
      </c>
      <c r="AB2794">
        <v>1712651648</v>
      </c>
      <c r="AC2794" s="261" t="str">
        <f>_xlfn.IFNA(IF(Table[[#This Row],[Programme Partner]]&lt;&gt;Table[[#This Row],[Implementing Partner]],CONCATENATE(Table[[#This Row],[Programme Partner]],"-",Table[[#This Row],[Implementing Partner]]),Table[[#This Row],[Programme Partner]]),"")</f>
        <v>TDH</v>
      </c>
    </row>
    <row r="2795" spans="1:29" ht="16.5" customHeight="1">
      <c r="A2795" s="183">
        <v>2796</v>
      </c>
      <c r="B2795" s="183" t="s">
        <v>8385</v>
      </c>
      <c r="C2795" s="195" t="s">
        <v>8295</v>
      </c>
      <c r="D2795" s="268" t="s">
        <v>8295</v>
      </c>
      <c r="E2795" s="233" t="s">
        <v>8455</v>
      </c>
      <c r="F2795" s="265" t="s">
        <v>27</v>
      </c>
      <c r="G2795" s="195" t="s">
        <v>8012</v>
      </c>
      <c r="H2795" t="s">
        <v>8312</v>
      </c>
      <c r="I2795" s="195" t="str">
        <f>IFERROR(VLOOKUP(Table[[#This Row],[Activity Details of Assistance]],WHAT!E:F,2,FALSE),"")</f>
        <v># of door</v>
      </c>
      <c r="J2795" s="195"/>
      <c r="K2795">
        <v>107</v>
      </c>
      <c r="L2795" s="235" t="s">
        <v>28</v>
      </c>
      <c r="M2795" s="252" t="s">
        <v>13</v>
      </c>
      <c r="N2795" t="s">
        <v>14</v>
      </c>
      <c r="O2795" t="s">
        <v>307</v>
      </c>
      <c r="P2795" t="s">
        <v>1599</v>
      </c>
      <c r="Q2795" t="s">
        <v>4723</v>
      </c>
      <c r="R2795" s="230">
        <v>45138</v>
      </c>
      <c r="S2795" s="230">
        <v>45139</v>
      </c>
      <c r="T2795" t="s">
        <v>8407</v>
      </c>
      <c r="U2795" s="259"/>
      <c r="V2795" s="259"/>
      <c r="W2795" s="259"/>
      <c r="X2795" s="259"/>
      <c r="Y2795" s="260"/>
      <c r="Z2795" t="s">
        <v>8300</v>
      </c>
      <c r="AA2795" t="s">
        <v>8301</v>
      </c>
      <c r="AB2795">
        <v>1712651648</v>
      </c>
      <c r="AC2795" s="261" t="str">
        <f>_xlfn.IFNA(IF(Table[[#This Row],[Programme Partner]]&lt;&gt;Table[[#This Row],[Implementing Partner]],CONCATENATE(Table[[#This Row],[Programme Partner]],"-",Table[[#This Row],[Implementing Partner]]),Table[[#This Row],[Programme Partner]]),"")</f>
        <v>TDH</v>
      </c>
    </row>
    <row r="2796" spans="1:29" ht="16.5" customHeight="1">
      <c r="A2796" s="183">
        <v>2797</v>
      </c>
      <c r="B2796" s="183" t="s">
        <v>8385</v>
      </c>
      <c r="C2796" s="195" t="s">
        <v>8295</v>
      </c>
      <c r="D2796" s="268" t="s">
        <v>8295</v>
      </c>
      <c r="E2796" s="233" t="s">
        <v>8455</v>
      </c>
      <c r="F2796" s="265" t="s">
        <v>27</v>
      </c>
      <c r="G2796" s="195" t="s">
        <v>8013</v>
      </c>
      <c r="H2796" t="s">
        <v>8338</v>
      </c>
      <c r="I2796" s="195" t="str">
        <f>IFERROR(VLOOKUP(Table[[#This Row],[Activity Details of Assistance]],WHAT!E:F,2,FALSE),"")</f>
        <v># of facilities</v>
      </c>
      <c r="J2796" s="195"/>
      <c r="K2796">
        <v>80</v>
      </c>
      <c r="L2796" s="235" t="s">
        <v>28</v>
      </c>
      <c r="M2796" s="252" t="s">
        <v>13</v>
      </c>
      <c r="N2796" t="s">
        <v>14</v>
      </c>
      <c r="O2796" t="s">
        <v>307</v>
      </c>
      <c r="P2796" t="s">
        <v>1599</v>
      </c>
      <c r="Q2796" t="s">
        <v>4723</v>
      </c>
      <c r="R2796" s="230">
        <v>45138</v>
      </c>
      <c r="S2796" s="230">
        <v>45139</v>
      </c>
      <c r="T2796" t="s">
        <v>8407</v>
      </c>
      <c r="U2796" s="259"/>
      <c r="V2796" s="259"/>
      <c r="W2796" s="259"/>
      <c r="X2796" s="259"/>
      <c r="Y2796" s="260"/>
      <c r="Z2796" t="s">
        <v>8300</v>
      </c>
      <c r="AA2796" t="s">
        <v>8301</v>
      </c>
      <c r="AB2796">
        <v>1712651648</v>
      </c>
      <c r="AC2796" s="261" t="str">
        <f>_xlfn.IFNA(IF(Table[[#This Row],[Programme Partner]]&lt;&gt;Table[[#This Row],[Implementing Partner]],CONCATENATE(Table[[#This Row],[Programme Partner]],"-",Table[[#This Row],[Implementing Partner]]),Table[[#This Row],[Programme Partner]]),"")</f>
        <v>TDH</v>
      </c>
    </row>
    <row r="2797" spans="1:29" ht="16.5" customHeight="1">
      <c r="A2797" s="183">
        <v>2798</v>
      </c>
      <c r="B2797" s="183" t="s">
        <v>8385</v>
      </c>
      <c r="C2797" s="195" t="s">
        <v>8295</v>
      </c>
      <c r="D2797" s="268" t="s">
        <v>8295</v>
      </c>
      <c r="E2797" s="233" t="s">
        <v>8455</v>
      </c>
      <c r="F2797" s="265" t="s">
        <v>27</v>
      </c>
      <c r="G2797" s="195" t="s">
        <v>8013</v>
      </c>
      <c r="H2797" t="s">
        <v>8287</v>
      </c>
      <c r="I2797" s="195" t="str">
        <f>IFERROR(VLOOKUP(Table[[#This Row],[Activity Details of Assistance]],WHAT!E:F,2,FALSE),"")</f>
        <v># of HP sessions at HH level</v>
      </c>
      <c r="J2797" s="195"/>
      <c r="K2797">
        <v>312</v>
      </c>
      <c r="L2797" s="235" t="s">
        <v>28</v>
      </c>
      <c r="M2797" s="252" t="s">
        <v>13</v>
      </c>
      <c r="N2797" t="s">
        <v>14</v>
      </c>
      <c r="O2797" t="s">
        <v>307</v>
      </c>
      <c r="P2797" t="s">
        <v>1599</v>
      </c>
      <c r="Q2797" t="s">
        <v>4723</v>
      </c>
      <c r="R2797" s="230">
        <v>45138</v>
      </c>
      <c r="S2797" s="230">
        <v>45139</v>
      </c>
      <c r="T2797" t="s">
        <v>8407</v>
      </c>
      <c r="U2797" s="259"/>
      <c r="V2797" s="259"/>
      <c r="W2797" s="259"/>
      <c r="X2797" s="259"/>
      <c r="Y2797" s="260"/>
      <c r="Z2797" t="s">
        <v>8300</v>
      </c>
      <c r="AA2797" t="s">
        <v>8301</v>
      </c>
      <c r="AB2797">
        <v>1712651648</v>
      </c>
      <c r="AC2797" s="261" t="str">
        <f>_xlfn.IFNA(IF(Table[[#This Row],[Programme Partner]]&lt;&gt;Table[[#This Row],[Implementing Partner]],CONCATENATE(Table[[#This Row],[Programme Partner]],"-",Table[[#This Row],[Implementing Partner]]),Table[[#This Row],[Programme Partner]]),"")</f>
        <v>TDH</v>
      </c>
    </row>
    <row r="2798" spans="1:29" ht="16.5" customHeight="1">
      <c r="A2798" s="183">
        <v>2799</v>
      </c>
      <c r="B2798" s="183" t="s">
        <v>8385</v>
      </c>
      <c r="C2798" s="195" t="s">
        <v>8295</v>
      </c>
      <c r="D2798" s="268" t="s">
        <v>8295</v>
      </c>
      <c r="E2798" s="233" t="s">
        <v>8455</v>
      </c>
      <c r="F2798" s="265" t="s">
        <v>27</v>
      </c>
      <c r="G2798" s="195" t="s">
        <v>8014</v>
      </c>
      <c r="H2798" t="s">
        <v>8313</v>
      </c>
      <c r="I2798" s="195" t="str">
        <f>IFERROR(VLOOKUP(Table[[#This Row],[Activity Details of Assistance]],WHAT!E:F,2,FALSE),"")</f>
        <v># of campaign per camp </v>
      </c>
      <c r="J2798" s="195"/>
      <c r="K2798">
        <v>1</v>
      </c>
      <c r="L2798" s="235" t="s">
        <v>28</v>
      </c>
      <c r="M2798" s="252" t="s">
        <v>13</v>
      </c>
      <c r="N2798" t="s">
        <v>14</v>
      </c>
      <c r="O2798" t="s">
        <v>307</v>
      </c>
      <c r="P2798" t="s">
        <v>1599</v>
      </c>
      <c r="Q2798" t="s">
        <v>4723</v>
      </c>
      <c r="R2798" s="230">
        <v>45138</v>
      </c>
      <c r="S2798" s="230">
        <v>45139</v>
      </c>
      <c r="T2798" t="s">
        <v>8407</v>
      </c>
      <c r="U2798" s="259"/>
      <c r="V2798" s="259"/>
      <c r="W2798" s="259"/>
      <c r="X2798" s="259"/>
      <c r="Y2798" s="260"/>
      <c r="Z2798" t="s">
        <v>8300</v>
      </c>
      <c r="AA2798" t="s">
        <v>8301</v>
      </c>
      <c r="AB2798">
        <v>1712651648</v>
      </c>
      <c r="AC2798" s="261" t="str">
        <f>_xlfn.IFNA(IF(Table[[#This Row],[Programme Partner]]&lt;&gt;Table[[#This Row],[Implementing Partner]],CONCATENATE(Table[[#This Row],[Programme Partner]],"-",Table[[#This Row],[Implementing Partner]]),Table[[#This Row],[Programme Partner]]),"")</f>
        <v>TDH</v>
      </c>
    </row>
    <row r="2799" spans="1:29" ht="16.5" customHeight="1">
      <c r="A2799" s="183">
        <v>2800</v>
      </c>
      <c r="B2799" s="183" t="s">
        <v>8385</v>
      </c>
      <c r="C2799" s="195" t="s">
        <v>8295</v>
      </c>
      <c r="D2799" s="268" t="s">
        <v>8295</v>
      </c>
      <c r="E2799" s="233" t="s">
        <v>8455</v>
      </c>
      <c r="F2799" s="265" t="s">
        <v>27</v>
      </c>
      <c r="G2799" s="195" t="s">
        <v>8014</v>
      </c>
      <c r="H2799" t="s">
        <v>8412</v>
      </c>
      <c r="I2799" s="195" t="str">
        <f>IFERROR(VLOOKUP(Table[[#This Row],[Activity Details of Assistance]],WHAT!E:F,2,FALSE),"")</f>
        <v># of HH</v>
      </c>
      <c r="J2799" s="195"/>
      <c r="K2799">
        <v>1000</v>
      </c>
      <c r="L2799" s="235" t="s">
        <v>28</v>
      </c>
      <c r="M2799" s="252" t="s">
        <v>13</v>
      </c>
      <c r="N2799" t="s">
        <v>14</v>
      </c>
      <c r="O2799" t="s">
        <v>307</v>
      </c>
      <c r="P2799" t="s">
        <v>1599</v>
      </c>
      <c r="Q2799" t="s">
        <v>4723</v>
      </c>
      <c r="R2799" s="230">
        <v>45138</v>
      </c>
      <c r="S2799" s="230">
        <v>45139</v>
      </c>
      <c r="T2799" t="s">
        <v>8407</v>
      </c>
      <c r="U2799" s="259"/>
      <c r="V2799" s="259"/>
      <c r="W2799" s="259"/>
      <c r="X2799" s="259"/>
      <c r="Y2799" s="260"/>
      <c r="Z2799" t="s">
        <v>8300</v>
      </c>
      <c r="AA2799" t="s">
        <v>8301</v>
      </c>
      <c r="AB2799">
        <v>1712651648</v>
      </c>
      <c r="AC2799" s="261" t="str">
        <f>_xlfn.IFNA(IF(Table[[#This Row],[Programme Partner]]&lt;&gt;Table[[#This Row],[Implementing Partner]],CONCATENATE(Table[[#This Row],[Programme Partner]],"-",Table[[#This Row],[Implementing Partner]]),Table[[#This Row],[Programme Partner]]),"")</f>
        <v>TDH</v>
      </c>
    </row>
    <row r="2800" spans="1:29" ht="16.5" customHeight="1">
      <c r="A2800" s="183">
        <v>2801</v>
      </c>
      <c r="B2800" s="183" t="s">
        <v>8385</v>
      </c>
      <c r="C2800" s="195" t="s">
        <v>8295</v>
      </c>
      <c r="D2800" s="268" t="s">
        <v>8295</v>
      </c>
      <c r="E2800" s="233" t="s">
        <v>8455</v>
      </c>
      <c r="F2800" s="265" t="s">
        <v>27</v>
      </c>
      <c r="G2800" s="195" t="s">
        <v>8012</v>
      </c>
      <c r="H2800" t="s">
        <v>8312</v>
      </c>
      <c r="I2800" s="195" t="str">
        <f>IFERROR(VLOOKUP(Table[[#This Row],[Activity Details of Assistance]],WHAT!E:F,2,FALSE),"")</f>
        <v># of door</v>
      </c>
      <c r="J2800" s="195"/>
      <c r="K2800">
        <v>30</v>
      </c>
      <c r="L2800" s="235" t="s">
        <v>28</v>
      </c>
      <c r="M2800" s="252" t="s">
        <v>13</v>
      </c>
      <c r="N2800" t="s">
        <v>14</v>
      </c>
      <c r="O2800" t="s">
        <v>307</v>
      </c>
      <c r="P2800" t="s">
        <v>1599</v>
      </c>
      <c r="Q2800" t="s">
        <v>4726</v>
      </c>
      <c r="R2800" s="230">
        <v>45138</v>
      </c>
      <c r="S2800" s="230">
        <v>45139</v>
      </c>
      <c r="T2800" t="s">
        <v>8407</v>
      </c>
      <c r="U2800" s="259"/>
      <c r="V2800" s="259"/>
      <c r="W2800" s="259"/>
      <c r="X2800" s="259"/>
      <c r="Y2800" s="260"/>
      <c r="Z2800" t="s">
        <v>8300</v>
      </c>
      <c r="AA2800" t="s">
        <v>8301</v>
      </c>
      <c r="AB2800">
        <v>1712651648</v>
      </c>
      <c r="AC2800" s="261" t="str">
        <f>_xlfn.IFNA(IF(Table[[#This Row],[Programme Partner]]&lt;&gt;Table[[#This Row],[Implementing Partner]],CONCATENATE(Table[[#This Row],[Programme Partner]],"-",Table[[#This Row],[Implementing Partner]]),Table[[#This Row],[Programme Partner]]),"")</f>
        <v>TDH</v>
      </c>
    </row>
    <row r="2801" spans="1:29" ht="16.5" customHeight="1">
      <c r="A2801" s="183">
        <v>2802</v>
      </c>
      <c r="B2801" s="183" t="s">
        <v>8385</v>
      </c>
      <c r="C2801" s="195" t="s">
        <v>8295</v>
      </c>
      <c r="D2801" s="268" t="s">
        <v>8295</v>
      </c>
      <c r="E2801" s="233" t="s">
        <v>8455</v>
      </c>
      <c r="F2801" s="265" t="s">
        <v>27</v>
      </c>
      <c r="G2801" s="195" t="s">
        <v>8013</v>
      </c>
      <c r="H2801" t="s">
        <v>8338</v>
      </c>
      <c r="I2801" s="195" t="str">
        <f>IFERROR(VLOOKUP(Table[[#This Row],[Activity Details of Assistance]],WHAT!E:F,2,FALSE),"")</f>
        <v># of facilities</v>
      </c>
      <c r="J2801" s="195"/>
      <c r="K2801">
        <v>30</v>
      </c>
      <c r="L2801" s="235" t="s">
        <v>28</v>
      </c>
      <c r="M2801" s="252" t="s">
        <v>13</v>
      </c>
      <c r="N2801" t="s">
        <v>14</v>
      </c>
      <c r="O2801" t="s">
        <v>307</v>
      </c>
      <c r="P2801" t="s">
        <v>1599</v>
      </c>
      <c r="Q2801" t="s">
        <v>4726</v>
      </c>
      <c r="R2801" s="230">
        <v>45138</v>
      </c>
      <c r="S2801" s="230">
        <v>45139</v>
      </c>
      <c r="T2801" t="s">
        <v>8407</v>
      </c>
      <c r="U2801" s="259"/>
      <c r="V2801" s="259"/>
      <c r="W2801" s="259"/>
      <c r="X2801" s="259"/>
      <c r="Y2801" s="260"/>
      <c r="Z2801" t="s">
        <v>8300</v>
      </c>
      <c r="AA2801" t="s">
        <v>8301</v>
      </c>
      <c r="AB2801">
        <v>1712651648</v>
      </c>
      <c r="AC2801" s="261" t="str">
        <f>_xlfn.IFNA(IF(Table[[#This Row],[Programme Partner]]&lt;&gt;Table[[#This Row],[Implementing Partner]],CONCATENATE(Table[[#This Row],[Programme Partner]],"-",Table[[#This Row],[Implementing Partner]]),Table[[#This Row],[Programme Partner]]),"")</f>
        <v>TDH</v>
      </c>
    </row>
    <row r="2802" spans="1:29" ht="16.5" customHeight="1">
      <c r="A2802" s="183">
        <v>2803</v>
      </c>
      <c r="B2802" s="183" t="s">
        <v>8385</v>
      </c>
      <c r="C2802" s="195" t="s">
        <v>5039</v>
      </c>
      <c r="D2802" s="268" t="s">
        <v>5039</v>
      </c>
      <c r="E2802" s="233" t="s">
        <v>5275</v>
      </c>
      <c r="F2802" s="265" t="s">
        <v>27</v>
      </c>
      <c r="G2802" s="195" t="s">
        <v>8011</v>
      </c>
      <c r="H2802" t="s">
        <v>8363</v>
      </c>
      <c r="I2802" s="195" t="str">
        <f>IFERROR(VLOOKUP(Table[[#This Row],[Activity Details of Assistance]],WHAT!E:F,2,FALSE),"")</f>
        <v># of tube well</v>
      </c>
      <c r="J2802" s="195"/>
      <c r="K2802">
        <v>300</v>
      </c>
      <c r="L2802" s="235" t="s">
        <v>28</v>
      </c>
      <c r="M2802" s="252" t="s">
        <v>13</v>
      </c>
      <c r="N2802" t="s">
        <v>14</v>
      </c>
      <c r="O2802" t="s">
        <v>309</v>
      </c>
      <c r="P2802" t="s">
        <v>1606</v>
      </c>
      <c r="Q2802" t="s">
        <v>4665</v>
      </c>
      <c r="R2802" s="230">
        <v>45138</v>
      </c>
      <c r="S2802" s="230">
        <v>45352</v>
      </c>
      <c r="T2802" t="s">
        <v>8407</v>
      </c>
      <c r="U2802" s="259"/>
      <c r="V2802" s="259"/>
      <c r="W2802" s="259"/>
      <c r="X2802" s="259"/>
      <c r="Y2802" s="260"/>
      <c r="Z2802" t="s">
        <v>8468</v>
      </c>
      <c r="AA2802" t="s">
        <v>8469</v>
      </c>
      <c r="AB2802">
        <v>1715054663</v>
      </c>
      <c r="AC2802" s="261" t="str">
        <f>_xlfn.IFNA(IF(Table[[#This Row],[Programme Partner]]&lt;&gt;Table[[#This Row],[Implementing Partner]],CONCATENATE(Table[[#This Row],[Programme Partner]],"-",Table[[#This Row],[Implementing Partner]]),Table[[#This Row],[Programme Partner]]),"")</f>
        <v>CARE</v>
      </c>
    </row>
    <row r="2803" spans="1:29" ht="16.5" customHeight="1">
      <c r="A2803" s="183">
        <v>2804</v>
      </c>
      <c r="B2803" s="183" t="s">
        <v>8385</v>
      </c>
      <c r="C2803" s="195" t="s">
        <v>5039</v>
      </c>
      <c r="D2803" s="268" t="s">
        <v>5039</v>
      </c>
      <c r="E2803" s="233" t="s">
        <v>5275</v>
      </c>
      <c r="F2803" s="265" t="s">
        <v>27</v>
      </c>
      <c r="G2803" s="195" t="s">
        <v>8012</v>
      </c>
      <c r="H2803" t="s">
        <v>8364</v>
      </c>
      <c r="I2803" s="195" t="str">
        <f>IFERROR(VLOOKUP(Table[[#This Row],[Activity Details of Assistance]],WHAT!E:F,2,FALSE),"")</f>
        <v xml:space="preserve"># of door </v>
      </c>
      <c r="J2803" s="195"/>
      <c r="K2803">
        <v>128</v>
      </c>
      <c r="L2803" s="235" t="s">
        <v>28</v>
      </c>
      <c r="M2803" s="252" t="s">
        <v>13</v>
      </c>
      <c r="N2803" t="s">
        <v>14</v>
      </c>
      <c r="O2803" t="s">
        <v>309</v>
      </c>
      <c r="P2803" t="s">
        <v>1606</v>
      </c>
      <c r="Q2803" t="s">
        <v>4665</v>
      </c>
      <c r="R2803" s="230">
        <v>45138</v>
      </c>
      <c r="S2803" s="230">
        <v>45352</v>
      </c>
      <c r="T2803" t="s">
        <v>8407</v>
      </c>
      <c r="U2803" s="259"/>
      <c r="V2803" s="259"/>
      <c r="W2803" s="259"/>
      <c r="X2803" s="259"/>
      <c r="Y2803" s="260"/>
      <c r="Z2803" t="s">
        <v>8468</v>
      </c>
      <c r="AA2803" t="s">
        <v>8469</v>
      </c>
      <c r="AB2803">
        <v>1715054663</v>
      </c>
      <c r="AC2803" s="261" t="str">
        <f>_xlfn.IFNA(IF(Table[[#This Row],[Programme Partner]]&lt;&gt;Table[[#This Row],[Implementing Partner]],CONCATENATE(Table[[#This Row],[Programme Partner]],"-",Table[[#This Row],[Implementing Partner]]),Table[[#This Row],[Programme Partner]]),"")</f>
        <v>CARE</v>
      </c>
    </row>
    <row r="2804" spans="1:29" ht="16.5" customHeight="1">
      <c r="A2804" s="183">
        <v>2805</v>
      </c>
      <c r="B2804" s="183" t="s">
        <v>8385</v>
      </c>
      <c r="C2804" s="195" t="s">
        <v>5039</v>
      </c>
      <c r="D2804" s="268" t="s">
        <v>5039</v>
      </c>
      <c r="E2804" s="233" t="s">
        <v>5275</v>
      </c>
      <c r="F2804" s="265" t="s">
        <v>27</v>
      </c>
      <c r="G2804" s="195" t="s">
        <v>8012</v>
      </c>
      <c r="H2804" t="s">
        <v>8365</v>
      </c>
      <c r="I2804" s="195" t="str">
        <f>IFERROR(VLOOKUP(Table[[#This Row],[Activity Details of Assistance]],WHAT!E:F,2,FALSE),"")</f>
        <v># of door</v>
      </c>
      <c r="J2804" s="195"/>
      <c r="K2804">
        <v>112</v>
      </c>
      <c r="L2804" s="235" t="s">
        <v>28</v>
      </c>
      <c r="M2804" s="252" t="s">
        <v>13</v>
      </c>
      <c r="N2804" t="s">
        <v>14</v>
      </c>
      <c r="O2804" t="s">
        <v>309</v>
      </c>
      <c r="P2804" t="s">
        <v>1606</v>
      </c>
      <c r="Q2804" t="s">
        <v>4665</v>
      </c>
      <c r="R2804" s="230">
        <v>45138</v>
      </c>
      <c r="S2804" s="230">
        <v>45352</v>
      </c>
      <c r="T2804" t="s">
        <v>8407</v>
      </c>
      <c r="U2804" s="259"/>
      <c r="V2804" s="259"/>
      <c r="W2804" s="259"/>
      <c r="X2804" s="259"/>
      <c r="Y2804" s="260"/>
      <c r="Z2804" t="s">
        <v>8468</v>
      </c>
      <c r="AA2804" t="s">
        <v>8469</v>
      </c>
      <c r="AB2804">
        <v>1715054663</v>
      </c>
      <c r="AC2804" s="261" t="str">
        <f>_xlfn.IFNA(IF(Table[[#This Row],[Programme Partner]]&lt;&gt;Table[[#This Row],[Implementing Partner]],CONCATENATE(Table[[#This Row],[Programme Partner]],"-",Table[[#This Row],[Implementing Partner]]),Table[[#This Row],[Programme Partner]]),"")</f>
        <v>CARE</v>
      </c>
    </row>
    <row r="2805" spans="1:29" ht="16.5" customHeight="1">
      <c r="A2805" s="183">
        <v>2806</v>
      </c>
      <c r="B2805" s="183" t="s">
        <v>8385</v>
      </c>
      <c r="C2805" s="195" t="s">
        <v>5039</v>
      </c>
      <c r="D2805" s="268" t="s">
        <v>5039</v>
      </c>
      <c r="E2805" s="233" t="s">
        <v>5275</v>
      </c>
      <c r="F2805" s="265" t="s">
        <v>27</v>
      </c>
      <c r="G2805" s="195" t="s">
        <v>8012</v>
      </c>
      <c r="H2805" t="s">
        <v>8312</v>
      </c>
      <c r="I2805" s="195" t="str">
        <f>IFERROR(VLOOKUP(Table[[#This Row],[Activity Details of Assistance]],WHAT!E:F,2,FALSE),"")</f>
        <v># of door</v>
      </c>
      <c r="J2805" s="195"/>
      <c r="K2805">
        <v>618</v>
      </c>
      <c r="L2805" s="235" t="s">
        <v>28</v>
      </c>
      <c r="M2805" s="252" t="s">
        <v>13</v>
      </c>
      <c r="N2805" t="s">
        <v>14</v>
      </c>
      <c r="O2805" t="s">
        <v>309</v>
      </c>
      <c r="P2805" t="s">
        <v>1606</v>
      </c>
      <c r="Q2805" t="s">
        <v>4665</v>
      </c>
      <c r="R2805" s="230">
        <v>45138</v>
      </c>
      <c r="S2805" s="230">
        <v>45352</v>
      </c>
      <c r="T2805" t="s">
        <v>8407</v>
      </c>
      <c r="U2805" s="259"/>
      <c r="V2805" s="259"/>
      <c r="W2805" s="259"/>
      <c r="X2805" s="259"/>
      <c r="Y2805" s="260"/>
      <c r="Z2805" t="s">
        <v>8468</v>
      </c>
      <c r="AA2805" t="s">
        <v>8469</v>
      </c>
      <c r="AB2805">
        <v>1715054663</v>
      </c>
      <c r="AC2805" s="261" t="str">
        <f>_xlfn.IFNA(IF(Table[[#This Row],[Programme Partner]]&lt;&gt;Table[[#This Row],[Implementing Partner]],CONCATENATE(Table[[#This Row],[Programme Partner]],"-",Table[[#This Row],[Implementing Partner]]),Table[[#This Row],[Programme Partner]]),"")</f>
        <v>CARE</v>
      </c>
    </row>
    <row r="2806" spans="1:29" ht="16.5" customHeight="1">
      <c r="A2806" s="183">
        <v>2807</v>
      </c>
      <c r="B2806" s="183" t="s">
        <v>8385</v>
      </c>
      <c r="C2806" s="195" t="s">
        <v>5039</v>
      </c>
      <c r="D2806" s="268" t="s">
        <v>5039</v>
      </c>
      <c r="E2806" s="233" t="s">
        <v>5275</v>
      </c>
      <c r="F2806" s="265" t="s">
        <v>27</v>
      </c>
      <c r="G2806" s="195" t="s">
        <v>8013</v>
      </c>
      <c r="H2806" t="s">
        <v>8338</v>
      </c>
      <c r="I2806" s="195" t="str">
        <f>IFERROR(VLOOKUP(Table[[#This Row],[Activity Details of Assistance]],WHAT!E:F,2,FALSE),"")</f>
        <v># of facilities</v>
      </c>
      <c r="J2806" s="195"/>
      <c r="K2806">
        <v>294</v>
      </c>
      <c r="L2806" s="235" t="s">
        <v>28</v>
      </c>
      <c r="M2806" s="252" t="s">
        <v>13</v>
      </c>
      <c r="N2806" t="s">
        <v>14</v>
      </c>
      <c r="O2806" t="s">
        <v>309</v>
      </c>
      <c r="P2806" t="s">
        <v>1606</v>
      </c>
      <c r="Q2806" t="s">
        <v>4665</v>
      </c>
      <c r="R2806" s="230">
        <v>45138</v>
      </c>
      <c r="S2806" s="230">
        <v>45352</v>
      </c>
      <c r="T2806" t="s">
        <v>8407</v>
      </c>
      <c r="U2806" s="259"/>
      <c r="V2806" s="259"/>
      <c r="W2806" s="259"/>
      <c r="X2806" s="259"/>
      <c r="Y2806" s="260"/>
      <c r="Z2806" t="s">
        <v>8468</v>
      </c>
      <c r="AA2806" t="s">
        <v>8469</v>
      </c>
      <c r="AB2806">
        <v>1715054663</v>
      </c>
      <c r="AC2806" s="261" t="str">
        <f>_xlfn.IFNA(IF(Table[[#This Row],[Programme Partner]]&lt;&gt;Table[[#This Row],[Implementing Partner]],CONCATENATE(Table[[#This Row],[Programme Partner]],"-",Table[[#This Row],[Implementing Partner]]),Table[[#This Row],[Programme Partner]]),"")</f>
        <v>CARE</v>
      </c>
    </row>
    <row r="2807" spans="1:29" ht="16.5" customHeight="1">
      <c r="A2807" s="183">
        <v>2808</v>
      </c>
      <c r="B2807" s="183" t="s">
        <v>8385</v>
      </c>
      <c r="C2807" s="195" t="s">
        <v>5039</v>
      </c>
      <c r="D2807" s="268" t="s">
        <v>5039</v>
      </c>
      <c r="E2807" s="233" t="s">
        <v>5275</v>
      </c>
      <c r="F2807" s="265" t="s">
        <v>27</v>
      </c>
      <c r="G2807" s="195" t="s">
        <v>8013</v>
      </c>
      <c r="H2807" t="s">
        <v>8286</v>
      </c>
      <c r="I2807" s="195" t="str">
        <f>IFERROR(VLOOKUP(Table[[#This Row],[Activity Details of Assistance]],WHAT!E:F,2,FALSE),"")</f>
        <v># of HP sessions at community level</v>
      </c>
      <c r="J2807" s="195"/>
      <c r="K2807">
        <v>1069</v>
      </c>
      <c r="L2807" s="235" t="s">
        <v>28</v>
      </c>
      <c r="M2807" s="252" t="s">
        <v>13</v>
      </c>
      <c r="N2807" t="s">
        <v>14</v>
      </c>
      <c r="O2807" t="s">
        <v>309</v>
      </c>
      <c r="P2807" t="s">
        <v>1606</v>
      </c>
      <c r="Q2807" t="s">
        <v>4665</v>
      </c>
      <c r="R2807" s="230">
        <v>45138</v>
      </c>
      <c r="S2807" s="230">
        <v>45352</v>
      </c>
      <c r="T2807" t="s">
        <v>8407</v>
      </c>
      <c r="U2807" s="259"/>
      <c r="V2807" s="259"/>
      <c r="W2807" s="259"/>
      <c r="X2807" s="259"/>
      <c r="Y2807" s="260"/>
      <c r="Z2807" t="s">
        <v>8468</v>
      </c>
      <c r="AA2807" t="s">
        <v>8469</v>
      </c>
      <c r="AB2807">
        <v>1715054663</v>
      </c>
      <c r="AC2807" s="261" t="str">
        <f>_xlfn.IFNA(IF(Table[[#This Row],[Programme Partner]]&lt;&gt;Table[[#This Row],[Implementing Partner]],CONCATENATE(Table[[#This Row],[Programme Partner]],"-",Table[[#This Row],[Implementing Partner]]),Table[[#This Row],[Programme Partner]]),"")</f>
        <v>CARE</v>
      </c>
    </row>
    <row r="2808" spans="1:29" ht="16.5" customHeight="1">
      <c r="A2808" s="183">
        <v>2809</v>
      </c>
      <c r="B2808" s="183" t="s">
        <v>8385</v>
      </c>
      <c r="C2808" s="195" t="s">
        <v>5039</v>
      </c>
      <c r="D2808" s="268" t="s">
        <v>5039</v>
      </c>
      <c r="E2808" s="233" t="s">
        <v>5275</v>
      </c>
      <c r="F2808" s="265" t="s">
        <v>27</v>
      </c>
      <c r="G2808" s="195" t="s">
        <v>8013</v>
      </c>
      <c r="H2808" t="s">
        <v>8287</v>
      </c>
      <c r="I2808" s="195" t="str">
        <f>IFERROR(VLOOKUP(Table[[#This Row],[Activity Details of Assistance]],WHAT!E:F,2,FALSE),"")</f>
        <v># of HP sessions at HH level</v>
      </c>
      <c r="J2808" s="195"/>
      <c r="K2808">
        <v>4263</v>
      </c>
      <c r="L2808" s="235" t="s">
        <v>28</v>
      </c>
      <c r="M2808" s="252" t="s">
        <v>13</v>
      </c>
      <c r="N2808" t="s">
        <v>14</v>
      </c>
      <c r="O2808" t="s">
        <v>309</v>
      </c>
      <c r="P2808" t="s">
        <v>1606</v>
      </c>
      <c r="Q2808" t="s">
        <v>4665</v>
      </c>
      <c r="R2808" s="230">
        <v>45138</v>
      </c>
      <c r="S2808" s="230">
        <v>45352</v>
      </c>
      <c r="T2808" t="s">
        <v>8407</v>
      </c>
      <c r="U2808" s="259"/>
      <c r="V2808" s="259"/>
      <c r="W2808" s="259"/>
      <c r="X2808" s="259"/>
      <c r="Y2808" s="260"/>
      <c r="Z2808" t="s">
        <v>8468</v>
      </c>
      <c r="AA2808" t="s">
        <v>8469</v>
      </c>
      <c r="AB2808">
        <v>1715054663</v>
      </c>
      <c r="AC2808" s="261" t="str">
        <f>_xlfn.IFNA(IF(Table[[#This Row],[Programme Partner]]&lt;&gt;Table[[#This Row],[Implementing Partner]],CONCATENATE(Table[[#This Row],[Programme Partner]],"-",Table[[#This Row],[Implementing Partner]]),Table[[#This Row],[Programme Partner]]),"")</f>
        <v>CARE</v>
      </c>
    </row>
    <row r="2809" spans="1:29" ht="16.5" customHeight="1">
      <c r="A2809" s="183">
        <v>2810</v>
      </c>
      <c r="B2809" s="183" t="s">
        <v>8385</v>
      </c>
      <c r="C2809" s="195" t="s">
        <v>5039</v>
      </c>
      <c r="D2809" s="268" t="s">
        <v>5039</v>
      </c>
      <c r="E2809" s="233" t="s">
        <v>5275</v>
      </c>
      <c r="F2809" s="265" t="s">
        <v>27</v>
      </c>
      <c r="G2809" s="195" t="s">
        <v>8014</v>
      </c>
      <c r="H2809" t="s">
        <v>8313</v>
      </c>
      <c r="I2809" s="195" t="str">
        <f>IFERROR(VLOOKUP(Table[[#This Row],[Activity Details of Assistance]],WHAT!E:F,2,FALSE),"")</f>
        <v># of campaign per camp </v>
      </c>
      <c r="J2809" s="195"/>
      <c r="K2809">
        <v>4</v>
      </c>
      <c r="L2809" s="235" t="s">
        <v>28</v>
      </c>
      <c r="M2809" s="252" t="s">
        <v>13</v>
      </c>
      <c r="N2809" t="s">
        <v>14</v>
      </c>
      <c r="O2809" t="s">
        <v>309</v>
      </c>
      <c r="P2809" t="s">
        <v>1606</v>
      </c>
      <c r="Q2809" t="s">
        <v>4665</v>
      </c>
      <c r="R2809" s="230">
        <v>45138</v>
      </c>
      <c r="S2809" s="230">
        <v>45352</v>
      </c>
      <c r="T2809" t="s">
        <v>8407</v>
      </c>
      <c r="U2809" s="259"/>
      <c r="V2809" s="259"/>
      <c r="W2809" s="259"/>
      <c r="X2809" s="259"/>
      <c r="Y2809" s="260"/>
      <c r="Z2809" t="s">
        <v>8468</v>
      </c>
      <c r="AA2809" t="s">
        <v>8469</v>
      </c>
      <c r="AB2809">
        <v>1715054663</v>
      </c>
      <c r="AC2809" s="261" t="str">
        <f>_xlfn.IFNA(IF(Table[[#This Row],[Programme Partner]]&lt;&gt;Table[[#This Row],[Implementing Partner]],CONCATENATE(Table[[#This Row],[Programme Partner]],"-",Table[[#This Row],[Implementing Partner]]),Table[[#This Row],[Programme Partner]]),"")</f>
        <v>CARE</v>
      </c>
    </row>
    <row r="2810" spans="1:29" ht="16.5" customHeight="1">
      <c r="A2810" s="183">
        <v>2811</v>
      </c>
      <c r="B2810" s="183" t="s">
        <v>8385</v>
      </c>
      <c r="C2810" s="195" t="s">
        <v>5039</v>
      </c>
      <c r="D2810" s="268" t="s">
        <v>5039</v>
      </c>
      <c r="E2810" s="233" t="s">
        <v>5275</v>
      </c>
      <c r="F2810" s="265" t="s">
        <v>27</v>
      </c>
      <c r="G2810" s="195" t="s">
        <v>8014</v>
      </c>
      <c r="H2810" t="s">
        <v>8412</v>
      </c>
      <c r="I2810" s="195" t="str">
        <f>IFERROR(VLOOKUP(Table[[#This Row],[Activity Details of Assistance]],WHAT!E:F,2,FALSE),"")</f>
        <v># of HH</v>
      </c>
      <c r="J2810" s="195"/>
      <c r="K2810">
        <v>4602</v>
      </c>
      <c r="L2810" s="235" t="s">
        <v>28</v>
      </c>
      <c r="M2810" s="252" t="s">
        <v>13</v>
      </c>
      <c r="N2810" t="s">
        <v>14</v>
      </c>
      <c r="O2810" t="s">
        <v>309</v>
      </c>
      <c r="P2810" t="s">
        <v>1606</v>
      </c>
      <c r="Q2810" t="s">
        <v>4665</v>
      </c>
      <c r="R2810" s="230">
        <v>45138</v>
      </c>
      <c r="S2810" s="230">
        <v>45352</v>
      </c>
      <c r="T2810" t="s">
        <v>8407</v>
      </c>
      <c r="U2810" s="259"/>
      <c r="V2810" s="259"/>
      <c r="W2810" s="259"/>
      <c r="X2810" s="259"/>
      <c r="Y2810" s="260"/>
      <c r="Z2810" t="s">
        <v>8468</v>
      </c>
      <c r="AA2810" t="s">
        <v>8469</v>
      </c>
      <c r="AB2810">
        <v>1715054663</v>
      </c>
      <c r="AC2810" s="261" t="str">
        <f>_xlfn.IFNA(IF(Table[[#This Row],[Programme Partner]]&lt;&gt;Table[[#This Row],[Implementing Partner]],CONCATENATE(Table[[#This Row],[Programme Partner]],"-",Table[[#This Row],[Implementing Partner]]),Table[[#This Row],[Programme Partner]]),"")</f>
        <v>CARE</v>
      </c>
    </row>
    <row r="2811" spans="1:29" ht="16.5" customHeight="1">
      <c r="A2811" s="183">
        <v>2812</v>
      </c>
      <c r="B2811" s="183" t="s">
        <v>8384</v>
      </c>
      <c r="C2811" s="195" t="s">
        <v>5084</v>
      </c>
      <c r="D2811" s="268" t="s">
        <v>5084</v>
      </c>
      <c r="E2811" s="233" t="s">
        <v>8464</v>
      </c>
      <c r="F2811" s="265" t="s">
        <v>27</v>
      </c>
      <c r="G2811" s="195" t="s">
        <v>8011</v>
      </c>
      <c r="H2811" t="s">
        <v>8411</v>
      </c>
      <c r="I2811" s="195" t="str">
        <f>IFERROR(VLOOKUP(Table[[#This Row],[Activity Details of Assistance]],WHAT!E:F,2,FALSE),"")</f>
        <v># of tube well</v>
      </c>
      <c r="J2811" s="195"/>
      <c r="K2811">
        <v>4</v>
      </c>
      <c r="L2811" s="235" t="s">
        <v>28</v>
      </c>
      <c r="M2811" s="252" t="s">
        <v>13</v>
      </c>
      <c r="N2811" t="s">
        <v>14</v>
      </c>
      <c r="O2811" t="s">
        <v>309</v>
      </c>
      <c r="P2811" t="s">
        <v>1606</v>
      </c>
      <c r="Q2811" t="s">
        <v>6385</v>
      </c>
      <c r="R2811" s="230">
        <v>45138</v>
      </c>
      <c r="S2811" s="230">
        <v>45261</v>
      </c>
      <c r="T2811" t="s">
        <v>8407</v>
      </c>
      <c r="U2811" s="259"/>
      <c r="V2811" s="259"/>
      <c r="W2811" s="259"/>
      <c r="X2811" s="259"/>
      <c r="Y2811" s="260"/>
      <c r="Z2811" t="s">
        <v>8478</v>
      </c>
      <c r="AA2811" t="s">
        <v>8479</v>
      </c>
      <c r="AB2811">
        <v>1716606954</v>
      </c>
      <c r="AC2811" s="261" t="str">
        <f>_xlfn.IFNA(IF(Table[[#This Row],[Programme Partner]]&lt;&gt;Table[[#This Row],[Implementing Partner]],CONCATENATE(Table[[#This Row],[Programme Partner]],"-",Table[[#This Row],[Implementing Partner]]),Table[[#This Row],[Programme Partner]]),"")</f>
        <v>DPHE</v>
      </c>
    </row>
    <row r="2812" spans="1:29" ht="16.5" customHeight="1">
      <c r="A2812" s="183">
        <v>2813</v>
      </c>
      <c r="B2812" s="183" t="s">
        <v>8385</v>
      </c>
      <c r="C2812" s="195" t="s">
        <v>5148</v>
      </c>
      <c r="D2812" s="268" t="s">
        <v>5184</v>
      </c>
      <c r="E2812" s="233" t="s">
        <v>5148</v>
      </c>
      <c r="F2812" s="265" t="s">
        <v>27</v>
      </c>
      <c r="G2812" s="195" t="s">
        <v>8011</v>
      </c>
      <c r="H2812" t="s">
        <v>8363</v>
      </c>
      <c r="I2812" s="195" t="str">
        <f>IFERROR(VLOOKUP(Table[[#This Row],[Activity Details of Assistance]],WHAT!E:F,2,FALSE),"")</f>
        <v># of tube well</v>
      </c>
      <c r="J2812" s="195"/>
      <c r="K2812">
        <v>241</v>
      </c>
      <c r="L2812" s="235" t="s">
        <v>28</v>
      </c>
      <c r="M2812" s="252" t="s">
        <v>13</v>
      </c>
      <c r="N2812" t="s">
        <v>14</v>
      </c>
      <c r="O2812" t="s">
        <v>309</v>
      </c>
      <c r="P2812" t="s">
        <v>1606</v>
      </c>
      <c r="Q2812" t="s">
        <v>5868</v>
      </c>
      <c r="R2812" s="230">
        <v>45138</v>
      </c>
      <c r="S2812" s="230">
        <v>45170</v>
      </c>
      <c r="T2812" t="s">
        <v>8407</v>
      </c>
      <c r="U2812" s="259"/>
      <c r="V2812" s="259"/>
      <c r="W2812" s="259"/>
      <c r="X2812" s="259"/>
      <c r="Y2812" s="260"/>
      <c r="Z2812" t="s">
        <v>8425</v>
      </c>
      <c r="AA2812" t="s">
        <v>8426</v>
      </c>
      <c r="AB2812">
        <v>1711482150</v>
      </c>
      <c r="AC2812" s="261" t="str">
        <f>_xlfn.IFNA(IF(Table[[#This Row],[Programme Partner]]&lt;&gt;Table[[#This Row],[Implementing Partner]],CONCATENATE(Table[[#This Row],[Programme Partner]],"-",Table[[#This Row],[Implementing Partner]]),Table[[#This Row],[Programme Partner]]),"")</f>
        <v>IOM-NGOF</v>
      </c>
    </row>
    <row r="2813" spans="1:29" ht="16.5" customHeight="1">
      <c r="A2813" s="183">
        <v>2814</v>
      </c>
      <c r="B2813" s="183" t="s">
        <v>8385</v>
      </c>
      <c r="C2813" s="195" t="s">
        <v>5148</v>
      </c>
      <c r="D2813" s="268" t="s">
        <v>5184</v>
      </c>
      <c r="E2813" s="233" t="s">
        <v>5148</v>
      </c>
      <c r="F2813" s="265" t="s">
        <v>27</v>
      </c>
      <c r="G2813" s="195" t="s">
        <v>8012</v>
      </c>
      <c r="H2813" t="s">
        <v>8364</v>
      </c>
      <c r="I2813" s="195" t="str">
        <f>IFERROR(VLOOKUP(Table[[#This Row],[Activity Details of Assistance]],WHAT!E:F,2,FALSE),"")</f>
        <v xml:space="preserve"># of door </v>
      </c>
      <c r="J2813" s="195"/>
      <c r="K2813">
        <v>36</v>
      </c>
      <c r="L2813" s="235" t="s">
        <v>28</v>
      </c>
      <c r="M2813" s="252" t="s">
        <v>13</v>
      </c>
      <c r="N2813" t="s">
        <v>14</v>
      </c>
      <c r="O2813" t="s">
        <v>309</v>
      </c>
      <c r="P2813" t="s">
        <v>1606</v>
      </c>
      <c r="Q2813" t="s">
        <v>5868</v>
      </c>
      <c r="R2813" s="230">
        <v>45138</v>
      </c>
      <c r="S2813" s="230">
        <v>45170</v>
      </c>
      <c r="T2813" t="s">
        <v>8407</v>
      </c>
      <c r="U2813" s="259"/>
      <c r="V2813" s="259"/>
      <c r="W2813" s="259"/>
      <c r="X2813" s="259"/>
      <c r="Y2813" s="260"/>
      <c r="Z2813" t="s">
        <v>8425</v>
      </c>
      <c r="AA2813" t="s">
        <v>8426</v>
      </c>
      <c r="AB2813">
        <v>1711482150</v>
      </c>
      <c r="AC2813" s="261" t="str">
        <f>_xlfn.IFNA(IF(Table[[#This Row],[Programme Partner]]&lt;&gt;Table[[#This Row],[Implementing Partner]],CONCATENATE(Table[[#This Row],[Programme Partner]],"-",Table[[#This Row],[Implementing Partner]]),Table[[#This Row],[Programme Partner]]),"")</f>
        <v>IOM-NGOF</v>
      </c>
    </row>
    <row r="2814" spans="1:29" ht="16.5" customHeight="1">
      <c r="A2814" s="183">
        <v>2815</v>
      </c>
      <c r="B2814" s="183" t="s">
        <v>8385</v>
      </c>
      <c r="C2814" s="195" t="s">
        <v>5148</v>
      </c>
      <c r="D2814" s="268" t="s">
        <v>5184</v>
      </c>
      <c r="E2814" s="233" t="s">
        <v>5148</v>
      </c>
      <c r="F2814" s="265" t="s">
        <v>27</v>
      </c>
      <c r="G2814" s="195" t="s">
        <v>8012</v>
      </c>
      <c r="H2814" t="s">
        <v>8365</v>
      </c>
      <c r="I2814" s="195" t="str">
        <f>IFERROR(VLOOKUP(Table[[#This Row],[Activity Details of Assistance]],WHAT!E:F,2,FALSE),"")</f>
        <v># of door</v>
      </c>
      <c r="J2814" s="195"/>
      <c r="K2814">
        <v>562</v>
      </c>
      <c r="L2814" s="235" t="s">
        <v>28</v>
      </c>
      <c r="M2814" s="252" t="s">
        <v>13</v>
      </c>
      <c r="N2814" t="s">
        <v>14</v>
      </c>
      <c r="O2814" t="s">
        <v>309</v>
      </c>
      <c r="P2814" t="s">
        <v>1606</v>
      </c>
      <c r="Q2814" t="s">
        <v>5868</v>
      </c>
      <c r="R2814" s="230">
        <v>45138</v>
      </c>
      <c r="S2814" s="230">
        <v>45170</v>
      </c>
      <c r="T2814" t="s">
        <v>8407</v>
      </c>
      <c r="U2814" s="259"/>
      <c r="V2814" s="259"/>
      <c r="W2814" s="259"/>
      <c r="X2814" s="259"/>
      <c r="Y2814" s="260"/>
      <c r="Z2814" t="s">
        <v>8425</v>
      </c>
      <c r="AA2814" t="s">
        <v>8426</v>
      </c>
      <c r="AB2814">
        <v>1711482150</v>
      </c>
      <c r="AC2814" s="261" t="str">
        <f>_xlfn.IFNA(IF(Table[[#This Row],[Programme Partner]]&lt;&gt;Table[[#This Row],[Implementing Partner]],CONCATENATE(Table[[#This Row],[Programme Partner]],"-",Table[[#This Row],[Implementing Partner]]),Table[[#This Row],[Programme Partner]]),"")</f>
        <v>IOM-NGOF</v>
      </c>
    </row>
    <row r="2815" spans="1:29" ht="16.5" customHeight="1">
      <c r="A2815" s="183">
        <v>2816</v>
      </c>
      <c r="B2815" s="183" t="s">
        <v>8385</v>
      </c>
      <c r="C2815" s="195" t="s">
        <v>5148</v>
      </c>
      <c r="D2815" s="268" t="s">
        <v>5184</v>
      </c>
      <c r="E2815" s="233" t="s">
        <v>5148</v>
      </c>
      <c r="F2815" s="265" t="s">
        <v>27</v>
      </c>
      <c r="G2815" s="195" t="s">
        <v>8012</v>
      </c>
      <c r="H2815" t="s">
        <v>8312</v>
      </c>
      <c r="I2815" s="195" t="str">
        <f>IFERROR(VLOOKUP(Table[[#This Row],[Activity Details of Assistance]],WHAT!E:F,2,FALSE),"")</f>
        <v># of door</v>
      </c>
      <c r="J2815" s="195"/>
      <c r="K2815">
        <v>856</v>
      </c>
      <c r="L2815" s="235" t="s">
        <v>28</v>
      </c>
      <c r="M2815" s="252" t="s">
        <v>13</v>
      </c>
      <c r="N2815" t="s">
        <v>14</v>
      </c>
      <c r="O2815" t="s">
        <v>309</v>
      </c>
      <c r="P2815" t="s">
        <v>1606</v>
      </c>
      <c r="Q2815" t="s">
        <v>5868</v>
      </c>
      <c r="R2815" s="230">
        <v>45138</v>
      </c>
      <c r="S2815" s="230">
        <v>45170</v>
      </c>
      <c r="T2815" t="s">
        <v>8407</v>
      </c>
      <c r="U2815" s="259"/>
      <c r="V2815" s="259"/>
      <c r="W2815" s="259"/>
      <c r="X2815" s="259"/>
      <c r="Y2815" s="260"/>
      <c r="Z2815" t="s">
        <v>8425</v>
      </c>
      <c r="AA2815" t="s">
        <v>8426</v>
      </c>
      <c r="AB2815">
        <v>1711482150</v>
      </c>
      <c r="AC2815" s="261" t="str">
        <f>_xlfn.IFNA(IF(Table[[#This Row],[Programme Partner]]&lt;&gt;Table[[#This Row],[Implementing Partner]],CONCATENATE(Table[[#This Row],[Programme Partner]],"-",Table[[#This Row],[Implementing Partner]]),Table[[#This Row],[Programme Partner]]),"")</f>
        <v>IOM-NGOF</v>
      </c>
    </row>
    <row r="2816" spans="1:29" ht="16.5" customHeight="1">
      <c r="A2816" s="183">
        <v>2817</v>
      </c>
      <c r="B2816" s="183" t="s">
        <v>8385</v>
      </c>
      <c r="C2816" s="195" t="s">
        <v>5148</v>
      </c>
      <c r="D2816" s="268" t="s">
        <v>5184</v>
      </c>
      <c r="E2816" s="233" t="s">
        <v>5148</v>
      </c>
      <c r="F2816" s="265" t="s">
        <v>27</v>
      </c>
      <c r="G2816" s="195" t="s">
        <v>8014</v>
      </c>
      <c r="H2816" t="s">
        <v>8313</v>
      </c>
      <c r="I2816" s="195" t="str">
        <f>IFERROR(VLOOKUP(Table[[#This Row],[Activity Details of Assistance]],WHAT!E:F,2,FALSE),"")</f>
        <v># of campaign per camp </v>
      </c>
      <c r="J2816" s="195"/>
      <c r="K2816">
        <v>53</v>
      </c>
      <c r="L2816" s="235" t="s">
        <v>28</v>
      </c>
      <c r="M2816" s="252" t="s">
        <v>13</v>
      </c>
      <c r="N2816" t="s">
        <v>14</v>
      </c>
      <c r="O2816" t="s">
        <v>309</v>
      </c>
      <c r="P2816" t="s">
        <v>1606</v>
      </c>
      <c r="Q2816" t="s">
        <v>5868</v>
      </c>
      <c r="R2816" s="230">
        <v>45138</v>
      </c>
      <c r="S2816" s="230">
        <v>45170</v>
      </c>
      <c r="T2816" t="s">
        <v>8407</v>
      </c>
      <c r="U2816" s="259"/>
      <c r="V2816" s="259"/>
      <c r="W2816" s="259"/>
      <c r="X2816" s="259"/>
      <c r="Y2816" s="260"/>
      <c r="Z2816" t="s">
        <v>8425</v>
      </c>
      <c r="AA2816" t="s">
        <v>8426</v>
      </c>
      <c r="AB2816">
        <v>1711482150</v>
      </c>
      <c r="AC2816" s="261" t="str">
        <f>_xlfn.IFNA(IF(Table[[#This Row],[Programme Partner]]&lt;&gt;Table[[#This Row],[Implementing Partner]],CONCATENATE(Table[[#This Row],[Programme Partner]],"-",Table[[#This Row],[Implementing Partner]]),Table[[#This Row],[Programme Partner]]),"")</f>
        <v>IOM-NGOF</v>
      </c>
    </row>
    <row r="2817" spans="1:29" ht="16.5" customHeight="1">
      <c r="A2817" s="183">
        <v>2818</v>
      </c>
      <c r="B2817" s="183" t="s">
        <v>8385</v>
      </c>
      <c r="C2817" s="195" t="s">
        <v>5148</v>
      </c>
      <c r="D2817" s="268" t="s">
        <v>5184</v>
      </c>
      <c r="E2817" s="233" t="s">
        <v>5148</v>
      </c>
      <c r="F2817" s="265" t="s">
        <v>27</v>
      </c>
      <c r="G2817" s="195" t="s">
        <v>8014</v>
      </c>
      <c r="H2817" t="s">
        <v>8401</v>
      </c>
      <c r="I2817" s="195" t="str">
        <f>IFERROR(VLOOKUP(Table[[#This Row],[Activity Details of Assistance]],WHAT!E:F,2,FALSE),"")</f>
        <v># of household</v>
      </c>
      <c r="J2817" s="195"/>
      <c r="K2817">
        <v>7210</v>
      </c>
      <c r="L2817" s="235" t="s">
        <v>28</v>
      </c>
      <c r="M2817" s="252" t="s">
        <v>13</v>
      </c>
      <c r="N2817" t="s">
        <v>14</v>
      </c>
      <c r="O2817" t="s">
        <v>309</v>
      </c>
      <c r="P2817" t="s">
        <v>1606</v>
      </c>
      <c r="Q2817" t="s">
        <v>5868</v>
      </c>
      <c r="R2817" s="230">
        <v>45138</v>
      </c>
      <c r="S2817" s="230">
        <v>45170</v>
      </c>
      <c r="T2817" t="s">
        <v>8407</v>
      </c>
      <c r="U2817" s="259"/>
      <c r="V2817" s="259"/>
      <c r="W2817" s="259"/>
      <c r="X2817" s="259"/>
      <c r="Y2817" s="260"/>
      <c r="Z2817" t="s">
        <v>8425</v>
      </c>
      <c r="AA2817" t="s">
        <v>8426</v>
      </c>
      <c r="AB2817">
        <v>1711482150</v>
      </c>
      <c r="AC2817" s="261" t="str">
        <f>_xlfn.IFNA(IF(Table[[#This Row],[Programme Partner]]&lt;&gt;Table[[#This Row],[Implementing Partner]],CONCATENATE(Table[[#This Row],[Programme Partner]],"-",Table[[#This Row],[Implementing Partner]]),Table[[#This Row],[Programme Partner]]),"")</f>
        <v>IOM-NGOF</v>
      </c>
    </row>
    <row r="2818" spans="1:29" ht="16.5" customHeight="1">
      <c r="A2818" s="183">
        <v>2819</v>
      </c>
      <c r="B2818" s="183" t="s">
        <v>8384</v>
      </c>
      <c r="C2818" s="195" t="s">
        <v>5084</v>
      </c>
      <c r="D2818" s="268" t="s">
        <v>5084</v>
      </c>
      <c r="E2818" s="233" t="s">
        <v>8464</v>
      </c>
      <c r="F2818" s="265" t="s">
        <v>27</v>
      </c>
      <c r="G2818" s="195" t="s">
        <v>8011</v>
      </c>
      <c r="H2818" t="s">
        <v>8411</v>
      </c>
      <c r="I2818" s="195" t="str">
        <f>IFERROR(VLOOKUP(Table[[#This Row],[Activity Details of Assistance]],WHAT!E:F,2,FALSE),"")</f>
        <v># of tube well</v>
      </c>
      <c r="J2818" s="195"/>
      <c r="K2818">
        <v>4</v>
      </c>
      <c r="L2818" s="235" t="s">
        <v>28</v>
      </c>
      <c r="M2818" s="252" t="s">
        <v>13</v>
      </c>
      <c r="N2818" t="s">
        <v>14</v>
      </c>
      <c r="O2818" t="s">
        <v>309</v>
      </c>
      <c r="P2818" t="s">
        <v>1606</v>
      </c>
      <c r="Q2818" t="s">
        <v>6386</v>
      </c>
      <c r="R2818" s="230">
        <v>45138</v>
      </c>
      <c r="S2818" s="230">
        <v>45261</v>
      </c>
      <c r="T2818" t="s">
        <v>8407</v>
      </c>
      <c r="U2818" s="259"/>
      <c r="V2818" s="259"/>
      <c r="W2818" s="259"/>
      <c r="X2818" s="259"/>
      <c r="Y2818" s="260"/>
      <c r="Z2818" t="s">
        <v>8478</v>
      </c>
      <c r="AA2818" t="s">
        <v>8479</v>
      </c>
      <c r="AB2818">
        <v>1716606954</v>
      </c>
      <c r="AC2818" s="261" t="str">
        <f>_xlfn.IFNA(IF(Table[[#This Row],[Programme Partner]]&lt;&gt;Table[[#This Row],[Implementing Partner]],CONCATENATE(Table[[#This Row],[Programme Partner]],"-",Table[[#This Row],[Implementing Partner]]),Table[[#This Row],[Programme Partner]]),"")</f>
        <v>DPHE</v>
      </c>
    </row>
    <row r="2819" spans="1:29" ht="16.5" customHeight="1">
      <c r="A2819" s="183">
        <v>2820</v>
      </c>
      <c r="B2819" s="183" t="s">
        <v>8385</v>
      </c>
      <c r="C2819" s="195" t="s">
        <v>5275</v>
      </c>
      <c r="D2819" s="268" t="s">
        <v>5184</v>
      </c>
      <c r="E2819" s="233" t="s">
        <v>5275</v>
      </c>
      <c r="F2819" s="265" t="s">
        <v>27</v>
      </c>
      <c r="G2819" s="195" t="s">
        <v>8011</v>
      </c>
      <c r="H2819" t="s">
        <v>8363</v>
      </c>
      <c r="I2819" s="195" t="str">
        <f>IFERROR(VLOOKUP(Table[[#This Row],[Activity Details of Assistance]],WHAT!E:F,2,FALSE),"")</f>
        <v># of tube well</v>
      </c>
      <c r="J2819" s="195"/>
      <c r="K2819">
        <v>200</v>
      </c>
      <c r="L2819" s="235" t="s">
        <v>28</v>
      </c>
      <c r="M2819" s="252" t="s">
        <v>13</v>
      </c>
      <c r="N2819" t="s">
        <v>14</v>
      </c>
      <c r="O2819" t="s">
        <v>309</v>
      </c>
      <c r="P2819" t="s">
        <v>1606</v>
      </c>
      <c r="Q2819" t="s">
        <v>6481</v>
      </c>
      <c r="R2819" s="230">
        <v>45138</v>
      </c>
      <c r="S2819" s="230">
        <v>45292</v>
      </c>
      <c r="T2819" t="s">
        <v>8407</v>
      </c>
      <c r="U2819" s="259"/>
      <c r="V2819" s="259"/>
      <c r="W2819" s="259"/>
      <c r="X2819" s="259"/>
      <c r="Y2819" s="260"/>
      <c r="Z2819" t="s">
        <v>8429</v>
      </c>
      <c r="AA2819" t="s">
        <v>8444</v>
      </c>
      <c r="AB2819">
        <v>8801712003560</v>
      </c>
      <c r="AC2819" s="261" t="str">
        <f>_xlfn.IFNA(IF(Table[[#This Row],[Programme Partner]]&lt;&gt;Table[[#This Row],[Implementing Partner]],CONCATENATE(Table[[#This Row],[Programme Partner]],"-",Table[[#This Row],[Implementing Partner]]),Table[[#This Row],[Programme Partner]]),"")</f>
        <v>UNICEF-NGOF</v>
      </c>
    </row>
    <row r="2820" spans="1:29" ht="16.5" customHeight="1">
      <c r="A2820" s="183">
        <v>2821</v>
      </c>
      <c r="B2820" s="183" t="s">
        <v>8385</v>
      </c>
      <c r="C2820" s="195" t="s">
        <v>5275</v>
      </c>
      <c r="D2820" s="268" t="s">
        <v>5184</v>
      </c>
      <c r="E2820" s="233" t="s">
        <v>5275</v>
      </c>
      <c r="F2820" s="265" t="s">
        <v>27</v>
      </c>
      <c r="G2820" s="195" t="s">
        <v>8012</v>
      </c>
      <c r="H2820" t="s">
        <v>8364</v>
      </c>
      <c r="I2820" s="195" t="str">
        <f>IFERROR(VLOOKUP(Table[[#This Row],[Activity Details of Assistance]],WHAT!E:F,2,FALSE),"")</f>
        <v xml:space="preserve"># of door </v>
      </c>
      <c r="J2820" s="195"/>
      <c r="K2820">
        <v>20</v>
      </c>
      <c r="L2820" s="235" t="s">
        <v>28</v>
      </c>
      <c r="M2820" s="252" t="s">
        <v>13</v>
      </c>
      <c r="N2820" t="s">
        <v>14</v>
      </c>
      <c r="O2820" t="s">
        <v>309</v>
      </c>
      <c r="P2820" t="s">
        <v>1606</v>
      </c>
      <c r="Q2820" t="s">
        <v>6481</v>
      </c>
      <c r="R2820" s="230">
        <v>45138</v>
      </c>
      <c r="S2820" s="230">
        <v>45292</v>
      </c>
      <c r="T2820" t="s">
        <v>8407</v>
      </c>
      <c r="U2820" s="259"/>
      <c r="V2820" s="259"/>
      <c r="W2820" s="259"/>
      <c r="X2820" s="259"/>
      <c r="Y2820" s="260"/>
      <c r="Z2820" t="s">
        <v>8429</v>
      </c>
      <c r="AA2820" t="s">
        <v>8444</v>
      </c>
      <c r="AB2820">
        <v>8801712003560</v>
      </c>
      <c r="AC2820" s="261" t="str">
        <f>_xlfn.IFNA(IF(Table[[#This Row],[Programme Partner]]&lt;&gt;Table[[#This Row],[Implementing Partner]],CONCATENATE(Table[[#This Row],[Programme Partner]],"-",Table[[#This Row],[Implementing Partner]]),Table[[#This Row],[Programme Partner]]),"")</f>
        <v>UNICEF-NGOF</v>
      </c>
    </row>
    <row r="2821" spans="1:29" ht="16.5" customHeight="1">
      <c r="A2821" s="183">
        <v>2822</v>
      </c>
      <c r="B2821" s="183" t="s">
        <v>8385</v>
      </c>
      <c r="C2821" s="195" t="s">
        <v>5275</v>
      </c>
      <c r="D2821" s="268" t="s">
        <v>5184</v>
      </c>
      <c r="E2821" s="233" t="s">
        <v>5275</v>
      </c>
      <c r="F2821" s="265" t="s">
        <v>27</v>
      </c>
      <c r="G2821" s="195" t="s">
        <v>8012</v>
      </c>
      <c r="H2821" t="s">
        <v>8365</v>
      </c>
      <c r="I2821" s="195" t="str">
        <f>IFERROR(VLOOKUP(Table[[#This Row],[Activity Details of Assistance]],WHAT!E:F,2,FALSE),"")</f>
        <v># of door</v>
      </c>
      <c r="J2821" s="195"/>
      <c r="K2821">
        <v>92</v>
      </c>
      <c r="L2821" s="235" t="s">
        <v>28</v>
      </c>
      <c r="M2821" s="252" t="s">
        <v>13</v>
      </c>
      <c r="N2821" t="s">
        <v>14</v>
      </c>
      <c r="O2821" t="s">
        <v>309</v>
      </c>
      <c r="P2821" t="s">
        <v>1606</v>
      </c>
      <c r="Q2821" t="s">
        <v>6481</v>
      </c>
      <c r="R2821" s="230">
        <v>45138</v>
      </c>
      <c r="S2821" s="230">
        <v>45292</v>
      </c>
      <c r="T2821" t="s">
        <v>8407</v>
      </c>
      <c r="U2821" s="259"/>
      <c r="V2821" s="259"/>
      <c r="W2821" s="259"/>
      <c r="X2821" s="259"/>
      <c r="Y2821" s="260"/>
      <c r="Z2821" t="s">
        <v>8429</v>
      </c>
      <c r="AA2821" t="s">
        <v>8444</v>
      </c>
      <c r="AB2821">
        <v>8801712003560</v>
      </c>
      <c r="AC2821" s="261" t="str">
        <f>_xlfn.IFNA(IF(Table[[#This Row],[Programme Partner]]&lt;&gt;Table[[#This Row],[Implementing Partner]],CONCATENATE(Table[[#This Row],[Programme Partner]],"-",Table[[#This Row],[Implementing Partner]]),Table[[#This Row],[Programme Partner]]),"")</f>
        <v>UNICEF-NGOF</v>
      </c>
    </row>
    <row r="2822" spans="1:29" ht="16.5" customHeight="1">
      <c r="A2822" s="183">
        <v>2823</v>
      </c>
      <c r="B2822" s="183" t="s">
        <v>8385</v>
      </c>
      <c r="C2822" s="195" t="s">
        <v>5275</v>
      </c>
      <c r="D2822" s="268" t="s">
        <v>5184</v>
      </c>
      <c r="E2822" s="233" t="s">
        <v>5275</v>
      </c>
      <c r="F2822" s="265" t="s">
        <v>27</v>
      </c>
      <c r="G2822" s="195" t="s">
        <v>8012</v>
      </c>
      <c r="H2822" t="s">
        <v>8312</v>
      </c>
      <c r="I2822" s="195" t="str">
        <f>IFERROR(VLOOKUP(Table[[#This Row],[Activity Details of Assistance]],WHAT!E:F,2,FALSE),"")</f>
        <v># of door</v>
      </c>
      <c r="J2822" s="195"/>
      <c r="K2822">
        <v>639</v>
      </c>
      <c r="L2822" s="235" t="s">
        <v>28</v>
      </c>
      <c r="M2822" s="252" t="s">
        <v>13</v>
      </c>
      <c r="N2822" t="s">
        <v>14</v>
      </c>
      <c r="O2822" t="s">
        <v>309</v>
      </c>
      <c r="P2822" t="s">
        <v>1606</v>
      </c>
      <c r="Q2822" t="s">
        <v>6481</v>
      </c>
      <c r="R2822" s="230">
        <v>45138</v>
      </c>
      <c r="S2822" s="230">
        <v>45292</v>
      </c>
      <c r="T2822" t="s">
        <v>8407</v>
      </c>
      <c r="U2822" s="259"/>
      <c r="V2822" s="259"/>
      <c r="W2822" s="259"/>
      <c r="X2822" s="259"/>
      <c r="Y2822" s="260"/>
      <c r="Z2822" t="s">
        <v>8429</v>
      </c>
      <c r="AA2822" t="s">
        <v>8444</v>
      </c>
      <c r="AB2822">
        <v>8801712003560</v>
      </c>
      <c r="AC2822" s="261" t="str">
        <f>_xlfn.IFNA(IF(Table[[#This Row],[Programme Partner]]&lt;&gt;Table[[#This Row],[Implementing Partner]],CONCATENATE(Table[[#This Row],[Programme Partner]],"-",Table[[#This Row],[Implementing Partner]]),Table[[#This Row],[Programme Partner]]),"")</f>
        <v>UNICEF-NGOF</v>
      </c>
    </row>
    <row r="2823" spans="1:29" ht="16.5" customHeight="1">
      <c r="A2823" s="183">
        <v>2824</v>
      </c>
      <c r="B2823" s="183" t="s">
        <v>8385</v>
      </c>
      <c r="C2823" s="195" t="s">
        <v>5275</v>
      </c>
      <c r="D2823" s="268" t="s">
        <v>5184</v>
      </c>
      <c r="E2823" s="233" t="s">
        <v>5275</v>
      </c>
      <c r="F2823" s="265" t="s">
        <v>27</v>
      </c>
      <c r="G2823" s="195" t="s">
        <v>8013</v>
      </c>
      <c r="H2823" t="s">
        <v>8338</v>
      </c>
      <c r="I2823" s="195" t="str">
        <f>IFERROR(VLOOKUP(Table[[#This Row],[Activity Details of Assistance]],WHAT!E:F,2,FALSE),"")</f>
        <v># of facilities</v>
      </c>
      <c r="J2823" s="195"/>
      <c r="K2823">
        <v>1360</v>
      </c>
      <c r="L2823" s="235" t="s">
        <v>28</v>
      </c>
      <c r="M2823" s="252" t="s">
        <v>13</v>
      </c>
      <c r="N2823" t="s">
        <v>14</v>
      </c>
      <c r="O2823" t="s">
        <v>309</v>
      </c>
      <c r="P2823" t="s">
        <v>1606</v>
      </c>
      <c r="Q2823" t="s">
        <v>6481</v>
      </c>
      <c r="R2823" s="230">
        <v>45138</v>
      </c>
      <c r="S2823" s="230">
        <v>45292</v>
      </c>
      <c r="T2823" t="s">
        <v>8407</v>
      </c>
      <c r="U2823" s="259"/>
      <c r="V2823" s="259"/>
      <c r="W2823" s="259"/>
      <c r="X2823" s="259"/>
      <c r="Y2823" s="260"/>
      <c r="Z2823" t="s">
        <v>8429</v>
      </c>
      <c r="AA2823" t="s">
        <v>8444</v>
      </c>
      <c r="AB2823">
        <v>8801712003560</v>
      </c>
      <c r="AC2823" s="261" t="str">
        <f>_xlfn.IFNA(IF(Table[[#This Row],[Programme Partner]]&lt;&gt;Table[[#This Row],[Implementing Partner]],CONCATENATE(Table[[#This Row],[Programme Partner]],"-",Table[[#This Row],[Implementing Partner]]),Table[[#This Row],[Programme Partner]]),"")</f>
        <v>UNICEF-NGOF</v>
      </c>
    </row>
    <row r="2824" spans="1:29" ht="16.5" customHeight="1">
      <c r="A2824" s="183">
        <v>2825</v>
      </c>
      <c r="B2824" s="183" t="s">
        <v>8385</v>
      </c>
      <c r="C2824" s="195" t="s">
        <v>5275</v>
      </c>
      <c r="D2824" s="268" t="s">
        <v>5184</v>
      </c>
      <c r="E2824" s="233" t="s">
        <v>5275</v>
      </c>
      <c r="F2824" s="265" t="s">
        <v>27</v>
      </c>
      <c r="G2824" s="195" t="s">
        <v>8013</v>
      </c>
      <c r="H2824" t="s">
        <v>8287</v>
      </c>
      <c r="I2824" s="195" t="str">
        <f>IFERROR(VLOOKUP(Table[[#This Row],[Activity Details of Assistance]],WHAT!E:F,2,FALSE),"")</f>
        <v># of HP sessions at HH level</v>
      </c>
      <c r="J2824" s="195"/>
      <c r="K2824">
        <v>4267</v>
      </c>
      <c r="L2824" s="235" t="s">
        <v>28</v>
      </c>
      <c r="M2824" s="252" t="s">
        <v>13</v>
      </c>
      <c r="N2824" t="s">
        <v>14</v>
      </c>
      <c r="O2824" t="s">
        <v>309</v>
      </c>
      <c r="P2824" t="s">
        <v>1606</v>
      </c>
      <c r="Q2824" t="s">
        <v>6481</v>
      </c>
      <c r="R2824" s="230">
        <v>45138</v>
      </c>
      <c r="S2824" s="230">
        <v>45292</v>
      </c>
      <c r="T2824" t="s">
        <v>8407</v>
      </c>
      <c r="U2824" s="259"/>
      <c r="V2824" s="259"/>
      <c r="W2824" s="259"/>
      <c r="X2824" s="259"/>
      <c r="Y2824" s="260"/>
      <c r="Z2824" t="s">
        <v>8429</v>
      </c>
      <c r="AA2824" t="s">
        <v>8444</v>
      </c>
      <c r="AB2824">
        <v>8801712003560</v>
      </c>
      <c r="AC2824" s="261" t="str">
        <f>_xlfn.IFNA(IF(Table[[#This Row],[Programme Partner]]&lt;&gt;Table[[#This Row],[Implementing Partner]],CONCATENATE(Table[[#This Row],[Programme Partner]],"-",Table[[#This Row],[Implementing Partner]]),Table[[#This Row],[Programme Partner]]),"")</f>
        <v>UNICEF-NGOF</v>
      </c>
    </row>
    <row r="2825" spans="1:29" ht="16.5" customHeight="1">
      <c r="A2825" s="183">
        <v>2826</v>
      </c>
      <c r="B2825" s="183" t="s">
        <v>8385</v>
      </c>
      <c r="C2825" s="195" t="s">
        <v>5275</v>
      </c>
      <c r="D2825" s="268" t="s">
        <v>5184</v>
      </c>
      <c r="E2825" s="233" t="s">
        <v>5275</v>
      </c>
      <c r="F2825" s="265" t="s">
        <v>27</v>
      </c>
      <c r="G2825" s="195" t="s">
        <v>8014</v>
      </c>
      <c r="H2825" t="s">
        <v>8412</v>
      </c>
      <c r="I2825" s="195" t="str">
        <f>IFERROR(VLOOKUP(Table[[#This Row],[Activity Details of Assistance]],WHAT!E:F,2,FALSE),"")</f>
        <v># of HH</v>
      </c>
      <c r="J2825" s="195"/>
      <c r="K2825">
        <v>1854</v>
      </c>
      <c r="L2825" s="235" t="s">
        <v>28</v>
      </c>
      <c r="M2825" s="252" t="s">
        <v>13</v>
      </c>
      <c r="N2825" t="s">
        <v>14</v>
      </c>
      <c r="O2825" t="s">
        <v>309</v>
      </c>
      <c r="P2825" t="s">
        <v>1606</v>
      </c>
      <c r="Q2825" t="s">
        <v>6481</v>
      </c>
      <c r="R2825" s="230">
        <v>45138</v>
      </c>
      <c r="S2825" s="230">
        <v>45292</v>
      </c>
      <c r="T2825" t="s">
        <v>8407</v>
      </c>
      <c r="U2825" s="259"/>
      <c r="V2825" s="259"/>
      <c r="W2825" s="259"/>
      <c r="X2825" s="259"/>
      <c r="Y2825" s="260"/>
      <c r="Z2825" t="s">
        <v>8429</v>
      </c>
      <c r="AA2825" t="s">
        <v>8444</v>
      </c>
      <c r="AB2825">
        <v>8801712003560</v>
      </c>
      <c r="AC2825" s="261" t="str">
        <f>_xlfn.IFNA(IF(Table[[#This Row],[Programme Partner]]&lt;&gt;Table[[#This Row],[Implementing Partner]],CONCATENATE(Table[[#This Row],[Programme Partner]],"-",Table[[#This Row],[Implementing Partner]]),Table[[#This Row],[Programme Partner]]),"")</f>
        <v>UNICEF-NGOF</v>
      </c>
    </row>
    <row r="2826" spans="1:29" ht="16.5" customHeight="1">
      <c r="A2826" s="183">
        <v>2827</v>
      </c>
      <c r="B2826" s="183" t="s">
        <v>8385</v>
      </c>
      <c r="C2826" s="195" t="s">
        <v>5275</v>
      </c>
      <c r="D2826" s="268" t="s">
        <v>5184</v>
      </c>
      <c r="E2826" s="233" t="s">
        <v>5275</v>
      </c>
      <c r="F2826" s="265" t="s">
        <v>27</v>
      </c>
      <c r="G2826" s="195" t="s">
        <v>8011</v>
      </c>
      <c r="H2826" t="s">
        <v>8363</v>
      </c>
      <c r="I2826" s="195" t="str">
        <f>IFERROR(VLOOKUP(Table[[#This Row],[Activity Details of Assistance]],WHAT!E:F,2,FALSE),"")</f>
        <v># of tube well</v>
      </c>
      <c r="J2826" s="195"/>
      <c r="K2826">
        <v>273</v>
      </c>
      <c r="L2826" s="235" t="s">
        <v>28</v>
      </c>
      <c r="M2826" s="252" t="s">
        <v>13</v>
      </c>
      <c r="N2826" t="s">
        <v>14</v>
      </c>
      <c r="O2826" t="s">
        <v>309</v>
      </c>
      <c r="P2826" t="s">
        <v>1606</v>
      </c>
      <c r="Q2826" t="s">
        <v>5887</v>
      </c>
      <c r="R2826" s="230">
        <v>45138</v>
      </c>
      <c r="S2826" s="230">
        <v>45292</v>
      </c>
      <c r="T2826" t="s">
        <v>8407</v>
      </c>
      <c r="U2826" s="259"/>
      <c r="V2826" s="259"/>
      <c r="W2826" s="259"/>
      <c r="X2826" s="259"/>
      <c r="Y2826" s="260"/>
      <c r="Z2826" t="s">
        <v>8429</v>
      </c>
      <c r="AA2826" t="s">
        <v>8444</v>
      </c>
      <c r="AB2826">
        <v>8801712003560</v>
      </c>
      <c r="AC2826" s="261" t="str">
        <f>_xlfn.IFNA(IF(Table[[#This Row],[Programme Partner]]&lt;&gt;Table[[#This Row],[Implementing Partner]],CONCATENATE(Table[[#This Row],[Programme Partner]],"-",Table[[#This Row],[Implementing Partner]]),Table[[#This Row],[Programme Partner]]),"")</f>
        <v>UNICEF-NGOF</v>
      </c>
    </row>
    <row r="2827" spans="1:29" ht="16.5" customHeight="1">
      <c r="A2827" s="183">
        <v>2828</v>
      </c>
      <c r="B2827" s="183" t="s">
        <v>8385</v>
      </c>
      <c r="C2827" s="195" t="s">
        <v>5275</v>
      </c>
      <c r="D2827" s="268" t="s">
        <v>5184</v>
      </c>
      <c r="E2827" s="233" t="s">
        <v>5275</v>
      </c>
      <c r="F2827" s="265" t="s">
        <v>27</v>
      </c>
      <c r="G2827" s="195" t="s">
        <v>8012</v>
      </c>
      <c r="H2827" t="s">
        <v>8364</v>
      </c>
      <c r="I2827" s="195" t="str">
        <f>IFERROR(VLOOKUP(Table[[#This Row],[Activity Details of Assistance]],WHAT!E:F,2,FALSE),"")</f>
        <v xml:space="preserve"># of door </v>
      </c>
      <c r="J2827" s="195"/>
      <c r="K2827">
        <v>27</v>
      </c>
      <c r="L2827" s="235" t="s">
        <v>28</v>
      </c>
      <c r="M2827" s="252" t="s">
        <v>13</v>
      </c>
      <c r="N2827" t="s">
        <v>14</v>
      </c>
      <c r="O2827" t="s">
        <v>309</v>
      </c>
      <c r="P2827" t="s">
        <v>1606</v>
      </c>
      <c r="Q2827" t="s">
        <v>5887</v>
      </c>
      <c r="R2827" s="230">
        <v>45138</v>
      </c>
      <c r="S2827" s="230">
        <v>45292</v>
      </c>
      <c r="T2827" t="s">
        <v>8407</v>
      </c>
      <c r="U2827" s="259"/>
      <c r="V2827" s="259"/>
      <c r="W2827" s="259"/>
      <c r="X2827" s="259"/>
      <c r="Y2827" s="260"/>
      <c r="Z2827" t="s">
        <v>8429</v>
      </c>
      <c r="AA2827" t="s">
        <v>8444</v>
      </c>
      <c r="AB2827">
        <v>8801712003560</v>
      </c>
      <c r="AC2827" s="261" t="str">
        <f>_xlfn.IFNA(IF(Table[[#This Row],[Programme Partner]]&lt;&gt;Table[[#This Row],[Implementing Partner]],CONCATENATE(Table[[#This Row],[Programme Partner]],"-",Table[[#This Row],[Implementing Partner]]),Table[[#This Row],[Programme Partner]]),"")</f>
        <v>UNICEF-NGOF</v>
      </c>
    </row>
    <row r="2828" spans="1:29" ht="16.5" customHeight="1">
      <c r="A2828" s="183">
        <v>2829</v>
      </c>
      <c r="B2828" s="183" t="s">
        <v>8385</v>
      </c>
      <c r="C2828" s="195" t="s">
        <v>5275</v>
      </c>
      <c r="D2828" s="268" t="s">
        <v>5184</v>
      </c>
      <c r="E2828" s="233" t="s">
        <v>5275</v>
      </c>
      <c r="F2828" s="265" t="s">
        <v>27</v>
      </c>
      <c r="G2828" s="195" t="s">
        <v>8012</v>
      </c>
      <c r="H2828" t="s">
        <v>8365</v>
      </c>
      <c r="I2828" s="195" t="str">
        <f>IFERROR(VLOOKUP(Table[[#This Row],[Activity Details of Assistance]],WHAT!E:F,2,FALSE),"")</f>
        <v># of door</v>
      </c>
      <c r="J2828" s="195"/>
      <c r="K2828">
        <v>122</v>
      </c>
      <c r="L2828" s="235" t="s">
        <v>28</v>
      </c>
      <c r="M2828" s="252" t="s">
        <v>13</v>
      </c>
      <c r="N2828" t="s">
        <v>14</v>
      </c>
      <c r="O2828" t="s">
        <v>309</v>
      </c>
      <c r="P2828" t="s">
        <v>1606</v>
      </c>
      <c r="Q2828" t="s">
        <v>5887</v>
      </c>
      <c r="R2828" s="230">
        <v>45138</v>
      </c>
      <c r="S2828" s="230">
        <v>45292</v>
      </c>
      <c r="T2828" t="s">
        <v>8407</v>
      </c>
      <c r="U2828" s="259"/>
      <c r="V2828" s="259"/>
      <c r="W2828" s="259"/>
      <c r="X2828" s="259"/>
      <c r="Y2828" s="260"/>
      <c r="Z2828" t="s">
        <v>8429</v>
      </c>
      <c r="AA2828" t="s">
        <v>8444</v>
      </c>
      <c r="AB2828">
        <v>8801712003560</v>
      </c>
      <c r="AC2828" s="261" t="str">
        <f>_xlfn.IFNA(IF(Table[[#This Row],[Programme Partner]]&lt;&gt;Table[[#This Row],[Implementing Partner]],CONCATENATE(Table[[#This Row],[Programme Partner]],"-",Table[[#This Row],[Implementing Partner]]),Table[[#This Row],[Programme Partner]]),"")</f>
        <v>UNICEF-NGOF</v>
      </c>
    </row>
    <row r="2829" spans="1:29" ht="16.5" customHeight="1">
      <c r="A2829" s="183">
        <v>2830</v>
      </c>
      <c r="B2829" s="183" t="s">
        <v>8385</v>
      </c>
      <c r="C2829" s="195" t="s">
        <v>5275</v>
      </c>
      <c r="D2829" s="268" t="s">
        <v>5184</v>
      </c>
      <c r="E2829" s="233" t="s">
        <v>5275</v>
      </c>
      <c r="F2829" s="265" t="s">
        <v>27</v>
      </c>
      <c r="G2829" s="195" t="s">
        <v>8012</v>
      </c>
      <c r="H2829" t="s">
        <v>8312</v>
      </c>
      <c r="I2829" s="195" t="str">
        <f>IFERROR(VLOOKUP(Table[[#This Row],[Activity Details of Assistance]],WHAT!E:F,2,FALSE),"")</f>
        <v># of door</v>
      </c>
      <c r="J2829" s="195"/>
      <c r="K2829">
        <v>1524</v>
      </c>
      <c r="L2829" s="235" t="s">
        <v>28</v>
      </c>
      <c r="M2829" s="252" t="s">
        <v>13</v>
      </c>
      <c r="N2829" t="s">
        <v>14</v>
      </c>
      <c r="O2829" t="s">
        <v>309</v>
      </c>
      <c r="P2829" t="s">
        <v>1606</v>
      </c>
      <c r="Q2829" t="s">
        <v>5887</v>
      </c>
      <c r="R2829" s="230">
        <v>45138</v>
      </c>
      <c r="S2829" s="230">
        <v>45292</v>
      </c>
      <c r="T2829" t="s">
        <v>8407</v>
      </c>
      <c r="U2829" s="259"/>
      <c r="V2829" s="259"/>
      <c r="W2829" s="259"/>
      <c r="X2829" s="259"/>
      <c r="Y2829" s="260"/>
      <c r="Z2829" t="s">
        <v>8429</v>
      </c>
      <c r="AA2829" t="s">
        <v>8444</v>
      </c>
      <c r="AB2829">
        <v>8801712003560</v>
      </c>
      <c r="AC2829" s="261" t="str">
        <f>_xlfn.IFNA(IF(Table[[#This Row],[Programme Partner]]&lt;&gt;Table[[#This Row],[Implementing Partner]],CONCATENATE(Table[[#This Row],[Programme Partner]],"-",Table[[#This Row],[Implementing Partner]]),Table[[#This Row],[Programme Partner]]),"")</f>
        <v>UNICEF-NGOF</v>
      </c>
    </row>
    <row r="2830" spans="1:29" ht="16.5" customHeight="1">
      <c r="A2830" s="183">
        <v>2831</v>
      </c>
      <c r="B2830" s="183" t="s">
        <v>8385</v>
      </c>
      <c r="C2830" s="195" t="s">
        <v>5275</v>
      </c>
      <c r="D2830" s="268" t="s">
        <v>5184</v>
      </c>
      <c r="E2830" s="233" t="s">
        <v>5275</v>
      </c>
      <c r="F2830" s="265" t="s">
        <v>27</v>
      </c>
      <c r="G2830" s="195" t="s">
        <v>8013</v>
      </c>
      <c r="H2830" t="s">
        <v>8338</v>
      </c>
      <c r="I2830" s="195" t="str">
        <f>IFERROR(VLOOKUP(Table[[#This Row],[Activity Details of Assistance]],WHAT!E:F,2,FALSE),"")</f>
        <v># of facilities</v>
      </c>
      <c r="J2830" s="195"/>
      <c r="K2830">
        <v>2540</v>
      </c>
      <c r="L2830" s="235" t="s">
        <v>28</v>
      </c>
      <c r="M2830" s="252" t="s">
        <v>13</v>
      </c>
      <c r="N2830" t="s">
        <v>14</v>
      </c>
      <c r="O2830" t="s">
        <v>309</v>
      </c>
      <c r="P2830" t="s">
        <v>1606</v>
      </c>
      <c r="Q2830" t="s">
        <v>5887</v>
      </c>
      <c r="R2830" s="230">
        <v>45138</v>
      </c>
      <c r="S2830" s="230">
        <v>45292</v>
      </c>
      <c r="T2830" t="s">
        <v>8407</v>
      </c>
      <c r="U2830" s="259"/>
      <c r="V2830" s="259"/>
      <c r="W2830" s="259"/>
      <c r="X2830" s="259"/>
      <c r="Y2830" s="260"/>
      <c r="Z2830" t="s">
        <v>8429</v>
      </c>
      <c r="AA2830" t="s">
        <v>8444</v>
      </c>
      <c r="AB2830">
        <v>8801712003560</v>
      </c>
      <c r="AC2830" s="261" t="str">
        <f>_xlfn.IFNA(IF(Table[[#This Row],[Programme Partner]]&lt;&gt;Table[[#This Row],[Implementing Partner]],CONCATENATE(Table[[#This Row],[Programme Partner]],"-",Table[[#This Row],[Implementing Partner]]),Table[[#This Row],[Programme Partner]]),"")</f>
        <v>UNICEF-NGOF</v>
      </c>
    </row>
    <row r="2831" spans="1:29" ht="16.5" customHeight="1">
      <c r="A2831" s="183">
        <v>2832</v>
      </c>
      <c r="B2831" s="183" t="s">
        <v>8385</v>
      </c>
      <c r="C2831" s="195" t="s">
        <v>5275</v>
      </c>
      <c r="D2831" s="268" t="s">
        <v>5184</v>
      </c>
      <c r="E2831" s="233" t="s">
        <v>5275</v>
      </c>
      <c r="F2831" s="265" t="s">
        <v>27</v>
      </c>
      <c r="G2831" s="195" t="s">
        <v>8013</v>
      </c>
      <c r="H2831" t="s">
        <v>8287</v>
      </c>
      <c r="I2831" s="195" t="str">
        <f>IFERROR(VLOOKUP(Table[[#This Row],[Activity Details of Assistance]],WHAT!E:F,2,FALSE),"")</f>
        <v># of HP sessions at HH level</v>
      </c>
      <c r="J2831" s="195"/>
      <c r="K2831">
        <v>6269</v>
      </c>
      <c r="L2831" s="235" t="s">
        <v>28</v>
      </c>
      <c r="M2831" s="252" t="s">
        <v>13</v>
      </c>
      <c r="N2831" t="s">
        <v>14</v>
      </c>
      <c r="O2831" t="s">
        <v>309</v>
      </c>
      <c r="P2831" t="s">
        <v>1606</v>
      </c>
      <c r="Q2831" t="s">
        <v>5887</v>
      </c>
      <c r="R2831" s="230">
        <v>45138</v>
      </c>
      <c r="S2831" s="230">
        <v>45292</v>
      </c>
      <c r="T2831" t="s">
        <v>8407</v>
      </c>
      <c r="U2831" s="259"/>
      <c r="V2831" s="259"/>
      <c r="W2831" s="259"/>
      <c r="X2831" s="259"/>
      <c r="Y2831" s="260"/>
      <c r="Z2831" t="s">
        <v>8429</v>
      </c>
      <c r="AA2831" t="s">
        <v>8444</v>
      </c>
      <c r="AB2831">
        <v>8801712003560</v>
      </c>
      <c r="AC2831" s="261" t="str">
        <f>_xlfn.IFNA(IF(Table[[#This Row],[Programme Partner]]&lt;&gt;Table[[#This Row],[Implementing Partner]],CONCATENATE(Table[[#This Row],[Programme Partner]],"-",Table[[#This Row],[Implementing Partner]]),Table[[#This Row],[Programme Partner]]),"")</f>
        <v>UNICEF-NGOF</v>
      </c>
    </row>
    <row r="2832" spans="1:29" ht="16.5" customHeight="1">
      <c r="A2832" s="183">
        <v>2833</v>
      </c>
      <c r="B2832" s="183" t="s">
        <v>8385</v>
      </c>
      <c r="C2832" s="195" t="s">
        <v>5275</v>
      </c>
      <c r="D2832" s="268" t="s">
        <v>5184</v>
      </c>
      <c r="E2832" s="233" t="s">
        <v>5275</v>
      </c>
      <c r="F2832" s="265" t="s">
        <v>27</v>
      </c>
      <c r="G2832" s="195" t="s">
        <v>8014</v>
      </c>
      <c r="H2832" t="s">
        <v>8412</v>
      </c>
      <c r="I2832" s="195" t="str">
        <f>IFERROR(VLOOKUP(Table[[#This Row],[Activity Details of Assistance]],WHAT!E:F,2,FALSE),"")</f>
        <v># of HH</v>
      </c>
      <c r="J2832" s="195"/>
      <c r="K2832">
        <v>2458</v>
      </c>
      <c r="L2832" s="235" t="s">
        <v>28</v>
      </c>
      <c r="M2832" s="252" t="s">
        <v>13</v>
      </c>
      <c r="N2832" t="s">
        <v>14</v>
      </c>
      <c r="O2832" t="s">
        <v>309</v>
      </c>
      <c r="P2832" t="s">
        <v>1606</v>
      </c>
      <c r="Q2832" t="s">
        <v>5887</v>
      </c>
      <c r="R2832" s="230">
        <v>45138</v>
      </c>
      <c r="S2832" s="230">
        <v>45292</v>
      </c>
      <c r="T2832" t="s">
        <v>8407</v>
      </c>
      <c r="U2832" s="259"/>
      <c r="V2832" s="259"/>
      <c r="W2832" s="259"/>
      <c r="X2832" s="259"/>
      <c r="Y2832" s="260"/>
      <c r="Z2832" t="s">
        <v>8429</v>
      </c>
      <c r="AA2832" t="s">
        <v>8444</v>
      </c>
      <c r="AB2832">
        <v>8801712003560</v>
      </c>
      <c r="AC2832" s="261" t="str">
        <f>_xlfn.IFNA(IF(Table[[#This Row],[Programme Partner]]&lt;&gt;Table[[#This Row],[Implementing Partner]],CONCATENATE(Table[[#This Row],[Programme Partner]],"-",Table[[#This Row],[Implementing Partner]]),Table[[#This Row],[Programme Partner]]),"")</f>
        <v>UNICEF-NGOF</v>
      </c>
    </row>
    <row r="2833" spans="1:29" ht="16.5" customHeight="1">
      <c r="A2833" s="183">
        <v>2834</v>
      </c>
      <c r="B2833" s="183" t="s">
        <v>8385</v>
      </c>
      <c r="C2833" s="195" t="s">
        <v>8030</v>
      </c>
      <c r="D2833" s="268" t="s">
        <v>8030</v>
      </c>
      <c r="E2833" s="233" t="s">
        <v>8494</v>
      </c>
      <c r="F2833" s="265" t="s">
        <v>27</v>
      </c>
      <c r="G2833" s="195" t="s">
        <v>8012</v>
      </c>
      <c r="H2833" t="s">
        <v>8364</v>
      </c>
      <c r="I2833" s="195" t="str">
        <f>IFERROR(VLOOKUP(Table[[#This Row],[Activity Details of Assistance]],WHAT!E:F,2,FALSE),"")</f>
        <v xml:space="preserve"># of door </v>
      </c>
      <c r="J2833" s="195"/>
      <c r="K2833">
        <v>50</v>
      </c>
      <c r="L2833" s="235" t="s">
        <v>28</v>
      </c>
      <c r="M2833" s="252" t="s">
        <v>13</v>
      </c>
      <c r="N2833" t="s">
        <v>14</v>
      </c>
      <c r="O2833" t="s">
        <v>307</v>
      </c>
      <c r="P2833" t="s">
        <v>1599</v>
      </c>
      <c r="Q2833" t="s">
        <v>4717</v>
      </c>
      <c r="R2833" s="230">
        <v>45138</v>
      </c>
      <c r="S2833" s="230">
        <v>45597</v>
      </c>
      <c r="T2833" t="s">
        <v>8407</v>
      </c>
      <c r="U2833" s="259"/>
      <c r="V2833" s="259"/>
      <c r="W2833" s="259"/>
      <c r="X2833" s="259"/>
      <c r="Y2833" s="260"/>
      <c r="Z2833" t="s">
        <v>8415</v>
      </c>
      <c r="AA2833" t="s">
        <v>8416</v>
      </c>
      <c r="AB2833">
        <v>1712024697</v>
      </c>
      <c r="AC2833" s="261" t="str">
        <f>_xlfn.IFNA(IF(Table[[#This Row],[Programme Partner]]&lt;&gt;Table[[#This Row],[Implementing Partner]],CONCATENATE(Table[[#This Row],[Programme Partner]],"-",Table[[#This Row],[Implementing Partner]]),Table[[#This Row],[Programme Partner]]),"")</f>
        <v>NABOLOK</v>
      </c>
    </row>
    <row r="2834" spans="1:29" ht="16.5" customHeight="1">
      <c r="A2834" s="183">
        <v>2835</v>
      </c>
      <c r="B2834" s="183" t="s">
        <v>8385</v>
      </c>
      <c r="C2834" s="195" t="s">
        <v>8030</v>
      </c>
      <c r="D2834" s="268" t="s">
        <v>8030</v>
      </c>
      <c r="E2834" s="233" t="s">
        <v>8494</v>
      </c>
      <c r="F2834" s="265" t="s">
        <v>27</v>
      </c>
      <c r="G2834" s="195" t="s">
        <v>8012</v>
      </c>
      <c r="H2834" t="s">
        <v>8365</v>
      </c>
      <c r="I2834" s="195" t="str">
        <f>IFERROR(VLOOKUP(Table[[#This Row],[Activity Details of Assistance]],WHAT!E:F,2,FALSE),"")</f>
        <v># of door</v>
      </c>
      <c r="J2834" s="195"/>
      <c r="K2834">
        <v>319</v>
      </c>
      <c r="L2834" s="235" t="s">
        <v>28</v>
      </c>
      <c r="M2834" s="252" t="s">
        <v>13</v>
      </c>
      <c r="N2834" t="s">
        <v>14</v>
      </c>
      <c r="O2834" t="s">
        <v>307</v>
      </c>
      <c r="P2834" t="s">
        <v>1599</v>
      </c>
      <c r="Q2834" t="s">
        <v>4717</v>
      </c>
      <c r="R2834" s="230">
        <v>45138</v>
      </c>
      <c r="S2834" s="230">
        <v>45597</v>
      </c>
      <c r="T2834" t="s">
        <v>8407</v>
      </c>
      <c r="U2834" s="259"/>
      <c r="V2834" s="259"/>
      <c r="W2834" s="259"/>
      <c r="X2834" s="259"/>
      <c r="Y2834" s="260"/>
      <c r="Z2834" t="s">
        <v>8415</v>
      </c>
      <c r="AA2834" t="s">
        <v>8416</v>
      </c>
      <c r="AB2834">
        <v>1712024697</v>
      </c>
      <c r="AC2834" s="261" t="str">
        <f>_xlfn.IFNA(IF(Table[[#This Row],[Programme Partner]]&lt;&gt;Table[[#This Row],[Implementing Partner]],CONCATENATE(Table[[#This Row],[Programme Partner]],"-",Table[[#This Row],[Implementing Partner]]),Table[[#This Row],[Programme Partner]]),"")</f>
        <v>NABOLOK</v>
      </c>
    </row>
    <row r="2835" spans="1:29" ht="16.5" customHeight="1">
      <c r="A2835" s="183">
        <v>2836</v>
      </c>
      <c r="B2835" s="183" t="s">
        <v>8385</v>
      </c>
      <c r="C2835" s="195" t="s">
        <v>8030</v>
      </c>
      <c r="D2835" s="268" t="s">
        <v>8030</v>
      </c>
      <c r="E2835" s="233" t="s">
        <v>8494</v>
      </c>
      <c r="F2835" s="265" t="s">
        <v>27</v>
      </c>
      <c r="G2835" s="195" t="s">
        <v>8012</v>
      </c>
      <c r="H2835" t="s">
        <v>8312</v>
      </c>
      <c r="I2835" s="195" t="str">
        <f>IFERROR(VLOOKUP(Table[[#This Row],[Activity Details of Assistance]],WHAT!E:F,2,FALSE),"")</f>
        <v># of door</v>
      </c>
      <c r="J2835" s="195"/>
      <c r="K2835">
        <v>93</v>
      </c>
      <c r="L2835" s="235" t="s">
        <v>28</v>
      </c>
      <c r="M2835" s="252" t="s">
        <v>13</v>
      </c>
      <c r="N2835" t="s">
        <v>14</v>
      </c>
      <c r="O2835" t="s">
        <v>307</v>
      </c>
      <c r="P2835" t="s">
        <v>1599</v>
      </c>
      <c r="Q2835" t="s">
        <v>4717</v>
      </c>
      <c r="R2835" s="230">
        <v>45138</v>
      </c>
      <c r="S2835" s="230">
        <v>45597</v>
      </c>
      <c r="T2835" t="s">
        <v>8407</v>
      </c>
      <c r="U2835" s="259"/>
      <c r="V2835" s="259"/>
      <c r="W2835" s="259"/>
      <c r="X2835" s="259"/>
      <c r="Y2835" s="260"/>
      <c r="Z2835" t="s">
        <v>8415</v>
      </c>
      <c r="AA2835" t="s">
        <v>8416</v>
      </c>
      <c r="AB2835">
        <v>1712024697</v>
      </c>
      <c r="AC2835" s="261" t="str">
        <f>_xlfn.IFNA(IF(Table[[#This Row],[Programme Partner]]&lt;&gt;Table[[#This Row],[Implementing Partner]],CONCATENATE(Table[[#This Row],[Programme Partner]],"-",Table[[#This Row],[Implementing Partner]]),Table[[#This Row],[Programme Partner]]),"")</f>
        <v>NABOLOK</v>
      </c>
    </row>
    <row r="2836" spans="1:29" ht="16.5" customHeight="1">
      <c r="A2836" s="183">
        <v>2837</v>
      </c>
      <c r="B2836" s="183" t="s">
        <v>8385</v>
      </c>
      <c r="C2836" s="195" t="s">
        <v>8030</v>
      </c>
      <c r="D2836" s="268" t="s">
        <v>8030</v>
      </c>
      <c r="E2836" s="233" t="s">
        <v>8494</v>
      </c>
      <c r="F2836" s="265" t="s">
        <v>27</v>
      </c>
      <c r="G2836" s="195" t="s">
        <v>8013</v>
      </c>
      <c r="H2836" t="s">
        <v>8338</v>
      </c>
      <c r="I2836" s="195" t="str">
        <f>IFERROR(VLOOKUP(Table[[#This Row],[Activity Details of Assistance]],WHAT!E:F,2,FALSE),"")</f>
        <v># of facilities</v>
      </c>
      <c r="J2836" s="195"/>
      <c r="K2836">
        <v>501</v>
      </c>
      <c r="L2836" s="235" t="s">
        <v>28</v>
      </c>
      <c r="M2836" s="252" t="s">
        <v>13</v>
      </c>
      <c r="N2836" t="s">
        <v>14</v>
      </c>
      <c r="O2836" t="s">
        <v>307</v>
      </c>
      <c r="P2836" t="s">
        <v>1599</v>
      </c>
      <c r="Q2836" t="s">
        <v>4717</v>
      </c>
      <c r="R2836" s="230">
        <v>45138</v>
      </c>
      <c r="S2836" s="230">
        <v>45597</v>
      </c>
      <c r="T2836" t="s">
        <v>8407</v>
      </c>
      <c r="U2836" s="259"/>
      <c r="V2836" s="259"/>
      <c r="W2836" s="259"/>
      <c r="X2836" s="259"/>
      <c r="Y2836" s="260"/>
      <c r="Z2836" t="s">
        <v>8415</v>
      </c>
      <c r="AA2836" t="s">
        <v>8416</v>
      </c>
      <c r="AB2836">
        <v>1712024697</v>
      </c>
      <c r="AC2836" s="261" t="str">
        <f>_xlfn.IFNA(IF(Table[[#This Row],[Programme Partner]]&lt;&gt;Table[[#This Row],[Implementing Partner]],CONCATENATE(Table[[#This Row],[Programme Partner]],"-",Table[[#This Row],[Implementing Partner]]),Table[[#This Row],[Programme Partner]]),"")</f>
        <v>NABOLOK</v>
      </c>
    </row>
    <row r="2837" spans="1:29" ht="16.5" customHeight="1">
      <c r="A2837" s="183">
        <v>2838</v>
      </c>
      <c r="B2837" s="183" t="s">
        <v>8385</v>
      </c>
      <c r="C2837" s="195" t="s">
        <v>8030</v>
      </c>
      <c r="D2837" s="268" t="s">
        <v>8030</v>
      </c>
      <c r="E2837" s="233" t="s">
        <v>8494</v>
      </c>
      <c r="F2837" s="265" t="s">
        <v>27</v>
      </c>
      <c r="G2837" s="195" t="s">
        <v>8013</v>
      </c>
      <c r="H2837" t="s">
        <v>8286</v>
      </c>
      <c r="I2837" s="195" t="str">
        <f>IFERROR(VLOOKUP(Table[[#This Row],[Activity Details of Assistance]],WHAT!E:F,2,FALSE),"")</f>
        <v># of HP sessions at community level</v>
      </c>
      <c r="J2837" s="195"/>
      <c r="K2837">
        <v>197</v>
      </c>
      <c r="L2837" s="235" t="s">
        <v>28</v>
      </c>
      <c r="M2837" s="252" t="s">
        <v>13</v>
      </c>
      <c r="N2837" t="s">
        <v>14</v>
      </c>
      <c r="O2837" t="s">
        <v>307</v>
      </c>
      <c r="P2837" t="s">
        <v>1599</v>
      </c>
      <c r="Q2837" t="s">
        <v>4717</v>
      </c>
      <c r="R2837" s="230">
        <v>45138</v>
      </c>
      <c r="S2837" s="230">
        <v>45597</v>
      </c>
      <c r="T2837" t="s">
        <v>8407</v>
      </c>
      <c r="U2837" s="259"/>
      <c r="V2837" s="259"/>
      <c r="W2837" s="259"/>
      <c r="X2837" s="259"/>
      <c r="Y2837" s="260"/>
      <c r="Z2837" t="s">
        <v>8415</v>
      </c>
      <c r="AA2837" t="s">
        <v>8416</v>
      </c>
      <c r="AB2837">
        <v>1712024697</v>
      </c>
      <c r="AC2837" s="261" t="str">
        <f>_xlfn.IFNA(IF(Table[[#This Row],[Programme Partner]]&lt;&gt;Table[[#This Row],[Implementing Partner]],CONCATENATE(Table[[#This Row],[Programme Partner]],"-",Table[[#This Row],[Implementing Partner]]),Table[[#This Row],[Programme Partner]]),"")</f>
        <v>NABOLOK</v>
      </c>
    </row>
    <row r="2838" spans="1:29" ht="16.5" customHeight="1">
      <c r="A2838" s="183">
        <v>2839</v>
      </c>
      <c r="B2838" s="183" t="s">
        <v>8385</v>
      </c>
      <c r="C2838" s="195" t="s">
        <v>8030</v>
      </c>
      <c r="D2838" s="268" t="s">
        <v>8030</v>
      </c>
      <c r="E2838" s="233" t="s">
        <v>8494</v>
      </c>
      <c r="F2838" s="265" t="s">
        <v>27</v>
      </c>
      <c r="G2838" s="195" t="s">
        <v>8013</v>
      </c>
      <c r="H2838" t="s">
        <v>8287</v>
      </c>
      <c r="I2838" s="195" t="str">
        <f>IFERROR(VLOOKUP(Table[[#This Row],[Activity Details of Assistance]],WHAT!E:F,2,FALSE),"")</f>
        <v># of HP sessions at HH level</v>
      </c>
      <c r="J2838" s="195"/>
      <c r="K2838">
        <v>1505</v>
      </c>
      <c r="L2838" s="235" t="s">
        <v>28</v>
      </c>
      <c r="M2838" s="252" t="s">
        <v>13</v>
      </c>
      <c r="N2838" t="s">
        <v>14</v>
      </c>
      <c r="O2838" t="s">
        <v>307</v>
      </c>
      <c r="P2838" t="s">
        <v>1599</v>
      </c>
      <c r="Q2838" t="s">
        <v>4717</v>
      </c>
      <c r="R2838" s="230">
        <v>45138</v>
      </c>
      <c r="S2838" s="230">
        <v>45597</v>
      </c>
      <c r="T2838" t="s">
        <v>8407</v>
      </c>
      <c r="U2838" s="259"/>
      <c r="V2838" s="259"/>
      <c r="W2838" s="259"/>
      <c r="X2838" s="259"/>
      <c r="Y2838" s="260"/>
      <c r="Z2838" t="s">
        <v>8415</v>
      </c>
      <c r="AA2838" t="s">
        <v>8416</v>
      </c>
      <c r="AB2838">
        <v>1712024697</v>
      </c>
      <c r="AC2838" s="261" t="str">
        <f>_xlfn.IFNA(IF(Table[[#This Row],[Programme Partner]]&lt;&gt;Table[[#This Row],[Implementing Partner]],CONCATENATE(Table[[#This Row],[Programme Partner]],"-",Table[[#This Row],[Implementing Partner]]),Table[[#This Row],[Programme Partner]]),"")</f>
        <v>NABOLOK</v>
      </c>
    </row>
    <row r="2839" spans="1:29" ht="16.5" customHeight="1">
      <c r="A2839" s="183">
        <v>2840</v>
      </c>
      <c r="B2839" s="183" t="s">
        <v>8385</v>
      </c>
      <c r="C2839" s="195" t="s">
        <v>8030</v>
      </c>
      <c r="D2839" s="268" t="s">
        <v>8030</v>
      </c>
      <c r="E2839" s="233" t="s">
        <v>8494</v>
      </c>
      <c r="F2839" s="265" t="s">
        <v>27</v>
      </c>
      <c r="G2839" s="195" t="s">
        <v>8014</v>
      </c>
      <c r="H2839" t="s">
        <v>8313</v>
      </c>
      <c r="I2839" s="195" t="str">
        <f>IFERROR(VLOOKUP(Table[[#This Row],[Activity Details of Assistance]],WHAT!E:F,2,FALSE),"")</f>
        <v># of campaign per camp </v>
      </c>
      <c r="J2839" s="195"/>
      <c r="K2839">
        <v>4</v>
      </c>
      <c r="L2839" s="235" t="s">
        <v>28</v>
      </c>
      <c r="M2839" s="252" t="s">
        <v>13</v>
      </c>
      <c r="N2839" t="s">
        <v>14</v>
      </c>
      <c r="O2839" t="s">
        <v>307</v>
      </c>
      <c r="P2839" t="s">
        <v>1599</v>
      </c>
      <c r="Q2839" t="s">
        <v>4717</v>
      </c>
      <c r="R2839" s="230">
        <v>45138</v>
      </c>
      <c r="S2839" s="230">
        <v>45597</v>
      </c>
      <c r="T2839" t="s">
        <v>8407</v>
      </c>
      <c r="U2839" s="259"/>
      <c r="V2839" s="259"/>
      <c r="W2839" s="259"/>
      <c r="X2839" s="259"/>
      <c r="Y2839" s="260"/>
      <c r="Z2839" t="s">
        <v>8415</v>
      </c>
      <c r="AA2839" t="s">
        <v>8416</v>
      </c>
      <c r="AB2839">
        <v>1712024697</v>
      </c>
      <c r="AC2839" s="261" t="str">
        <f>_xlfn.IFNA(IF(Table[[#This Row],[Programme Partner]]&lt;&gt;Table[[#This Row],[Implementing Partner]],CONCATENATE(Table[[#This Row],[Programme Partner]],"-",Table[[#This Row],[Implementing Partner]]),Table[[#This Row],[Programme Partner]]),"")</f>
        <v>NABOLOK</v>
      </c>
    </row>
    <row r="2840" spans="1:29" ht="16.5" customHeight="1">
      <c r="A2840" s="183">
        <v>2841</v>
      </c>
      <c r="B2840" s="183" t="s">
        <v>8385</v>
      </c>
      <c r="C2840" s="195" t="s">
        <v>8030</v>
      </c>
      <c r="D2840" s="268" t="s">
        <v>8030</v>
      </c>
      <c r="E2840" s="233" t="s">
        <v>8494</v>
      </c>
      <c r="F2840" s="265" t="s">
        <v>27</v>
      </c>
      <c r="G2840" s="195" t="s">
        <v>8014</v>
      </c>
      <c r="H2840" t="s">
        <v>8401</v>
      </c>
      <c r="I2840" s="195" t="str">
        <f>IFERROR(VLOOKUP(Table[[#This Row],[Activity Details of Assistance]],WHAT!E:F,2,FALSE),"")</f>
        <v># of household</v>
      </c>
      <c r="J2840" s="195"/>
      <c r="K2840">
        <v>1505</v>
      </c>
      <c r="L2840" s="235" t="s">
        <v>28</v>
      </c>
      <c r="M2840" s="252" t="s">
        <v>13</v>
      </c>
      <c r="N2840" t="s">
        <v>14</v>
      </c>
      <c r="O2840" t="s">
        <v>307</v>
      </c>
      <c r="P2840" t="s">
        <v>1599</v>
      </c>
      <c r="Q2840" t="s">
        <v>4717</v>
      </c>
      <c r="R2840" s="230">
        <v>45138</v>
      </c>
      <c r="S2840" s="230">
        <v>45597</v>
      </c>
      <c r="T2840" t="s">
        <v>8407</v>
      </c>
      <c r="U2840" s="259"/>
      <c r="V2840" s="259"/>
      <c r="W2840" s="259"/>
      <c r="X2840" s="259"/>
      <c r="Y2840" s="260"/>
      <c r="Z2840" t="s">
        <v>8415</v>
      </c>
      <c r="AA2840" t="s">
        <v>8416</v>
      </c>
      <c r="AB2840">
        <v>1712024697</v>
      </c>
      <c r="AC2840" s="261" t="str">
        <f>_xlfn.IFNA(IF(Table[[#This Row],[Programme Partner]]&lt;&gt;Table[[#This Row],[Implementing Partner]],CONCATENATE(Table[[#This Row],[Programme Partner]],"-",Table[[#This Row],[Implementing Partner]]),Table[[#This Row],[Programme Partner]]),"")</f>
        <v>NABOLOK</v>
      </c>
    </row>
    <row r="2841" spans="1:29" ht="16.5" customHeight="1">
      <c r="A2841" s="183">
        <v>2842</v>
      </c>
      <c r="B2841" s="183" t="s">
        <v>8385</v>
      </c>
      <c r="C2841" s="195" t="s">
        <v>8030</v>
      </c>
      <c r="D2841" s="268" t="s">
        <v>8030</v>
      </c>
      <c r="E2841" s="233" t="s">
        <v>8494</v>
      </c>
      <c r="F2841" s="265" t="s">
        <v>27</v>
      </c>
      <c r="G2841" s="195" t="s">
        <v>8012</v>
      </c>
      <c r="H2841" t="s">
        <v>8364</v>
      </c>
      <c r="I2841" s="195" t="str">
        <f>IFERROR(VLOOKUP(Table[[#This Row],[Activity Details of Assistance]],WHAT!E:F,2,FALSE),"")</f>
        <v xml:space="preserve"># of door </v>
      </c>
      <c r="J2841" s="195"/>
      <c r="K2841">
        <v>151</v>
      </c>
      <c r="L2841" s="235" t="s">
        <v>28</v>
      </c>
      <c r="M2841" s="252" t="s">
        <v>13</v>
      </c>
      <c r="N2841" t="s">
        <v>14</v>
      </c>
      <c r="O2841" t="s">
        <v>307</v>
      </c>
      <c r="P2841" t="s">
        <v>1599</v>
      </c>
      <c r="Q2841" t="s">
        <v>4723</v>
      </c>
      <c r="R2841" s="230">
        <v>45138</v>
      </c>
      <c r="S2841" s="230">
        <v>45597</v>
      </c>
      <c r="T2841" t="s">
        <v>8407</v>
      </c>
      <c r="U2841" s="259"/>
      <c r="V2841" s="259"/>
      <c r="W2841" s="259"/>
      <c r="X2841" s="259"/>
      <c r="Y2841" s="260"/>
      <c r="Z2841" t="s">
        <v>8415</v>
      </c>
      <c r="AA2841" t="s">
        <v>8416</v>
      </c>
      <c r="AB2841">
        <v>1712024697</v>
      </c>
      <c r="AC2841" s="261" t="str">
        <f>_xlfn.IFNA(IF(Table[[#This Row],[Programme Partner]]&lt;&gt;Table[[#This Row],[Implementing Partner]],CONCATENATE(Table[[#This Row],[Programme Partner]],"-",Table[[#This Row],[Implementing Partner]]),Table[[#This Row],[Programme Partner]]),"")</f>
        <v>NABOLOK</v>
      </c>
    </row>
    <row r="2842" spans="1:29" ht="16.5" customHeight="1">
      <c r="A2842" s="183">
        <v>2843</v>
      </c>
      <c r="B2842" s="183" t="s">
        <v>8385</v>
      </c>
      <c r="C2842" s="195" t="s">
        <v>8030</v>
      </c>
      <c r="D2842" s="268" t="s">
        <v>8030</v>
      </c>
      <c r="E2842" s="233" t="s">
        <v>8494</v>
      </c>
      <c r="F2842" s="265" t="s">
        <v>27</v>
      </c>
      <c r="G2842" s="195" t="s">
        <v>8012</v>
      </c>
      <c r="H2842" t="s">
        <v>8365</v>
      </c>
      <c r="I2842" s="195" t="str">
        <f>IFERROR(VLOOKUP(Table[[#This Row],[Activity Details of Assistance]],WHAT!E:F,2,FALSE),"")</f>
        <v># of door</v>
      </c>
      <c r="J2842" s="195"/>
      <c r="K2842">
        <v>181</v>
      </c>
      <c r="L2842" s="235" t="s">
        <v>28</v>
      </c>
      <c r="M2842" s="252" t="s">
        <v>13</v>
      </c>
      <c r="N2842" t="s">
        <v>14</v>
      </c>
      <c r="O2842" t="s">
        <v>307</v>
      </c>
      <c r="P2842" t="s">
        <v>1599</v>
      </c>
      <c r="Q2842" t="s">
        <v>4723</v>
      </c>
      <c r="R2842" s="230">
        <v>45138</v>
      </c>
      <c r="S2842" s="230">
        <v>45597</v>
      </c>
      <c r="T2842" t="s">
        <v>8407</v>
      </c>
      <c r="U2842" s="259"/>
      <c r="V2842" s="259"/>
      <c r="W2842" s="259"/>
      <c r="X2842" s="259"/>
      <c r="Y2842" s="260"/>
      <c r="Z2842" t="s">
        <v>8415</v>
      </c>
      <c r="AA2842" t="s">
        <v>8416</v>
      </c>
      <c r="AB2842">
        <v>1712024697</v>
      </c>
      <c r="AC2842" s="261" t="str">
        <f>_xlfn.IFNA(IF(Table[[#This Row],[Programme Partner]]&lt;&gt;Table[[#This Row],[Implementing Partner]],CONCATENATE(Table[[#This Row],[Programme Partner]],"-",Table[[#This Row],[Implementing Partner]]),Table[[#This Row],[Programme Partner]]),"")</f>
        <v>NABOLOK</v>
      </c>
    </row>
    <row r="2843" spans="1:29" ht="16.5" customHeight="1">
      <c r="A2843" s="183">
        <v>2844</v>
      </c>
      <c r="B2843" s="183" t="s">
        <v>8385</v>
      </c>
      <c r="C2843" s="195" t="s">
        <v>8030</v>
      </c>
      <c r="D2843" s="268" t="s">
        <v>8030</v>
      </c>
      <c r="E2843" s="233" t="s">
        <v>8494</v>
      </c>
      <c r="F2843" s="265" t="s">
        <v>27</v>
      </c>
      <c r="G2843" s="195" t="s">
        <v>8012</v>
      </c>
      <c r="H2843" t="s">
        <v>8312</v>
      </c>
      <c r="I2843" s="195" t="str">
        <f>IFERROR(VLOOKUP(Table[[#This Row],[Activity Details of Assistance]],WHAT!E:F,2,FALSE),"")</f>
        <v># of door</v>
      </c>
      <c r="J2843" s="195"/>
      <c r="K2843">
        <v>61</v>
      </c>
      <c r="L2843" s="235" t="s">
        <v>28</v>
      </c>
      <c r="M2843" s="252" t="s">
        <v>13</v>
      </c>
      <c r="N2843" t="s">
        <v>14</v>
      </c>
      <c r="O2843" t="s">
        <v>307</v>
      </c>
      <c r="P2843" t="s">
        <v>1599</v>
      </c>
      <c r="Q2843" t="s">
        <v>4723</v>
      </c>
      <c r="R2843" s="230">
        <v>45138</v>
      </c>
      <c r="S2843" s="230">
        <v>45597</v>
      </c>
      <c r="T2843" t="s">
        <v>8407</v>
      </c>
      <c r="U2843" s="259"/>
      <c r="V2843" s="259"/>
      <c r="W2843" s="259"/>
      <c r="X2843" s="259"/>
      <c r="Y2843" s="260"/>
      <c r="Z2843" t="s">
        <v>8415</v>
      </c>
      <c r="AA2843" t="s">
        <v>8416</v>
      </c>
      <c r="AB2843">
        <v>1712024697</v>
      </c>
      <c r="AC2843" s="261" t="str">
        <f>_xlfn.IFNA(IF(Table[[#This Row],[Programme Partner]]&lt;&gt;Table[[#This Row],[Implementing Partner]],CONCATENATE(Table[[#This Row],[Programme Partner]],"-",Table[[#This Row],[Implementing Partner]]),Table[[#This Row],[Programme Partner]]),"")</f>
        <v>NABOLOK</v>
      </c>
    </row>
    <row r="2844" spans="1:29" ht="16.5" customHeight="1">
      <c r="A2844" s="183">
        <v>2845</v>
      </c>
      <c r="B2844" s="183" t="s">
        <v>8385</v>
      </c>
      <c r="C2844" s="195" t="s">
        <v>8030</v>
      </c>
      <c r="D2844" s="268" t="s">
        <v>8030</v>
      </c>
      <c r="E2844" s="233" t="s">
        <v>8494</v>
      </c>
      <c r="F2844" s="265" t="s">
        <v>27</v>
      </c>
      <c r="G2844" s="195" t="s">
        <v>8013</v>
      </c>
      <c r="H2844" t="s">
        <v>8338</v>
      </c>
      <c r="I2844" s="195" t="str">
        <f>IFERROR(VLOOKUP(Table[[#This Row],[Activity Details of Assistance]],WHAT!E:F,2,FALSE),"")</f>
        <v># of facilities</v>
      </c>
      <c r="J2844" s="195"/>
      <c r="K2844">
        <v>591</v>
      </c>
      <c r="L2844" s="235" t="s">
        <v>28</v>
      </c>
      <c r="M2844" s="252" t="s">
        <v>13</v>
      </c>
      <c r="N2844" t="s">
        <v>14</v>
      </c>
      <c r="O2844" t="s">
        <v>307</v>
      </c>
      <c r="P2844" t="s">
        <v>1599</v>
      </c>
      <c r="Q2844" t="s">
        <v>4723</v>
      </c>
      <c r="R2844" s="230">
        <v>45138</v>
      </c>
      <c r="S2844" s="230">
        <v>45597</v>
      </c>
      <c r="T2844" t="s">
        <v>8407</v>
      </c>
      <c r="U2844" s="259"/>
      <c r="V2844" s="259"/>
      <c r="W2844" s="259"/>
      <c r="X2844" s="259"/>
      <c r="Y2844" s="260"/>
      <c r="Z2844" t="s">
        <v>8415</v>
      </c>
      <c r="AA2844" t="s">
        <v>8416</v>
      </c>
      <c r="AB2844">
        <v>1712024697</v>
      </c>
      <c r="AC2844" s="261" t="str">
        <f>_xlfn.IFNA(IF(Table[[#This Row],[Programme Partner]]&lt;&gt;Table[[#This Row],[Implementing Partner]],CONCATENATE(Table[[#This Row],[Programme Partner]],"-",Table[[#This Row],[Implementing Partner]]),Table[[#This Row],[Programme Partner]]),"")</f>
        <v>NABOLOK</v>
      </c>
    </row>
    <row r="2845" spans="1:29" ht="16.5" customHeight="1">
      <c r="A2845" s="183">
        <v>2846</v>
      </c>
      <c r="B2845" s="183" t="s">
        <v>8385</v>
      </c>
      <c r="C2845" s="195" t="s">
        <v>8030</v>
      </c>
      <c r="D2845" s="268" t="s">
        <v>8030</v>
      </c>
      <c r="E2845" s="233" t="s">
        <v>8494</v>
      </c>
      <c r="F2845" s="265" t="s">
        <v>27</v>
      </c>
      <c r="G2845" s="195" t="s">
        <v>8013</v>
      </c>
      <c r="H2845" t="s">
        <v>8286</v>
      </c>
      <c r="I2845" s="195" t="str">
        <f>IFERROR(VLOOKUP(Table[[#This Row],[Activity Details of Assistance]],WHAT!E:F,2,FALSE),"")</f>
        <v># of HP sessions at community level</v>
      </c>
      <c r="J2845" s="195"/>
      <c r="K2845">
        <v>282</v>
      </c>
      <c r="L2845" s="235" t="s">
        <v>28</v>
      </c>
      <c r="M2845" s="252" t="s">
        <v>13</v>
      </c>
      <c r="N2845" t="s">
        <v>14</v>
      </c>
      <c r="O2845" t="s">
        <v>307</v>
      </c>
      <c r="P2845" t="s">
        <v>1599</v>
      </c>
      <c r="Q2845" t="s">
        <v>4723</v>
      </c>
      <c r="R2845" s="230">
        <v>45138</v>
      </c>
      <c r="S2845" s="230">
        <v>45597</v>
      </c>
      <c r="T2845" t="s">
        <v>8407</v>
      </c>
      <c r="U2845" s="259"/>
      <c r="V2845" s="259"/>
      <c r="W2845" s="259"/>
      <c r="X2845" s="259"/>
      <c r="Y2845" s="260"/>
      <c r="Z2845" t="s">
        <v>8415</v>
      </c>
      <c r="AA2845" t="s">
        <v>8416</v>
      </c>
      <c r="AB2845">
        <v>1712024697</v>
      </c>
      <c r="AC2845" s="261" t="str">
        <f>_xlfn.IFNA(IF(Table[[#This Row],[Programme Partner]]&lt;&gt;Table[[#This Row],[Implementing Partner]],CONCATENATE(Table[[#This Row],[Programme Partner]],"-",Table[[#This Row],[Implementing Partner]]),Table[[#This Row],[Programme Partner]]),"")</f>
        <v>NABOLOK</v>
      </c>
    </row>
    <row r="2846" spans="1:29" ht="16.5" customHeight="1">
      <c r="A2846" s="183">
        <v>2847</v>
      </c>
      <c r="B2846" s="183" t="s">
        <v>8385</v>
      </c>
      <c r="C2846" s="195" t="s">
        <v>8030</v>
      </c>
      <c r="D2846" s="268" t="s">
        <v>8030</v>
      </c>
      <c r="E2846" s="233" t="s">
        <v>8494</v>
      </c>
      <c r="F2846" s="265" t="s">
        <v>27</v>
      </c>
      <c r="G2846" s="195" t="s">
        <v>8013</v>
      </c>
      <c r="H2846" t="s">
        <v>8287</v>
      </c>
      <c r="I2846" s="195" t="str">
        <f>IFERROR(VLOOKUP(Table[[#This Row],[Activity Details of Assistance]],WHAT!E:F,2,FALSE),"")</f>
        <v># of HP sessions at HH level</v>
      </c>
      <c r="J2846" s="195"/>
      <c r="K2846">
        <v>1217</v>
      </c>
      <c r="L2846" s="235" t="s">
        <v>28</v>
      </c>
      <c r="M2846" s="252" t="s">
        <v>13</v>
      </c>
      <c r="N2846" t="s">
        <v>14</v>
      </c>
      <c r="O2846" t="s">
        <v>307</v>
      </c>
      <c r="P2846" t="s">
        <v>1599</v>
      </c>
      <c r="Q2846" t="s">
        <v>4723</v>
      </c>
      <c r="R2846" s="230">
        <v>45138</v>
      </c>
      <c r="S2846" s="230">
        <v>45597</v>
      </c>
      <c r="T2846" t="s">
        <v>8407</v>
      </c>
      <c r="U2846" s="259"/>
      <c r="V2846" s="259"/>
      <c r="W2846" s="259"/>
      <c r="X2846" s="259"/>
      <c r="Y2846" s="260"/>
      <c r="Z2846" t="s">
        <v>8415</v>
      </c>
      <c r="AA2846" t="s">
        <v>8416</v>
      </c>
      <c r="AB2846">
        <v>1712024697</v>
      </c>
      <c r="AC2846" s="261" t="str">
        <f>_xlfn.IFNA(IF(Table[[#This Row],[Programme Partner]]&lt;&gt;Table[[#This Row],[Implementing Partner]],CONCATENATE(Table[[#This Row],[Programme Partner]],"-",Table[[#This Row],[Implementing Partner]]),Table[[#This Row],[Programme Partner]]),"")</f>
        <v>NABOLOK</v>
      </c>
    </row>
    <row r="2847" spans="1:29" ht="16.5" customHeight="1">
      <c r="A2847" s="183">
        <v>2848</v>
      </c>
      <c r="B2847" s="183" t="s">
        <v>8385</v>
      </c>
      <c r="C2847" s="195" t="s">
        <v>8030</v>
      </c>
      <c r="D2847" s="268" t="s">
        <v>8030</v>
      </c>
      <c r="E2847" s="233" t="s">
        <v>8494</v>
      </c>
      <c r="F2847" s="265" t="s">
        <v>27</v>
      </c>
      <c r="G2847" s="195" t="s">
        <v>8014</v>
      </c>
      <c r="H2847" t="s">
        <v>8313</v>
      </c>
      <c r="I2847" s="195" t="str">
        <f>IFERROR(VLOOKUP(Table[[#This Row],[Activity Details of Assistance]],WHAT!E:F,2,FALSE),"")</f>
        <v># of campaign per camp </v>
      </c>
      <c r="J2847" s="195"/>
      <c r="K2847">
        <v>4</v>
      </c>
      <c r="L2847" s="235" t="s">
        <v>28</v>
      </c>
      <c r="M2847" s="252" t="s">
        <v>13</v>
      </c>
      <c r="N2847" t="s">
        <v>14</v>
      </c>
      <c r="O2847" t="s">
        <v>307</v>
      </c>
      <c r="P2847" t="s">
        <v>1599</v>
      </c>
      <c r="Q2847" t="s">
        <v>4723</v>
      </c>
      <c r="R2847" s="230">
        <v>45138</v>
      </c>
      <c r="S2847" s="230">
        <v>45597</v>
      </c>
      <c r="T2847" t="s">
        <v>8407</v>
      </c>
      <c r="U2847" s="259"/>
      <c r="V2847" s="259"/>
      <c r="W2847" s="259"/>
      <c r="X2847" s="259"/>
      <c r="Y2847" s="260"/>
      <c r="Z2847" t="s">
        <v>8415</v>
      </c>
      <c r="AA2847" t="s">
        <v>8416</v>
      </c>
      <c r="AB2847">
        <v>1712024697</v>
      </c>
      <c r="AC2847" s="261" t="str">
        <f>_xlfn.IFNA(IF(Table[[#This Row],[Programme Partner]]&lt;&gt;Table[[#This Row],[Implementing Partner]],CONCATENATE(Table[[#This Row],[Programme Partner]],"-",Table[[#This Row],[Implementing Partner]]),Table[[#This Row],[Programme Partner]]),"")</f>
        <v>NABOLOK</v>
      </c>
    </row>
    <row r="2848" spans="1:29" ht="16.5" customHeight="1">
      <c r="A2848" s="183">
        <v>2849</v>
      </c>
      <c r="B2848" s="183" t="s">
        <v>8385</v>
      </c>
      <c r="C2848" s="195" t="s">
        <v>8030</v>
      </c>
      <c r="D2848" s="268" t="s">
        <v>8030</v>
      </c>
      <c r="E2848" s="233" t="s">
        <v>8494</v>
      </c>
      <c r="F2848" s="265" t="s">
        <v>27</v>
      </c>
      <c r="G2848" s="195" t="s">
        <v>8014</v>
      </c>
      <c r="H2848" t="s">
        <v>8412</v>
      </c>
      <c r="I2848" s="195" t="str">
        <f>IFERROR(VLOOKUP(Table[[#This Row],[Activity Details of Assistance]],WHAT!E:F,2,FALSE),"")</f>
        <v># of HH</v>
      </c>
      <c r="J2848" s="195"/>
      <c r="K2848">
        <v>1217</v>
      </c>
      <c r="L2848" s="235" t="s">
        <v>28</v>
      </c>
      <c r="M2848" s="252" t="s">
        <v>13</v>
      </c>
      <c r="N2848" t="s">
        <v>14</v>
      </c>
      <c r="O2848" t="s">
        <v>307</v>
      </c>
      <c r="P2848" t="s">
        <v>1599</v>
      </c>
      <c r="Q2848" t="s">
        <v>4723</v>
      </c>
      <c r="R2848" s="230">
        <v>45138</v>
      </c>
      <c r="S2848" s="230">
        <v>45597</v>
      </c>
      <c r="T2848" t="s">
        <v>8407</v>
      </c>
      <c r="U2848" s="259"/>
      <c r="V2848" s="259"/>
      <c r="W2848" s="259"/>
      <c r="X2848" s="259"/>
      <c r="Y2848" s="260"/>
      <c r="Z2848" t="s">
        <v>8415</v>
      </c>
      <c r="AA2848" t="s">
        <v>8416</v>
      </c>
      <c r="AB2848">
        <v>1712024697</v>
      </c>
      <c r="AC2848" s="261" t="str">
        <f>_xlfn.IFNA(IF(Table[[#This Row],[Programme Partner]]&lt;&gt;Table[[#This Row],[Implementing Partner]],CONCATENATE(Table[[#This Row],[Programme Partner]],"-",Table[[#This Row],[Implementing Partner]]),Table[[#This Row],[Programme Partner]]),"")</f>
        <v>NABOLOK</v>
      </c>
    </row>
    <row r="2849" spans="1:29" ht="16.5" customHeight="1">
      <c r="A2849" s="183">
        <v>2850</v>
      </c>
      <c r="B2849" s="183" t="s">
        <v>8385</v>
      </c>
      <c r="C2849" s="195" t="s">
        <v>8306</v>
      </c>
      <c r="D2849" s="268" t="s">
        <v>8306</v>
      </c>
      <c r="E2849" t="s">
        <v>5058</v>
      </c>
      <c r="F2849" s="265" t="s">
        <v>27</v>
      </c>
      <c r="G2849" s="195" t="s">
        <v>8011</v>
      </c>
      <c r="H2849" t="s">
        <v>8363</v>
      </c>
      <c r="I2849" s="195" t="str">
        <f>IFERROR(VLOOKUP(Table[[#This Row],[Activity Details of Assistance]],WHAT!E:F,2,FALSE),"")</f>
        <v># of tube well</v>
      </c>
      <c r="J2849" s="195"/>
      <c r="K2849">
        <v>30</v>
      </c>
      <c r="L2849" s="235" t="s">
        <v>28</v>
      </c>
      <c r="M2849" s="252" t="s">
        <v>13</v>
      </c>
      <c r="N2849" t="s">
        <v>14</v>
      </c>
      <c r="O2849" t="s">
        <v>309</v>
      </c>
      <c r="P2849" t="s">
        <v>1606</v>
      </c>
      <c r="Q2849" t="s">
        <v>6478</v>
      </c>
      <c r="R2849" s="230">
        <v>45138</v>
      </c>
      <c r="S2849" s="230">
        <v>45261</v>
      </c>
      <c r="T2849" t="s">
        <v>8407</v>
      </c>
      <c r="U2849" s="259"/>
      <c r="V2849" s="259"/>
      <c r="W2849" s="259"/>
      <c r="X2849" s="259"/>
      <c r="Y2849" s="260"/>
      <c r="Z2849" t="s">
        <v>8361</v>
      </c>
      <c r="AA2849" t="s">
        <v>8362</v>
      </c>
      <c r="AB2849">
        <v>1681597433</v>
      </c>
      <c r="AC2849" s="261" t="str">
        <f>_xlfn.IFNA(IF(Table[[#This Row],[Programme Partner]]&lt;&gt;Table[[#This Row],[Implementing Partner]],CONCATENATE(Table[[#This Row],[Programme Partner]],"-",Table[[#This Row],[Implementing Partner]]),Table[[#This Row],[Programme Partner]]),"")</f>
        <v>GREEN HILL</v>
      </c>
    </row>
    <row r="2850" spans="1:29" ht="16.5" customHeight="1">
      <c r="A2850" s="183">
        <v>2851</v>
      </c>
      <c r="B2850" s="183" t="s">
        <v>8385</v>
      </c>
      <c r="C2850" s="195" t="s">
        <v>8306</v>
      </c>
      <c r="D2850" s="268" t="s">
        <v>8306</v>
      </c>
      <c r="E2850" t="s">
        <v>5058</v>
      </c>
      <c r="F2850" s="265" t="s">
        <v>27</v>
      </c>
      <c r="G2850" s="195" t="s">
        <v>8012</v>
      </c>
      <c r="H2850" t="s">
        <v>8364</v>
      </c>
      <c r="I2850" s="195" t="str">
        <f>IFERROR(VLOOKUP(Table[[#This Row],[Activity Details of Assistance]],WHAT!E:F,2,FALSE),"")</f>
        <v xml:space="preserve"># of door </v>
      </c>
      <c r="J2850" s="195"/>
      <c r="K2850">
        <v>13</v>
      </c>
      <c r="L2850" s="235" t="s">
        <v>28</v>
      </c>
      <c r="M2850" s="252" t="s">
        <v>13</v>
      </c>
      <c r="N2850" t="s">
        <v>14</v>
      </c>
      <c r="O2850" t="s">
        <v>309</v>
      </c>
      <c r="P2850" t="s">
        <v>1606</v>
      </c>
      <c r="Q2850" t="s">
        <v>6478</v>
      </c>
      <c r="R2850" s="230">
        <v>45138</v>
      </c>
      <c r="S2850" s="230">
        <v>45261</v>
      </c>
      <c r="T2850" t="s">
        <v>8407</v>
      </c>
      <c r="U2850" s="259"/>
      <c r="V2850" s="259"/>
      <c r="W2850" s="259"/>
      <c r="X2850" s="259"/>
      <c r="Y2850" s="260"/>
      <c r="Z2850" t="s">
        <v>8361</v>
      </c>
      <c r="AA2850" t="s">
        <v>8362</v>
      </c>
      <c r="AB2850">
        <v>1681597433</v>
      </c>
      <c r="AC2850" s="261" t="str">
        <f>_xlfn.IFNA(IF(Table[[#This Row],[Programme Partner]]&lt;&gt;Table[[#This Row],[Implementing Partner]],CONCATENATE(Table[[#This Row],[Programme Partner]],"-",Table[[#This Row],[Implementing Partner]]),Table[[#This Row],[Programme Partner]]),"")</f>
        <v>GREEN HILL</v>
      </c>
    </row>
    <row r="2851" spans="1:29" ht="16.5" customHeight="1">
      <c r="A2851" s="183">
        <v>2852</v>
      </c>
      <c r="B2851" s="183" t="s">
        <v>8385</v>
      </c>
      <c r="C2851" s="195" t="s">
        <v>8306</v>
      </c>
      <c r="D2851" s="268" t="s">
        <v>8306</v>
      </c>
      <c r="E2851" t="s">
        <v>5058</v>
      </c>
      <c r="F2851" s="265" t="s">
        <v>27</v>
      </c>
      <c r="G2851" s="195" t="s">
        <v>8012</v>
      </c>
      <c r="H2851" t="s">
        <v>8365</v>
      </c>
      <c r="I2851" s="195" t="str">
        <f>IFERROR(VLOOKUP(Table[[#This Row],[Activity Details of Assistance]],WHAT!E:F,2,FALSE),"")</f>
        <v># of door</v>
      </c>
      <c r="J2851" s="195"/>
      <c r="K2851">
        <v>34</v>
      </c>
      <c r="L2851" s="235" t="s">
        <v>28</v>
      </c>
      <c r="M2851" s="252" t="s">
        <v>13</v>
      </c>
      <c r="N2851" t="s">
        <v>14</v>
      </c>
      <c r="O2851" t="s">
        <v>309</v>
      </c>
      <c r="P2851" t="s">
        <v>1606</v>
      </c>
      <c r="Q2851" t="s">
        <v>6478</v>
      </c>
      <c r="R2851" s="230">
        <v>45138</v>
      </c>
      <c r="S2851" s="230">
        <v>45261</v>
      </c>
      <c r="T2851" t="s">
        <v>8407</v>
      </c>
      <c r="U2851" s="259"/>
      <c r="V2851" s="259"/>
      <c r="W2851" s="259"/>
      <c r="X2851" s="259"/>
      <c r="Y2851" s="260"/>
      <c r="Z2851" t="s">
        <v>8361</v>
      </c>
      <c r="AA2851" t="s">
        <v>8362</v>
      </c>
      <c r="AB2851">
        <v>1681597433</v>
      </c>
      <c r="AC2851" s="261" t="str">
        <f>_xlfn.IFNA(IF(Table[[#This Row],[Programme Partner]]&lt;&gt;Table[[#This Row],[Implementing Partner]],CONCATENATE(Table[[#This Row],[Programme Partner]],"-",Table[[#This Row],[Implementing Partner]]),Table[[#This Row],[Programme Partner]]),"")</f>
        <v>GREEN HILL</v>
      </c>
    </row>
    <row r="2852" spans="1:29" ht="16.5" customHeight="1">
      <c r="A2852" s="183">
        <v>2853</v>
      </c>
      <c r="B2852" s="183" t="s">
        <v>8385</v>
      </c>
      <c r="C2852" s="195" t="s">
        <v>8306</v>
      </c>
      <c r="D2852" s="268" t="s">
        <v>8306</v>
      </c>
      <c r="E2852" t="s">
        <v>5058</v>
      </c>
      <c r="F2852" s="265" t="s">
        <v>27</v>
      </c>
      <c r="G2852" s="195" t="s">
        <v>8012</v>
      </c>
      <c r="H2852" t="s">
        <v>8312</v>
      </c>
      <c r="I2852" s="195" t="str">
        <f>IFERROR(VLOOKUP(Table[[#This Row],[Activity Details of Assistance]],WHAT!E:F,2,FALSE),"")</f>
        <v># of door</v>
      </c>
      <c r="J2852" s="195"/>
      <c r="K2852">
        <v>65</v>
      </c>
      <c r="L2852" s="235" t="s">
        <v>28</v>
      </c>
      <c r="M2852" s="252" t="s">
        <v>13</v>
      </c>
      <c r="N2852" t="s">
        <v>14</v>
      </c>
      <c r="O2852" t="s">
        <v>309</v>
      </c>
      <c r="P2852" t="s">
        <v>1606</v>
      </c>
      <c r="Q2852" t="s">
        <v>6478</v>
      </c>
      <c r="R2852" s="230">
        <v>45138</v>
      </c>
      <c r="S2852" s="230">
        <v>45261</v>
      </c>
      <c r="T2852" t="s">
        <v>8407</v>
      </c>
      <c r="U2852" s="259"/>
      <c r="V2852" s="259"/>
      <c r="W2852" s="259"/>
      <c r="X2852" s="259"/>
      <c r="Y2852" s="260"/>
      <c r="Z2852" t="s">
        <v>8361</v>
      </c>
      <c r="AA2852" t="s">
        <v>8362</v>
      </c>
      <c r="AB2852">
        <v>1681597433</v>
      </c>
      <c r="AC2852" s="261" t="str">
        <f>_xlfn.IFNA(IF(Table[[#This Row],[Programme Partner]]&lt;&gt;Table[[#This Row],[Implementing Partner]],CONCATENATE(Table[[#This Row],[Programme Partner]],"-",Table[[#This Row],[Implementing Partner]]),Table[[#This Row],[Programme Partner]]),"")</f>
        <v>GREEN HILL</v>
      </c>
    </row>
    <row r="2853" spans="1:29" ht="16.5" customHeight="1">
      <c r="A2853" s="183">
        <v>2854</v>
      </c>
      <c r="B2853" s="183" t="s">
        <v>8385</v>
      </c>
      <c r="C2853" s="195" t="s">
        <v>8306</v>
      </c>
      <c r="D2853" s="268" t="s">
        <v>8306</v>
      </c>
      <c r="E2853" t="s">
        <v>5058</v>
      </c>
      <c r="F2853" s="265" t="s">
        <v>27</v>
      </c>
      <c r="G2853" s="195" t="s">
        <v>8013</v>
      </c>
      <c r="H2853" t="s">
        <v>8338</v>
      </c>
      <c r="I2853" s="195" t="str">
        <f>IFERROR(VLOOKUP(Table[[#This Row],[Activity Details of Assistance]],WHAT!E:F,2,FALSE),"")</f>
        <v># of facilities</v>
      </c>
      <c r="J2853" s="195"/>
      <c r="K2853">
        <v>580</v>
      </c>
      <c r="L2853" s="235" t="s">
        <v>28</v>
      </c>
      <c r="M2853" s="252" t="s">
        <v>13</v>
      </c>
      <c r="N2853" t="s">
        <v>14</v>
      </c>
      <c r="O2853" t="s">
        <v>309</v>
      </c>
      <c r="P2853" t="s">
        <v>1606</v>
      </c>
      <c r="Q2853" t="s">
        <v>6478</v>
      </c>
      <c r="R2853" s="230">
        <v>45138</v>
      </c>
      <c r="S2853" s="230">
        <v>45261</v>
      </c>
      <c r="T2853" t="s">
        <v>8407</v>
      </c>
      <c r="U2853" s="259"/>
      <c r="V2853" s="259"/>
      <c r="W2853" s="259"/>
      <c r="X2853" s="259"/>
      <c r="Y2853" s="260"/>
      <c r="Z2853" t="s">
        <v>8361</v>
      </c>
      <c r="AA2853" t="s">
        <v>8362</v>
      </c>
      <c r="AB2853">
        <v>1681597433</v>
      </c>
      <c r="AC2853" s="261" t="str">
        <f>_xlfn.IFNA(IF(Table[[#This Row],[Programme Partner]]&lt;&gt;Table[[#This Row],[Implementing Partner]],CONCATENATE(Table[[#This Row],[Programme Partner]],"-",Table[[#This Row],[Implementing Partner]]),Table[[#This Row],[Programme Partner]]),"")</f>
        <v>GREEN HILL</v>
      </c>
    </row>
    <row r="2854" spans="1:29" ht="16.5" customHeight="1">
      <c r="A2854" s="183">
        <v>2855</v>
      </c>
      <c r="B2854" s="183" t="s">
        <v>8385</v>
      </c>
      <c r="C2854" s="195" t="s">
        <v>8306</v>
      </c>
      <c r="D2854" s="268" t="s">
        <v>8306</v>
      </c>
      <c r="E2854" t="s">
        <v>5058</v>
      </c>
      <c r="F2854" s="265" t="s">
        <v>27</v>
      </c>
      <c r="G2854" s="195" t="s">
        <v>8013</v>
      </c>
      <c r="H2854" t="s">
        <v>8286</v>
      </c>
      <c r="I2854" s="195" t="str">
        <f>IFERROR(VLOOKUP(Table[[#This Row],[Activity Details of Assistance]],WHAT!E:F,2,FALSE),"")</f>
        <v># of HP sessions at community level</v>
      </c>
      <c r="J2854" s="195"/>
      <c r="K2854">
        <v>60</v>
      </c>
      <c r="L2854" s="235" t="s">
        <v>28</v>
      </c>
      <c r="M2854" s="252" t="s">
        <v>13</v>
      </c>
      <c r="N2854" t="s">
        <v>14</v>
      </c>
      <c r="O2854" t="s">
        <v>309</v>
      </c>
      <c r="P2854" t="s">
        <v>1606</v>
      </c>
      <c r="Q2854" t="s">
        <v>6478</v>
      </c>
      <c r="R2854" s="230">
        <v>45138</v>
      </c>
      <c r="S2854" s="230">
        <v>45261</v>
      </c>
      <c r="T2854" t="s">
        <v>8407</v>
      </c>
      <c r="U2854" s="259"/>
      <c r="V2854" s="259"/>
      <c r="W2854" s="259"/>
      <c r="X2854" s="259"/>
      <c r="Y2854" s="260"/>
      <c r="Z2854" t="s">
        <v>8361</v>
      </c>
      <c r="AA2854" t="s">
        <v>8362</v>
      </c>
      <c r="AB2854">
        <v>1681597433</v>
      </c>
      <c r="AC2854" s="261" t="str">
        <f>_xlfn.IFNA(IF(Table[[#This Row],[Programme Partner]]&lt;&gt;Table[[#This Row],[Implementing Partner]],CONCATENATE(Table[[#This Row],[Programme Partner]],"-",Table[[#This Row],[Implementing Partner]]),Table[[#This Row],[Programme Partner]]),"")</f>
        <v>GREEN HILL</v>
      </c>
    </row>
    <row r="2855" spans="1:29" ht="16.5" customHeight="1">
      <c r="A2855" s="183">
        <v>2856</v>
      </c>
      <c r="B2855" s="183" t="s">
        <v>8385</v>
      </c>
      <c r="C2855" s="195" t="s">
        <v>8306</v>
      </c>
      <c r="D2855" s="268" t="s">
        <v>8306</v>
      </c>
      <c r="E2855" t="s">
        <v>5058</v>
      </c>
      <c r="F2855" s="265" t="s">
        <v>27</v>
      </c>
      <c r="G2855" s="195" t="s">
        <v>8013</v>
      </c>
      <c r="H2855" t="s">
        <v>8287</v>
      </c>
      <c r="I2855" s="195" t="str">
        <f>IFERROR(VLOOKUP(Table[[#This Row],[Activity Details of Assistance]],WHAT!E:F,2,FALSE),"")</f>
        <v># of HP sessions at HH level</v>
      </c>
      <c r="J2855" s="195"/>
      <c r="K2855">
        <v>1125</v>
      </c>
      <c r="L2855" s="235" t="s">
        <v>28</v>
      </c>
      <c r="M2855" s="252" t="s">
        <v>13</v>
      </c>
      <c r="N2855" t="s">
        <v>14</v>
      </c>
      <c r="O2855" t="s">
        <v>309</v>
      </c>
      <c r="P2855" t="s">
        <v>1606</v>
      </c>
      <c r="Q2855" t="s">
        <v>6478</v>
      </c>
      <c r="R2855" s="230">
        <v>45138</v>
      </c>
      <c r="S2855" s="230">
        <v>45261</v>
      </c>
      <c r="T2855" t="s">
        <v>8407</v>
      </c>
      <c r="U2855" s="259"/>
      <c r="V2855" s="259"/>
      <c r="W2855" s="259"/>
      <c r="X2855" s="259"/>
      <c r="Y2855" s="260"/>
      <c r="Z2855" t="s">
        <v>8361</v>
      </c>
      <c r="AA2855" t="s">
        <v>8362</v>
      </c>
      <c r="AB2855">
        <v>1681597433</v>
      </c>
      <c r="AC2855" s="261" t="str">
        <f>_xlfn.IFNA(IF(Table[[#This Row],[Programme Partner]]&lt;&gt;Table[[#This Row],[Implementing Partner]],CONCATENATE(Table[[#This Row],[Programme Partner]],"-",Table[[#This Row],[Implementing Partner]]),Table[[#This Row],[Programme Partner]]),"")</f>
        <v>GREEN HILL</v>
      </c>
    </row>
    <row r="2856" spans="1:29" ht="16.5" customHeight="1">
      <c r="A2856" s="183">
        <v>2857</v>
      </c>
      <c r="B2856" s="183" t="s">
        <v>8385</v>
      </c>
      <c r="C2856" s="195" t="s">
        <v>8306</v>
      </c>
      <c r="D2856" s="268" t="s">
        <v>8306</v>
      </c>
      <c r="E2856" t="s">
        <v>5058</v>
      </c>
      <c r="F2856" s="265" t="s">
        <v>27</v>
      </c>
      <c r="G2856" s="195" t="s">
        <v>8014</v>
      </c>
      <c r="H2856" t="s">
        <v>8412</v>
      </c>
      <c r="I2856" s="195" t="str">
        <f>IFERROR(VLOOKUP(Table[[#This Row],[Activity Details of Assistance]],WHAT!E:F,2,FALSE),"")</f>
        <v># of HH</v>
      </c>
      <c r="J2856" s="195"/>
      <c r="K2856">
        <v>1410</v>
      </c>
      <c r="L2856" s="235" t="s">
        <v>28</v>
      </c>
      <c r="M2856" s="252" t="s">
        <v>13</v>
      </c>
      <c r="N2856" t="s">
        <v>14</v>
      </c>
      <c r="O2856" t="s">
        <v>309</v>
      </c>
      <c r="P2856" t="s">
        <v>1606</v>
      </c>
      <c r="Q2856" t="s">
        <v>6478</v>
      </c>
      <c r="R2856" s="230">
        <v>45138</v>
      </c>
      <c r="S2856" s="230">
        <v>45261</v>
      </c>
      <c r="T2856" t="s">
        <v>8407</v>
      </c>
      <c r="U2856" s="259"/>
      <c r="V2856" s="259"/>
      <c r="W2856" s="259"/>
      <c r="X2856" s="259"/>
      <c r="Y2856" s="260"/>
      <c r="Z2856" t="s">
        <v>8361</v>
      </c>
      <c r="AA2856" t="s">
        <v>8362</v>
      </c>
      <c r="AB2856">
        <v>1681597433</v>
      </c>
      <c r="AC2856" s="261" t="str">
        <f>_xlfn.IFNA(IF(Table[[#This Row],[Programme Partner]]&lt;&gt;Table[[#This Row],[Implementing Partner]],CONCATENATE(Table[[#This Row],[Programme Partner]],"-",Table[[#This Row],[Implementing Partner]]),Table[[#This Row],[Programme Partner]]),"")</f>
        <v>GREEN HILL</v>
      </c>
    </row>
    <row r="2857" spans="1:29" ht="16.5" customHeight="1">
      <c r="A2857" s="183">
        <v>2858</v>
      </c>
      <c r="B2857" s="183" t="s">
        <v>8385</v>
      </c>
      <c r="C2857" s="195" t="s">
        <v>8306</v>
      </c>
      <c r="D2857" s="268" t="s">
        <v>8306</v>
      </c>
      <c r="E2857" t="s">
        <v>5058</v>
      </c>
      <c r="F2857" s="265" t="s">
        <v>27</v>
      </c>
      <c r="G2857" s="195" t="s">
        <v>8011</v>
      </c>
      <c r="H2857" t="s">
        <v>8363</v>
      </c>
      <c r="I2857" s="195" t="str">
        <f>IFERROR(VLOOKUP(Table[[#This Row],[Activity Details of Assistance]],WHAT!E:F,2,FALSE),"")</f>
        <v># of tube well</v>
      </c>
      <c r="J2857" s="195"/>
      <c r="K2857">
        <v>55</v>
      </c>
      <c r="L2857" s="235" t="s">
        <v>28</v>
      </c>
      <c r="M2857" s="252" t="s">
        <v>13</v>
      </c>
      <c r="N2857" t="s">
        <v>14</v>
      </c>
      <c r="O2857" t="s">
        <v>309</v>
      </c>
      <c r="P2857" t="s">
        <v>1606</v>
      </c>
      <c r="Q2857" t="s">
        <v>6386</v>
      </c>
      <c r="R2857" s="230">
        <v>45138</v>
      </c>
      <c r="S2857" s="230">
        <v>45261</v>
      </c>
      <c r="T2857" t="s">
        <v>8407</v>
      </c>
      <c r="U2857" s="259"/>
      <c r="V2857" s="259"/>
      <c r="W2857" s="259"/>
      <c r="X2857" s="259"/>
      <c r="Y2857" s="260"/>
      <c r="Z2857" t="s">
        <v>8361</v>
      </c>
      <c r="AA2857" t="s">
        <v>8362</v>
      </c>
      <c r="AB2857">
        <v>1681597433</v>
      </c>
      <c r="AC2857" s="261" t="str">
        <f>_xlfn.IFNA(IF(Table[[#This Row],[Programme Partner]]&lt;&gt;Table[[#This Row],[Implementing Partner]],CONCATENATE(Table[[#This Row],[Programme Partner]],"-",Table[[#This Row],[Implementing Partner]]),Table[[#This Row],[Programme Partner]]),"")</f>
        <v>GREEN HILL</v>
      </c>
    </row>
    <row r="2858" spans="1:29" ht="16.5" customHeight="1">
      <c r="A2858" s="183">
        <v>2859</v>
      </c>
      <c r="B2858" s="183" t="s">
        <v>8385</v>
      </c>
      <c r="C2858" s="195" t="s">
        <v>8306</v>
      </c>
      <c r="D2858" s="268" t="s">
        <v>8306</v>
      </c>
      <c r="E2858" t="s">
        <v>5058</v>
      </c>
      <c r="F2858" s="265" t="s">
        <v>27</v>
      </c>
      <c r="G2858" s="195" t="s">
        <v>8012</v>
      </c>
      <c r="H2858" t="s">
        <v>8364</v>
      </c>
      <c r="I2858" s="195" t="str">
        <f>IFERROR(VLOOKUP(Table[[#This Row],[Activity Details of Assistance]],WHAT!E:F,2,FALSE),"")</f>
        <v xml:space="preserve"># of door </v>
      </c>
      <c r="J2858" s="195"/>
      <c r="K2858">
        <v>14</v>
      </c>
      <c r="L2858" s="235" t="s">
        <v>28</v>
      </c>
      <c r="M2858" s="252" t="s">
        <v>13</v>
      </c>
      <c r="N2858" t="s">
        <v>14</v>
      </c>
      <c r="O2858" t="s">
        <v>309</v>
      </c>
      <c r="P2858" t="s">
        <v>1606</v>
      </c>
      <c r="Q2858" t="s">
        <v>6386</v>
      </c>
      <c r="R2858" s="230">
        <v>45138</v>
      </c>
      <c r="S2858" s="230">
        <v>45261</v>
      </c>
      <c r="T2858" t="s">
        <v>8407</v>
      </c>
      <c r="U2858" s="259"/>
      <c r="V2858" s="259"/>
      <c r="W2858" s="259"/>
      <c r="X2858" s="259"/>
      <c r="Y2858" s="260"/>
      <c r="Z2858" t="s">
        <v>8361</v>
      </c>
      <c r="AA2858" t="s">
        <v>8362</v>
      </c>
      <c r="AB2858">
        <v>1681597433</v>
      </c>
      <c r="AC2858" s="261" t="str">
        <f>_xlfn.IFNA(IF(Table[[#This Row],[Programme Partner]]&lt;&gt;Table[[#This Row],[Implementing Partner]],CONCATENATE(Table[[#This Row],[Programme Partner]],"-",Table[[#This Row],[Implementing Partner]]),Table[[#This Row],[Programme Partner]]),"")</f>
        <v>GREEN HILL</v>
      </c>
    </row>
    <row r="2859" spans="1:29" ht="16.5" customHeight="1">
      <c r="A2859" s="183">
        <v>2860</v>
      </c>
      <c r="B2859" s="183" t="s">
        <v>8385</v>
      </c>
      <c r="C2859" s="195" t="s">
        <v>8306</v>
      </c>
      <c r="D2859" s="268" t="s">
        <v>8306</v>
      </c>
      <c r="E2859" t="s">
        <v>5058</v>
      </c>
      <c r="F2859" s="265" t="s">
        <v>27</v>
      </c>
      <c r="G2859" s="195" t="s">
        <v>8012</v>
      </c>
      <c r="H2859" t="s">
        <v>8365</v>
      </c>
      <c r="I2859" s="195" t="str">
        <f>IFERROR(VLOOKUP(Table[[#This Row],[Activity Details of Assistance]],WHAT!E:F,2,FALSE),"")</f>
        <v># of door</v>
      </c>
      <c r="J2859" s="195"/>
      <c r="K2859">
        <v>32</v>
      </c>
      <c r="L2859" s="235" t="s">
        <v>28</v>
      </c>
      <c r="M2859" s="252" t="s">
        <v>13</v>
      </c>
      <c r="N2859" t="s">
        <v>14</v>
      </c>
      <c r="O2859" t="s">
        <v>309</v>
      </c>
      <c r="P2859" t="s">
        <v>1606</v>
      </c>
      <c r="Q2859" t="s">
        <v>6386</v>
      </c>
      <c r="R2859" s="230">
        <v>45138</v>
      </c>
      <c r="S2859" s="230">
        <v>45261</v>
      </c>
      <c r="T2859" t="s">
        <v>8407</v>
      </c>
      <c r="U2859" s="259"/>
      <c r="V2859" s="259"/>
      <c r="W2859" s="259"/>
      <c r="X2859" s="259"/>
      <c r="Y2859" s="260"/>
      <c r="Z2859" t="s">
        <v>8361</v>
      </c>
      <c r="AA2859" t="s">
        <v>8362</v>
      </c>
      <c r="AB2859">
        <v>1681597433</v>
      </c>
      <c r="AC2859" s="261" t="str">
        <f>_xlfn.IFNA(IF(Table[[#This Row],[Programme Partner]]&lt;&gt;Table[[#This Row],[Implementing Partner]],CONCATENATE(Table[[#This Row],[Programme Partner]],"-",Table[[#This Row],[Implementing Partner]]),Table[[#This Row],[Programme Partner]]),"")</f>
        <v>GREEN HILL</v>
      </c>
    </row>
    <row r="2860" spans="1:29" ht="16.5" customHeight="1">
      <c r="A2860" s="183">
        <v>2861</v>
      </c>
      <c r="B2860" s="183" t="s">
        <v>8385</v>
      </c>
      <c r="C2860" s="195" t="s">
        <v>8306</v>
      </c>
      <c r="D2860" s="268" t="s">
        <v>8306</v>
      </c>
      <c r="E2860" t="s">
        <v>5058</v>
      </c>
      <c r="F2860" s="265" t="s">
        <v>27</v>
      </c>
      <c r="G2860" s="195" t="s">
        <v>8012</v>
      </c>
      <c r="H2860" t="s">
        <v>8312</v>
      </c>
      <c r="I2860" s="195" t="str">
        <f>IFERROR(VLOOKUP(Table[[#This Row],[Activity Details of Assistance]],WHAT!E:F,2,FALSE),"")</f>
        <v># of door</v>
      </c>
      <c r="J2860" s="195"/>
      <c r="K2860">
        <v>15</v>
      </c>
      <c r="L2860" s="235" t="s">
        <v>28</v>
      </c>
      <c r="M2860" s="252" t="s">
        <v>13</v>
      </c>
      <c r="N2860" t="s">
        <v>14</v>
      </c>
      <c r="O2860" t="s">
        <v>309</v>
      </c>
      <c r="P2860" t="s">
        <v>1606</v>
      </c>
      <c r="Q2860" t="s">
        <v>6386</v>
      </c>
      <c r="R2860" s="230">
        <v>45138</v>
      </c>
      <c r="S2860" s="230">
        <v>45261</v>
      </c>
      <c r="T2860" t="s">
        <v>8407</v>
      </c>
      <c r="U2860" s="259"/>
      <c r="V2860" s="259"/>
      <c r="W2860" s="259"/>
      <c r="X2860" s="259"/>
      <c r="Y2860" s="260"/>
      <c r="Z2860" t="s">
        <v>8361</v>
      </c>
      <c r="AA2860" t="s">
        <v>8362</v>
      </c>
      <c r="AB2860">
        <v>1681597433</v>
      </c>
      <c r="AC2860" s="261" t="str">
        <f>_xlfn.IFNA(IF(Table[[#This Row],[Programme Partner]]&lt;&gt;Table[[#This Row],[Implementing Partner]],CONCATENATE(Table[[#This Row],[Programme Partner]],"-",Table[[#This Row],[Implementing Partner]]),Table[[#This Row],[Programme Partner]]),"")</f>
        <v>GREEN HILL</v>
      </c>
    </row>
    <row r="2861" spans="1:29" ht="16.5" customHeight="1">
      <c r="A2861" s="183">
        <v>2862</v>
      </c>
      <c r="B2861" s="183" t="s">
        <v>8385</v>
      </c>
      <c r="C2861" s="195" t="s">
        <v>8306</v>
      </c>
      <c r="D2861" s="268" t="s">
        <v>8306</v>
      </c>
      <c r="E2861" t="s">
        <v>5058</v>
      </c>
      <c r="F2861" s="265" t="s">
        <v>27</v>
      </c>
      <c r="G2861" s="195" t="s">
        <v>8013</v>
      </c>
      <c r="H2861" t="s">
        <v>8338</v>
      </c>
      <c r="I2861" s="195" t="str">
        <f>IFERROR(VLOOKUP(Table[[#This Row],[Activity Details of Assistance]],WHAT!E:F,2,FALSE),"")</f>
        <v># of facilities</v>
      </c>
      <c r="J2861" s="195"/>
      <c r="K2861">
        <v>970</v>
      </c>
      <c r="L2861" s="235" t="s">
        <v>28</v>
      </c>
      <c r="M2861" s="252" t="s">
        <v>13</v>
      </c>
      <c r="N2861" t="s">
        <v>14</v>
      </c>
      <c r="O2861" t="s">
        <v>309</v>
      </c>
      <c r="P2861" t="s">
        <v>1606</v>
      </c>
      <c r="Q2861" t="s">
        <v>6386</v>
      </c>
      <c r="R2861" s="230">
        <v>45138</v>
      </c>
      <c r="S2861" s="230">
        <v>45261</v>
      </c>
      <c r="T2861" t="s">
        <v>8407</v>
      </c>
      <c r="U2861" s="259"/>
      <c r="V2861" s="259"/>
      <c r="W2861" s="259"/>
      <c r="X2861" s="259"/>
      <c r="Y2861" s="260"/>
      <c r="Z2861" t="s">
        <v>8361</v>
      </c>
      <c r="AA2861" t="s">
        <v>8362</v>
      </c>
      <c r="AB2861">
        <v>1681597433</v>
      </c>
      <c r="AC2861" s="261" t="str">
        <f>_xlfn.IFNA(IF(Table[[#This Row],[Programme Partner]]&lt;&gt;Table[[#This Row],[Implementing Partner]],CONCATENATE(Table[[#This Row],[Programme Partner]],"-",Table[[#This Row],[Implementing Partner]]),Table[[#This Row],[Programme Partner]]),"")</f>
        <v>GREEN HILL</v>
      </c>
    </row>
    <row r="2862" spans="1:29" ht="16.5" customHeight="1">
      <c r="A2862" s="183">
        <v>2863</v>
      </c>
      <c r="B2862" s="183" t="s">
        <v>8385</v>
      </c>
      <c r="C2862" s="195" t="s">
        <v>8306</v>
      </c>
      <c r="D2862" s="268" t="s">
        <v>8306</v>
      </c>
      <c r="E2862" t="s">
        <v>5058</v>
      </c>
      <c r="F2862" s="265" t="s">
        <v>27</v>
      </c>
      <c r="G2862" s="195" t="s">
        <v>8013</v>
      </c>
      <c r="H2862" t="s">
        <v>8286</v>
      </c>
      <c r="I2862" s="195" t="str">
        <f>IFERROR(VLOOKUP(Table[[#This Row],[Activity Details of Assistance]],WHAT!E:F,2,FALSE),"")</f>
        <v># of HP sessions at community level</v>
      </c>
      <c r="J2862" s="195"/>
      <c r="K2862">
        <v>60</v>
      </c>
      <c r="L2862" s="235" t="s">
        <v>28</v>
      </c>
      <c r="M2862" s="252" t="s">
        <v>13</v>
      </c>
      <c r="N2862" t="s">
        <v>14</v>
      </c>
      <c r="O2862" t="s">
        <v>309</v>
      </c>
      <c r="P2862" t="s">
        <v>1606</v>
      </c>
      <c r="Q2862" t="s">
        <v>6386</v>
      </c>
      <c r="R2862" s="230">
        <v>45138</v>
      </c>
      <c r="S2862" s="230">
        <v>45261</v>
      </c>
      <c r="T2862" t="s">
        <v>8407</v>
      </c>
      <c r="U2862" s="259"/>
      <c r="V2862" s="259"/>
      <c r="W2862" s="259"/>
      <c r="X2862" s="259"/>
      <c r="Y2862" s="260"/>
      <c r="Z2862" t="s">
        <v>8361</v>
      </c>
      <c r="AA2862" t="s">
        <v>8362</v>
      </c>
      <c r="AB2862">
        <v>1681597433</v>
      </c>
      <c r="AC2862" s="261" t="str">
        <f>_xlfn.IFNA(IF(Table[[#This Row],[Programme Partner]]&lt;&gt;Table[[#This Row],[Implementing Partner]],CONCATENATE(Table[[#This Row],[Programme Partner]],"-",Table[[#This Row],[Implementing Partner]]),Table[[#This Row],[Programme Partner]]),"")</f>
        <v>GREEN HILL</v>
      </c>
    </row>
    <row r="2863" spans="1:29" ht="16.5" customHeight="1">
      <c r="A2863" s="183">
        <v>2864</v>
      </c>
      <c r="B2863" s="183" t="s">
        <v>8385</v>
      </c>
      <c r="C2863" s="195" t="s">
        <v>8306</v>
      </c>
      <c r="D2863" s="268" t="s">
        <v>8306</v>
      </c>
      <c r="E2863" t="s">
        <v>5058</v>
      </c>
      <c r="F2863" s="265" t="s">
        <v>27</v>
      </c>
      <c r="G2863" s="195" t="s">
        <v>8013</v>
      </c>
      <c r="H2863" t="s">
        <v>8287</v>
      </c>
      <c r="I2863" s="195" t="str">
        <f>IFERROR(VLOOKUP(Table[[#This Row],[Activity Details of Assistance]],WHAT!E:F,2,FALSE),"")</f>
        <v># of HP sessions at HH level</v>
      </c>
      <c r="J2863" s="195"/>
      <c r="K2863">
        <v>1080</v>
      </c>
      <c r="L2863" s="235" t="s">
        <v>28</v>
      </c>
      <c r="M2863" s="252" t="s">
        <v>13</v>
      </c>
      <c r="N2863" t="s">
        <v>14</v>
      </c>
      <c r="O2863" t="s">
        <v>309</v>
      </c>
      <c r="P2863" t="s">
        <v>1606</v>
      </c>
      <c r="Q2863" t="s">
        <v>6386</v>
      </c>
      <c r="R2863" s="230">
        <v>45138</v>
      </c>
      <c r="S2863" s="230">
        <v>45261</v>
      </c>
      <c r="T2863" t="s">
        <v>8407</v>
      </c>
      <c r="U2863" s="259"/>
      <c r="V2863" s="259"/>
      <c r="W2863" s="259"/>
      <c r="X2863" s="259"/>
      <c r="Y2863" s="260"/>
      <c r="Z2863" t="s">
        <v>8361</v>
      </c>
      <c r="AA2863" t="s">
        <v>8362</v>
      </c>
      <c r="AB2863">
        <v>1681597433</v>
      </c>
      <c r="AC2863" s="261" t="str">
        <f>_xlfn.IFNA(IF(Table[[#This Row],[Programme Partner]]&lt;&gt;Table[[#This Row],[Implementing Partner]],CONCATENATE(Table[[#This Row],[Programme Partner]],"-",Table[[#This Row],[Implementing Partner]]),Table[[#This Row],[Programme Partner]]),"")</f>
        <v>GREEN HILL</v>
      </c>
    </row>
    <row r="2864" spans="1:29" ht="16.5" customHeight="1">
      <c r="A2864" s="183">
        <v>2865</v>
      </c>
      <c r="B2864" s="183" t="s">
        <v>8385</v>
      </c>
      <c r="C2864" s="195" t="s">
        <v>8306</v>
      </c>
      <c r="D2864" s="268" t="s">
        <v>8306</v>
      </c>
      <c r="E2864" t="s">
        <v>5058</v>
      </c>
      <c r="F2864" s="265" t="s">
        <v>27</v>
      </c>
      <c r="G2864" s="195" t="s">
        <v>8014</v>
      </c>
      <c r="H2864" t="s">
        <v>8412</v>
      </c>
      <c r="I2864" s="195" t="str">
        <f>IFERROR(VLOOKUP(Table[[#This Row],[Activity Details of Assistance]],WHAT!E:F,2,FALSE),"")</f>
        <v># of HH</v>
      </c>
      <c r="J2864" s="195"/>
      <c r="K2864">
        <v>740</v>
      </c>
      <c r="L2864" s="235" t="s">
        <v>28</v>
      </c>
      <c r="M2864" s="252" t="s">
        <v>13</v>
      </c>
      <c r="N2864" t="s">
        <v>14</v>
      </c>
      <c r="O2864" t="s">
        <v>309</v>
      </c>
      <c r="P2864" t="s">
        <v>1606</v>
      </c>
      <c r="Q2864" t="s">
        <v>6386</v>
      </c>
      <c r="R2864" s="230">
        <v>45138</v>
      </c>
      <c r="S2864" s="230">
        <v>45261</v>
      </c>
      <c r="T2864" t="s">
        <v>8407</v>
      </c>
      <c r="U2864" s="259"/>
      <c r="V2864" s="259"/>
      <c r="W2864" s="259"/>
      <c r="X2864" s="259"/>
      <c r="Y2864" s="260"/>
      <c r="Z2864" t="s">
        <v>8361</v>
      </c>
      <c r="AA2864" t="s">
        <v>8362</v>
      </c>
      <c r="AB2864">
        <v>1681597433</v>
      </c>
      <c r="AC2864" s="261" t="str">
        <f>_xlfn.IFNA(IF(Table[[#This Row],[Programme Partner]]&lt;&gt;Table[[#This Row],[Implementing Partner]],CONCATENATE(Table[[#This Row],[Programme Partner]],"-",Table[[#This Row],[Implementing Partner]]),Table[[#This Row],[Programme Partner]]),"")</f>
        <v>GREEN HILL</v>
      </c>
    </row>
    <row r="2865" spans="1:35" ht="16.5" customHeight="1">
      <c r="A2865" s="183">
        <v>2866</v>
      </c>
      <c r="B2865" s="183" t="s">
        <v>8385</v>
      </c>
      <c r="C2865" s="195" t="s">
        <v>8306</v>
      </c>
      <c r="D2865" s="268" t="s">
        <v>8306</v>
      </c>
      <c r="E2865" t="s">
        <v>5058</v>
      </c>
      <c r="F2865" s="265" t="s">
        <v>27</v>
      </c>
      <c r="G2865" s="195" t="s">
        <v>8011</v>
      </c>
      <c r="H2865" t="s">
        <v>8363</v>
      </c>
      <c r="I2865" s="195" t="str">
        <f>IFERROR(VLOOKUP(Table[[#This Row],[Activity Details of Assistance]],WHAT!E:F,2,FALSE),"")</f>
        <v># of tube well</v>
      </c>
      <c r="J2865" s="195"/>
      <c r="K2865">
        <v>33</v>
      </c>
      <c r="L2865" s="235" t="s">
        <v>28</v>
      </c>
      <c r="M2865" s="252" t="s">
        <v>13</v>
      </c>
      <c r="N2865" t="s">
        <v>14</v>
      </c>
      <c r="O2865" t="s">
        <v>309</v>
      </c>
      <c r="P2865" t="s">
        <v>1606</v>
      </c>
      <c r="Q2865" t="s">
        <v>4668</v>
      </c>
      <c r="R2865" s="230">
        <v>45138</v>
      </c>
      <c r="S2865" s="230">
        <v>45261</v>
      </c>
      <c r="T2865" t="s">
        <v>8407</v>
      </c>
      <c r="U2865" s="259"/>
      <c r="V2865" s="259"/>
      <c r="W2865" s="259"/>
      <c r="X2865" s="259"/>
      <c r="Y2865" s="260"/>
      <c r="Z2865" t="s">
        <v>8361</v>
      </c>
      <c r="AA2865" t="s">
        <v>8362</v>
      </c>
      <c r="AB2865">
        <v>1681597433</v>
      </c>
      <c r="AC2865" s="261" t="str">
        <f>_xlfn.IFNA(IF(Table[[#This Row],[Programme Partner]]&lt;&gt;Table[[#This Row],[Implementing Partner]],CONCATENATE(Table[[#This Row],[Programme Partner]],"-",Table[[#This Row],[Implementing Partner]]),Table[[#This Row],[Programme Partner]]),"")</f>
        <v>GREEN HILL</v>
      </c>
    </row>
    <row r="2866" spans="1:35" ht="16.5" customHeight="1">
      <c r="A2866" s="183">
        <v>2867</v>
      </c>
      <c r="B2866" s="183" t="s">
        <v>8385</v>
      </c>
      <c r="C2866" s="195" t="s">
        <v>8306</v>
      </c>
      <c r="D2866" s="268" t="s">
        <v>8306</v>
      </c>
      <c r="E2866" t="s">
        <v>5058</v>
      </c>
      <c r="F2866" s="265" t="s">
        <v>27</v>
      </c>
      <c r="G2866" s="195" t="s">
        <v>8012</v>
      </c>
      <c r="H2866" t="s">
        <v>8364</v>
      </c>
      <c r="I2866" s="195" t="str">
        <f>IFERROR(VLOOKUP(Table[[#This Row],[Activity Details of Assistance]],WHAT!E:F,2,FALSE),"")</f>
        <v xml:space="preserve"># of door </v>
      </c>
      <c r="J2866" s="195"/>
      <c r="K2866">
        <v>10</v>
      </c>
      <c r="L2866" s="235" t="s">
        <v>28</v>
      </c>
      <c r="M2866" s="252" t="s">
        <v>13</v>
      </c>
      <c r="N2866" t="s">
        <v>14</v>
      </c>
      <c r="O2866" t="s">
        <v>309</v>
      </c>
      <c r="P2866" t="s">
        <v>1606</v>
      </c>
      <c r="Q2866" t="s">
        <v>4668</v>
      </c>
      <c r="R2866" s="230">
        <v>45138</v>
      </c>
      <c r="S2866" s="230">
        <v>45261</v>
      </c>
      <c r="T2866" t="s">
        <v>8407</v>
      </c>
      <c r="U2866" s="259"/>
      <c r="V2866" s="259"/>
      <c r="W2866" s="259"/>
      <c r="X2866" s="259"/>
      <c r="Y2866" s="260"/>
      <c r="Z2866" t="s">
        <v>8361</v>
      </c>
      <c r="AA2866" t="s">
        <v>8362</v>
      </c>
      <c r="AB2866">
        <v>1681597433</v>
      </c>
      <c r="AC2866" s="261" t="str">
        <f>_xlfn.IFNA(IF(Table[[#This Row],[Programme Partner]]&lt;&gt;Table[[#This Row],[Implementing Partner]],CONCATENATE(Table[[#This Row],[Programme Partner]],"-",Table[[#This Row],[Implementing Partner]]),Table[[#This Row],[Programme Partner]]),"")</f>
        <v>GREEN HILL</v>
      </c>
    </row>
    <row r="2867" spans="1:35" ht="16.5" customHeight="1">
      <c r="A2867" s="183">
        <v>2868</v>
      </c>
      <c r="B2867" s="183" t="s">
        <v>8385</v>
      </c>
      <c r="C2867" s="195" t="s">
        <v>8306</v>
      </c>
      <c r="D2867" s="268" t="s">
        <v>8306</v>
      </c>
      <c r="E2867" t="s">
        <v>5058</v>
      </c>
      <c r="F2867" s="265" t="s">
        <v>27</v>
      </c>
      <c r="G2867" s="195" t="s">
        <v>8012</v>
      </c>
      <c r="H2867" t="s">
        <v>8365</v>
      </c>
      <c r="I2867" s="195" t="str">
        <f>IFERROR(VLOOKUP(Table[[#This Row],[Activity Details of Assistance]],WHAT!E:F,2,FALSE),"")</f>
        <v># of door</v>
      </c>
      <c r="J2867" s="195"/>
      <c r="K2867">
        <v>15</v>
      </c>
      <c r="L2867" s="235" t="s">
        <v>28</v>
      </c>
      <c r="M2867" s="252" t="s">
        <v>13</v>
      </c>
      <c r="N2867" t="s">
        <v>14</v>
      </c>
      <c r="O2867" t="s">
        <v>309</v>
      </c>
      <c r="P2867" t="s">
        <v>1606</v>
      </c>
      <c r="Q2867" t="s">
        <v>4668</v>
      </c>
      <c r="R2867" s="230">
        <v>45138</v>
      </c>
      <c r="S2867" s="230">
        <v>45261</v>
      </c>
      <c r="T2867" t="s">
        <v>8407</v>
      </c>
      <c r="U2867" s="259"/>
      <c r="V2867" s="259"/>
      <c r="W2867" s="259"/>
      <c r="X2867" s="259"/>
      <c r="Y2867" s="260"/>
      <c r="Z2867" t="s">
        <v>8361</v>
      </c>
      <c r="AA2867" t="s">
        <v>8362</v>
      </c>
      <c r="AB2867">
        <v>1681597433</v>
      </c>
      <c r="AC2867" s="261" t="str">
        <f>_xlfn.IFNA(IF(Table[[#This Row],[Programme Partner]]&lt;&gt;Table[[#This Row],[Implementing Partner]],CONCATENATE(Table[[#This Row],[Programme Partner]],"-",Table[[#This Row],[Implementing Partner]]),Table[[#This Row],[Programme Partner]]),"")</f>
        <v>GREEN HILL</v>
      </c>
    </row>
    <row r="2868" spans="1:35" ht="16.5" customHeight="1">
      <c r="A2868" s="183">
        <v>2869</v>
      </c>
      <c r="B2868" s="183" t="s">
        <v>8385</v>
      </c>
      <c r="C2868" s="195" t="s">
        <v>8306</v>
      </c>
      <c r="D2868" s="268" t="s">
        <v>8306</v>
      </c>
      <c r="E2868" t="s">
        <v>5058</v>
      </c>
      <c r="F2868" s="265" t="s">
        <v>27</v>
      </c>
      <c r="G2868" s="195" t="s">
        <v>8012</v>
      </c>
      <c r="H2868" t="s">
        <v>8312</v>
      </c>
      <c r="I2868" s="195" t="str">
        <f>IFERROR(VLOOKUP(Table[[#This Row],[Activity Details of Assistance]],WHAT!E:F,2,FALSE),"")</f>
        <v># of door</v>
      </c>
      <c r="J2868" s="195"/>
      <c r="K2868">
        <v>10</v>
      </c>
      <c r="L2868" s="235" t="s">
        <v>28</v>
      </c>
      <c r="M2868" s="252" t="s">
        <v>13</v>
      </c>
      <c r="N2868" t="s">
        <v>14</v>
      </c>
      <c r="O2868" t="s">
        <v>309</v>
      </c>
      <c r="P2868" t="s">
        <v>1606</v>
      </c>
      <c r="Q2868" t="s">
        <v>4668</v>
      </c>
      <c r="R2868" s="230">
        <v>45138</v>
      </c>
      <c r="S2868" s="230">
        <v>45261</v>
      </c>
      <c r="T2868" t="s">
        <v>8407</v>
      </c>
      <c r="U2868" s="259"/>
      <c r="V2868" s="259"/>
      <c r="W2868" s="259"/>
      <c r="X2868" s="259"/>
      <c r="Y2868" s="260"/>
      <c r="Z2868" t="s">
        <v>8361</v>
      </c>
      <c r="AA2868" t="s">
        <v>8362</v>
      </c>
      <c r="AB2868">
        <v>1681597433</v>
      </c>
      <c r="AC2868" s="261" t="str">
        <f>_xlfn.IFNA(IF(Table[[#This Row],[Programme Partner]]&lt;&gt;Table[[#This Row],[Implementing Partner]],CONCATENATE(Table[[#This Row],[Programme Partner]],"-",Table[[#This Row],[Implementing Partner]]),Table[[#This Row],[Programme Partner]]),"")</f>
        <v>GREEN HILL</v>
      </c>
    </row>
    <row r="2869" spans="1:35" ht="16.5" customHeight="1">
      <c r="A2869" s="183">
        <v>2870</v>
      </c>
      <c r="B2869" s="183" t="s">
        <v>8385</v>
      </c>
      <c r="C2869" s="195" t="s">
        <v>8306</v>
      </c>
      <c r="D2869" s="268" t="s">
        <v>8306</v>
      </c>
      <c r="E2869" t="s">
        <v>5058</v>
      </c>
      <c r="F2869" s="265" t="s">
        <v>27</v>
      </c>
      <c r="G2869" s="195" t="s">
        <v>8013</v>
      </c>
      <c r="H2869" t="s">
        <v>8338</v>
      </c>
      <c r="I2869" s="195" t="str">
        <f>IFERROR(VLOOKUP(Table[[#This Row],[Activity Details of Assistance]],WHAT!E:F,2,FALSE),"")</f>
        <v># of facilities</v>
      </c>
      <c r="J2869" s="195"/>
      <c r="K2869">
        <v>560</v>
      </c>
      <c r="L2869" s="235" t="s">
        <v>28</v>
      </c>
      <c r="M2869" s="252" t="s">
        <v>13</v>
      </c>
      <c r="N2869" t="s">
        <v>14</v>
      </c>
      <c r="O2869" t="s">
        <v>309</v>
      </c>
      <c r="P2869" t="s">
        <v>1606</v>
      </c>
      <c r="Q2869" t="s">
        <v>4668</v>
      </c>
      <c r="R2869" s="230">
        <v>45138</v>
      </c>
      <c r="S2869" s="230">
        <v>45261</v>
      </c>
      <c r="T2869" t="s">
        <v>8407</v>
      </c>
      <c r="U2869" s="259"/>
      <c r="V2869" s="259"/>
      <c r="W2869" s="259"/>
      <c r="X2869" s="259"/>
      <c r="Y2869" s="260"/>
      <c r="Z2869" t="s">
        <v>8361</v>
      </c>
      <c r="AA2869" t="s">
        <v>8362</v>
      </c>
      <c r="AB2869">
        <v>1681597433</v>
      </c>
      <c r="AC2869" s="261" t="str">
        <f>_xlfn.IFNA(IF(Table[[#This Row],[Programme Partner]]&lt;&gt;Table[[#This Row],[Implementing Partner]],CONCATENATE(Table[[#This Row],[Programme Partner]],"-",Table[[#This Row],[Implementing Partner]]),Table[[#This Row],[Programme Partner]]),"")</f>
        <v>GREEN HILL</v>
      </c>
    </row>
    <row r="2870" spans="1:35" ht="16.5" customHeight="1">
      <c r="A2870" s="183">
        <v>2871</v>
      </c>
      <c r="B2870" s="183" t="s">
        <v>8385</v>
      </c>
      <c r="C2870" s="195" t="s">
        <v>8306</v>
      </c>
      <c r="D2870" s="268" t="s">
        <v>8306</v>
      </c>
      <c r="E2870" t="s">
        <v>5058</v>
      </c>
      <c r="F2870" s="265" t="s">
        <v>27</v>
      </c>
      <c r="G2870" s="195" t="s">
        <v>8013</v>
      </c>
      <c r="H2870" t="s">
        <v>8286</v>
      </c>
      <c r="I2870" s="195" t="str">
        <f>IFERROR(VLOOKUP(Table[[#This Row],[Activity Details of Assistance]],WHAT!E:F,2,FALSE),"")</f>
        <v># of HP sessions at community level</v>
      </c>
      <c r="J2870" s="195"/>
      <c r="K2870">
        <v>40</v>
      </c>
      <c r="L2870" s="235" t="s">
        <v>28</v>
      </c>
      <c r="M2870" s="252" t="s">
        <v>13</v>
      </c>
      <c r="N2870" t="s">
        <v>14</v>
      </c>
      <c r="O2870" t="s">
        <v>309</v>
      </c>
      <c r="P2870" t="s">
        <v>1606</v>
      </c>
      <c r="Q2870" t="s">
        <v>4668</v>
      </c>
      <c r="R2870" s="230">
        <v>45138</v>
      </c>
      <c r="S2870" s="230">
        <v>45261</v>
      </c>
      <c r="T2870" t="s">
        <v>8407</v>
      </c>
      <c r="U2870" s="259"/>
      <c r="V2870" s="259"/>
      <c r="W2870" s="259"/>
      <c r="X2870" s="259"/>
      <c r="Y2870" s="260"/>
      <c r="Z2870" t="s">
        <v>8361</v>
      </c>
      <c r="AA2870" t="s">
        <v>8362</v>
      </c>
      <c r="AB2870">
        <v>1681597433</v>
      </c>
      <c r="AC2870" s="261" t="str">
        <f>_xlfn.IFNA(IF(Table[[#This Row],[Programme Partner]]&lt;&gt;Table[[#This Row],[Implementing Partner]],CONCATENATE(Table[[#This Row],[Programme Partner]],"-",Table[[#This Row],[Implementing Partner]]),Table[[#This Row],[Programme Partner]]),"")</f>
        <v>GREEN HILL</v>
      </c>
    </row>
    <row r="2871" spans="1:35" ht="16.5" customHeight="1">
      <c r="A2871" s="183">
        <v>2872</v>
      </c>
      <c r="B2871" s="183" t="s">
        <v>8385</v>
      </c>
      <c r="C2871" s="195" t="s">
        <v>8306</v>
      </c>
      <c r="D2871" s="268" t="s">
        <v>8306</v>
      </c>
      <c r="E2871" t="s">
        <v>5058</v>
      </c>
      <c r="F2871" s="265" t="s">
        <v>27</v>
      </c>
      <c r="G2871" s="195" t="s">
        <v>8013</v>
      </c>
      <c r="H2871" t="s">
        <v>8287</v>
      </c>
      <c r="I2871" s="195" t="str">
        <f>IFERROR(VLOOKUP(Table[[#This Row],[Activity Details of Assistance]],WHAT!E:F,2,FALSE),"")</f>
        <v># of HP sessions at HH level</v>
      </c>
      <c r="J2871" s="195"/>
      <c r="K2871">
        <v>567</v>
      </c>
      <c r="L2871" s="235" t="s">
        <v>28</v>
      </c>
      <c r="M2871" s="252" t="s">
        <v>13</v>
      </c>
      <c r="N2871" t="s">
        <v>14</v>
      </c>
      <c r="O2871" t="s">
        <v>309</v>
      </c>
      <c r="P2871" t="s">
        <v>1606</v>
      </c>
      <c r="Q2871" t="s">
        <v>4668</v>
      </c>
      <c r="R2871" s="230">
        <v>45138</v>
      </c>
      <c r="S2871" s="230">
        <v>45261</v>
      </c>
      <c r="T2871" t="s">
        <v>8407</v>
      </c>
      <c r="U2871" s="259"/>
      <c r="V2871" s="259"/>
      <c r="W2871" s="259"/>
      <c r="X2871" s="259"/>
      <c r="Y2871" s="260"/>
      <c r="Z2871" t="s">
        <v>8361</v>
      </c>
      <c r="AA2871" t="s">
        <v>8362</v>
      </c>
      <c r="AB2871">
        <v>1681597433</v>
      </c>
      <c r="AC2871" s="261" t="str">
        <f>_xlfn.IFNA(IF(Table[[#This Row],[Programme Partner]]&lt;&gt;Table[[#This Row],[Implementing Partner]],CONCATENATE(Table[[#This Row],[Programme Partner]],"-",Table[[#This Row],[Implementing Partner]]),Table[[#This Row],[Programme Partner]]),"")</f>
        <v>GREEN HILL</v>
      </c>
    </row>
    <row r="2872" spans="1:35" ht="16.5" customHeight="1">
      <c r="A2872" s="183">
        <v>2873</v>
      </c>
      <c r="B2872" s="269" t="s">
        <v>8385</v>
      </c>
      <c r="C2872" s="270" t="s">
        <v>8306</v>
      </c>
      <c r="D2872" s="271" t="s">
        <v>8306</v>
      </c>
      <c r="E2872" t="s">
        <v>5058</v>
      </c>
      <c r="F2872" s="265" t="s">
        <v>27</v>
      </c>
      <c r="G2872" s="195" t="s">
        <v>8014</v>
      </c>
      <c r="H2872" t="s">
        <v>8412</v>
      </c>
      <c r="I2872" s="270" t="str">
        <f>IFERROR(VLOOKUP(Table[[#This Row],[Activity Details of Assistance]],WHAT!E:F,2,FALSE),"")</f>
        <v># of HH</v>
      </c>
      <c r="J2872" s="270"/>
      <c r="K2872">
        <v>730</v>
      </c>
      <c r="L2872" s="235" t="s">
        <v>28</v>
      </c>
      <c r="M2872" s="252" t="s">
        <v>13</v>
      </c>
      <c r="N2872" t="s">
        <v>14</v>
      </c>
      <c r="O2872" t="s">
        <v>309</v>
      </c>
      <c r="P2872" t="s">
        <v>1606</v>
      </c>
      <c r="Q2872" t="s">
        <v>4668</v>
      </c>
      <c r="R2872" s="230">
        <v>45138</v>
      </c>
      <c r="S2872" s="230">
        <v>45261</v>
      </c>
      <c r="T2872" t="s">
        <v>8407</v>
      </c>
      <c r="U2872" s="272"/>
      <c r="V2872" s="272"/>
      <c r="W2872" s="272"/>
      <c r="X2872" s="272"/>
      <c r="Y2872" s="260"/>
      <c r="Z2872" t="s">
        <v>8361</v>
      </c>
      <c r="AA2872" t="s">
        <v>8362</v>
      </c>
      <c r="AB2872">
        <v>1681597433</v>
      </c>
      <c r="AC2872" s="261" t="str">
        <f>_xlfn.IFNA(IF(Table[[#This Row],[Programme Partner]]&lt;&gt;Table[[#This Row],[Implementing Partner]],CONCATENATE(Table[[#This Row],[Programme Partner]],"-",Table[[#This Row],[Implementing Partner]]),Table[[#This Row],[Programme Partner]]),"")</f>
        <v>GREEN HILL</v>
      </c>
    </row>
    <row r="2873" spans="1:35" s="76" customFormat="1" ht="16.5" customHeight="1">
      <c r="A2873" s="183">
        <v>2874</v>
      </c>
      <c r="B2873" s="275" t="s">
        <v>8385</v>
      </c>
      <c r="C2873" s="276" t="s">
        <v>5033</v>
      </c>
      <c r="D2873" s="277" t="s">
        <v>5033</v>
      </c>
      <c r="E2873" s="278" t="s">
        <v>8447</v>
      </c>
      <c r="F2873" s="276" t="s">
        <v>27</v>
      </c>
      <c r="G2873" s="276" t="s">
        <v>8013</v>
      </c>
      <c r="H2873" s="294" t="s">
        <v>8286</v>
      </c>
      <c r="I2873" s="276" t="str">
        <f>IFERROR(VLOOKUP(Table[[#This Row],[Activity Details of Assistance]],WHAT!E:F,2,FALSE),"")</f>
        <v># of HP sessions at community level</v>
      </c>
      <c r="J2873" s="276"/>
      <c r="K2873" s="76">
        <v>16</v>
      </c>
      <c r="L2873" s="257" t="s">
        <v>28</v>
      </c>
      <c r="M2873" s="295" t="s">
        <v>13</v>
      </c>
      <c r="N2873" s="76" t="s">
        <v>14</v>
      </c>
      <c r="O2873" s="76" t="s">
        <v>309</v>
      </c>
      <c r="P2873" s="76" t="s">
        <v>1606</v>
      </c>
      <c r="Q2873" s="76" t="s">
        <v>8207</v>
      </c>
      <c r="R2873" s="231">
        <v>45169</v>
      </c>
      <c r="S2873" s="231">
        <v>45139</v>
      </c>
      <c r="T2873" t="s">
        <v>8366</v>
      </c>
      <c r="U2873" s="296"/>
      <c r="V2873" s="296"/>
      <c r="W2873" s="296"/>
      <c r="X2873" s="296"/>
      <c r="Y2873" s="297"/>
      <c r="Z2873" t="s">
        <v>8439</v>
      </c>
      <c r="AA2873" s="299" t="s">
        <v>8442</v>
      </c>
      <c r="AB2873">
        <v>1847455736</v>
      </c>
      <c r="AC2873" s="298" t="str">
        <f>_xlfn.IFNA(IF(Table[[#This Row],[Programme Partner]]&lt;&gt;Table[[#This Row],[Implementing Partner]],CONCATENATE(Table[[#This Row],[Programme Partner]],"-",Table[[#This Row],[Implementing Partner]]),Table[[#This Row],[Programme Partner]]),"")</f>
        <v>BRAC</v>
      </c>
      <c r="AD2873" s="225"/>
      <c r="AE2873" s="226"/>
      <c r="AF2873" s="226"/>
      <c r="AG2873" s="227"/>
      <c r="AH2873" s="228"/>
      <c r="AI2873" s="228"/>
    </row>
    <row r="2874" spans="1:35" ht="16.5" customHeight="1">
      <c r="A2874" s="183">
        <v>2875</v>
      </c>
      <c r="B2874" s="279" t="s">
        <v>8385</v>
      </c>
      <c r="C2874" s="281" t="s">
        <v>5033</v>
      </c>
      <c r="D2874" s="282" t="s">
        <v>5033</v>
      </c>
      <c r="E2874" s="283" t="s">
        <v>8447</v>
      </c>
      <c r="F2874" s="281" t="s">
        <v>27</v>
      </c>
      <c r="G2874" s="281" t="s">
        <v>8013</v>
      </c>
      <c r="H2874" s="284" t="s">
        <v>8286</v>
      </c>
      <c r="I2874" s="281" t="str">
        <f>IFERROR(VLOOKUP(Table[[#This Row],[Activity Details of Assistance]],WHAT!E:F,2,FALSE),"")</f>
        <v># of HP sessions at community level</v>
      </c>
      <c r="J2874" s="281"/>
      <c r="K2874">
        <v>25</v>
      </c>
      <c r="L2874" s="195" t="s">
        <v>28</v>
      </c>
      <c r="M2874" s="293" t="s">
        <v>13</v>
      </c>
      <c r="N2874" t="s">
        <v>14</v>
      </c>
      <c r="O2874" t="s">
        <v>307</v>
      </c>
      <c r="P2874" t="s">
        <v>1603</v>
      </c>
      <c r="Q2874" t="s">
        <v>8240</v>
      </c>
      <c r="R2874" s="230">
        <v>45169</v>
      </c>
      <c r="S2874" s="230">
        <v>45139</v>
      </c>
      <c r="T2874" t="s">
        <v>8366</v>
      </c>
      <c r="U2874" s="285"/>
      <c r="V2874" s="285"/>
      <c r="W2874" s="285"/>
      <c r="X2874" s="285"/>
      <c r="Y2874" s="286"/>
      <c r="Z2874" t="s">
        <v>8439</v>
      </c>
      <c r="AA2874" s="300" t="s">
        <v>8442</v>
      </c>
      <c r="AB2874">
        <v>1847455736</v>
      </c>
      <c r="AC2874" s="292" t="str">
        <f>_xlfn.IFNA(IF(Table[[#This Row],[Programme Partner]]&lt;&gt;Table[[#This Row],[Implementing Partner]],CONCATENATE(Table[[#This Row],[Programme Partner]],"-",Table[[#This Row],[Implementing Partner]]),Table[[#This Row],[Programme Partner]]),"")</f>
        <v>BRAC</v>
      </c>
    </row>
    <row r="2875" spans="1:35" ht="16.5" customHeight="1">
      <c r="A2875" s="183">
        <v>2876</v>
      </c>
      <c r="B2875" s="279" t="s">
        <v>8385</v>
      </c>
      <c r="C2875" s="281" t="s">
        <v>5275</v>
      </c>
      <c r="D2875" s="282" t="s">
        <v>5280</v>
      </c>
      <c r="E2875" s="283" t="s">
        <v>5275</v>
      </c>
      <c r="F2875" s="281" t="s">
        <v>27</v>
      </c>
      <c r="G2875" s="281" t="s">
        <v>8011</v>
      </c>
      <c r="H2875" s="284" t="s">
        <v>8363</v>
      </c>
      <c r="I2875" s="281" t="str">
        <f>IFERROR(VLOOKUP(Table[[#This Row],[Activity Details of Assistance]],WHAT!E:F,2,FALSE),"")</f>
        <v># of tube well</v>
      </c>
      <c r="J2875" s="281"/>
      <c r="K2875">
        <v>529</v>
      </c>
      <c r="L2875" s="195" t="s">
        <v>28</v>
      </c>
      <c r="M2875" s="293" t="s">
        <v>13</v>
      </c>
      <c r="N2875" t="s">
        <v>14</v>
      </c>
      <c r="O2875" t="s">
        <v>309</v>
      </c>
      <c r="P2875" t="s">
        <v>1606</v>
      </c>
      <c r="Q2875" t="s">
        <v>6482</v>
      </c>
      <c r="R2875" s="230">
        <v>45169</v>
      </c>
      <c r="S2875" s="230">
        <v>45323</v>
      </c>
      <c r="T2875" t="s">
        <v>8407</v>
      </c>
      <c r="U2875" s="285"/>
      <c r="V2875" s="285"/>
      <c r="W2875" s="285"/>
      <c r="X2875" s="285"/>
      <c r="Y2875" s="286"/>
      <c r="Z2875" t="s">
        <v>8391</v>
      </c>
      <c r="AA2875" t="s">
        <v>8397</v>
      </c>
      <c r="AB2875">
        <v>1713415879</v>
      </c>
      <c r="AC2875" s="292" t="str">
        <f>_xlfn.IFNA(IF(Table[[#This Row],[Programme Partner]]&lt;&gt;Table[[#This Row],[Implementing Partner]],CONCATENATE(Table[[#This Row],[Programme Partner]],"-",Table[[#This Row],[Implementing Partner]]),Table[[#This Row],[Programme Partner]]),"")</f>
        <v>UNICEF-VERC</v>
      </c>
    </row>
    <row r="2876" spans="1:35" ht="16.5" customHeight="1">
      <c r="A2876" s="183">
        <v>2877</v>
      </c>
      <c r="B2876" s="279" t="s">
        <v>8385</v>
      </c>
      <c r="C2876" s="281" t="s">
        <v>5275</v>
      </c>
      <c r="D2876" s="282" t="s">
        <v>5280</v>
      </c>
      <c r="E2876" s="283" t="s">
        <v>5275</v>
      </c>
      <c r="F2876" s="281" t="s">
        <v>27</v>
      </c>
      <c r="G2876" s="281" t="s">
        <v>8012</v>
      </c>
      <c r="H2876" s="284" t="s">
        <v>8364</v>
      </c>
      <c r="I2876" s="281" t="str">
        <f>IFERROR(VLOOKUP(Table[[#This Row],[Activity Details of Assistance]],WHAT!E:F,2,FALSE),"")</f>
        <v xml:space="preserve"># of door </v>
      </c>
      <c r="J2876" s="281"/>
      <c r="K2876">
        <v>142</v>
      </c>
      <c r="L2876" s="195" t="s">
        <v>28</v>
      </c>
      <c r="M2876" s="293" t="s">
        <v>13</v>
      </c>
      <c r="N2876" t="s">
        <v>14</v>
      </c>
      <c r="O2876" t="s">
        <v>309</v>
      </c>
      <c r="P2876" t="s">
        <v>1606</v>
      </c>
      <c r="Q2876" t="s">
        <v>6482</v>
      </c>
      <c r="R2876" s="230">
        <v>45169</v>
      </c>
      <c r="S2876" s="230">
        <v>45323</v>
      </c>
      <c r="T2876" t="s">
        <v>8407</v>
      </c>
      <c r="U2876" s="285"/>
      <c r="V2876" s="285"/>
      <c r="W2876" s="285"/>
      <c r="X2876" s="285"/>
      <c r="Y2876" s="286"/>
      <c r="Z2876" t="s">
        <v>8391</v>
      </c>
      <c r="AA2876" t="s">
        <v>8397</v>
      </c>
      <c r="AB2876">
        <v>1713415879</v>
      </c>
      <c r="AC2876" s="292" t="str">
        <f>_xlfn.IFNA(IF(Table[[#This Row],[Programme Partner]]&lt;&gt;Table[[#This Row],[Implementing Partner]],CONCATENATE(Table[[#This Row],[Programme Partner]],"-",Table[[#This Row],[Implementing Partner]]),Table[[#This Row],[Programme Partner]]),"")</f>
        <v>UNICEF-VERC</v>
      </c>
    </row>
    <row r="2877" spans="1:35" ht="16.5" customHeight="1">
      <c r="A2877" s="183">
        <v>2878</v>
      </c>
      <c r="B2877" s="279" t="s">
        <v>8385</v>
      </c>
      <c r="C2877" s="281" t="s">
        <v>5275</v>
      </c>
      <c r="D2877" s="282" t="s">
        <v>5280</v>
      </c>
      <c r="E2877" s="283" t="s">
        <v>5275</v>
      </c>
      <c r="F2877" s="281" t="s">
        <v>27</v>
      </c>
      <c r="G2877" s="281" t="s">
        <v>8012</v>
      </c>
      <c r="H2877" s="284" t="s">
        <v>8365</v>
      </c>
      <c r="I2877" s="281" t="str">
        <f>IFERROR(VLOOKUP(Table[[#This Row],[Activity Details of Assistance]],WHAT!E:F,2,FALSE),"")</f>
        <v># of door</v>
      </c>
      <c r="J2877" s="281"/>
      <c r="K2877">
        <v>422</v>
      </c>
      <c r="L2877" s="195" t="s">
        <v>28</v>
      </c>
      <c r="M2877" s="293" t="s">
        <v>13</v>
      </c>
      <c r="N2877" t="s">
        <v>14</v>
      </c>
      <c r="O2877" t="s">
        <v>309</v>
      </c>
      <c r="P2877" t="s">
        <v>1606</v>
      </c>
      <c r="Q2877" t="s">
        <v>6482</v>
      </c>
      <c r="R2877" s="230">
        <v>45169</v>
      </c>
      <c r="S2877" s="230">
        <v>45323</v>
      </c>
      <c r="T2877" t="s">
        <v>8407</v>
      </c>
      <c r="U2877" s="285"/>
      <c r="V2877" s="285"/>
      <c r="W2877" s="285"/>
      <c r="X2877" s="285"/>
      <c r="Y2877" s="286"/>
      <c r="Z2877" t="s">
        <v>8391</v>
      </c>
      <c r="AA2877" t="s">
        <v>8397</v>
      </c>
      <c r="AB2877">
        <v>1713415879</v>
      </c>
      <c r="AC2877" s="292" t="str">
        <f>_xlfn.IFNA(IF(Table[[#This Row],[Programme Partner]]&lt;&gt;Table[[#This Row],[Implementing Partner]],CONCATENATE(Table[[#This Row],[Programme Partner]],"-",Table[[#This Row],[Implementing Partner]]),Table[[#This Row],[Programme Partner]]),"")</f>
        <v>UNICEF-VERC</v>
      </c>
    </row>
    <row r="2878" spans="1:35" ht="16.5" customHeight="1">
      <c r="A2878" s="183">
        <v>2879</v>
      </c>
      <c r="B2878" s="279" t="s">
        <v>8385</v>
      </c>
      <c r="C2878" s="281" t="s">
        <v>5275</v>
      </c>
      <c r="D2878" s="282" t="s">
        <v>5280</v>
      </c>
      <c r="E2878" s="283" t="s">
        <v>5275</v>
      </c>
      <c r="F2878" s="281" t="s">
        <v>27</v>
      </c>
      <c r="G2878" s="281" t="s">
        <v>8012</v>
      </c>
      <c r="H2878" s="284" t="s">
        <v>8312</v>
      </c>
      <c r="I2878" s="281" t="str">
        <f>IFERROR(VLOOKUP(Table[[#This Row],[Activity Details of Assistance]],WHAT!E:F,2,FALSE),"")</f>
        <v># of door</v>
      </c>
      <c r="J2878" s="281"/>
      <c r="K2878">
        <v>835</v>
      </c>
      <c r="L2878" s="195" t="s">
        <v>28</v>
      </c>
      <c r="M2878" s="293" t="s">
        <v>13</v>
      </c>
      <c r="N2878" t="s">
        <v>14</v>
      </c>
      <c r="O2878" t="s">
        <v>309</v>
      </c>
      <c r="P2878" t="s">
        <v>1606</v>
      </c>
      <c r="Q2878" t="s">
        <v>6482</v>
      </c>
      <c r="R2878" s="230">
        <v>45169</v>
      </c>
      <c r="S2878" s="230">
        <v>45323</v>
      </c>
      <c r="T2878" t="s">
        <v>8407</v>
      </c>
      <c r="U2878" s="285"/>
      <c r="V2878" s="285"/>
      <c r="W2878" s="285"/>
      <c r="X2878" s="285"/>
      <c r="Y2878" s="286"/>
      <c r="Z2878" t="s">
        <v>8391</v>
      </c>
      <c r="AA2878" t="s">
        <v>8397</v>
      </c>
      <c r="AB2878">
        <v>1713415879</v>
      </c>
      <c r="AC2878" s="292" t="str">
        <f>_xlfn.IFNA(IF(Table[[#This Row],[Programme Partner]]&lt;&gt;Table[[#This Row],[Implementing Partner]],CONCATENATE(Table[[#This Row],[Programme Partner]],"-",Table[[#This Row],[Implementing Partner]]),Table[[#This Row],[Programme Partner]]),"")</f>
        <v>UNICEF-VERC</v>
      </c>
    </row>
    <row r="2879" spans="1:35" ht="16.5" customHeight="1">
      <c r="A2879" s="183">
        <v>2880</v>
      </c>
      <c r="B2879" s="279" t="s">
        <v>8385</v>
      </c>
      <c r="C2879" s="281" t="s">
        <v>5275</v>
      </c>
      <c r="D2879" s="282" t="s">
        <v>5280</v>
      </c>
      <c r="E2879" s="283" t="s">
        <v>5275</v>
      </c>
      <c r="F2879" s="281" t="s">
        <v>27</v>
      </c>
      <c r="G2879" s="281" t="s">
        <v>8013</v>
      </c>
      <c r="H2879" s="284" t="s">
        <v>8287</v>
      </c>
      <c r="I2879" s="281" t="str">
        <f>IFERROR(VLOOKUP(Table[[#This Row],[Activity Details of Assistance]],WHAT!E:F,2,FALSE),"")</f>
        <v># of HP sessions at HH level</v>
      </c>
      <c r="J2879" s="281"/>
      <c r="K2879">
        <v>7035</v>
      </c>
      <c r="L2879" s="195" t="s">
        <v>28</v>
      </c>
      <c r="M2879" s="293" t="s">
        <v>13</v>
      </c>
      <c r="N2879" t="s">
        <v>14</v>
      </c>
      <c r="O2879" t="s">
        <v>309</v>
      </c>
      <c r="P2879" t="s">
        <v>1606</v>
      </c>
      <c r="Q2879" t="s">
        <v>6482</v>
      </c>
      <c r="R2879" s="230">
        <v>45169</v>
      </c>
      <c r="S2879" s="230">
        <v>45323</v>
      </c>
      <c r="T2879" t="s">
        <v>8407</v>
      </c>
      <c r="U2879" s="285"/>
      <c r="V2879" s="285"/>
      <c r="W2879" s="285"/>
      <c r="X2879" s="285"/>
      <c r="Y2879" s="286"/>
      <c r="Z2879" t="s">
        <v>8391</v>
      </c>
      <c r="AA2879" t="s">
        <v>8397</v>
      </c>
      <c r="AB2879">
        <v>1713415879</v>
      </c>
      <c r="AC2879" s="292" t="str">
        <f>_xlfn.IFNA(IF(Table[[#This Row],[Programme Partner]]&lt;&gt;Table[[#This Row],[Implementing Partner]],CONCATENATE(Table[[#This Row],[Programme Partner]],"-",Table[[#This Row],[Implementing Partner]]),Table[[#This Row],[Programme Partner]]),"")</f>
        <v>UNICEF-VERC</v>
      </c>
    </row>
    <row r="2880" spans="1:35" ht="16.5" customHeight="1">
      <c r="A2880" s="183">
        <v>2881</v>
      </c>
      <c r="B2880" s="279" t="s">
        <v>8385</v>
      </c>
      <c r="C2880" s="281" t="s">
        <v>5275</v>
      </c>
      <c r="D2880" s="282" t="s">
        <v>5280</v>
      </c>
      <c r="E2880" s="283" t="s">
        <v>5275</v>
      </c>
      <c r="F2880" s="281" t="s">
        <v>27</v>
      </c>
      <c r="G2880" s="281" t="s">
        <v>8013</v>
      </c>
      <c r="H2880" s="284" t="s">
        <v>8327</v>
      </c>
      <c r="I2880" s="281" t="str">
        <f>IFERROR(VLOOKUP(Table[[#This Row],[Activity Details of Assistance]],WHAT!E:F,2,FALSE),"")</f>
        <v># of HP sessions at institution level</v>
      </c>
      <c r="J2880" s="281"/>
      <c r="K2880">
        <v>80</v>
      </c>
      <c r="L2880" s="195" t="s">
        <v>28</v>
      </c>
      <c r="M2880" s="293" t="s">
        <v>13</v>
      </c>
      <c r="N2880" t="s">
        <v>14</v>
      </c>
      <c r="O2880" t="s">
        <v>309</v>
      </c>
      <c r="P2880" t="s">
        <v>1606</v>
      </c>
      <c r="Q2880" t="s">
        <v>6482</v>
      </c>
      <c r="R2880" s="230">
        <v>45169</v>
      </c>
      <c r="S2880" s="230">
        <v>45323</v>
      </c>
      <c r="T2880" t="s">
        <v>8407</v>
      </c>
      <c r="U2880" s="285"/>
      <c r="V2880" s="285"/>
      <c r="W2880" s="285"/>
      <c r="X2880" s="285"/>
      <c r="Y2880" s="286"/>
      <c r="Z2880" t="s">
        <v>8391</v>
      </c>
      <c r="AA2880" t="s">
        <v>8397</v>
      </c>
      <c r="AB2880">
        <v>1713415879</v>
      </c>
      <c r="AC2880" s="292" t="str">
        <f>_xlfn.IFNA(IF(Table[[#This Row],[Programme Partner]]&lt;&gt;Table[[#This Row],[Implementing Partner]],CONCATENATE(Table[[#This Row],[Programme Partner]],"-",Table[[#This Row],[Implementing Partner]]),Table[[#This Row],[Programme Partner]]),"")</f>
        <v>UNICEF-VERC</v>
      </c>
    </row>
    <row r="2881" spans="1:29" ht="16.5" customHeight="1">
      <c r="A2881" s="183">
        <v>2882</v>
      </c>
      <c r="B2881" s="279" t="s">
        <v>8385</v>
      </c>
      <c r="C2881" s="281" t="s">
        <v>5275</v>
      </c>
      <c r="D2881" s="282" t="s">
        <v>5280</v>
      </c>
      <c r="E2881" s="283" t="s">
        <v>5275</v>
      </c>
      <c r="F2881" s="281" t="s">
        <v>27</v>
      </c>
      <c r="G2881" s="281" t="s">
        <v>8014</v>
      </c>
      <c r="H2881" s="284" t="s">
        <v>8404</v>
      </c>
      <c r="I2881" s="281" t="str">
        <f>IFERROR(VLOOKUP(Table[[#This Row],[Activity Details of Assistance]],WHAT!E:F,2,FALSE),"")</f>
        <v># of 10L bin</v>
      </c>
      <c r="J2881" s="281"/>
      <c r="K2881">
        <v>90</v>
      </c>
      <c r="L2881" s="195" t="s">
        <v>28</v>
      </c>
      <c r="M2881" s="293" t="s">
        <v>13</v>
      </c>
      <c r="N2881" t="s">
        <v>14</v>
      </c>
      <c r="O2881" t="s">
        <v>309</v>
      </c>
      <c r="P2881" t="s">
        <v>1606</v>
      </c>
      <c r="Q2881" t="s">
        <v>6482</v>
      </c>
      <c r="R2881" s="230">
        <v>45169</v>
      </c>
      <c r="S2881" s="230">
        <v>45323</v>
      </c>
      <c r="T2881" t="s">
        <v>8407</v>
      </c>
      <c r="U2881" s="285"/>
      <c r="V2881" s="285"/>
      <c r="W2881" s="285"/>
      <c r="X2881" s="285"/>
      <c r="Y2881" s="286"/>
      <c r="Z2881" t="s">
        <v>8391</v>
      </c>
      <c r="AA2881" t="s">
        <v>8397</v>
      </c>
      <c r="AB2881">
        <v>1713415879</v>
      </c>
      <c r="AC2881" s="292" t="str">
        <f>_xlfn.IFNA(IF(Table[[#This Row],[Programme Partner]]&lt;&gt;Table[[#This Row],[Implementing Partner]],CONCATENATE(Table[[#This Row],[Programme Partner]],"-",Table[[#This Row],[Implementing Partner]]),Table[[#This Row],[Programme Partner]]),"")</f>
        <v>UNICEF-VERC</v>
      </c>
    </row>
    <row r="2882" spans="1:29" ht="16.5" customHeight="1">
      <c r="A2882" s="183">
        <v>2883</v>
      </c>
      <c r="B2882" s="279" t="s">
        <v>8385</v>
      </c>
      <c r="C2882" s="281" t="s">
        <v>5275</v>
      </c>
      <c r="D2882" s="282" t="s">
        <v>5280</v>
      </c>
      <c r="E2882" s="283" t="s">
        <v>5275</v>
      </c>
      <c r="F2882" s="281" t="s">
        <v>27</v>
      </c>
      <c r="G2882" s="281" t="s">
        <v>8014</v>
      </c>
      <c r="H2882" s="284" t="s">
        <v>8401</v>
      </c>
      <c r="I2882" s="281" t="str">
        <f>IFERROR(VLOOKUP(Table[[#This Row],[Activity Details of Assistance]],WHAT!E:F,2,FALSE),"")</f>
        <v># of household</v>
      </c>
      <c r="J2882" s="281"/>
      <c r="K2882">
        <v>1241</v>
      </c>
      <c r="L2882" s="195" t="s">
        <v>28</v>
      </c>
      <c r="M2882" s="293" t="s">
        <v>13</v>
      </c>
      <c r="N2882" t="s">
        <v>14</v>
      </c>
      <c r="O2882" t="s">
        <v>309</v>
      </c>
      <c r="P2882" t="s">
        <v>1606</v>
      </c>
      <c r="Q2882" t="s">
        <v>6482</v>
      </c>
      <c r="R2882" s="230">
        <v>45169</v>
      </c>
      <c r="S2882" s="230">
        <v>45323</v>
      </c>
      <c r="T2882" t="s">
        <v>8407</v>
      </c>
      <c r="U2882" s="285"/>
      <c r="V2882" s="285"/>
      <c r="W2882" s="285"/>
      <c r="X2882" s="285"/>
      <c r="Y2882" s="286"/>
      <c r="Z2882" t="s">
        <v>8391</v>
      </c>
      <c r="AA2882" t="s">
        <v>8397</v>
      </c>
      <c r="AB2882">
        <v>1713415879</v>
      </c>
      <c r="AC2882" s="292" t="str">
        <f>_xlfn.IFNA(IF(Table[[#This Row],[Programme Partner]]&lt;&gt;Table[[#This Row],[Implementing Partner]],CONCATENATE(Table[[#This Row],[Programme Partner]],"-",Table[[#This Row],[Implementing Partner]]),Table[[#This Row],[Programme Partner]]),"")</f>
        <v>UNICEF-VERC</v>
      </c>
    </row>
    <row r="2883" spans="1:29" ht="16.5" customHeight="1">
      <c r="A2883" s="183">
        <v>2884</v>
      </c>
      <c r="B2883" s="279" t="s">
        <v>8385</v>
      </c>
      <c r="C2883" s="281" t="s">
        <v>5275</v>
      </c>
      <c r="D2883" s="282" t="s">
        <v>5280</v>
      </c>
      <c r="E2883" s="283" t="s">
        <v>5275</v>
      </c>
      <c r="F2883" s="281" t="s">
        <v>27</v>
      </c>
      <c r="G2883" s="281" t="s">
        <v>8014</v>
      </c>
      <c r="H2883" s="284" t="s">
        <v>8412</v>
      </c>
      <c r="I2883" s="281" t="str">
        <f>IFERROR(VLOOKUP(Table[[#This Row],[Activity Details of Assistance]],WHAT!E:F,2,FALSE),"")</f>
        <v># of HH</v>
      </c>
      <c r="J2883" s="281"/>
      <c r="K2883">
        <v>5794</v>
      </c>
      <c r="L2883" s="195" t="s">
        <v>28</v>
      </c>
      <c r="M2883" s="293" t="s">
        <v>13</v>
      </c>
      <c r="N2883" t="s">
        <v>14</v>
      </c>
      <c r="O2883" t="s">
        <v>309</v>
      </c>
      <c r="P2883" t="s">
        <v>1606</v>
      </c>
      <c r="Q2883" t="s">
        <v>6482</v>
      </c>
      <c r="R2883" s="230">
        <v>45169</v>
      </c>
      <c r="S2883" s="230">
        <v>45323</v>
      </c>
      <c r="T2883" t="s">
        <v>8407</v>
      </c>
      <c r="U2883" s="285"/>
      <c r="V2883" s="285"/>
      <c r="W2883" s="285"/>
      <c r="X2883" s="285"/>
      <c r="Y2883" s="286"/>
      <c r="Z2883" t="s">
        <v>8391</v>
      </c>
      <c r="AA2883" t="s">
        <v>8397</v>
      </c>
      <c r="AB2883">
        <v>1713415879</v>
      </c>
      <c r="AC2883" s="292" t="str">
        <f>_xlfn.IFNA(IF(Table[[#This Row],[Programme Partner]]&lt;&gt;Table[[#This Row],[Implementing Partner]],CONCATENATE(Table[[#This Row],[Programme Partner]],"-",Table[[#This Row],[Implementing Partner]]),Table[[#This Row],[Programme Partner]]),"")</f>
        <v>UNICEF-VERC</v>
      </c>
    </row>
    <row r="2884" spans="1:29" ht="16.5" customHeight="1">
      <c r="A2884" s="183">
        <v>2885</v>
      </c>
      <c r="B2884" s="279" t="s">
        <v>8385</v>
      </c>
      <c r="C2884" s="281" t="s">
        <v>5292</v>
      </c>
      <c r="D2884" s="282" t="s">
        <v>5009</v>
      </c>
      <c r="E2884" s="233" t="s">
        <v>8483</v>
      </c>
      <c r="F2884" s="281" t="s">
        <v>27</v>
      </c>
      <c r="G2884" s="281" t="s">
        <v>8012</v>
      </c>
      <c r="H2884" s="284" t="s">
        <v>8364</v>
      </c>
      <c r="I2884" s="281" t="str">
        <f>IFERROR(VLOOKUP(Table[[#This Row],[Activity Details of Assistance]],WHAT!E:F,2,FALSE),"")</f>
        <v xml:space="preserve"># of door </v>
      </c>
      <c r="J2884" s="281"/>
      <c r="K2884">
        <v>3</v>
      </c>
      <c r="L2884" s="195" t="s">
        <v>28</v>
      </c>
      <c r="M2884" s="293" t="s">
        <v>13</v>
      </c>
      <c r="N2884" t="s">
        <v>14</v>
      </c>
      <c r="O2884" t="s">
        <v>307</v>
      </c>
      <c r="P2884" t="s">
        <v>1599</v>
      </c>
      <c r="Q2884" t="s">
        <v>4726</v>
      </c>
      <c r="R2884" s="230">
        <v>45169</v>
      </c>
      <c r="S2884" s="230">
        <v>45536</v>
      </c>
      <c r="T2884" t="s">
        <v>8407</v>
      </c>
      <c r="U2884" s="285"/>
      <c r="V2884" s="285"/>
      <c r="W2884" s="285"/>
      <c r="X2884" s="285"/>
      <c r="Y2884" s="286"/>
      <c r="Z2884" t="s">
        <v>8450</v>
      </c>
      <c r="AA2884" s="300" t="s">
        <v>8451</v>
      </c>
      <c r="AB2884">
        <v>1723536346</v>
      </c>
      <c r="AC2884" s="292" t="str">
        <f>_xlfn.IFNA(IF(Table[[#This Row],[Programme Partner]]&lt;&gt;Table[[#This Row],[Implementing Partner]],CONCATENATE(Table[[#This Row],[Programme Partner]],"-",Table[[#This Row],[Implementing Partner]]),Table[[#This Row],[Programme Partner]]),"")</f>
        <v>WHH-ANANDO</v>
      </c>
    </row>
    <row r="2885" spans="1:29" ht="16.5" customHeight="1">
      <c r="A2885" s="183">
        <v>2886</v>
      </c>
      <c r="B2885" s="279" t="s">
        <v>8385</v>
      </c>
      <c r="C2885" s="281" t="s">
        <v>5292</v>
      </c>
      <c r="D2885" s="282" t="s">
        <v>5009</v>
      </c>
      <c r="E2885" s="233" t="s">
        <v>8483</v>
      </c>
      <c r="F2885" s="281" t="s">
        <v>27</v>
      </c>
      <c r="G2885" s="281" t="s">
        <v>8012</v>
      </c>
      <c r="H2885" s="284" t="s">
        <v>8403</v>
      </c>
      <c r="I2885" s="281" t="str">
        <f>IFERROR(VLOOKUP(Table[[#This Row],[Activity Details of Assistance]],WHAT!E:F,2,FALSE),"")</f>
        <v># of door</v>
      </c>
      <c r="J2885" s="281"/>
      <c r="K2885">
        <v>6</v>
      </c>
      <c r="L2885" s="195" t="s">
        <v>28</v>
      </c>
      <c r="M2885" s="293" t="s">
        <v>13</v>
      </c>
      <c r="N2885" t="s">
        <v>14</v>
      </c>
      <c r="O2885" t="s">
        <v>307</v>
      </c>
      <c r="P2885" t="s">
        <v>1599</v>
      </c>
      <c r="Q2885" t="s">
        <v>4726</v>
      </c>
      <c r="R2885" s="230">
        <v>45169</v>
      </c>
      <c r="S2885" s="230">
        <v>45536</v>
      </c>
      <c r="T2885" t="s">
        <v>8407</v>
      </c>
      <c r="U2885" s="285"/>
      <c r="V2885" s="285"/>
      <c r="W2885" s="285"/>
      <c r="X2885" s="285"/>
      <c r="Y2885" s="286"/>
      <c r="Z2885" t="s">
        <v>8450</v>
      </c>
      <c r="AA2885" s="299" t="s">
        <v>8451</v>
      </c>
      <c r="AB2885">
        <v>1723536346</v>
      </c>
      <c r="AC2885" s="292" t="str">
        <f>_xlfn.IFNA(IF(Table[[#This Row],[Programme Partner]]&lt;&gt;Table[[#This Row],[Implementing Partner]],CONCATENATE(Table[[#This Row],[Programme Partner]],"-",Table[[#This Row],[Implementing Partner]]),Table[[#This Row],[Programme Partner]]),"")</f>
        <v>WHH-ANANDO</v>
      </c>
    </row>
    <row r="2886" spans="1:29" ht="16.5" customHeight="1">
      <c r="A2886" s="183">
        <v>2887</v>
      </c>
      <c r="B2886" s="279" t="s">
        <v>8385</v>
      </c>
      <c r="C2886" s="281" t="s">
        <v>5292</v>
      </c>
      <c r="D2886" s="282" t="s">
        <v>5009</v>
      </c>
      <c r="E2886" s="233" t="s">
        <v>8483</v>
      </c>
      <c r="F2886" s="281" t="s">
        <v>27</v>
      </c>
      <c r="G2886" s="281" t="s">
        <v>8012</v>
      </c>
      <c r="H2886" s="284" t="s">
        <v>8365</v>
      </c>
      <c r="I2886" s="281" t="str">
        <f>IFERROR(VLOOKUP(Table[[#This Row],[Activity Details of Assistance]],WHAT!E:F,2,FALSE),"")</f>
        <v># of door</v>
      </c>
      <c r="J2886" s="281"/>
      <c r="K2886">
        <v>41</v>
      </c>
      <c r="L2886" s="195" t="s">
        <v>28</v>
      </c>
      <c r="M2886" s="293" t="s">
        <v>13</v>
      </c>
      <c r="N2886" t="s">
        <v>14</v>
      </c>
      <c r="O2886" t="s">
        <v>307</v>
      </c>
      <c r="P2886" t="s">
        <v>1599</v>
      </c>
      <c r="Q2886" t="s">
        <v>4726</v>
      </c>
      <c r="R2886" s="230">
        <v>45169</v>
      </c>
      <c r="S2886" s="230">
        <v>45536</v>
      </c>
      <c r="T2886" t="s">
        <v>8407</v>
      </c>
      <c r="U2886" s="285"/>
      <c r="V2886" s="285"/>
      <c r="W2886" s="285"/>
      <c r="X2886" s="285"/>
      <c r="Y2886" s="286"/>
      <c r="Z2886" t="s">
        <v>8450</v>
      </c>
      <c r="AA2886" s="300" t="s">
        <v>8451</v>
      </c>
      <c r="AB2886">
        <v>1723536346</v>
      </c>
      <c r="AC2886" s="292" t="str">
        <f>_xlfn.IFNA(IF(Table[[#This Row],[Programme Partner]]&lt;&gt;Table[[#This Row],[Implementing Partner]],CONCATENATE(Table[[#This Row],[Programme Partner]],"-",Table[[#This Row],[Implementing Partner]]),Table[[#This Row],[Programme Partner]]),"")</f>
        <v>WHH-ANANDO</v>
      </c>
    </row>
    <row r="2887" spans="1:29" ht="16.5" customHeight="1">
      <c r="A2887" s="183">
        <v>2888</v>
      </c>
      <c r="B2887" s="279" t="s">
        <v>8385</v>
      </c>
      <c r="C2887" s="281" t="s">
        <v>5292</v>
      </c>
      <c r="D2887" s="282" t="s">
        <v>5009</v>
      </c>
      <c r="E2887" s="233" t="s">
        <v>8483</v>
      </c>
      <c r="F2887" s="281" t="s">
        <v>27</v>
      </c>
      <c r="G2887" s="281" t="s">
        <v>8012</v>
      </c>
      <c r="H2887" s="284" t="s">
        <v>8312</v>
      </c>
      <c r="I2887" s="281" t="str">
        <f>IFERROR(VLOOKUP(Table[[#This Row],[Activity Details of Assistance]],WHAT!E:F,2,FALSE),"")</f>
        <v># of door</v>
      </c>
      <c r="J2887" s="281"/>
      <c r="K2887">
        <v>340</v>
      </c>
      <c r="L2887" s="195" t="s">
        <v>28</v>
      </c>
      <c r="M2887" s="293" t="s">
        <v>13</v>
      </c>
      <c r="N2887" t="s">
        <v>14</v>
      </c>
      <c r="O2887" t="s">
        <v>307</v>
      </c>
      <c r="P2887" t="s">
        <v>1599</v>
      </c>
      <c r="Q2887" t="s">
        <v>4726</v>
      </c>
      <c r="R2887" s="230">
        <v>45169</v>
      </c>
      <c r="S2887" s="230">
        <v>45536</v>
      </c>
      <c r="T2887" t="s">
        <v>8407</v>
      </c>
      <c r="U2887" s="285"/>
      <c r="V2887" s="285"/>
      <c r="W2887" s="285"/>
      <c r="X2887" s="285"/>
      <c r="Y2887" s="286"/>
      <c r="Z2887" t="s">
        <v>8450</v>
      </c>
      <c r="AA2887" s="299" t="s">
        <v>8451</v>
      </c>
      <c r="AB2887">
        <v>1723536346</v>
      </c>
      <c r="AC2887" s="292" t="str">
        <f>_xlfn.IFNA(IF(Table[[#This Row],[Programme Partner]]&lt;&gt;Table[[#This Row],[Implementing Partner]],CONCATENATE(Table[[#This Row],[Programme Partner]],"-",Table[[#This Row],[Implementing Partner]]),Table[[#This Row],[Programme Partner]]),"")</f>
        <v>WHH-ANANDO</v>
      </c>
    </row>
    <row r="2888" spans="1:29" ht="16.5" customHeight="1">
      <c r="A2888" s="183">
        <v>2889</v>
      </c>
      <c r="B2888" s="279" t="s">
        <v>8385</v>
      </c>
      <c r="C2888" s="281" t="s">
        <v>5292</v>
      </c>
      <c r="D2888" s="282" t="s">
        <v>5009</v>
      </c>
      <c r="E2888" s="233" t="s">
        <v>8483</v>
      </c>
      <c r="F2888" s="281" t="s">
        <v>27</v>
      </c>
      <c r="G2888" s="281" t="s">
        <v>8013</v>
      </c>
      <c r="H2888" s="284" t="s">
        <v>8338</v>
      </c>
      <c r="I2888" s="281" t="str">
        <f>IFERROR(VLOOKUP(Table[[#This Row],[Activity Details of Assistance]],WHAT!E:F,2,FALSE),"")</f>
        <v># of facilities</v>
      </c>
      <c r="J2888" s="281"/>
      <c r="K2888">
        <v>183</v>
      </c>
      <c r="L2888" s="195" t="s">
        <v>28</v>
      </c>
      <c r="M2888" s="293" t="s">
        <v>13</v>
      </c>
      <c r="N2888" t="s">
        <v>14</v>
      </c>
      <c r="O2888" t="s">
        <v>307</v>
      </c>
      <c r="P2888" t="s">
        <v>1599</v>
      </c>
      <c r="Q2888" t="s">
        <v>4726</v>
      </c>
      <c r="R2888" s="230">
        <v>45169</v>
      </c>
      <c r="S2888" s="230">
        <v>45536</v>
      </c>
      <c r="T2888" t="s">
        <v>8407</v>
      </c>
      <c r="U2888" s="285"/>
      <c r="V2888" s="285"/>
      <c r="W2888" s="285"/>
      <c r="X2888" s="285"/>
      <c r="Y2888" s="286"/>
      <c r="Z2888" t="s">
        <v>8450</v>
      </c>
      <c r="AA2888" s="300" t="s">
        <v>8451</v>
      </c>
      <c r="AB2888">
        <v>1723536346</v>
      </c>
      <c r="AC2888" s="292" t="str">
        <f>_xlfn.IFNA(IF(Table[[#This Row],[Programme Partner]]&lt;&gt;Table[[#This Row],[Implementing Partner]],CONCATENATE(Table[[#This Row],[Programme Partner]],"-",Table[[#This Row],[Implementing Partner]]),Table[[#This Row],[Programme Partner]]),"")</f>
        <v>WHH-ANANDO</v>
      </c>
    </row>
    <row r="2889" spans="1:29" ht="16.5" customHeight="1">
      <c r="A2889" s="183">
        <v>2890</v>
      </c>
      <c r="B2889" s="279" t="s">
        <v>8385</v>
      </c>
      <c r="C2889" s="281" t="s">
        <v>5292</v>
      </c>
      <c r="D2889" s="282" t="s">
        <v>5009</v>
      </c>
      <c r="E2889" s="233" t="s">
        <v>8483</v>
      </c>
      <c r="F2889" s="281" t="s">
        <v>27</v>
      </c>
      <c r="G2889" s="281" t="s">
        <v>8013</v>
      </c>
      <c r="H2889" s="284" t="s">
        <v>8286</v>
      </c>
      <c r="I2889" s="281" t="str">
        <f>IFERROR(VLOOKUP(Table[[#This Row],[Activity Details of Assistance]],WHAT!E:F,2,FALSE),"")</f>
        <v># of HP sessions at community level</v>
      </c>
      <c r="J2889" s="281"/>
      <c r="K2889">
        <v>182</v>
      </c>
      <c r="L2889" s="195" t="s">
        <v>28</v>
      </c>
      <c r="M2889" s="293" t="s">
        <v>13</v>
      </c>
      <c r="N2889" t="s">
        <v>14</v>
      </c>
      <c r="O2889" t="s">
        <v>307</v>
      </c>
      <c r="P2889" t="s">
        <v>1599</v>
      </c>
      <c r="Q2889" t="s">
        <v>4726</v>
      </c>
      <c r="R2889" s="230">
        <v>45169</v>
      </c>
      <c r="S2889" s="230">
        <v>45536</v>
      </c>
      <c r="T2889" t="s">
        <v>8407</v>
      </c>
      <c r="U2889" s="285"/>
      <c r="V2889" s="285"/>
      <c r="W2889" s="285"/>
      <c r="X2889" s="285"/>
      <c r="Y2889" s="286"/>
      <c r="Z2889" t="s">
        <v>8450</v>
      </c>
      <c r="AA2889" s="299" t="s">
        <v>8451</v>
      </c>
      <c r="AB2889">
        <v>1723536346</v>
      </c>
      <c r="AC2889" s="292" t="str">
        <f>_xlfn.IFNA(IF(Table[[#This Row],[Programme Partner]]&lt;&gt;Table[[#This Row],[Implementing Partner]],CONCATENATE(Table[[#This Row],[Programme Partner]],"-",Table[[#This Row],[Implementing Partner]]),Table[[#This Row],[Programme Partner]]),"")</f>
        <v>WHH-ANANDO</v>
      </c>
    </row>
    <row r="2890" spans="1:29" ht="16.5" customHeight="1">
      <c r="A2890" s="183">
        <v>2891</v>
      </c>
      <c r="B2890" s="279" t="s">
        <v>8385</v>
      </c>
      <c r="C2890" s="281" t="s">
        <v>5292</v>
      </c>
      <c r="D2890" s="282" t="s">
        <v>5009</v>
      </c>
      <c r="E2890" s="233" t="s">
        <v>8483</v>
      </c>
      <c r="F2890" s="281" t="s">
        <v>27</v>
      </c>
      <c r="G2890" s="281" t="s">
        <v>8013</v>
      </c>
      <c r="H2890" s="284" t="s">
        <v>8287</v>
      </c>
      <c r="I2890" s="281" t="str">
        <f>IFERROR(VLOOKUP(Table[[#This Row],[Activity Details of Assistance]],WHAT!E:F,2,FALSE),"")</f>
        <v># of HP sessions at HH level</v>
      </c>
      <c r="J2890" s="281"/>
      <c r="K2890">
        <v>152</v>
      </c>
      <c r="L2890" s="195" t="s">
        <v>28</v>
      </c>
      <c r="M2890" s="293" t="s">
        <v>13</v>
      </c>
      <c r="N2890" t="s">
        <v>14</v>
      </c>
      <c r="O2890" t="s">
        <v>307</v>
      </c>
      <c r="P2890" t="s">
        <v>1599</v>
      </c>
      <c r="Q2890" t="s">
        <v>4726</v>
      </c>
      <c r="R2890" s="230">
        <v>45169</v>
      </c>
      <c r="S2890" s="230">
        <v>45536</v>
      </c>
      <c r="T2890" t="s">
        <v>8407</v>
      </c>
      <c r="U2890" s="285"/>
      <c r="V2890" s="285"/>
      <c r="W2890" s="285"/>
      <c r="X2890" s="285"/>
      <c r="Y2890" s="286"/>
      <c r="Z2890" t="s">
        <v>8450</v>
      </c>
      <c r="AA2890" s="300" t="s">
        <v>8451</v>
      </c>
      <c r="AB2890">
        <v>1723536346</v>
      </c>
      <c r="AC2890" s="292" t="str">
        <f>_xlfn.IFNA(IF(Table[[#This Row],[Programme Partner]]&lt;&gt;Table[[#This Row],[Implementing Partner]],CONCATENATE(Table[[#This Row],[Programme Partner]],"-",Table[[#This Row],[Implementing Partner]]),Table[[#This Row],[Programme Partner]]),"")</f>
        <v>WHH-ANANDO</v>
      </c>
    </row>
    <row r="2891" spans="1:29" ht="16.5" customHeight="1">
      <c r="A2891" s="183">
        <v>2892</v>
      </c>
      <c r="B2891" s="279" t="s">
        <v>8385</v>
      </c>
      <c r="C2891" s="281" t="s">
        <v>5292</v>
      </c>
      <c r="D2891" s="282" t="s">
        <v>5009</v>
      </c>
      <c r="E2891" s="233" t="s">
        <v>8483</v>
      </c>
      <c r="F2891" s="281" t="s">
        <v>27</v>
      </c>
      <c r="G2891" s="281" t="s">
        <v>8014</v>
      </c>
      <c r="H2891" s="284" t="s">
        <v>8313</v>
      </c>
      <c r="I2891" s="281" t="str">
        <f>IFERROR(VLOOKUP(Table[[#This Row],[Activity Details of Assistance]],WHAT!E:F,2,FALSE),"")</f>
        <v># of campaign per camp </v>
      </c>
      <c r="J2891" s="281"/>
      <c r="K2891">
        <v>20</v>
      </c>
      <c r="L2891" s="195" t="s">
        <v>28</v>
      </c>
      <c r="M2891" s="293" t="s">
        <v>13</v>
      </c>
      <c r="N2891" t="s">
        <v>14</v>
      </c>
      <c r="O2891" t="s">
        <v>307</v>
      </c>
      <c r="P2891" t="s">
        <v>1599</v>
      </c>
      <c r="Q2891" t="s">
        <v>4726</v>
      </c>
      <c r="R2891" s="230">
        <v>45169</v>
      </c>
      <c r="S2891" s="230">
        <v>45536</v>
      </c>
      <c r="T2891" t="s">
        <v>8407</v>
      </c>
      <c r="U2891" s="285"/>
      <c r="V2891" s="285"/>
      <c r="W2891" s="285"/>
      <c r="X2891" s="285"/>
      <c r="Y2891" s="286"/>
      <c r="Z2891" t="s">
        <v>8450</v>
      </c>
      <c r="AA2891" s="299" t="s">
        <v>8451</v>
      </c>
      <c r="AB2891">
        <v>1723536346</v>
      </c>
      <c r="AC2891" s="292" t="str">
        <f>_xlfn.IFNA(IF(Table[[#This Row],[Programme Partner]]&lt;&gt;Table[[#This Row],[Implementing Partner]],CONCATENATE(Table[[#This Row],[Programme Partner]],"-",Table[[#This Row],[Implementing Partner]]),Table[[#This Row],[Programme Partner]]),"")</f>
        <v>WHH-ANANDO</v>
      </c>
    </row>
    <row r="2892" spans="1:29" ht="16.5" customHeight="1">
      <c r="A2892" s="183">
        <v>2893</v>
      </c>
      <c r="B2892" s="279" t="s">
        <v>8385</v>
      </c>
      <c r="C2892" s="281" t="s">
        <v>5292</v>
      </c>
      <c r="D2892" s="282" t="s">
        <v>5009</v>
      </c>
      <c r="E2892" s="233" t="s">
        <v>8483</v>
      </c>
      <c r="F2892" s="281" t="s">
        <v>27</v>
      </c>
      <c r="G2892" s="281" t="s">
        <v>8014</v>
      </c>
      <c r="H2892" s="284" t="s">
        <v>8414</v>
      </c>
      <c r="I2892" s="281" t="str">
        <f>IFERROR(VLOOKUP(Table[[#This Row],[Activity Details of Assistance]],WHAT!E:F,2,FALSE),"")</f>
        <v># of 80L/120L bin</v>
      </c>
      <c r="J2892" s="281"/>
      <c r="K2892">
        <v>2</v>
      </c>
      <c r="L2892" s="195" t="s">
        <v>28</v>
      </c>
      <c r="M2892" s="293" t="s">
        <v>13</v>
      </c>
      <c r="N2892" t="s">
        <v>14</v>
      </c>
      <c r="O2892" t="s">
        <v>307</v>
      </c>
      <c r="P2892" t="s">
        <v>1599</v>
      </c>
      <c r="Q2892" t="s">
        <v>4726</v>
      </c>
      <c r="R2892" s="230">
        <v>45169</v>
      </c>
      <c r="S2892" s="230">
        <v>45536</v>
      </c>
      <c r="T2892" t="s">
        <v>8407</v>
      </c>
      <c r="U2892" s="285"/>
      <c r="V2892" s="285"/>
      <c r="W2892" s="285"/>
      <c r="X2892" s="285"/>
      <c r="Y2892" s="286"/>
      <c r="Z2892" t="s">
        <v>8450</v>
      </c>
      <c r="AA2892" s="300" t="s">
        <v>8451</v>
      </c>
      <c r="AB2892">
        <v>1723536346</v>
      </c>
      <c r="AC2892" s="292" t="str">
        <f>_xlfn.IFNA(IF(Table[[#This Row],[Programme Partner]]&lt;&gt;Table[[#This Row],[Implementing Partner]],CONCATENATE(Table[[#This Row],[Programme Partner]],"-",Table[[#This Row],[Implementing Partner]]),Table[[#This Row],[Programme Partner]]),"")</f>
        <v>WHH-ANANDO</v>
      </c>
    </row>
    <row r="2893" spans="1:29" ht="16.5" customHeight="1">
      <c r="A2893" s="183">
        <v>2894</v>
      </c>
      <c r="B2893" s="279" t="s">
        <v>8385</v>
      </c>
      <c r="C2893" s="281" t="s">
        <v>5292</v>
      </c>
      <c r="D2893" s="282" t="s">
        <v>5009</v>
      </c>
      <c r="E2893" s="233" t="s">
        <v>8483</v>
      </c>
      <c r="F2893" s="281" t="s">
        <v>27</v>
      </c>
      <c r="G2893" s="281" t="s">
        <v>8014</v>
      </c>
      <c r="H2893" s="284" t="s">
        <v>8401</v>
      </c>
      <c r="I2893" s="281" t="str">
        <f>IFERROR(VLOOKUP(Table[[#This Row],[Activity Details of Assistance]],WHAT!E:F,2,FALSE),"")</f>
        <v># of household</v>
      </c>
      <c r="J2893" s="281"/>
      <c r="K2893">
        <v>500</v>
      </c>
      <c r="L2893" s="195" t="s">
        <v>28</v>
      </c>
      <c r="M2893" s="293" t="s">
        <v>13</v>
      </c>
      <c r="N2893" t="s">
        <v>14</v>
      </c>
      <c r="O2893" t="s">
        <v>307</v>
      </c>
      <c r="P2893" t="s">
        <v>1599</v>
      </c>
      <c r="Q2893" t="s">
        <v>4726</v>
      </c>
      <c r="R2893" s="230">
        <v>45169</v>
      </c>
      <c r="S2893" s="230">
        <v>45536</v>
      </c>
      <c r="T2893" t="s">
        <v>8407</v>
      </c>
      <c r="U2893" s="285"/>
      <c r="V2893" s="285"/>
      <c r="W2893" s="285"/>
      <c r="X2893" s="285"/>
      <c r="Y2893" s="286"/>
      <c r="Z2893" t="s">
        <v>8450</v>
      </c>
      <c r="AA2893" s="299" t="s">
        <v>8451</v>
      </c>
      <c r="AB2893">
        <v>1723536346</v>
      </c>
      <c r="AC2893" s="292" t="str">
        <f>_xlfn.IFNA(IF(Table[[#This Row],[Programme Partner]]&lt;&gt;Table[[#This Row],[Implementing Partner]],CONCATENATE(Table[[#This Row],[Programme Partner]],"-",Table[[#This Row],[Implementing Partner]]),Table[[#This Row],[Programme Partner]]),"")</f>
        <v>WHH-ANANDO</v>
      </c>
    </row>
    <row r="2894" spans="1:29" ht="16.5" customHeight="1">
      <c r="A2894" s="183">
        <v>2895</v>
      </c>
      <c r="B2894" s="279" t="s">
        <v>8385</v>
      </c>
      <c r="C2894" s="281" t="s">
        <v>5292</v>
      </c>
      <c r="D2894" s="282" t="s">
        <v>5009</v>
      </c>
      <c r="E2894" s="233" t="s">
        <v>8483</v>
      </c>
      <c r="F2894" s="281" t="s">
        <v>27</v>
      </c>
      <c r="G2894" s="281" t="s">
        <v>8014</v>
      </c>
      <c r="H2894" s="284" t="s">
        <v>8412</v>
      </c>
      <c r="I2894" s="281" t="str">
        <f>IFERROR(VLOOKUP(Table[[#This Row],[Activity Details of Assistance]],WHAT!E:F,2,FALSE),"")</f>
        <v># of HH</v>
      </c>
      <c r="J2894" s="281"/>
      <c r="K2894">
        <v>230</v>
      </c>
      <c r="L2894" s="195" t="s">
        <v>28</v>
      </c>
      <c r="M2894" s="293" t="s">
        <v>13</v>
      </c>
      <c r="N2894" t="s">
        <v>14</v>
      </c>
      <c r="O2894" t="s">
        <v>307</v>
      </c>
      <c r="P2894" t="s">
        <v>1599</v>
      </c>
      <c r="Q2894" t="s">
        <v>4726</v>
      </c>
      <c r="R2894" s="230">
        <v>45169</v>
      </c>
      <c r="S2894" s="230">
        <v>45536</v>
      </c>
      <c r="T2894" t="s">
        <v>8407</v>
      </c>
      <c r="U2894" s="285"/>
      <c r="V2894" s="285"/>
      <c r="W2894" s="285"/>
      <c r="X2894" s="285"/>
      <c r="Y2894" s="286"/>
      <c r="Z2894" t="s">
        <v>8450</v>
      </c>
      <c r="AA2894" s="300" t="s">
        <v>8451</v>
      </c>
      <c r="AB2894">
        <v>1723536346</v>
      </c>
      <c r="AC2894" s="292" t="str">
        <f>_xlfn.IFNA(IF(Table[[#This Row],[Programme Partner]]&lt;&gt;Table[[#This Row],[Implementing Partner]],CONCATENATE(Table[[#This Row],[Programme Partner]],"-",Table[[#This Row],[Implementing Partner]]),Table[[#This Row],[Programme Partner]]),"")</f>
        <v>WHH-ANANDO</v>
      </c>
    </row>
    <row r="2895" spans="1:29" ht="16.5" customHeight="1">
      <c r="A2895" s="183">
        <v>2896</v>
      </c>
      <c r="B2895" s="279" t="s">
        <v>8385</v>
      </c>
      <c r="C2895" s="281" t="s">
        <v>5292</v>
      </c>
      <c r="D2895" s="282" t="s">
        <v>5009</v>
      </c>
      <c r="E2895" s="233" t="s">
        <v>8483</v>
      </c>
      <c r="F2895" s="281" t="s">
        <v>27</v>
      </c>
      <c r="G2895" s="281" t="s">
        <v>8012</v>
      </c>
      <c r="H2895" s="284" t="s">
        <v>8364</v>
      </c>
      <c r="I2895" s="281" t="str">
        <f>IFERROR(VLOOKUP(Table[[#This Row],[Activity Details of Assistance]],WHAT!E:F,2,FALSE),"")</f>
        <v xml:space="preserve"># of door </v>
      </c>
      <c r="J2895" s="281"/>
      <c r="K2895">
        <v>10</v>
      </c>
      <c r="L2895" s="195" t="s">
        <v>28</v>
      </c>
      <c r="M2895" s="293" t="s">
        <v>13</v>
      </c>
      <c r="N2895" t="s">
        <v>14</v>
      </c>
      <c r="O2895" t="s">
        <v>307</v>
      </c>
      <c r="P2895" t="s">
        <v>1599</v>
      </c>
      <c r="Q2895" t="s">
        <v>4717</v>
      </c>
      <c r="R2895" s="230">
        <v>45169</v>
      </c>
      <c r="S2895" s="230">
        <v>45536</v>
      </c>
      <c r="T2895" t="s">
        <v>8407</v>
      </c>
      <c r="U2895" s="285"/>
      <c r="V2895" s="285"/>
      <c r="W2895" s="285"/>
      <c r="X2895" s="285"/>
      <c r="Y2895" s="286"/>
      <c r="Z2895" t="s">
        <v>8450</v>
      </c>
      <c r="AA2895" s="299" t="s">
        <v>8451</v>
      </c>
      <c r="AB2895">
        <v>1723536346</v>
      </c>
      <c r="AC2895" s="292" t="str">
        <f>_xlfn.IFNA(IF(Table[[#This Row],[Programme Partner]]&lt;&gt;Table[[#This Row],[Implementing Partner]],CONCATENATE(Table[[#This Row],[Programme Partner]],"-",Table[[#This Row],[Implementing Partner]]),Table[[#This Row],[Programme Partner]]),"")</f>
        <v>WHH-ANANDO</v>
      </c>
    </row>
    <row r="2896" spans="1:29" ht="16.5" customHeight="1">
      <c r="A2896" s="183">
        <v>2897</v>
      </c>
      <c r="B2896" s="279" t="s">
        <v>8385</v>
      </c>
      <c r="C2896" s="281" t="s">
        <v>5292</v>
      </c>
      <c r="D2896" s="282" t="s">
        <v>5009</v>
      </c>
      <c r="E2896" s="233" t="s">
        <v>8483</v>
      </c>
      <c r="F2896" s="281" t="s">
        <v>27</v>
      </c>
      <c r="G2896" s="281" t="s">
        <v>8012</v>
      </c>
      <c r="H2896" s="284" t="s">
        <v>8365</v>
      </c>
      <c r="I2896" s="281" t="str">
        <f>IFERROR(VLOOKUP(Table[[#This Row],[Activity Details of Assistance]],WHAT!E:F,2,FALSE),"")</f>
        <v># of door</v>
      </c>
      <c r="J2896" s="281"/>
      <c r="K2896">
        <v>37</v>
      </c>
      <c r="L2896" s="195" t="s">
        <v>28</v>
      </c>
      <c r="M2896" s="293" t="s">
        <v>13</v>
      </c>
      <c r="N2896" t="s">
        <v>14</v>
      </c>
      <c r="O2896" t="s">
        <v>307</v>
      </c>
      <c r="P2896" t="s">
        <v>1599</v>
      </c>
      <c r="Q2896" t="s">
        <v>4717</v>
      </c>
      <c r="R2896" s="230">
        <v>45169</v>
      </c>
      <c r="S2896" s="230">
        <v>45536</v>
      </c>
      <c r="T2896" t="s">
        <v>8407</v>
      </c>
      <c r="U2896" s="285"/>
      <c r="V2896" s="285"/>
      <c r="W2896" s="285"/>
      <c r="X2896" s="285"/>
      <c r="Y2896" s="286"/>
      <c r="Z2896" t="s">
        <v>8450</v>
      </c>
      <c r="AA2896" s="300" t="s">
        <v>8451</v>
      </c>
      <c r="AB2896">
        <v>1723536346</v>
      </c>
      <c r="AC2896" s="292" t="str">
        <f>_xlfn.IFNA(IF(Table[[#This Row],[Programme Partner]]&lt;&gt;Table[[#This Row],[Implementing Partner]],CONCATENATE(Table[[#This Row],[Programme Partner]],"-",Table[[#This Row],[Implementing Partner]]),Table[[#This Row],[Programme Partner]]),"")</f>
        <v>WHH-ANANDO</v>
      </c>
    </row>
    <row r="2897" spans="1:29" ht="16.5" customHeight="1">
      <c r="A2897" s="183">
        <v>2898</v>
      </c>
      <c r="B2897" s="279" t="s">
        <v>8385</v>
      </c>
      <c r="C2897" s="281" t="s">
        <v>5292</v>
      </c>
      <c r="D2897" s="282" t="s">
        <v>5009</v>
      </c>
      <c r="E2897" s="233" t="s">
        <v>8483</v>
      </c>
      <c r="F2897" s="281" t="s">
        <v>27</v>
      </c>
      <c r="G2897" s="281" t="s">
        <v>8012</v>
      </c>
      <c r="H2897" s="284" t="s">
        <v>8312</v>
      </c>
      <c r="I2897" s="281" t="str">
        <f>IFERROR(VLOOKUP(Table[[#This Row],[Activity Details of Assistance]],WHAT!E:F,2,FALSE),"")</f>
        <v># of door</v>
      </c>
      <c r="J2897" s="281"/>
      <c r="K2897">
        <v>81</v>
      </c>
      <c r="L2897" s="195" t="s">
        <v>28</v>
      </c>
      <c r="M2897" s="293" t="s">
        <v>13</v>
      </c>
      <c r="N2897" t="s">
        <v>14</v>
      </c>
      <c r="O2897" t="s">
        <v>307</v>
      </c>
      <c r="P2897" t="s">
        <v>1599</v>
      </c>
      <c r="Q2897" t="s">
        <v>4717</v>
      </c>
      <c r="R2897" s="230">
        <v>45169</v>
      </c>
      <c r="S2897" s="230">
        <v>45536</v>
      </c>
      <c r="T2897" t="s">
        <v>8407</v>
      </c>
      <c r="U2897" s="285"/>
      <c r="V2897" s="285"/>
      <c r="W2897" s="285"/>
      <c r="X2897" s="285"/>
      <c r="Y2897" s="286"/>
      <c r="Z2897" t="s">
        <v>8450</v>
      </c>
      <c r="AA2897" s="299" t="s">
        <v>8451</v>
      </c>
      <c r="AB2897">
        <v>1723536346</v>
      </c>
      <c r="AC2897" s="292" t="str">
        <f>_xlfn.IFNA(IF(Table[[#This Row],[Programme Partner]]&lt;&gt;Table[[#This Row],[Implementing Partner]],CONCATENATE(Table[[#This Row],[Programme Partner]],"-",Table[[#This Row],[Implementing Partner]]),Table[[#This Row],[Programme Partner]]),"")</f>
        <v>WHH-ANANDO</v>
      </c>
    </row>
    <row r="2898" spans="1:29" ht="16.5" customHeight="1">
      <c r="A2898" s="183">
        <v>2899</v>
      </c>
      <c r="B2898" s="279" t="s">
        <v>8385</v>
      </c>
      <c r="C2898" s="281" t="s">
        <v>5292</v>
      </c>
      <c r="D2898" s="282" t="s">
        <v>5009</v>
      </c>
      <c r="E2898" s="233" t="s">
        <v>8483</v>
      </c>
      <c r="F2898" s="281" t="s">
        <v>27</v>
      </c>
      <c r="G2898" s="281" t="s">
        <v>8013</v>
      </c>
      <c r="H2898" s="284" t="s">
        <v>8338</v>
      </c>
      <c r="I2898" s="281" t="str">
        <f>IFERROR(VLOOKUP(Table[[#This Row],[Activity Details of Assistance]],WHAT!E:F,2,FALSE),"")</f>
        <v># of facilities</v>
      </c>
      <c r="J2898" s="281"/>
      <c r="K2898">
        <v>210</v>
      </c>
      <c r="L2898" s="195" t="s">
        <v>28</v>
      </c>
      <c r="M2898" s="293" t="s">
        <v>13</v>
      </c>
      <c r="N2898" t="s">
        <v>14</v>
      </c>
      <c r="O2898" t="s">
        <v>307</v>
      </c>
      <c r="P2898" t="s">
        <v>1599</v>
      </c>
      <c r="Q2898" t="s">
        <v>4717</v>
      </c>
      <c r="R2898" s="230">
        <v>45169</v>
      </c>
      <c r="S2898" s="230">
        <v>45536</v>
      </c>
      <c r="T2898" t="s">
        <v>8407</v>
      </c>
      <c r="U2898" s="285"/>
      <c r="V2898" s="285"/>
      <c r="W2898" s="285"/>
      <c r="X2898" s="285"/>
      <c r="Y2898" s="286"/>
      <c r="Z2898" t="s">
        <v>8450</v>
      </c>
      <c r="AA2898" s="300" t="s">
        <v>8451</v>
      </c>
      <c r="AB2898">
        <v>1723536346</v>
      </c>
      <c r="AC2898" s="292" t="str">
        <f>_xlfn.IFNA(IF(Table[[#This Row],[Programme Partner]]&lt;&gt;Table[[#This Row],[Implementing Partner]],CONCATENATE(Table[[#This Row],[Programme Partner]],"-",Table[[#This Row],[Implementing Partner]]),Table[[#This Row],[Programme Partner]]),"")</f>
        <v>WHH-ANANDO</v>
      </c>
    </row>
    <row r="2899" spans="1:29" ht="16.5" customHeight="1">
      <c r="A2899" s="183">
        <v>2900</v>
      </c>
      <c r="B2899" s="279" t="s">
        <v>8385</v>
      </c>
      <c r="C2899" s="281" t="s">
        <v>5292</v>
      </c>
      <c r="D2899" s="282" t="s">
        <v>5009</v>
      </c>
      <c r="E2899" s="233" t="s">
        <v>8483</v>
      </c>
      <c r="F2899" s="281" t="s">
        <v>27</v>
      </c>
      <c r="G2899" s="281" t="s">
        <v>8013</v>
      </c>
      <c r="H2899" s="284" t="s">
        <v>8286</v>
      </c>
      <c r="I2899" s="281" t="str">
        <f>IFERROR(VLOOKUP(Table[[#This Row],[Activity Details of Assistance]],WHAT!E:F,2,FALSE),"")</f>
        <v># of HP sessions at community level</v>
      </c>
      <c r="J2899" s="281"/>
      <c r="K2899">
        <v>74</v>
      </c>
      <c r="L2899" s="195" t="s">
        <v>28</v>
      </c>
      <c r="M2899" s="293" t="s">
        <v>13</v>
      </c>
      <c r="N2899" t="s">
        <v>14</v>
      </c>
      <c r="O2899" t="s">
        <v>307</v>
      </c>
      <c r="P2899" t="s">
        <v>1599</v>
      </c>
      <c r="Q2899" t="s">
        <v>4717</v>
      </c>
      <c r="R2899" s="230">
        <v>45169</v>
      </c>
      <c r="S2899" s="230">
        <v>45536</v>
      </c>
      <c r="T2899" t="s">
        <v>8407</v>
      </c>
      <c r="U2899" s="285"/>
      <c r="V2899" s="285"/>
      <c r="W2899" s="285"/>
      <c r="X2899" s="285"/>
      <c r="Y2899" s="286"/>
      <c r="Z2899" t="s">
        <v>8450</v>
      </c>
      <c r="AA2899" s="299" t="s">
        <v>8451</v>
      </c>
      <c r="AB2899">
        <v>1723536346</v>
      </c>
      <c r="AC2899" s="292" t="str">
        <f>_xlfn.IFNA(IF(Table[[#This Row],[Programme Partner]]&lt;&gt;Table[[#This Row],[Implementing Partner]],CONCATENATE(Table[[#This Row],[Programme Partner]],"-",Table[[#This Row],[Implementing Partner]]),Table[[#This Row],[Programme Partner]]),"")</f>
        <v>WHH-ANANDO</v>
      </c>
    </row>
    <row r="2900" spans="1:29" ht="16.5" customHeight="1">
      <c r="A2900" s="183">
        <v>2901</v>
      </c>
      <c r="B2900" s="279" t="s">
        <v>8385</v>
      </c>
      <c r="C2900" s="281" t="s">
        <v>5292</v>
      </c>
      <c r="D2900" s="282" t="s">
        <v>5009</v>
      </c>
      <c r="E2900" s="233" t="s">
        <v>8483</v>
      </c>
      <c r="F2900" s="281" t="s">
        <v>27</v>
      </c>
      <c r="G2900" s="281" t="s">
        <v>8013</v>
      </c>
      <c r="H2900" s="284" t="s">
        <v>8287</v>
      </c>
      <c r="I2900" s="281" t="str">
        <f>IFERROR(VLOOKUP(Table[[#This Row],[Activity Details of Assistance]],WHAT!E:F,2,FALSE),"")</f>
        <v># of HP sessions at HH level</v>
      </c>
      <c r="J2900" s="281"/>
      <c r="K2900">
        <v>113</v>
      </c>
      <c r="L2900" s="195" t="s">
        <v>28</v>
      </c>
      <c r="M2900" s="293" t="s">
        <v>13</v>
      </c>
      <c r="N2900" t="s">
        <v>14</v>
      </c>
      <c r="O2900" t="s">
        <v>307</v>
      </c>
      <c r="P2900" t="s">
        <v>1599</v>
      </c>
      <c r="Q2900" t="s">
        <v>4717</v>
      </c>
      <c r="R2900" s="230">
        <v>45169</v>
      </c>
      <c r="S2900" s="230">
        <v>45536</v>
      </c>
      <c r="T2900" t="s">
        <v>8407</v>
      </c>
      <c r="U2900" s="285"/>
      <c r="V2900" s="285"/>
      <c r="W2900" s="285"/>
      <c r="X2900" s="285"/>
      <c r="Y2900" s="286"/>
      <c r="Z2900" t="s">
        <v>8450</v>
      </c>
      <c r="AA2900" s="300" t="s">
        <v>8451</v>
      </c>
      <c r="AB2900">
        <v>1723536346</v>
      </c>
      <c r="AC2900" s="292" t="str">
        <f>_xlfn.IFNA(IF(Table[[#This Row],[Programme Partner]]&lt;&gt;Table[[#This Row],[Implementing Partner]],CONCATENATE(Table[[#This Row],[Programme Partner]],"-",Table[[#This Row],[Implementing Partner]]),Table[[#This Row],[Programme Partner]]),"")</f>
        <v>WHH-ANANDO</v>
      </c>
    </row>
    <row r="2901" spans="1:29" ht="16.5" customHeight="1">
      <c r="A2901" s="183">
        <v>2902</v>
      </c>
      <c r="B2901" s="279" t="s">
        <v>8385</v>
      </c>
      <c r="C2901" s="281" t="s">
        <v>5292</v>
      </c>
      <c r="D2901" s="282" t="s">
        <v>5009</v>
      </c>
      <c r="E2901" s="233" t="s">
        <v>8483</v>
      </c>
      <c r="F2901" s="281" t="s">
        <v>27</v>
      </c>
      <c r="G2901" s="281" t="s">
        <v>8014</v>
      </c>
      <c r="H2901" s="284" t="s">
        <v>8313</v>
      </c>
      <c r="I2901" s="281" t="str">
        <f>IFERROR(VLOOKUP(Table[[#This Row],[Activity Details of Assistance]],WHAT!E:F,2,FALSE),"")</f>
        <v># of campaign per camp </v>
      </c>
      <c r="J2901" s="281"/>
      <c r="K2901">
        <v>7</v>
      </c>
      <c r="L2901" s="195" t="s">
        <v>28</v>
      </c>
      <c r="M2901" s="293" t="s">
        <v>13</v>
      </c>
      <c r="N2901" t="s">
        <v>14</v>
      </c>
      <c r="O2901" t="s">
        <v>307</v>
      </c>
      <c r="P2901" t="s">
        <v>1599</v>
      </c>
      <c r="Q2901" t="s">
        <v>4717</v>
      </c>
      <c r="R2901" s="230">
        <v>45169</v>
      </c>
      <c r="S2901" s="230">
        <v>45536</v>
      </c>
      <c r="T2901" t="s">
        <v>8407</v>
      </c>
      <c r="U2901" s="285"/>
      <c r="V2901" s="285"/>
      <c r="W2901" s="285"/>
      <c r="X2901" s="285"/>
      <c r="Y2901" s="286"/>
      <c r="Z2901" t="s">
        <v>8450</v>
      </c>
      <c r="AA2901" s="299" t="s">
        <v>8451</v>
      </c>
      <c r="AB2901">
        <v>1723536346</v>
      </c>
      <c r="AC2901" s="292" t="str">
        <f>_xlfn.IFNA(IF(Table[[#This Row],[Programme Partner]]&lt;&gt;Table[[#This Row],[Implementing Partner]],CONCATENATE(Table[[#This Row],[Programme Partner]],"-",Table[[#This Row],[Implementing Partner]]),Table[[#This Row],[Programme Partner]]),"")</f>
        <v>WHH-ANANDO</v>
      </c>
    </row>
    <row r="2902" spans="1:29" ht="16.5" customHeight="1">
      <c r="A2902" s="183">
        <v>2903</v>
      </c>
      <c r="B2902" s="279" t="s">
        <v>8385</v>
      </c>
      <c r="C2902" s="281" t="s">
        <v>5292</v>
      </c>
      <c r="D2902" s="282" t="s">
        <v>5009</v>
      </c>
      <c r="E2902" s="233" t="s">
        <v>8483</v>
      </c>
      <c r="F2902" s="281" t="s">
        <v>27</v>
      </c>
      <c r="G2902" s="281" t="s">
        <v>8014</v>
      </c>
      <c r="H2902" s="284" t="s">
        <v>8414</v>
      </c>
      <c r="I2902" s="281" t="str">
        <f>IFERROR(VLOOKUP(Table[[#This Row],[Activity Details of Assistance]],WHAT!E:F,2,FALSE),"")</f>
        <v># of 80L/120L bin</v>
      </c>
      <c r="J2902" s="281"/>
      <c r="K2902">
        <v>5</v>
      </c>
      <c r="L2902" s="195" t="s">
        <v>28</v>
      </c>
      <c r="M2902" s="293" t="s">
        <v>13</v>
      </c>
      <c r="N2902" t="s">
        <v>14</v>
      </c>
      <c r="O2902" t="s">
        <v>307</v>
      </c>
      <c r="P2902" t="s">
        <v>1599</v>
      </c>
      <c r="Q2902" t="s">
        <v>4717</v>
      </c>
      <c r="R2902" s="230">
        <v>45169</v>
      </c>
      <c r="S2902" s="230">
        <v>45536</v>
      </c>
      <c r="T2902" t="s">
        <v>8407</v>
      </c>
      <c r="U2902" s="285"/>
      <c r="V2902" s="285"/>
      <c r="W2902" s="285"/>
      <c r="X2902" s="285"/>
      <c r="Y2902" s="286"/>
      <c r="Z2902" t="s">
        <v>8450</v>
      </c>
      <c r="AA2902" s="300" t="s">
        <v>8451</v>
      </c>
      <c r="AB2902">
        <v>1723536346</v>
      </c>
      <c r="AC2902" s="292" t="str">
        <f>_xlfn.IFNA(IF(Table[[#This Row],[Programme Partner]]&lt;&gt;Table[[#This Row],[Implementing Partner]],CONCATENATE(Table[[#This Row],[Programme Partner]],"-",Table[[#This Row],[Implementing Partner]]),Table[[#This Row],[Programme Partner]]),"")</f>
        <v>WHH-ANANDO</v>
      </c>
    </row>
    <row r="2903" spans="1:29" ht="16.5" customHeight="1">
      <c r="A2903" s="183">
        <v>2904</v>
      </c>
      <c r="B2903" s="279" t="s">
        <v>8385</v>
      </c>
      <c r="C2903" s="281" t="s">
        <v>5292</v>
      </c>
      <c r="D2903" s="282" t="s">
        <v>5009</v>
      </c>
      <c r="E2903" s="233" t="s">
        <v>8483</v>
      </c>
      <c r="F2903" s="281" t="s">
        <v>27</v>
      </c>
      <c r="G2903" s="281" t="s">
        <v>8014</v>
      </c>
      <c r="H2903" s="284" t="s">
        <v>8401</v>
      </c>
      <c r="I2903" s="281" t="str">
        <f>IFERROR(VLOOKUP(Table[[#This Row],[Activity Details of Assistance]],WHAT!E:F,2,FALSE),"")</f>
        <v># of household</v>
      </c>
      <c r="J2903" s="281"/>
      <c r="K2903">
        <v>300</v>
      </c>
      <c r="L2903" s="195" t="s">
        <v>28</v>
      </c>
      <c r="M2903" s="293" t="s">
        <v>13</v>
      </c>
      <c r="N2903" t="s">
        <v>14</v>
      </c>
      <c r="O2903" t="s">
        <v>307</v>
      </c>
      <c r="P2903" t="s">
        <v>1599</v>
      </c>
      <c r="Q2903" t="s">
        <v>4717</v>
      </c>
      <c r="R2903" s="230">
        <v>45169</v>
      </c>
      <c r="S2903" s="230">
        <v>45536</v>
      </c>
      <c r="T2903" t="s">
        <v>8407</v>
      </c>
      <c r="U2903" s="285"/>
      <c r="V2903" s="285"/>
      <c r="W2903" s="285"/>
      <c r="X2903" s="285"/>
      <c r="Y2903" s="286"/>
      <c r="Z2903" t="s">
        <v>8450</v>
      </c>
      <c r="AA2903" s="299" t="s">
        <v>8451</v>
      </c>
      <c r="AB2903">
        <v>1723536346</v>
      </c>
      <c r="AC2903" s="292" t="str">
        <f>_xlfn.IFNA(IF(Table[[#This Row],[Programme Partner]]&lt;&gt;Table[[#This Row],[Implementing Partner]],CONCATENATE(Table[[#This Row],[Programme Partner]],"-",Table[[#This Row],[Implementing Partner]]),Table[[#This Row],[Programme Partner]]),"")</f>
        <v>WHH-ANANDO</v>
      </c>
    </row>
    <row r="2904" spans="1:29" ht="16.5" customHeight="1">
      <c r="A2904" s="183">
        <v>2905</v>
      </c>
      <c r="B2904" s="279" t="s">
        <v>8385</v>
      </c>
      <c r="C2904" s="281" t="s">
        <v>5292</v>
      </c>
      <c r="D2904" s="282" t="s">
        <v>5009</v>
      </c>
      <c r="E2904" s="233" t="s">
        <v>8483</v>
      </c>
      <c r="F2904" s="281" t="s">
        <v>27</v>
      </c>
      <c r="G2904" s="281" t="s">
        <v>8014</v>
      </c>
      <c r="H2904" s="284" t="s">
        <v>8412</v>
      </c>
      <c r="I2904" s="281" t="str">
        <f>IFERROR(VLOOKUP(Table[[#This Row],[Activity Details of Assistance]],WHAT!E:F,2,FALSE),"")</f>
        <v># of HH</v>
      </c>
      <c r="J2904" s="281"/>
      <c r="K2904">
        <v>110</v>
      </c>
      <c r="L2904" s="195" t="s">
        <v>28</v>
      </c>
      <c r="M2904" s="293" t="s">
        <v>13</v>
      </c>
      <c r="N2904" t="s">
        <v>14</v>
      </c>
      <c r="O2904" t="s">
        <v>307</v>
      </c>
      <c r="P2904" t="s">
        <v>1599</v>
      </c>
      <c r="Q2904" t="s">
        <v>4717</v>
      </c>
      <c r="R2904" s="230">
        <v>45169</v>
      </c>
      <c r="S2904" s="230">
        <v>45536</v>
      </c>
      <c r="T2904" t="s">
        <v>8407</v>
      </c>
      <c r="U2904" s="285"/>
      <c r="V2904" s="285"/>
      <c r="W2904" s="285"/>
      <c r="X2904" s="285"/>
      <c r="Y2904" s="286"/>
      <c r="Z2904" t="s">
        <v>8450</v>
      </c>
      <c r="AA2904" s="300" t="s">
        <v>8451</v>
      </c>
      <c r="AB2904">
        <v>1723536346</v>
      </c>
      <c r="AC2904" s="292" t="str">
        <f>_xlfn.IFNA(IF(Table[[#This Row],[Programme Partner]]&lt;&gt;Table[[#This Row],[Implementing Partner]],CONCATENATE(Table[[#This Row],[Programme Partner]],"-",Table[[#This Row],[Implementing Partner]]),Table[[#This Row],[Programme Partner]]),"")</f>
        <v>WHH-ANANDO</v>
      </c>
    </row>
    <row r="2905" spans="1:29" ht="16.5" customHeight="1">
      <c r="A2905" s="183">
        <v>2906</v>
      </c>
      <c r="B2905" s="279" t="s">
        <v>8385</v>
      </c>
      <c r="C2905" s="281" t="s">
        <v>5273</v>
      </c>
      <c r="D2905" s="282" t="s">
        <v>5184</v>
      </c>
      <c r="E2905" s="283" t="s">
        <v>5273</v>
      </c>
      <c r="F2905" s="281" t="s">
        <v>27</v>
      </c>
      <c r="G2905" s="281" t="s">
        <v>8011</v>
      </c>
      <c r="H2905" s="284" t="s">
        <v>8363</v>
      </c>
      <c r="I2905" s="281" t="str">
        <f>IFERROR(VLOOKUP(Table[[#This Row],[Activity Details of Assistance]],WHAT!E:F,2,FALSE),"")</f>
        <v># of tube well</v>
      </c>
      <c r="J2905" s="281"/>
      <c r="K2905">
        <v>152</v>
      </c>
      <c r="L2905" s="195" t="s">
        <v>28</v>
      </c>
      <c r="M2905" s="293" t="s">
        <v>13</v>
      </c>
      <c r="N2905" t="s">
        <v>14</v>
      </c>
      <c r="O2905" t="s">
        <v>309</v>
      </c>
      <c r="P2905" t="s">
        <v>1606</v>
      </c>
      <c r="Q2905" t="s">
        <v>6386</v>
      </c>
      <c r="R2905" s="230">
        <v>45169</v>
      </c>
      <c r="S2905" s="230">
        <v>45261</v>
      </c>
      <c r="T2905" t="s">
        <v>8407</v>
      </c>
      <c r="U2905" s="285"/>
      <c r="V2905" s="285"/>
      <c r="W2905" s="285"/>
      <c r="X2905" s="285"/>
      <c r="Y2905" s="286"/>
      <c r="Z2905" t="s">
        <v>8458</v>
      </c>
      <c r="AA2905" s="299" t="s">
        <v>8459</v>
      </c>
      <c r="AB2905" t="s">
        <v>8460</v>
      </c>
      <c r="AC2905" s="292" t="str">
        <f>_xlfn.IFNA(IF(Table[[#This Row],[Programme Partner]]&lt;&gt;Table[[#This Row],[Implementing Partner]],CONCATENATE(Table[[#This Row],[Programme Partner]],"-",Table[[#This Row],[Implementing Partner]]),Table[[#This Row],[Programme Partner]]),"")</f>
        <v>UNHCR-NGOF</v>
      </c>
    </row>
    <row r="2906" spans="1:29" ht="16.5" customHeight="1">
      <c r="A2906" s="183">
        <v>2907</v>
      </c>
      <c r="B2906" s="279" t="s">
        <v>8385</v>
      </c>
      <c r="C2906" s="281" t="s">
        <v>5273</v>
      </c>
      <c r="D2906" s="282" t="s">
        <v>5184</v>
      </c>
      <c r="E2906" s="283" t="s">
        <v>5273</v>
      </c>
      <c r="F2906" s="281" t="s">
        <v>27</v>
      </c>
      <c r="G2906" s="281" t="s">
        <v>8012</v>
      </c>
      <c r="H2906" s="284" t="s">
        <v>8318</v>
      </c>
      <c r="I2906" s="281" t="str">
        <f>IFERROR(VLOOKUP(Table[[#This Row],[Activity Details of Assistance]],WHAT!E:F,2,FALSE),"")</f>
        <v># of door</v>
      </c>
      <c r="J2906" s="281"/>
      <c r="K2906">
        <v>3</v>
      </c>
      <c r="L2906" s="195" t="s">
        <v>28</v>
      </c>
      <c r="M2906" s="293" t="s">
        <v>13</v>
      </c>
      <c r="N2906" t="s">
        <v>14</v>
      </c>
      <c r="O2906" t="s">
        <v>309</v>
      </c>
      <c r="P2906" t="s">
        <v>1606</v>
      </c>
      <c r="Q2906" t="s">
        <v>6386</v>
      </c>
      <c r="R2906" s="230">
        <v>45169</v>
      </c>
      <c r="S2906" s="230">
        <v>45261</v>
      </c>
      <c r="T2906" t="s">
        <v>8407</v>
      </c>
      <c r="U2906" s="285"/>
      <c r="V2906" s="285"/>
      <c r="W2906" s="285"/>
      <c r="X2906" s="285"/>
      <c r="Y2906" s="286"/>
      <c r="Z2906" t="s">
        <v>8458</v>
      </c>
      <c r="AA2906" s="300" t="s">
        <v>8459</v>
      </c>
      <c r="AB2906" t="s">
        <v>8460</v>
      </c>
      <c r="AC2906" s="292" t="str">
        <f>_xlfn.IFNA(IF(Table[[#This Row],[Programme Partner]]&lt;&gt;Table[[#This Row],[Implementing Partner]],CONCATENATE(Table[[#This Row],[Programme Partner]],"-",Table[[#This Row],[Implementing Partner]]),Table[[#This Row],[Programme Partner]]),"")</f>
        <v>UNHCR-NGOF</v>
      </c>
    </row>
    <row r="2907" spans="1:29" ht="16.5" customHeight="1">
      <c r="A2907" s="183">
        <v>2908</v>
      </c>
      <c r="B2907" s="279" t="s">
        <v>8385</v>
      </c>
      <c r="C2907" s="281" t="s">
        <v>5273</v>
      </c>
      <c r="D2907" s="282" t="s">
        <v>5184</v>
      </c>
      <c r="E2907" s="283" t="s">
        <v>5273</v>
      </c>
      <c r="F2907" s="281" t="s">
        <v>27</v>
      </c>
      <c r="G2907" s="281" t="s">
        <v>8012</v>
      </c>
      <c r="H2907" s="284" t="s">
        <v>8323</v>
      </c>
      <c r="I2907" s="281" t="str">
        <f>IFERROR(VLOOKUP(Table[[#This Row],[Activity Details of Assistance]],WHAT!E:F,2,FALSE),"")</f>
        <v xml:space="preserve"># of door </v>
      </c>
      <c r="J2907" s="281"/>
      <c r="K2907">
        <v>1</v>
      </c>
      <c r="L2907" s="195" t="s">
        <v>28</v>
      </c>
      <c r="M2907" s="293" t="s">
        <v>13</v>
      </c>
      <c r="N2907" t="s">
        <v>14</v>
      </c>
      <c r="O2907" t="s">
        <v>309</v>
      </c>
      <c r="P2907" t="s">
        <v>1606</v>
      </c>
      <c r="Q2907" t="s">
        <v>6386</v>
      </c>
      <c r="R2907" s="230">
        <v>45169</v>
      </c>
      <c r="S2907" s="230">
        <v>45261</v>
      </c>
      <c r="T2907" t="s">
        <v>8407</v>
      </c>
      <c r="U2907" s="285"/>
      <c r="V2907" s="285"/>
      <c r="W2907" s="285"/>
      <c r="X2907" s="285"/>
      <c r="Y2907" s="286"/>
      <c r="Z2907" t="s">
        <v>8458</v>
      </c>
      <c r="AA2907" s="299" t="s">
        <v>8459</v>
      </c>
      <c r="AB2907" t="s">
        <v>8460</v>
      </c>
      <c r="AC2907" s="292" t="str">
        <f>_xlfn.IFNA(IF(Table[[#This Row],[Programme Partner]]&lt;&gt;Table[[#This Row],[Implementing Partner]],CONCATENATE(Table[[#This Row],[Programme Partner]],"-",Table[[#This Row],[Implementing Partner]]),Table[[#This Row],[Programme Partner]]),"")</f>
        <v>UNHCR-NGOF</v>
      </c>
    </row>
    <row r="2908" spans="1:29" ht="16.5" customHeight="1">
      <c r="A2908" s="183">
        <v>2909</v>
      </c>
      <c r="B2908" s="279" t="s">
        <v>8385</v>
      </c>
      <c r="C2908" s="281" t="s">
        <v>5273</v>
      </c>
      <c r="D2908" s="282" t="s">
        <v>5184</v>
      </c>
      <c r="E2908" s="283" t="s">
        <v>5273</v>
      </c>
      <c r="F2908" s="281" t="s">
        <v>27</v>
      </c>
      <c r="G2908" s="281" t="s">
        <v>8012</v>
      </c>
      <c r="H2908" s="284" t="s">
        <v>8364</v>
      </c>
      <c r="I2908" s="281" t="str">
        <f>IFERROR(VLOOKUP(Table[[#This Row],[Activity Details of Assistance]],WHAT!E:F,2,FALSE),"")</f>
        <v xml:space="preserve"># of door </v>
      </c>
      <c r="J2908" s="281"/>
      <c r="K2908">
        <v>129</v>
      </c>
      <c r="L2908" s="195" t="s">
        <v>28</v>
      </c>
      <c r="M2908" s="293" t="s">
        <v>13</v>
      </c>
      <c r="N2908" t="s">
        <v>14</v>
      </c>
      <c r="O2908" t="s">
        <v>309</v>
      </c>
      <c r="P2908" t="s">
        <v>1606</v>
      </c>
      <c r="Q2908" t="s">
        <v>6386</v>
      </c>
      <c r="R2908" s="230">
        <v>45169</v>
      </c>
      <c r="S2908" s="230">
        <v>45261</v>
      </c>
      <c r="T2908" t="s">
        <v>8407</v>
      </c>
      <c r="U2908" s="285"/>
      <c r="V2908" s="285"/>
      <c r="W2908" s="285"/>
      <c r="X2908" s="285"/>
      <c r="Y2908" s="286"/>
      <c r="Z2908" t="s">
        <v>8458</v>
      </c>
      <c r="AA2908" s="300" t="s">
        <v>8459</v>
      </c>
      <c r="AB2908" t="s">
        <v>8460</v>
      </c>
      <c r="AC2908" s="292" t="str">
        <f>_xlfn.IFNA(IF(Table[[#This Row],[Programme Partner]]&lt;&gt;Table[[#This Row],[Implementing Partner]],CONCATENATE(Table[[#This Row],[Programme Partner]],"-",Table[[#This Row],[Implementing Partner]]),Table[[#This Row],[Programme Partner]]),"")</f>
        <v>UNHCR-NGOF</v>
      </c>
    </row>
    <row r="2909" spans="1:29" ht="16.5" customHeight="1">
      <c r="A2909" s="183">
        <v>2910</v>
      </c>
      <c r="B2909" s="279" t="s">
        <v>8385</v>
      </c>
      <c r="C2909" s="281" t="s">
        <v>5273</v>
      </c>
      <c r="D2909" s="282" t="s">
        <v>5184</v>
      </c>
      <c r="E2909" s="283" t="s">
        <v>5273</v>
      </c>
      <c r="F2909" s="281" t="s">
        <v>27</v>
      </c>
      <c r="G2909" s="281" t="s">
        <v>8012</v>
      </c>
      <c r="H2909" s="284" t="s">
        <v>8403</v>
      </c>
      <c r="I2909" s="281" t="str">
        <f>IFERROR(VLOOKUP(Table[[#This Row],[Activity Details of Assistance]],WHAT!E:F,2,FALSE),"")</f>
        <v># of door</v>
      </c>
      <c r="J2909" s="281"/>
      <c r="K2909">
        <v>5</v>
      </c>
      <c r="L2909" s="195" t="s">
        <v>28</v>
      </c>
      <c r="M2909" s="293" t="s">
        <v>13</v>
      </c>
      <c r="N2909" t="s">
        <v>14</v>
      </c>
      <c r="O2909" t="s">
        <v>309</v>
      </c>
      <c r="P2909" t="s">
        <v>1606</v>
      </c>
      <c r="Q2909" t="s">
        <v>6386</v>
      </c>
      <c r="R2909" s="230">
        <v>45169</v>
      </c>
      <c r="S2909" s="230">
        <v>45261</v>
      </c>
      <c r="T2909" t="s">
        <v>8407</v>
      </c>
      <c r="U2909" s="285"/>
      <c r="V2909" s="285"/>
      <c r="W2909" s="285"/>
      <c r="X2909" s="285"/>
      <c r="Y2909" s="286"/>
      <c r="Z2909" t="s">
        <v>8458</v>
      </c>
      <c r="AA2909" s="299" t="s">
        <v>8459</v>
      </c>
      <c r="AB2909" t="s">
        <v>8460</v>
      </c>
      <c r="AC2909" s="292" t="str">
        <f>_xlfn.IFNA(IF(Table[[#This Row],[Programme Partner]]&lt;&gt;Table[[#This Row],[Implementing Partner]],CONCATENATE(Table[[#This Row],[Programme Partner]],"-",Table[[#This Row],[Implementing Partner]]),Table[[#This Row],[Programme Partner]]),"")</f>
        <v>UNHCR-NGOF</v>
      </c>
    </row>
    <row r="2910" spans="1:29" ht="16.5" customHeight="1">
      <c r="A2910" s="183">
        <v>2911</v>
      </c>
      <c r="B2910" s="279" t="s">
        <v>8385</v>
      </c>
      <c r="C2910" s="281" t="s">
        <v>5273</v>
      </c>
      <c r="D2910" s="282" t="s">
        <v>5184</v>
      </c>
      <c r="E2910" s="283" t="s">
        <v>5273</v>
      </c>
      <c r="F2910" s="281" t="s">
        <v>27</v>
      </c>
      <c r="G2910" s="281" t="s">
        <v>8012</v>
      </c>
      <c r="H2910" s="284" t="s">
        <v>8316</v>
      </c>
      <c r="I2910" s="281" t="str">
        <f>IFERROR(VLOOKUP(Table[[#This Row],[Activity Details of Assistance]],WHAT!E:F,2,FALSE),"")</f>
        <v># of door</v>
      </c>
      <c r="J2910" s="281"/>
      <c r="K2910">
        <v>4</v>
      </c>
      <c r="L2910" s="195" t="s">
        <v>28</v>
      </c>
      <c r="M2910" s="293" t="s">
        <v>13</v>
      </c>
      <c r="N2910" t="s">
        <v>14</v>
      </c>
      <c r="O2910" t="s">
        <v>309</v>
      </c>
      <c r="P2910" t="s">
        <v>1606</v>
      </c>
      <c r="Q2910" t="s">
        <v>6386</v>
      </c>
      <c r="R2910" s="230">
        <v>45169</v>
      </c>
      <c r="S2910" s="230">
        <v>45261</v>
      </c>
      <c r="T2910" t="s">
        <v>8407</v>
      </c>
      <c r="U2910" s="285"/>
      <c r="V2910" s="285"/>
      <c r="W2910" s="285"/>
      <c r="X2910" s="285"/>
      <c r="Y2910" s="286"/>
      <c r="Z2910" t="s">
        <v>8458</v>
      </c>
      <c r="AA2910" s="300" t="s">
        <v>8459</v>
      </c>
      <c r="AB2910" t="s">
        <v>8460</v>
      </c>
      <c r="AC2910" s="292" t="str">
        <f>_xlfn.IFNA(IF(Table[[#This Row],[Programme Partner]]&lt;&gt;Table[[#This Row],[Implementing Partner]],CONCATENATE(Table[[#This Row],[Programme Partner]],"-",Table[[#This Row],[Implementing Partner]]),Table[[#This Row],[Programme Partner]]),"")</f>
        <v>UNHCR-NGOF</v>
      </c>
    </row>
    <row r="2911" spans="1:29" ht="16.5" customHeight="1">
      <c r="A2911" s="183">
        <v>2912</v>
      </c>
      <c r="B2911" s="279" t="s">
        <v>8385</v>
      </c>
      <c r="C2911" s="281" t="s">
        <v>5273</v>
      </c>
      <c r="D2911" s="282" t="s">
        <v>5184</v>
      </c>
      <c r="E2911" s="283" t="s">
        <v>5273</v>
      </c>
      <c r="F2911" s="281" t="s">
        <v>27</v>
      </c>
      <c r="G2911" s="281" t="s">
        <v>8012</v>
      </c>
      <c r="H2911" s="284" t="s">
        <v>8365</v>
      </c>
      <c r="I2911" s="281" t="str">
        <f>IFERROR(VLOOKUP(Table[[#This Row],[Activity Details of Assistance]],WHAT!E:F,2,FALSE),"")</f>
        <v># of door</v>
      </c>
      <c r="J2911" s="281"/>
      <c r="K2911">
        <v>458</v>
      </c>
      <c r="L2911" s="195" t="s">
        <v>28</v>
      </c>
      <c r="M2911" s="293" t="s">
        <v>13</v>
      </c>
      <c r="N2911" t="s">
        <v>14</v>
      </c>
      <c r="O2911" t="s">
        <v>309</v>
      </c>
      <c r="P2911" t="s">
        <v>1606</v>
      </c>
      <c r="Q2911" t="s">
        <v>6386</v>
      </c>
      <c r="R2911" s="230">
        <v>45169</v>
      </c>
      <c r="S2911" s="230">
        <v>45261</v>
      </c>
      <c r="T2911" t="s">
        <v>8407</v>
      </c>
      <c r="U2911" s="285"/>
      <c r="V2911" s="285"/>
      <c r="W2911" s="285"/>
      <c r="X2911" s="285"/>
      <c r="Y2911" s="286"/>
      <c r="Z2911" t="s">
        <v>8458</v>
      </c>
      <c r="AA2911" s="299" t="s">
        <v>8459</v>
      </c>
      <c r="AB2911" t="s">
        <v>8460</v>
      </c>
      <c r="AC2911" s="292" t="str">
        <f>_xlfn.IFNA(IF(Table[[#This Row],[Programme Partner]]&lt;&gt;Table[[#This Row],[Implementing Partner]],CONCATENATE(Table[[#This Row],[Programme Partner]],"-",Table[[#This Row],[Implementing Partner]]),Table[[#This Row],[Programme Partner]]),"")</f>
        <v>UNHCR-NGOF</v>
      </c>
    </row>
    <row r="2912" spans="1:29" ht="16.5" customHeight="1">
      <c r="A2912" s="183">
        <v>2913</v>
      </c>
      <c r="B2912" s="279" t="s">
        <v>8385</v>
      </c>
      <c r="C2912" s="281" t="s">
        <v>5273</v>
      </c>
      <c r="D2912" s="282" t="s">
        <v>5184</v>
      </c>
      <c r="E2912" s="283" t="s">
        <v>5273</v>
      </c>
      <c r="F2912" s="281" t="s">
        <v>27</v>
      </c>
      <c r="G2912" s="281" t="s">
        <v>8012</v>
      </c>
      <c r="H2912" s="284" t="s">
        <v>8312</v>
      </c>
      <c r="I2912" s="281" t="str">
        <f>IFERROR(VLOOKUP(Table[[#This Row],[Activity Details of Assistance]],WHAT!E:F,2,FALSE),"")</f>
        <v># of door</v>
      </c>
      <c r="J2912" s="281"/>
      <c r="K2912">
        <v>426</v>
      </c>
      <c r="L2912" s="195" t="s">
        <v>28</v>
      </c>
      <c r="M2912" s="293" t="s">
        <v>13</v>
      </c>
      <c r="N2912" t="s">
        <v>14</v>
      </c>
      <c r="O2912" t="s">
        <v>309</v>
      </c>
      <c r="P2912" t="s">
        <v>1606</v>
      </c>
      <c r="Q2912" t="s">
        <v>6386</v>
      </c>
      <c r="R2912" s="230">
        <v>45169</v>
      </c>
      <c r="S2912" s="230">
        <v>45261</v>
      </c>
      <c r="T2912" t="s">
        <v>8407</v>
      </c>
      <c r="U2912" s="285"/>
      <c r="V2912" s="285"/>
      <c r="W2912" s="285"/>
      <c r="X2912" s="285"/>
      <c r="Y2912" s="286"/>
      <c r="Z2912" t="s">
        <v>8458</v>
      </c>
      <c r="AA2912" s="300" t="s">
        <v>8459</v>
      </c>
      <c r="AB2912" t="s">
        <v>8460</v>
      </c>
      <c r="AC2912" s="292" t="str">
        <f>_xlfn.IFNA(IF(Table[[#This Row],[Programme Partner]]&lt;&gt;Table[[#This Row],[Implementing Partner]],CONCATENATE(Table[[#This Row],[Programme Partner]],"-",Table[[#This Row],[Implementing Partner]]),Table[[#This Row],[Programme Partner]]),"")</f>
        <v>UNHCR-NGOF</v>
      </c>
    </row>
    <row r="2913" spans="1:29" ht="16.5" customHeight="1">
      <c r="A2913" s="183">
        <v>2914</v>
      </c>
      <c r="B2913" s="279" t="s">
        <v>8385</v>
      </c>
      <c r="C2913" s="281" t="s">
        <v>5273</v>
      </c>
      <c r="D2913" s="282" t="s">
        <v>5184</v>
      </c>
      <c r="E2913" s="283" t="s">
        <v>5273</v>
      </c>
      <c r="F2913" s="281" t="s">
        <v>27</v>
      </c>
      <c r="G2913" s="281" t="s">
        <v>8013</v>
      </c>
      <c r="H2913" s="284" t="s">
        <v>8338</v>
      </c>
      <c r="I2913" s="281" t="str">
        <f>IFERROR(VLOOKUP(Table[[#This Row],[Activity Details of Assistance]],WHAT!E:F,2,FALSE),"")</f>
        <v># of facilities</v>
      </c>
      <c r="J2913" s="281"/>
      <c r="K2913">
        <v>2375</v>
      </c>
      <c r="L2913" s="195" t="s">
        <v>28</v>
      </c>
      <c r="M2913" s="293" t="s">
        <v>13</v>
      </c>
      <c r="N2913" t="s">
        <v>14</v>
      </c>
      <c r="O2913" t="s">
        <v>309</v>
      </c>
      <c r="P2913" t="s">
        <v>1606</v>
      </c>
      <c r="Q2913" t="s">
        <v>6386</v>
      </c>
      <c r="R2913" s="230">
        <v>45169</v>
      </c>
      <c r="S2913" s="230">
        <v>45261</v>
      </c>
      <c r="T2913" t="s">
        <v>8407</v>
      </c>
      <c r="U2913" s="285"/>
      <c r="V2913" s="285"/>
      <c r="W2913" s="285"/>
      <c r="X2913" s="285"/>
      <c r="Y2913" s="286"/>
      <c r="Z2913" t="s">
        <v>8458</v>
      </c>
      <c r="AA2913" s="299" t="s">
        <v>8459</v>
      </c>
      <c r="AB2913" t="s">
        <v>8460</v>
      </c>
      <c r="AC2913" s="292" t="str">
        <f>_xlfn.IFNA(IF(Table[[#This Row],[Programme Partner]]&lt;&gt;Table[[#This Row],[Implementing Partner]],CONCATENATE(Table[[#This Row],[Programme Partner]],"-",Table[[#This Row],[Implementing Partner]]),Table[[#This Row],[Programme Partner]]),"")</f>
        <v>UNHCR-NGOF</v>
      </c>
    </row>
    <row r="2914" spans="1:29" ht="16.5" customHeight="1">
      <c r="A2914" s="183">
        <v>2915</v>
      </c>
      <c r="B2914" s="279" t="s">
        <v>8385</v>
      </c>
      <c r="C2914" s="281" t="s">
        <v>5273</v>
      </c>
      <c r="D2914" s="282" t="s">
        <v>5184</v>
      </c>
      <c r="E2914" s="283" t="s">
        <v>5273</v>
      </c>
      <c r="F2914" s="281" t="s">
        <v>27</v>
      </c>
      <c r="G2914" s="281" t="s">
        <v>8013</v>
      </c>
      <c r="H2914" s="284" t="s">
        <v>8286</v>
      </c>
      <c r="I2914" s="281" t="str">
        <f>IFERROR(VLOOKUP(Table[[#This Row],[Activity Details of Assistance]],WHAT!E:F,2,FALSE),"")</f>
        <v># of HP sessions at community level</v>
      </c>
      <c r="J2914" s="281"/>
      <c r="K2914">
        <v>60</v>
      </c>
      <c r="L2914" s="195" t="s">
        <v>28</v>
      </c>
      <c r="M2914" s="293" t="s">
        <v>13</v>
      </c>
      <c r="N2914" t="s">
        <v>14</v>
      </c>
      <c r="O2914" t="s">
        <v>309</v>
      </c>
      <c r="P2914" t="s">
        <v>1606</v>
      </c>
      <c r="Q2914" t="s">
        <v>6386</v>
      </c>
      <c r="R2914" s="230">
        <v>45169</v>
      </c>
      <c r="S2914" s="230">
        <v>45261</v>
      </c>
      <c r="T2914" t="s">
        <v>8407</v>
      </c>
      <c r="U2914" s="285"/>
      <c r="V2914" s="285"/>
      <c r="W2914" s="285"/>
      <c r="X2914" s="285"/>
      <c r="Y2914" s="286"/>
      <c r="Z2914" t="s">
        <v>8458</v>
      </c>
      <c r="AA2914" s="300" t="s">
        <v>8459</v>
      </c>
      <c r="AB2914" t="s">
        <v>8460</v>
      </c>
      <c r="AC2914" s="292" t="str">
        <f>_xlfn.IFNA(IF(Table[[#This Row],[Programme Partner]]&lt;&gt;Table[[#This Row],[Implementing Partner]],CONCATENATE(Table[[#This Row],[Programme Partner]],"-",Table[[#This Row],[Implementing Partner]]),Table[[#This Row],[Programme Partner]]),"")</f>
        <v>UNHCR-NGOF</v>
      </c>
    </row>
    <row r="2915" spans="1:29" ht="16.5" customHeight="1">
      <c r="A2915" s="183">
        <v>2916</v>
      </c>
      <c r="B2915" s="279" t="s">
        <v>8385</v>
      </c>
      <c r="C2915" s="281" t="s">
        <v>5273</v>
      </c>
      <c r="D2915" s="282" t="s">
        <v>5184</v>
      </c>
      <c r="E2915" s="283" t="s">
        <v>5273</v>
      </c>
      <c r="F2915" s="281" t="s">
        <v>27</v>
      </c>
      <c r="G2915" s="281" t="s">
        <v>8013</v>
      </c>
      <c r="H2915" s="284" t="s">
        <v>8287</v>
      </c>
      <c r="I2915" s="281" t="str">
        <f>IFERROR(VLOOKUP(Table[[#This Row],[Activity Details of Assistance]],WHAT!E:F,2,FALSE),"")</f>
        <v># of HP sessions at HH level</v>
      </c>
      <c r="J2915" s="281"/>
      <c r="K2915">
        <v>3900</v>
      </c>
      <c r="L2915" s="195" t="s">
        <v>28</v>
      </c>
      <c r="M2915" s="293" t="s">
        <v>13</v>
      </c>
      <c r="N2915" t="s">
        <v>14</v>
      </c>
      <c r="O2915" t="s">
        <v>309</v>
      </c>
      <c r="P2915" t="s">
        <v>1606</v>
      </c>
      <c r="Q2915" t="s">
        <v>6386</v>
      </c>
      <c r="R2915" s="230">
        <v>45169</v>
      </c>
      <c r="S2915" s="230">
        <v>45261</v>
      </c>
      <c r="T2915" t="s">
        <v>8407</v>
      </c>
      <c r="U2915" s="285"/>
      <c r="V2915" s="285"/>
      <c r="W2915" s="285"/>
      <c r="X2915" s="285"/>
      <c r="Y2915" s="286"/>
      <c r="Z2915" t="s">
        <v>8458</v>
      </c>
      <c r="AA2915" s="299" t="s">
        <v>8459</v>
      </c>
      <c r="AB2915" t="s">
        <v>8460</v>
      </c>
      <c r="AC2915" s="292" t="str">
        <f>_xlfn.IFNA(IF(Table[[#This Row],[Programme Partner]]&lt;&gt;Table[[#This Row],[Implementing Partner]],CONCATENATE(Table[[#This Row],[Programme Partner]],"-",Table[[#This Row],[Implementing Partner]]),Table[[#This Row],[Programme Partner]]),"")</f>
        <v>UNHCR-NGOF</v>
      </c>
    </row>
    <row r="2916" spans="1:29" ht="16.5" customHeight="1">
      <c r="A2916" s="183">
        <v>2917</v>
      </c>
      <c r="B2916" s="279" t="s">
        <v>8385</v>
      </c>
      <c r="C2916" s="281" t="s">
        <v>5273</v>
      </c>
      <c r="D2916" s="282" t="s">
        <v>5184</v>
      </c>
      <c r="E2916" s="283" t="s">
        <v>5273</v>
      </c>
      <c r="F2916" s="281" t="s">
        <v>27</v>
      </c>
      <c r="G2916" s="281" t="s">
        <v>8013</v>
      </c>
      <c r="H2916" s="284" t="s">
        <v>8327</v>
      </c>
      <c r="I2916" s="281" t="str">
        <f>IFERROR(VLOOKUP(Table[[#This Row],[Activity Details of Assistance]],WHAT!E:F,2,FALSE),"")</f>
        <v># of HP sessions at institution level</v>
      </c>
      <c r="J2916" s="281"/>
      <c r="K2916">
        <v>5</v>
      </c>
      <c r="L2916" s="195" t="s">
        <v>28</v>
      </c>
      <c r="M2916" s="293" t="s">
        <v>13</v>
      </c>
      <c r="N2916" t="s">
        <v>14</v>
      </c>
      <c r="O2916" t="s">
        <v>309</v>
      </c>
      <c r="P2916" t="s">
        <v>1606</v>
      </c>
      <c r="Q2916" t="s">
        <v>6386</v>
      </c>
      <c r="R2916" s="230">
        <v>45169</v>
      </c>
      <c r="S2916" s="230">
        <v>45261</v>
      </c>
      <c r="T2916" t="s">
        <v>8407</v>
      </c>
      <c r="U2916" s="285"/>
      <c r="V2916" s="285"/>
      <c r="W2916" s="285"/>
      <c r="X2916" s="285"/>
      <c r="Y2916" s="286"/>
      <c r="Z2916" t="s">
        <v>8458</v>
      </c>
      <c r="AA2916" s="300" t="s">
        <v>8459</v>
      </c>
      <c r="AB2916" t="s">
        <v>8460</v>
      </c>
      <c r="AC2916" s="292" t="str">
        <f>_xlfn.IFNA(IF(Table[[#This Row],[Programme Partner]]&lt;&gt;Table[[#This Row],[Implementing Partner]],CONCATENATE(Table[[#This Row],[Programme Partner]],"-",Table[[#This Row],[Implementing Partner]]),Table[[#This Row],[Programme Partner]]),"")</f>
        <v>UNHCR-NGOF</v>
      </c>
    </row>
    <row r="2917" spans="1:29" ht="16.5" customHeight="1">
      <c r="A2917" s="183">
        <v>2918</v>
      </c>
      <c r="B2917" s="279" t="s">
        <v>8385</v>
      </c>
      <c r="C2917" s="281" t="s">
        <v>5273</v>
      </c>
      <c r="D2917" s="282" t="s">
        <v>5184</v>
      </c>
      <c r="E2917" s="283" t="s">
        <v>5273</v>
      </c>
      <c r="F2917" s="281" t="s">
        <v>27</v>
      </c>
      <c r="G2917" s="281" t="s">
        <v>8013</v>
      </c>
      <c r="H2917" s="284" t="s">
        <v>8288</v>
      </c>
      <c r="I2917" s="281" t="str">
        <f>IFERROR(VLOOKUP(Table[[#This Row],[Activity Details of Assistance]],WHAT!E:F,2,FALSE),"")</f>
        <v># of handwashing station</v>
      </c>
      <c r="J2917" s="281"/>
      <c r="K2917">
        <v>5</v>
      </c>
      <c r="L2917" s="195" t="s">
        <v>28</v>
      </c>
      <c r="M2917" s="293" t="s">
        <v>13</v>
      </c>
      <c r="N2917" t="s">
        <v>14</v>
      </c>
      <c r="O2917" t="s">
        <v>309</v>
      </c>
      <c r="P2917" t="s">
        <v>1606</v>
      </c>
      <c r="Q2917" t="s">
        <v>6386</v>
      </c>
      <c r="R2917" s="230">
        <v>45169</v>
      </c>
      <c r="S2917" s="230">
        <v>45261</v>
      </c>
      <c r="T2917" t="s">
        <v>8407</v>
      </c>
      <c r="U2917" s="285"/>
      <c r="V2917" s="285"/>
      <c r="W2917" s="285"/>
      <c r="X2917" s="285"/>
      <c r="Y2917" s="286"/>
      <c r="Z2917" t="s">
        <v>8458</v>
      </c>
      <c r="AA2917" s="299" t="s">
        <v>8459</v>
      </c>
      <c r="AB2917" t="s">
        <v>8460</v>
      </c>
      <c r="AC2917" s="292" t="str">
        <f>_xlfn.IFNA(IF(Table[[#This Row],[Programme Partner]]&lt;&gt;Table[[#This Row],[Implementing Partner]],CONCATENATE(Table[[#This Row],[Programme Partner]],"-",Table[[#This Row],[Implementing Partner]]),Table[[#This Row],[Programme Partner]]),"")</f>
        <v>UNHCR-NGOF</v>
      </c>
    </row>
    <row r="2918" spans="1:29" ht="16.5" customHeight="1">
      <c r="A2918" s="183">
        <v>2919</v>
      </c>
      <c r="B2918" s="279" t="s">
        <v>8385</v>
      </c>
      <c r="C2918" s="281" t="s">
        <v>5273</v>
      </c>
      <c r="D2918" s="282" t="s">
        <v>5184</v>
      </c>
      <c r="E2918" s="283" t="s">
        <v>5273</v>
      </c>
      <c r="F2918" s="281" t="s">
        <v>27</v>
      </c>
      <c r="G2918" s="281" t="s">
        <v>8014</v>
      </c>
      <c r="H2918" s="284" t="s">
        <v>8401</v>
      </c>
      <c r="I2918" s="281" t="str">
        <f>IFERROR(VLOOKUP(Table[[#This Row],[Activity Details of Assistance]],WHAT!E:F,2,FALSE),"")</f>
        <v># of household</v>
      </c>
      <c r="J2918" s="281"/>
      <c r="K2918">
        <v>1058</v>
      </c>
      <c r="L2918" s="195" t="s">
        <v>28</v>
      </c>
      <c r="M2918" s="293" t="s">
        <v>13</v>
      </c>
      <c r="N2918" t="s">
        <v>14</v>
      </c>
      <c r="O2918" t="s">
        <v>309</v>
      </c>
      <c r="P2918" t="s">
        <v>1606</v>
      </c>
      <c r="Q2918" t="s">
        <v>6386</v>
      </c>
      <c r="R2918" s="230">
        <v>45169</v>
      </c>
      <c r="S2918" s="230">
        <v>45261</v>
      </c>
      <c r="T2918" t="s">
        <v>8407</v>
      </c>
      <c r="U2918" s="285"/>
      <c r="V2918" s="285"/>
      <c r="W2918" s="285"/>
      <c r="X2918" s="285"/>
      <c r="Y2918" s="286"/>
      <c r="Z2918" t="s">
        <v>8458</v>
      </c>
      <c r="AA2918" s="300" t="s">
        <v>8459</v>
      </c>
      <c r="AB2918" t="s">
        <v>8460</v>
      </c>
      <c r="AC2918" s="292" t="str">
        <f>_xlfn.IFNA(IF(Table[[#This Row],[Programme Partner]]&lt;&gt;Table[[#This Row],[Implementing Partner]],CONCATENATE(Table[[#This Row],[Programme Partner]],"-",Table[[#This Row],[Implementing Partner]]),Table[[#This Row],[Programme Partner]]),"")</f>
        <v>UNHCR-NGOF</v>
      </c>
    </row>
    <row r="2919" spans="1:29" ht="16.5" customHeight="1">
      <c r="A2919" s="183">
        <v>2920</v>
      </c>
      <c r="B2919" s="279" t="s">
        <v>8385</v>
      </c>
      <c r="C2919" s="281" t="s">
        <v>5273</v>
      </c>
      <c r="D2919" s="282" t="s">
        <v>5184</v>
      </c>
      <c r="E2919" s="283" t="s">
        <v>5273</v>
      </c>
      <c r="F2919" s="281" t="s">
        <v>27</v>
      </c>
      <c r="G2919" s="281" t="s">
        <v>8014</v>
      </c>
      <c r="H2919" s="284" t="s">
        <v>8412</v>
      </c>
      <c r="I2919" s="281" t="str">
        <f>IFERROR(VLOOKUP(Table[[#This Row],[Activity Details of Assistance]],WHAT!E:F,2,FALSE),"")</f>
        <v># of HH</v>
      </c>
      <c r="J2919" s="281"/>
      <c r="K2919">
        <v>4419</v>
      </c>
      <c r="L2919" s="195" t="s">
        <v>28</v>
      </c>
      <c r="M2919" s="293" t="s">
        <v>13</v>
      </c>
      <c r="N2919" t="s">
        <v>14</v>
      </c>
      <c r="O2919" t="s">
        <v>309</v>
      </c>
      <c r="P2919" t="s">
        <v>1606</v>
      </c>
      <c r="Q2919" t="s">
        <v>6386</v>
      </c>
      <c r="R2919" s="230">
        <v>45169</v>
      </c>
      <c r="S2919" s="230">
        <v>45261</v>
      </c>
      <c r="T2919" t="s">
        <v>8407</v>
      </c>
      <c r="U2919" s="285"/>
      <c r="V2919" s="285"/>
      <c r="W2919" s="285"/>
      <c r="X2919" s="285"/>
      <c r="Y2919" s="286"/>
      <c r="Z2919" t="s">
        <v>8458</v>
      </c>
      <c r="AA2919" s="299" t="s">
        <v>8459</v>
      </c>
      <c r="AB2919" t="s">
        <v>8460</v>
      </c>
      <c r="AC2919" s="292" t="str">
        <f>_xlfn.IFNA(IF(Table[[#This Row],[Programme Partner]]&lt;&gt;Table[[#This Row],[Implementing Partner]],CONCATENATE(Table[[#This Row],[Programme Partner]],"-",Table[[#This Row],[Implementing Partner]]),Table[[#This Row],[Programme Partner]]),"")</f>
        <v>UNHCR-NGOF</v>
      </c>
    </row>
    <row r="2920" spans="1:29" ht="16.5" customHeight="1">
      <c r="A2920" s="183">
        <v>2921</v>
      </c>
      <c r="B2920" s="279" t="s">
        <v>8385</v>
      </c>
      <c r="C2920" s="281" t="s">
        <v>5273</v>
      </c>
      <c r="D2920" s="282" t="s">
        <v>5184</v>
      </c>
      <c r="E2920" s="283" t="s">
        <v>5273</v>
      </c>
      <c r="F2920" s="281" t="s">
        <v>27</v>
      </c>
      <c r="G2920" s="281" t="s">
        <v>8011</v>
      </c>
      <c r="H2920" s="284" t="s">
        <v>8363</v>
      </c>
      <c r="I2920" s="281" t="str">
        <f>IFERROR(VLOOKUP(Table[[#This Row],[Activity Details of Assistance]],WHAT!E:F,2,FALSE),"")</f>
        <v># of tube well</v>
      </c>
      <c r="J2920" s="281"/>
      <c r="K2920">
        <v>161</v>
      </c>
      <c r="L2920" s="195" t="s">
        <v>28</v>
      </c>
      <c r="M2920" s="293" t="s">
        <v>13</v>
      </c>
      <c r="N2920" t="s">
        <v>14</v>
      </c>
      <c r="O2920" t="s">
        <v>309</v>
      </c>
      <c r="P2920" t="s">
        <v>1606</v>
      </c>
      <c r="Q2920" t="s">
        <v>6480</v>
      </c>
      <c r="R2920" s="230">
        <v>45169</v>
      </c>
      <c r="S2920" s="230">
        <v>45261</v>
      </c>
      <c r="T2920" t="s">
        <v>8407</v>
      </c>
      <c r="U2920" s="285"/>
      <c r="V2920" s="285"/>
      <c r="W2920" s="285"/>
      <c r="X2920" s="285"/>
      <c r="Y2920" s="286"/>
      <c r="Z2920" t="s">
        <v>8458</v>
      </c>
      <c r="AA2920" s="300" t="s">
        <v>8459</v>
      </c>
      <c r="AB2920" t="s">
        <v>8460</v>
      </c>
      <c r="AC2920" s="292" t="str">
        <f>_xlfn.IFNA(IF(Table[[#This Row],[Programme Partner]]&lt;&gt;Table[[#This Row],[Implementing Partner]],CONCATENATE(Table[[#This Row],[Programme Partner]],"-",Table[[#This Row],[Implementing Partner]]),Table[[#This Row],[Programme Partner]]),"")</f>
        <v>UNHCR-NGOF</v>
      </c>
    </row>
    <row r="2921" spans="1:29" ht="16.5" customHeight="1">
      <c r="A2921" s="183">
        <v>2922</v>
      </c>
      <c r="B2921" s="279" t="s">
        <v>8385</v>
      </c>
      <c r="C2921" s="281" t="s">
        <v>5273</v>
      </c>
      <c r="D2921" s="282" t="s">
        <v>5184</v>
      </c>
      <c r="E2921" s="283" t="s">
        <v>5273</v>
      </c>
      <c r="F2921" s="281" t="s">
        <v>27</v>
      </c>
      <c r="G2921" s="281" t="s">
        <v>8012</v>
      </c>
      <c r="H2921" s="284" t="s">
        <v>8318</v>
      </c>
      <c r="I2921" s="281" t="str">
        <f>IFERROR(VLOOKUP(Table[[#This Row],[Activity Details of Assistance]],WHAT!E:F,2,FALSE),"")</f>
        <v># of door</v>
      </c>
      <c r="J2921" s="281"/>
      <c r="K2921">
        <v>1</v>
      </c>
      <c r="L2921" s="195" t="s">
        <v>28</v>
      </c>
      <c r="M2921" s="293" t="s">
        <v>13</v>
      </c>
      <c r="N2921" t="s">
        <v>14</v>
      </c>
      <c r="O2921" t="s">
        <v>309</v>
      </c>
      <c r="P2921" t="s">
        <v>1606</v>
      </c>
      <c r="Q2921" t="s">
        <v>6480</v>
      </c>
      <c r="R2921" s="230">
        <v>45169</v>
      </c>
      <c r="S2921" s="230">
        <v>45261</v>
      </c>
      <c r="T2921" t="s">
        <v>8407</v>
      </c>
      <c r="U2921" s="285"/>
      <c r="V2921" s="285"/>
      <c r="W2921" s="285"/>
      <c r="X2921" s="285"/>
      <c r="Y2921" s="286"/>
      <c r="Z2921" t="s">
        <v>8458</v>
      </c>
      <c r="AA2921" s="299" t="s">
        <v>8459</v>
      </c>
      <c r="AB2921" t="s">
        <v>8460</v>
      </c>
      <c r="AC2921" s="292" t="str">
        <f>_xlfn.IFNA(IF(Table[[#This Row],[Programme Partner]]&lt;&gt;Table[[#This Row],[Implementing Partner]],CONCATENATE(Table[[#This Row],[Programme Partner]],"-",Table[[#This Row],[Implementing Partner]]),Table[[#This Row],[Programme Partner]]),"")</f>
        <v>UNHCR-NGOF</v>
      </c>
    </row>
    <row r="2922" spans="1:29" ht="16.5" customHeight="1">
      <c r="A2922" s="183">
        <v>2923</v>
      </c>
      <c r="B2922" s="279" t="s">
        <v>8385</v>
      </c>
      <c r="C2922" s="281" t="s">
        <v>5273</v>
      </c>
      <c r="D2922" s="282" t="s">
        <v>5184</v>
      </c>
      <c r="E2922" s="283" t="s">
        <v>5273</v>
      </c>
      <c r="F2922" s="281" t="s">
        <v>27</v>
      </c>
      <c r="G2922" s="281" t="s">
        <v>8012</v>
      </c>
      <c r="H2922" s="284" t="s">
        <v>8364</v>
      </c>
      <c r="I2922" s="281" t="str">
        <f>IFERROR(VLOOKUP(Table[[#This Row],[Activity Details of Assistance]],WHAT!E:F,2,FALSE),"")</f>
        <v xml:space="preserve"># of door </v>
      </c>
      <c r="J2922" s="281"/>
      <c r="K2922">
        <v>124</v>
      </c>
      <c r="L2922" s="195" t="s">
        <v>28</v>
      </c>
      <c r="M2922" s="293" t="s">
        <v>13</v>
      </c>
      <c r="N2922" t="s">
        <v>14</v>
      </c>
      <c r="O2922" t="s">
        <v>309</v>
      </c>
      <c r="P2922" t="s">
        <v>1606</v>
      </c>
      <c r="Q2922" t="s">
        <v>6480</v>
      </c>
      <c r="R2922" s="230">
        <v>45169</v>
      </c>
      <c r="S2922" s="230">
        <v>45261</v>
      </c>
      <c r="T2922" t="s">
        <v>8407</v>
      </c>
      <c r="U2922" s="285"/>
      <c r="V2922" s="285"/>
      <c r="W2922" s="285"/>
      <c r="X2922" s="285"/>
      <c r="Y2922" s="286"/>
      <c r="Z2922" t="s">
        <v>8458</v>
      </c>
      <c r="AA2922" s="300" t="s">
        <v>8459</v>
      </c>
      <c r="AB2922" t="s">
        <v>8460</v>
      </c>
      <c r="AC2922" s="292" t="str">
        <f>_xlfn.IFNA(IF(Table[[#This Row],[Programme Partner]]&lt;&gt;Table[[#This Row],[Implementing Partner]],CONCATENATE(Table[[#This Row],[Programme Partner]],"-",Table[[#This Row],[Implementing Partner]]),Table[[#This Row],[Programme Partner]]),"")</f>
        <v>UNHCR-NGOF</v>
      </c>
    </row>
    <row r="2923" spans="1:29" ht="16.5" customHeight="1">
      <c r="A2923" s="183">
        <v>2924</v>
      </c>
      <c r="B2923" s="279" t="s">
        <v>8385</v>
      </c>
      <c r="C2923" s="281" t="s">
        <v>5273</v>
      </c>
      <c r="D2923" s="282" t="s">
        <v>5184</v>
      </c>
      <c r="E2923" s="283" t="s">
        <v>5273</v>
      </c>
      <c r="F2923" s="281" t="s">
        <v>27</v>
      </c>
      <c r="G2923" s="281" t="s">
        <v>8012</v>
      </c>
      <c r="H2923" s="284" t="s">
        <v>8403</v>
      </c>
      <c r="I2923" s="281" t="str">
        <f>IFERROR(VLOOKUP(Table[[#This Row],[Activity Details of Assistance]],WHAT!E:F,2,FALSE),"")</f>
        <v># of door</v>
      </c>
      <c r="J2923" s="281"/>
      <c r="K2923">
        <v>2</v>
      </c>
      <c r="L2923" s="195" t="s">
        <v>28</v>
      </c>
      <c r="M2923" s="293" t="s">
        <v>13</v>
      </c>
      <c r="N2923" t="s">
        <v>14</v>
      </c>
      <c r="O2923" t="s">
        <v>309</v>
      </c>
      <c r="P2923" t="s">
        <v>1606</v>
      </c>
      <c r="Q2923" t="s">
        <v>6480</v>
      </c>
      <c r="R2923" s="230">
        <v>45169</v>
      </c>
      <c r="S2923" s="230">
        <v>45261</v>
      </c>
      <c r="T2923" t="s">
        <v>8407</v>
      </c>
      <c r="U2923" s="285"/>
      <c r="V2923" s="285"/>
      <c r="W2923" s="285"/>
      <c r="X2923" s="285"/>
      <c r="Y2923" s="286"/>
      <c r="Z2923" t="s">
        <v>8458</v>
      </c>
      <c r="AA2923" s="299" t="s">
        <v>8459</v>
      </c>
      <c r="AB2923" t="s">
        <v>8460</v>
      </c>
      <c r="AC2923" s="292" t="str">
        <f>_xlfn.IFNA(IF(Table[[#This Row],[Programme Partner]]&lt;&gt;Table[[#This Row],[Implementing Partner]],CONCATENATE(Table[[#This Row],[Programme Partner]],"-",Table[[#This Row],[Implementing Partner]]),Table[[#This Row],[Programme Partner]]),"")</f>
        <v>UNHCR-NGOF</v>
      </c>
    </row>
    <row r="2924" spans="1:29" ht="16.5" customHeight="1">
      <c r="A2924" s="183">
        <v>2925</v>
      </c>
      <c r="B2924" s="279" t="s">
        <v>8385</v>
      </c>
      <c r="C2924" s="281" t="s">
        <v>5273</v>
      </c>
      <c r="D2924" s="282" t="s">
        <v>5184</v>
      </c>
      <c r="E2924" s="283" t="s">
        <v>5273</v>
      </c>
      <c r="F2924" s="281" t="s">
        <v>27</v>
      </c>
      <c r="G2924" s="281" t="s">
        <v>8012</v>
      </c>
      <c r="H2924" s="284" t="s">
        <v>8365</v>
      </c>
      <c r="I2924" s="281" t="str">
        <f>IFERROR(VLOOKUP(Table[[#This Row],[Activity Details of Assistance]],WHAT!E:F,2,FALSE),"")</f>
        <v># of door</v>
      </c>
      <c r="J2924" s="281"/>
      <c r="K2924">
        <v>801</v>
      </c>
      <c r="L2924" s="195" t="s">
        <v>28</v>
      </c>
      <c r="M2924" s="293" t="s">
        <v>13</v>
      </c>
      <c r="N2924" t="s">
        <v>14</v>
      </c>
      <c r="O2924" t="s">
        <v>309</v>
      </c>
      <c r="P2924" t="s">
        <v>1606</v>
      </c>
      <c r="Q2924" t="s">
        <v>6480</v>
      </c>
      <c r="R2924" s="230">
        <v>45169</v>
      </c>
      <c r="S2924" s="230">
        <v>45261</v>
      </c>
      <c r="T2924" t="s">
        <v>8407</v>
      </c>
      <c r="U2924" s="285"/>
      <c r="V2924" s="285"/>
      <c r="W2924" s="285"/>
      <c r="X2924" s="285"/>
      <c r="Y2924" s="286"/>
      <c r="Z2924" t="s">
        <v>8458</v>
      </c>
      <c r="AA2924" s="300" t="s">
        <v>8459</v>
      </c>
      <c r="AB2924" t="s">
        <v>8460</v>
      </c>
      <c r="AC2924" s="292" t="str">
        <f>_xlfn.IFNA(IF(Table[[#This Row],[Programme Partner]]&lt;&gt;Table[[#This Row],[Implementing Partner]],CONCATENATE(Table[[#This Row],[Programme Partner]],"-",Table[[#This Row],[Implementing Partner]]),Table[[#This Row],[Programme Partner]]),"")</f>
        <v>UNHCR-NGOF</v>
      </c>
    </row>
    <row r="2925" spans="1:29" ht="16.5" customHeight="1">
      <c r="A2925" s="183">
        <v>2926</v>
      </c>
      <c r="B2925" s="279" t="s">
        <v>8385</v>
      </c>
      <c r="C2925" s="281" t="s">
        <v>5273</v>
      </c>
      <c r="D2925" s="282" t="s">
        <v>5184</v>
      </c>
      <c r="E2925" s="283" t="s">
        <v>5273</v>
      </c>
      <c r="F2925" s="281" t="s">
        <v>27</v>
      </c>
      <c r="G2925" s="281" t="s">
        <v>8012</v>
      </c>
      <c r="H2925" s="284" t="s">
        <v>8312</v>
      </c>
      <c r="I2925" s="281" t="str">
        <f>IFERROR(VLOOKUP(Table[[#This Row],[Activity Details of Assistance]],WHAT!E:F,2,FALSE),"")</f>
        <v># of door</v>
      </c>
      <c r="J2925" s="281"/>
      <c r="K2925">
        <v>501</v>
      </c>
      <c r="L2925" s="195" t="s">
        <v>28</v>
      </c>
      <c r="M2925" s="293" t="s">
        <v>13</v>
      </c>
      <c r="N2925" t="s">
        <v>14</v>
      </c>
      <c r="O2925" t="s">
        <v>309</v>
      </c>
      <c r="P2925" t="s">
        <v>1606</v>
      </c>
      <c r="Q2925" t="s">
        <v>6480</v>
      </c>
      <c r="R2925" s="230">
        <v>45169</v>
      </c>
      <c r="S2925" s="230">
        <v>45261</v>
      </c>
      <c r="T2925" t="s">
        <v>8407</v>
      </c>
      <c r="U2925" s="285"/>
      <c r="V2925" s="285"/>
      <c r="W2925" s="285"/>
      <c r="X2925" s="285"/>
      <c r="Y2925" s="286"/>
      <c r="Z2925" t="s">
        <v>8458</v>
      </c>
      <c r="AA2925" s="299" t="s">
        <v>8459</v>
      </c>
      <c r="AB2925" t="s">
        <v>8460</v>
      </c>
      <c r="AC2925" s="292" t="str">
        <f>_xlfn.IFNA(IF(Table[[#This Row],[Programme Partner]]&lt;&gt;Table[[#This Row],[Implementing Partner]],CONCATENATE(Table[[#This Row],[Programme Partner]],"-",Table[[#This Row],[Implementing Partner]]),Table[[#This Row],[Programme Partner]]),"")</f>
        <v>UNHCR-NGOF</v>
      </c>
    </row>
    <row r="2926" spans="1:29" ht="16.5" customHeight="1">
      <c r="A2926" s="183">
        <v>2927</v>
      </c>
      <c r="B2926" s="279" t="s">
        <v>8385</v>
      </c>
      <c r="C2926" s="281" t="s">
        <v>5273</v>
      </c>
      <c r="D2926" s="282" t="s">
        <v>5184</v>
      </c>
      <c r="E2926" s="283" t="s">
        <v>5273</v>
      </c>
      <c r="F2926" s="281" t="s">
        <v>27</v>
      </c>
      <c r="G2926" s="281" t="s">
        <v>8013</v>
      </c>
      <c r="H2926" s="284" t="s">
        <v>8338</v>
      </c>
      <c r="I2926" s="281" t="str">
        <f>IFERROR(VLOOKUP(Table[[#This Row],[Activity Details of Assistance]],WHAT!E:F,2,FALSE),"")</f>
        <v># of facilities</v>
      </c>
      <c r="J2926" s="281"/>
      <c r="K2926">
        <v>103</v>
      </c>
      <c r="L2926" s="195" t="s">
        <v>28</v>
      </c>
      <c r="M2926" s="293" t="s">
        <v>13</v>
      </c>
      <c r="N2926" t="s">
        <v>14</v>
      </c>
      <c r="O2926" t="s">
        <v>309</v>
      </c>
      <c r="P2926" t="s">
        <v>1606</v>
      </c>
      <c r="Q2926" t="s">
        <v>6480</v>
      </c>
      <c r="R2926" s="230">
        <v>45169</v>
      </c>
      <c r="S2926" s="230">
        <v>45261</v>
      </c>
      <c r="T2926" t="s">
        <v>8407</v>
      </c>
      <c r="U2926" s="285"/>
      <c r="V2926" s="285"/>
      <c r="W2926" s="285"/>
      <c r="X2926" s="285"/>
      <c r="Y2926" s="286"/>
      <c r="Z2926" t="s">
        <v>8458</v>
      </c>
      <c r="AA2926" s="300" t="s">
        <v>8459</v>
      </c>
      <c r="AB2926" t="s">
        <v>8460</v>
      </c>
      <c r="AC2926" s="292" t="str">
        <f>_xlfn.IFNA(IF(Table[[#This Row],[Programme Partner]]&lt;&gt;Table[[#This Row],[Implementing Partner]],CONCATENATE(Table[[#This Row],[Programme Partner]],"-",Table[[#This Row],[Implementing Partner]]),Table[[#This Row],[Programme Partner]]),"")</f>
        <v>UNHCR-NGOF</v>
      </c>
    </row>
    <row r="2927" spans="1:29" ht="16.5" customHeight="1">
      <c r="A2927" s="183">
        <v>2928</v>
      </c>
      <c r="B2927" s="279" t="s">
        <v>8385</v>
      </c>
      <c r="C2927" s="281" t="s">
        <v>5273</v>
      </c>
      <c r="D2927" s="282" t="s">
        <v>5184</v>
      </c>
      <c r="E2927" s="283" t="s">
        <v>5273</v>
      </c>
      <c r="F2927" s="281" t="s">
        <v>27</v>
      </c>
      <c r="G2927" s="281" t="s">
        <v>8013</v>
      </c>
      <c r="H2927" s="284" t="s">
        <v>8286</v>
      </c>
      <c r="I2927" s="281" t="str">
        <f>IFERROR(VLOOKUP(Table[[#This Row],[Activity Details of Assistance]],WHAT!E:F,2,FALSE),"")</f>
        <v># of HP sessions at community level</v>
      </c>
      <c r="J2927" s="281"/>
      <c r="K2927">
        <v>60</v>
      </c>
      <c r="L2927" s="195" t="s">
        <v>28</v>
      </c>
      <c r="M2927" s="293" t="s">
        <v>13</v>
      </c>
      <c r="N2927" t="s">
        <v>14</v>
      </c>
      <c r="O2927" t="s">
        <v>309</v>
      </c>
      <c r="P2927" t="s">
        <v>1606</v>
      </c>
      <c r="Q2927" t="s">
        <v>6480</v>
      </c>
      <c r="R2927" s="230">
        <v>45169</v>
      </c>
      <c r="S2927" s="230">
        <v>45261</v>
      </c>
      <c r="T2927" t="s">
        <v>8407</v>
      </c>
      <c r="U2927" s="285"/>
      <c r="V2927" s="285"/>
      <c r="W2927" s="285"/>
      <c r="X2927" s="285"/>
      <c r="Y2927" s="286"/>
      <c r="Z2927" t="s">
        <v>8458</v>
      </c>
      <c r="AA2927" s="299" t="s">
        <v>8459</v>
      </c>
      <c r="AB2927" t="s">
        <v>8460</v>
      </c>
      <c r="AC2927" s="292" t="str">
        <f>_xlfn.IFNA(IF(Table[[#This Row],[Programme Partner]]&lt;&gt;Table[[#This Row],[Implementing Partner]],CONCATENATE(Table[[#This Row],[Programme Partner]],"-",Table[[#This Row],[Implementing Partner]]),Table[[#This Row],[Programme Partner]]),"")</f>
        <v>UNHCR-NGOF</v>
      </c>
    </row>
    <row r="2928" spans="1:29" ht="16.5" customHeight="1">
      <c r="A2928" s="183">
        <v>2929</v>
      </c>
      <c r="B2928" s="279" t="s">
        <v>8385</v>
      </c>
      <c r="C2928" s="281" t="s">
        <v>5273</v>
      </c>
      <c r="D2928" s="282" t="s">
        <v>5184</v>
      </c>
      <c r="E2928" s="283" t="s">
        <v>5273</v>
      </c>
      <c r="F2928" s="281" t="s">
        <v>27</v>
      </c>
      <c r="G2928" s="281" t="s">
        <v>8013</v>
      </c>
      <c r="H2928" s="284" t="s">
        <v>8287</v>
      </c>
      <c r="I2928" s="281" t="str">
        <f>IFERROR(VLOOKUP(Table[[#This Row],[Activity Details of Assistance]],WHAT!E:F,2,FALSE),"")</f>
        <v># of HP sessions at HH level</v>
      </c>
      <c r="J2928" s="281"/>
      <c r="K2928">
        <v>4610</v>
      </c>
      <c r="L2928" s="195" t="s">
        <v>28</v>
      </c>
      <c r="M2928" s="293" t="s">
        <v>13</v>
      </c>
      <c r="N2928" t="s">
        <v>14</v>
      </c>
      <c r="O2928" t="s">
        <v>309</v>
      </c>
      <c r="P2928" t="s">
        <v>1606</v>
      </c>
      <c r="Q2928" t="s">
        <v>6480</v>
      </c>
      <c r="R2928" s="230">
        <v>45169</v>
      </c>
      <c r="S2928" s="230">
        <v>45261</v>
      </c>
      <c r="T2928" t="s">
        <v>8407</v>
      </c>
      <c r="U2928" s="285"/>
      <c r="V2928" s="285"/>
      <c r="W2928" s="285"/>
      <c r="X2928" s="285"/>
      <c r="Y2928" s="286"/>
      <c r="Z2928" t="s">
        <v>8458</v>
      </c>
      <c r="AA2928" s="300" t="s">
        <v>8459</v>
      </c>
      <c r="AB2928" t="s">
        <v>8460</v>
      </c>
      <c r="AC2928" s="292" t="str">
        <f>_xlfn.IFNA(IF(Table[[#This Row],[Programme Partner]]&lt;&gt;Table[[#This Row],[Implementing Partner]],CONCATENATE(Table[[#This Row],[Programme Partner]],"-",Table[[#This Row],[Implementing Partner]]),Table[[#This Row],[Programme Partner]]),"")</f>
        <v>UNHCR-NGOF</v>
      </c>
    </row>
    <row r="2929" spans="1:29" ht="16.5" customHeight="1">
      <c r="A2929" s="183">
        <v>2930</v>
      </c>
      <c r="B2929" s="279" t="s">
        <v>8385</v>
      </c>
      <c r="C2929" s="281" t="s">
        <v>5273</v>
      </c>
      <c r="D2929" s="282" t="s">
        <v>5184</v>
      </c>
      <c r="E2929" s="283" t="s">
        <v>5273</v>
      </c>
      <c r="F2929" s="281" t="s">
        <v>27</v>
      </c>
      <c r="G2929" s="281" t="s">
        <v>8013</v>
      </c>
      <c r="H2929" s="284" t="s">
        <v>8327</v>
      </c>
      <c r="I2929" s="281" t="str">
        <f>IFERROR(VLOOKUP(Table[[#This Row],[Activity Details of Assistance]],WHAT!E:F,2,FALSE),"")</f>
        <v># of HP sessions at institution level</v>
      </c>
      <c r="J2929" s="281"/>
      <c r="K2929">
        <v>5</v>
      </c>
      <c r="L2929" s="195" t="s">
        <v>28</v>
      </c>
      <c r="M2929" s="293" t="s">
        <v>13</v>
      </c>
      <c r="N2929" t="s">
        <v>14</v>
      </c>
      <c r="O2929" t="s">
        <v>309</v>
      </c>
      <c r="P2929" t="s">
        <v>1606</v>
      </c>
      <c r="Q2929" t="s">
        <v>6480</v>
      </c>
      <c r="R2929" s="230">
        <v>45169</v>
      </c>
      <c r="S2929" s="230">
        <v>45261</v>
      </c>
      <c r="T2929" t="s">
        <v>8407</v>
      </c>
      <c r="U2929" s="285"/>
      <c r="V2929" s="285"/>
      <c r="W2929" s="285"/>
      <c r="X2929" s="285"/>
      <c r="Y2929" s="286"/>
      <c r="Z2929" t="s">
        <v>8458</v>
      </c>
      <c r="AA2929" s="299" t="s">
        <v>8459</v>
      </c>
      <c r="AB2929" t="s">
        <v>8460</v>
      </c>
      <c r="AC2929" s="292" t="str">
        <f>_xlfn.IFNA(IF(Table[[#This Row],[Programme Partner]]&lt;&gt;Table[[#This Row],[Implementing Partner]],CONCATENATE(Table[[#This Row],[Programme Partner]],"-",Table[[#This Row],[Implementing Partner]]),Table[[#This Row],[Programme Partner]]),"")</f>
        <v>UNHCR-NGOF</v>
      </c>
    </row>
    <row r="2930" spans="1:29" ht="16.5" customHeight="1">
      <c r="A2930" s="183">
        <v>2931</v>
      </c>
      <c r="B2930" s="279" t="s">
        <v>8385</v>
      </c>
      <c r="C2930" s="281" t="s">
        <v>5273</v>
      </c>
      <c r="D2930" s="282" t="s">
        <v>5184</v>
      </c>
      <c r="E2930" s="283" t="s">
        <v>5273</v>
      </c>
      <c r="F2930" s="281" t="s">
        <v>27</v>
      </c>
      <c r="G2930" s="281" t="s">
        <v>8013</v>
      </c>
      <c r="H2930" s="284" t="s">
        <v>8288</v>
      </c>
      <c r="I2930" s="281" t="str">
        <f>IFERROR(VLOOKUP(Table[[#This Row],[Activity Details of Assistance]],WHAT!E:F,2,FALSE),"")</f>
        <v># of handwashing station</v>
      </c>
      <c r="J2930" s="281"/>
      <c r="K2930">
        <v>2</v>
      </c>
      <c r="L2930" s="195" t="s">
        <v>28</v>
      </c>
      <c r="M2930" s="293" t="s">
        <v>13</v>
      </c>
      <c r="N2930" t="s">
        <v>14</v>
      </c>
      <c r="O2930" t="s">
        <v>309</v>
      </c>
      <c r="P2930" t="s">
        <v>1606</v>
      </c>
      <c r="Q2930" t="s">
        <v>6480</v>
      </c>
      <c r="R2930" s="230">
        <v>45169</v>
      </c>
      <c r="S2930" s="230">
        <v>45261</v>
      </c>
      <c r="T2930" t="s">
        <v>8407</v>
      </c>
      <c r="U2930" s="285"/>
      <c r="V2930" s="285"/>
      <c r="W2930" s="285"/>
      <c r="X2930" s="285"/>
      <c r="Y2930" s="286"/>
      <c r="Z2930" t="s">
        <v>8458</v>
      </c>
      <c r="AA2930" s="300" t="s">
        <v>8459</v>
      </c>
      <c r="AB2930" t="s">
        <v>8460</v>
      </c>
      <c r="AC2930" s="292" t="str">
        <f>_xlfn.IFNA(IF(Table[[#This Row],[Programme Partner]]&lt;&gt;Table[[#This Row],[Implementing Partner]],CONCATENATE(Table[[#This Row],[Programme Partner]],"-",Table[[#This Row],[Implementing Partner]]),Table[[#This Row],[Programme Partner]]),"")</f>
        <v>UNHCR-NGOF</v>
      </c>
    </row>
    <row r="2931" spans="1:29" ht="16.5" customHeight="1">
      <c r="A2931" s="183">
        <v>2932</v>
      </c>
      <c r="B2931" s="279" t="s">
        <v>8385</v>
      </c>
      <c r="C2931" s="281" t="s">
        <v>5273</v>
      </c>
      <c r="D2931" s="282" t="s">
        <v>5184</v>
      </c>
      <c r="E2931" s="283" t="s">
        <v>5273</v>
      </c>
      <c r="F2931" s="281" t="s">
        <v>27</v>
      </c>
      <c r="G2931" s="281" t="s">
        <v>8014</v>
      </c>
      <c r="H2931" s="284" t="s">
        <v>8401</v>
      </c>
      <c r="I2931" s="281" t="str">
        <f>IFERROR(VLOOKUP(Table[[#This Row],[Activity Details of Assistance]],WHAT!E:F,2,FALSE),"")</f>
        <v># of household</v>
      </c>
      <c r="J2931" s="281"/>
      <c r="K2931">
        <v>829</v>
      </c>
      <c r="L2931" s="195" t="s">
        <v>28</v>
      </c>
      <c r="M2931" s="293" t="s">
        <v>13</v>
      </c>
      <c r="N2931" t="s">
        <v>14</v>
      </c>
      <c r="O2931" t="s">
        <v>309</v>
      </c>
      <c r="P2931" t="s">
        <v>1606</v>
      </c>
      <c r="Q2931" t="s">
        <v>6480</v>
      </c>
      <c r="R2931" s="230">
        <v>45169</v>
      </c>
      <c r="S2931" s="230">
        <v>45261</v>
      </c>
      <c r="T2931" t="s">
        <v>8407</v>
      </c>
      <c r="U2931" s="285"/>
      <c r="V2931" s="285"/>
      <c r="W2931" s="285"/>
      <c r="X2931" s="285"/>
      <c r="Y2931" s="286"/>
      <c r="Z2931" t="s">
        <v>8458</v>
      </c>
      <c r="AA2931" s="299" t="s">
        <v>8459</v>
      </c>
      <c r="AB2931" t="s">
        <v>8460</v>
      </c>
      <c r="AC2931" s="292" t="str">
        <f>_xlfn.IFNA(IF(Table[[#This Row],[Programme Partner]]&lt;&gt;Table[[#This Row],[Implementing Partner]],CONCATENATE(Table[[#This Row],[Programme Partner]],"-",Table[[#This Row],[Implementing Partner]]),Table[[#This Row],[Programme Partner]]),"")</f>
        <v>UNHCR-NGOF</v>
      </c>
    </row>
    <row r="2932" spans="1:29" ht="16.5" customHeight="1">
      <c r="A2932" s="183">
        <v>2933</v>
      </c>
      <c r="B2932" s="279" t="s">
        <v>8385</v>
      </c>
      <c r="C2932" s="281" t="s">
        <v>5273</v>
      </c>
      <c r="D2932" s="282" t="s">
        <v>5184</v>
      </c>
      <c r="E2932" s="283" t="s">
        <v>5273</v>
      </c>
      <c r="F2932" s="281" t="s">
        <v>27</v>
      </c>
      <c r="G2932" s="281" t="s">
        <v>8014</v>
      </c>
      <c r="H2932" s="284" t="s">
        <v>8412</v>
      </c>
      <c r="I2932" s="281" t="str">
        <f>IFERROR(VLOOKUP(Table[[#This Row],[Activity Details of Assistance]],WHAT!E:F,2,FALSE),"")</f>
        <v># of HH</v>
      </c>
      <c r="J2932" s="281"/>
      <c r="K2932">
        <v>4875</v>
      </c>
      <c r="L2932" s="195" t="s">
        <v>28</v>
      </c>
      <c r="M2932" s="293" t="s">
        <v>13</v>
      </c>
      <c r="N2932" t="s">
        <v>14</v>
      </c>
      <c r="O2932" t="s">
        <v>309</v>
      </c>
      <c r="P2932" t="s">
        <v>1606</v>
      </c>
      <c r="Q2932" t="s">
        <v>6480</v>
      </c>
      <c r="R2932" s="230">
        <v>45169</v>
      </c>
      <c r="S2932" s="230">
        <v>45261</v>
      </c>
      <c r="T2932" t="s">
        <v>8407</v>
      </c>
      <c r="U2932" s="285"/>
      <c r="V2932" s="285"/>
      <c r="W2932" s="285"/>
      <c r="X2932" s="285"/>
      <c r="Y2932" s="286"/>
      <c r="Z2932" t="s">
        <v>8458</v>
      </c>
      <c r="AA2932" s="300" t="s">
        <v>8459</v>
      </c>
      <c r="AB2932" t="s">
        <v>8460</v>
      </c>
      <c r="AC2932" s="292" t="str">
        <f>_xlfn.IFNA(IF(Table[[#This Row],[Programme Partner]]&lt;&gt;Table[[#This Row],[Implementing Partner]],CONCATENATE(Table[[#This Row],[Programme Partner]],"-",Table[[#This Row],[Implementing Partner]]),Table[[#This Row],[Programme Partner]]),"")</f>
        <v>UNHCR-NGOF</v>
      </c>
    </row>
    <row r="2933" spans="1:29" ht="16.5" customHeight="1">
      <c r="A2933" s="183">
        <v>2934</v>
      </c>
      <c r="B2933" s="279" t="s">
        <v>8385</v>
      </c>
      <c r="C2933" s="281" t="s">
        <v>5273</v>
      </c>
      <c r="D2933" s="282" t="s">
        <v>5184</v>
      </c>
      <c r="E2933" s="283" t="s">
        <v>5273</v>
      </c>
      <c r="F2933" s="281" t="s">
        <v>27</v>
      </c>
      <c r="G2933" s="281" t="s">
        <v>8012</v>
      </c>
      <c r="H2933" s="284" t="s">
        <v>8364</v>
      </c>
      <c r="I2933" s="281" t="str">
        <f>IFERROR(VLOOKUP(Table[[#This Row],[Activity Details of Assistance]],WHAT!E:F,2,FALSE),"")</f>
        <v xml:space="preserve"># of door </v>
      </c>
      <c r="J2933" s="281"/>
      <c r="K2933">
        <v>76</v>
      </c>
      <c r="L2933" s="195" t="s">
        <v>28</v>
      </c>
      <c r="M2933" s="293" t="s">
        <v>13</v>
      </c>
      <c r="N2933" t="s">
        <v>14</v>
      </c>
      <c r="O2933" t="s">
        <v>307</v>
      </c>
      <c r="P2933" t="s">
        <v>1599</v>
      </c>
      <c r="Q2933" t="s">
        <v>5697</v>
      </c>
      <c r="R2933" s="230">
        <v>45169</v>
      </c>
      <c r="S2933" s="230">
        <v>45261</v>
      </c>
      <c r="T2933" t="s">
        <v>8407</v>
      </c>
      <c r="U2933" s="285"/>
      <c r="V2933" s="285"/>
      <c r="W2933" s="285"/>
      <c r="X2933" s="285"/>
      <c r="Y2933" s="286"/>
      <c r="Z2933" t="s">
        <v>8458</v>
      </c>
      <c r="AA2933" s="299" t="s">
        <v>8459</v>
      </c>
      <c r="AB2933" t="s">
        <v>8460</v>
      </c>
      <c r="AC2933" s="292" t="str">
        <f>_xlfn.IFNA(IF(Table[[#This Row],[Programme Partner]]&lt;&gt;Table[[#This Row],[Implementing Partner]],CONCATENATE(Table[[#This Row],[Programme Partner]],"-",Table[[#This Row],[Implementing Partner]]),Table[[#This Row],[Programme Partner]]),"")</f>
        <v>UNHCR-NGOF</v>
      </c>
    </row>
    <row r="2934" spans="1:29" ht="16.5" customHeight="1">
      <c r="A2934" s="183">
        <v>2935</v>
      </c>
      <c r="B2934" s="279" t="s">
        <v>8385</v>
      </c>
      <c r="C2934" s="281" t="s">
        <v>5273</v>
      </c>
      <c r="D2934" s="282" t="s">
        <v>5184</v>
      </c>
      <c r="E2934" s="283" t="s">
        <v>5273</v>
      </c>
      <c r="F2934" s="281" t="s">
        <v>27</v>
      </c>
      <c r="G2934" s="281" t="s">
        <v>8012</v>
      </c>
      <c r="H2934" s="284" t="s">
        <v>8403</v>
      </c>
      <c r="I2934" s="281" t="str">
        <f>IFERROR(VLOOKUP(Table[[#This Row],[Activity Details of Assistance]],WHAT!E:F,2,FALSE),"")</f>
        <v># of door</v>
      </c>
      <c r="J2934" s="281"/>
      <c r="K2934">
        <v>2</v>
      </c>
      <c r="L2934" s="195" t="s">
        <v>28</v>
      </c>
      <c r="M2934" s="293" t="s">
        <v>13</v>
      </c>
      <c r="N2934" t="s">
        <v>14</v>
      </c>
      <c r="O2934" t="s">
        <v>307</v>
      </c>
      <c r="P2934" t="s">
        <v>1599</v>
      </c>
      <c r="Q2934" t="s">
        <v>5697</v>
      </c>
      <c r="R2934" s="230">
        <v>45169</v>
      </c>
      <c r="S2934" s="230">
        <v>45261</v>
      </c>
      <c r="T2934" t="s">
        <v>8407</v>
      </c>
      <c r="U2934" s="285"/>
      <c r="V2934" s="285"/>
      <c r="W2934" s="285"/>
      <c r="X2934" s="285"/>
      <c r="Y2934" s="286"/>
      <c r="Z2934" t="s">
        <v>8458</v>
      </c>
      <c r="AA2934" s="300" t="s">
        <v>8459</v>
      </c>
      <c r="AB2934" t="s">
        <v>8460</v>
      </c>
      <c r="AC2934" s="292" t="str">
        <f>_xlfn.IFNA(IF(Table[[#This Row],[Programme Partner]]&lt;&gt;Table[[#This Row],[Implementing Partner]],CONCATENATE(Table[[#This Row],[Programme Partner]],"-",Table[[#This Row],[Implementing Partner]]),Table[[#This Row],[Programme Partner]]),"")</f>
        <v>UNHCR-NGOF</v>
      </c>
    </row>
    <row r="2935" spans="1:29" ht="16.5" customHeight="1">
      <c r="A2935" s="183">
        <v>2936</v>
      </c>
      <c r="B2935" s="279" t="s">
        <v>8385</v>
      </c>
      <c r="C2935" s="281" t="s">
        <v>5273</v>
      </c>
      <c r="D2935" s="282" t="s">
        <v>5184</v>
      </c>
      <c r="E2935" s="283" t="s">
        <v>5273</v>
      </c>
      <c r="F2935" s="281" t="s">
        <v>27</v>
      </c>
      <c r="G2935" s="281" t="s">
        <v>8012</v>
      </c>
      <c r="H2935" s="284" t="s">
        <v>8365</v>
      </c>
      <c r="I2935" s="281" t="str">
        <f>IFERROR(VLOOKUP(Table[[#This Row],[Activity Details of Assistance]],WHAT!E:F,2,FALSE),"")</f>
        <v># of door</v>
      </c>
      <c r="J2935" s="281"/>
      <c r="K2935">
        <v>212</v>
      </c>
      <c r="L2935" s="195" t="s">
        <v>28</v>
      </c>
      <c r="M2935" s="293" t="s">
        <v>13</v>
      </c>
      <c r="N2935" t="s">
        <v>14</v>
      </c>
      <c r="O2935" t="s">
        <v>307</v>
      </c>
      <c r="P2935" t="s">
        <v>1599</v>
      </c>
      <c r="Q2935" t="s">
        <v>5697</v>
      </c>
      <c r="R2935" s="230">
        <v>45169</v>
      </c>
      <c r="S2935" s="230">
        <v>45261</v>
      </c>
      <c r="T2935" t="s">
        <v>8407</v>
      </c>
      <c r="U2935" s="285"/>
      <c r="V2935" s="285"/>
      <c r="W2935" s="285"/>
      <c r="X2935" s="285"/>
      <c r="Y2935" s="286"/>
      <c r="Z2935" t="s">
        <v>8458</v>
      </c>
      <c r="AA2935" s="299" t="s">
        <v>8459</v>
      </c>
      <c r="AB2935" t="s">
        <v>8460</v>
      </c>
      <c r="AC2935" s="292" t="str">
        <f>_xlfn.IFNA(IF(Table[[#This Row],[Programme Partner]]&lt;&gt;Table[[#This Row],[Implementing Partner]],CONCATENATE(Table[[#This Row],[Programme Partner]],"-",Table[[#This Row],[Implementing Partner]]),Table[[#This Row],[Programme Partner]]),"")</f>
        <v>UNHCR-NGOF</v>
      </c>
    </row>
    <row r="2936" spans="1:29" ht="16.5" customHeight="1">
      <c r="A2936" s="183">
        <v>2937</v>
      </c>
      <c r="B2936" s="279" t="s">
        <v>8385</v>
      </c>
      <c r="C2936" s="281" t="s">
        <v>5273</v>
      </c>
      <c r="D2936" s="282" t="s">
        <v>5184</v>
      </c>
      <c r="E2936" s="283" t="s">
        <v>5273</v>
      </c>
      <c r="F2936" s="281" t="s">
        <v>27</v>
      </c>
      <c r="G2936" s="281" t="s">
        <v>8012</v>
      </c>
      <c r="H2936" s="284" t="s">
        <v>8312</v>
      </c>
      <c r="I2936" s="281" t="str">
        <f>IFERROR(VLOOKUP(Table[[#This Row],[Activity Details of Assistance]],WHAT!E:F,2,FALSE),"")</f>
        <v># of door</v>
      </c>
      <c r="J2936" s="281"/>
      <c r="K2936">
        <v>542</v>
      </c>
      <c r="L2936" s="195" t="s">
        <v>28</v>
      </c>
      <c r="M2936" s="293" t="s">
        <v>13</v>
      </c>
      <c r="N2936" t="s">
        <v>14</v>
      </c>
      <c r="O2936" t="s">
        <v>307</v>
      </c>
      <c r="P2936" t="s">
        <v>1599</v>
      </c>
      <c r="Q2936" t="s">
        <v>5697</v>
      </c>
      <c r="R2936" s="230">
        <v>45169</v>
      </c>
      <c r="S2936" s="230">
        <v>45261</v>
      </c>
      <c r="T2936" t="s">
        <v>8407</v>
      </c>
      <c r="U2936" s="285"/>
      <c r="V2936" s="285"/>
      <c r="W2936" s="285"/>
      <c r="X2936" s="285"/>
      <c r="Y2936" s="286"/>
      <c r="Z2936" t="s">
        <v>8458</v>
      </c>
      <c r="AA2936" s="300" t="s">
        <v>8459</v>
      </c>
      <c r="AB2936" t="s">
        <v>8460</v>
      </c>
      <c r="AC2936" s="292" t="str">
        <f>_xlfn.IFNA(IF(Table[[#This Row],[Programme Partner]]&lt;&gt;Table[[#This Row],[Implementing Partner]],CONCATENATE(Table[[#This Row],[Programme Partner]],"-",Table[[#This Row],[Implementing Partner]]),Table[[#This Row],[Programme Partner]]),"")</f>
        <v>UNHCR-NGOF</v>
      </c>
    </row>
    <row r="2937" spans="1:29" ht="16.5" customHeight="1">
      <c r="A2937" s="183">
        <v>2938</v>
      </c>
      <c r="B2937" s="279" t="s">
        <v>8385</v>
      </c>
      <c r="C2937" s="281" t="s">
        <v>5273</v>
      </c>
      <c r="D2937" s="282" t="s">
        <v>5184</v>
      </c>
      <c r="E2937" s="283" t="s">
        <v>5273</v>
      </c>
      <c r="F2937" s="281" t="s">
        <v>27</v>
      </c>
      <c r="G2937" s="281" t="s">
        <v>8013</v>
      </c>
      <c r="H2937" s="284" t="s">
        <v>8338</v>
      </c>
      <c r="I2937" s="281" t="str">
        <f>IFERROR(VLOOKUP(Table[[#This Row],[Activity Details of Assistance]],WHAT!E:F,2,FALSE),"")</f>
        <v># of facilities</v>
      </c>
      <c r="J2937" s="281"/>
      <c r="K2937">
        <v>1748</v>
      </c>
      <c r="L2937" s="195" t="s">
        <v>28</v>
      </c>
      <c r="M2937" s="293" t="s">
        <v>13</v>
      </c>
      <c r="N2937" t="s">
        <v>14</v>
      </c>
      <c r="O2937" t="s">
        <v>307</v>
      </c>
      <c r="P2937" t="s">
        <v>1599</v>
      </c>
      <c r="Q2937" t="s">
        <v>5697</v>
      </c>
      <c r="R2937" s="230">
        <v>45169</v>
      </c>
      <c r="S2937" s="230">
        <v>45261</v>
      </c>
      <c r="T2937" t="s">
        <v>8407</v>
      </c>
      <c r="U2937" s="285"/>
      <c r="V2937" s="285"/>
      <c r="W2937" s="285"/>
      <c r="X2937" s="285"/>
      <c r="Y2937" s="286"/>
      <c r="Z2937" t="s">
        <v>8458</v>
      </c>
      <c r="AA2937" s="299" t="s">
        <v>8459</v>
      </c>
      <c r="AB2937" t="s">
        <v>8460</v>
      </c>
      <c r="AC2937" s="292" t="str">
        <f>_xlfn.IFNA(IF(Table[[#This Row],[Programme Partner]]&lt;&gt;Table[[#This Row],[Implementing Partner]],CONCATENATE(Table[[#This Row],[Programme Partner]],"-",Table[[#This Row],[Implementing Partner]]),Table[[#This Row],[Programme Partner]]),"")</f>
        <v>UNHCR-NGOF</v>
      </c>
    </row>
    <row r="2938" spans="1:29" ht="16.5" customHeight="1">
      <c r="A2938" s="183">
        <v>2939</v>
      </c>
      <c r="B2938" s="279" t="s">
        <v>8385</v>
      </c>
      <c r="C2938" s="281" t="s">
        <v>5273</v>
      </c>
      <c r="D2938" s="282" t="s">
        <v>5184</v>
      </c>
      <c r="E2938" s="283" t="s">
        <v>5273</v>
      </c>
      <c r="F2938" s="281" t="s">
        <v>27</v>
      </c>
      <c r="G2938" s="281" t="s">
        <v>8013</v>
      </c>
      <c r="H2938" s="284" t="s">
        <v>8286</v>
      </c>
      <c r="I2938" s="281" t="str">
        <f>IFERROR(VLOOKUP(Table[[#This Row],[Activity Details of Assistance]],WHAT!E:F,2,FALSE),"")</f>
        <v># of HP sessions at community level</v>
      </c>
      <c r="J2938" s="281"/>
      <c r="K2938">
        <v>84</v>
      </c>
      <c r="L2938" s="195" t="s">
        <v>28</v>
      </c>
      <c r="M2938" s="293" t="s">
        <v>13</v>
      </c>
      <c r="N2938" t="s">
        <v>14</v>
      </c>
      <c r="O2938" t="s">
        <v>307</v>
      </c>
      <c r="P2938" t="s">
        <v>1599</v>
      </c>
      <c r="Q2938" t="s">
        <v>5697</v>
      </c>
      <c r="R2938" s="230">
        <v>45169</v>
      </c>
      <c r="S2938" s="230">
        <v>45261</v>
      </c>
      <c r="T2938" t="s">
        <v>8407</v>
      </c>
      <c r="U2938" s="285"/>
      <c r="V2938" s="285"/>
      <c r="W2938" s="285"/>
      <c r="X2938" s="285"/>
      <c r="Y2938" s="286"/>
      <c r="Z2938" t="s">
        <v>8458</v>
      </c>
      <c r="AA2938" s="300" t="s">
        <v>8459</v>
      </c>
      <c r="AB2938" t="s">
        <v>8460</v>
      </c>
      <c r="AC2938" s="292" t="str">
        <f>_xlfn.IFNA(IF(Table[[#This Row],[Programme Partner]]&lt;&gt;Table[[#This Row],[Implementing Partner]],CONCATENATE(Table[[#This Row],[Programme Partner]],"-",Table[[#This Row],[Implementing Partner]]),Table[[#This Row],[Programme Partner]]),"")</f>
        <v>UNHCR-NGOF</v>
      </c>
    </row>
    <row r="2939" spans="1:29" ht="16.5" customHeight="1">
      <c r="A2939" s="183">
        <v>2940</v>
      </c>
      <c r="B2939" s="279" t="s">
        <v>8385</v>
      </c>
      <c r="C2939" s="281" t="s">
        <v>5273</v>
      </c>
      <c r="D2939" s="282" t="s">
        <v>5184</v>
      </c>
      <c r="E2939" s="283" t="s">
        <v>5273</v>
      </c>
      <c r="F2939" s="281" t="s">
        <v>27</v>
      </c>
      <c r="G2939" s="281" t="s">
        <v>8013</v>
      </c>
      <c r="H2939" s="284" t="s">
        <v>8287</v>
      </c>
      <c r="I2939" s="281" t="str">
        <f>IFERROR(VLOOKUP(Table[[#This Row],[Activity Details of Assistance]],WHAT!E:F,2,FALSE),"")</f>
        <v># of HP sessions at HH level</v>
      </c>
      <c r="J2939" s="281"/>
      <c r="K2939">
        <v>5089</v>
      </c>
      <c r="L2939" s="195" t="s">
        <v>28</v>
      </c>
      <c r="M2939" s="293" t="s">
        <v>13</v>
      </c>
      <c r="N2939" t="s">
        <v>14</v>
      </c>
      <c r="O2939" t="s">
        <v>307</v>
      </c>
      <c r="P2939" t="s">
        <v>1599</v>
      </c>
      <c r="Q2939" t="s">
        <v>5697</v>
      </c>
      <c r="R2939" s="230">
        <v>45169</v>
      </c>
      <c r="S2939" s="230">
        <v>45261</v>
      </c>
      <c r="T2939" t="s">
        <v>8407</v>
      </c>
      <c r="U2939" s="285"/>
      <c r="V2939" s="285"/>
      <c r="W2939" s="285"/>
      <c r="X2939" s="285"/>
      <c r="Y2939" s="286"/>
      <c r="Z2939" t="s">
        <v>8458</v>
      </c>
      <c r="AA2939" s="299" t="s">
        <v>8459</v>
      </c>
      <c r="AB2939" t="s">
        <v>8460</v>
      </c>
      <c r="AC2939" s="292" t="str">
        <f>_xlfn.IFNA(IF(Table[[#This Row],[Programme Partner]]&lt;&gt;Table[[#This Row],[Implementing Partner]],CONCATENATE(Table[[#This Row],[Programme Partner]],"-",Table[[#This Row],[Implementing Partner]]),Table[[#This Row],[Programme Partner]]),"")</f>
        <v>UNHCR-NGOF</v>
      </c>
    </row>
    <row r="2940" spans="1:29" ht="16.5" customHeight="1">
      <c r="A2940" s="183">
        <v>2941</v>
      </c>
      <c r="B2940" s="279" t="s">
        <v>8385</v>
      </c>
      <c r="C2940" s="281" t="s">
        <v>5273</v>
      </c>
      <c r="D2940" s="282" t="s">
        <v>5184</v>
      </c>
      <c r="E2940" s="283" t="s">
        <v>5273</v>
      </c>
      <c r="F2940" s="281" t="s">
        <v>27</v>
      </c>
      <c r="G2940" s="281" t="s">
        <v>8013</v>
      </c>
      <c r="H2940" s="284" t="s">
        <v>8327</v>
      </c>
      <c r="I2940" s="281" t="str">
        <f>IFERROR(VLOOKUP(Table[[#This Row],[Activity Details of Assistance]],WHAT!E:F,2,FALSE),"")</f>
        <v># of HP sessions at institution level</v>
      </c>
      <c r="J2940" s="281"/>
      <c r="K2940">
        <v>7</v>
      </c>
      <c r="L2940" s="195" t="s">
        <v>28</v>
      </c>
      <c r="M2940" s="293" t="s">
        <v>13</v>
      </c>
      <c r="N2940" t="s">
        <v>14</v>
      </c>
      <c r="O2940" t="s">
        <v>307</v>
      </c>
      <c r="P2940" t="s">
        <v>1599</v>
      </c>
      <c r="Q2940" t="s">
        <v>5697</v>
      </c>
      <c r="R2940" s="230">
        <v>45169</v>
      </c>
      <c r="S2940" s="230">
        <v>45261</v>
      </c>
      <c r="T2940" t="s">
        <v>8407</v>
      </c>
      <c r="U2940" s="285"/>
      <c r="V2940" s="285"/>
      <c r="W2940" s="285"/>
      <c r="X2940" s="285"/>
      <c r="Y2940" s="286"/>
      <c r="Z2940" t="s">
        <v>8458</v>
      </c>
      <c r="AA2940" s="300" t="s">
        <v>8459</v>
      </c>
      <c r="AB2940" t="s">
        <v>8460</v>
      </c>
      <c r="AC2940" s="292" t="str">
        <f>_xlfn.IFNA(IF(Table[[#This Row],[Programme Partner]]&lt;&gt;Table[[#This Row],[Implementing Partner]],CONCATENATE(Table[[#This Row],[Programme Partner]],"-",Table[[#This Row],[Implementing Partner]]),Table[[#This Row],[Programme Partner]]),"")</f>
        <v>UNHCR-NGOF</v>
      </c>
    </row>
    <row r="2941" spans="1:29" ht="16.5" customHeight="1">
      <c r="A2941" s="183">
        <v>2942</v>
      </c>
      <c r="B2941" s="279" t="s">
        <v>8385</v>
      </c>
      <c r="C2941" s="281" t="s">
        <v>5273</v>
      </c>
      <c r="D2941" s="282" t="s">
        <v>5184</v>
      </c>
      <c r="E2941" s="283" t="s">
        <v>5273</v>
      </c>
      <c r="F2941" s="281" t="s">
        <v>27</v>
      </c>
      <c r="G2941" s="281" t="s">
        <v>8013</v>
      </c>
      <c r="H2941" s="284" t="s">
        <v>8288</v>
      </c>
      <c r="I2941" s="281" t="str">
        <f>IFERROR(VLOOKUP(Table[[#This Row],[Activity Details of Assistance]],WHAT!E:F,2,FALSE),"")</f>
        <v># of handwashing station</v>
      </c>
      <c r="J2941" s="281"/>
      <c r="K2941">
        <v>2</v>
      </c>
      <c r="L2941" s="195" t="s">
        <v>28</v>
      </c>
      <c r="M2941" s="293" t="s">
        <v>13</v>
      </c>
      <c r="N2941" t="s">
        <v>14</v>
      </c>
      <c r="O2941" t="s">
        <v>307</v>
      </c>
      <c r="P2941" t="s">
        <v>1599</v>
      </c>
      <c r="Q2941" t="s">
        <v>5697</v>
      </c>
      <c r="R2941" s="230">
        <v>45169</v>
      </c>
      <c r="S2941" s="230">
        <v>45261</v>
      </c>
      <c r="T2941" t="s">
        <v>8407</v>
      </c>
      <c r="U2941" s="285"/>
      <c r="V2941" s="285"/>
      <c r="W2941" s="285"/>
      <c r="X2941" s="285"/>
      <c r="Y2941" s="286"/>
      <c r="Z2941" t="s">
        <v>8458</v>
      </c>
      <c r="AA2941" s="299" t="s">
        <v>8459</v>
      </c>
      <c r="AB2941" t="s">
        <v>8460</v>
      </c>
      <c r="AC2941" s="292" t="str">
        <f>_xlfn.IFNA(IF(Table[[#This Row],[Programme Partner]]&lt;&gt;Table[[#This Row],[Implementing Partner]],CONCATENATE(Table[[#This Row],[Programme Partner]],"-",Table[[#This Row],[Implementing Partner]]),Table[[#This Row],[Programme Partner]]),"")</f>
        <v>UNHCR-NGOF</v>
      </c>
    </row>
    <row r="2942" spans="1:29" ht="16.5" customHeight="1">
      <c r="A2942" s="183">
        <v>2943</v>
      </c>
      <c r="B2942" s="279" t="s">
        <v>8385</v>
      </c>
      <c r="C2942" s="281" t="s">
        <v>5273</v>
      </c>
      <c r="D2942" s="282" t="s">
        <v>5184</v>
      </c>
      <c r="E2942" s="283" t="s">
        <v>5273</v>
      </c>
      <c r="F2942" s="281" t="s">
        <v>27</v>
      </c>
      <c r="G2942" s="281" t="s">
        <v>8014</v>
      </c>
      <c r="H2942" s="284" t="s">
        <v>8313</v>
      </c>
      <c r="I2942" s="281" t="str">
        <f>IFERROR(VLOOKUP(Table[[#This Row],[Activity Details of Assistance]],WHAT!E:F,2,FALSE),"")</f>
        <v># of campaign per camp </v>
      </c>
      <c r="J2942" s="281"/>
      <c r="K2942">
        <v>7</v>
      </c>
      <c r="L2942" s="195" t="s">
        <v>28</v>
      </c>
      <c r="M2942" s="293" t="s">
        <v>13</v>
      </c>
      <c r="N2942" t="s">
        <v>14</v>
      </c>
      <c r="O2942" t="s">
        <v>307</v>
      </c>
      <c r="P2942" t="s">
        <v>1599</v>
      </c>
      <c r="Q2942" t="s">
        <v>5697</v>
      </c>
      <c r="R2942" s="230">
        <v>45169</v>
      </c>
      <c r="S2942" s="230">
        <v>45261</v>
      </c>
      <c r="T2942" t="s">
        <v>8407</v>
      </c>
      <c r="U2942" s="285"/>
      <c r="V2942" s="285"/>
      <c r="W2942" s="285"/>
      <c r="X2942" s="285"/>
      <c r="Y2942" s="286"/>
      <c r="Z2942" t="s">
        <v>8458</v>
      </c>
      <c r="AA2942" s="300" t="s">
        <v>8459</v>
      </c>
      <c r="AB2942" t="s">
        <v>8460</v>
      </c>
      <c r="AC2942" s="292" t="str">
        <f>_xlfn.IFNA(IF(Table[[#This Row],[Programme Partner]]&lt;&gt;Table[[#This Row],[Implementing Partner]],CONCATENATE(Table[[#This Row],[Programme Partner]],"-",Table[[#This Row],[Implementing Partner]]),Table[[#This Row],[Programme Partner]]),"")</f>
        <v>UNHCR-NGOF</v>
      </c>
    </row>
    <row r="2943" spans="1:29" ht="16.5" customHeight="1">
      <c r="A2943" s="183">
        <v>2944</v>
      </c>
      <c r="B2943" s="279" t="s">
        <v>8385</v>
      </c>
      <c r="C2943" s="281" t="s">
        <v>5273</v>
      </c>
      <c r="D2943" s="282" t="s">
        <v>5184</v>
      </c>
      <c r="E2943" s="283" t="s">
        <v>5273</v>
      </c>
      <c r="F2943" s="281" t="s">
        <v>27</v>
      </c>
      <c r="G2943" s="281" t="s">
        <v>8014</v>
      </c>
      <c r="H2943" s="284" t="s">
        <v>8401</v>
      </c>
      <c r="I2943" s="281" t="str">
        <f>IFERROR(VLOOKUP(Table[[#This Row],[Activity Details of Assistance]],WHAT!E:F,2,FALSE),"")</f>
        <v># of household</v>
      </c>
      <c r="J2943" s="281"/>
      <c r="K2943">
        <v>4256</v>
      </c>
      <c r="L2943" s="195" t="s">
        <v>28</v>
      </c>
      <c r="M2943" s="293" t="s">
        <v>13</v>
      </c>
      <c r="N2943" t="s">
        <v>14</v>
      </c>
      <c r="O2943" t="s">
        <v>307</v>
      </c>
      <c r="P2943" t="s">
        <v>1599</v>
      </c>
      <c r="Q2943" t="s">
        <v>5697</v>
      </c>
      <c r="R2943" s="230">
        <v>45169</v>
      </c>
      <c r="S2943" s="230">
        <v>45261</v>
      </c>
      <c r="T2943" t="s">
        <v>8407</v>
      </c>
      <c r="U2943" s="285"/>
      <c r="V2943" s="285"/>
      <c r="W2943" s="285"/>
      <c r="X2943" s="285"/>
      <c r="Y2943" s="286"/>
      <c r="Z2943" t="s">
        <v>8458</v>
      </c>
      <c r="AA2943" s="299" t="s">
        <v>8459</v>
      </c>
      <c r="AB2943" t="s">
        <v>8460</v>
      </c>
      <c r="AC2943" s="292" t="str">
        <f>_xlfn.IFNA(IF(Table[[#This Row],[Programme Partner]]&lt;&gt;Table[[#This Row],[Implementing Partner]],CONCATENATE(Table[[#This Row],[Programme Partner]],"-",Table[[#This Row],[Implementing Partner]]),Table[[#This Row],[Programme Partner]]),"")</f>
        <v>UNHCR-NGOF</v>
      </c>
    </row>
    <row r="2944" spans="1:29" ht="16.5" customHeight="1">
      <c r="A2944" s="183">
        <v>2945</v>
      </c>
      <c r="B2944" s="279" t="s">
        <v>8385</v>
      </c>
      <c r="C2944" s="281" t="s">
        <v>4993</v>
      </c>
      <c r="D2944" s="282" t="s">
        <v>4993</v>
      </c>
      <c r="E2944" s="283" t="s">
        <v>8457</v>
      </c>
      <c r="F2944" s="281" t="s">
        <v>27</v>
      </c>
      <c r="G2944" s="281" t="s">
        <v>8011</v>
      </c>
      <c r="H2944" s="284" t="s">
        <v>8363</v>
      </c>
      <c r="I2944" s="281" t="str">
        <f>IFERROR(VLOOKUP(Table[[#This Row],[Activity Details of Assistance]],WHAT!E:F,2,FALSE),"")</f>
        <v># of tube well</v>
      </c>
      <c r="J2944" s="281"/>
      <c r="K2944">
        <v>65</v>
      </c>
      <c r="L2944" s="195" t="s">
        <v>28</v>
      </c>
      <c r="M2944" s="293" t="s">
        <v>13</v>
      </c>
      <c r="N2944" t="s">
        <v>14</v>
      </c>
      <c r="O2944" t="s">
        <v>309</v>
      </c>
      <c r="P2944" t="s">
        <v>1606</v>
      </c>
      <c r="Q2944" t="s">
        <v>6477</v>
      </c>
      <c r="R2944" s="230">
        <v>45169</v>
      </c>
      <c r="S2944" s="230">
        <v>45139</v>
      </c>
      <c r="T2944" t="s">
        <v>8407</v>
      </c>
      <c r="U2944" s="285"/>
      <c r="V2944" s="285"/>
      <c r="W2944" s="285"/>
      <c r="X2944" s="285"/>
      <c r="Y2944" s="286"/>
      <c r="Z2944" t="s">
        <v>8482</v>
      </c>
      <c r="AA2944" s="300" t="s">
        <v>8278</v>
      </c>
      <c r="AB2944">
        <v>1813213381</v>
      </c>
      <c r="AC2944" s="292" t="str">
        <f>_xlfn.IFNA(IF(Table[[#This Row],[Programme Partner]]&lt;&gt;Table[[#This Row],[Implementing Partner]],CONCATENATE(Table[[#This Row],[Programme Partner]],"-",Table[[#This Row],[Implementing Partner]]),Table[[#This Row],[Programme Partner]]),"")</f>
        <v>ACF</v>
      </c>
    </row>
    <row r="2945" spans="1:29" ht="16.5" customHeight="1">
      <c r="A2945" s="183">
        <v>2946</v>
      </c>
      <c r="B2945" s="279" t="s">
        <v>8385</v>
      </c>
      <c r="C2945" s="281" t="s">
        <v>4993</v>
      </c>
      <c r="D2945" s="282" t="s">
        <v>4993</v>
      </c>
      <c r="E2945" s="283" t="s">
        <v>8457</v>
      </c>
      <c r="F2945" s="281" t="s">
        <v>27</v>
      </c>
      <c r="G2945" s="281" t="s">
        <v>8012</v>
      </c>
      <c r="H2945" s="284" t="s">
        <v>8323</v>
      </c>
      <c r="I2945" s="281" t="str">
        <f>IFERROR(VLOOKUP(Table[[#This Row],[Activity Details of Assistance]],WHAT!E:F,2,FALSE),"")</f>
        <v xml:space="preserve"># of door </v>
      </c>
      <c r="J2945" s="281"/>
      <c r="K2945">
        <v>27</v>
      </c>
      <c r="L2945" s="195" t="s">
        <v>28</v>
      </c>
      <c r="M2945" s="293" t="s">
        <v>13</v>
      </c>
      <c r="N2945" t="s">
        <v>14</v>
      </c>
      <c r="O2945" t="s">
        <v>309</v>
      </c>
      <c r="P2945" t="s">
        <v>1606</v>
      </c>
      <c r="Q2945" t="s">
        <v>6477</v>
      </c>
      <c r="R2945" s="230">
        <v>45169</v>
      </c>
      <c r="S2945" s="230">
        <v>45139</v>
      </c>
      <c r="T2945" t="s">
        <v>8407</v>
      </c>
      <c r="U2945" s="285"/>
      <c r="V2945" s="285"/>
      <c r="W2945" s="285"/>
      <c r="X2945" s="285"/>
      <c r="Y2945" s="286"/>
      <c r="Z2945" t="s">
        <v>8482</v>
      </c>
      <c r="AA2945" s="299" t="s">
        <v>8278</v>
      </c>
      <c r="AB2945">
        <v>1813213381</v>
      </c>
      <c r="AC2945" s="292" t="str">
        <f>_xlfn.IFNA(IF(Table[[#This Row],[Programme Partner]]&lt;&gt;Table[[#This Row],[Implementing Partner]],CONCATENATE(Table[[#This Row],[Programme Partner]],"-",Table[[#This Row],[Implementing Partner]]),Table[[#This Row],[Programme Partner]]),"")</f>
        <v>ACF</v>
      </c>
    </row>
    <row r="2946" spans="1:29" ht="16.5" customHeight="1">
      <c r="A2946" s="183">
        <v>2947</v>
      </c>
      <c r="B2946" s="279" t="s">
        <v>8385</v>
      </c>
      <c r="C2946" s="281" t="s">
        <v>4993</v>
      </c>
      <c r="D2946" s="282" t="s">
        <v>4993</v>
      </c>
      <c r="E2946" s="283" t="s">
        <v>8457</v>
      </c>
      <c r="F2946" s="281" t="s">
        <v>27</v>
      </c>
      <c r="G2946" s="281" t="s">
        <v>8012</v>
      </c>
      <c r="H2946" s="284" t="s">
        <v>8312</v>
      </c>
      <c r="I2946" s="281" t="str">
        <f>IFERROR(VLOOKUP(Table[[#This Row],[Activity Details of Assistance]],WHAT!E:F,2,FALSE),"")</f>
        <v># of door</v>
      </c>
      <c r="J2946" s="281"/>
      <c r="K2946">
        <v>102</v>
      </c>
      <c r="L2946" s="195" t="s">
        <v>28</v>
      </c>
      <c r="M2946" s="293" t="s">
        <v>13</v>
      </c>
      <c r="N2946" t="s">
        <v>14</v>
      </c>
      <c r="O2946" t="s">
        <v>309</v>
      </c>
      <c r="P2946" t="s">
        <v>1606</v>
      </c>
      <c r="Q2946" t="s">
        <v>6477</v>
      </c>
      <c r="R2946" s="230">
        <v>45169</v>
      </c>
      <c r="S2946" s="230">
        <v>45139</v>
      </c>
      <c r="T2946" t="s">
        <v>8407</v>
      </c>
      <c r="U2946" s="285"/>
      <c r="V2946" s="285"/>
      <c r="W2946" s="285"/>
      <c r="X2946" s="285"/>
      <c r="Y2946" s="286"/>
      <c r="Z2946" t="s">
        <v>8482</v>
      </c>
      <c r="AA2946" s="300" t="s">
        <v>8278</v>
      </c>
      <c r="AB2946">
        <v>1813213381</v>
      </c>
      <c r="AC2946" s="292" t="str">
        <f>_xlfn.IFNA(IF(Table[[#This Row],[Programme Partner]]&lt;&gt;Table[[#This Row],[Implementing Partner]],CONCATENATE(Table[[#This Row],[Programme Partner]],"-",Table[[#This Row],[Implementing Partner]]),Table[[#This Row],[Programme Partner]]),"")</f>
        <v>ACF</v>
      </c>
    </row>
    <row r="2947" spans="1:29" ht="16.5" customHeight="1">
      <c r="A2947" s="183">
        <v>2948</v>
      </c>
      <c r="B2947" s="279" t="s">
        <v>8385</v>
      </c>
      <c r="C2947" s="281" t="s">
        <v>4993</v>
      </c>
      <c r="D2947" s="282" t="s">
        <v>4993</v>
      </c>
      <c r="E2947" s="283" t="s">
        <v>8457</v>
      </c>
      <c r="F2947" s="281" t="s">
        <v>27</v>
      </c>
      <c r="G2947" s="281" t="s">
        <v>8013</v>
      </c>
      <c r="H2947" s="284" t="s">
        <v>8287</v>
      </c>
      <c r="I2947" s="281" t="str">
        <f>IFERROR(VLOOKUP(Table[[#This Row],[Activity Details of Assistance]],WHAT!E:F,2,FALSE),"")</f>
        <v># of HP sessions at HH level</v>
      </c>
      <c r="J2947" s="281"/>
      <c r="K2947">
        <v>449</v>
      </c>
      <c r="L2947" s="195" t="s">
        <v>28</v>
      </c>
      <c r="M2947" s="293" t="s">
        <v>13</v>
      </c>
      <c r="N2947" t="s">
        <v>14</v>
      </c>
      <c r="O2947" t="s">
        <v>309</v>
      </c>
      <c r="P2947" t="s">
        <v>1606</v>
      </c>
      <c r="Q2947" t="s">
        <v>6477</v>
      </c>
      <c r="R2947" s="230">
        <v>45169</v>
      </c>
      <c r="S2947" s="230">
        <v>45139</v>
      </c>
      <c r="T2947" t="s">
        <v>8407</v>
      </c>
      <c r="U2947" s="285"/>
      <c r="V2947" s="285"/>
      <c r="W2947" s="285"/>
      <c r="X2947" s="285"/>
      <c r="Y2947" s="286"/>
      <c r="Z2947" t="s">
        <v>8482</v>
      </c>
      <c r="AA2947" s="299" t="s">
        <v>8278</v>
      </c>
      <c r="AB2947">
        <v>1813213381</v>
      </c>
      <c r="AC2947" s="292" t="str">
        <f>_xlfn.IFNA(IF(Table[[#This Row],[Programme Partner]]&lt;&gt;Table[[#This Row],[Implementing Partner]],CONCATENATE(Table[[#This Row],[Programme Partner]],"-",Table[[#This Row],[Implementing Partner]]),Table[[#This Row],[Programme Partner]]),"")</f>
        <v>ACF</v>
      </c>
    </row>
    <row r="2948" spans="1:29" ht="16.5" customHeight="1">
      <c r="A2948" s="183">
        <v>2949</v>
      </c>
      <c r="B2948" s="279" t="s">
        <v>8385</v>
      </c>
      <c r="C2948" s="281" t="s">
        <v>4993</v>
      </c>
      <c r="D2948" s="282" t="s">
        <v>4993</v>
      </c>
      <c r="E2948" s="283" t="s">
        <v>8457</v>
      </c>
      <c r="F2948" s="281" t="s">
        <v>27</v>
      </c>
      <c r="G2948" s="281" t="s">
        <v>8014</v>
      </c>
      <c r="H2948" s="284" t="s">
        <v>8313</v>
      </c>
      <c r="I2948" s="281" t="str">
        <f>IFERROR(VLOOKUP(Table[[#This Row],[Activity Details of Assistance]],WHAT!E:F,2,FALSE),"")</f>
        <v># of campaign per camp </v>
      </c>
      <c r="J2948" s="281"/>
      <c r="K2948">
        <v>12</v>
      </c>
      <c r="L2948" s="195" t="s">
        <v>28</v>
      </c>
      <c r="M2948" s="293" t="s">
        <v>13</v>
      </c>
      <c r="N2948" t="s">
        <v>14</v>
      </c>
      <c r="O2948" t="s">
        <v>309</v>
      </c>
      <c r="P2948" t="s">
        <v>1606</v>
      </c>
      <c r="Q2948" t="s">
        <v>6477</v>
      </c>
      <c r="R2948" s="230">
        <v>45169</v>
      </c>
      <c r="S2948" s="230">
        <v>45139</v>
      </c>
      <c r="T2948" t="s">
        <v>8407</v>
      </c>
      <c r="U2948" s="285"/>
      <c r="V2948" s="285"/>
      <c r="W2948" s="285"/>
      <c r="X2948" s="285"/>
      <c r="Y2948" s="286"/>
      <c r="Z2948" t="s">
        <v>8482</v>
      </c>
      <c r="AA2948" s="300" t="s">
        <v>8278</v>
      </c>
      <c r="AB2948">
        <v>1813213381</v>
      </c>
      <c r="AC2948" s="292" t="str">
        <f>_xlfn.IFNA(IF(Table[[#This Row],[Programme Partner]]&lt;&gt;Table[[#This Row],[Implementing Partner]],CONCATENATE(Table[[#This Row],[Programme Partner]],"-",Table[[#This Row],[Implementing Partner]]),Table[[#This Row],[Programme Partner]]),"")</f>
        <v>ACF</v>
      </c>
    </row>
    <row r="2949" spans="1:29" ht="16.5" customHeight="1">
      <c r="A2949" s="183">
        <v>2950</v>
      </c>
      <c r="B2949" s="279" t="s">
        <v>8385</v>
      </c>
      <c r="C2949" s="281" t="s">
        <v>4993</v>
      </c>
      <c r="D2949" s="282" t="s">
        <v>4993</v>
      </c>
      <c r="E2949" s="283" t="s">
        <v>8457</v>
      </c>
      <c r="F2949" s="281" t="s">
        <v>27</v>
      </c>
      <c r="G2949" s="281" t="s">
        <v>8014</v>
      </c>
      <c r="H2949" s="284" t="s">
        <v>8412</v>
      </c>
      <c r="I2949" s="281" t="str">
        <f>IFERROR(VLOOKUP(Table[[#This Row],[Activity Details of Assistance]],WHAT!E:F,2,FALSE),"")</f>
        <v># of HH</v>
      </c>
      <c r="J2949" s="281"/>
      <c r="K2949">
        <v>4673</v>
      </c>
      <c r="L2949" s="195" t="s">
        <v>28</v>
      </c>
      <c r="M2949" s="293" t="s">
        <v>13</v>
      </c>
      <c r="N2949" t="s">
        <v>14</v>
      </c>
      <c r="O2949" t="s">
        <v>309</v>
      </c>
      <c r="P2949" t="s">
        <v>1606</v>
      </c>
      <c r="Q2949" t="s">
        <v>6477</v>
      </c>
      <c r="R2949" s="230">
        <v>45169</v>
      </c>
      <c r="S2949" s="230">
        <v>45139</v>
      </c>
      <c r="T2949" t="s">
        <v>8407</v>
      </c>
      <c r="U2949" s="285"/>
      <c r="V2949" s="285"/>
      <c r="W2949" s="285"/>
      <c r="X2949" s="285"/>
      <c r="Y2949" s="286"/>
      <c r="Z2949" t="s">
        <v>8482</v>
      </c>
      <c r="AA2949" s="299" t="s">
        <v>8278</v>
      </c>
      <c r="AB2949">
        <v>1813213381</v>
      </c>
      <c r="AC2949" s="292" t="str">
        <f>_xlfn.IFNA(IF(Table[[#This Row],[Programme Partner]]&lt;&gt;Table[[#This Row],[Implementing Partner]],CONCATENATE(Table[[#This Row],[Programme Partner]],"-",Table[[#This Row],[Implementing Partner]]),Table[[#This Row],[Programme Partner]]),"")</f>
        <v>ACF</v>
      </c>
    </row>
    <row r="2950" spans="1:29" ht="16.5" customHeight="1">
      <c r="A2950" s="183">
        <v>2951</v>
      </c>
      <c r="B2950" s="279" t="s">
        <v>8385</v>
      </c>
      <c r="C2950" s="281" t="s">
        <v>5275</v>
      </c>
      <c r="D2950" s="282" t="s">
        <v>5184</v>
      </c>
      <c r="E2950" s="283" t="s">
        <v>5275</v>
      </c>
      <c r="F2950" s="281" t="s">
        <v>27</v>
      </c>
      <c r="G2950" s="281" t="s">
        <v>8011</v>
      </c>
      <c r="H2950" s="284" t="s">
        <v>8363</v>
      </c>
      <c r="I2950" s="281" t="str">
        <f>IFERROR(VLOOKUP(Table[[#This Row],[Activity Details of Assistance]],WHAT!E:F,2,FALSE),"")</f>
        <v># of tube well</v>
      </c>
      <c r="J2950" s="281"/>
      <c r="K2950">
        <v>293</v>
      </c>
      <c r="L2950" s="195" t="s">
        <v>28</v>
      </c>
      <c r="M2950" s="293" t="s">
        <v>13</v>
      </c>
      <c r="N2950" t="s">
        <v>14</v>
      </c>
      <c r="O2950" t="s">
        <v>309</v>
      </c>
      <c r="P2950" t="s">
        <v>1606</v>
      </c>
      <c r="Q2950" t="s">
        <v>5887</v>
      </c>
      <c r="R2950" s="230">
        <v>45169</v>
      </c>
      <c r="S2950" s="230">
        <v>45292</v>
      </c>
      <c r="T2950" t="s">
        <v>8407</v>
      </c>
      <c r="U2950" s="285"/>
      <c r="V2950" s="285"/>
      <c r="W2950" s="285"/>
      <c r="X2950" s="285"/>
      <c r="Y2950" s="286"/>
      <c r="Z2950" t="s">
        <v>8429</v>
      </c>
      <c r="AA2950" s="300" t="s">
        <v>8444</v>
      </c>
      <c r="AB2950">
        <v>8801710000000</v>
      </c>
      <c r="AC2950" s="292" t="str">
        <f>_xlfn.IFNA(IF(Table[[#This Row],[Programme Partner]]&lt;&gt;Table[[#This Row],[Implementing Partner]],CONCATENATE(Table[[#This Row],[Programme Partner]],"-",Table[[#This Row],[Implementing Partner]]),Table[[#This Row],[Programme Partner]]),"")</f>
        <v>UNICEF-NGOF</v>
      </c>
    </row>
    <row r="2951" spans="1:29" ht="16.5" customHeight="1">
      <c r="A2951" s="183">
        <v>2952</v>
      </c>
      <c r="B2951" s="279" t="s">
        <v>8385</v>
      </c>
      <c r="C2951" s="281" t="s">
        <v>5275</v>
      </c>
      <c r="D2951" s="282" t="s">
        <v>5184</v>
      </c>
      <c r="E2951" s="283" t="s">
        <v>5275</v>
      </c>
      <c r="F2951" s="281" t="s">
        <v>27</v>
      </c>
      <c r="G2951" s="281" t="s">
        <v>8012</v>
      </c>
      <c r="H2951" s="284" t="s">
        <v>8364</v>
      </c>
      <c r="I2951" s="281" t="str">
        <f>IFERROR(VLOOKUP(Table[[#This Row],[Activity Details of Assistance]],WHAT!E:F,2,FALSE),"")</f>
        <v xml:space="preserve"># of door </v>
      </c>
      <c r="J2951" s="281"/>
      <c r="K2951">
        <v>40</v>
      </c>
      <c r="L2951" s="195" t="s">
        <v>28</v>
      </c>
      <c r="M2951" s="293" t="s">
        <v>13</v>
      </c>
      <c r="N2951" t="s">
        <v>14</v>
      </c>
      <c r="O2951" t="s">
        <v>309</v>
      </c>
      <c r="P2951" t="s">
        <v>1606</v>
      </c>
      <c r="Q2951" t="s">
        <v>5887</v>
      </c>
      <c r="R2951" s="230">
        <v>45169</v>
      </c>
      <c r="S2951" s="230">
        <v>45292</v>
      </c>
      <c r="T2951" t="s">
        <v>8407</v>
      </c>
      <c r="U2951" s="285"/>
      <c r="V2951" s="285"/>
      <c r="W2951" s="285"/>
      <c r="X2951" s="285"/>
      <c r="Y2951" s="286"/>
      <c r="Z2951" t="s">
        <v>8429</v>
      </c>
      <c r="AA2951" s="299" t="s">
        <v>8444</v>
      </c>
      <c r="AB2951">
        <v>8801710000000</v>
      </c>
      <c r="AC2951" s="292" t="str">
        <f>_xlfn.IFNA(IF(Table[[#This Row],[Programme Partner]]&lt;&gt;Table[[#This Row],[Implementing Partner]],CONCATENATE(Table[[#This Row],[Programme Partner]],"-",Table[[#This Row],[Implementing Partner]]),Table[[#This Row],[Programme Partner]]),"")</f>
        <v>UNICEF-NGOF</v>
      </c>
    </row>
    <row r="2952" spans="1:29" ht="16.5" customHeight="1">
      <c r="A2952" s="183">
        <v>2953</v>
      </c>
      <c r="B2952" s="279" t="s">
        <v>8385</v>
      </c>
      <c r="C2952" s="281" t="s">
        <v>5275</v>
      </c>
      <c r="D2952" s="282" t="s">
        <v>5184</v>
      </c>
      <c r="E2952" s="283" t="s">
        <v>5275</v>
      </c>
      <c r="F2952" s="281" t="s">
        <v>27</v>
      </c>
      <c r="G2952" s="281" t="s">
        <v>8012</v>
      </c>
      <c r="H2952" s="284" t="s">
        <v>8365</v>
      </c>
      <c r="I2952" s="281" t="str">
        <f>IFERROR(VLOOKUP(Table[[#This Row],[Activity Details of Assistance]],WHAT!E:F,2,FALSE),"")</f>
        <v># of door</v>
      </c>
      <c r="J2952" s="281"/>
      <c r="K2952">
        <v>186</v>
      </c>
      <c r="L2952" s="195" t="s">
        <v>28</v>
      </c>
      <c r="M2952" s="293" t="s">
        <v>13</v>
      </c>
      <c r="N2952" t="s">
        <v>14</v>
      </c>
      <c r="O2952" t="s">
        <v>309</v>
      </c>
      <c r="P2952" t="s">
        <v>1606</v>
      </c>
      <c r="Q2952" t="s">
        <v>5887</v>
      </c>
      <c r="R2952" s="230">
        <v>45169</v>
      </c>
      <c r="S2952" s="230">
        <v>45292</v>
      </c>
      <c r="T2952" t="s">
        <v>8407</v>
      </c>
      <c r="U2952" s="285"/>
      <c r="V2952" s="285"/>
      <c r="W2952" s="285"/>
      <c r="X2952" s="285"/>
      <c r="Y2952" s="286"/>
      <c r="Z2952" t="s">
        <v>8429</v>
      </c>
      <c r="AA2952" s="300" t="s">
        <v>8444</v>
      </c>
      <c r="AB2952">
        <v>8801710000000</v>
      </c>
      <c r="AC2952" s="292" t="str">
        <f>_xlfn.IFNA(IF(Table[[#This Row],[Programme Partner]]&lt;&gt;Table[[#This Row],[Implementing Partner]],CONCATENATE(Table[[#This Row],[Programme Partner]],"-",Table[[#This Row],[Implementing Partner]]),Table[[#This Row],[Programme Partner]]),"")</f>
        <v>UNICEF-NGOF</v>
      </c>
    </row>
    <row r="2953" spans="1:29" ht="16.5" customHeight="1">
      <c r="A2953" s="183">
        <v>2954</v>
      </c>
      <c r="B2953" s="279" t="s">
        <v>8385</v>
      </c>
      <c r="C2953" s="281" t="s">
        <v>5275</v>
      </c>
      <c r="D2953" s="282" t="s">
        <v>5184</v>
      </c>
      <c r="E2953" s="283" t="s">
        <v>5275</v>
      </c>
      <c r="F2953" s="281" t="s">
        <v>27</v>
      </c>
      <c r="G2953" s="281" t="s">
        <v>8012</v>
      </c>
      <c r="H2953" s="284" t="s">
        <v>8312</v>
      </c>
      <c r="I2953" s="281" t="str">
        <f>IFERROR(VLOOKUP(Table[[#This Row],[Activity Details of Assistance]],WHAT!E:F,2,FALSE),"")</f>
        <v># of door</v>
      </c>
      <c r="J2953" s="281"/>
      <c r="K2953">
        <v>1450</v>
      </c>
      <c r="L2953" s="195" t="s">
        <v>28</v>
      </c>
      <c r="M2953" s="293" t="s">
        <v>13</v>
      </c>
      <c r="N2953" t="s">
        <v>14</v>
      </c>
      <c r="O2953" t="s">
        <v>309</v>
      </c>
      <c r="P2953" t="s">
        <v>1606</v>
      </c>
      <c r="Q2953" t="s">
        <v>5887</v>
      </c>
      <c r="R2953" s="230">
        <v>45169</v>
      </c>
      <c r="S2953" s="230">
        <v>45292</v>
      </c>
      <c r="T2953" t="s">
        <v>8407</v>
      </c>
      <c r="U2953" s="285"/>
      <c r="V2953" s="285"/>
      <c r="W2953" s="285"/>
      <c r="X2953" s="285"/>
      <c r="Y2953" s="286"/>
      <c r="Z2953" t="s">
        <v>8429</v>
      </c>
      <c r="AA2953" s="299" t="s">
        <v>8444</v>
      </c>
      <c r="AB2953">
        <v>8801710000000</v>
      </c>
      <c r="AC2953" s="292" t="str">
        <f>_xlfn.IFNA(IF(Table[[#This Row],[Programme Partner]]&lt;&gt;Table[[#This Row],[Implementing Partner]],CONCATENATE(Table[[#This Row],[Programme Partner]],"-",Table[[#This Row],[Implementing Partner]]),Table[[#This Row],[Programme Partner]]),"")</f>
        <v>UNICEF-NGOF</v>
      </c>
    </row>
    <row r="2954" spans="1:29" ht="16.5" customHeight="1">
      <c r="A2954" s="183">
        <v>2955</v>
      </c>
      <c r="B2954" s="279" t="s">
        <v>8385</v>
      </c>
      <c r="C2954" s="281" t="s">
        <v>5275</v>
      </c>
      <c r="D2954" s="282" t="s">
        <v>5184</v>
      </c>
      <c r="E2954" s="283" t="s">
        <v>5275</v>
      </c>
      <c r="F2954" s="281" t="s">
        <v>27</v>
      </c>
      <c r="G2954" s="281" t="s">
        <v>8013</v>
      </c>
      <c r="H2954" s="284" t="s">
        <v>8338</v>
      </c>
      <c r="I2954" s="281" t="str">
        <f>IFERROR(VLOOKUP(Table[[#This Row],[Activity Details of Assistance]],WHAT!E:F,2,FALSE),"")</f>
        <v># of facilities</v>
      </c>
      <c r="J2954" s="281"/>
      <c r="K2954">
        <v>2660</v>
      </c>
      <c r="L2954" s="195" t="s">
        <v>28</v>
      </c>
      <c r="M2954" s="293" t="s">
        <v>13</v>
      </c>
      <c r="N2954" t="s">
        <v>14</v>
      </c>
      <c r="O2954" t="s">
        <v>309</v>
      </c>
      <c r="P2954" t="s">
        <v>1606</v>
      </c>
      <c r="Q2954" t="s">
        <v>5887</v>
      </c>
      <c r="R2954" s="230">
        <v>45169</v>
      </c>
      <c r="S2954" s="230">
        <v>45292</v>
      </c>
      <c r="T2954" t="s">
        <v>8407</v>
      </c>
      <c r="U2954" s="285"/>
      <c r="V2954" s="285"/>
      <c r="W2954" s="285"/>
      <c r="X2954" s="285"/>
      <c r="Y2954" s="286"/>
      <c r="Z2954" t="s">
        <v>8429</v>
      </c>
      <c r="AA2954" s="300" t="s">
        <v>8444</v>
      </c>
      <c r="AB2954">
        <v>8801710000000</v>
      </c>
      <c r="AC2954" s="292" t="str">
        <f>_xlfn.IFNA(IF(Table[[#This Row],[Programme Partner]]&lt;&gt;Table[[#This Row],[Implementing Partner]],CONCATENATE(Table[[#This Row],[Programme Partner]],"-",Table[[#This Row],[Implementing Partner]]),Table[[#This Row],[Programme Partner]]),"")</f>
        <v>UNICEF-NGOF</v>
      </c>
    </row>
    <row r="2955" spans="1:29" ht="16.5" customHeight="1">
      <c r="A2955" s="183">
        <v>2956</v>
      </c>
      <c r="B2955" s="279" t="s">
        <v>8385</v>
      </c>
      <c r="C2955" s="281" t="s">
        <v>5275</v>
      </c>
      <c r="D2955" s="282" t="s">
        <v>5184</v>
      </c>
      <c r="E2955" s="283" t="s">
        <v>5275</v>
      </c>
      <c r="F2955" s="281" t="s">
        <v>27</v>
      </c>
      <c r="G2955" s="281" t="s">
        <v>8013</v>
      </c>
      <c r="H2955" s="284" t="s">
        <v>8287</v>
      </c>
      <c r="I2955" s="281" t="str">
        <f>IFERROR(VLOOKUP(Table[[#This Row],[Activity Details of Assistance]],WHAT!E:F,2,FALSE),"")</f>
        <v># of HP sessions at HH level</v>
      </c>
      <c r="J2955" s="281"/>
      <c r="K2955">
        <v>6790</v>
      </c>
      <c r="L2955" s="195" t="s">
        <v>28</v>
      </c>
      <c r="M2955" s="293" t="s">
        <v>13</v>
      </c>
      <c r="N2955" t="s">
        <v>14</v>
      </c>
      <c r="O2955" t="s">
        <v>309</v>
      </c>
      <c r="P2955" t="s">
        <v>1606</v>
      </c>
      <c r="Q2955" t="s">
        <v>5887</v>
      </c>
      <c r="R2955" s="230">
        <v>45169</v>
      </c>
      <c r="S2955" s="230">
        <v>45292</v>
      </c>
      <c r="T2955" t="s">
        <v>8407</v>
      </c>
      <c r="U2955" s="285"/>
      <c r="V2955" s="285"/>
      <c r="W2955" s="285"/>
      <c r="X2955" s="285"/>
      <c r="Y2955" s="286"/>
      <c r="Z2955" t="s">
        <v>8429</v>
      </c>
      <c r="AA2955" s="299" t="s">
        <v>8444</v>
      </c>
      <c r="AB2955">
        <v>8801710000000</v>
      </c>
      <c r="AC2955" s="292" t="str">
        <f>_xlfn.IFNA(IF(Table[[#This Row],[Programme Partner]]&lt;&gt;Table[[#This Row],[Implementing Partner]],CONCATENATE(Table[[#This Row],[Programme Partner]],"-",Table[[#This Row],[Implementing Partner]]),Table[[#This Row],[Programme Partner]]),"")</f>
        <v>UNICEF-NGOF</v>
      </c>
    </row>
    <row r="2956" spans="1:29" ht="16.5" customHeight="1">
      <c r="A2956" s="183">
        <v>2957</v>
      </c>
      <c r="B2956" s="279" t="s">
        <v>8385</v>
      </c>
      <c r="C2956" s="281" t="s">
        <v>5275</v>
      </c>
      <c r="D2956" s="282" t="s">
        <v>5184</v>
      </c>
      <c r="E2956" s="283" t="s">
        <v>5275</v>
      </c>
      <c r="F2956" s="281" t="s">
        <v>27</v>
      </c>
      <c r="G2956" s="281" t="s">
        <v>8014</v>
      </c>
      <c r="H2956" s="284" t="s">
        <v>8412</v>
      </c>
      <c r="I2956" s="281" t="str">
        <f>IFERROR(VLOOKUP(Table[[#This Row],[Activity Details of Assistance]],WHAT!E:F,2,FALSE),"")</f>
        <v># of HH</v>
      </c>
      <c r="J2956" s="281"/>
      <c r="K2956">
        <v>1876</v>
      </c>
      <c r="L2956" s="195" t="s">
        <v>28</v>
      </c>
      <c r="M2956" s="293" t="s">
        <v>13</v>
      </c>
      <c r="N2956" t="s">
        <v>14</v>
      </c>
      <c r="O2956" t="s">
        <v>309</v>
      </c>
      <c r="P2956" t="s">
        <v>1606</v>
      </c>
      <c r="Q2956" t="s">
        <v>5887</v>
      </c>
      <c r="R2956" s="230">
        <v>45169</v>
      </c>
      <c r="S2956" s="230">
        <v>45292</v>
      </c>
      <c r="T2956" t="s">
        <v>8407</v>
      </c>
      <c r="U2956" s="285"/>
      <c r="V2956" s="285"/>
      <c r="W2956" s="285"/>
      <c r="X2956" s="285"/>
      <c r="Y2956" s="286"/>
      <c r="Z2956" t="s">
        <v>8429</v>
      </c>
      <c r="AA2956" s="300" t="s">
        <v>8444</v>
      </c>
      <c r="AB2956">
        <v>8801710000000</v>
      </c>
      <c r="AC2956" s="292" t="str">
        <f>_xlfn.IFNA(IF(Table[[#This Row],[Programme Partner]]&lt;&gt;Table[[#This Row],[Implementing Partner]],CONCATENATE(Table[[#This Row],[Programme Partner]],"-",Table[[#This Row],[Implementing Partner]]),Table[[#This Row],[Programme Partner]]),"")</f>
        <v>UNICEF-NGOF</v>
      </c>
    </row>
    <row r="2957" spans="1:29" ht="16.5" customHeight="1">
      <c r="A2957" s="183">
        <v>2958</v>
      </c>
      <c r="B2957" s="279" t="s">
        <v>8385</v>
      </c>
      <c r="C2957" s="281" t="s">
        <v>5275</v>
      </c>
      <c r="D2957" s="282" t="s">
        <v>5184</v>
      </c>
      <c r="E2957" s="283" t="s">
        <v>5275</v>
      </c>
      <c r="F2957" s="281" t="s">
        <v>27</v>
      </c>
      <c r="G2957" s="281" t="s">
        <v>8011</v>
      </c>
      <c r="H2957" s="284" t="s">
        <v>8363</v>
      </c>
      <c r="I2957" s="281" t="str">
        <f>IFERROR(VLOOKUP(Table[[#This Row],[Activity Details of Assistance]],WHAT!E:F,2,FALSE),"")</f>
        <v># of tube well</v>
      </c>
      <c r="J2957" s="281"/>
      <c r="K2957">
        <v>214</v>
      </c>
      <c r="L2957" s="195" t="s">
        <v>28</v>
      </c>
      <c r="M2957" s="293" t="s">
        <v>13</v>
      </c>
      <c r="N2957" t="s">
        <v>14</v>
      </c>
      <c r="O2957" t="s">
        <v>309</v>
      </c>
      <c r="P2957" t="s">
        <v>1606</v>
      </c>
      <c r="Q2957" t="s">
        <v>6481</v>
      </c>
      <c r="R2957" s="230">
        <v>45169</v>
      </c>
      <c r="S2957" s="230">
        <v>45292</v>
      </c>
      <c r="T2957" t="s">
        <v>8407</v>
      </c>
      <c r="U2957" s="285"/>
      <c r="V2957" s="285"/>
      <c r="W2957" s="285"/>
      <c r="X2957" s="285"/>
      <c r="Y2957" s="286"/>
      <c r="Z2957" t="s">
        <v>8429</v>
      </c>
      <c r="AA2957" s="299" t="s">
        <v>8444</v>
      </c>
      <c r="AB2957">
        <v>8801710000000</v>
      </c>
      <c r="AC2957" s="292" t="str">
        <f>_xlfn.IFNA(IF(Table[[#This Row],[Programme Partner]]&lt;&gt;Table[[#This Row],[Implementing Partner]],CONCATENATE(Table[[#This Row],[Programme Partner]],"-",Table[[#This Row],[Implementing Partner]]),Table[[#This Row],[Programme Partner]]),"")</f>
        <v>UNICEF-NGOF</v>
      </c>
    </row>
    <row r="2958" spans="1:29" ht="16.5" customHeight="1">
      <c r="A2958" s="183">
        <v>2959</v>
      </c>
      <c r="B2958" s="279" t="s">
        <v>8385</v>
      </c>
      <c r="C2958" s="281" t="s">
        <v>5275</v>
      </c>
      <c r="D2958" s="282" t="s">
        <v>5184</v>
      </c>
      <c r="E2958" s="283" t="s">
        <v>5275</v>
      </c>
      <c r="F2958" s="281" t="s">
        <v>27</v>
      </c>
      <c r="G2958" s="281" t="s">
        <v>8012</v>
      </c>
      <c r="H2958" s="284" t="s">
        <v>8364</v>
      </c>
      <c r="I2958" s="281" t="str">
        <f>IFERROR(VLOOKUP(Table[[#This Row],[Activity Details of Assistance]],WHAT!E:F,2,FALSE),"")</f>
        <v xml:space="preserve"># of door </v>
      </c>
      <c r="J2958" s="281"/>
      <c r="K2958">
        <v>42</v>
      </c>
      <c r="L2958" s="195" t="s">
        <v>28</v>
      </c>
      <c r="M2958" s="293" t="s">
        <v>13</v>
      </c>
      <c r="N2958" t="s">
        <v>14</v>
      </c>
      <c r="O2958" t="s">
        <v>309</v>
      </c>
      <c r="P2958" t="s">
        <v>1606</v>
      </c>
      <c r="Q2958" t="s">
        <v>6481</v>
      </c>
      <c r="R2958" s="230">
        <v>45169</v>
      </c>
      <c r="S2958" s="230">
        <v>45292</v>
      </c>
      <c r="T2958" t="s">
        <v>8407</v>
      </c>
      <c r="U2958" s="285"/>
      <c r="V2958" s="285"/>
      <c r="W2958" s="285"/>
      <c r="X2958" s="285"/>
      <c r="Y2958" s="286"/>
      <c r="Z2958" t="s">
        <v>8429</v>
      </c>
      <c r="AA2958" s="300" t="s">
        <v>8444</v>
      </c>
      <c r="AB2958">
        <v>8801710000000</v>
      </c>
      <c r="AC2958" s="292" t="str">
        <f>_xlfn.IFNA(IF(Table[[#This Row],[Programme Partner]]&lt;&gt;Table[[#This Row],[Implementing Partner]],CONCATENATE(Table[[#This Row],[Programme Partner]],"-",Table[[#This Row],[Implementing Partner]]),Table[[#This Row],[Programme Partner]]),"")</f>
        <v>UNICEF-NGOF</v>
      </c>
    </row>
    <row r="2959" spans="1:29" ht="16.5" customHeight="1">
      <c r="A2959" s="183">
        <v>2960</v>
      </c>
      <c r="B2959" s="279" t="s">
        <v>8385</v>
      </c>
      <c r="C2959" s="281" t="s">
        <v>5275</v>
      </c>
      <c r="D2959" s="282" t="s">
        <v>5184</v>
      </c>
      <c r="E2959" s="283" t="s">
        <v>5275</v>
      </c>
      <c r="F2959" s="281" t="s">
        <v>27</v>
      </c>
      <c r="G2959" s="281" t="s">
        <v>8012</v>
      </c>
      <c r="H2959" s="284" t="s">
        <v>8365</v>
      </c>
      <c r="I2959" s="281" t="str">
        <f>IFERROR(VLOOKUP(Table[[#This Row],[Activity Details of Assistance]],WHAT!E:F,2,FALSE),"")</f>
        <v># of door</v>
      </c>
      <c r="J2959" s="281"/>
      <c r="K2959">
        <v>187</v>
      </c>
      <c r="L2959" s="195" t="s">
        <v>28</v>
      </c>
      <c r="M2959" s="293" t="s">
        <v>13</v>
      </c>
      <c r="N2959" t="s">
        <v>14</v>
      </c>
      <c r="O2959" t="s">
        <v>309</v>
      </c>
      <c r="P2959" t="s">
        <v>1606</v>
      </c>
      <c r="Q2959" t="s">
        <v>6481</v>
      </c>
      <c r="R2959" s="230">
        <v>45169</v>
      </c>
      <c r="S2959" s="230">
        <v>45292</v>
      </c>
      <c r="T2959" t="s">
        <v>8407</v>
      </c>
      <c r="U2959" s="285"/>
      <c r="V2959" s="285"/>
      <c r="W2959" s="285"/>
      <c r="X2959" s="285"/>
      <c r="Y2959" s="286"/>
      <c r="Z2959" t="s">
        <v>8429</v>
      </c>
      <c r="AA2959" s="299" t="s">
        <v>8444</v>
      </c>
      <c r="AB2959">
        <v>8801710000000</v>
      </c>
      <c r="AC2959" s="292" t="str">
        <f>_xlfn.IFNA(IF(Table[[#This Row],[Programme Partner]]&lt;&gt;Table[[#This Row],[Implementing Partner]],CONCATENATE(Table[[#This Row],[Programme Partner]],"-",Table[[#This Row],[Implementing Partner]]),Table[[#This Row],[Programme Partner]]),"")</f>
        <v>UNICEF-NGOF</v>
      </c>
    </row>
    <row r="2960" spans="1:29" ht="16.5" customHeight="1">
      <c r="A2960" s="183">
        <v>2961</v>
      </c>
      <c r="B2960" s="279" t="s">
        <v>8385</v>
      </c>
      <c r="C2960" s="281" t="s">
        <v>5275</v>
      </c>
      <c r="D2960" s="282" t="s">
        <v>5184</v>
      </c>
      <c r="E2960" s="283" t="s">
        <v>5275</v>
      </c>
      <c r="F2960" s="281" t="s">
        <v>27</v>
      </c>
      <c r="G2960" s="281" t="s">
        <v>8012</v>
      </c>
      <c r="H2960" s="284" t="s">
        <v>8312</v>
      </c>
      <c r="I2960" s="281" t="str">
        <f>IFERROR(VLOOKUP(Table[[#This Row],[Activity Details of Assistance]],WHAT!E:F,2,FALSE),"")</f>
        <v># of door</v>
      </c>
      <c r="J2960" s="281"/>
      <c r="K2960">
        <v>768</v>
      </c>
      <c r="L2960" s="195" t="s">
        <v>28</v>
      </c>
      <c r="M2960" s="293" t="s">
        <v>13</v>
      </c>
      <c r="N2960" t="s">
        <v>14</v>
      </c>
      <c r="O2960" t="s">
        <v>309</v>
      </c>
      <c r="P2960" t="s">
        <v>1606</v>
      </c>
      <c r="Q2960" t="s">
        <v>6481</v>
      </c>
      <c r="R2960" s="230">
        <v>45169</v>
      </c>
      <c r="S2960" s="230">
        <v>45292</v>
      </c>
      <c r="T2960" t="s">
        <v>8407</v>
      </c>
      <c r="U2960" s="285"/>
      <c r="V2960" s="285"/>
      <c r="W2960" s="285"/>
      <c r="X2960" s="285"/>
      <c r="Y2960" s="286"/>
      <c r="Z2960" t="s">
        <v>8429</v>
      </c>
      <c r="AA2960" s="300" t="s">
        <v>8444</v>
      </c>
      <c r="AB2960">
        <v>8801710000000</v>
      </c>
      <c r="AC2960" s="292" t="str">
        <f>_xlfn.IFNA(IF(Table[[#This Row],[Programme Partner]]&lt;&gt;Table[[#This Row],[Implementing Partner]],CONCATENATE(Table[[#This Row],[Programme Partner]],"-",Table[[#This Row],[Implementing Partner]]),Table[[#This Row],[Programme Partner]]),"")</f>
        <v>UNICEF-NGOF</v>
      </c>
    </row>
    <row r="2961" spans="1:29" ht="16.5" customHeight="1">
      <c r="A2961" s="183">
        <v>2962</v>
      </c>
      <c r="B2961" s="279" t="s">
        <v>8385</v>
      </c>
      <c r="C2961" s="281" t="s">
        <v>5275</v>
      </c>
      <c r="D2961" s="282" t="s">
        <v>5184</v>
      </c>
      <c r="E2961" s="283" t="s">
        <v>5275</v>
      </c>
      <c r="F2961" s="281" t="s">
        <v>27</v>
      </c>
      <c r="G2961" s="281" t="s">
        <v>8013</v>
      </c>
      <c r="H2961" s="284" t="s">
        <v>8338</v>
      </c>
      <c r="I2961" s="281" t="str">
        <f>IFERROR(VLOOKUP(Table[[#This Row],[Activity Details of Assistance]],WHAT!E:F,2,FALSE),"")</f>
        <v># of facilities</v>
      </c>
      <c r="J2961" s="281"/>
      <c r="K2961">
        <v>1560</v>
      </c>
      <c r="L2961" s="195" t="s">
        <v>28</v>
      </c>
      <c r="M2961" s="293" t="s">
        <v>13</v>
      </c>
      <c r="N2961" t="s">
        <v>14</v>
      </c>
      <c r="O2961" t="s">
        <v>309</v>
      </c>
      <c r="P2961" t="s">
        <v>1606</v>
      </c>
      <c r="Q2961" t="s">
        <v>6481</v>
      </c>
      <c r="R2961" s="230">
        <v>45169</v>
      </c>
      <c r="S2961" s="230">
        <v>45292</v>
      </c>
      <c r="T2961" t="s">
        <v>8407</v>
      </c>
      <c r="U2961" s="285"/>
      <c r="V2961" s="285"/>
      <c r="W2961" s="285"/>
      <c r="X2961" s="285"/>
      <c r="Y2961" s="286"/>
      <c r="Z2961" t="s">
        <v>8429</v>
      </c>
      <c r="AA2961" s="299" t="s">
        <v>8444</v>
      </c>
      <c r="AB2961">
        <v>8801710000000</v>
      </c>
      <c r="AC2961" s="292" t="str">
        <f>_xlfn.IFNA(IF(Table[[#This Row],[Programme Partner]]&lt;&gt;Table[[#This Row],[Implementing Partner]],CONCATENATE(Table[[#This Row],[Programme Partner]],"-",Table[[#This Row],[Implementing Partner]]),Table[[#This Row],[Programme Partner]]),"")</f>
        <v>UNICEF-NGOF</v>
      </c>
    </row>
    <row r="2962" spans="1:29" ht="16.5" customHeight="1">
      <c r="A2962" s="183">
        <v>2963</v>
      </c>
      <c r="B2962" s="279" t="s">
        <v>8385</v>
      </c>
      <c r="C2962" s="281" t="s">
        <v>5275</v>
      </c>
      <c r="D2962" s="282" t="s">
        <v>5184</v>
      </c>
      <c r="E2962" s="283" t="s">
        <v>5275</v>
      </c>
      <c r="F2962" s="281" t="s">
        <v>27</v>
      </c>
      <c r="G2962" s="281" t="s">
        <v>8013</v>
      </c>
      <c r="H2962" s="284" t="s">
        <v>8287</v>
      </c>
      <c r="I2962" s="281" t="str">
        <f>IFERROR(VLOOKUP(Table[[#This Row],[Activity Details of Assistance]],WHAT!E:F,2,FALSE),"")</f>
        <v># of HP sessions at HH level</v>
      </c>
      <c r="J2962" s="281"/>
      <c r="K2962">
        <v>4639</v>
      </c>
      <c r="L2962" s="195" t="s">
        <v>28</v>
      </c>
      <c r="M2962" s="293" t="s">
        <v>13</v>
      </c>
      <c r="N2962" t="s">
        <v>14</v>
      </c>
      <c r="O2962" t="s">
        <v>309</v>
      </c>
      <c r="P2962" t="s">
        <v>1606</v>
      </c>
      <c r="Q2962" t="s">
        <v>6481</v>
      </c>
      <c r="R2962" s="230">
        <v>45169</v>
      </c>
      <c r="S2962" s="230">
        <v>45292</v>
      </c>
      <c r="T2962" t="s">
        <v>8407</v>
      </c>
      <c r="U2962" s="285"/>
      <c r="V2962" s="285"/>
      <c r="W2962" s="285"/>
      <c r="X2962" s="285"/>
      <c r="Y2962" s="286"/>
      <c r="Z2962" t="s">
        <v>8429</v>
      </c>
      <c r="AA2962" s="300" t="s">
        <v>8444</v>
      </c>
      <c r="AB2962">
        <v>8801710000000</v>
      </c>
      <c r="AC2962" s="292" t="str">
        <f>_xlfn.IFNA(IF(Table[[#This Row],[Programme Partner]]&lt;&gt;Table[[#This Row],[Implementing Partner]],CONCATENATE(Table[[#This Row],[Programme Partner]],"-",Table[[#This Row],[Implementing Partner]]),Table[[#This Row],[Programme Partner]]),"")</f>
        <v>UNICEF-NGOF</v>
      </c>
    </row>
    <row r="2963" spans="1:29" ht="16.5" customHeight="1">
      <c r="A2963" s="183">
        <v>2964</v>
      </c>
      <c r="B2963" s="279" t="s">
        <v>8385</v>
      </c>
      <c r="C2963" s="281" t="s">
        <v>5275</v>
      </c>
      <c r="D2963" s="282" t="s">
        <v>5184</v>
      </c>
      <c r="E2963" s="283" t="s">
        <v>5275</v>
      </c>
      <c r="F2963" s="281" t="s">
        <v>27</v>
      </c>
      <c r="G2963" s="281" t="s">
        <v>8014</v>
      </c>
      <c r="H2963" s="284" t="s">
        <v>8412</v>
      </c>
      <c r="I2963" s="281" t="str">
        <f>IFERROR(VLOOKUP(Table[[#This Row],[Activity Details of Assistance]],WHAT!E:F,2,FALSE),"")</f>
        <v># of HH</v>
      </c>
      <c r="J2963" s="281"/>
      <c r="K2963">
        <v>1678</v>
      </c>
      <c r="L2963" s="195" t="s">
        <v>28</v>
      </c>
      <c r="M2963" s="293" t="s">
        <v>13</v>
      </c>
      <c r="N2963" t="s">
        <v>14</v>
      </c>
      <c r="O2963" t="s">
        <v>309</v>
      </c>
      <c r="P2963" t="s">
        <v>1606</v>
      </c>
      <c r="Q2963" t="s">
        <v>6481</v>
      </c>
      <c r="R2963" s="230">
        <v>45169</v>
      </c>
      <c r="S2963" s="230">
        <v>45292</v>
      </c>
      <c r="T2963" t="s">
        <v>8407</v>
      </c>
      <c r="U2963" s="285"/>
      <c r="V2963" s="285"/>
      <c r="W2963" s="285"/>
      <c r="X2963" s="285"/>
      <c r="Y2963" s="286"/>
      <c r="Z2963" t="s">
        <v>8429</v>
      </c>
      <c r="AA2963" s="299" t="s">
        <v>8444</v>
      </c>
      <c r="AB2963">
        <v>8801710000000</v>
      </c>
      <c r="AC2963" s="292" t="str">
        <f>_xlfn.IFNA(IF(Table[[#This Row],[Programme Partner]]&lt;&gt;Table[[#This Row],[Implementing Partner]],CONCATENATE(Table[[#This Row],[Programme Partner]],"-",Table[[#This Row],[Implementing Partner]]),Table[[#This Row],[Programme Partner]]),"")</f>
        <v>UNICEF-NGOF</v>
      </c>
    </row>
    <row r="2964" spans="1:29" ht="16.5" customHeight="1">
      <c r="A2964" s="183">
        <v>2965</v>
      </c>
      <c r="B2964" s="279" t="s">
        <v>8385</v>
      </c>
      <c r="C2964" s="281" t="s">
        <v>5273</v>
      </c>
      <c r="D2964" s="282" t="s">
        <v>5033</v>
      </c>
      <c r="E2964" s="283" t="s">
        <v>5273</v>
      </c>
      <c r="F2964" s="281" t="s">
        <v>27</v>
      </c>
      <c r="G2964" s="281" t="s">
        <v>8011</v>
      </c>
      <c r="H2964" s="284" t="s">
        <v>8363</v>
      </c>
      <c r="I2964" s="281" t="str">
        <f>IFERROR(VLOOKUP(Table[[#This Row],[Activity Details of Assistance]],WHAT!E:F,2,FALSE),"")</f>
        <v># of tube well</v>
      </c>
      <c r="J2964" s="281"/>
      <c r="K2964">
        <v>58</v>
      </c>
      <c r="L2964" s="195" t="s">
        <v>28</v>
      </c>
      <c r="M2964" s="293" t="s">
        <v>13</v>
      </c>
      <c r="N2964" t="s">
        <v>14</v>
      </c>
      <c r="O2964" t="s">
        <v>307</v>
      </c>
      <c r="P2964" t="s">
        <v>1603</v>
      </c>
      <c r="Q2964" t="s">
        <v>4682</v>
      </c>
      <c r="R2964" s="230">
        <v>45169</v>
      </c>
      <c r="S2964" s="230">
        <v>45261</v>
      </c>
      <c r="T2964" t="s">
        <v>8407</v>
      </c>
      <c r="U2964" s="285"/>
      <c r="V2964" s="285"/>
      <c r="W2964" s="285"/>
      <c r="X2964" s="285"/>
      <c r="Y2964" s="286"/>
      <c r="Z2964" t="s">
        <v>8375</v>
      </c>
      <c r="AA2964" s="300" t="s">
        <v>8376</v>
      </c>
      <c r="AB2964">
        <v>1847456121</v>
      </c>
      <c r="AC2964" s="292" t="str">
        <f>_xlfn.IFNA(IF(Table[[#This Row],[Programme Partner]]&lt;&gt;Table[[#This Row],[Implementing Partner]],CONCATENATE(Table[[#This Row],[Programme Partner]],"-",Table[[#This Row],[Implementing Partner]]),Table[[#This Row],[Programme Partner]]),"")</f>
        <v>UNHCR-BRAC</v>
      </c>
    </row>
    <row r="2965" spans="1:29" ht="16.5" customHeight="1">
      <c r="A2965" s="183">
        <v>2966</v>
      </c>
      <c r="B2965" s="279" t="s">
        <v>8385</v>
      </c>
      <c r="C2965" s="281" t="s">
        <v>5273</v>
      </c>
      <c r="D2965" s="282" t="s">
        <v>5033</v>
      </c>
      <c r="E2965" s="283" t="s">
        <v>5273</v>
      </c>
      <c r="F2965" s="281" t="s">
        <v>27</v>
      </c>
      <c r="G2965" s="281" t="s">
        <v>8012</v>
      </c>
      <c r="H2965" s="284" t="s">
        <v>8364</v>
      </c>
      <c r="I2965" s="281" t="str">
        <f>IFERROR(VLOOKUP(Table[[#This Row],[Activity Details of Assistance]],WHAT!E:F,2,FALSE),"")</f>
        <v xml:space="preserve"># of door </v>
      </c>
      <c r="J2965" s="281"/>
      <c r="K2965">
        <v>28</v>
      </c>
      <c r="L2965" s="195" t="s">
        <v>28</v>
      </c>
      <c r="M2965" s="293" t="s">
        <v>13</v>
      </c>
      <c r="N2965" t="s">
        <v>14</v>
      </c>
      <c r="O2965" t="s">
        <v>307</v>
      </c>
      <c r="P2965" t="s">
        <v>1603</v>
      </c>
      <c r="Q2965" t="s">
        <v>4682</v>
      </c>
      <c r="R2965" s="230">
        <v>45169</v>
      </c>
      <c r="S2965" s="230">
        <v>45261</v>
      </c>
      <c r="T2965" t="s">
        <v>8407</v>
      </c>
      <c r="U2965" s="285"/>
      <c r="V2965" s="285"/>
      <c r="W2965" s="285"/>
      <c r="X2965" s="285"/>
      <c r="Y2965" s="286"/>
      <c r="Z2965" t="s">
        <v>8375</v>
      </c>
      <c r="AA2965" s="299" t="s">
        <v>8376</v>
      </c>
      <c r="AB2965">
        <v>1847456121</v>
      </c>
      <c r="AC2965" s="292" t="str">
        <f>_xlfn.IFNA(IF(Table[[#This Row],[Programme Partner]]&lt;&gt;Table[[#This Row],[Implementing Partner]],CONCATENATE(Table[[#This Row],[Programme Partner]],"-",Table[[#This Row],[Implementing Partner]]),Table[[#This Row],[Programme Partner]]),"")</f>
        <v>UNHCR-BRAC</v>
      </c>
    </row>
    <row r="2966" spans="1:29" ht="16.5" customHeight="1">
      <c r="A2966" s="183">
        <v>2967</v>
      </c>
      <c r="B2966" s="279" t="s">
        <v>8385</v>
      </c>
      <c r="C2966" s="281" t="s">
        <v>5273</v>
      </c>
      <c r="D2966" s="282" t="s">
        <v>5033</v>
      </c>
      <c r="E2966" s="283" t="s">
        <v>5273</v>
      </c>
      <c r="F2966" s="281" t="s">
        <v>27</v>
      </c>
      <c r="G2966" s="281" t="s">
        <v>8012</v>
      </c>
      <c r="H2966" s="284" t="s">
        <v>8365</v>
      </c>
      <c r="I2966" s="281" t="str">
        <f>IFERROR(VLOOKUP(Table[[#This Row],[Activity Details of Assistance]],WHAT!E:F,2,FALSE),"")</f>
        <v># of door</v>
      </c>
      <c r="J2966" s="281"/>
      <c r="K2966">
        <v>88</v>
      </c>
      <c r="L2966" s="195" t="s">
        <v>28</v>
      </c>
      <c r="M2966" s="293" t="s">
        <v>13</v>
      </c>
      <c r="N2966" t="s">
        <v>14</v>
      </c>
      <c r="O2966" t="s">
        <v>307</v>
      </c>
      <c r="P2966" t="s">
        <v>1603</v>
      </c>
      <c r="Q2966" t="s">
        <v>4682</v>
      </c>
      <c r="R2966" s="230">
        <v>45169</v>
      </c>
      <c r="S2966" s="230">
        <v>45261</v>
      </c>
      <c r="T2966" t="s">
        <v>8407</v>
      </c>
      <c r="U2966" s="285"/>
      <c r="V2966" s="285"/>
      <c r="W2966" s="285"/>
      <c r="X2966" s="285"/>
      <c r="Y2966" s="286"/>
      <c r="Z2966" t="s">
        <v>8375</v>
      </c>
      <c r="AA2966" s="300" t="s">
        <v>8376</v>
      </c>
      <c r="AB2966">
        <v>1847456121</v>
      </c>
      <c r="AC2966" s="292" t="str">
        <f>_xlfn.IFNA(IF(Table[[#This Row],[Programme Partner]]&lt;&gt;Table[[#This Row],[Implementing Partner]],CONCATENATE(Table[[#This Row],[Programme Partner]],"-",Table[[#This Row],[Implementing Partner]]),Table[[#This Row],[Programme Partner]]),"")</f>
        <v>UNHCR-BRAC</v>
      </c>
    </row>
    <row r="2967" spans="1:29" ht="16.5" customHeight="1">
      <c r="A2967" s="183">
        <v>2968</v>
      </c>
      <c r="B2967" s="279" t="s">
        <v>8385</v>
      </c>
      <c r="C2967" s="281" t="s">
        <v>5273</v>
      </c>
      <c r="D2967" s="282" t="s">
        <v>5033</v>
      </c>
      <c r="E2967" s="283" t="s">
        <v>5273</v>
      </c>
      <c r="F2967" s="281" t="s">
        <v>27</v>
      </c>
      <c r="G2967" s="281" t="s">
        <v>8012</v>
      </c>
      <c r="H2967" s="284" t="s">
        <v>8312</v>
      </c>
      <c r="I2967" s="281" t="str">
        <f>IFERROR(VLOOKUP(Table[[#This Row],[Activity Details of Assistance]],WHAT!E:F,2,FALSE),"")</f>
        <v># of door</v>
      </c>
      <c r="J2967" s="281"/>
      <c r="K2967">
        <v>218</v>
      </c>
      <c r="L2967" s="195" t="s">
        <v>28</v>
      </c>
      <c r="M2967" s="293" t="s">
        <v>13</v>
      </c>
      <c r="N2967" t="s">
        <v>14</v>
      </c>
      <c r="O2967" t="s">
        <v>307</v>
      </c>
      <c r="P2967" t="s">
        <v>1603</v>
      </c>
      <c r="Q2967" t="s">
        <v>4682</v>
      </c>
      <c r="R2967" s="230">
        <v>45169</v>
      </c>
      <c r="S2967" s="230">
        <v>45261</v>
      </c>
      <c r="T2967" t="s">
        <v>8407</v>
      </c>
      <c r="U2967" s="285"/>
      <c r="V2967" s="285"/>
      <c r="W2967" s="285"/>
      <c r="X2967" s="285"/>
      <c r="Y2967" s="286"/>
      <c r="Z2967" t="s">
        <v>8375</v>
      </c>
      <c r="AA2967" s="299" t="s">
        <v>8376</v>
      </c>
      <c r="AB2967">
        <v>1847456121</v>
      </c>
      <c r="AC2967" s="292" t="str">
        <f>_xlfn.IFNA(IF(Table[[#This Row],[Programme Partner]]&lt;&gt;Table[[#This Row],[Implementing Partner]],CONCATENATE(Table[[#This Row],[Programme Partner]],"-",Table[[#This Row],[Implementing Partner]]),Table[[#This Row],[Programme Partner]]),"")</f>
        <v>UNHCR-BRAC</v>
      </c>
    </row>
    <row r="2968" spans="1:29" ht="16.5" customHeight="1">
      <c r="A2968" s="183">
        <v>2969</v>
      </c>
      <c r="B2968" s="279" t="s">
        <v>8385</v>
      </c>
      <c r="C2968" s="281" t="s">
        <v>5273</v>
      </c>
      <c r="D2968" s="282" t="s">
        <v>5033</v>
      </c>
      <c r="E2968" s="283" t="s">
        <v>5273</v>
      </c>
      <c r="F2968" s="281" t="s">
        <v>27</v>
      </c>
      <c r="G2968" s="281" t="s">
        <v>8013</v>
      </c>
      <c r="H2968" s="284" t="s">
        <v>8286</v>
      </c>
      <c r="I2968" s="281" t="str">
        <f>IFERROR(VLOOKUP(Table[[#This Row],[Activity Details of Assistance]],WHAT!E:F,2,FALSE),"")</f>
        <v># of HP sessions at community level</v>
      </c>
      <c r="J2968" s="281"/>
      <c r="K2968">
        <v>12</v>
      </c>
      <c r="L2968" s="195" t="s">
        <v>28</v>
      </c>
      <c r="M2968" s="293" t="s">
        <v>13</v>
      </c>
      <c r="N2968" t="s">
        <v>14</v>
      </c>
      <c r="O2968" t="s">
        <v>307</v>
      </c>
      <c r="P2968" t="s">
        <v>1603</v>
      </c>
      <c r="Q2968" t="s">
        <v>4682</v>
      </c>
      <c r="R2968" s="230">
        <v>45169</v>
      </c>
      <c r="S2968" s="230">
        <v>45261</v>
      </c>
      <c r="T2968" t="s">
        <v>8407</v>
      </c>
      <c r="U2968" s="285"/>
      <c r="V2968" s="285"/>
      <c r="W2968" s="285"/>
      <c r="X2968" s="285"/>
      <c r="Y2968" s="286"/>
      <c r="Z2968" t="s">
        <v>8375</v>
      </c>
      <c r="AA2968" s="300" t="s">
        <v>8376</v>
      </c>
      <c r="AB2968">
        <v>1847456121</v>
      </c>
      <c r="AC2968" s="292" t="str">
        <f>_xlfn.IFNA(IF(Table[[#This Row],[Programme Partner]]&lt;&gt;Table[[#This Row],[Implementing Partner]],CONCATENATE(Table[[#This Row],[Programme Partner]],"-",Table[[#This Row],[Implementing Partner]]),Table[[#This Row],[Programme Partner]]),"")</f>
        <v>UNHCR-BRAC</v>
      </c>
    </row>
    <row r="2969" spans="1:29" ht="16.5" customHeight="1">
      <c r="A2969" s="183">
        <v>2970</v>
      </c>
      <c r="B2969" s="279" t="s">
        <v>8385</v>
      </c>
      <c r="C2969" s="281" t="s">
        <v>5273</v>
      </c>
      <c r="D2969" s="282" t="s">
        <v>5033</v>
      </c>
      <c r="E2969" s="283" t="s">
        <v>5273</v>
      </c>
      <c r="F2969" s="281" t="s">
        <v>27</v>
      </c>
      <c r="G2969" s="281" t="s">
        <v>8013</v>
      </c>
      <c r="H2969" s="284" t="s">
        <v>8287</v>
      </c>
      <c r="I2969" s="281" t="str">
        <f>IFERROR(VLOOKUP(Table[[#This Row],[Activity Details of Assistance]],WHAT!E:F,2,FALSE),"")</f>
        <v># of HP sessions at HH level</v>
      </c>
      <c r="J2969" s="281"/>
      <c r="K2969">
        <v>3491</v>
      </c>
      <c r="L2969" s="195" t="s">
        <v>28</v>
      </c>
      <c r="M2969" s="293" t="s">
        <v>13</v>
      </c>
      <c r="N2969" t="s">
        <v>14</v>
      </c>
      <c r="O2969" t="s">
        <v>307</v>
      </c>
      <c r="P2969" t="s">
        <v>1603</v>
      </c>
      <c r="Q2969" t="s">
        <v>4682</v>
      </c>
      <c r="R2969" s="230">
        <v>45169</v>
      </c>
      <c r="S2969" s="230">
        <v>45261</v>
      </c>
      <c r="T2969" t="s">
        <v>8407</v>
      </c>
      <c r="U2969" s="285"/>
      <c r="V2969" s="285"/>
      <c r="W2969" s="285"/>
      <c r="X2969" s="285"/>
      <c r="Y2969" s="286"/>
      <c r="Z2969" t="s">
        <v>8375</v>
      </c>
      <c r="AA2969" s="299" t="s">
        <v>8376</v>
      </c>
      <c r="AB2969">
        <v>1847456121</v>
      </c>
      <c r="AC2969" s="292" t="str">
        <f>_xlfn.IFNA(IF(Table[[#This Row],[Programme Partner]]&lt;&gt;Table[[#This Row],[Implementing Partner]],CONCATENATE(Table[[#This Row],[Programme Partner]],"-",Table[[#This Row],[Implementing Partner]]),Table[[#This Row],[Programme Partner]]),"")</f>
        <v>UNHCR-BRAC</v>
      </c>
    </row>
    <row r="2970" spans="1:29" ht="16.5" customHeight="1">
      <c r="A2970" s="183">
        <v>2971</v>
      </c>
      <c r="B2970" s="279" t="s">
        <v>8385</v>
      </c>
      <c r="C2970" s="281" t="s">
        <v>5273</v>
      </c>
      <c r="D2970" s="282" t="s">
        <v>5033</v>
      </c>
      <c r="E2970" s="283" t="s">
        <v>5273</v>
      </c>
      <c r="F2970" s="281" t="s">
        <v>27</v>
      </c>
      <c r="G2970" s="281" t="s">
        <v>8014</v>
      </c>
      <c r="H2970" s="284" t="s">
        <v>8401</v>
      </c>
      <c r="I2970" s="281" t="str">
        <f>IFERROR(VLOOKUP(Table[[#This Row],[Activity Details of Assistance]],WHAT!E:F,2,FALSE),"")</f>
        <v># of household</v>
      </c>
      <c r="J2970" s="281"/>
      <c r="K2970">
        <v>1176</v>
      </c>
      <c r="L2970" s="195" t="s">
        <v>28</v>
      </c>
      <c r="M2970" s="293" t="s">
        <v>13</v>
      </c>
      <c r="N2970" t="s">
        <v>14</v>
      </c>
      <c r="O2970" t="s">
        <v>307</v>
      </c>
      <c r="P2970" t="s">
        <v>1603</v>
      </c>
      <c r="Q2970" t="s">
        <v>4682</v>
      </c>
      <c r="R2970" s="230">
        <v>45169</v>
      </c>
      <c r="S2970" s="230">
        <v>45261</v>
      </c>
      <c r="T2970" t="s">
        <v>8407</v>
      </c>
      <c r="U2970" s="285"/>
      <c r="V2970" s="285"/>
      <c r="W2970" s="285"/>
      <c r="X2970" s="285"/>
      <c r="Y2970" s="286"/>
      <c r="Z2970" t="s">
        <v>8375</v>
      </c>
      <c r="AA2970" s="300" t="s">
        <v>8376</v>
      </c>
      <c r="AB2970">
        <v>1847456121</v>
      </c>
      <c r="AC2970" s="292" t="str">
        <f>_xlfn.IFNA(IF(Table[[#This Row],[Programme Partner]]&lt;&gt;Table[[#This Row],[Implementing Partner]],CONCATENATE(Table[[#This Row],[Programme Partner]],"-",Table[[#This Row],[Implementing Partner]]),Table[[#This Row],[Programme Partner]]),"")</f>
        <v>UNHCR-BRAC</v>
      </c>
    </row>
    <row r="2971" spans="1:29" ht="16.5" customHeight="1">
      <c r="A2971" s="183">
        <v>2972</v>
      </c>
      <c r="B2971" s="279" t="s">
        <v>8385</v>
      </c>
      <c r="C2971" s="281" t="s">
        <v>5273</v>
      </c>
      <c r="D2971" s="282" t="s">
        <v>5033</v>
      </c>
      <c r="E2971" s="283" t="s">
        <v>5273</v>
      </c>
      <c r="F2971" s="281" t="s">
        <v>27</v>
      </c>
      <c r="G2971" s="281" t="s">
        <v>8014</v>
      </c>
      <c r="H2971" s="284" t="s">
        <v>8412</v>
      </c>
      <c r="I2971" s="281" t="str">
        <f>IFERROR(VLOOKUP(Table[[#This Row],[Activity Details of Assistance]],WHAT!E:F,2,FALSE),"")</f>
        <v># of HH</v>
      </c>
      <c r="J2971" s="281"/>
      <c r="K2971">
        <v>2468</v>
      </c>
      <c r="L2971" s="195" t="s">
        <v>28</v>
      </c>
      <c r="M2971" s="293" t="s">
        <v>13</v>
      </c>
      <c r="N2971" t="s">
        <v>14</v>
      </c>
      <c r="O2971" t="s">
        <v>307</v>
      </c>
      <c r="P2971" t="s">
        <v>1603</v>
      </c>
      <c r="Q2971" t="s">
        <v>4682</v>
      </c>
      <c r="R2971" s="230">
        <v>45169</v>
      </c>
      <c r="S2971" s="230">
        <v>45261</v>
      </c>
      <c r="T2971" t="s">
        <v>8407</v>
      </c>
      <c r="U2971" s="285"/>
      <c r="V2971" s="285"/>
      <c r="W2971" s="285"/>
      <c r="X2971" s="285"/>
      <c r="Y2971" s="286"/>
      <c r="Z2971" t="s">
        <v>8375</v>
      </c>
      <c r="AA2971" s="299" t="s">
        <v>8376</v>
      </c>
      <c r="AB2971">
        <v>1847456121</v>
      </c>
      <c r="AC2971" s="292" t="str">
        <f>_xlfn.IFNA(IF(Table[[#This Row],[Programme Partner]]&lt;&gt;Table[[#This Row],[Implementing Partner]],CONCATENATE(Table[[#This Row],[Programme Partner]],"-",Table[[#This Row],[Implementing Partner]]),Table[[#This Row],[Programme Partner]]),"")</f>
        <v>UNHCR-BRAC</v>
      </c>
    </row>
    <row r="2972" spans="1:29" ht="16.5" customHeight="1">
      <c r="A2972" s="183">
        <v>2973</v>
      </c>
      <c r="B2972" s="279" t="s">
        <v>8385</v>
      </c>
      <c r="C2972" s="281" t="s">
        <v>5033</v>
      </c>
      <c r="D2972" s="282" t="s">
        <v>5033</v>
      </c>
      <c r="E2972" s="283" t="s">
        <v>8447</v>
      </c>
      <c r="F2972" s="281" t="s">
        <v>27</v>
      </c>
      <c r="G2972" s="281" t="s">
        <v>8012</v>
      </c>
      <c r="H2972" s="284" t="s">
        <v>8364</v>
      </c>
      <c r="I2972" s="281" t="str">
        <f>IFERROR(VLOOKUP(Table[[#This Row],[Activity Details of Assistance]],WHAT!E:F,2,FALSE),"")</f>
        <v xml:space="preserve"># of door </v>
      </c>
      <c r="J2972" s="281"/>
      <c r="K2972">
        <v>12</v>
      </c>
      <c r="L2972" s="195" t="s">
        <v>28</v>
      </c>
      <c r="M2972" s="293" t="s">
        <v>13</v>
      </c>
      <c r="N2972" t="s">
        <v>14</v>
      </c>
      <c r="O2972" t="s">
        <v>307</v>
      </c>
      <c r="P2972" t="s">
        <v>1599</v>
      </c>
      <c r="Q2972" t="s">
        <v>4720</v>
      </c>
      <c r="R2972" s="230">
        <v>45169</v>
      </c>
      <c r="S2972" s="230">
        <v>45139</v>
      </c>
      <c r="T2972" t="s">
        <v>8407</v>
      </c>
      <c r="U2972" s="285"/>
      <c r="V2972" s="285"/>
      <c r="W2972" s="285"/>
      <c r="X2972" s="285"/>
      <c r="Y2972" s="286"/>
      <c r="Z2972" t="s">
        <v>8439</v>
      </c>
      <c r="AA2972" s="300" t="s">
        <v>8442</v>
      </c>
      <c r="AB2972">
        <v>1847455736</v>
      </c>
      <c r="AC2972" s="292" t="str">
        <f>_xlfn.IFNA(IF(Table[[#This Row],[Programme Partner]]&lt;&gt;Table[[#This Row],[Implementing Partner]],CONCATENATE(Table[[#This Row],[Programme Partner]],"-",Table[[#This Row],[Implementing Partner]]),Table[[#This Row],[Programme Partner]]),"")</f>
        <v>BRAC</v>
      </c>
    </row>
    <row r="2973" spans="1:29" ht="16.5" customHeight="1">
      <c r="A2973" s="183">
        <v>2974</v>
      </c>
      <c r="B2973" s="279" t="s">
        <v>8385</v>
      </c>
      <c r="C2973" s="281" t="s">
        <v>5033</v>
      </c>
      <c r="D2973" s="282" t="s">
        <v>5033</v>
      </c>
      <c r="E2973" s="283" t="s">
        <v>8447</v>
      </c>
      <c r="F2973" s="281" t="s">
        <v>27</v>
      </c>
      <c r="G2973" s="281" t="s">
        <v>8012</v>
      </c>
      <c r="H2973" s="284" t="s">
        <v>8365</v>
      </c>
      <c r="I2973" s="281" t="str">
        <f>IFERROR(VLOOKUP(Table[[#This Row],[Activity Details of Assistance]],WHAT!E:F,2,FALSE),"")</f>
        <v># of door</v>
      </c>
      <c r="J2973" s="281"/>
      <c r="K2973">
        <v>29</v>
      </c>
      <c r="L2973" s="195" t="s">
        <v>28</v>
      </c>
      <c r="M2973" s="293" t="s">
        <v>13</v>
      </c>
      <c r="N2973" t="s">
        <v>14</v>
      </c>
      <c r="O2973" t="s">
        <v>307</v>
      </c>
      <c r="P2973" t="s">
        <v>1599</v>
      </c>
      <c r="Q2973" t="s">
        <v>4720</v>
      </c>
      <c r="R2973" s="230">
        <v>45169</v>
      </c>
      <c r="S2973" s="230">
        <v>45139</v>
      </c>
      <c r="T2973" t="s">
        <v>8407</v>
      </c>
      <c r="U2973" s="285"/>
      <c r="V2973" s="285"/>
      <c r="W2973" s="285"/>
      <c r="X2973" s="285"/>
      <c r="Y2973" s="286"/>
      <c r="Z2973" t="s">
        <v>8439</v>
      </c>
      <c r="AA2973" s="299" t="s">
        <v>8442</v>
      </c>
      <c r="AB2973">
        <v>1847455736</v>
      </c>
      <c r="AC2973" s="292" t="str">
        <f>_xlfn.IFNA(IF(Table[[#This Row],[Programme Partner]]&lt;&gt;Table[[#This Row],[Implementing Partner]],CONCATENATE(Table[[#This Row],[Programme Partner]],"-",Table[[#This Row],[Implementing Partner]]),Table[[#This Row],[Programme Partner]]),"")</f>
        <v>BRAC</v>
      </c>
    </row>
    <row r="2974" spans="1:29" ht="16.5" customHeight="1">
      <c r="A2974" s="183">
        <v>2975</v>
      </c>
      <c r="B2974" s="279" t="s">
        <v>8385</v>
      </c>
      <c r="C2974" s="281" t="s">
        <v>5033</v>
      </c>
      <c r="D2974" s="282" t="s">
        <v>5033</v>
      </c>
      <c r="E2974" s="283" t="s">
        <v>8447</v>
      </c>
      <c r="F2974" s="281" t="s">
        <v>27</v>
      </c>
      <c r="G2974" s="281" t="s">
        <v>8012</v>
      </c>
      <c r="H2974" s="284" t="s">
        <v>8312</v>
      </c>
      <c r="I2974" s="281" t="str">
        <f>IFERROR(VLOOKUP(Table[[#This Row],[Activity Details of Assistance]],WHAT!E:F,2,FALSE),"")</f>
        <v># of door</v>
      </c>
      <c r="J2974" s="281"/>
      <c r="K2974">
        <v>85</v>
      </c>
      <c r="L2974" s="195" t="s">
        <v>28</v>
      </c>
      <c r="M2974" s="293" t="s">
        <v>13</v>
      </c>
      <c r="N2974" t="s">
        <v>14</v>
      </c>
      <c r="O2974" t="s">
        <v>307</v>
      </c>
      <c r="P2974" t="s">
        <v>1599</v>
      </c>
      <c r="Q2974" t="s">
        <v>4720</v>
      </c>
      <c r="R2974" s="230">
        <v>45169</v>
      </c>
      <c r="S2974" s="230">
        <v>45139</v>
      </c>
      <c r="T2974" t="s">
        <v>8407</v>
      </c>
      <c r="U2974" s="285"/>
      <c r="V2974" s="285"/>
      <c r="W2974" s="285"/>
      <c r="X2974" s="285"/>
      <c r="Y2974" s="286"/>
      <c r="Z2974" t="s">
        <v>8439</v>
      </c>
      <c r="AA2974" s="300" t="s">
        <v>8442</v>
      </c>
      <c r="AB2974">
        <v>1847455736</v>
      </c>
      <c r="AC2974" s="292" t="str">
        <f>_xlfn.IFNA(IF(Table[[#This Row],[Programme Partner]]&lt;&gt;Table[[#This Row],[Implementing Partner]],CONCATENATE(Table[[#This Row],[Programme Partner]],"-",Table[[#This Row],[Implementing Partner]]),Table[[#This Row],[Programme Partner]]),"")</f>
        <v>BRAC</v>
      </c>
    </row>
    <row r="2975" spans="1:29" ht="16.5" customHeight="1">
      <c r="A2975" s="183">
        <v>2976</v>
      </c>
      <c r="B2975" s="279" t="s">
        <v>8385</v>
      </c>
      <c r="C2975" s="281" t="s">
        <v>5033</v>
      </c>
      <c r="D2975" s="282" t="s">
        <v>5033</v>
      </c>
      <c r="E2975" s="283" t="s">
        <v>8447</v>
      </c>
      <c r="F2975" s="281" t="s">
        <v>27</v>
      </c>
      <c r="G2975" s="281" t="s">
        <v>8013</v>
      </c>
      <c r="H2975" s="284" t="s">
        <v>8286</v>
      </c>
      <c r="I2975" s="281" t="str">
        <f>IFERROR(VLOOKUP(Table[[#This Row],[Activity Details of Assistance]],WHAT!E:F,2,FALSE),"")</f>
        <v># of HP sessions at community level</v>
      </c>
      <c r="J2975" s="281"/>
      <c r="K2975">
        <v>237</v>
      </c>
      <c r="L2975" s="195" t="s">
        <v>28</v>
      </c>
      <c r="M2975" s="293" t="s">
        <v>13</v>
      </c>
      <c r="N2975" t="s">
        <v>14</v>
      </c>
      <c r="O2975" t="s">
        <v>307</v>
      </c>
      <c r="P2975" t="s">
        <v>1599</v>
      </c>
      <c r="Q2975" t="s">
        <v>4720</v>
      </c>
      <c r="R2975" s="230">
        <v>45169</v>
      </c>
      <c r="S2975" s="230">
        <v>45139</v>
      </c>
      <c r="T2975" t="s">
        <v>8407</v>
      </c>
      <c r="U2975" s="285"/>
      <c r="V2975" s="285"/>
      <c r="W2975" s="285"/>
      <c r="X2975" s="285"/>
      <c r="Y2975" s="286"/>
      <c r="Z2975" t="s">
        <v>8439</v>
      </c>
      <c r="AA2975" s="299" t="s">
        <v>8442</v>
      </c>
      <c r="AB2975">
        <v>1847455736</v>
      </c>
      <c r="AC2975" s="292" t="str">
        <f>_xlfn.IFNA(IF(Table[[#This Row],[Programme Partner]]&lt;&gt;Table[[#This Row],[Implementing Partner]],CONCATENATE(Table[[#This Row],[Programme Partner]],"-",Table[[#This Row],[Implementing Partner]]),Table[[#This Row],[Programme Partner]]),"")</f>
        <v>BRAC</v>
      </c>
    </row>
    <row r="2976" spans="1:29" ht="16.5" customHeight="1">
      <c r="A2976" s="183">
        <v>2977</v>
      </c>
      <c r="B2976" s="279" t="s">
        <v>8385</v>
      </c>
      <c r="C2976" s="281" t="s">
        <v>5033</v>
      </c>
      <c r="D2976" s="282" t="s">
        <v>5033</v>
      </c>
      <c r="E2976" s="283" t="s">
        <v>8447</v>
      </c>
      <c r="F2976" s="281" t="s">
        <v>27</v>
      </c>
      <c r="G2976" s="281" t="s">
        <v>8014</v>
      </c>
      <c r="H2976" s="284" t="s">
        <v>8412</v>
      </c>
      <c r="I2976" s="281" t="str">
        <f>IFERROR(VLOOKUP(Table[[#This Row],[Activity Details of Assistance]],WHAT!E:F,2,FALSE),"")</f>
        <v># of HH</v>
      </c>
      <c r="J2976" s="281"/>
      <c r="K2976">
        <v>540</v>
      </c>
      <c r="L2976" s="195" t="s">
        <v>28</v>
      </c>
      <c r="M2976" s="293" t="s">
        <v>13</v>
      </c>
      <c r="N2976" t="s">
        <v>14</v>
      </c>
      <c r="O2976" t="s">
        <v>307</v>
      </c>
      <c r="P2976" t="s">
        <v>1599</v>
      </c>
      <c r="Q2976" t="s">
        <v>4720</v>
      </c>
      <c r="R2976" s="230">
        <v>45169</v>
      </c>
      <c r="S2976" s="230">
        <v>45139</v>
      </c>
      <c r="T2976" t="s">
        <v>8407</v>
      </c>
      <c r="U2976" s="285"/>
      <c r="V2976" s="285"/>
      <c r="W2976" s="285"/>
      <c r="X2976" s="285"/>
      <c r="Y2976" s="286"/>
      <c r="Z2976" t="s">
        <v>8439</v>
      </c>
      <c r="AA2976" s="300" t="s">
        <v>8442</v>
      </c>
      <c r="AB2976">
        <v>1847455736</v>
      </c>
      <c r="AC2976" s="292" t="str">
        <f>_xlfn.IFNA(IF(Table[[#This Row],[Programme Partner]]&lt;&gt;Table[[#This Row],[Implementing Partner]],CONCATENATE(Table[[#This Row],[Programme Partner]],"-",Table[[#This Row],[Implementing Partner]]),Table[[#This Row],[Programme Partner]]),"")</f>
        <v>BRAC</v>
      </c>
    </row>
    <row r="2977" spans="1:29" ht="16.5" customHeight="1">
      <c r="A2977" s="183">
        <v>2978</v>
      </c>
      <c r="B2977" s="279" t="s">
        <v>8385</v>
      </c>
      <c r="C2977" s="281" t="s">
        <v>5033</v>
      </c>
      <c r="D2977" s="282" t="s">
        <v>5033</v>
      </c>
      <c r="E2977" s="283" t="s">
        <v>8447</v>
      </c>
      <c r="F2977" s="281" t="s">
        <v>27</v>
      </c>
      <c r="G2977" s="281" t="s">
        <v>8011</v>
      </c>
      <c r="H2977" s="284" t="s">
        <v>8363</v>
      </c>
      <c r="I2977" s="281" t="str">
        <f>IFERROR(VLOOKUP(Table[[#This Row],[Activity Details of Assistance]],WHAT!E:F,2,FALSE),"")</f>
        <v># of tube well</v>
      </c>
      <c r="J2977" s="281"/>
      <c r="K2977">
        <v>34</v>
      </c>
      <c r="L2977" s="195" t="s">
        <v>28</v>
      </c>
      <c r="M2977" s="293" t="s">
        <v>13</v>
      </c>
      <c r="N2977" t="s">
        <v>14</v>
      </c>
      <c r="O2977" t="s">
        <v>309</v>
      </c>
      <c r="P2977" t="s">
        <v>1606</v>
      </c>
      <c r="Q2977" t="s">
        <v>6479</v>
      </c>
      <c r="R2977" s="230">
        <v>45169</v>
      </c>
      <c r="S2977" s="230">
        <v>45139</v>
      </c>
      <c r="T2977" t="s">
        <v>8407</v>
      </c>
      <c r="U2977" s="285"/>
      <c r="V2977" s="285"/>
      <c r="W2977" s="285"/>
      <c r="X2977" s="285"/>
      <c r="Y2977" s="286"/>
      <c r="Z2977" t="s">
        <v>8439</v>
      </c>
      <c r="AA2977" s="299" t="s">
        <v>8442</v>
      </c>
      <c r="AB2977">
        <v>1847455736</v>
      </c>
      <c r="AC2977" s="292" t="str">
        <f>_xlfn.IFNA(IF(Table[[#This Row],[Programme Partner]]&lt;&gt;Table[[#This Row],[Implementing Partner]],CONCATENATE(Table[[#This Row],[Programme Partner]],"-",Table[[#This Row],[Implementing Partner]]),Table[[#This Row],[Programme Partner]]),"")</f>
        <v>BRAC</v>
      </c>
    </row>
    <row r="2978" spans="1:29" ht="16.5" customHeight="1">
      <c r="A2978" s="183">
        <v>2979</v>
      </c>
      <c r="B2978" s="279" t="s">
        <v>8385</v>
      </c>
      <c r="C2978" s="281" t="s">
        <v>5033</v>
      </c>
      <c r="D2978" s="282" t="s">
        <v>5033</v>
      </c>
      <c r="E2978" s="283" t="s">
        <v>8447</v>
      </c>
      <c r="F2978" s="281" t="s">
        <v>27</v>
      </c>
      <c r="G2978" s="281" t="s">
        <v>8012</v>
      </c>
      <c r="H2978" s="284" t="s">
        <v>8364</v>
      </c>
      <c r="I2978" s="281" t="str">
        <f>IFERROR(VLOOKUP(Table[[#This Row],[Activity Details of Assistance]],WHAT!E:F,2,FALSE),"")</f>
        <v xml:space="preserve"># of door </v>
      </c>
      <c r="J2978" s="281"/>
      <c r="K2978">
        <v>10</v>
      </c>
      <c r="L2978" s="195" t="s">
        <v>28</v>
      </c>
      <c r="M2978" s="293" t="s">
        <v>13</v>
      </c>
      <c r="N2978" t="s">
        <v>14</v>
      </c>
      <c r="O2978" t="s">
        <v>309</v>
      </c>
      <c r="P2978" t="s">
        <v>1606</v>
      </c>
      <c r="Q2978" t="s">
        <v>6479</v>
      </c>
      <c r="R2978" s="230">
        <v>45169</v>
      </c>
      <c r="S2978" s="230">
        <v>45139</v>
      </c>
      <c r="T2978" t="s">
        <v>8407</v>
      </c>
      <c r="U2978" s="285"/>
      <c r="V2978" s="285"/>
      <c r="W2978" s="285"/>
      <c r="X2978" s="285"/>
      <c r="Y2978" s="286"/>
      <c r="Z2978" t="s">
        <v>8439</v>
      </c>
      <c r="AA2978" s="300" t="s">
        <v>8442</v>
      </c>
      <c r="AB2978">
        <v>1847455736</v>
      </c>
      <c r="AC2978" s="292" t="str">
        <f>_xlfn.IFNA(IF(Table[[#This Row],[Programme Partner]]&lt;&gt;Table[[#This Row],[Implementing Partner]],CONCATENATE(Table[[#This Row],[Programme Partner]],"-",Table[[#This Row],[Implementing Partner]]),Table[[#This Row],[Programme Partner]]),"")</f>
        <v>BRAC</v>
      </c>
    </row>
    <row r="2979" spans="1:29" ht="16.5" customHeight="1">
      <c r="A2979" s="183">
        <v>2980</v>
      </c>
      <c r="B2979" s="279" t="s">
        <v>8385</v>
      </c>
      <c r="C2979" s="281" t="s">
        <v>5033</v>
      </c>
      <c r="D2979" s="282" t="s">
        <v>5033</v>
      </c>
      <c r="E2979" s="283" t="s">
        <v>8447</v>
      </c>
      <c r="F2979" s="281" t="s">
        <v>27</v>
      </c>
      <c r="G2979" s="281" t="s">
        <v>8012</v>
      </c>
      <c r="H2979" s="284" t="s">
        <v>8365</v>
      </c>
      <c r="I2979" s="281" t="str">
        <f>IFERROR(VLOOKUP(Table[[#This Row],[Activity Details of Assistance]],WHAT!E:F,2,FALSE),"")</f>
        <v># of door</v>
      </c>
      <c r="J2979" s="281"/>
      <c r="K2979">
        <v>41</v>
      </c>
      <c r="L2979" s="195" t="s">
        <v>28</v>
      </c>
      <c r="M2979" s="293" t="s">
        <v>13</v>
      </c>
      <c r="N2979" t="s">
        <v>14</v>
      </c>
      <c r="O2979" t="s">
        <v>309</v>
      </c>
      <c r="P2979" t="s">
        <v>1606</v>
      </c>
      <c r="Q2979" t="s">
        <v>6479</v>
      </c>
      <c r="R2979" s="230">
        <v>45169</v>
      </c>
      <c r="S2979" s="230">
        <v>45139</v>
      </c>
      <c r="T2979" t="s">
        <v>8407</v>
      </c>
      <c r="U2979" s="285"/>
      <c r="V2979" s="285"/>
      <c r="W2979" s="285"/>
      <c r="X2979" s="285"/>
      <c r="Y2979" s="286"/>
      <c r="Z2979" t="s">
        <v>8439</v>
      </c>
      <c r="AA2979" s="299" t="s">
        <v>8442</v>
      </c>
      <c r="AB2979">
        <v>1847455736</v>
      </c>
      <c r="AC2979" s="292" t="str">
        <f>_xlfn.IFNA(IF(Table[[#This Row],[Programme Partner]]&lt;&gt;Table[[#This Row],[Implementing Partner]],CONCATENATE(Table[[#This Row],[Programme Partner]],"-",Table[[#This Row],[Implementing Partner]]),Table[[#This Row],[Programme Partner]]),"")</f>
        <v>BRAC</v>
      </c>
    </row>
    <row r="2980" spans="1:29" ht="16.5" customHeight="1">
      <c r="A2980" s="183">
        <v>2981</v>
      </c>
      <c r="B2980" s="279" t="s">
        <v>8385</v>
      </c>
      <c r="C2980" s="281" t="s">
        <v>5033</v>
      </c>
      <c r="D2980" s="282" t="s">
        <v>5033</v>
      </c>
      <c r="E2980" s="283" t="s">
        <v>8447</v>
      </c>
      <c r="F2980" s="281" t="s">
        <v>27</v>
      </c>
      <c r="G2980" s="281" t="s">
        <v>8012</v>
      </c>
      <c r="H2980" s="284" t="s">
        <v>8312</v>
      </c>
      <c r="I2980" s="281" t="str">
        <f>IFERROR(VLOOKUP(Table[[#This Row],[Activity Details of Assistance]],WHAT!E:F,2,FALSE),"")</f>
        <v># of door</v>
      </c>
      <c r="J2980" s="281"/>
      <c r="K2980">
        <v>120</v>
      </c>
      <c r="L2980" s="195" t="s">
        <v>28</v>
      </c>
      <c r="M2980" s="293" t="s">
        <v>13</v>
      </c>
      <c r="N2980" t="s">
        <v>14</v>
      </c>
      <c r="O2980" t="s">
        <v>309</v>
      </c>
      <c r="P2980" t="s">
        <v>1606</v>
      </c>
      <c r="Q2980" t="s">
        <v>6479</v>
      </c>
      <c r="R2980" s="230">
        <v>45169</v>
      </c>
      <c r="S2980" s="230">
        <v>45139</v>
      </c>
      <c r="T2980" t="s">
        <v>8407</v>
      </c>
      <c r="U2980" s="285"/>
      <c r="V2980" s="285"/>
      <c r="W2980" s="285"/>
      <c r="X2980" s="285"/>
      <c r="Y2980" s="286"/>
      <c r="Z2980" t="s">
        <v>8439</v>
      </c>
      <c r="AA2980" s="300" t="s">
        <v>8442</v>
      </c>
      <c r="AB2980">
        <v>1847455736</v>
      </c>
      <c r="AC2980" s="292" t="str">
        <f>_xlfn.IFNA(IF(Table[[#This Row],[Programme Partner]]&lt;&gt;Table[[#This Row],[Implementing Partner]],CONCATENATE(Table[[#This Row],[Programme Partner]],"-",Table[[#This Row],[Implementing Partner]]),Table[[#This Row],[Programme Partner]]),"")</f>
        <v>BRAC</v>
      </c>
    </row>
    <row r="2981" spans="1:29" ht="16.5" customHeight="1">
      <c r="A2981" s="183">
        <v>2982</v>
      </c>
      <c r="B2981" s="279" t="s">
        <v>8385</v>
      </c>
      <c r="C2981" s="281" t="s">
        <v>5033</v>
      </c>
      <c r="D2981" s="282" t="s">
        <v>5033</v>
      </c>
      <c r="E2981" s="283" t="s">
        <v>8447</v>
      </c>
      <c r="F2981" s="281" t="s">
        <v>27</v>
      </c>
      <c r="G2981" s="281" t="s">
        <v>8013</v>
      </c>
      <c r="H2981" s="284" t="s">
        <v>8286</v>
      </c>
      <c r="I2981" s="281" t="str">
        <f>IFERROR(VLOOKUP(Table[[#This Row],[Activity Details of Assistance]],WHAT!E:F,2,FALSE),"")</f>
        <v># of HP sessions at community level</v>
      </c>
      <c r="J2981" s="281"/>
      <c r="K2981">
        <v>216</v>
      </c>
      <c r="L2981" s="195" t="s">
        <v>28</v>
      </c>
      <c r="M2981" s="293" t="s">
        <v>13</v>
      </c>
      <c r="N2981" t="s">
        <v>14</v>
      </c>
      <c r="O2981" t="s">
        <v>309</v>
      </c>
      <c r="P2981" t="s">
        <v>1606</v>
      </c>
      <c r="Q2981" t="s">
        <v>6479</v>
      </c>
      <c r="R2981" s="230">
        <v>45169</v>
      </c>
      <c r="S2981" s="230">
        <v>45139</v>
      </c>
      <c r="T2981" t="s">
        <v>8407</v>
      </c>
      <c r="U2981" s="285"/>
      <c r="V2981" s="285"/>
      <c r="W2981" s="285"/>
      <c r="X2981" s="285"/>
      <c r="Y2981" s="286"/>
      <c r="Z2981" t="s">
        <v>8439</v>
      </c>
      <c r="AA2981" s="299" t="s">
        <v>8442</v>
      </c>
      <c r="AB2981">
        <v>1847455736</v>
      </c>
      <c r="AC2981" s="292" t="str">
        <f>_xlfn.IFNA(IF(Table[[#This Row],[Programme Partner]]&lt;&gt;Table[[#This Row],[Implementing Partner]],CONCATENATE(Table[[#This Row],[Programme Partner]],"-",Table[[#This Row],[Implementing Partner]]),Table[[#This Row],[Programme Partner]]),"")</f>
        <v>BRAC</v>
      </c>
    </row>
    <row r="2982" spans="1:29" ht="16.5" customHeight="1">
      <c r="A2982" s="183">
        <v>2983</v>
      </c>
      <c r="B2982" s="279" t="s">
        <v>8385</v>
      </c>
      <c r="C2982" s="281" t="s">
        <v>5033</v>
      </c>
      <c r="D2982" s="282" t="s">
        <v>5033</v>
      </c>
      <c r="E2982" s="283" t="s">
        <v>8447</v>
      </c>
      <c r="F2982" s="281" t="s">
        <v>27</v>
      </c>
      <c r="G2982" s="281" t="s">
        <v>8014</v>
      </c>
      <c r="H2982" s="284" t="s">
        <v>8414</v>
      </c>
      <c r="I2982" s="281" t="str">
        <f>IFERROR(VLOOKUP(Table[[#This Row],[Activity Details of Assistance]],WHAT!E:F,2,FALSE),"")</f>
        <v># of 80L/120L bin</v>
      </c>
      <c r="J2982" s="281"/>
      <c r="K2982">
        <v>2388</v>
      </c>
      <c r="L2982" s="195" t="s">
        <v>28</v>
      </c>
      <c r="M2982" s="293" t="s">
        <v>13</v>
      </c>
      <c r="N2982" t="s">
        <v>14</v>
      </c>
      <c r="O2982" t="s">
        <v>309</v>
      </c>
      <c r="P2982" t="s">
        <v>1606</v>
      </c>
      <c r="Q2982" t="s">
        <v>6479</v>
      </c>
      <c r="R2982" s="230">
        <v>45169</v>
      </c>
      <c r="S2982" s="230">
        <v>45139</v>
      </c>
      <c r="T2982" t="s">
        <v>8407</v>
      </c>
      <c r="U2982" s="285"/>
      <c r="V2982" s="285"/>
      <c r="W2982" s="285"/>
      <c r="X2982" s="285"/>
      <c r="Y2982" s="286"/>
      <c r="Z2982" t="s">
        <v>8439</v>
      </c>
      <c r="AA2982" s="300" t="s">
        <v>8442</v>
      </c>
      <c r="AB2982">
        <v>1847455736</v>
      </c>
      <c r="AC2982" s="292" t="str">
        <f>_xlfn.IFNA(IF(Table[[#This Row],[Programme Partner]]&lt;&gt;Table[[#This Row],[Implementing Partner]],CONCATENATE(Table[[#This Row],[Programme Partner]],"-",Table[[#This Row],[Implementing Partner]]),Table[[#This Row],[Programme Partner]]),"")</f>
        <v>BRAC</v>
      </c>
    </row>
    <row r="2983" spans="1:29" ht="16.5" customHeight="1">
      <c r="A2983" s="183">
        <v>2984</v>
      </c>
      <c r="B2983" s="279" t="s">
        <v>8385</v>
      </c>
      <c r="C2983" s="281" t="s">
        <v>5033</v>
      </c>
      <c r="D2983" s="282" t="s">
        <v>5033</v>
      </c>
      <c r="E2983" s="283" t="s">
        <v>8447</v>
      </c>
      <c r="F2983" s="281" t="s">
        <v>27</v>
      </c>
      <c r="G2983" s="281" t="s">
        <v>8014</v>
      </c>
      <c r="H2983" s="284" t="s">
        <v>8401</v>
      </c>
      <c r="I2983" s="281" t="str">
        <f>IFERROR(VLOOKUP(Table[[#This Row],[Activity Details of Assistance]],WHAT!E:F,2,FALSE),"")</f>
        <v># of household</v>
      </c>
      <c r="J2983" s="281"/>
      <c r="K2983">
        <v>5348</v>
      </c>
      <c r="L2983" s="195" t="s">
        <v>28</v>
      </c>
      <c r="M2983" s="293" t="s">
        <v>13</v>
      </c>
      <c r="N2983" t="s">
        <v>14</v>
      </c>
      <c r="O2983" t="s">
        <v>309</v>
      </c>
      <c r="P2983" t="s">
        <v>1606</v>
      </c>
      <c r="Q2983" t="s">
        <v>6479</v>
      </c>
      <c r="R2983" s="230">
        <v>45169</v>
      </c>
      <c r="S2983" s="230">
        <v>45139</v>
      </c>
      <c r="T2983" t="s">
        <v>8407</v>
      </c>
      <c r="U2983" s="285"/>
      <c r="V2983" s="285"/>
      <c r="W2983" s="285"/>
      <c r="X2983" s="285"/>
      <c r="Y2983" s="286"/>
      <c r="Z2983" t="s">
        <v>8439</v>
      </c>
      <c r="AA2983" s="299" t="s">
        <v>8442</v>
      </c>
      <c r="AB2983">
        <v>1847455736</v>
      </c>
      <c r="AC2983" s="292" t="str">
        <f>_xlfn.IFNA(IF(Table[[#This Row],[Programme Partner]]&lt;&gt;Table[[#This Row],[Implementing Partner]],CONCATENATE(Table[[#This Row],[Programme Partner]],"-",Table[[#This Row],[Implementing Partner]]),Table[[#This Row],[Programme Partner]]),"")</f>
        <v>BRAC</v>
      </c>
    </row>
    <row r="2984" spans="1:29" ht="16.5" customHeight="1">
      <c r="A2984" s="183">
        <v>2985</v>
      </c>
      <c r="B2984" s="279" t="s">
        <v>8385</v>
      </c>
      <c r="C2984" s="281" t="s">
        <v>5273</v>
      </c>
      <c r="D2984" s="282" t="s">
        <v>5033</v>
      </c>
      <c r="E2984" s="283" t="s">
        <v>5273</v>
      </c>
      <c r="F2984" s="281" t="s">
        <v>27</v>
      </c>
      <c r="G2984" s="281" t="s">
        <v>8011</v>
      </c>
      <c r="H2984" s="284" t="s">
        <v>8363</v>
      </c>
      <c r="I2984" s="281" t="str">
        <f>IFERROR(VLOOKUP(Table[[#This Row],[Activity Details of Assistance]],WHAT!E:F,2,FALSE),"")</f>
        <v># of tube well</v>
      </c>
      <c r="J2984" s="281"/>
      <c r="K2984">
        <v>19</v>
      </c>
      <c r="L2984" s="195" t="s">
        <v>28</v>
      </c>
      <c r="M2984" s="293" t="s">
        <v>13</v>
      </c>
      <c r="N2984" t="s">
        <v>14</v>
      </c>
      <c r="O2984" t="s">
        <v>309</v>
      </c>
      <c r="P2984" t="s">
        <v>1606</v>
      </c>
      <c r="Q2984" t="s">
        <v>6656</v>
      </c>
      <c r="R2984" s="230">
        <v>45169</v>
      </c>
      <c r="S2984" s="230">
        <v>45261</v>
      </c>
      <c r="T2984" t="s">
        <v>8407</v>
      </c>
      <c r="U2984" s="285"/>
      <c r="V2984" s="285"/>
      <c r="W2984" s="285"/>
      <c r="X2984" s="285"/>
      <c r="Y2984" s="286"/>
      <c r="Z2984" t="s">
        <v>8375</v>
      </c>
      <c r="AA2984" s="300" t="s">
        <v>8376</v>
      </c>
      <c r="AB2984">
        <v>1847456121</v>
      </c>
      <c r="AC2984" s="292" t="str">
        <f>_xlfn.IFNA(IF(Table[[#This Row],[Programme Partner]]&lt;&gt;Table[[#This Row],[Implementing Partner]],CONCATENATE(Table[[#This Row],[Programme Partner]],"-",Table[[#This Row],[Implementing Partner]]),Table[[#This Row],[Programme Partner]]),"")</f>
        <v>UNHCR-BRAC</v>
      </c>
    </row>
    <row r="2985" spans="1:29" ht="16.5" customHeight="1">
      <c r="A2985" s="183">
        <v>2986</v>
      </c>
      <c r="B2985" s="279" t="s">
        <v>8385</v>
      </c>
      <c r="C2985" s="281" t="s">
        <v>5273</v>
      </c>
      <c r="D2985" s="282" t="s">
        <v>5033</v>
      </c>
      <c r="E2985" s="283" t="s">
        <v>5273</v>
      </c>
      <c r="F2985" s="281" t="s">
        <v>27</v>
      </c>
      <c r="G2985" s="281" t="s">
        <v>8011</v>
      </c>
      <c r="H2985" s="284" t="s">
        <v>8413</v>
      </c>
      <c r="I2985" s="281" t="str">
        <f>IFERROR(VLOOKUP(Table[[#This Row],[Activity Details of Assistance]],WHAT!E:F,2,FALSE),"")</f>
        <v># of tapstand</v>
      </c>
      <c r="J2985" s="281"/>
      <c r="K2985">
        <v>1</v>
      </c>
      <c r="L2985" s="195" t="s">
        <v>28</v>
      </c>
      <c r="M2985" s="293" t="s">
        <v>13</v>
      </c>
      <c r="N2985" t="s">
        <v>14</v>
      </c>
      <c r="O2985" t="s">
        <v>309</v>
      </c>
      <c r="P2985" t="s">
        <v>1606</v>
      </c>
      <c r="Q2985" t="s">
        <v>6656</v>
      </c>
      <c r="R2985" s="230">
        <v>45169</v>
      </c>
      <c r="S2985" s="230">
        <v>45261</v>
      </c>
      <c r="T2985" t="s">
        <v>8407</v>
      </c>
      <c r="U2985" s="285"/>
      <c r="V2985" s="285"/>
      <c r="W2985" s="285"/>
      <c r="X2985" s="285"/>
      <c r="Y2985" s="286"/>
      <c r="Z2985" t="s">
        <v>8375</v>
      </c>
      <c r="AA2985" s="299" t="s">
        <v>8376</v>
      </c>
      <c r="AB2985">
        <v>1847456121</v>
      </c>
      <c r="AC2985" s="292" t="str">
        <f>_xlfn.IFNA(IF(Table[[#This Row],[Programme Partner]]&lt;&gt;Table[[#This Row],[Implementing Partner]],CONCATENATE(Table[[#This Row],[Programme Partner]],"-",Table[[#This Row],[Implementing Partner]]),Table[[#This Row],[Programme Partner]]),"")</f>
        <v>UNHCR-BRAC</v>
      </c>
    </row>
    <row r="2986" spans="1:29" ht="16.5" customHeight="1">
      <c r="A2986" s="183">
        <v>2987</v>
      </c>
      <c r="B2986" s="279" t="s">
        <v>8385</v>
      </c>
      <c r="C2986" s="281" t="s">
        <v>5273</v>
      </c>
      <c r="D2986" s="282" t="s">
        <v>5033</v>
      </c>
      <c r="E2986" s="283" t="s">
        <v>5273</v>
      </c>
      <c r="F2986" s="281" t="s">
        <v>27</v>
      </c>
      <c r="G2986" s="281" t="s">
        <v>8012</v>
      </c>
      <c r="H2986" s="284" t="s">
        <v>8323</v>
      </c>
      <c r="I2986" s="281" t="str">
        <f>IFERROR(VLOOKUP(Table[[#This Row],[Activity Details of Assistance]],WHAT!E:F,2,FALSE),"")</f>
        <v xml:space="preserve"># of door </v>
      </c>
      <c r="J2986" s="281"/>
      <c r="K2986">
        <v>6</v>
      </c>
      <c r="L2986" s="195" t="s">
        <v>28</v>
      </c>
      <c r="M2986" s="293" t="s">
        <v>13</v>
      </c>
      <c r="N2986" t="s">
        <v>14</v>
      </c>
      <c r="O2986" t="s">
        <v>309</v>
      </c>
      <c r="P2986" t="s">
        <v>1606</v>
      </c>
      <c r="Q2986" t="s">
        <v>6656</v>
      </c>
      <c r="R2986" s="230">
        <v>45169</v>
      </c>
      <c r="S2986" s="230">
        <v>45261</v>
      </c>
      <c r="T2986" t="s">
        <v>8407</v>
      </c>
      <c r="U2986" s="285"/>
      <c r="V2986" s="285"/>
      <c r="W2986" s="285"/>
      <c r="X2986" s="285"/>
      <c r="Y2986" s="286"/>
      <c r="Z2986" t="s">
        <v>8375</v>
      </c>
      <c r="AA2986" s="300" t="s">
        <v>8376</v>
      </c>
      <c r="AB2986">
        <v>1847456121</v>
      </c>
      <c r="AC2986" s="292" t="str">
        <f>_xlfn.IFNA(IF(Table[[#This Row],[Programme Partner]]&lt;&gt;Table[[#This Row],[Implementing Partner]],CONCATENATE(Table[[#This Row],[Programme Partner]],"-",Table[[#This Row],[Implementing Partner]]),Table[[#This Row],[Programme Partner]]),"")</f>
        <v>UNHCR-BRAC</v>
      </c>
    </row>
    <row r="2987" spans="1:29" ht="16.5" customHeight="1">
      <c r="A2987" s="183">
        <v>2988</v>
      </c>
      <c r="B2987" s="279" t="s">
        <v>8385</v>
      </c>
      <c r="C2987" s="281" t="s">
        <v>5273</v>
      </c>
      <c r="D2987" s="282" t="s">
        <v>5033</v>
      </c>
      <c r="E2987" s="283" t="s">
        <v>5273</v>
      </c>
      <c r="F2987" s="281" t="s">
        <v>27</v>
      </c>
      <c r="G2987" s="281" t="s">
        <v>8012</v>
      </c>
      <c r="H2987" s="284" t="s">
        <v>8364</v>
      </c>
      <c r="I2987" s="281" t="str">
        <f>IFERROR(VLOOKUP(Table[[#This Row],[Activity Details of Assistance]],WHAT!E:F,2,FALSE),"")</f>
        <v xml:space="preserve"># of door </v>
      </c>
      <c r="J2987" s="281"/>
      <c r="K2987">
        <v>16</v>
      </c>
      <c r="L2987" s="195" t="s">
        <v>28</v>
      </c>
      <c r="M2987" s="293" t="s">
        <v>13</v>
      </c>
      <c r="N2987" t="s">
        <v>14</v>
      </c>
      <c r="O2987" t="s">
        <v>309</v>
      </c>
      <c r="P2987" t="s">
        <v>1606</v>
      </c>
      <c r="Q2987" t="s">
        <v>6656</v>
      </c>
      <c r="R2987" s="230">
        <v>45169</v>
      </c>
      <c r="S2987" s="230">
        <v>45261</v>
      </c>
      <c r="T2987" t="s">
        <v>8407</v>
      </c>
      <c r="U2987" s="285"/>
      <c r="V2987" s="285"/>
      <c r="W2987" s="285"/>
      <c r="X2987" s="285"/>
      <c r="Y2987" s="286"/>
      <c r="Z2987" t="s">
        <v>8375</v>
      </c>
      <c r="AA2987" s="299" t="s">
        <v>8376</v>
      </c>
      <c r="AB2987">
        <v>1847456121</v>
      </c>
      <c r="AC2987" s="292" t="str">
        <f>_xlfn.IFNA(IF(Table[[#This Row],[Programme Partner]]&lt;&gt;Table[[#This Row],[Implementing Partner]],CONCATENATE(Table[[#This Row],[Programme Partner]],"-",Table[[#This Row],[Implementing Partner]]),Table[[#This Row],[Programme Partner]]),"")</f>
        <v>UNHCR-BRAC</v>
      </c>
    </row>
    <row r="2988" spans="1:29" ht="16.5" customHeight="1">
      <c r="A2988" s="183">
        <v>2989</v>
      </c>
      <c r="B2988" s="279" t="s">
        <v>8385</v>
      </c>
      <c r="C2988" s="281" t="s">
        <v>5273</v>
      </c>
      <c r="D2988" s="282" t="s">
        <v>5033</v>
      </c>
      <c r="E2988" s="283" t="s">
        <v>5273</v>
      </c>
      <c r="F2988" s="281" t="s">
        <v>27</v>
      </c>
      <c r="G2988" s="281" t="s">
        <v>8012</v>
      </c>
      <c r="H2988" s="284" t="s">
        <v>8316</v>
      </c>
      <c r="I2988" s="281" t="str">
        <f>IFERROR(VLOOKUP(Table[[#This Row],[Activity Details of Assistance]],WHAT!E:F,2,FALSE),"")</f>
        <v># of door</v>
      </c>
      <c r="J2988" s="281"/>
      <c r="K2988">
        <v>6</v>
      </c>
      <c r="L2988" s="195" t="s">
        <v>28</v>
      </c>
      <c r="M2988" s="293" t="s">
        <v>13</v>
      </c>
      <c r="N2988" t="s">
        <v>14</v>
      </c>
      <c r="O2988" t="s">
        <v>309</v>
      </c>
      <c r="P2988" t="s">
        <v>1606</v>
      </c>
      <c r="Q2988" t="s">
        <v>6656</v>
      </c>
      <c r="R2988" s="230">
        <v>45169</v>
      </c>
      <c r="S2988" s="230">
        <v>45261</v>
      </c>
      <c r="T2988" t="s">
        <v>8407</v>
      </c>
      <c r="U2988" s="285"/>
      <c r="V2988" s="285"/>
      <c r="W2988" s="285"/>
      <c r="X2988" s="285"/>
      <c r="Y2988" s="286"/>
      <c r="Z2988" t="s">
        <v>8375</v>
      </c>
      <c r="AA2988" s="300" t="s">
        <v>8376</v>
      </c>
      <c r="AB2988">
        <v>1847456121</v>
      </c>
      <c r="AC2988" s="292" t="str">
        <f>_xlfn.IFNA(IF(Table[[#This Row],[Programme Partner]]&lt;&gt;Table[[#This Row],[Implementing Partner]],CONCATENATE(Table[[#This Row],[Programme Partner]],"-",Table[[#This Row],[Implementing Partner]]),Table[[#This Row],[Programme Partner]]),"")</f>
        <v>UNHCR-BRAC</v>
      </c>
    </row>
    <row r="2989" spans="1:29" ht="16.5" customHeight="1">
      <c r="A2989" s="183">
        <v>2990</v>
      </c>
      <c r="B2989" s="279" t="s">
        <v>8385</v>
      </c>
      <c r="C2989" s="281" t="s">
        <v>5273</v>
      </c>
      <c r="D2989" s="282" t="s">
        <v>5033</v>
      </c>
      <c r="E2989" s="283" t="s">
        <v>5273</v>
      </c>
      <c r="F2989" s="281" t="s">
        <v>27</v>
      </c>
      <c r="G2989" s="281" t="s">
        <v>8012</v>
      </c>
      <c r="H2989" s="284" t="s">
        <v>8365</v>
      </c>
      <c r="I2989" s="281" t="str">
        <f>IFERROR(VLOOKUP(Table[[#This Row],[Activity Details of Assistance]],WHAT!E:F,2,FALSE),"")</f>
        <v># of door</v>
      </c>
      <c r="J2989" s="281"/>
      <c r="K2989">
        <v>19</v>
      </c>
      <c r="L2989" s="195" t="s">
        <v>28</v>
      </c>
      <c r="M2989" s="293" t="s">
        <v>13</v>
      </c>
      <c r="N2989" t="s">
        <v>14</v>
      </c>
      <c r="O2989" t="s">
        <v>309</v>
      </c>
      <c r="P2989" t="s">
        <v>1606</v>
      </c>
      <c r="Q2989" t="s">
        <v>6656</v>
      </c>
      <c r="R2989" s="230">
        <v>45169</v>
      </c>
      <c r="S2989" s="230">
        <v>45261</v>
      </c>
      <c r="T2989" t="s">
        <v>8407</v>
      </c>
      <c r="U2989" s="285"/>
      <c r="V2989" s="285"/>
      <c r="W2989" s="285"/>
      <c r="X2989" s="285"/>
      <c r="Y2989" s="286"/>
      <c r="Z2989" t="s">
        <v>8375</v>
      </c>
      <c r="AA2989" s="299" t="s">
        <v>8376</v>
      </c>
      <c r="AB2989">
        <v>1847456121</v>
      </c>
      <c r="AC2989" s="292" t="str">
        <f>_xlfn.IFNA(IF(Table[[#This Row],[Programme Partner]]&lt;&gt;Table[[#This Row],[Implementing Partner]],CONCATENATE(Table[[#This Row],[Programme Partner]],"-",Table[[#This Row],[Implementing Partner]]),Table[[#This Row],[Programme Partner]]),"")</f>
        <v>UNHCR-BRAC</v>
      </c>
    </row>
    <row r="2990" spans="1:29" ht="16.5" customHeight="1">
      <c r="A2990" s="183">
        <v>2991</v>
      </c>
      <c r="B2990" s="279" t="s">
        <v>8385</v>
      </c>
      <c r="C2990" s="281" t="s">
        <v>5273</v>
      </c>
      <c r="D2990" s="282" t="s">
        <v>5033</v>
      </c>
      <c r="E2990" s="283" t="s">
        <v>5273</v>
      </c>
      <c r="F2990" s="281" t="s">
        <v>27</v>
      </c>
      <c r="G2990" s="281" t="s">
        <v>8012</v>
      </c>
      <c r="H2990" s="284" t="s">
        <v>8312</v>
      </c>
      <c r="I2990" s="281" t="str">
        <f>IFERROR(VLOOKUP(Table[[#This Row],[Activity Details of Assistance]],WHAT!E:F,2,FALSE),"")</f>
        <v># of door</v>
      </c>
      <c r="J2990" s="281"/>
      <c r="K2990">
        <v>176</v>
      </c>
      <c r="L2990" s="195" t="s">
        <v>28</v>
      </c>
      <c r="M2990" s="293" t="s">
        <v>13</v>
      </c>
      <c r="N2990" t="s">
        <v>14</v>
      </c>
      <c r="O2990" t="s">
        <v>309</v>
      </c>
      <c r="P2990" t="s">
        <v>1606</v>
      </c>
      <c r="Q2990" t="s">
        <v>6656</v>
      </c>
      <c r="R2990" s="230">
        <v>45169</v>
      </c>
      <c r="S2990" s="230">
        <v>45261</v>
      </c>
      <c r="T2990" t="s">
        <v>8407</v>
      </c>
      <c r="U2990" s="285"/>
      <c r="V2990" s="285"/>
      <c r="W2990" s="285"/>
      <c r="X2990" s="285"/>
      <c r="Y2990" s="286"/>
      <c r="Z2990" t="s">
        <v>8375</v>
      </c>
      <c r="AA2990" s="300" t="s">
        <v>8376</v>
      </c>
      <c r="AB2990">
        <v>1847456121</v>
      </c>
      <c r="AC2990" s="292" t="str">
        <f>_xlfn.IFNA(IF(Table[[#This Row],[Programme Partner]]&lt;&gt;Table[[#This Row],[Implementing Partner]],CONCATENATE(Table[[#This Row],[Programme Partner]],"-",Table[[#This Row],[Implementing Partner]]),Table[[#This Row],[Programme Partner]]),"")</f>
        <v>UNHCR-BRAC</v>
      </c>
    </row>
    <row r="2991" spans="1:29" ht="16.5" customHeight="1">
      <c r="A2991" s="183">
        <v>2992</v>
      </c>
      <c r="B2991" s="279" t="s">
        <v>8385</v>
      </c>
      <c r="C2991" s="281" t="s">
        <v>5273</v>
      </c>
      <c r="D2991" s="282" t="s">
        <v>5033</v>
      </c>
      <c r="E2991" s="283" t="s">
        <v>5273</v>
      </c>
      <c r="F2991" s="281" t="s">
        <v>27</v>
      </c>
      <c r="G2991" s="281" t="s">
        <v>8013</v>
      </c>
      <c r="H2991" s="284" t="s">
        <v>8286</v>
      </c>
      <c r="I2991" s="281" t="str">
        <f>IFERROR(VLOOKUP(Table[[#This Row],[Activity Details of Assistance]],WHAT!E:F,2,FALSE),"")</f>
        <v># of HP sessions at community level</v>
      </c>
      <c r="J2991" s="281"/>
      <c r="K2991">
        <v>7</v>
      </c>
      <c r="L2991" s="195" t="s">
        <v>28</v>
      </c>
      <c r="M2991" s="293" t="s">
        <v>13</v>
      </c>
      <c r="N2991" t="s">
        <v>14</v>
      </c>
      <c r="O2991" t="s">
        <v>309</v>
      </c>
      <c r="P2991" t="s">
        <v>1606</v>
      </c>
      <c r="Q2991" t="s">
        <v>6656</v>
      </c>
      <c r="R2991" s="230">
        <v>45169</v>
      </c>
      <c r="S2991" s="230">
        <v>45261</v>
      </c>
      <c r="T2991" t="s">
        <v>8407</v>
      </c>
      <c r="U2991" s="285"/>
      <c r="V2991" s="285"/>
      <c r="W2991" s="285"/>
      <c r="X2991" s="285"/>
      <c r="Y2991" s="286"/>
      <c r="Z2991" t="s">
        <v>8375</v>
      </c>
      <c r="AA2991" s="299" t="s">
        <v>8376</v>
      </c>
      <c r="AB2991">
        <v>1847456121</v>
      </c>
      <c r="AC2991" s="292" t="str">
        <f>_xlfn.IFNA(IF(Table[[#This Row],[Programme Partner]]&lt;&gt;Table[[#This Row],[Implementing Partner]],CONCATENATE(Table[[#This Row],[Programme Partner]],"-",Table[[#This Row],[Implementing Partner]]),Table[[#This Row],[Programme Partner]]),"")</f>
        <v>UNHCR-BRAC</v>
      </c>
    </row>
    <row r="2992" spans="1:29" ht="16.5" customHeight="1">
      <c r="A2992" s="183">
        <v>2993</v>
      </c>
      <c r="B2992" s="279" t="s">
        <v>8385</v>
      </c>
      <c r="C2992" s="281" t="s">
        <v>5273</v>
      </c>
      <c r="D2992" s="282" t="s">
        <v>5033</v>
      </c>
      <c r="E2992" s="283" t="s">
        <v>5273</v>
      </c>
      <c r="F2992" s="281" t="s">
        <v>27</v>
      </c>
      <c r="G2992" s="281" t="s">
        <v>8013</v>
      </c>
      <c r="H2992" s="284" t="s">
        <v>8287</v>
      </c>
      <c r="I2992" s="281" t="str">
        <f>IFERROR(VLOOKUP(Table[[#This Row],[Activity Details of Assistance]],WHAT!E:F,2,FALSE),"")</f>
        <v># of HP sessions at HH level</v>
      </c>
      <c r="J2992" s="281"/>
      <c r="K2992">
        <v>2265</v>
      </c>
      <c r="L2992" s="195" t="s">
        <v>28</v>
      </c>
      <c r="M2992" s="293" t="s">
        <v>13</v>
      </c>
      <c r="N2992" t="s">
        <v>14</v>
      </c>
      <c r="O2992" t="s">
        <v>309</v>
      </c>
      <c r="P2992" t="s">
        <v>1606</v>
      </c>
      <c r="Q2992" t="s">
        <v>6656</v>
      </c>
      <c r="R2992" s="230">
        <v>45169</v>
      </c>
      <c r="S2992" s="230">
        <v>45261</v>
      </c>
      <c r="T2992" t="s">
        <v>8407</v>
      </c>
      <c r="U2992" s="285"/>
      <c r="V2992" s="285"/>
      <c r="W2992" s="285"/>
      <c r="X2992" s="285"/>
      <c r="Y2992" s="286"/>
      <c r="Z2992" t="s">
        <v>8375</v>
      </c>
      <c r="AA2992" s="300" t="s">
        <v>8376</v>
      </c>
      <c r="AB2992">
        <v>1847456121</v>
      </c>
      <c r="AC2992" s="292" t="str">
        <f>_xlfn.IFNA(IF(Table[[#This Row],[Programme Partner]]&lt;&gt;Table[[#This Row],[Implementing Partner]],CONCATENATE(Table[[#This Row],[Programme Partner]],"-",Table[[#This Row],[Implementing Partner]]),Table[[#This Row],[Programme Partner]]),"")</f>
        <v>UNHCR-BRAC</v>
      </c>
    </row>
    <row r="2993" spans="1:29" ht="16.5" customHeight="1">
      <c r="A2993" s="183">
        <v>2994</v>
      </c>
      <c r="B2993" s="279" t="s">
        <v>8385</v>
      </c>
      <c r="C2993" s="281" t="s">
        <v>5273</v>
      </c>
      <c r="D2993" s="282" t="s">
        <v>5033</v>
      </c>
      <c r="E2993" s="283" t="s">
        <v>5273</v>
      </c>
      <c r="F2993" s="281" t="s">
        <v>27</v>
      </c>
      <c r="G2993" s="281" t="s">
        <v>8014</v>
      </c>
      <c r="H2993" s="284" t="s">
        <v>8401</v>
      </c>
      <c r="I2993" s="281" t="str">
        <f>IFERROR(VLOOKUP(Table[[#This Row],[Activity Details of Assistance]],WHAT!E:F,2,FALSE),"")</f>
        <v># of household</v>
      </c>
      <c r="J2993" s="281"/>
      <c r="K2993">
        <v>145</v>
      </c>
      <c r="L2993" s="195" t="s">
        <v>28</v>
      </c>
      <c r="M2993" s="293" t="s">
        <v>13</v>
      </c>
      <c r="N2993" t="s">
        <v>14</v>
      </c>
      <c r="O2993" t="s">
        <v>309</v>
      </c>
      <c r="P2993" t="s">
        <v>1606</v>
      </c>
      <c r="Q2993" t="s">
        <v>6656</v>
      </c>
      <c r="R2993" s="230">
        <v>45169</v>
      </c>
      <c r="S2993" s="230">
        <v>45261</v>
      </c>
      <c r="T2993" t="s">
        <v>8407</v>
      </c>
      <c r="U2993" s="285"/>
      <c r="V2993" s="285"/>
      <c r="W2993" s="285"/>
      <c r="X2993" s="285"/>
      <c r="Y2993" s="286"/>
      <c r="Z2993" t="s">
        <v>8375</v>
      </c>
      <c r="AA2993" s="299" t="s">
        <v>8376</v>
      </c>
      <c r="AB2993">
        <v>1847456121</v>
      </c>
      <c r="AC2993" s="292" t="str">
        <f>_xlfn.IFNA(IF(Table[[#This Row],[Programme Partner]]&lt;&gt;Table[[#This Row],[Implementing Partner]],CONCATENATE(Table[[#This Row],[Programme Partner]],"-",Table[[#This Row],[Implementing Partner]]),Table[[#This Row],[Programme Partner]]),"")</f>
        <v>UNHCR-BRAC</v>
      </c>
    </row>
    <row r="2994" spans="1:29" ht="16.5" customHeight="1">
      <c r="A2994" s="183">
        <v>2995</v>
      </c>
      <c r="B2994" s="279" t="s">
        <v>8385</v>
      </c>
      <c r="C2994" s="281" t="s">
        <v>5273</v>
      </c>
      <c r="D2994" s="282" t="s">
        <v>5033</v>
      </c>
      <c r="E2994" s="283" t="s">
        <v>5273</v>
      </c>
      <c r="F2994" s="281" t="s">
        <v>27</v>
      </c>
      <c r="G2994" s="281" t="s">
        <v>8014</v>
      </c>
      <c r="H2994" s="284" t="s">
        <v>8412</v>
      </c>
      <c r="I2994" s="281" t="str">
        <f>IFERROR(VLOOKUP(Table[[#This Row],[Activity Details of Assistance]],WHAT!E:F,2,FALSE),"")</f>
        <v># of HH</v>
      </c>
      <c r="J2994" s="281"/>
      <c r="K2994">
        <v>1843</v>
      </c>
      <c r="L2994" s="195" t="s">
        <v>28</v>
      </c>
      <c r="M2994" s="293" t="s">
        <v>13</v>
      </c>
      <c r="N2994" t="s">
        <v>14</v>
      </c>
      <c r="O2994" t="s">
        <v>309</v>
      </c>
      <c r="P2994" t="s">
        <v>1606</v>
      </c>
      <c r="Q2994" t="s">
        <v>6656</v>
      </c>
      <c r="R2994" s="230">
        <v>45169</v>
      </c>
      <c r="S2994" s="230">
        <v>45261</v>
      </c>
      <c r="T2994" t="s">
        <v>8407</v>
      </c>
      <c r="U2994" s="285"/>
      <c r="V2994" s="285"/>
      <c r="W2994" s="285"/>
      <c r="X2994" s="285"/>
      <c r="Y2994" s="286"/>
      <c r="Z2994" t="s">
        <v>8375</v>
      </c>
      <c r="AA2994" s="300" t="s">
        <v>8376</v>
      </c>
      <c r="AB2994">
        <v>1847456121</v>
      </c>
      <c r="AC2994" s="292" t="str">
        <f>_xlfn.IFNA(IF(Table[[#This Row],[Programme Partner]]&lt;&gt;Table[[#This Row],[Implementing Partner]],CONCATENATE(Table[[#This Row],[Programme Partner]],"-",Table[[#This Row],[Implementing Partner]]),Table[[#This Row],[Programme Partner]]),"")</f>
        <v>UNHCR-BRAC</v>
      </c>
    </row>
    <row r="2995" spans="1:29" ht="16.5" customHeight="1">
      <c r="A2995" s="183">
        <v>2996</v>
      </c>
      <c r="B2995" s="279" t="s">
        <v>8385</v>
      </c>
      <c r="C2995" s="281" t="s">
        <v>5273</v>
      </c>
      <c r="D2995" s="282" t="s">
        <v>5033</v>
      </c>
      <c r="E2995" s="283" t="s">
        <v>5273</v>
      </c>
      <c r="F2995" s="281" t="s">
        <v>27</v>
      </c>
      <c r="G2995" s="281" t="s">
        <v>8011</v>
      </c>
      <c r="H2995" s="284" t="s">
        <v>8363</v>
      </c>
      <c r="I2995" s="281" t="str">
        <f>IFERROR(VLOOKUP(Table[[#This Row],[Activity Details of Assistance]],WHAT!E:F,2,FALSE),"")</f>
        <v># of tube well</v>
      </c>
      <c r="J2995" s="281"/>
      <c r="K2995">
        <v>191</v>
      </c>
      <c r="L2995" s="195" t="s">
        <v>28</v>
      </c>
      <c r="M2995" s="293" t="s">
        <v>13</v>
      </c>
      <c r="N2995" t="s">
        <v>14</v>
      </c>
      <c r="O2995" t="s">
        <v>309</v>
      </c>
      <c r="P2995" t="s">
        <v>1606</v>
      </c>
      <c r="Q2995" t="s">
        <v>6385</v>
      </c>
      <c r="R2995" s="230">
        <v>45169</v>
      </c>
      <c r="S2995" s="230">
        <v>45261</v>
      </c>
      <c r="T2995" t="s">
        <v>8407</v>
      </c>
      <c r="U2995" s="285"/>
      <c r="V2995" s="285"/>
      <c r="W2995" s="285"/>
      <c r="X2995" s="285"/>
      <c r="Y2995" s="286"/>
      <c r="Z2995" t="s">
        <v>8375</v>
      </c>
      <c r="AA2995" s="299" t="s">
        <v>8376</v>
      </c>
      <c r="AB2995">
        <v>18474546121</v>
      </c>
      <c r="AC2995" s="292" t="str">
        <f>_xlfn.IFNA(IF(Table[[#This Row],[Programme Partner]]&lt;&gt;Table[[#This Row],[Implementing Partner]],CONCATENATE(Table[[#This Row],[Programme Partner]],"-",Table[[#This Row],[Implementing Partner]]),Table[[#This Row],[Programme Partner]]),"")</f>
        <v>UNHCR-BRAC</v>
      </c>
    </row>
    <row r="2996" spans="1:29" ht="16.5" customHeight="1">
      <c r="A2996" s="183">
        <v>2997</v>
      </c>
      <c r="B2996" s="279" t="s">
        <v>8385</v>
      </c>
      <c r="C2996" s="281" t="s">
        <v>5273</v>
      </c>
      <c r="D2996" s="282" t="s">
        <v>5033</v>
      </c>
      <c r="E2996" s="283" t="s">
        <v>5273</v>
      </c>
      <c r="F2996" s="281" t="s">
        <v>27</v>
      </c>
      <c r="G2996" s="281" t="s">
        <v>8011</v>
      </c>
      <c r="H2996" s="284" t="s">
        <v>8413</v>
      </c>
      <c r="I2996" s="281" t="str">
        <f>IFERROR(VLOOKUP(Table[[#This Row],[Activity Details of Assistance]],WHAT!E:F,2,FALSE),"")</f>
        <v># of tapstand</v>
      </c>
      <c r="J2996" s="281"/>
      <c r="K2996">
        <v>1</v>
      </c>
      <c r="L2996" s="195" t="s">
        <v>28</v>
      </c>
      <c r="M2996" s="293" t="s">
        <v>13</v>
      </c>
      <c r="N2996" t="s">
        <v>14</v>
      </c>
      <c r="O2996" t="s">
        <v>309</v>
      </c>
      <c r="P2996" t="s">
        <v>1606</v>
      </c>
      <c r="Q2996" t="s">
        <v>6385</v>
      </c>
      <c r="R2996" s="230">
        <v>45169</v>
      </c>
      <c r="S2996" s="230">
        <v>45261</v>
      </c>
      <c r="T2996" t="s">
        <v>8407</v>
      </c>
      <c r="U2996" s="285"/>
      <c r="V2996" s="285"/>
      <c r="W2996" s="285"/>
      <c r="X2996" s="285"/>
      <c r="Y2996" s="286"/>
      <c r="Z2996" t="s">
        <v>8375</v>
      </c>
      <c r="AA2996" s="300" t="s">
        <v>8376</v>
      </c>
      <c r="AB2996">
        <v>18474546121</v>
      </c>
      <c r="AC2996" s="292" t="str">
        <f>_xlfn.IFNA(IF(Table[[#This Row],[Programme Partner]]&lt;&gt;Table[[#This Row],[Implementing Partner]],CONCATENATE(Table[[#This Row],[Programme Partner]],"-",Table[[#This Row],[Implementing Partner]]),Table[[#This Row],[Programme Partner]]),"")</f>
        <v>UNHCR-BRAC</v>
      </c>
    </row>
    <row r="2997" spans="1:29" ht="16.5" customHeight="1">
      <c r="A2997" s="183">
        <v>2998</v>
      </c>
      <c r="B2997" s="279" t="s">
        <v>8385</v>
      </c>
      <c r="C2997" s="281" t="s">
        <v>5273</v>
      </c>
      <c r="D2997" s="282" t="s">
        <v>5033</v>
      </c>
      <c r="E2997" s="283" t="s">
        <v>5273</v>
      </c>
      <c r="F2997" s="281" t="s">
        <v>27</v>
      </c>
      <c r="G2997" s="281" t="s">
        <v>8012</v>
      </c>
      <c r="H2997" s="284" t="s">
        <v>8323</v>
      </c>
      <c r="I2997" s="281" t="str">
        <f>IFERROR(VLOOKUP(Table[[#This Row],[Activity Details of Assistance]],WHAT!E:F,2,FALSE),"")</f>
        <v xml:space="preserve"># of door </v>
      </c>
      <c r="J2997" s="281"/>
      <c r="K2997">
        <v>16</v>
      </c>
      <c r="L2997" s="195" t="s">
        <v>28</v>
      </c>
      <c r="M2997" s="293" t="s">
        <v>13</v>
      </c>
      <c r="N2997" t="s">
        <v>14</v>
      </c>
      <c r="O2997" t="s">
        <v>309</v>
      </c>
      <c r="P2997" t="s">
        <v>1606</v>
      </c>
      <c r="Q2997" t="s">
        <v>6385</v>
      </c>
      <c r="R2997" s="230">
        <v>45169</v>
      </c>
      <c r="S2997" s="230">
        <v>45261</v>
      </c>
      <c r="T2997" t="s">
        <v>8407</v>
      </c>
      <c r="U2997" s="285"/>
      <c r="V2997" s="285"/>
      <c r="W2997" s="285"/>
      <c r="X2997" s="285"/>
      <c r="Y2997" s="286"/>
      <c r="Z2997" t="s">
        <v>8375</v>
      </c>
      <c r="AA2997" s="299" t="s">
        <v>8376</v>
      </c>
      <c r="AB2997">
        <v>18474546121</v>
      </c>
      <c r="AC2997" s="292" t="str">
        <f>_xlfn.IFNA(IF(Table[[#This Row],[Programme Partner]]&lt;&gt;Table[[#This Row],[Implementing Partner]],CONCATENATE(Table[[#This Row],[Programme Partner]],"-",Table[[#This Row],[Implementing Partner]]),Table[[#This Row],[Programme Partner]]),"")</f>
        <v>UNHCR-BRAC</v>
      </c>
    </row>
    <row r="2998" spans="1:29" ht="16.5" customHeight="1">
      <c r="A2998" s="183">
        <v>2999</v>
      </c>
      <c r="B2998" s="279" t="s">
        <v>8385</v>
      </c>
      <c r="C2998" s="281" t="s">
        <v>5273</v>
      </c>
      <c r="D2998" s="282" t="s">
        <v>5033</v>
      </c>
      <c r="E2998" s="283" t="s">
        <v>5273</v>
      </c>
      <c r="F2998" s="281" t="s">
        <v>27</v>
      </c>
      <c r="G2998" s="281" t="s">
        <v>8012</v>
      </c>
      <c r="H2998" s="284" t="s">
        <v>8364</v>
      </c>
      <c r="I2998" s="281" t="str">
        <f>IFERROR(VLOOKUP(Table[[#This Row],[Activity Details of Assistance]],WHAT!E:F,2,FALSE),"")</f>
        <v xml:space="preserve"># of door </v>
      </c>
      <c r="J2998" s="281"/>
      <c r="K2998">
        <v>35</v>
      </c>
      <c r="L2998" s="195" t="s">
        <v>28</v>
      </c>
      <c r="M2998" s="293" t="s">
        <v>13</v>
      </c>
      <c r="N2998" t="s">
        <v>14</v>
      </c>
      <c r="O2998" t="s">
        <v>309</v>
      </c>
      <c r="P2998" t="s">
        <v>1606</v>
      </c>
      <c r="Q2998" t="s">
        <v>6385</v>
      </c>
      <c r="R2998" s="230">
        <v>45169</v>
      </c>
      <c r="S2998" s="230">
        <v>45261</v>
      </c>
      <c r="T2998" t="s">
        <v>8407</v>
      </c>
      <c r="U2998" s="285"/>
      <c r="V2998" s="285"/>
      <c r="W2998" s="285"/>
      <c r="X2998" s="285"/>
      <c r="Y2998" s="286"/>
      <c r="Z2998" t="s">
        <v>8375</v>
      </c>
      <c r="AA2998" s="300" t="s">
        <v>8376</v>
      </c>
      <c r="AB2998">
        <v>18474546121</v>
      </c>
      <c r="AC2998" s="292" t="str">
        <f>_xlfn.IFNA(IF(Table[[#This Row],[Programme Partner]]&lt;&gt;Table[[#This Row],[Implementing Partner]],CONCATENATE(Table[[#This Row],[Programme Partner]],"-",Table[[#This Row],[Implementing Partner]]),Table[[#This Row],[Programme Partner]]),"")</f>
        <v>UNHCR-BRAC</v>
      </c>
    </row>
    <row r="2999" spans="1:29" ht="16.5" customHeight="1">
      <c r="A2999" s="183">
        <v>3000</v>
      </c>
      <c r="B2999" s="279" t="s">
        <v>8385</v>
      </c>
      <c r="C2999" s="281" t="s">
        <v>5273</v>
      </c>
      <c r="D2999" s="282" t="s">
        <v>5033</v>
      </c>
      <c r="E2999" s="283" t="s">
        <v>5273</v>
      </c>
      <c r="F2999" s="281" t="s">
        <v>27</v>
      </c>
      <c r="G2999" s="281" t="s">
        <v>8012</v>
      </c>
      <c r="H2999" s="284" t="s">
        <v>8403</v>
      </c>
      <c r="I2999" s="281" t="str">
        <f>IFERROR(VLOOKUP(Table[[#This Row],[Activity Details of Assistance]],WHAT!E:F,2,FALSE),"")</f>
        <v># of door</v>
      </c>
      <c r="J2999" s="281"/>
      <c r="K2999">
        <v>15</v>
      </c>
      <c r="L2999" s="195" t="s">
        <v>28</v>
      </c>
      <c r="M2999" s="293" t="s">
        <v>13</v>
      </c>
      <c r="N2999" t="s">
        <v>14</v>
      </c>
      <c r="O2999" t="s">
        <v>309</v>
      </c>
      <c r="P2999" t="s">
        <v>1606</v>
      </c>
      <c r="Q2999" t="s">
        <v>6385</v>
      </c>
      <c r="R2999" s="230">
        <v>45169</v>
      </c>
      <c r="S2999" s="230">
        <v>45261</v>
      </c>
      <c r="T2999" t="s">
        <v>8407</v>
      </c>
      <c r="U2999" s="285"/>
      <c r="V2999" s="285"/>
      <c r="W2999" s="285"/>
      <c r="X2999" s="285"/>
      <c r="Y2999" s="286"/>
      <c r="Z2999" t="s">
        <v>8375</v>
      </c>
      <c r="AA2999" s="299" t="s">
        <v>8376</v>
      </c>
      <c r="AB2999">
        <v>18474546121</v>
      </c>
      <c r="AC2999" s="292" t="str">
        <f>_xlfn.IFNA(IF(Table[[#This Row],[Programme Partner]]&lt;&gt;Table[[#This Row],[Implementing Partner]],CONCATENATE(Table[[#This Row],[Programme Partner]],"-",Table[[#This Row],[Implementing Partner]]),Table[[#This Row],[Programme Partner]]),"")</f>
        <v>UNHCR-BRAC</v>
      </c>
    </row>
    <row r="3000" spans="1:29" ht="16.5" customHeight="1">
      <c r="A3000" s="183">
        <v>3001</v>
      </c>
      <c r="B3000" s="279" t="s">
        <v>8385</v>
      </c>
      <c r="C3000" s="281" t="s">
        <v>5273</v>
      </c>
      <c r="D3000" s="282" t="s">
        <v>5033</v>
      </c>
      <c r="E3000" s="283" t="s">
        <v>5273</v>
      </c>
      <c r="F3000" s="281" t="s">
        <v>27</v>
      </c>
      <c r="G3000" s="281" t="s">
        <v>8012</v>
      </c>
      <c r="H3000" s="284" t="s">
        <v>8316</v>
      </c>
      <c r="I3000" s="281" t="str">
        <f>IFERROR(VLOOKUP(Table[[#This Row],[Activity Details of Assistance]],WHAT!E:F,2,FALSE),"")</f>
        <v># of door</v>
      </c>
      <c r="J3000" s="281"/>
      <c r="K3000">
        <v>16</v>
      </c>
      <c r="L3000" s="195" t="s">
        <v>28</v>
      </c>
      <c r="M3000" s="293" t="s">
        <v>13</v>
      </c>
      <c r="N3000" t="s">
        <v>14</v>
      </c>
      <c r="O3000" t="s">
        <v>309</v>
      </c>
      <c r="P3000" t="s">
        <v>1606</v>
      </c>
      <c r="Q3000" t="s">
        <v>6385</v>
      </c>
      <c r="R3000" s="230">
        <v>45169</v>
      </c>
      <c r="S3000" s="230">
        <v>45261</v>
      </c>
      <c r="T3000" t="s">
        <v>8407</v>
      </c>
      <c r="U3000" s="285"/>
      <c r="V3000" s="285"/>
      <c r="W3000" s="285"/>
      <c r="X3000" s="285"/>
      <c r="Y3000" s="286"/>
      <c r="Z3000" t="s">
        <v>8375</v>
      </c>
      <c r="AA3000" s="300" t="s">
        <v>8376</v>
      </c>
      <c r="AB3000">
        <v>18474546121</v>
      </c>
      <c r="AC3000" s="292" t="str">
        <f>_xlfn.IFNA(IF(Table[[#This Row],[Programme Partner]]&lt;&gt;Table[[#This Row],[Implementing Partner]],CONCATENATE(Table[[#This Row],[Programme Partner]],"-",Table[[#This Row],[Implementing Partner]]),Table[[#This Row],[Programme Partner]]),"")</f>
        <v>UNHCR-BRAC</v>
      </c>
    </row>
    <row r="3001" spans="1:29" ht="16.5" customHeight="1">
      <c r="A3001" s="183">
        <v>3002</v>
      </c>
      <c r="B3001" s="279" t="s">
        <v>8385</v>
      </c>
      <c r="C3001" s="281" t="s">
        <v>5273</v>
      </c>
      <c r="D3001" s="282" t="s">
        <v>5033</v>
      </c>
      <c r="E3001" s="283" t="s">
        <v>5273</v>
      </c>
      <c r="F3001" s="281" t="s">
        <v>27</v>
      </c>
      <c r="G3001" s="281" t="s">
        <v>8012</v>
      </c>
      <c r="H3001" s="284" t="s">
        <v>8365</v>
      </c>
      <c r="I3001" s="281" t="str">
        <f>IFERROR(VLOOKUP(Table[[#This Row],[Activity Details of Assistance]],WHAT!E:F,2,FALSE),"")</f>
        <v># of door</v>
      </c>
      <c r="J3001" s="281"/>
      <c r="K3001">
        <v>141</v>
      </c>
      <c r="L3001" s="195" t="s">
        <v>28</v>
      </c>
      <c r="M3001" s="293" t="s">
        <v>13</v>
      </c>
      <c r="N3001" t="s">
        <v>14</v>
      </c>
      <c r="O3001" t="s">
        <v>309</v>
      </c>
      <c r="P3001" t="s">
        <v>1606</v>
      </c>
      <c r="Q3001" t="s">
        <v>6385</v>
      </c>
      <c r="R3001" s="230">
        <v>45169</v>
      </c>
      <c r="S3001" s="230">
        <v>45261</v>
      </c>
      <c r="T3001" t="s">
        <v>8407</v>
      </c>
      <c r="U3001" s="285"/>
      <c r="V3001" s="285"/>
      <c r="W3001" s="285"/>
      <c r="X3001" s="285"/>
      <c r="Y3001" s="286"/>
      <c r="Z3001" t="s">
        <v>8375</v>
      </c>
      <c r="AA3001" s="299" t="s">
        <v>8376</v>
      </c>
      <c r="AB3001">
        <v>18474546121</v>
      </c>
      <c r="AC3001" s="292" t="str">
        <f>_xlfn.IFNA(IF(Table[[#This Row],[Programme Partner]]&lt;&gt;Table[[#This Row],[Implementing Partner]],CONCATENATE(Table[[#This Row],[Programme Partner]],"-",Table[[#This Row],[Implementing Partner]]),Table[[#This Row],[Programme Partner]]),"")</f>
        <v>UNHCR-BRAC</v>
      </c>
    </row>
    <row r="3002" spans="1:29" ht="16.5" customHeight="1">
      <c r="A3002" s="183">
        <v>3003</v>
      </c>
      <c r="B3002" s="279" t="s">
        <v>8385</v>
      </c>
      <c r="C3002" s="281" t="s">
        <v>5273</v>
      </c>
      <c r="D3002" s="282" t="s">
        <v>5033</v>
      </c>
      <c r="E3002" s="283" t="s">
        <v>5273</v>
      </c>
      <c r="F3002" s="281" t="s">
        <v>27</v>
      </c>
      <c r="G3002" s="281" t="s">
        <v>8012</v>
      </c>
      <c r="H3002" s="284" t="s">
        <v>8312</v>
      </c>
      <c r="I3002" s="281" t="str">
        <f>IFERROR(VLOOKUP(Table[[#This Row],[Activity Details of Assistance]],WHAT!E:F,2,FALSE),"")</f>
        <v># of door</v>
      </c>
      <c r="J3002" s="281"/>
      <c r="K3002">
        <v>598</v>
      </c>
      <c r="L3002" s="195" t="s">
        <v>28</v>
      </c>
      <c r="M3002" s="293" t="s">
        <v>13</v>
      </c>
      <c r="N3002" t="s">
        <v>14</v>
      </c>
      <c r="O3002" t="s">
        <v>309</v>
      </c>
      <c r="P3002" t="s">
        <v>1606</v>
      </c>
      <c r="Q3002" t="s">
        <v>6385</v>
      </c>
      <c r="R3002" s="230">
        <v>45169</v>
      </c>
      <c r="S3002" s="230">
        <v>45261</v>
      </c>
      <c r="T3002" t="s">
        <v>8407</v>
      </c>
      <c r="U3002" s="285"/>
      <c r="V3002" s="285"/>
      <c r="W3002" s="285"/>
      <c r="X3002" s="285"/>
      <c r="Y3002" s="286"/>
      <c r="Z3002" t="s">
        <v>8375</v>
      </c>
      <c r="AA3002" s="300" t="s">
        <v>8376</v>
      </c>
      <c r="AB3002">
        <v>18474546121</v>
      </c>
      <c r="AC3002" s="292" t="str">
        <f>_xlfn.IFNA(IF(Table[[#This Row],[Programme Partner]]&lt;&gt;Table[[#This Row],[Implementing Partner]],CONCATENATE(Table[[#This Row],[Programme Partner]],"-",Table[[#This Row],[Implementing Partner]]),Table[[#This Row],[Programme Partner]]),"")</f>
        <v>UNHCR-BRAC</v>
      </c>
    </row>
    <row r="3003" spans="1:29" ht="16.5" customHeight="1">
      <c r="A3003" s="183">
        <v>3004</v>
      </c>
      <c r="B3003" s="279" t="s">
        <v>8385</v>
      </c>
      <c r="C3003" s="281" t="s">
        <v>5273</v>
      </c>
      <c r="D3003" s="282" t="s">
        <v>5033</v>
      </c>
      <c r="E3003" s="283" t="s">
        <v>5273</v>
      </c>
      <c r="F3003" s="281" t="s">
        <v>27</v>
      </c>
      <c r="G3003" s="281" t="s">
        <v>8013</v>
      </c>
      <c r="H3003" s="284" t="s">
        <v>8286</v>
      </c>
      <c r="I3003" s="281" t="str">
        <f>IFERROR(VLOOKUP(Table[[#This Row],[Activity Details of Assistance]],WHAT!E:F,2,FALSE),"")</f>
        <v># of HP sessions at community level</v>
      </c>
      <c r="J3003" s="281"/>
      <c r="K3003">
        <v>14</v>
      </c>
      <c r="L3003" s="195" t="s">
        <v>28</v>
      </c>
      <c r="M3003" s="293" t="s">
        <v>13</v>
      </c>
      <c r="N3003" t="s">
        <v>14</v>
      </c>
      <c r="O3003" t="s">
        <v>309</v>
      </c>
      <c r="P3003" t="s">
        <v>1606</v>
      </c>
      <c r="Q3003" t="s">
        <v>6385</v>
      </c>
      <c r="R3003" s="230">
        <v>45169</v>
      </c>
      <c r="S3003" s="230">
        <v>45261</v>
      </c>
      <c r="T3003" t="s">
        <v>8407</v>
      </c>
      <c r="U3003" s="285"/>
      <c r="V3003" s="285"/>
      <c r="W3003" s="285"/>
      <c r="X3003" s="285"/>
      <c r="Y3003" s="286"/>
      <c r="Z3003" t="s">
        <v>8375</v>
      </c>
      <c r="AA3003" s="299" t="s">
        <v>8376</v>
      </c>
      <c r="AB3003">
        <v>18474546121</v>
      </c>
      <c r="AC3003" s="292" t="str">
        <f>_xlfn.IFNA(IF(Table[[#This Row],[Programme Partner]]&lt;&gt;Table[[#This Row],[Implementing Partner]],CONCATENATE(Table[[#This Row],[Programme Partner]],"-",Table[[#This Row],[Implementing Partner]]),Table[[#This Row],[Programme Partner]]),"")</f>
        <v>UNHCR-BRAC</v>
      </c>
    </row>
    <row r="3004" spans="1:29" ht="16.5" customHeight="1">
      <c r="A3004" s="183">
        <v>3005</v>
      </c>
      <c r="B3004" s="279" t="s">
        <v>8385</v>
      </c>
      <c r="C3004" s="281" t="s">
        <v>5273</v>
      </c>
      <c r="D3004" s="282" t="s">
        <v>5033</v>
      </c>
      <c r="E3004" s="283" t="s">
        <v>5273</v>
      </c>
      <c r="F3004" s="281" t="s">
        <v>27</v>
      </c>
      <c r="G3004" s="281" t="s">
        <v>8013</v>
      </c>
      <c r="H3004" s="284" t="s">
        <v>8287</v>
      </c>
      <c r="I3004" s="281" t="str">
        <f>IFERROR(VLOOKUP(Table[[#This Row],[Activity Details of Assistance]],WHAT!E:F,2,FALSE),"")</f>
        <v># of HP sessions at HH level</v>
      </c>
      <c r="J3004" s="281"/>
      <c r="K3004">
        <v>8494</v>
      </c>
      <c r="L3004" s="195" t="s">
        <v>28</v>
      </c>
      <c r="M3004" s="293" t="s">
        <v>13</v>
      </c>
      <c r="N3004" t="s">
        <v>14</v>
      </c>
      <c r="O3004" t="s">
        <v>309</v>
      </c>
      <c r="P3004" t="s">
        <v>1606</v>
      </c>
      <c r="Q3004" t="s">
        <v>6385</v>
      </c>
      <c r="R3004" s="230">
        <v>45169</v>
      </c>
      <c r="S3004" s="230">
        <v>45261</v>
      </c>
      <c r="T3004" t="s">
        <v>8407</v>
      </c>
      <c r="U3004" s="285"/>
      <c r="V3004" s="285"/>
      <c r="W3004" s="285"/>
      <c r="X3004" s="285"/>
      <c r="Y3004" s="286"/>
      <c r="Z3004" t="s">
        <v>8375</v>
      </c>
      <c r="AA3004" s="300" t="s">
        <v>8376</v>
      </c>
      <c r="AB3004">
        <v>18474546121</v>
      </c>
      <c r="AC3004" s="292" t="str">
        <f>_xlfn.IFNA(IF(Table[[#This Row],[Programme Partner]]&lt;&gt;Table[[#This Row],[Implementing Partner]],CONCATENATE(Table[[#This Row],[Programme Partner]],"-",Table[[#This Row],[Implementing Partner]]),Table[[#This Row],[Programme Partner]]),"")</f>
        <v>UNHCR-BRAC</v>
      </c>
    </row>
    <row r="3005" spans="1:29" ht="16.5" customHeight="1">
      <c r="A3005" s="183">
        <v>3006</v>
      </c>
      <c r="B3005" s="279" t="s">
        <v>8385</v>
      </c>
      <c r="C3005" s="281" t="s">
        <v>5273</v>
      </c>
      <c r="D3005" s="282" t="s">
        <v>5033</v>
      </c>
      <c r="E3005" s="283" t="s">
        <v>5273</v>
      </c>
      <c r="F3005" s="281" t="s">
        <v>27</v>
      </c>
      <c r="G3005" s="281" t="s">
        <v>8014</v>
      </c>
      <c r="H3005" s="284" t="s">
        <v>8401</v>
      </c>
      <c r="I3005" s="281" t="str">
        <f>IFERROR(VLOOKUP(Table[[#This Row],[Activity Details of Assistance]],WHAT!E:F,2,FALSE),"")</f>
        <v># of household</v>
      </c>
      <c r="J3005" s="281"/>
      <c r="K3005">
        <v>1253</v>
      </c>
      <c r="L3005" s="195" t="s">
        <v>28</v>
      </c>
      <c r="M3005" s="293" t="s">
        <v>13</v>
      </c>
      <c r="N3005" t="s">
        <v>14</v>
      </c>
      <c r="O3005" t="s">
        <v>309</v>
      </c>
      <c r="P3005" t="s">
        <v>1606</v>
      </c>
      <c r="Q3005" t="s">
        <v>6385</v>
      </c>
      <c r="R3005" s="230">
        <v>45169</v>
      </c>
      <c r="S3005" s="230">
        <v>45261</v>
      </c>
      <c r="T3005" t="s">
        <v>8407</v>
      </c>
      <c r="U3005" s="285"/>
      <c r="V3005" s="285"/>
      <c r="W3005" s="285"/>
      <c r="X3005" s="285"/>
      <c r="Y3005" s="286"/>
      <c r="Z3005" t="s">
        <v>8375</v>
      </c>
      <c r="AA3005" s="299" t="s">
        <v>8376</v>
      </c>
      <c r="AB3005">
        <v>18474546121</v>
      </c>
      <c r="AC3005" s="292" t="str">
        <f>_xlfn.IFNA(IF(Table[[#This Row],[Programme Partner]]&lt;&gt;Table[[#This Row],[Implementing Partner]],CONCATENATE(Table[[#This Row],[Programme Partner]],"-",Table[[#This Row],[Implementing Partner]]),Table[[#This Row],[Programme Partner]]),"")</f>
        <v>UNHCR-BRAC</v>
      </c>
    </row>
    <row r="3006" spans="1:29" ht="16.5" customHeight="1">
      <c r="A3006" s="183">
        <v>3007</v>
      </c>
      <c r="B3006" s="279" t="s">
        <v>8385</v>
      </c>
      <c r="C3006" s="281" t="s">
        <v>5273</v>
      </c>
      <c r="D3006" s="282" t="s">
        <v>5033</v>
      </c>
      <c r="E3006" s="283" t="s">
        <v>5273</v>
      </c>
      <c r="F3006" s="281" t="s">
        <v>27</v>
      </c>
      <c r="G3006" s="281" t="s">
        <v>8014</v>
      </c>
      <c r="H3006" s="284" t="s">
        <v>8412</v>
      </c>
      <c r="I3006" s="281" t="str">
        <f>IFERROR(VLOOKUP(Table[[#This Row],[Activity Details of Assistance]],WHAT!E:F,2,FALSE),"")</f>
        <v># of HH</v>
      </c>
      <c r="J3006" s="281"/>
      <c r="K3006">
        <v>6730</v>
      </c>
      <c r="L3006" s="195" t="s">
        <v>28</v>
      </c>
      <c r="M3006" s="293" t="s">
        <v>13</v>
      </c>
      <c r="N3006" t="s">
        <v>14</v>
      </c>
      <c r="O3006" t="s">
        <v>309</v>
      </c>
      <c r="P3006" t="s">
        <v>1606</v>
      </c>
      <c r="Q3006" t="s">
        <v>6385</v>
      </c>
      <c r="R3006" s="230">
        <v>45169</v>
      </c>
      <c r="S3006" s="230">
        <v>45261</v>
      </c>
      <c r="T3006" t="s">
        <v>8407</v>
      </c>
      <c r="U3006" s="285"/>
      <c r="V3006" s="285"/>
      <c r="W3006" s="285"/>
      <c r="X3006" s="285"/>
      <c r="Y3006" s="286"/>
      <c r="Z3006" t="s">
        <v>8375</v>
      </c>
      <c r="AA3006" s="300" t="s">
        <v>8376</v>
      </c>
      <c r="AB3006">
        <v>18474546121</v>
      </c>
      <c r="AC3006" s="292" t="str">
        <f>_xlfn.IFNA(IF(Table[[#This Row],[Programme Partner]]&lt;&gt;Table[[#This Row],[Implementing Partner]],CONCATENATE(Table[[#This Row],[Programme Partner]],"-",Table[[#This Row],[Implementing Partner]]),Table[[#This Row],[Programme Partner]]),"")</f>
        <v>UNHCR-BRAC</v>
      </c>
    </row>
    <row r="3007" spans="1:29" ht="16.5" customHeight="1">
      <c r="A3007" s="183">
        <v>3008</v>
      </c>
      <c r="B3007" s="279" t="s">
        <v>8385</v>
      </c>
      <c r="C3007" s="281" t="s">
        <v>5033</v>
      </c>
      <c r="D3007" s="282" t="s">
        <v>5033</v>
      </c>
      <c r="E3007" s="283" t="s">
        <v>8447</v>
      </c>
      <c r="F3007" s="281" t="s">
        <v>27</v>
      </c>
      <c r="G3007" s="281" t="s">
        <v>8014</v>
      </c>
      <c r="H3007" s="284" t="s">
        <v>8414</v>
      </c>
      <c r="I3007" s="281" t="str">
        <f>IFERROR(VLOOKUP(Table[[#This Row],[Activity Details of Assistance]],WHAT!E:F,2,FALSE),"")</f>
        <v># of 80L/120L bin</v>
      </c>
      <c r="J3007" s="281"/>
      <c r="K3007">
        <v>60</v>
      </c>
      <c r="L3007" s="195" t="s">
        <v>28</v>
      </c>
      <c r="M3007" s="293" t="s">
        <v>13</v>
      </c>
      <c r="N3007" t="s">
        <v>14</v>
      </c>
      <c r="O3007" t="s">
        <v>309</v>
      </c>
      <c r="P3007" t="s">
        <v>1606</v>
      </c>
      <c r="Q3007" t="s">
        <v>6397</v>
      </c>
      <c r="R3007" s="230">
        <v>45169</v>
      </c>
      <c r="S3007" s="230">
        <v>45139</v>
      </c>
      <c r="T3007" t="s">
        <v>8407</v>
      </c>
      <c r="U3007" s="285"/>
      <c r="V3007" s="285"/>
      <c r="W3007" s="285"/>
      <c r="X3007" s="285"/>
      <c r="Y3007" s="286"/>
      <c r="Z3007" t="s">
        <v>8439</v>
      </c>
      <c r="AA3007" s="299" t="s">
        <v>8442</v>
      </c>
      <c r="AB3007">
        <v>1847455736</v>
      </c>
      <c r="AC3007" s="292" t="str">
        <f>_xlfn.IFNA(IF(Table[[#This Row],[Programme Partner]]&lt;&gt;Table[[#This Row],[Implementing Partner]],CONCATENATE(Table[[#This Row],[Programme Partner]],"-",Table[[#This Row],[Implementing Partner]]),Table[[#This Row],[Programme Partner]]),"")</f>
        <v>BRAC</v>
      </c>
    </row>
    <row r="3008" spans="1:29" ht="16.5" customHeight="1">
      <c r="A3008" s="183">
        <v>3009</v>
      </c>
      <c r="B3008" s="279" t="s">
        <v>8385</v>
      </c>
      <c r="C3008" s="281" t="s">
        <v>5033</v>
      </c>
      <c r="D3008" s="282" t="s">
        <v>5033</v>
      </c>
      <c r="E3008" s="283" t="s">
        <v>8447</v>
      </c>
      <c r="F3008" s="281" t="s">
        <v>27</v>
      </c>
      <c r="G3008" s="281" t="s">
        <v>8014</v>
      </c>
      <c r="H3008" s="284" t="s">
        <v>8414</v>
      </c>
      <c r="I3008" s="281" t="str">
        <f>IFERROR(VLOOKUP(Table[[#This Row],[Activity Details of Assistance]],WHAT!E:F,2,FALSE),"")</f>
        <v># of 80L/120L bin</v>
      </c>
      <c r="J3008" s="281"/>
      <c r="K3008">
        <v>808</v>
      </c>
      <c r="L3008" s="195" t="s">
        <v>28</v>
      </c>
      <c r="M3008" s="293" t="s">
        <v>13</v>
      </c>
      <c r="N3008" t="s">
        <v>14</v>
      </c>
      <c r="O3008" t="s">
        <v>307</v>
      </c>
      <c r="P3008" t="s">
        <v>1603</v>
      </c>
      <c r="Q3008" t="s">
        <v>4682</v>
      </c>
      <c r="R3008" s="230">
        <v>45169</v>
      </c>
      <c r="S3008" s="230">
        <v>45139</v>
      </c>
      <c r="T3008" t="s">
        <v>8407</v>
      </c>
      <c r="U3008" s="285"/>
      <c r="V3008" s="285"/>
      <c r="W3008" s="285"/>
      <c r="X3008" s="285"/>
      <c r="Y3008" s="286"/>
      <c r="Z3008" t="s">
        <v>8439</v>
      </c>
      <c r="AA3008" s="300" t="s">
        <v>8442</v>
      </c>
      <c r="AB3008">
        <v>1847455736</v>
      </c>
      <c r="AC3008" s="292" t="str">
        <f>_xlfn.IFNA(IF(Table[[#This Row],[Programme Partner]]&lt;&gt;Table[[#This Row],[Implementing Partner]],CONCATENATE(Table[[#This Row],[Programme Partner]],"-",Table[[#This Row],[Implementing Partner]]),Table[[#This Row],[Programme Partner]]),"")</f>
        <v>BRAC</v>
      </c>
    </row>
    <row r="3009" spans="1:29" ht="16.5" customHeight="1">
      <c r="A3009" s="183">
        <v>3010</v>
      </c>
      <c r="B3009" s="279" t="s">
        <v>8385</v>
      </c>
      <c r="C3009" s="281" t="s">
        <v>5033</v>
      </c>
      <c r="D3009" s="282" t="s">
        <v>5033</v>
      </c>
      <c r="E3009" s="283" t="s">
        <v>8447</v>
      </c>
      <c r="F3009" s="281" t="s">
        <v>27</v>
      </c>
      <c r="G3009" s="281" t="s">
        <v>8014</v>
      </c>
      <c r="H3009" s="284" t="s">
        <v>8414</v>
      </c>
      <c r="I3009" s="281" t="str">
        <f>IFERROR(VLOOKUP(Table[[#This Row],[Activity Details of Assistance]],WHAT!E:F,2,FALSE),"")</f>
        <v># of 80L/120L bin</v>
      </c>
      <c r="J3009" s="281"/>
      <c r="K3009">
        <v>7572</v>
      </c>
      <c r="L3009" s="195" t="s">
        <v>28</v>
      </c>
      <c r="M3009" s="293" t="s">
        <v>13</v>
      </c>
      <c r="N3009" t="s">
        <v>14</v>
      </c>
      <c r="O3009" t="s">
        <v>309</v>
      </c>
      <c r="P3009" t="s">
        <v>1606</v>
      </c>
      <c r="Q3009" t="s">
        <v>6385</v>
      </c>
      <c r="R3009" s="230">
        <v>45169</v>
      </c>
      <c r="S3009" s="230">
        <v>45139</v>
      </c>
      <c r="T3009" t="s">
        <v>8407</v>
      </c>
      <c r="U3009" s="285"/>
      <c r="V3009" s="285"/>
      <c r="W3009" s="285"/>
      <c r="X3009" s="285"/>
      <c r="Y3009" s="286"/>
      <c r="Z3009" t="s">
        <v>8439</v>
      </c>
      <c r="AA3009" s="299" t="s">
        <v>8442</v>
      </c>
      <c r="AB3009">
        <v>1847455736</v>
      </c>
      <c r="AC3009" s="292" t="str">
        <f>_xlfn.IFNA(IF(Table[[#This Row],[Programme Partner]]&lt;&gt;Table[[#This Row],[Implementing Partner]],CONCATENATE(Table[[#This Row],[Programme Partner]],"-",Table[[#This Row],[Implementing Partner]]),Table[[#This Row],[Programme Partner]]),"")</f>
        <v>BRAC</v>
      </c>
    </row>
    <row r="3010" spans="1:29" ht="16.5" customHeight="1">
      <c r="A3010" s="183">
        <v>3011</v>
      </c>
      <c r="B3010" s="279" t="s">
        <v>8385</v>
      </c>
      <c r="C3010" s="281" t="s">
        <v>5273</v>
      </c>
      <c r="D3010" s="282" t="s">
        <v>5033</v>
      </c>
      <c r="E3010" s="283" t="s">
        <v>5273</v>
      </c>
      <c r="F3010" s="281" t="s">
        <v>27</v>
      </c>
      <c r="G3010" s="281" t="s">
        <v>8011</v>
      </c>
      <c r="H3010" s="284" t="s">
        <v>8363</v>
      </c>
      <c r="I3010" s="281" t="str">
        <f>IFERROR(VLOOKUP(Table[[#This Row],[Activity Details of Assistance]],WHAT!E:F,2,FALSE),"")</f>
        <v># of tube well</v>
      </c>
      <c r="J3010" s="281"/>
      <c r="K3010">
        <v>123</v>
      </c>
      <c r="L3010" s="195" t="s">
        <v>28</v>
      </c>
      <c r="M3010" s="293" t="s">
        <v>13</v>
      </c>
      <c r="N3010" t="s">
        <v>14</v>
      </c>
      <c r="O3010" t="s">
        <v>309</v>
      </c>
      <c r="P3010" t="s">
        <v>1606</v>
      </c>
      <c r="Q3010" t="s">
        <v>6397</v>
      </c>
      <c r="R3010" s="230">
        <v>45169</v>
      </c>
      <c r="S3010" s="230">
        <v>45261</v>
      </c>
      <c r="T3010" t="s">
        <v>8407</v>
      </c>
      <c r="U3010" s="285"/>
      <c r="V3010" s="285"/>
      <c r="W3010" s="285"/>
      <c r="X3010" s="285"/>
      <c r="Y3010" s="286"/>
      <c r="Z3010" t="s">
        <v>8375</v>
      </c>
      <c r="AA3010" s="300" t="s">
        <v>8376</v>
      </c>
      <c r="AB3010">
        <v>1847456121</v>
      </c>
      <c r="AC3010" s="292" t="str">
        <f>_xlfn.IFNA(IF(Table[[#This Row],[Programme Partner]]&lt;&gt;Table[[#This Row],[Implementing Partner]],CONCATENATE(Table[[#This Row],[Programme Partner]],"-",Table[[#This Row],[Implementing Partner]]),Table[[#This Row],[Programme Partner]]),"")</f>
        <v>UNHCR-BRAC</v>
      </c>
    </row>
    <row r="3011" spans="1:29" ht="16.5" customHeight="1">
      <c r="A3011" s="183">
        <v>3012</v>
      </c>
      <c r="B3011" s="279" t="s">
        <v>8385</v>
      </c>
      <c r="C3011" s="281" t="s">
        <v>5273</v>
      </c>
      <c r="D3011" s="282" t="s">
        <v>5033</v>
      </c>
      <c r="E3011" s="283" t="s">
        <v>5273</v>
      </c>
      <c r="F3011" s="281" t="s">
        <v>27</v>
      </c>
      <c r="G3011" s="281" t="s">
        <v>8012</v>
      </c>
      <c r="H3011" s="284" t="s">
        <v>8364</v>
      </c>
      <c r="I3011" s="281" t="str">
        <f>IFERROR(VLOOKUP(Table[[#This Row],[Activity Details of Assistance]],WHAT!E:F,2,FALSE),"")</f>
        <v xml:space="preserve"># of door </v>
      </c>
      <c r="J3011" s="281"/>
      <c r="K3011">
        <v>15</v>
      </c>
      <c r="L3011" s="195" t="s">
        <v>28</v>
      </c>
      <c r="M3011" s="293" t="s">
        <v>13</v>
      </c>
      <c r="N3011" t="s">
        <v>14</v>
      </c>
      <c r="O3011" t="s">
        <v>309</v>
      </c>
      <c r="P3011" t="s">
        <v>1606</v>
      </c>
      <c r="Q3011" t="s">
        <v>6397</v>
      </c>
      <c r="R3011" s="230">
        <v>45169</v>
      </c>
      <c r="S3011" s="230">
        <v>45261</v>
      </c>
      <c r="T3011" t="s">
        <v>8407</v>
      </c>
      <c r="U3011" s="285"/>
      <c r="V3011" s="285"/>
      <c r="W3011" s="285"/>
      <c r="X3011" s="285"/>
      <c r="Y3011" s="286"/>
      <c r="Z3011" t="s">
        <v>8375</v>
      </c>
      <c r="AA3011" s="299" t="s">
        <v>8376</v>
      </c>
      <c r="AB3011">
        <v>1847456121</v>
      </c>
      <c r="AC3011" s="292" t="str">
        <f>_xlfn.IFNA(IF(Table[[#This Row],[Programme Partner]]&lt;&gt;Table[[#This Row],[Implementing Partner]],CONCATENATE(Table[[#This Row],[Programme Partner]],"-",Table[[#This Row],[Implementing Partner]]),Table[[#This Row],[Programme Partner]]),"")</f>
        <v>UNHCR-BRAC</v>
      </c>
    </row>
    <row r="3012" spans="1:29" ht="16.5" customHeight="1">
      <c r="A3012" s="183">
        <v>3013</v>
      </c>
      <c r="B3012" s="279" t="s">
        <v>8385</v>
      </c>
      <c r="C3012" s="281" t="s">
        <v>5273</v>
      </c>
      <c r="D3012" s="282" t="s">
        <v>5033</v>
      </c>
      <c r="E3012" s="283" t="s">
        <v>5273</v>
      </c>
      <c r="F3012" s="281" t="s">
        <v>27</v>
      </c>
      <c r="G3012" s="281" t="s">
        <v>8012</v>
      </c>
      <c r="H3012" s="284" t="s">
        <v>8365</v>
      </c>
      <c r="I3012" s="281" t="str">
        <f>IFERROR(VLOOKUP(Table[[#This Row],[Activity Details of Assistance]],WHAT!E:F,2,FALSE),"")</f>
        <v># of door</v>
      </c>
      <c r="J3012" s="281"/>
      <c r="K3012">
        <v>137</v>
      </c>
      <c r="L3012" s="195" t="s">
        <v>28</v>
      </c>
      <c r="M3012" s="293" t="s">
        <v>13</v>
      </c>
      <c r="N3012" t="s">
        <v>14</v>
      </c>
      <c r="O3012" t="s">
        <v>309</v>
      </c>
      <c r="P3012" t="s">
        <v>1606</v>
      </c>
      <c r="Q3012" t="s">
        <v>6397</v>
      </c>
      <c r="R3012" s="230">
        <v>45169</v>
      </c>
      <c r="S3012" s="230">
        <v>45261</v>
      </c>
      <c r="T3012" t="s">
        <v>8407</v>
      </c>
      <c r="U3012" s="285"/>
      <c r="V3012" s="285"/>
      <c r="W3012" s="285"/>
      <c r="X3012" s="285"/>
      <c r="Y3012" s="286"/>
      <c r="Z3012" t="s">
        <v>8375</v>
      </c>
      <c r="AA3012" s="300" t="s">
        <v>8376</v>
      </c>
      <c r="AB3012">
        <v>1847456121</v>
      </c>
      <c r="AC3012" s="292" t="str">
        <f>_xlfn.IFNA(IF(Table[[#This Row],[Programme Partner]]&lt;&gt;Table[[#This Row],[Implementing Partner]],CONCATENATE(Table[[#This Row],[Programme Partner]],"-",Table[[#This Row],[Implementing Partner]]),Table[[#This Row],[Programme Partner]]),"")</f>
        <v>UNHCR-BRAC</v>
      </c>
    </row>
    <row r="3013" spans="1:29" ht="16.5" customHeight="1">
      <c r="A3013" s="183">
        <v>3014</v>
      </c>
      <c r="B3013" s="279" t="s">
        <v>8385</v>
      </c>
      <c r="C3013" s="281" t="s">
        <v>5273</v>
      </c>
      <c r="D3013" s="282" t="s">
        <v>5033</v>
      </c>
      <c r="E3013" s="283" t="s">
        <v>5273</v>
      </c>
      <c r="F3013" s="281" t="s">
        <v>27</v>
      </c>
      <c r="G3013" s="281" t="s">
        <v>8012</v>
      </c>
      <c r="H3013" s="284" t="s">
        <v>8312</v>
      </c>
      <c r="I3013" s="281" t="str">
        <f>IFERROR(VLOOKUP(Table[[#This Row],[Activity Details of Assistance]],WHAT!E:F,2,FALSE),"")</f>
        <v># of door</v>
      </c>
      <c r="J3013" s="281"/>
      <c r="K3013">
        <v>427</v>
      </c>
      <c r="L3013" s="195" t="s">
        <v>28</v>
      </c>
      <c r="M3013" s="293" t="s">
        <v>13</v>
      </c>
      <c r="N3013" t="s">
        <v>14</v>
      </c>
      <c r="O3013" t="s">
        <v>309</v>
      </c>
      <c r="P3013" t="s">
        <v>1606</v>
      </c>
      <c r="Q3013" t="s">
        <v>6397</v>
      </c>
      <c r="R3013" s="230">
        <v>45169</v>
      </c>
      <c r="S3013" s="230">
        <v>45261</v>
      </c>
      <c r="T3013" t="s">
        <v>8407</v>
      </c>
      <c r="U3013" s="285"/>
      <c r="V3013" s="285"/>
      <c r="W3013" s="285"/>
      <c r="X3013" s="285"/>
      <c r="Y3013" s="286"/>
      <c r="Z3013" t="s">
        <v>8375</v>
      </c>
      <c r="AA3013" s="299" t="s">
        <v>8376</v>
      </c>
      <c r="AB3013">
        <v>1847456121</v>
      </c>
      <c r="AC3013" s="292" t="str">
        <f>_xlfn.IFNA(IF(Table[[#This Row],[Programme Partner]]&lt;&gt;Table[[#This Row],[Implementing Partner]],CONCATENATE(Table[[#This Row],[Programme Partner]],"-",Table[[#This Row],[Implementing Partner]]),Table[[#This Row],[Programme Partner]]),"")</f>
        <v>UNHCR-BRAC</v>
      </c>
    </row>
    <row r="3014" spans="1:29" ht="16.5" customHeight="1">
      <c r="A3014" s="183">
        <v>3015</v>
      </c>
      <c r="B3014" s="279" t="s">
        <v>8385</v>
      </c>
      <c r="C3014" s="281" t="s">
        <v>5273</v>
      </c>
      <c r="D3014" s="282" t="s">
        <v>5033</v>
      </c>
      <c r="E3014" s="283" t="s">
        <v>5273</v>
      </c>
      <c r="F3014" s="281" t="s">
        <v>27</v>
      </c>
      <c r="G3014" s="281" t="s">
        <v>8013</v>
      </c>
      <c r="H3014" s="284" t="s">
        <v>8286</v>
      </c>
      <c r="I3014" s="281" t="str">
        <f>IFERROR(VLOOKUP(Table[[#This Row],[Activity Details of Assistance]],WHAT!E:F,2,FALSE),"")</f>
        <v># of HP sessions at community level</v>
      </c>
      <c r="J3014" s="281"/>
      <c r="K3014">
        <v>10</v>
      </c>
      <c r="L3014" s="195" t="s">
        <v>28</v>
      </c>
      <c r="M3014" s="293" t="s">
        <v>13</v>
      </c>
      <c r="N3014" t="s">
        <v>14</v>
      </c>
      <c r="O3014" t="s">
        <v>309</v>
      </c>
      <c r="P3014" t="s">
        <v>1606</v>
      </c>
      <c r="Q3014" t="s">
        <v>6397</v>
      </c>
      <c r="R3014" s="230">
        <v>45169</v>
      </c>
      <c r="S3014" s="230">
        <v>45261</v>
      </c>
      <c r="T3014" t="s">
        <v>8407</v>
      </c>
      <c r="U3014" s="285"/>
      <c r="V3014" s="285"/>
      <c r="W3014" s="285"/>
      <c r="X3014" s="285"/>
      <c r="Y3014" s="286"/>
      <c r="Z3014" t="s">
        <v>8375</v>
      </c>
      <c r="AA3014" s="300" t="s">
        <v>8376</v>
      </c>
      <c r="AB3014">
        <v>1847456121</v>
      </c>
      <c r="AC3014" s="292" t="str">
        <f>_xlfn.IFNA(IF(Table[[#This Row],[Programme Partner]]&lt;&gt;Table[[#This Row],[Implementing Partner]],CONCATENATE(Table[[#This Row],[Programme Partner]],"-",Table[[#This Row],[Implementing Partner]]),Table[[#This Row],[Programme Partner]]),"")</f>
        <v>UNHCR-BRAC</v>
      </c>
    </row>
    <row r="3015" spans="1:29" ht="16.5" customHeight="1">
      <c r="A3015" s="183">
        <v>3016</v>
      </c>
      <c r="B3015" s="279" t="s">
        <v>8385</v>
      </c>
      <c r="C3015" s="281" t="s">
        <v>5273</v>
      </c>
      <c r="D3015" s="282" t="s">
        <v>5033</v>
      </c>
      <c r="E3015" s="283" t="s">
        <v>5273</v>
      </c>
      <c r="F3015" s="281" t="s">
        <v>27</v>
      </c>
      <c r="G3015" s="281" t="s">
        <v>8013</v>
      </c>
      <c r="H3015" s="284" t="s">
        <v>8287</v>
      </c>
      <c r="I3015" s="281" t="str">
        <f>IFERROR(VLOOKUP(Table[[#This Row],[Activity Details of Assistance]],WHAT!E:F,2,FALSE),"")</f>
        <v># of HP sessions at HH level</v>
      </c>
      <c r="J3015" s="281"/>
      <c r="K3015">
        <v>4945</v>
      </c>
      <c r="L3015" s="195" t="s">
        <v>28</v>
      </c>
      <c r="M3015" s="293" t="s">
        <v>13</v>
      </c>
      <c r="N3015" t="s">
        <v>14</v>
      </c>
      <c r="O3015" t="s">
        <v>309</v>
      </c>
      <c r="P3015" t="s">
        <v>1606</v>
      </c>
      <c r="Q3015" t="s">
        <v>6397</v>
      </c>
      <c r="R3015" s="230">
        <v>45169</v>
      </c>
      <c r="S3015" s="230">
        <v>45261</v>
      </c>
      <c r="T3015" t="s">
        <v>8407</v>
      </c>
      <c r="U3015" s="285"/>
      <c r="V3015" s="285"/>
      <c r="W3015" s="285"/>
      <c r="X3015" s="285"/>
      <c r="Y3015" s="286"/>
      <c r="Z3015" t="s">
        <v>8375</v>
      </c>
      <c r="AA3015" s="299" t="s">
        <v>8376</v>
      </c>
      <c r="AB3015">
        <v>1847456121</v>
      </c>
      <c r="AC3015" s="292" t="str">
        <f>_xlfn.IFNA(IF(Table[[#This Row],[Programme Partner]]&lt;&gt;Table[[#This Row],[Implementing Partner]],CONCATENATE(Table[[#This Row],[Programme Partner]],"-",Table[[#This Row],[Implementing Partner]]),Table[[#This Row],[Programme Partner]]),"")</f>
        <v>UNHCR-BRAC</v>
      </c>
    </row>
    <row r="3016" spans="1:29" ht="16.5" customHeight="1">
      <c r="A3016" s="183">
        <v>3017</v>
      </c>
      <c r="B3016" s="279" t="s">
        <v>8385</v>
      </c>
      <c r="C3016" s="281" t="s">
        <v>5273</v>
      </c>
      <c r="D3016" s="282" t="s">
        <v>5033</v>
      </c>
      <c r="E3016" s="283" t="s">
        <v>5273</v>
      </c>
      <c r="F3016" s="281" t="s">
        <v>27</v>
      </c>
      <c r="G3016" s="281" t="s">
        <v>8014</v>
      </c>
      <c r="H3016" s="284" t="s">
        <v>8401</v>
      </c>
      <c r="I3016" s="281" t="str">
        <f>IFERROR(VLOOKUP(Table[[#This Row],[Activity Details of Assistance]],WHAT!E:F,2,FALSE),"")</f>
        <v># of household</v>
      </c>
      <c r="J3016" s="281"/>
      <c r="K3016">
        <v>2437</v>
      </c>
      <c r="L3016" s="195" t="s">
        <v>28</v>
      </c>
      <c r="M3016" s="293" t="s">
        <v>13</v>
      </c>
      <c r="N3016" t="s">
        <v>14</v>
      </c>
      <c r="O3016" t="s">
        <v>309</v>
      </c>
      <c r="P3016" t="s">
        <v>1606</v>
      </c>
      <c r="Q3016" t="s">
        <v>6397</v>
      </c>
      <c r="R3016" s="230">
        <v>45169</v>
      </c>
      <c r="S3016" s="230">
        <v>45261</v>
      </c>
      <c r="T3016" t="s">
        <v>8407</v>
      </c>
      <c r="U3016" s="285"/>
      <c r="V3016" s="285"/>
      <c r="W3016" s="285"/>
      <c r="X3016" s="285"/>
      <c r="Y3016" s="286"/>
      <c r="Z3016" t="s">
        <v>8375</v>
      </c>
      <c r="AA3016" s="300" t="s">
        <v>8376</v>
      </c>
      <c r="AB3016">
        <v>1847456121</v>
      </c>
      <c r="AC3016" s="292" t="str">
        <f>_xlfn.IFNA(IF(Table[[#This Row],[Programme Partner]]&lt;&gt;Table[[#This Row],[Implementing Partner]],CONCATENATE(Table[[#This Row],[Programme Partner]],"-",Table[[#This Row],[Implementing Partner]]),Table[[#This Row],[Programme Partner]]),"")</f>
        <v>UNHCR-BRAC</v>
      </c>
    </row>
    <row r="3017" spans="1:29" ht="16.5" customHeight="1">
      <c r="A3017" s="183">
        <v>3018</v>
      </c>
      <c r="B3017" s="279" t="s">
        <v>8385</v>
      </c>
      <c r="C3017" s="281" t="s">
        <v>5273</v>
      </c>
      <c r="D3017" s="282" t="s">
        <v>5033</v>
      </c>
      <c r="E3017" s="283" t="s">
        <v>5273</v>
      </c>
      <c r="F3017" s="281" t="s">
        <v>27</v>
      </c>
      <c r="G3017" s="281" t="s">
        <v>8014</v>
      </c>
      <c r="H3017" s="284" t="s">
        <v>8412</v>
      </c>
      <c r="I3017" s="281" t="str">
        <f>IFERROR(VLOOKUP(Table[[#This Row],[Activity Details of Assistance]],WHAT!E:F,2,FALSE),"")</f>
        <v># of HH</v>
      </c>
      <c r="J3017" s="281"/>
      <c r="K3017">
        <v>3524</v>
      </c>
      <c r="L3017" s="195" t="s">
        <v>28</v>
      </c>
      <c r="M3017" s="293" t="s">
        <v>13</v>
      </c>
      <c r="N3017" t="s">
        <v>14</v>
      </c>
      <c r="O3017" t="s">
        <v>309</v>
      </c>
      <c r="P3017" t="s">
        <v>1606</v>
      </c>
      <c r="Q3017" t="s">
        <v>6397</v>
      </c>
      <c r="R3017" s="230">
        <v>45169</v>
      </c>
      <c r="S3017" s="230">
        <v>45261</v>
      </c>
      <c r="T3017" t="s">
        <v>8407</v>
      </c>
      <c r="U3017" s="285"/>
      <c r="V3017" s="285"/>
      <c r="W3017" s="285"/>
      <c r="X3017" s="285"/>
      <c r="Y3017" s="286"/>
      <c r="Z3017" t="s">
        <v>8375</v>
      </c>
      <c r="AA3017" s="299" t="s">
        <v>8376</v>
      </c>
      <c r="AB3017">
        <v>1847456121</v>
      </c>
      <c r="AC3017" s="292" t="str">
        <f>_xlfn.IFNA(IF(Table[[#This Row],[Programme Partner]]&lt;&gt;Table[[#This Row],[Implementing Partner]],CONCATENATE(Table[[#This Row],[Programme Partner]],"-",Table[[#This Row],[Implementing Partner]]),Table[[#This Row],[Programme Partner]]),"")</f>
        <v>UNHCR-BRAC</v>
      </c>
    </row>
    <row r="3018" spans="1:29" ht="16.5" customHeight="1">
      <c r="A3018" s="183">
        <v>3019</v>
      </c>
      <c r="B3018" s="279" t="s">
        <v>8385</v>
      </c>
      <c r="C3018" s="281" t="s">
        <v>8350</v>
      </c>
      <c r="D3018" s="282" t="s">
        <v>8350</v>
      </c>
      <c r="E3018" s="283" t="s">
        <v>8351</v>
      </c>
      <c r="F3018" s="281" t="s">
        <v>27</v>
      </c>
      <c r="G3018" s="281" t="s">
        <v>8011</v>
      </c>
      <c r="H3018" s="284" t="s">
        <v>8363</v>
      </c>
      <c r="I3018" s="281" t="str">
        <f>IFERROR(VLOOKUP(Table[[#This Row],[Activity Details of Assistance]],WHAT!E:F,2,FALSE),"")</f>
        <v># of tube well</v>
      </c>
      <c r="J3018" s="281"/>
      <c r="K3018">
        <v>12</v>
      </c>
      <c r="L3018" s="195" t="s">
        <v>28</v>
      </c>
      <c r="M3018" s="293" t="s">
        <v>13</v>
      </c>
      <c r="N3018" t="s">
        <v>14</v>
      </c>
      <c r="O3018" t="s">
        <v>309</v>
      </c>
      <c r="P3018" t="s">
        <v>1606</v>
      </c>
      <c r="Q3018" t="s">
        <v>4668</v>
      </c>
      <c r="R3018" s="230">
        <v>45169</v>
      </c>
      <c r="S3018" s="230">
        <v>45261</v>
      </c>
      <c r="T3018" t="s">
        <v>8407</v>
      </c>
      <c r="U3018" s="285"/>
      <c r="V3018" s="285"/>
      <c r="W3018" s="285"/>
      <c r="X3018" s="285"/>
      <c r="Y3018" s="286"/>
      <c r="Z3018" t="s">
        <v>8353</v>
      </c>
      <c r="AA3018" s="300" t="s">
        <v>8452</v>
      </c>
      <c r="AB3018">
        <v>1722524747</v>
      </c>
      <c r="AC3018" s="292" t="str">
        <f>_xlfn.IFNA(IF(Table[[#This Row],[Programme Partner]]&lt;&gt;Table[[#This Row],[Implementing Partner]],CONCATENATE(Table[[#This Row],[Programme Partner]],"-",Table[[#This Row],[Implementing Partner]]),Table[[#This Row],[Programme Partner]]),"")</f>
        <v>CARITAS</v>
      </c>
    </row>
    <row r="3019" spans="1:29" ht="16.5" customHeight="1">
      <c r="A3019" s="183">
        <v>3020</v>
      </c>
      <c r="B3019" s="279" t="s">
        <v>8385</v>
      </c>
      <c r="C3019" s="281" t="s">
        <v>8350</v>
      </c>
      <c r="D3019" s="282" t="s">
        <v>8350</v>
      </c>
      <c r="E3019" s="283" t="s">
        <v>8351</v>
      </c>
      <c r="F3019" s="281" t="s">
        <v>27</v>
      </c>
      <c r="G3019" s="281" t="s">
        <v>8012</v>
      </c>
      <c r="H3019" s="284" t="s">
        <v>8364</v>
      </c>
      <c r="I3019" s="281" t="str">
        <f>IFERROR(VLOOKUP(Table[[#This Row],[Activity Details of Assistance]],WHAT!E:F,2,FALSE),"")</f>
        <v xml:space="preserve"># of door </v>
      </c>
      <c r="J3019" s="281"/>
      <c r="K3019">
        <v>4</v>
      </c>
      <c r="L3019" s="195" t="s">
        <v>28</v>
      </c>
      <c r="M3019" s="293" t="s">
        <v>13</v>
      </c>
      <c r="N3019" t="s">
        <v>14</v>
      </c>
      <c r="O3019" t="s">
        <v>309</v>
      </c>
      <c r="P3019" t="s">
        <v>1606</v>
      </c>
      <c r="Q3019" t="s">
        <v>4668</v>
      </c>
      <c r="R3019" s="230">
        <v>45169</v>
      </c>
      <c r="S3019" s="230">
        <v>45261</v>
      </c>
      <c r="T3019" t="s">
        <v>8407</v>
      </c>
      <c r="U3019" s="285"/>
      <c r="V3019" s="285"/>
      <c r="W3019" s="285"/>
      <c r="X3019" s="285"/>
      <c r="Y3019" s="286"/>
      <c r="Z3019" t="s">
        <v>8353</v>
      </c>
      <c r="AA3019" s="299" t="s">
        <v>8452</v>
      </c>
      <c r="AB3019">
        <v>1722524747</v>
      </c>
      <c r="AC3019" s="292" t="str">
        <f>_xlfn.IFNA(IF(Table[[#This Row],[Programme Partner]]&lt;&gt;Table[[#This Row],[Implementing Partner]],CONCATENATE(Table[[#This Row],[Programme Partner]],"-",Table[[#This Row],[Implementing Partner]]),Table[[#This Row],[Programme Partner]]),"")</f>
        <v>CARITAS</v>
      </c>
    </row>
    <row r="3020" spans="1:29" ht="16.5" customHeight="1">
      <c r="A3020" s="183">
        <v>3021</v>
      </c>
      <c r="B3020" s="279" t="s">
        <v>8385</v>
      </c>
      <c r="C3020" s="281" t="s">
        <v>8350</v>
      </c>
      <c r="D3020" s="282" t="s">
        <v>8350</v>
      </c>
      <c r="E3020" s="283" t="s">
        <v>8351</v>
      </c>
      <c r="F3020" s="281" t="s">
        <v>27</v>
      </c>
      <c r="G3020" s="281" t="s">
        <v>8012</v>
      </c>
      <c r="H3020" s="284" t="s">
        <v>8365</v>
      </c>
      <c r="I3020" s="281" t="str">
        <f>IFERROR(VLOOKUP(Table[[#This Row],[Activity Details of Assistance]],WHAT!E:F,2,FALSE),"")</f>
        <v># of door</v>
      </c>
      <c r="J3020" s="281"/>
      <c r="K3020">
        <v>14</v>
      </c>
      <c r="L3020" s="195" t="s">
        <v>28</v>
      </c>
      <c r="M3020" s="293" t="s">
        <v>13</v>
      </c>
      <c r="N3020" t="s">
        <v>14</v>
      </c>
      <c r="O3020" t="s">
        <v>309</v>
      </c>
      <c r="P3020" t="s">
        <v>1606</v>
      </c>
      <c r="Q3020" t="s">
        <v>4668</v>
      </c>
      <c r="R3020" s="230">
        <v>45169</v>
      </c>
      <c r="S3020" s="230">
        <v>45261</v>
      </c>
      <c r="T3020" t="s">
        <v>8407</v>
      </c>
      <c r="U3020" s="285"/>
      <c r="V3020" s="285"/>
      <c r="W3020" s="285"/>
      <c r="X3020" s="285"/>
      <c r="Y3020" s="286"/>
      <c r="Z3020" t="s">
        <v>8353</v>
      </c>
      <c r="AA3020" s="300" t="s">
        <v>8452</v>
      </c>
      <c r="AB3020">
        <v>1722524747</v>
      </c>
      <c r="AC3020" s="292" t="str">
        <f>_xlfn.IFNA(IF(Table[[#This Row],[Programme Partner]]&lt;&gt;Table[[#This Row],[Implementing Partner]],CONCATENATE(Table[[#This Row],[Programme Partner]],"-",Table[[#This Row],[Implementing Partner]]),Table[[#This Row],[Programme Partner]]),"")</f>
        <v>CARITAS</v>
      </c>
    </row>
    <row r="3021" spans="1:29" ht="16.5" customHeight="1">
      <c r="A3021" s="183">
        <v>3022</v>
      </c>
      <c r="B3021" s="279" t="s">
        <v>8385</v>
      </c>
      <c r="C3021" s="281" t="s">
        <v>8350</v>
      </c>
      <c r="D3021" s="282" t="s">
        <v>8350</v>
      </c>
      <c r="E3021" s="283" t="s">
        <v>8351</v>
      </c>
      <c r="F3021" s="281" t="s">
        <v>27</v>
      </c>
      <c r="G3021" s="281" t="s">
        <v>8012</v>
      </c>
      <c r="H3021" s="284" t="s">
        <v>8312</v>
      </c>
      <c r="I3021" s="281" t="str">
        <f>IFERROR(VLOOKUP(Table[[#This Row],[Activity Details of Assistance]],WHAT!E:F,2,FALSE),"")</f>
        <v># of door</v>
      </c>
      <c r="J3021" s="281"/>
      <c r="K3021">
        <v>40</v>
      </c>
      <c r="L3021" s="195" t="s">
        <v>28</v>
      </c>
      <c r="M3021" s="293" t="s">
        <v>13</v>
      </c>
      <c r="N3021" t="s">
        <v>14</v>
      </c>
      <c r="O3021" t="s">
        <v>309</v>
      </c>
      <c r="P3021" t="s">
        <v>1606</v>
      </c>
      <c r="Q3021" t="s">
        <v>4668</v>
      </c>
      <c r="R3021" s="230">
        <v>45169</v>
      </c>
      <c r="S3021" s="230">
        <v>45261</v>
      </c>
      <c r="T3021" t="s">
        <v>8407</v>
      </c>
      <c r="U3021" s="285"/>
      <c r="V3021" s="285"/>
      <c r="W3021" s="285"/>
      <c r="X3021" s="285"/>
      <c r="Y3021" s="286"/>
      <c r="Z3021" t="s">
        <v>8353</v>
      </c>
      <c r="AA3021" s="299" t="s">
        <v>8452</v>
      </c>
      <c r="AB3021">
        <v>1722524747</v>
      </c>
      <c r="AC3021" s="292" t="str">
        <f>_xlfn.IFNA(IF(Table[[#This Row],[Programme Partner]]&lt;&gt;Table[[#This Row],[Implementing Partner]],CONCATENATE(Table[[#This Row],[Programme Partner]],"-",Table[[#This Row],[Implementing Partner]]),Table[[#This Row],[Programme Partner]]),"")</f>
        <v>CARITAS</v>
      </c>
    </row>
    <row r="3022" spans="1:29" ht="16.5" customHeight="1">
      <c r="A3022" s="183">
        <v>3023</v>
      </c>
      <c r="B3022" s="279" t="s">
        <v>8385</v>
      </c>
      <c r="C3022" s="281" t="s">
        <v>8350</v>
      </c>
      <c r="D3022" s="282" t="s">
        <v>8350</v>
      </c>
      <c r="E3022" s="283" t="s">
        <v>8351</v>
      </c>
      <c r="F3022" s="281" t="s">
        <v>27</v>
      </c>
      <c r="G3022" s="281" t="s">
        <v>8013</v>
      </c>
      <c r="H3022" s="284" t="s">
        <v>8286</v>
      </c>
      <c r="I3022" s="281" t="str">
        <f>IFERROR(VLOOKUP(Table[[#This Row],[Activity Details of Assistance]],WHAT!E:F,2,FALSE),"")</f>
        <v># of HP sessions at community level</v>
      </c>
      <c r="J3022" s="281"/>
      <c r="K3022">
        <v>286</v>
      </c>
      <c r="L3022" s="195" t="s">
        <v>28</v>
      </c>
      <c r="M3022" s="293" t="s">
        <v>13</v>
      </c>
      <c r="N3022" t="s">
        <v>14</v>
      </c>
      <c r="O3022" t="s">
        <v>309</v>
      </c>
      <c r="P3022" t="s">
        <v>1606</v>
      </c>
      <c r="Q3022" t="s">
        <v>4668</v>
      </c>
      <c r="R3022" s="230">
        <v>45169</v>
      </c>
      <c r="S3022" s="230">
        <v>45261</v>
      </c>
      <c r="T3022" t="s">
        <v>8407</v>
      </c>
      <c r="U3022" s="285"/>
      <c r="V3022" s="285"/>
      <c r="W3022" s="285"/>
      <c r="X3022" s="285"/>
      <c r="Y3022" s="286"/>
      <c r="Z3022" t="s">
        <v>8353</v>
      </c>
      <c r="AA3022" s="300" t="s">
        <v>8452</v>
      </c>
      <c r="AB3022">
        <v>1722524747</v>
      </c>
      <c r="AC3022" s="292" t="str">
        <f>_xlfn.IFNA(IF(Table[[#This Row],[Programme Partner]]&lt;&gt;Table[[#This Row],[Implementing Partner]],CONCATENATE(Table[[#This Row],[Programme Partner]],"-",Table[[#This Row],[Implementing Partner]]),Table[[#This Row],[Programme Partner]]),"")</f>
        <v>CARITAS</v>
      </c>
    </row>
    <row r="3023" spans="1:29" ht="16.5" customHeight="1">
      <c r="A3023" s="183">
        <v>3024</v>
      </c>
      <c r="B3023" s="279" t="s">
        <v>8385</v>
      </c>
      <c r="C3023" s="281" t="s">
        <v>8350</v>
      </c>
      <c r="D3023" s="282" t="s">
        <v>8350</v>
      </c>
      <c r="E3023" s="283" t="s">
        <v>8351</v>
      </c>
      <c r="F3023" s="281" t="s">
        <v>27</v>
      </c>
      <c r="G3023" s="281" t="s">
        <v>8013</v>
      </c>
      <c r="H3023" s="284" t="s">
        <v>8287</v>
      </c>
      <c r="I3023" s="281" t="str">
        <f>IFERROR(VLOOKUP(Table[[#This Row],[Activity Details of Assistance]],WHAT!E:F,2,FALSE),"")</f>
        <v># of HP sessions at HH level</v>
      </c>
      <c r="J3023" s="281"/>
      <c r="K3023">
        <v>2860</v>
      </c>
      <c r="L3023" s="195" t="s">
        <v>28</v>
      </c>
      <c r="M3023" s="293" t="s">
        <v>13</v>
      </c>
      <c r="N3023" t="s">
        <v>14</v>
      </c>
      <c r="O3023" t="s">
        <v>309</v>
      </c>
      <c r="P3023" t="s">
        <v>1606</v>
      </c>
      <c r="Q3023" t="s">
        <v>4668</v>
      </c>
      <c r="R3023" s="230">
        <v>45169</v>
      </c>
      <c r="S3023" s="230">
        <v>45261</v>
      </c>
      <c r="T3023" t="s">
        <v>8407</v>
      </c>
      <c r="U3023" s="285"/>
      <c r="V3023" s="285"/>
      <c r="W3023" s="285"/>
      <c r="X3023" s="285"/>
      <c r="Y3023" s="286"/>
      <c r="Z3023" t="s">
        <v>8353</v>
      </c>
      <c r="AA3023" s="299" t="s">
        <v>8452</v>
      </c>
      <c r="AB3023">
        <v>1722524747</v>
      </c>
      <c r="AC3023" s="292" t="str">
        <f>_xlfn.IFNA(IF(Table[[#This Row],[Programme Partner]]&lt;&gt;Table[[#This Row],[Implementing Partner]],CONCATENATE(Table[[#This Row],[Programme Partner]],"-",Table[[#This Row],[Implementing Partner]]),Table[[#This Row],[Programme Partner]]),"")</f>
        <v>CARITAS</v>
      </c>
    </row>
    <row r="3024" spans="1:29" ht="16.5" customHeight="1">
      <c r="A3024" s="183">
        <v>3025</v>
      </c>
      <c r="B3024" s="279" t="s">
        <v>8385</v>
      </c>
      <c r="C3024" s="281" t="s">
        <v>8350</v>
      </c>
      <c r="D3024" s="282" t="s">
        <v>8350</v>
      </c>
      <c r="E3024" s="283" t="s">
        <v>8351</v>
      </c>
      <c r="F3024" s="281" t="s">
        <v>27</v>
      </c>
      <c r="G3024" s="281" t="s">
        <v>8013</v>
      </c>
      <c r="H3024" s="284" t="s">
        <v>8327</v>
      </c>
      <c r="I3024" s="281" t="str">
        <f>IFERROR(VLOOKUP(Table[[#This Row],[Activity Details of Assistance]],WHAT!E:F,2,FALSE),"")</f>
        <v># of HP sessions at institution level</v>
      </c>
      <c r="J3024" s="281"/>
      <c r="K3024">
        <v>8</v>
      </c>
      <c r="L3024" s="195" t="s">
        <v>28</v>
      </c>
      <c r="M3024" s="293" t="s">
        <v>13</v>
      </c>
      <c r="N3024" t="s">
        <v>14</v>
      </c>
      <c r="O3024" t="s">
        <v>309</v>
      </c>
      <c r="P3024" t="s">
        <v>1606</v>
      </c>
      <c r="Q3024" t="s">
        <v>4668</v>
      </c>
      <c r="R3024" s="230">
        <v>45169</v>
      </c>
      <c r="S3024" s="230">
        <v>45261</v>
      </c>
      <c r="T3024" t="s">
        <v>8407</v>
      </c>
      <c r="U3024" s="285"/>
      <c r="V3024" s="285"/>
      <c r="W3024" s="285"/>
      <c r="X3024" s="285"/>
      <c r="Y3024" s="286"/>
      <c r="Z3024" t="s">
        <v>8353</v>
      </c>
      <c r="AA3024" s="300" t="s">
        <v>8452</v>
      </c>
      <c r="AB3024">
        <v>1722524747</v>
      </c>
      <c r="AC3024" s="292" t="str">
        <f>_xlfn.IFNA(IF(Table[[#This Row],[Programme Partner]]&lt;&gt;Table[[#This Row],[Implementing Partner]],CONCATENATE(Table[[#This Row],[Programme Partner]],"-",Table[[#This Row],[Implementing Partner]]),Table[[#This Row],[Programme Partner]]),"")</f>
        <v>CARITAS</v>
      </c>
    </row>
    <row r="3025" spans="1:29" ht="16.5" customHeight="1">
      <c r="A3025" s="183">
        <v>3026</v>
      </c>
      <c r="B3025" s="279" t="s">
        <v>8385</v>
      </c>
      <c r="C3025" s="281" t="s">
        <v>8350</v>
      </c>
      <c r="D3025" s="282" t="s">
        <v>8350</v>
      </c>
      <c r="E3025" s="283" t="s">
        <v>8351</v>
      </c>
      <c r="F3025" s="281" t="s">
        <v>27</v>
      </c>
      <c r="G3025" s="281" t="s">
        <v>8014</v>
      </c>
      <c r="H3025" s="284" t="s">
        <v>8242</v>
      </c>
      <c r="I3025" s="281" t="str">
        <f>IFERROR(VLOOKUP(Table[[#This Row],[Activity Details of Assistance]],WHAT!E:F,2,FALSE),"")</f>
        <v># of pit</v>
      </c>
      <c r="J3025" s="281"/>
      <c r="K3025">
        <v>349</v>
      </c>
      <c r="L3025" s="195" t="s">
        <v>28</v>
      </c>
      <c r="M3025" s="293" t="s">
        <v>13</v>
      </c>
      <c r="N3025" t="s">
        <v>14</v>
      </c>
      <c r="O3025" t="s">
        <v>309</v>
      </c>
      <c r="P3025" t="s">
        <v>1606</v>
      </c>
      <c r="Q3025" t="s">
        <v>4668</v>
      </c>
      <c r="R3025" s="230">
        <v>45169</v>
      </c>
      <c r="S3025" s="230">
        <v>45261</v>
      </c>
      <c r="T3025" t="s">
        <v>8407</v>
      </c>
      <c r="U3025" s="285"/>
      <c r="V3025" s="285"/>
      <c r="W3025" s="285"/>
      <c r="X3025" s="285"/>
      <c r="Y3025" s="286"/>
      <c r="Z3025" t="s">
        <v>8353</v>
      </c>
      <c r="AA3025" s="299" t="s">
        <v>8452</v>
      </c>
      <c r="AB3025">
        <v>1722524747</v>
      </c>
      <c r="AC3025" s="292" t="str">
        <f>_xlfn.IFNA(IF(Table[[#This Row],[Programme Partner]]&lt;&gt;Table[[#This Row],[Implementing Partner]],CONCATENATE(Table[[#This Row],[Programme Partner]],"-",Table[[#This Row],[Implementing Partner]]),Table[[#This Row],[Programme Partner]]),"")</f>
        <v>CARITAS</v>
      </c>
    </row>
    <row r="3026" spans="1:29" ht="16.5" customHeight="1">
      <c r="A3026" s="183">
        <v>3027</v>
      </c>
      <c r="B3026" s="279" t="s">
        <v>8385</v>
      </c>
      <c r="C3026" s="281" t="s">
        <v>5273</v>
      </c>
      <c r="D3026" s="282" t="s">
        <v>5033</v>
      </c>
      <c r="E3026" s="283" t="s">
        <v>5273</v>
      </c>
      <c r="F3026" s="281" t="s">
        <v>27</v>
      </c>
      <c r="G3026" s="281" t="s">
        <v>8011</v>
      </c>
      <c r="H3026" s="284" t="s">
        <v>8363</v>
      </c>
      <c r="I3026" s="281" t="str">
        <f>IFERROR(VLOOKUP(Table[[#This Row],[Activity Details of Assistance]],WHAT!E:F,2,FALSE),"")</f>
        <v># of tube well</v>
      </c>
      <c r="J3026" s="281"/>
      <c r="K3026">
        <v>114</v>
      </c>
      <c r="L3026" s="195" t="s">
        <v>28</v>
      </c>
      <c r="M3026" s="293" t="s">
        <v>13</v>
      </c>
      <c r="N3026" t="s">
        <v>14</v>
      </c>
      <c r="O3026" t="s">
        <v>309</v>
      </c>
      <c r="P3026" t="s">
        <v>1606</v>
      </c>
      <c r="Q3026" t="s">
        <v>6478</v>
      </c>
      <c r="R3026" s="230">
        <v>45169</v>
      </c>
      <c r="S3026" s="230">
        <v>45261</v>
      </c>
      <c r="T3026" t="s">
        <v>8407</v>
      </c>
      <c r="U3026" s="285"/>
      <c r="V3026" s="285"/>
      <c r="W3026" s="285"/>
      <c r="X3026" s="285"/>
      <c r="Y3026" s="286"/>
      <c r="Z3026" t="s">
        <v>8375</v>
      </c>
      <c r="AA3026" s="300" t="s">
        <v>8376</v>
      </c>
      <c r="AB3026">
        <v>1847456121</v>
      </c>
      <c r="AC3026" s="292" t="str">
        <f>_xlfn.IFNA(IF(Table[[#This Row],[Programme Partner]]&lt;&gt;Table[[#This Row],[Implementing Partner]],CONCATENATE(Table[[#This Row],[Programme Partner]],"-",Table[[#This Row],[Implementing Partner]]),Table[[#This Row],[Programme Partner]]),"")</f>
        <v>UNHCR-BRAC</v>
      </c>
    </row>
    <row r="3027" spans="1:29" ht="16.5" customHeight="1">
      <c r="A3027" s="183">
        <v>3028</v>
      </c>
      <c r="B3027" s="279" t="s">
        <v>8385</v>
      </c>
      <c r="C3027" s="281" t="s">
        <v>5273</v>
      </c>
      <c r="D3027" s="282" t="s">
        <v>5033</v>
      </c>
      <c r="E3027" s="283" t="s">
        <v>5273</v>
      </c>
      <c r="F3027" s="281" t="s">
        <v>27</v>
      </c>
      <c r="G3027" s="281" t="s">
        <v>8011</v>
      </c>
      <c r="H3027" s="284" t="s">
        <v>8413</v>
      </c>
      <c r="I3027" s="281" t="str">
        <f>IFERROR(VLOOKUP(Table[[#This Row],[Activity Details of Assistance]],WHAT!E:F,2,FALSE),"")</f>
        <v># of tapstand</v>
      </c>
      <c r="J3027" s="281"/>
      <c r="K3027">
        <v>1</v>
      </c>
      <c r="L3027" s="195" t="s">
        <v>28</v>
      </c>
      <c r="M3027" s="293" t="s">
        <v>13</v>
      </c>
      <c r="N3027" t="s">
        <v>14</v>
      </c>
      <c r="O3027" t="s">
        <v>309</v>
      </c>
      <c r="P3027" t="s">
        <v>1606</v>
      </c>
      <c r="Q3027" t="s">
        <v>6478</v>
      </c>
      <c r="R3027" s="230">
        <v>45169</v>
      </c>
      <c r="S3027" s="230">
        <v>45261</v>
      </c>
      <c r="T3027" t="s">
        <v>8407</v>
      </c>
      <c r="U3027" s="285"/>
      <c r="V3027" s="285"/>
      <c r="W3027" s="285"/>
      <c r="X3027" s="285"/>
      <c r="Y3027" s="286"/>
      <c r="Z3027" t="s">
        <v>8375</v>
      </c>
      <c r="AA3027" s="299" t="s">
        <v>8376</v>
      </c>
      <c r="AB3027">
        <v>1847456121</v>
      </c>
      <c r="AC3027" s="292" t="str">
        <f>_xlfn.IFNA(IF(Table[[#This Row],[Programme Partner]]&lt;&gt;Table[[#This Row],[Implementing Partner]],CONCATENATE(Table[[#This Row],[Programme Partner]],"-",Table[[#This Row],[Implementing Partner]]),Table[[#This Row],[Programme Partner]]),"")</f>
        <v>UNHCR-BRAC</v>
      </c>
    </row>
    <row r="3028" spans="1:29" ht="16.5" customHeight="1">
      <c r="A3028" s="183">
        <v>3029</v>
      </c>
      <c r="B3028" s="279" t="s">
        <v>8385</v>
      </c>
      <c r="C3028" s="281" t="s">
        <v>5273</v>
      </c>
      <c r="D3028" s="282" t="s">
        <v>5033</v>
      </c>
      <c r="E3028" s="283" t="s">
        <v>5273</v>
      </c>
      <c r="F3028" s="281" t="s">
        <v>27</v>
      </c>
      <c r="G3028" s="281" t="s">
        <v>8012</v>
      </c>
      <c r="H3028" s="284" t="s">
        <v>8323</v>
      </c>
      <c r="I3028" s="281" t="str">
        <f>IFERROR(VLOOKUP(Table[[#This Row],[Activity Details of Assistance]],WHAT!E:F,2,FALSE),"")</f>
        <v xml:space="preserve"># of door </v>
      </c>
      <c r="J3028" s="281"/>
      <c r="K3028">
        <v>6</v>
      </c>
      <c r="L3028" s="195" t="s">
        <v>28</v>
      </c>
      <c r="M3028" s="293" t="s">
        <v>13</v>
      </c>
      <c r="N3028" t="s">
        <v>14</v>
      </c>
      <c r="O3028" t="s">
        <v>309</v>
      </c>
      <c r="P3028" t="s">
        <v>1606</v>
      </c>
      <c r="Q3028" t="s">
        <v>6478</v>
      </c>
      <c r="R3028" s="230">
        <v>45169</v>
      </c>
      <c r="S3028" s="230">
        <v>45261</v>
      </c>
      <c r="T3028" t="s">
        <v>8407</v>
      </c>
      <c r="U3028" s="285"/>
      <c r="V3028" s="285"/>
      <c r="W3028" s="285"/>
      <c r="X3028" s="285"/>
      <c r="Y3028" s="286"/>
      <c r="Z3028" t="s">
        <v>8375</v>
      </c>
      <c r="AA3028" s="300" t="s">
        <v>8376</v>
      </c>
      <c r="AB3028">
        <v>1847456121</v>
      </c>
      <c r="AC3028" s="292" t="str">
        <f>_xlfn.IFNA(IF(Table[[#This Row],[Programme Partner]]&lt;&gt;Table[[#This Row],[Implementing Partner]],CONCATENATE(Table[[#This Row],[Programme Partner]],"-",Table[[#This Row],[Implementing Partner]]),Table[[#This Row],[Programme Partner]]),"")</f>
        <v>UNHCR-BRAC</v>
      </c>
    </row>
    <row r="3029" spans="1:29" ht="16.5" customHeight="1">
      <c r="A3029" s="183">
        <v>3030</v>
      </c>
      <c r="B3029" s="279" t="s">
        <v>8385</v>
      </c>
      <c r="C3029" s="281" t="s">
        <v>5273</v>
      </c>
      <c r="D3029" s="282" t="s">
        <v>5033</v>
      </c>
      <c r="E3029" s="283" t="s">
        <v>5273</v>
      </c>
      <c r="F3029" s="281" t="s">
        <v>27</v>
      </c>
      <c r="G3029" s="281" t="s">
        <v>8012</v>
      </c>
      <c r="H3029" s="284" t="s">
        <v>8364</v>
      </c>
      <c r="I3029" s="281" t="str">
        <f>IFERROR(VLOOKUP(Table[[#This Row],[Activity Details of Assistance]],WHAT!E:F,2,FALSE),"")</f>
        <v xml:space="preserve"># of door </v>
      </c>
      <c r="J3029" s="281"/>
      <c r="K3029">
        <v>32</v>
      </c>
      <c r="L3029" s="195" t="s">
        <v>28</v>
      </c>
      <c r="M3029" s="293" t="s">
        <v>13</v>
      </c>
      <c r="N3029" t="s">
        <v>14</v>
      </c>
      <c r="O3029" t="s">
        <v>309</v>
      </c>
      <c r="P3029" t="s">
        <v>1606</v>
      </c>
      <c r="Q3029" t="s">
        <v>6478</v>
      </c>
      <c r="R3029" s="230">
        <v>45169</v>
      </c>
      <c r="S3029" s="230">
        <v>45261</v>
      </c>
      <c r="T3029" t="s">
        <v>8407</v>
      </c>
      <c r="U3029" s="285"/>
      <c r="V3029" s="285"/>
      <c r="W3029" s="285"/>
      <c r="X3029" s="285"/>
      <c r="Y3029" s="286"/>
      <c r="Z3029" t="s">
        <v>8375</v>
      </c>
      <c r="AA3029" s="299" t="s">
        <v>8376</v>
      </c>
      <c r="AB3029">
        <v>1847456121</v>
      </c>
      <c r="AC3029" s="292" t="str">
        <f>_xlfn.IFNA(IF(Table[[#This Row],[Programme Partner]]&lt;&gt;Table[[#This Row],[Implementing Partner]],CONCATENATE(Table[[#This Row],[Programme Partner]],"-",Table[[#This Row],[Implementing Partner]]),Table[[#This Row],[Programme Partner]]),"")</f>
        <v>UNHCR-BRAC</v>
      </c>
    </row>
    <row r="3030" spans="1:29" ht="16.5" customHeight="1">
      <c r="A3030" s="183">
        <v>3031</v>
      </c>
      <c r="B3030" s="279" t="s">
        <v>8385</v>
      </c>
      <c r="C3030" s="281" t="s">
        <v>5273</v>
      </c>
      <c r="D3030" s="282" t="s">
        <v>5033</v>
      </c>
      <c r="E3030" s="283" t="s">
        <v>5273</v>
      </c>
      <c r="F3030" s="281" t="s">
        <v>27</v>
      </c>
      <c r="G3030" s="281" t="s">
        <v>8012</v>
      </c>
      <c r="H3030" s="284" t="s">
        <v>8403</v>
      </c>
      <c r="I3030" s="281" t="str">
        <f>IFERROR(VLOOKUP(Table[[#This Row],[Activity Details of Assistance]],WHAT!E:F,2,FALSE),"")</f>
        <v># of door</v>
      </c>
      <c r="J3030" s="281"/>
      <c r="K3030">
        <v>11</v>
      </c>
      <c r="L3030" s="195" t="s">
        <v>28</v>
      </c>
      <c r="M3030" s="293" t="s">
        <v>13</v>
      </c>
      <c r="N3030" t="s">
        <v>14</v>
      </c>
      <c r="O3030" t="s">
        <v>309</v>
      </c>
      <c r="P3030" t="s">
        <v>1606</v>
      </c>
      <c r="Q3030" t="s">
        <v>6478</v>
      </c>
      <c r="R3030" s="230">
        <v>45169</v>
      </c>
      <c r="S3030" s="230">
        <v>45261</v>
      </c>
      <c r="T3030" t="s">
        <v>8407</v>
      </c>
      <c r="U3030" s="285"/>
      <c r="V3030" s="285"/>
      <c r="W3030" s="285"/>
      <c r="X3030" s="285"/>
      <c r="Y3030" s="286"/>
      <c r="Z3030" t="s">
        <v>8375</v>
      </c>
      <c r="AA3030" s="300" t="s">
        <v>8376</v>
      </c>
      <c r="AB3030">
        <v>1847456121</v>
      </c>
      <c r="AC3030" s="292" t="str">
        <f>_xlfn.IFNA(IF(Table[[#This Row],[Programme Partner]]&lt;&gt;Table[[#This Row],[Implementing Partner]],CONCATENATE(Table[[#This Row],[Programme Partner]],"-",Table[[#This Row],[Implementing Partner]]),Table[[#This Row],[Programme Partner]]),"")</f>
        <v>UNHCR-BRAC</v>
      </c>
    </row>
    <row r="3031" spans="1:29" ht="16.5" customHeight="1">
      <c r="A3031" s="183">
        <v>3032</v>
      </c>
      <c r="B3031" s="279" t="s">
        <v>8385</v>
      </c>
      <c r="C3031" s="281" t="s">
        <v>5273</v>
      </c>
      <c r="D3031" s="282" t="s">
        <v>5033</v>
      </c>
      <c r="E3031" s="283" t="s">
        <v>5273</v>
      </c>
      <c r="F3031" s="281" t="s">
        <v>27</v>
      </c>
      <c r="G3031" s="281" t="s">
        <v>8012</v>
      </c>
      <c r="H3031" s="284" t="s">
        <v>8316</v>
      </c>
      <c r="I3031" s="281" t="str">
        <f>IFERROR(VLOOKUP(Table[[#This Row],[Activity Details of Assistance]],WHAT!E:F,2,FALSE),"")</f>
        <v># of door</v>
      </c>
      <c r="J3031" s="281"/>
      <c r="K3031">
        <v>6</v>
      </c>
      <c r="L3031" s="195" t="s">
        <v>28</v>
      </c>
      <c r="M3031" s="293" t="s">
        <v>13</v>
      </c>
      <c r="N3031" t="s">
        <v>14</v>
      </c>
      <c r="O3031" t="s">
        <v>309</v>
      </c>
      <c r="P3031" t="s">
        <v>1606</v>
      </c>
      <c r="Q3031" t="s">
        <v>6478</v>
      </c>
      <c r="R3031" s="230">
        <v>45169</v>
      </c>
      <c r="S3031" s="230">
        <v>45261</v>
      </c>
      <c r="T3031" t="s">
        <v>8407</v>
      </c>
      <c r="U3031" s="285"/>
      <c r="V3031" s="285"/>
      <c r="W3031" s="285"/>
      <c r="X3031" s="285"/>
      <c r="Y3031" s="286"/>
      <c r="Z3031" t="s">
        <v>8375</v>
      </c>
      <c r="AA3031" s="299" t="s">
        <v>8376</v>
      </c>
      <c r="AB3031">
        <v>1847456121</v>
      </c>
      <c r="AC3031" s="292" t="str">
        <f>_xlfn.IFNA(IF(Table[[#This Row],[Programme Partner]]&lt;&gt;Table[[#This Row],[Implementing Partner]],CONCATENATE(Table[[#This Row],[Programme Partner]],"-",Table[[#This Row],[Implementing Partner]]),Table[[#This Row],[Programme Partner]]),"")</f>
        <v>UNHCR-BRAC</v>
      </c>
    </row>
    <row r="3032" spans="1:29" ht="16.5" customHeight="1">
      <c r="A3032" s="183">
        <v>3033</v>
      </c>
      <c r="B3032" s="279" t="s">
        <v>8385</v>
      </c>
      <c r="C3032" s="281" t="s">
        <v>5273</v>
      </c>
      <c r="D3032" s="282" t="s">
        <v>5033</v>
      </c>
      <c r="E3032" s="283" t="s">
        <v>5273</v>
      </c>
      <c r="F3032" s="281" t="s">
        <v>27</v>
      </c>
      <c r="G3032" s="281" t="s">
        <v>8012</v>
      </c>
      <c r="H3032" s="284" t="s">
        <v>8365</v>
      </c>
      <c r="I3032" s="281" t="str">
        <f>IFERROR(VLOOKUP(Table[[#This Row],[Activity Details of Assistance]],WHAT!E:F,2,FALSE),"")</f>
        <v># of door</v>
      </c>
      <c r="J3032" s="281"/>
      <c r="K3032">
        <v>104</v>
      </c>
      <c r="L3032" s="195" t="s">
        <v>28</v>
      </c>
      <c r="M3032" s="293" t="s">
        <v>13</v>
      </c>
      <c r="N3032" t="s">
        <v>14</v>
      </c>
      <c r="O3032" t="s">
        <v>309</v>
      </c>
      <c r="P3032" t="s">
        <v>1606</v>
      </c>
      <c r="Q3032" t="s">
        <v>6478</v>
      </c>
      <c r="R3032" s="230">
        <v>45169</v>
      </c>
      <c r="S3032" s="230">
        <v>45261</v>
      </c>
      <c r="T3032" t="s">
        <v>8407</v>
      </c>
      <c r="U3032" s="285"/>
      <c r="V3032" s="285"/>
      <c r="W3032" s="285"/>
      <c r="X3032" s="285"/>
      <c r="Y3032" s="286"/>
      <c r="Z3032" t="s">
        <v>8375</v>
      </c>
      <c r="AA3032" s="300" t="s">
        <v>8376</v>
      </c>
      <c r="AB3032">
        <v>1847456121</v>
      </c>
      <c r="AC3032" s="292" t="str">
        <f>_xlfn.IFNA(IF(Table[[#This Row],[Programme Partner]]&lt;&gt;Table[[#This Row],[Implementing Partner]],CONCATENATE(Table[[#This Row],[Programme Partner]],"-",Table[[#This Row],[Implementing Partner]]),Table[[#This Row],[Programme Partner]]),"")</f>
        <v>UNHCR-BRAC</v>
      </c>
    </row>
    <row r="3033" spans="1:29" ht="16.5" customHeight="1">
      <c r="A3033" s="183">
        <v>3034</v>
      </c>
      <c r="B3033" s="279" t="s">
        <v>8385</v>
      </c>
      <c r="C3033" s="281" t="s">
        <v>5273</v>
      </c>
      <c r="D3033" s="282" t="s">
        <v>5033</v>
      </c>
      <c r="E3033" s="283" t="s">
        <v>5273</v>
      </c>
      <c r="F3033" s="281" t="s">
        <v>27</v>
      </c>
      <c r="G3033" s="281" t="s">
        <v>8012</v>
      </c>
      <c r="H3033" s="284" t="s">
        <v>8312</v>
      </c>
      <c r="I3033" s="281" t="str">
        <f>IFERROR(VLOOKUP(Table[[#This Row],[Activity Details of Assistance]],WHAT!E:F,2,FALSE),"")</f>
        <v># of door</v>
      </c>
      <c r="J3033" s="281"/>
      <c r="K3033">
        <v>408</v>
      </c>
      <c r="L3033" s="195" t="s">
        <v>28</v>
      </c>
      <c r="M3033" s="293" t="s">
        <v>13</v>
      </c>
      <c r="N3033" t="s">
        <v>14</v>
      </c>
      <c r="O3033" t="s">
        <v>309</v>
      </c>
      <c r="P3033" t="s">
        <v>1606</v>
      </c>
      <c r="Q3033" t="s">
        <v>6478</v>
      </c>
      <c r="R3033" s="230">
        <v>45169</v>
      </c>
      <c r="S3033" s="230">
        <v>45261</v>
      </c>
      <c r="T3033" t="s">
        <v>8407</v>
      </c>
      <c r="U3033" s="285"/>
      <c r="V3033" s="285"/>
      <c r="W3033" s="285"/>
      <c r="X3033" s="285"/>
      <c r="Y3033" s="286"/>
      <c r="Z3033" t="s">
        <v>8375</v>
      </c>
      <c r="AA3033" s="299" t="s">
        <v>8376</v>
      </c>
      <c r="AB3033">
        <v>1847456121</v>
      </c>
      <c r="AC3033" s="292" t="str">
        <f>_xlfn.IFNA(IF(Table[[#This Row],[Programme Partner]]&lt;&gt;Table[[#This Row],[Implementing Partner]],CONCATENATE(Table[[#This Row],[Programme Partner]],"-",Table[[#This Row],[Implementing Partner]]),Table[[#This Row],[Programme Partner]]),"")</f>
        <v>UNHCR-BRAC</v>
      </c>
    </row>
    <row r="3034" spans="1:29" ht="16.5" customHeight="1">
      <c r="A3034" s="183">
        <v>3035</v>
      </c>
      <c r="B3034" s="279" t="s">
        <v>8385</v>
      </c>
      <c r="C3034" s="281" t="s">
        <v>5273</v>
      </c>
      <c r="D3034" s="282" t="s">
        <v>5033</v>
      </c>
      <c r="E3034" s="283" t="s">
        <v>5273</v>
      </c>
      <c r="F3034" s="281" t="s">
        <v>27</v>
      </c>
      <c r="G3034" s="281" t="s">
        <v>8013</v>
      </c>
      <c r="H3034" s="284" t="s">
        <v>8286</v>
      </c>
      <c r="I3034" s="281" t="str">
        <f>IFERROR(VLOOKUP(Table[[#This Row],[Activity Details of Assistance]],WHAT!E:F,2,FALSE),"")</f>
        <v># of HP sessions at community level</v>
      </c>
      <c r="J3034" s="281"/>
      <c r="K3034">
        <v>12</v>
      </c>
      <c r="L3034" s="195" t="s">
        <v>28</v>
      </c>
      <c r="M3034" s="293" t="s">
        <v>13</v>
      </c>
      <c r="N3034" t="s">
        <v>14</v>
      </c>
      <c r="O3034" t="s">
        <v>309</v>
      </c>
      <c r="P3034" t="s">
        <v>1606</v>
      </c>
      <c r="Q3034" t="s">
        <v>6478</v>
      </c>
      <c r="R3034" s="230">
        <v>45169</v>
      </c>
      <c r="S3034" s="230">
        <v>45261</v>
      </c>
      <c r="T3034" t="s">
        <v>8407</v>
      </c>
      <c r="U3034" s="285"/>
      <c r="V3034" s="285"/>
      <c r="W3034" s="285"/>
      <c r="X3034" s="285"/>
      <c r="Y3034" s="286"/>
      <c r="Z3034" t="s">
        <v>8375</v>
      </c>
      <c r="AA3034" s="300" t="s">
        <v>8376</v>
      </c>
      <c r="AB3034">
        <v>1847456121</v>
      </c>
      <c r="AC3034" s="292" t="str">
        <f>_xlfn.IFNA(IF(Table[[#This Row],[Programme Partner]]&lt;&gt;Table[[#This Row],[Implementing Partner]],CONCATENATE(Table[[#This Row],[Programme Partner]],"-",Table[[#This Row],[Implementing Partner]]),Table[[#This Row],[Programme Partner]]),"")</f>
        <v>UNHCR-BRAC</v>
      </c>
    </row>
    <row r="3035" spans="1:29" ht="16.5" customHeight="1">
      <c r="A3035" s="183">
        <v>3036</v>
      </c>
      <c r="B3035" s="279" t="s">
        <v>8385</v>
      </c>
      <c r="C3035" s="281" t="s">
        <v>5273</v>
      </c>
      <c r="D3035" s="282" t="s">
        <v>5033</v>
      </c>
      <c r="E3035" s="283" t="s">
        <v>5273</v>
      </c>
      <c r="F3035" s="281" t="s">
        <v>27</v>
      </c>
      <c r="G3035" s="281" t="s">
        <v>8013</v>
      </c>
      <c r="H3035" s="284" t="s">
        <v>8287</v>
      </c>
      <c r="I3035" s="281" t="str">
        <f>IFERROR(VLOOKUP(Table[[#This Row],[Activity Details of Assistance]],WHAT!E:F,2,FALSE),"")</f>
        <v># of HP sessions at HH level</v>
      </c>
      <c r="J3035" s="281"/>
      <c r="K3035">
        <v>7380</v>
      </c>
      <c r="L3035" s="195" t="s">
        <v>28</v>
      </c>
      <c r="M3035" s="293" t="s">
        <v>13</v>
      </c>
      <c r="N3035" t="s">
        <v>14</v>
      </c>
      <c r="O3035" t="s">
        <v>309</v>
      </c>
      <c r="P3035" t="s">
        <v>1606</v>
      </c>
      <c r="Q3035" t="s">
        <v>6478</v>
      </c>
      <c r="R3035" s="230">
        <v>45169</v>
      </c>
      <c r="S3035" s="230">
        <v>45261</v>
      </c>
      <c r="T3035" t="s">
        <v>8407</v>
      </c>
      <c r="U3035" s="285"/>
      <c r="V3035" s="285"/>
      <c r="W3035" s="285"/>
      <c r="X3035" s="285"/>
      <c r="Y3035" s="286"/>
      <c r="Z3035" t="s">
        <v>8375</v>
      </c>
      <c r="AA3035" s="299" t="s">
        <v>8376</v>
      </c>
      <c r="AB3035">
        <v>1847456121</v>
      </c>
      <c r="AC3035" s="292" t="str">
        <f>_xlfn.IFNA(IF(Table[[#This Row],[Programme Partner]]&lt;&gt;Table[[#This Row],[Implementing Partner]],CONCATENATE(Table[[#This Row],[Programme Partner]],"-",Table[[#This Row],[Implementing Partner]]),Table[[#This Row],[Programme Partner]]),"")</f>
        <v>UNHCR-BRAC</v>
      </c>
    </row>
    <row r="3036" spans="1:29" ht="16.5" customHeight="1">
      <c r="A3036" s="183">
        <v>3037</v>
      </c>
      <c r="B3036" s="279" t="s">
        <v>8385</v>
      </c>
      <c r="C3036" s="281" t="s">
        <v>5273</v>
      </c>
      <c r="D3036" s="282" t="s">
        <v>5033</v>
      </c>
      <c r="E3036" s="283" t="s">
        <v>5273</v>
      </c>
      <c r="F3036" s="281" t="s">
        <v>27</v>
      </c>
      <c r="G3036" s="281" t="s">
        <v>8013</v>
      </c>
      <c r="H3036" s="284" t="s">
        <v>8288</v>
      </c>
      <c r="I3036" s="281" t="str">
        <f>IFERROR(VLOOKUP(Table[[#This Row],[Activity Details of Assistance]],WHAT!E:F,2,FALSE),"")</f>
        <v># of handwashing station</v>
      </c>
      <c r="J3036" s="281"/>
      <c r="K3036">
        <v>2</v>
      </c>
      <c r="L3036" s="195" t="s">
        <v>28</v>
      </c>
      <c r="M3036" s="293" t="s">
        <v>13</v>
      </c>
      <c r="N3036" t="s">
        <v>14</v>
      </c>
      <c r="O3036" t="s">
        <v>309</v>
      </c>
      <c r="P3036" t="s">
        <v>1606</v>
      </c>
      <c r="Q3036" t="s">
        <v>6478</v>
      </c>
      <c r="R3036" s="230">
        <v>45169</v>
      </c>
      <c r="S3036" s="230">
        <v>45261</v>
      </c>
      <c r="T3036" t="s">
        <v>8407</v>
      </c>
      <c r="U3036" s="285"/>
      <c r="V3036" s="285"/>
      <c r="W3036" s="285"/>
      <c r="X3036" s="285"/>
      <c r="Y3036" s="286"/>
      <c r="Z3036" t="s">
        <v>8375</v>
      </c>
      <c r="AA3036" s="300" t="s">
        <v>8376</v>
      </c>
      <c r="AB3036">
        <v>1847456121</v>
      </c>
      <c r="AC3036" s="292" t="str">
        <f>_xlfn.IFNA(IF(Table[[#This Row],[Programme Partner]]&lt;&gt;Table[[#This Row],[Implementing Partner]],CONCATENATE(Table[[#This Row],[Programme Partner]],"-",Table[[#This Row],[Implementing Partner]]),Table[[#This Row],[Programme Partner]]),"")</f>
        <v>UNHCR-BRAC</v>
      </c>
    </row>
    <row r="3037" spans="1:29" ht="16.5" customHeight="1">
      <c r="A3037" s="183">
        <v>3038</v>
      </c>
      <c r="B3037" s="279" t="s">
        <v>8385</v>
      </c>
      <c r="C3037" s="281" t="s">
        <v>5273</v>
      </c>
      <c r="D3037" s="282" t="s">
        <v>5033</v>
      </c>
      <c r="E3037" s="283" t="s">
        <v>5273</v>
      </c>
      <c r="F3037" s="281" t="s">
        <v>27</v>
      </c>
      <c r="G3037" s="281" t="s">
        <v>8014</v>
      </c>
      <c r="H3037" s="284" t="s">
        <v>8313</v>
      </c>
      <c r="I3037" s="281" t="str">
        <f>IFERROR(VLOOKUP(Table[[#This Row],[Activity Details of Assistance]],WHAT!E:F,2,FALSE),"")</f>
        <v># of campaign per camp </v>
      </c>
      <c r="J3037" s="281"/>
      <c r="K3037">
        <v>1</v>
      </c>
      <c r="L3037" s="195" t="s">
        <v>28</v>
      </c>
      <c r="M3037" s="293" t="s">
        <v>13</v>
      </c>
      <c r="N3037" t="s">
        <v>14</v>
      </c>
      <c r="O3037" t="s">
        <v>309</v>
      </c>
      <c r="P3037" t="s">
        <v>1606</v>
      </c>
      <c r="Q3037" t="s">
        <v>6478</v>
      </c>
      <c r="R3037" s="230">
        <v>45169</v>
      </c>
      <c r="S3037" s="230">
        <v>45261</v>
      </c>
      <c r="T3037" t="s">
        <v>8407</v>
      </c>
      <c r="U3037" s="285"/>
      <c r="V3037" s="285"/>
      <c r="W3037" s="285"/>
      <c r="X3037" s="285"/>
      <c r="Y3037" s="286"/>
      <c r="Z3037" t="s">
        <v>8375</v>
      </c>
      <c r="AA3037" s="299" t="s">
        <v>8376</v>
      </c>
      <c r="AB3037">
        <v>1847456121</v>
      </c>
      <c r="AC3037" s="292" t="str">
        <f>_xlfn.IFNA(IF(Table[[#This Row],[Programme Partner]]&lt;&gt;Table[[#This Row],[Implementing Partner]],CONCATENATE(Table[[#This Row],[Programme Partner]],"-",Table[[#This Row],[Implementing Partner]]),Table[[#This Row],[Programme Partner]]),"")</f>
        <v>UNHCR-BRAC</v>
      </c>
    </row>
    <row r="3038" spans="1:29" ht="16.5" customHeight="1">
      <c r="A3038" s="183">
        <v>3039</v>
      </c>
      <c r="B3038" s="279" t="s">
        <v>8385</v>
      </c>
      <c r="C3038" s="281" t="s">
        <v>5273</v>
      </c>
      <c r="D3038" s="282" t="s">
        <v>5033</v>
      </c>
      <c r="E3038" s="283" t="s">
        <v>5273</v>
      </c>
      <c r="F3038" s="281" t="s">
        <v>27</v>
      </c>
      <c r="G3038" s="281" t="s">
        <v>8014</v>
      </c>
      <c r="H3038" s="284" t="s">
        <v>8401</v>
      </c>
      <c r="I3038" s="281" t="str">
        <f>IFERROR(VLOOKUP(Table[[#This Row],[Activity Details of Assistance]],WHAT!E:F,2,FALSE),"")</f>
        <v># of household</v>
      </c>
      <c r="J3038" s="281"/>
      <c r="K3038">
        <v>5706</v>
      </c>
      <c r="L3038" s="195" t="s">
        <v>28</v>
      </c>
      <c r="M3038" s="293" t="s">
        <v>13</v>
      </c>
      <c r="N3038" t="s">
        <v>14</v>
      </c>
      <c r="O3038" t="s">
        <v>309</v>
      </c>
      <c r="P3038" t="s">
        <v>1606</v>
      </c>
      <c r="Q3038" t="s">
        <v>6478</v>
      </c>
      <c r="R3038" s="230">
        <v>45169</v>
      </c>
      <c r="S3038" s="230">
        <v>45261</v>
      </c>
      <c r="T3038" t="s">
        <v>8407</v>
      </c>
      <c r="U3038" s="285"/>
      <c r="V3038" s="285"/>
      <c r="W3038" s="285"/>
      <c r="X3038" s="285"/>
      <c r="Y3038" s="286"/>
      <c r="Z3038" t="s">
        <v>8375</v>
      </c>
      <c r="AA3038" s="300" t="s">
        <v>8376</v>
      </c>
      <c r="AB3038">
        <v>1847456121</v>
      </c>
      <c r="AC3038" s="292" t="str">
        <f>_xlfn.IFNA(IF(Table[[#This Row],[Programme Partner]]&lt;&gt;Table[[#This Row],[Implementing Partner]],CONCATENATE(Table[[#This Row],[Programme Partner]],"-",Table[[#This Row],[Implementing Partner]]),Table[[#This Row],[Programme Partner]]),"")</f>
        <v>UNHCR-BRAC</v>
      </c>
    </row>
    <row r="3039" spans="1:29" ht="16.5" customHeight="1">
      <c r="A3039" s="183">
        <v>3040</v>
      </c>
      <c r="B3039" s="279" t="s">
        <v>8385</v>
      </c>
      <c r="C3039" s="281" t="s">
        <v>8350</v>
      </c>
      <c r="D3039" s="282" t="s">
        <v>8350</v>
      </c>
      <c r="E3039" s="283" t="s">
        <v>8351</v>
      </c>
      <c r="F3039" s="281" t="s">
        <v>27</v>
      </c>
      <c r="G3039" s="281" t="s">
        <v>8011</v>
      </c>
      <c r="H3039" s="284" t="s">
        <v>8363</v>
      </c>
      <c r="I3039" s="281" t="str">
        <f>IFERROR(VLOOKUP(Table[[#This Row],[Activity Details of Assistance]],WHAT!E:F,2,FALSE),"")</f>
        <v># of tube well</v>
      </c>
      <c r="J3039" s="281"/>
      <c r="K3039">
        <v>22</v>
      </c>
      <c r="L3039" s="195" t="s">
        <v>28</v>
      </c>
      <c r="M3039" s="293" t="s">
        <v>13</v>
      </c>
      <c r="N3039" t="s">
        <v>14</v>
      </c>
      <c r="O3039" t="s">
        <v>309</v>
      </c>
      <c r="P3039" t="s">
        <v>1606</v>
      </c>
      <c r="Q3039" t="s">
        <v>6386</v>
      </c>
      <c r="R3039" s="230">
        <v>45169</v>
      </c>
      <c r="S3039" s="230">
        <v>45261</v>
      </c>
      <c r="T3039" t="s">
        <v>8407</v>
      </c>
      <c r="U3039" s="285"/>
      <c r="V3039" s="285"/>
      <c r="W3039" s="285"/>
      <c r="X3039" s="285"/>
      <c r="Y3039" s="286"/>
      <c r="Z3039" t="s">
        <v>8353</v>
      </c>
      <c r="AA3039" t="s">
        <v>8452</v>
      </c>
      <c r="AB3039">
        <v>1722524747</v>
      </c>
      <c r="AC3039" s="292" t="str">
        <f>_xlfn.IFNA(IF(Table[[#This Row],[Programme Partner]]&lt;&gt;Table[[#This Row],[Implementing Partner]],CONCATENATE(Table[[#This Row],[Programme Partner]],"-",Table[[#This Row],[Implementing Partner]]),Table[[#This Row],[Programme Partner]]),"")</f>
        <v>CARITAS</v>
      </c>
    </row>
    <row r="3040" spans="1:29" ht="16.5" customHeight="1">
      <c r="A3040" s="183">
        <v>3041</v>
      </c>
      <c r="B3040" s="279" t="s">
        <v>8385</v>
      </c>
      <c r="C3040" s="281" t="s">
        <v>8350</v>
      </c>
      <c r="D3040" s="282" t="s">
        <v>8350</v>
      </c>
      <c r="E3040" s="283" t="s">
        <v>8351</v>
      </c>
      <c r="F3040" s="281" t="s">
        <v>27</v>
      </c>
      <c r="G3040" s="281" t="s">
        <v>8012</v>
      </c>
      <c r="H3040" s="284" t="s">
        <v>8364</v>
      </c>
      <c r="I3040" s="281" t="str">
        <f>IFERROR(VLOOKUP(Table[[#This Row],[Activity Details of Assistance]],WHAT!E:F,2,FALSE),"")</f>
        <v xml:space="preserve"># of door </v>
      </c>
      <c r="J3040" s="281"/>
      <c r="K3040">
        <v>2</v>
      </c>
      <c r="L3040" s="195" t="s">
        <v>28</v>
      </c>
      <c r="M3040" s="293" t="s">
        <v>13</v>
      </c>
      <c r="N3040" t="s">
        <v>14</v>
      </c>
      <c r="O3040" t="s">
        <v>309</v>
      </c>
      <c r="P3040" t="s">
        <v>1606</v>
      </c>
      <c r="Q3040" t="s">
        <v>6386</v>
      </c>
      <c r="R3040" s="230">
        <v>45169</v>
      </c>
      <c r="S3040" s="230">
        <v>45261</v>
      </c>
      <c r="T3040" t="s">
        <v>8407</v>
      </c>
      <c r="U3040" s="285"/>
      <c r="V3040" s="285"/>
      <c r="W3040" s="285"/>
      <c r="X3040" s="285"/>
      <c r="Y3040" s="286"/>
      <c r="Z3040" t="s">
        <v>8353</v>
      </c>
      <c r="AA3040" t="s">
        <v>8452</v>
      </c>
      <c r="AB3040">
        <v>1722524747</v>
      </c>
      <c r="AC3040" s="292" t="str">
        <f>_xlfn.IFNA(IF(Table[[#This Row],[Programme Partner]]&lt;&gt;Table[[#This Row],[Implementing Partner]],CONCATENATE(Table[[#This Row],[Programme Partner]],"-",Table[[#This Row],[Implementing Partner]]),Table[[#This Row],[Programme Partner]]),"")</f>
        <v>CARITAS</v>
      </c>
    </row>
    <row r="3041" spans="1:29" ht="16.5" customHeight="1">
      <c r="A3041" s="183">
        <v>3042</v>
      </c>
      <c r="B3041" s="279" t="s">
        <v>8385</v>
      </c>
      <c r="C3041" s="281" t="s">
        <v>8350</v>
      </c>
      <c r="D3041" s="282" t="s">
        <v>8350</v>
      </c>
      <c r="E3041" s="283" t="s">
        <v>8351</v>
      </c>
      <c r="F3041" s="281" t="s">
        <v>27</v>
      </c>
      <c r="G3041" s="281" t="s">
        <v>8012</v>
      </c>
      <c r="H3041" s="284" t="s">
        <v>8365</v>
      </c>
      <c r="I3041" s="281" t="str">
        <f>IFERROR(VLOOKUP(Table[[#This Row],[Activity Details of Assistance]],WHAT!E:F,2,FALSE),"")</f>
        <v># of door</v>
      </c>
      <c r="J3041" s="281"/>
      <c r="K3041">
        <v>19</v>
      </c>
      <c r="L3041" s="195" t="s">
        <v>28</v>
      </c>
      <c r="M3041" s="293" t="s">
        <v>13</v>
      </c>
      <c r="N3041" t="s">
        <v>14</v>
      </c>
      <c r="O3041" t="s">
        <v>309</v>
      </c>
      <c r="P3041" t="s">
        <v>1606</v>
      </c>
      <c r="Q3041" t="s">
        <v>6386</v>
      </c>
      <c r="R3041" s="230">
        <v>45169</v>
      </c>
      <c r="S3041" s="230">
        <v>45261</v>
      </c>
      <c r="T3041" t="s">
        <v>8407</v>
      </c>
      <c r="U3041" s="285"/>
      <c r="V3041" s="285"/>
      <c r="W3041" s="285"/>
      <c r="X3041" s="285"/>
      <c r="Y3041" s="286"/>
      <c r="Z3041" t="s">
        <v>8353</v>
      </c>
      <c r="AA3041" t="s">
        <v>8452</v>
      </c>
      <c r="AB3041">
        <v>1722524747</v>
      </c>
      <c r="AC3041" s="292" t="str">
        <f>_xlfn.IFNA(IF(Table[[#This Row],[Programme Partner]]&lt;&gt;Table[[#This Row],[Implementing Partner]],CONCATENATE(Table[[#This Row],[Programme Partner]],"-",Table[[#This Row],[Implementing Partner]]),Table[[#This Row],[Programme Partner]]),"")</f>
        <v>CARITAS</v>
      </c>
    </row>
    <row r="3042" spans="1:29" ht="16.5" customHeight="1">
      <c r="A3042" s="183">
        <v>3043</v>
      </c>
      <c r="B3042" s="279" t="s">
        <v>8385</v>
      </c>
      <c r="C3042" s="281" t="s">
        <v>8350</v>
      </c>
      <c r="D3042" s="282" t="s">
        <v>8350</v>
      </c>
      <c r="E3042" s="283" t="s">
        <v>8351</v>
      </c>
      <c r="F3042" s="281" t="s">
        <v>27</v>
      </c>
      <c r="G3042" s="281" t="s">
        <v>8012</v>
      </c>
      <c r="H3042" s="284" t="s">
        <v>8312</v>
      </c>
      <c r="I3042" s="281" t="str">
        <f>IFERROR(VLOOKUP(Table[[#This Row],[Activity Details of Assistance]],WHAT!E:F,2,FALSE),"")</f>
        <v># of door</v>
      </c>
      <c r="J3042" s="281"/>
      <c r="K3042">
        <v>21</v>
      </c>
      <c r="L3042" s="195" t="s">
        <v>28</v>
      </c>
      <c r="M3042" s="293" t="s">
        <v>13</v>
      </c>
      <c r="N3042" t="s">
        <v>14</v>
      </c>
      <c r="O3042" t="s">
        <v>309</v>
      </c>
      <c r="P3042" t="s">
        <v>1606</v>
      </c>
      <c r="Q3042" t="s">
        <v>6386</v>
      </c>
      <c r="R3042" s="230">
        <v>45169</v>
      </c>
      <c r="S3042" s="230">
        <v>45261</v>
      </c>
      <c r="T3042" t="s">
        <v>8407</v>
      </c>
      <c r="U3042" s="285"/>
      <c r="V3042" s="285"/>
      <c r="W3042" s="285"/>
      <c r="X3042" s="285"/>
      <c r="Y3042" s="286"/>
      <c r="Z3042" t="s">
        <v>8353</v>
      </c>
      <c r="AA3042" t="s">
        <v>8452</v>
      </c>
      <c r="AB3042">
        <v>1722524747</v>
      </c>
      <c r="AC3042" s="292" t="str">
        <f>_xlfn.IFNA(IF(Table[[#This Row],[Programme Partner]]&lt;&gt;Table[[#This Row],[Implementing Partner]],CONCATENATE(Table[[#This Row],[Programme Partner]],"-",Table[[#This Row],[Implementing Partner]]),Table[[#This Row],[Programme Partner]]),"")</f>
        <v>CARITAS</v>
      </c>
    </row>
    <row r="3043" spans="1:29" ht="16.5" customHeight="1">
      <c r="A3043" s="183">
        <v>3044</v>
      </c>
      <c r="B3043" s="279" t="s">
        <v>8385</v>
      </c>
      <c r="C3043" s="281" t="s">
        <v>8350</v>
      </c>
      <c r="D3043" s="282" t="s">
        <v>8350</v>
      </c>
      <c r="E3043" s="283" t="s">
        <v>8351</v>
      </c>
      <c r="F3043" s="281" t="s">
        <v>27</v>
      </c>
      <c r="G3043" s="281" t="s">
        <v>8013</v>
      </c>
      <c r="H3043" s="284" t="s">
        <v>8286</v>
      </c>
      <c r="I3043" s="281" t="str">
        <f>IFERROR(VLOOKUP(Table[[#This Row],[Activity Details of Assistance]],WHAT!E:F,2,FALSE),"")</f>
        <v># of HP sessions at community level</v>
      </c>
      <c r="J3043" s="281"/>
      <c r="K3043">
        <v>13</v>
      </c>
      <c r="L3043" s="195" t="s">
        <v>28</v>
      </c>
      <c r="M3043" s="293" t="s">
        <v>13</v>
      </c>
      <c r="N3043" t="s">
        <v>14</v>
      </c>
      <c r="O3043" t="s">
        <v>309</v>
      </c>
      <c r="P3043" t="s">
        <v>1606</v>
      </c>
      <c r="Q3043" t="s">
        <v>6386</v>
      </c>
      <c r="R3043" s="230">
        <v>45169</v>
      </c>
      <c r="S3043" s="230">
        <v>45261</v>
      </c>
      <c r="T3043" t="s">
        <v>8407</v>
      </c>
      <c r="U3043" s="285"/>
      <c r="V3043" s="285"/>
      <c r="W3043" s="285"/>
      <c r="X3043" s="285"/>
      <c r="Y3043" s="286"/>
      <c r="Z3043" t="s">
        <v>8353</v>
      </c>
      <c r="AA3043" t="s">
        <v>8452</v>
      </c>
      <c r="AB3043">
        <v>1722524747</v>
      </c>
      <c r="AC3043" s="292" t="str">
        <f>_xlfn.IFNA(IF(Table[[#This Row],[Programme Partner]]&lt;&gt;Table[[#This Row],[Implementing Partner]],CONCATENATE(Table[[#This Row],[Programme Partner]],"-",Table[[#This Row],[Implementing Partner]]),Table[[#This Row],[Programme Partner]]),"")</f>
        <v>CARITAS</v>
      </c>
    </row>
    <row r="3044" spans="1:29" ht="16.5" customHeight="1">
      <c r="A3044" s="183">
        <v>3045</v>
      </c>
      <c r="B3044" s="279" t="s">
        <v>8385</v>
      </c>
      <c r="C3044" s="281" t="s">
        <v>8350</v>
      </c>
      <c r="D3044" s="282" t="s">
        <v>8350</v>
      </c>
      <c r="E3044" s="283" t="s">
        <v>8351</v>
      </c>
      <c r="F3044" s="281" t="s">
        <v>27</v>
      </c>
      <c r="G3044" s="281" t="s">
        <v>8013</v>
      </c>
      <c r="H3044" s="284" t="s">
        <v>8287</v>
      </c>
      <c r="I3044" s="281" t="str">
        <f>IFERROR(VLOOKUP(Table[[#This Row],[Activity Details of Assistance]],WHAT!E:F,2,FALSE),"")</f>
        <v># of HP sessions at HH level</v>
      </c>
      <c r="J3044" s="281"/>
      <c r="K3044">
        <v>130</v>
      </c>
      <c r="L3044" s="195" t="s">
        <v>28</v>
      </c>
      <c r="M3044" s="293" t="s">
        <v>13</v>
      </c>
      <c r="N3044" t="s">
        <v>14</v>
      </c>
      <c r="O3044" t="s">
        <v>309</v>
      </c>
      <c r="P3044" t="s">
        <v>1606</v>
      </c>
      <c r="Q3044" t="s">
        <v>6386</v>
      </c>
      <c r="R3044" s="230">
        <v>45169</v>
      </c>
      <c r="S3044" s="230">
        <v>45261</v>
      </c>
      <c r="T3044" t="s">
        <v>8407</v>
      </c>
      <c r="U3044" s="285"/>
      <c r="V3044" s="285"/>
      <c r="W3044" s="285"/>
      <c r="X3044" s="285"/>
      <c r="Y3044" s="286"/>
      <c r="Z3044" t="s">
        <v>8353</v>
      </c>
      <c r="AA3044" t="s">
        <v>8452</v>
      </c>
      <c r="AB3044">
        <v>1722524747</v>
      </c>
      <c r="AC3044" s="292" t="str">
        <f>_xlfn.IFNA(IF(Table[[#This Row],[Programme Partner]]&lt;&gt;Table[[#This Row],[Implementing Partner]],CONCATENATE(Table[[#This Row],[Programme Partner]],"-",Table[[#This Row],[Implementing Partner]]),Table[[#This Row],[Programme Partner]]),"")</f>
        <v>CARITAS</v>
      </c>
    </row>
    <row r="3045" spans="1:29" ht="16.5" customHeight="1">
      <c r="A3045" s="183">
        <v>3046</v>
      </c>
      <c r="B3045" s="279" t="s">
        <v>8385</v>
      </c>
      <c r="C3045" s="281" t="s">
        <v>8350</v>
      </c>
      <c r="D3045" s="282" t="s">
        <v>8350</v>
      </c>
      <c r="E3045" s="283" t="s">
        <v>8351</v>
      </c>
      <c r="F3045" s="281" t="s">
        <v>27</v>
      </c>
      <c r="G3045" s="281" t="s">
        <v>8013</v>
      </c>
      <c r="H3045" s="284" t="s">
        <v>8327</v>
      </c>
      <c r="I3045" s="281" t="str">
        <f>IFERROR(VLOOKUP(Table[[#This Row],[Activity Details of Assistance]],WHAT!E:F,2,FALSE),"")</f>
        <v># of HP sessions at institution level</v>
      </c>
      <c r="J3045" s="281"/>
      <c r="K3045">
        <v>5</v>
      </c>
      <c r="L3045" s="195" t="s">
        <v>28</v>
      </c>
      <c r="M3045" s="293" t="s">
        <v>13</v>
      </c>
      <c r="N3045" t="s">
        <v>14</v>
      </c>
      <c r="O3045" t="s">
        <v>309</v>
      </c>
      <c r="P3045" t="s">
        <v>1606</v>
      </c>
      <c r="Q3045" t="s">
        <v>6386</v>
      </c>
      <c r="R3045" s="230">
        <v>45169</v>
      </c>
      <c r="S3045" s="230">
        <v>45261</v>
      </c>
      <c r="T3045" t="s">
        <v>8407</v>
      </c>
      <c r="U3045" s="285"/>
      <c r="V3045" s="285"/>
      <c r="W3045" s="285"/>
      <c r="X3045" s="285"/>
      <c r="Y3045" s="286"/>
      <c r="Z3045" t="s">
        <v>8353</v>
      </c>
      <c r="AA3045" t="s">
        <v>8452</v>
      </c>
      <c r="AB3045">
        <v>1722524747</v>
      </c>
      <c r="AC3045" s="292" t="str">
        <f>_xlfn.IFNA(IF(Table[[#This Row],[Programme Partner]]&lt;&gt;Table[[#This Row],[Implementing Partner]],CONCATENATE(Table[[#This Row],[Programme Partner]],"-",Table[[#This Row],[Implementing Partner]]),Table[[#This Row],[Programme Partner]]),"")</f>
        <v>CARITAS</v>
      </c>
    </row>
    <row r="3046" spans="1:29" ht="16.5" customHeight="1">
      <c r="A3046" s="183">
        <v>3047</v>
      </c>
      <c r="B3046" s="279" t="s">
        <v>8385</v>
      </c>
      <c r="C3046" s="281" t="s">
        <v>8350</v>
      </c>
      <c r="D3046" s="282" t="s">
        <v>8350</v>
      </c>
      <c r="E3046" s="283" t="s">
        <v>8351</v>
      </c>
      <c r="F3046" s="281" t="s">
        <v>27</v>
      </c>
      <c r="G3046" s="281" t="s">
        <v>8014</v>
      </c>
      <c r="H3046" s="284" t="s">
        <v>8313</v>
      </c>
      <c r="I3046" s="281" t="str">
        <f>IFERROR(VLOOKUP(Table[[#This Row],[Activity Details of Assistance]],WHAT!E:F,2,FALSE),"")</f>
        <v># of campaign per camp </v>
      </c>
      <c r="J3046" s="281"/>
      <c r="K3046">
        <v>6</v>
      </c>
      <c r="L3046" s="195" t="s">
        <v>28</v>
      </c>
      <c r="M3046" s="293" t="s">
        <v>13</v>
      </c>
      <c r="N3046" t="s">
        <v>14</v>
      </c>
      <c r="O3046" t="s">
        <v>309</v>
      </c>
      <c r="P3046" t="s">
        <v>1606</v>
      </c>
      <c r="Q3046" t="s">
        <v>6386</v>
      </c>
      <c r="R3046" s="230">
        <v>45169</v>
      </c>
      <c r="S3046" s="230">
        <v>45261</v>
      </c>
      <c r="T3046" t="s">
        <v>8407</v>
      </c>
      <c r="U3046" s="285"/>
      <c r="V3046" s="285"/>
      <c r="W3046" s="285"/>
      <c r="X3046" s="285"/>
      <c r="Y3046" s="286"/>
      <c r="Z3046" t="s">
        <v>8353</v>
      </c>
      <c r="AA3046" t="s">
        <v>8452</v>
      </c>
      <c r="AB3046">
        <v>1722524747</v>
      </c>
      <c r="AC3046" s="292" t="str">
        <f>_xlfn.IFNA(IF(Table[[#This Row],[Programme Partner]]&lt;&gt;Table[[#This Row],[Implementing Partner]],CONCATENATE(Table[[#This Row],[Programme Partner]],"-",Table[[#This Row],[Implementing Partner]]),Table[[#This Row],[Programme Partner]]),"")</f>
        <v>CARITAS</v>
      </c>
    </row>
    <row r="3047" spans="1:29" ht="16.5" customHeight="1">
      <c r="A3047" s="183">
        <v>3048</v>
      </c>
      <c r="B3047" s="279" t="s">
        <v>8385</v>
      </c>
      <c r="C3047" s="281" t="s">
        <v>8350</v>
      </c>
      <c r="D3047" s="282" t="s">
        <v>8350</v>
      </c>
      <c r="E3047" s="283" t="s">
        <v>8351</v>
      </c>
      <c r="F3047" s="281" t="s">
        <v>27</v>
      </c>
      <c r="G3047" s="281" t="s">
        <v>8014</v>
      </c>
      <c r="H3047" s="284" t="s">
        <v>8242</v>
      </c>
      <c r="I3047" s="281" t="str">
        <f>IFERROR(VLOOKUP(Table[[#This Row],[Activity Details of Assistance]],WHAT!E:F,2,FALSE),"")</f>
        <v># of pit</v>
      </c>
      <c r="J3047" s="281"/>
      <c r="K3047">
        <v>22</v>
      </c>
      <c r="L3047" s="195" t="s">
        <v>28</v>
      </c>
      <c r="M3047" s="293" t="s">
        <v>13</v>
      </c>
      <c r="N3047" t="s">
        <v>14</v>
      </c>
      <c r="O3047" t="s">
        <v>309</v>
      </c>
      <c r="P3047" t="s">
        <v>1606</v>
      </c>
      <c r="Q3047" t="s">
        <v>6386</v>
      </c>
      <c r="R3047" s="230">
        <v>45169</v>
      </c>
      <c r="S3047" s="230">
        <v>45261</v>
      </c>
      <c r="T3047" t="s">
        <v>8407</v>
      </c>
      <c r="U3047" s="285"/>
      <c r="V3047" s="285"/>
      <c r="W3047" s="285"/>
      <c r="X3047" s="285"/>
      <c r="Y3047" s="286"/>
      <c r="Z3047" t="s">
        <v>8353</v>
      </c>
      <c r="AA3047" t="s">
        <v>8452</v>
      </c>
      <c r="AB3047">
        <v>1722524747</v>
      </c>
      <c r="AC3047" s="292" t="str">
        <f>_xlfn.IFNA(IF(Table[[#This Row],[Programme Partner]]&lt;&gt;Table[[#This Row],[Implementing Partner]],CONCATENATE(Table[[#This Row],[Programme Partner]],"-",Table[[#This Row],[Implementing Partner]]),Table[[#This Row],[Programme Partner]]),"")</f>
        <v>CARITAS</v>
      </c>
    </row>
    <row r="3048" spans="1:29" ht="16.5" customHeight="1">
      <c r="A3048" s="183">
        <v>3049</v>
      </c>
      <c r="B3048" s="279" t="s">
        <v>8385</v>
      </c>
      <c r="C3048" s="281" t="s">
        <v>8350</v>
      </c>
      <c r="D3048" s="282" t="s">
        <v>8350</v>
      </c>
      <c r="E3048" s="283" t="s">
        <v>8465</v>
      </c>
      <c r="F3048" s="281" t="s">
        <v>27</v>
      </c>
      <c r="G3048" s="281" t="s">
        <v>8011</v>
      </c>
      <c r="H3048" s="284" t="s">
        <v>8363</v>
      </c>
      <c r="I3048" s="281" t="str">
        <f>IFERROR(VLOOKUP(Table[[#This Row],[Activity Details of Assistance]],WHAT!E:F,2,FALSE),"")</f>
        <v># of tube well</v>
      </c>
      <c r="J3048" s="281"/>
      <c r="K3048">
        <v>11</v>
      </c>
      <c r="L3048" s="195" t="s">
        <v>28</v>
      </c>
      <c r="M3048" s="293" t="s">
        <v>13</v>
      </c>
      <c r="N3048" t="s">
        <v>14</v>
      </c>
      <c r="O3048" t="s">
        <v>309</v>
      </c>
      <c r="P3048" t="s">
        <v>1606</v>
      </c>
      <c r="Q3048" t="s">
        <v>4668</v>
      </c>
      <c r="R3048" s="230">
        <v>45169</v>
      </c>
      <c r="S3048" s="230">
        <v>45231</v>
      </c>
      <c r="T3048" t="s">
        <v>8407</v>
      </c>
      <c r="U3048" s="285"/>
      <c r="V3048" s="285"/>
      <c r="W3048" s="285"/>
      <c r="X3048" s="285"/>
      <c r="Y3048" s="286"/>
      <c r="Z3048" t="s">
        <v>8353</v>
      </c>
      <c r="AA3048" t="s">
        <v>8452</v>
      </c>
      <c r="AB3048">
        <v>1722524747</v>
      </c>
      <c r="AC3048" s="292" t="str">
        <f>_xlfn.IFNA(IF(Table[[#This Row],[Programme Partner]]&lt;&gt;Table[[#This Row],[Implementing Partner]],CONCATENATE(Table[[#This Row],[Programme Partner]],"-",Table[[#This Row],[Implementing Partner]]),Table[[#This Row],[Programme Partner]]),"")</f>
        <v>CARITAS</v>
      </c>
    </row>
    <row r="3049" spans="1:29" ht="16.5" customHeight="1">
      <c r="A3049" s="183">
        <v>3050</v>
      </c>
      <c r="B3049" s="279" t="s">
        <v>8385</v>
      </c>
      <c r="C3049" s="281" t="s">
        <v>8350</v>
      </c>
      <c r="D3049" s="282" t="s">
        <v>8350</v>
      </c>
      <c r="E3049" s="283" t="s">
        <v>8465</v>
      </c>
      <c r="F3049" s="281" t="s">
        <v>27</v>
      </c>
      <c r="G3049" s="281" t="s">
        <v>8012</v>
      </c>
      <c r="H3049" s="284" t="s">
        <v>8365</v>
      </c>
      <c r="I3049" s="281" t="str">
        <f>IFERROR(VLOOKUP(Table[[#This Row],[Activity Details of Assistance]],WHAT!E:F,2,FALSE),"")</f>
        <v># of door</v>
      </c>
      <c r="J3049" s="281"/>
      <c r="K3049">
        <v>10</v>
      </c>
      <c r="L3049" s="195" t="s">
        <v>28</v>
      </c>
      <c r="M3049" s="293" t="s">
        <v>13</v>
      </c>
      <c r="N3049" t="s">
        <v>14</v>
      </c>
      <c r="O3049" t="s">
        <v>309</v>
      </c>
      <c r="P3049" t="s">
        <v>1606</v>
      </c>
      <c r="Q3049" t="s">
        <v>4668</v>
      </c>
      <c r="R3049" s="230">
        <v>45169</v>
      </c>
      <c r="S3049" s="230">
        <v>45231</v>
      </c>
      <c r="T3049" t="s">
        <v>8407</v>
      </c>
      <c r="U3049" s="285"/>
      <c r="V3049" s="285"/>
      <c r="W3049" s="285"/>
      <c r="X3049" s="285"/>
      <c r="Y3049" s="286"/>
      <c r="Z3049" t="s">
        <v>8353</v>
      </c>
      <c r="AA3049" t="s">
        <v>8452</v>
      </c>
      <c r="AB3049">
        <v>1722524747</v>
      </c>
      <c r="AC3049" s="292" t="str">
        <f>_xlfn.IFNA(IF(Table[[#This Row],[Programme Partner]]&lt;&gt;Table[[#This Row],[Implementing Partner]],CONCATENATE(Table[[#This Row],[Programme Partner]],"-",Table[[#This Row],[Implementing Partner]]),Table[[#This Row],[Programme Partner]]),"")</f>
        <v>CARITAS</v>
      </c>
    </row>
    <row r="3050" spans="1:29" ht="16.5" customHeight="1">
      <c r="A3050" s="183">
        <v>3051</v>
      </c>
      <c r="B3050" s="279" t="s">
        <v>8385</v>
      </c>
      <c r="C3050" s="281" t="s">
        <v>8350</v>
      </c>
      <c r="D3050" s="282" t="s">
        <v>8350</v>
      </c>
      <c r="E3050" s="283" t="s">
        <v>8465</v>
      </c>
      <c r="F3050" s="281" t="s">
        <v>27</v>
      </c>
      <c r="G3050" s="281" t="s">
        <v>8012</v>
      </c>
      <c r="H3050" s="284" t="s">
        <v>8312</v>
      </c>
      <c r="I3050" s="281" t="str">
        <f>IFERROR(VLOOKUP(Table[[#This Row],[Activity Details of Assistance]],WHAT!E:F,2,FALSE),"")</f>
        <v># of door</v>
      </c>
      <c r="J3050" s="281"/>
      <c r="K3050">
        <v>21</v>
      </c>
      <c r="L3050" s="195" t="s">
        <v>28</v>
      </c>
      <c r="M3050" s="293" t="s">
        <v>13</v>
      </c>
      <c r="N3050" t="s">
        <v>14</v>
      </c>
      <c r="O3050" t="s">
        <v>309</v>
      </c>
      <c r="P3050" t="s">
        <v>1606</v>
      </c>
      <c r="Q3050" t="s">
        <v>4668</v>
      </c>
      <c r="R3050" s="230">
        <v>45169</v>
      </c>
      <c r="S3050" s="230">
        <v>45231</v>
      </c>
      <c r="T3050" t="s">
        <v>8407</v>
      </c>
      <c r="U3050" s="285"/>
      <c r="V3050" s="285"/>
      <c r="W3050" s="285"/>
      <c r="X3050" s="285"/>
      <c r="Y3050" s="286"/>
      <c r="Z3050" t="s">
        <v>8353</v>
      </c>
      <c r="AA3050" t="s">
        <v>8452</v>
      </c>
      <c r="AB3050">
        <v>1722524747</v>
      </c>
      <c r="AC3050" s="292" t="str">
        <f>_xlfn.IFNA(IF(Table[[#This Row],[Programme Partner]]&lt;&gt;Table[[#This Row],[Implementing Partner]],CONCATENATE(Table[[#This Row],[Programme Partner]],"-",Table[[#This Row],[Implementing Partner]]),Table[[#This Row],[Programme Partner]]),"")</f>
        <v>CARITAS</v>
      </c>
    </row>
    <row r="3051" spans="1:29" ht="16.5" customHeight="1">
      <c r="A3051" s="183">
        <v>3052</v>
      </c>
      <c r="B3051" s="279" t="s">
        <v>8385</v>
      </c>
      <c r="C3051" s="281" t="s">
        <v>8350</v>
      </c>
      <c r="D3051" s="282" t="s">
        <v>8350</v>
      </c>
      <c r="E3051" s="283" t="s">
        <v>8465</v>
      </c>
      <c r="F3051" s="281" t="s">
        <v>27</v>
      </c>
      <c r="G3051" s="281" t="s">
        <v>8013</v>
      </c>
      <c r="H3051" s="284" t="s">
        <v>8286</v>
      </c>
      <c r="I3051" s="281" t="str">
        <f>IFERROR(VLOOKUP(Table[[#This Row],[Activity Details of Assistance]],WHAT!E:F,2,FALSE),"")</f>
        <v># of HP sessions at community level</v>
      </c>
      <c r="J3051" s="281"/>
      <c r="K3051">
        <v>31</v>
      </c>
      <c r="L3051" s="195" t="s">
        <v>28</v>
      </c>
      <c r="M3051" s="293" t="s">
        <v>13</v>
      </c>
      <c r="N3051" t="s">
        <v>14</v>
      </c>
      <c r="O3051" t="s">
        <v>309</v>
      </c>
      <c r="P3051" t="s">
        <v>1606</v>
      </c>
      <c r="Q3051" t="s">
        <v>4668</v>
      </c>
      <c r="R3051" s="230">
        <v>45169</v>
      </c>
      <c r="S3051" s="230">
        <v>45231</v>
      </c>
      <c r="T3051" t="s">
        <v>8407</v>
      </c>
      <c r="U3051" s="285"/>
      <c r="V3051" s="285"/>
      <c r="W3051" s="285"/>
      <c r="X3051" s="285"/>
      <c r="Y3051" s="286"/>
      <c r="Z3051" t="s">
        <v>8353</v>
      </c>
      <c r="AA3051" t="s">
        <v>8452</v>
      </c>
      <c r="AB3051">
        <v>1722524747</v>
      </c>
      <c r="AC3051" s="292" t="str">
        <f>_xlfn.IFNA(IF(Table[[#This Row],[Programme Partner]]&lt;&gt;Table[[#This Row],[Implementing Partner]],CONCATENATE(Table[[#This Row],[Programme Partner]],"-",Table[[#This Row],[Implementing Partner]]),Table[[#This Row],[Programme Partner]]),"")</f>
        <v>CARITAS</v>
      </c>
    </row>
    <row r="3052" spans="1:29" ht="16.5" customHeight="1">
      <c r="A3052" s="183">
        <v>3053</v>
      </c>
      <c r="B3052" s="279" t="s">
        <v>8385</v>
      </c>
      <c r="C3052" s="281" t="s">
        <v>8350</v>
      </c>
      <c r="D3052" s="282" t="s">
        <v>8350</v>
      </c>
      <c r="E3052" s="283" t="s">
        <v>8465</v>
      </c>
      <c r="F3052" s="281" t="s">
        <v>27</v>
      </c>
      <c r="G3052" s="281" t="s">
        <v>8013</v>
      </c>
      <c r="H3052" s="284" t="s">
        <v>8287</v>
      </c>
      <c r="I3052" s="281" t="str">
        <f>IFERROR(VLOOKUP(Table[[#This Row],[Activity Details of Assistance]],WHAT!E:F,2,FALSE),"")</f>
        <v># of HP sessions at HH level</v>
      </c>
      <c r="J3052" s="281"/>
      <c r="K3052">
        <v>310</v>
      </c>
      <c r="L3052" s="195" t="s">
        <v>28</v>
      </c>
      <c r="M3052" s="293" t="s">
        <v>13</v>
      </c>
      <c r="N3052" t="s">
        <v>14</v>
      </c>
      <c r="O3052" t="s">
        <v>309</v>
      </c>
      <c r="P3052" t="s">
        <v>1606</v>
      </c>
      <c r="Q3052" t="s">
        <v>4668</v>
      </c>
      <c r="R3052" s="230">
        <v>45169</v>
      </c>
      <c r="S3052" s="230">
        <v>45231</v>
      </c>
      <c r="T3052" t="s">
        <v>8407</v>
      </c>
      <c r="U3052" s="285"/>
      <c r="V3052" s="285"/>
      <c r="W3052" s="285"/>
      <c r="X3052" s="285"/>
      <c r="Y3052" s="286"/>
      <c r="Z3052" t="s">
        <v>8353</v>
      </c>
      <c r="AA3052" t="s">
        <v>8452</v>
      </c>
      <c r="AB3052">
        <v>1722524747</v>
      </c>
      <c r="AC3052" s="292" t="str">
        <f>_xlfn.IFNA(IF(Table[[#This Row],[Programme Partner]]&lt;&gt;Table[[#This Row],[Implementing Partner]],CONCATENATE(Table[[#This Row],[Programme Partner]],"-",Table[[#This Row],[Implementing Partner]]),Table[[#This Row],[Programme Partner]]),"")</f>
        <v>CARITAS</v>
      </c>
    </row>
    <row r="3053" spans="1:29" ht="16.5" customHeight="1">
      <c r="A3053" s="183">
        <v>3054</v>
      </c>
      <c r="B3053" s="279" t="s">
        <v>8385</v>
      </c>
      <c r="C3053" s="281" t="s">
        <v>8350</v>
      </c>
      <c r="D3053" s="282" t="s">
        <v>8350</v>
      </c>
      <c r="E3053" s="283" t="s">
        <v>8465</v>
      </c>
      <c r="F3053" s="281" t="s">
        <v>27</v>
      </c>
      <c r="G3053" s="281" t="s">
        <v>8013</v>
      </c>
      <c r="H3053" s="284" t="s">
        <v>8327</v>
      </c>
      <c r="I3053" s="281" t="str">
        <f>IFERROR(VLOOKUP(Table[[#This Row],[Activity Details of Assistance]],WHAT!E:F,2,FALSE),"")</f>
        <v># of HP sessions at institution level</v>
      </c>
      <c r="J3053" s="281"/>
      <c r="K3053">
        <v>1</v>
      </c>
      <c r="L3053" s="195" t="s">
        <v>28</v>
      </c>
      <c r="M3053" s="293" t="s">
        <v>13</v>
      </c>
      <c r="N3053" t="s">
        <v>14</v>
      </c>
      <c r="O3053" t="s">
        <v>309</v>
      </c>
      <c r="P3053" t="s">
        <v>1606</v>
      </c>
      <c r="Q3053" t="s">
        <v>4668</v>
      </c>
      <c r="R3053" s="230">
        <v>45169</v>
      </c>
      <c r="S3053" s="230">
        <v>45231</v>
      </c>
      <c r="T3053" t="s">
        <v>8407</v>
      </c>
      <c r="U3053" s="285"/>
      <c r="V3053" s="285"/>
      <c r="W3053" s="285"/>
      <c r="X3053" s="285"/>
      <c r="Y3053" s="286"/>
      <c r="Z3053" t="s">
        <v>8353</v>
      </c>
      <c r="AA3053" t="s">
        <v>8452</v>
      </c>
      <c r="AB3053">
        <v>1722524747</v>
      </c>
      <c r="AC3053" s="292" t="str">
        <f>_xlfn.IFNA(IF(Table[[#This Row],[Programme Partner]]&lt;&gt;Table[[#This Row],[Implementing Partner]],CONCATENATE(Table[[#This Row],[Programme Partner]],"-",Table[[#This Row],[Implementing Partner]]),Table[[#This Row],[Programme Partner]]),"")</f>
        <v>CARITAS</v>
      </c>
    </row>
    <row r="3054" spans="1:29" ht="16.5" customHeight="1">
      <c r="A3054" s="183">
        <v>3055</v>
      </c>
      <c r="B3054" s="279" t="s">
        <v>8385</v>
      </c>
      <c r="C3054" s="281" t="s">
        <v>8350</v>
      </c>
      <c r="D3054" s="282" t="s">
        <v>8350</v>
      </c>
      <c r="E3054" s="283" t="s">
        <v>8465</v>
      </c>
      <c r="F3054" s="281" t="s">
        <v>27</v>
      </c>
      <c r="G3054" s="281" t="s">
        <v>8014</v>
      </c>
      <c r="H3054" s="284" t="s">
        <v>8313</v>
      </c>
      <c r="I3054" s="281" t="str">
        <f>IFERROR(VLOOKUP(Table[[#This Row],[Activity Details of Assistance]],WHAT!E:F,2,FALSE),"")</f>
        <v># of campaign per camp </v>
      </c>
      <c r="J3054" s="281"/>
      <c r="K3054">
        <v>1</v>
      </c>
      <c r="L3054" s="195" t="s">
        <v>28</v>
      </c>
      <c r="M3054" s="293" t="s">
        <v>13</v>
      </c>
      <c r="N3054" t="s">
        <v>14</v>
      </c>
      <c r="O3054" t="s">
        <v>309</v>
      </c>
      <c r="P3054" t="s">
        <v>1606</v>
      </c>
      <c r="Q3054" t="s">
        <v>4668</v>
      </c>
      <c r="R3054" s="230">
        <v>45169</v>
      </c>
      <c r="S3054" s="230">
        <v>45231</v>
      </c>
      <c r="T3054" t="s">
        <v>8407</v>
      </c>
      <c r="U3054" s="285"/>
      <c r="V3054" s="285"/>
      <c r="W3054" s="285"/>
      <c r="X3054" s="285"/>
      <c r="Y3054" s="286"/>
      <c r="Z3054" t="s">
        <v>8353</v>
      </c>
      <c r="AA3054" t="s">
        <v>8452</v>
      </c>
      <c r="AB3054">
        <v>1722524747</v>
      </c>
      <c r="AC3054" s="292" t="str">
        <f>_xlfn.IFNA(IF(Table[[#This Row],[Programme Partner]]&lt;&gt;Table[[#This Row],[Implementing Partner]],CONCATENATE(Table[[#This Row],[Programme Partner]],"-",Table[[#This Row],[Implementing Partner]]),Table[[#This Row],[Programme Partner]]),"")</f>
        <v>CARITAS</v>
      </c>
    </row>
    <row r="3055" spans="1:29" ht="16.5" customHeight="1">
      <c r="A3055" s="183">
        <v>3056</v>
      </c>
      <c r="B3055" s="279" t="s">
        <v>8385</v>
      </c>
      <c r="C3055" s="281" t="s">
        <v>8350</v>
      </c>
      <c r="D3055" s="282" t="s">
        <v>8350</v>
      </c>
      <c r="E3055" s="283" t="s">
        <v>8465</v>
      </c>
      <c r="F3055" s="281" t="s">
        <v>27</v>
      </c>
      <c r="G3055" s="281" t="s">
        <v>8014</v>
      </c>
      <c r="H3055" s="284" t="s">
        <v>8242</v>
      </c>
      <c r="I3055" s="281" t="str">
        <f>IFERROR(VLOOKUP(Table[[#This Row],[Activity Details of Assistance]],WHAT!E:F,2,FALSE),"")</f>
        <v># of pit</v>
      </c>
      <c r="J3055" s="281"/>
      <c r="K3055">
        <v>85</v>
      </c>
      <c r="L3055" s="195" t="s">
        <v>28</v>
      </c>
      <c r="M3055" s="293" t="s">
        <v>13</v>
      </c>
      <c r="N3055" t="s">
        <v>14</v>
      </c>
      <c r="O3055" t="s">
        <v>309</v>
      </c>
      <c r="P3055" t="s">
        <v>1606</v>
      </c>
      <c r="Q3055" t="s">
        <v>4668</v>
      </c>
      <c r="R3055" s="230">
        <v>45169</v>
      </c>
      <c r="S3055" s="230">
        <v>45231</v>
      </c>
      <c r="T3055" t="s">
        <v>8407</v>
      </c>
      <c r="U3055" s="285"/>
      <c r="V3055" s="285"/>
      <c r="W3055" s="285"/>
      <c r="X3055" s="285"/>
      <c r="Y3055" s="286"/>
      <c r="Z3055" t="s">
        <v>8353</v>
      </c>
      <c r="AA3055" t="s">
        <v>8452</v>
      </c>
      <c r="AB3055">
        <v>1722524747</v>
      </c>
      <c r="AC3055" s="292" t="str">
        <f>_xlfn.IFNA(IF(Table[[#This Row],[Programme Partner]]&lt;&gt;Table[[#This Row],[Implementing Partner]],CONCATENATE(Table[[#This Row],[Programme Partner]],"-",Table[[#This Row],[Implementing Partner]]),Table[[#This Row],[Programme Partner]]),"")</f>
        <v>CARITAS</v>
      </c>
    </row>
    <row r="3056" spans="1:29" ht="16.5" customHeight="1">
      <c r="A3056" s="183">
        <v>3057</v>
      </c>
      <c r="B3056" s="279" t="s">
        <v>8385</v>
      </c>
      <c r="C3056" s="281" t="s">
        <v>5273</v>
      </c>
      <c r="D3056" s="282" t="s">
        <v>5033</v>
      </c>
      <c r="E3056" s="283" t="s">
        <v>5273</v>
      </c>
      <c r="F3056" s="281" t="s">
        <v>27</v>
      </c>
      <c r="G3056" s="281" t="s">
        <v>8011</v>
      </c>
      <c r="H3056" s="284" t="s">
        <v>8363</v>
      </c>
      <c r="I3056" s="281" t="str">
        <f>IFERROR(VLOOKUP(Table[[#This Row],[Activity Details of Assistance]],WHAT!E:F,2,FALSE),"")</f>
        <v># of tube well</v>
      </c>
      <c r="J3056" s="281"/>
      <c r="K3056">
        <v>189</v>
      </c>
      <c r="L3056" s="195" t="s">
        <v>28</v>
      </c>
      <c r="M3056" s="293" t="s">
        <v>13</v>
      </c>
      <c r="N3056" t="s">
        <v>14</v>
      </c>
      <c r="O3056" t="s">
        <v>309</v>
      </c>
      <c r="P3056" t="s">
        <v>1606</v>
      </c>
      <c r="Q3056" t="s">
        <v>6477</v>
      </c>
      <c r="R3056" s="230">
        <v>45169</v>
      </c>
      <c r="S3056" s="230">
        <v>45261</v>
      </c>
      <c r="T3056" t="s">
        <v>8407</v>
      </c>
      <c r="U3056" s="285"/>
      <c r="V3056" s="285"/>
      <c r="W3056" s="285"/>
      <c r="X3056" s="285"/>
      <c r="Y3056" s="286"/>
      <c r="Z3056" t="s">
        <v>8375</v>
      </c>
      <c r="AA3056" s="300" t="s">
        <v>8376</v>
      </c>
      <c r="AB3056">
        <v>1847456121</v>
      </c>
      <c r="AC3056" s="292" t="str">
        <f>_xlfn.IFNA(IF(Table[[#This Row],[Programme Partner]]&lt;&gt;Table[[#This Row],[Implementing Partner]],CONCATENATE(Table[[#This Row],[Programme Partner]],"-",Table[[#This Row],[Implementing Partner]]),Table[[#This Row],[Programme Partner]]),"")</f>
        <v>UNHCR-BRAC</v>
      </c>
    </row>
    <row r="3057" spans="1:29" ht="16.5" customHeight="1">
      <c r="A3057" s="183">
        <v>3058</v>
      </c>
      <c r="B3057" s="279" t="s">
        <v>8385</v>
      </c>
      <c r="C3057" s="281" t="s">
        <v>5273</v>
      </c>
      <c r="D3057" s="282" t="s">
        <v>5033</v>
      </c>
      <c r="E3057" s="283" t="s">
        <v>5273</v>
      </c>
      <c r="F3057" s="281" t="s">
        <v>27</v>
      </c>
      <c r="G3057" s="281" t="s">
        <v>8011</v>
      </c>
      <c r="H3057" s="284" t="s">
        <v>8413</v>
      </c>
      <c r="I3057" s="281" t="str">
        <f>IFERROR(VLOOKUP(Table[[#This Row],[Activity Details of Assistance]],WHAT!E:F,2,FALSE),"")</f>
        <v># of tapstand</v>
      </c>
      <c r="J3057" s="281"/>
      <c r="K3057">
        <v>1</v>
      </c>
      <c r="L3057" s="195" t="s">
        <v>28</v>
      </c>
      <c r="M3057" s="293" t="s">
        <v>13</v>
      </c>
      <c r="N3057" t="s">
        <v>14</v>
      </c>
      <c r="O3057" t="s">
        <v>309</v>
      </c>
      <c r="P3057" t="s">
        <v>1606</v>
      </c>
      <c r="Q3057" t="s">
        <v>6477</v>
      </c>
      <c r="R3057" s="230">
        <v>45169</v>
      </c>
      <c r="S3057" s="230">
        <v>45261</v>
      </c>
      <c r="T3057" t="s">
        <v>8407</v>
      </c>
      <c r="U3057" s="285"/>
      <c r="V3057" s="285"/>
      <c r="W3057" s="285"/>
      <c r="X3057" s="285"/>
      <c r="Y3057" s="286"/>
      <c r="Z3057" t="s">
        <v>8375</v>
      </c>
      <c r="AA3057" s="299" t="s">
        <v>8376</v>
      </c>
      <c r="AB3057">
        <v>1847456121</v>
      </c>
      <c r="AC3057" s="292" t="str">
        <f>_xlfn.IFNA(IF(Table[[#This Row],[Programme Partner]]&lt;&gt;Table[[#This Row],[Implementing Partner]],CONCATENATE(Table[[#This Row],[Programme Partner]],"-",Table[[#This Row],[Implementing Partner]]),Table[[#This Row],[Programme Partner]]),"")</f>
        <v>UNHCR-BRAC</v>
      </c>
    </row>
    <row r="3058" spans="1:29" ht="16.5" customHeight="1">
      <c r="A3058" s="183">
        <v>3059</v>
      </c>
      <c r="B3058" s="279" t="s">
        <v>8385</v>
      </c>
      <c r="C3058" s="281" t="s">
        <v>5273</v>
      </c>
      <c r="D3058" s="282" t="s">
        <v>5033</v>
      </c>
      <c r="E3058" s="283" t="s">
        <v>5273</v>
      </c>
      <c r="F3058" s="281" t="s">
        <v>27</v>
      </c>
      <c r="G3058" s="281" t="s">
        <v>8012</v>
      </c>
      <c r="H3058" s="284" t="s">
        <v>8323</v>
      </c>
      <c r="I3058" s="281" t="str">
        <f>IFERROR(VLOOKUP(Table[[#This Row],[Activity Details of Assistance]],WHAT!E:F,2,FALSE),"")</f>
        <v xml:space="preserve"># of door </v>
      </c>
      <c r="J3058" s="281"/>
      <c r="K3058">
        <v>6</v>
      </c>
      <c r="L3058" s="195" t="s">
        <v>28</v>
      </c>
      <c r="M3058" s="293" t="s">
        <v>13</v>
      </c>
      <c r="N3058" t="s">
        <v>14</v>
      </c>
      <c r="O3058" t="s">
        <v>309</v>
      </c>
      <c r="P3058" t="s">
        <v>1606</v>
      </c>
      <c r="Q3058" t="s">
        <v>6477</v>
      </c>
      <c r="R3058" s="230">
        <v>45169</v>
      </c>
      <c r="S3058" s="230">
        <v>45261</v>
      </c>
      <c r="T3058" t="s">
        <v>8407</v>
      </c>
      <c r="U3058" s="285"/>
      <c r="V3058" s="285"/>
      <c r="W3058" s="285"/>
      <c r="X3058" s="285"/>
      <c r="Y3058" s="286"/>
      <c r="Z3058" t="s">
        <v>8375</v>
      </c>
      <c r="AA3058" s="300" t="s">
        <v>8376</v>
      </c>
      <c r="AB3058">
        <v>1847456121</v>
      </c>
      <c r="AC3058" s="292" t="str">
        <f>_xlfn.IFNA(IF(Table[[#This Row],[Programme Partner]]&lt;&gt;Table[[#This Row],[Implementing Partner]],CONCATENATE(Table[[#This Row],[Programme Partner]],"-",Table[[#This Row],[Implementing Partner]]),Table[[#This Row],[Programme Partner]]),"")</f>
        <v>UNHCR-BRAC</v>
      </c>
    </row>
    <row r="3059" spans="1:29" ht="16.5" customHeight="1">
      <c r="A3059" s="183">
        <v>3060</v>
      </c>
      <c r="B3059" s="279" t="s">
        <v>8385</v>
      </c>
      <c r="C3059" s="281" t="s">
        <v>5273</v>
      </c>
      <c r="D3059" s="282" t="s">
        <v>5033</v>
      </c>
      <c r="E3059" s="283" t="s">
        <v>5273</v>
      </c>
      <c r="F3059" s="281" t="s">
        <v>27</v>
      </c>
      <c r="G3059" s="281" t="s">
        <v>8012</v>
      </c>
      <c r="H3059" s="284" t="s">
        <v>8364</v>
      </c>
      <c r="I3059" s="281" t="str">
        <f>IFERROR(VLOOKUP(Table[[#This Row],[Activity Details of Assistance]],WHAT!E:F,2,FALSE),"")</f>
        <v xml:space="preserve"># of door </v>
      </c>
      <c r="J3059" s="281"/>
      <c r="K3059">
        <v>18</v>
      </c>
      <c r="L3059" s="195" t="s">
        <v>28</v>
      </c>
      <c r="M3059" s="293" t="s">
        <v>13</v>
      </c>
      <c r="N3059" t="s">
        <v>14</v>
      </c>
      <c r="O3059" t="s">
        <v>309</v>
      </c>
      <c r="P3059" t="s">
        <v>1606</v>
      </c>
      <c r="Q3059" t="s">
        <v>6477</v>
      </c>
      <c r="R3059" s="230">
        <v>45169</v>
      </c>
      <c r="S3059" s="230">
        <v>45261</v>
      </c>
      <c r="T3059" t="s">
        <v>8407</v>
      </c>
      <c r="U3059" s="285"/>
      <c r="V3059" s="285"/>
      <c r="W3059" s="285"/>
      <c r="X3059" s="285"/>
      <c r="Y3059" s="286"/>
      <c r="Z3059" t="s">
        <v>8375</v>
      </c>
      <c r="AA3059" s="299" t="s">
        <v>8376</v>
      </c>
      <c r="AB3059">
        <v>1847456121</v>
      </c>
      <c r="AC3059" s="292" t="str">
        <f>_xlfn.IFNA(IF(Table[[#This Row],[Programme Partner]]&lt;&gt;Table[[#This Row],[Implementing Partner]],CONCATENATE(Table[[#This Row],[Programme Partner]],"-",Table[[#This Row],[Implementing Partner]]),Table[[#This Row],[Programme Partner]]),"")</f>
        <v>UNHCR-BRAC</v>
      </c>
    </row>
    <row r="3060" spans="1:29" ht="16.5" customHeight="1">
      <c r="A3060" s="183">
        <v>3061</v>
      </c>
      <c r="B3060" s="279" t="s">
        <v>8385</v>
      </c>
      <c r="C3060" s="281" t="s">
        <v>5273</v>
      </c>
      <c r="D3060" s="282" t="s">
        <v>5033</v>
      </c>
      <c r="E3060" s="283" t="s">
        <v>5273</v>
      </c>
      <c r="F3060" s="281" t="s">
        <v>27</v>
      </c>
      <c r="G3060" s="281" t="s">
        <v>8012</v>
      </c>
      <c r="H3060" s="284" t="s">
        <v>8403</v>
      </c>
      <c r="I3060" s="281" t="str">
        <f>IFERROR(VLOOKUP(Table[[#This Row],[Activity Details of Assistance]],WHAT!E:F,2,FALSE),"")</f>
        <v># of door</v>
      </c>
      <c r="J3060" s="281"/>
      <c r="K3060">
        <v>5</v>
      </c>
      <c r="L3060" s="195" t="s">
        <v>28</v>
      </c>
      <c r="M3060" s="293" t="s">
        <v>13</v>
      </c>
      <c r="N3060" t="s">
        <v>14</v>
      </c>
      <c r="O3060" t="s">
        <v>309</v>
      </c>
      <c r="P3060" t="s">
        <v>1606</v>
      </c>
      <c r="Q3060" t="s">
        <v>6477</v>
      </c>
      <c r="R3060" s="230">
        <v>45169</v>
      </c>
      <c r="S3060" s="230">
        <v>45261</v>
      </c>
      <c r="T3060" t="s">
        <v>8407</v>
      </c>
      <c r="U3060" s="285"/>
      <c r="V3060" s="285"/>
      <c r="W3060" s="285"/>
      <c r="X3060" s="285"/>
      <c r="Y3060" s="286"/>
      <c r="Z3060" t="s">
        <v>8375</v>
      </c>
      <c r="AA3060" s="300" t="s">
        <v>8376</v>
      </c>
      <c r="AB3060">
        <v>1847456121</v>
      </c>
      <c r="AC3060" s="292" t="str">
        <f>_xlfn.IFNA(IF(Table[[#This Row],[Programme Partner]]&lt;&gt;Table[[#This Row],[Implementing Partner]],CONCATENATE(Table[[#This Row],[Programme Partner]],"-",Table[[#This Row],[Implementing Partner]]),Table[[#This Row],[Programme Partner]]),"")</f>
        <v>UNHCR-BRAC</v>
      </c>
    </row>
    <row r="3061" spans="1:29" ht="16.5" customHeight="1">
      <c r="A3061" s="183">
        <v>3062</v>
      </c>
      <c r="B3061" s="279" t="s">
        <v>8385</v>
      </c>
      <c r="C3061" s="281" t="s">
        <v>5273</v>
      </c>
      <c r="D3061" s="282" t="s">
        <v>5033</v>
      </c>
      <c r="E3061" s="283" t="s">
        <v>5273</v>
      </c>
      <c r="F3061" s="281" t="s">
        <v>27</v>
      </c>
      <c r="G3061" s="281" t="s">
        <v>8012</v>
      </c>
      <c r="H3061" s="284" t="s">
        <v>8316</v>
      </c>
      <c r="I3061" s="281" t="str">
        <f>IFERROR(VLOOKUP(Table[[#This Row],[Activity Details of Assistance]],WHAT!E:F,2,FALSE),"")</f>
        <v># of door</v>
      </c>
      <c r="J3061" s="281"/>
      <c r="K3061">
        <v>6</v>
      </c>
      <c r="L3061" s="195" t="s">
        <v>28</v>
      </c>
      <c r="M3061" s="293" t="s">
        <v>13</v>
      </c>
      <c r="N3061" t="s">
        <v>14</v>
      </c>
      <c r="O3061" t="s">
        <v>309</v>
      </c>
      <c r="P3061" t="s">
        <v>1606</v>
      </c>
      <c r="Q3061" t="s">
        <v>6477</v>
      </c>
      <c r="R3061" s="230">
        <v>45169</v>
      </c>
      <c r="S3061" s="230">
        <v>45261</v>
      </c>
      <c r="T3061" t="s">
        <v>8407</v>
      </c>
      <c r="U3061" s="285"/>
      <c r="V3061" s="285"/>
      <c r="W3061" s="285"/>
      <c r="X3061" s="285"/>
      <c r="Y3061" s="286"/>
      <c r="Z3061" t="s">
        <v>8375</v>
      </c>
      <c r="AA3061" s="299" t="s">
        <v>8376</v>
      </c>
      <c r="AB3061">
        <v>1847456121</v>
      </c>
      <c r="AC3061" s="292" t="str">
        <f>_xlfn.IFNA(IF(Table[[#This Row],[Programme Partner]]&lt;&gt;Table[[#This Row],[Implementing Partner]],CONCATENATE(Table[[#This Row],[Programme Partner]],"-",Table[[#This Row],[Implementing Partner]]),Table[[#This Row],[Programme Partner]]),"")</f>
        <v>UNHCR-BRAC</v>
      </c>
    </row>
    <row r="3062" spans="1:29" ht="16.5" customHeight="1">
      <c r="A3062" s="183">
        <v>3063</v>
      </c>
      <c r="B3062" s="279" t="s">
        <v>8385</v>
      </c>
      <c r="C3062" s="281" t="s">
        <v>5273</v>
      </c>
      <c r="D3062" s="282" t="s">
        <v>5033</v>
      </c>
      <c r="E3062" s="283" t="s">
        <v>5273</v>
      </c>
      <c r="F3062" s="281" t="s">
        <v>27</v>
      </c>
      <c r="G3062" s="281" t="s">
        <v>8012</v>
      </c>
      <c r="H3062" s="284" t="s">
        <v>8365</v>
      </c>
      <c r="I3062" s="281" t="str">
        <f>IFERROR(VLOOKUP(Table[[#This Row],[Activity Details of Assistance]],WHAT!E:F,2,FALSE),"")</f>
        <v># of door</v>
      </c>
      <c r="J3062" s="281"/>
      <c r="K3062">
        <v>69</v>
      </c>
      <c r="L3062" s="195" t="s">
        <v>28</v>
      </c>
      <c r="M3062" s="293" t="s">
        <v>13</v>
      </c>
      <c r="N3062" t="s">
        <v>14</v>
      </c>
      <c r="O3062" t="s">
        <v>309</v>
      </c>
      <c r="P3062" t="s">
        <v>1606</v>
      </c>
      <c r="Q3062" t="s">
        <v>6477</v>
      </c>
      <c r="R3062" s="230">
        <v>45169</v>
      </c>
      <c r="S3062" s="230">
        <v>45261</v>
      </c>
      <c r="T3062" t="s">
        <v>8407</v>
      </c>
      <c r="U3062" s="285"/>
      <c r="V3062" s="285"/>
      <c r="W3062" s="285"/>
      <c r="X3062" s="285"/>
      <c r="Y3062" s="286"/>
      <c r="Z3062" t="s">
        <v>8375</v>
      </c>
      <c r="AA3062" s="300" t="s">
        <v>8376</v>
      </c>
      <c r="AB3062">
        <v>1847456121</v>
      </c>
      <c r="AC3062" s="292" t="str">
        <f>_xlfn.IFNA(IF(Table[[#This Row],[Programme Partner]]&lt;&gt;Table[[#This Row],[Implementing Partner]],CONCATENATE(Table[[#This Row],[Programme Partner]],"-",Table[[#This Row],[Implementing Partner]]),Table[[#This Row],[Programme Partner]]),"")</f>
        <v>UNHCR-BRAC</v>
      </c>
    </row>
    <row r="3063" spans="1:29" ht="16.5" customHeight="1">
      <c r="A3063" s="183">
        <v>3064</v>
      </c>
      <c r="B3063" s="279" t="s">
        <v>8385</v>
      </c>
      <c r="C3063" s="281" t="s">
        <v>5273</v>
      </c>
      <c r="D3063" s="282" t="s">
        <v>5033</v>
      </c>
      <c r="E3063" s="283" t="s">
        <v>5273</v>
      </c>
      <c r="F3063" s="281" t="s">
        <v>27</v>
      </c>
      <c r="G3063" s="281" t="s">
        <v>8012</v>
      </c>
      <c r="H3063" s="284" t="s">
        <v>8312</v>
      </c>
      <c r="I3063" s="281" t="str">
        <f>IFERROR(VLOOKUP(Table[[#This Row],[Activity Details of Assistance]],WHAT!E:F,2,FALSE),"")</f>
        <v># of door</v>
      </c>
      <c r="J3063" s="281"/>
      <c r="K3063">
        <v>291</v>
      </c>
      <c r="L3063" s="195" t="s">
        <v>28</v>
      </c>
      <c r="M3063" s="293" t="s">
        <v>13</v>
      </c>
      <c r="N3063" t="s">
        <v>14</v>
      </c>
      <c r="O3063" t="s">
        <v>309</v>
      </c>
      <c r="P3063" t="s">
        <v>1606</v>
      </c>
      <c r="Q3063" t="s">
        <v>6477</v>
      </c>
      <c r="R3063" s="230">
        <v>45169</v>
      </c>
      <c r="S3063" s="230">
        <v>45261</v>
      </c>
      <c r="T3063" t="s">
        <v>8407</v>
      </c>
      <c r="U3063" s="285"/>
      <c r="V3063" s="285"/>
      <c r="W3063" s="285"/>
      <c r="X3063" s="285"/>
      <c r="Y3063" s="286"/>
      <c r="Z3063" t="s">
        <v>8375</v>
      </c>
      <c r="AA3063" s="299" t="s">
        <v>8376</v>
      </c>
      <c r="AB3063">
        <v>1847456121</v>
      </c>
      <c r="AC3063" s="292" t="str">
        <f>_xlfn.IFNA(IF(Table[[#This Row],[Programme Partner]]&lt;&gt;Table[[#This Row],[Implementing Partner]],CONCATENATE(Table[[#This Row],[Programme Partner]],"-",Table[[#This Row],[Implementing Partner]]),Table[[#This Row],[Programme Partner]]),"")</f>
        <v>UNHCR-BRAC</v>
      </c>
    </row>
    <row r="3064" spans="1:29" ht="16.5" customHeight="1">
      <c r="A3064" s="183">
        <v>3065</v>
      </c>
      <c r="B3064" s="279" t="s">
        <v>8385</v>
      </c>
      <c r="C3064" s="281" t="s">
        <v>5273</v>
      </c>
      <c r="D3064" s="282" t="s">
        <v>5033</v>
      </c>
      <c r="E3064" s="283" t="s">
        <v>5273</v>
      </c>
      <c r="F3064" s="281" t="s">
        <v>27</v>
      </c>
      <c r="G3064" s="281" t="s">
        <v>8013</v>
      </c>
      <c r="H3064" s="284" t="s">
        <v>8286</v>
      </c>
      <c r="I3064" s="281" t="str">
        <f>IFERROR(VLOOKUP(Table[[#This Row],[Activity Details of Assistance]],WHAT!E:F,2,FALSE),"")</f>
        <v># of HP sessions at community level</v>
      </c>
      <c r="J3064" s="281"/>
      <c r="K3064">
        <v>8</v>
      </c>
      <c r="L3064" s="195" t="s">
        <v>28</v>
      </c>
      <c r="M3064" s="293" t="s">
        <v>13</v>
      </c>
      <c r="N3064" t="s">
        <v>14</v>
      </c>
      <c r="O3064" t="s">
        <v>309</v>
      </c>
      <c r="P3064" t="s">
        <v>1606</v>
      </c>
      <c r="Q3064" t="s">
        <v>6477</v>
      </c>
      <c r="R3064" s="230">
        <v>45169</v>
      </c>
      <c r="S3064" s="230">
        <v>45261</v>
      </c>
      <c r="T3064" t="s">
        <v>8407</v>
      </c>
      <c r="U3064" s="285"/>
      <c r="V3064" s="285"/>
      <c r="W3064" s="285"/>
      <c r="X3064" s="285"/>
      <c r="Y3064" s="286"/>
      <c r="Z3064" t="s">
        <v>8375</v>
      </c>
      <c r="AA3064" s="300" t="s">
        <v>8376</v>
      </c>
      <c r="AB3064">
        <v>1847456121</v>
      </c>
      <c r="AC3064" s="292" t="str">
        <f>_xlfn.IFNA(IF(Table[[#This Row],[Programme Partner]]&lt;&gt;Table[[#This Row],[Implementing Partner]],CONCATENATE(Table[[#This Row],[Programme Partner]],"-",Table[[#This Row],[Implementing Partner]]),Table[[#This Row],[Programme Partner]]),"")</f>
        <v>UNHCR-BRAC</v>
      </c>
    </row>
    <row r="3065" spans="1:29" ht="16.5" customHeight="1">
      <c r="A3065" s="183">
        <v>3066</v>
      </c>
      <c r="B3065" s="279" t="s">
        <v>8385</v>
      </c>
      <c r="C3065" s="281" t="s">
        <v>5273</v>
      </c>
      <c r="D3065" s="282" t="s">
        <v>5033</v>
      </c>
      <c r="E3065" s="283" t="s">
        <v>5273</v>
      </c>
      <c r="F3065" s="281" t="s">
        <v>27</v>
      </c>
      <c r="G3065" s="281" t="s">
        <v>8013</v>
      </c>
      <c r="H3065" s="284" t="s">
        <v>8287</v>
      </c>
      <c r="I3065" s="281" t="str">
        <f>IFERROR(VLOOKUP(Table[[#This Row],[Activity Details of Assistance]],WHAT!E:F,2,FALSE),"")</f>
        <v># of HP sessions at HH level</v>
      </c>
      <c r="J3065" s="281"/>
      <c r="K3065">
        <v>4829</v>
      </c>
      <c r="L3065" s="195" t="s">
        <v>28</v>
      </c>
      <c r="M3065" s="293" t="s">
        <v>13</v>
      </c>
      <c r="N3065" t="s">
        <v>14</v>
      </c>
      <c r="O3065" t="s">
        <v>309</v>
      </c>
      <c r="P3065" t="s">
        <v>1606</v>
      </c>
      <c r="Q3065" t="s">
        <v>6477</v>
      </c>
      <c r="R3065" s="230">
        <v>45169</v>
      </c>
      <c r="S3065" s="230">
        <v>45261</v>
      </c>
      <c r="T3065" t="s">
        <v>8407</v>
      </c>
      <c r="U3065" s="285"/>
      <c r="V3065" s="285"/>
      <c r="W3065" s="285"/>
      <c r="X3065" s="285"/>
      <c r="Y3065" s="286"/>
      <c r="Z3065" t="s">
        <v>8375</v>
      </c>
      <c r="AA3065" s="299" t="s">
        <v>8376</v>
      </c>
      <c r="AB3065">
        <v>1847456121</v>
      </c>
      <c r="AC3065" s="292" t="str">
        <f>_xlfn.IFNA(IF(Table[[#This Row],[Programme Partner]]&lt;&gt;Table[[#This Row],[Implementing Partner]],CONCATENATE(Table[[#This Row],[Programme Partner]],"-",Table[[#This Row],[Implementing Partner]]),Table[[#This Row],[Programme Partner]]),"")</f>
        <v>UNHCR-BRAC</v>
      </c>
    </row>
    <row r="3066" spans="1:29" ht="16.5" customHeight="1">
      <c r="A3066" s="183">
        <v>3067</v>
      </c>
      <c r="B3066" s="279" t="s">
        <v>8385</v>
      </c>
      <c r="C3066" s="281" t="s">
        <v>5273</v>
      </c>
      <c r="D3066" s="282" t="s">
        <v>5033</v>
      </c>
      <c r="E3066" s="283" t="s">
        <v>5273</v>
      </c>
      <c r="F3066" s="281" t="s">
        <v>27</v>
      </c>
      <c r="G3066" s="281" t="s">
        <v>8013</v>
      </c>
      <c r="H3066" s="284" t="s">
        <v>8288</v>
      </c>
      <c r="I3066" s="281" t="str">
        <f>IFERROR(VLOOKUP(Table[[#This Row],[Activity Details of Assistance]],WHAT!E:F,2,FALSE),"")</f>
        <v># of handwashing station</v>
      </c>
      <c r="J3066" s="281"/>
      <c r="K3066">
        <v>1</v>
      </c>
      <c r="L3066" s="195" t="s">
        <v>28</v>
      </c>
      <c r="M3066" s="293" t="s">
        <v>13</v>
      </c>
      <c r="N3066" t="s">
        <v>14</v>
      </c>
      <c r="O3066" t="s">
        <v>309</v>
      </c>
      <c r="P3066" t="s">
        <v>1606</v>
      </c>
      <c r="Q3066" t="s">
        <v>6477</v>
      </c>
      <c r="R3066" s="230">
        <v>45169</v>
      </c>
      <c r="S3066" s="230">
        <v>45261</v>
      </c>
      <c r="T3066" t="s">
        <v>8407</v>
      </c>
      <c r="U3066" s="285"/>
      <c r="V3066" s="285"/>
      <c r="W3066" s="285"/>
      <c r="X3066" s="285"/>
      <c r="Y3066" s="286"/>
      <c r="Z3066" t="s">
        <v>8375</v>
      </c>
      <c r="AA3066" s="300" t="s">
        <v>8376</v>
      </c>
      <c r="AB3066">
        <v>1847456121</v>
      </c>
      <c r="AC3066" s="292" t="str">
        <f>_xlfn.IFNA(IF(Table[[#This Row],[Programme Partner]]&lt;&gt;Table[[#This Row],[Implementing Partner]],CONCATENATE(Table[[#This Row],[Programme Partner]],"-",Table[[#This Row],[Implementing Partner]]),Table[[#This Row],[Programme Partner]]),"")</f>
        <v>UNHCR-BRAC</v>
      </c>
    </row>
    <row r="3067" spans="1:29" ht="16.5" customHeight="1">
      <c r="A3067" s="183">
        <v>3068</v>
      </c>
      <c r="B3067" s="279" t="s">
        <v>8385</v>
      </c>
      <c r="C3067" s="281" t="s">
        <v>5273</v>
      </c>
      <c r="D3067" s="282" t="s">
        <v>5033</v>
      </c>
      <c r="E3067" s="283" t="s">
        <v>5273</v>
      </c>
      <c r="F3067" s="281" t="s">
        <v>27</v>
      </c>
      <c r="G3067" s="281" t="s">
        <v>8014</v>
      </c>
      <c r="H3067" s="284" t="s">
        <v>8401</v>
      </c>
      <c r="I3067" s="281" t="str">
        <f>IFERROR(VLOOKUP(Table[[#This Row],[Activity Details of Assistance]],WHAT!E:F,2,FALSE),"")</f>
        <v># of household</v>
      </c>
      <c r="J3067" s="281"/>
      <c r="K3067">
        <v>2696</v>
      </c>
      <c r="L3067" s="195" t="s">
        <v>28</v>
      </c>
      <c r="M3067" s="293" t="s">
        <v>13</v>
      </c>
      <c r="N3067" t="s">
        <v>14</v>
      </c>
      <c r="O3067" t="s">
        <v>309</v>
      </c>
      <c r="P3067" t="s">
        <v>1606</v>
      </c>
      <c r="Q3067" t="s">
        <v>6477</v>
      </c>
      <c r="R3067" s="230">
        <v>45169</v>
      </c>
      <c r="S3067" s="230">
        <v>45261</v>
      </c>
      <c r="T3067" t="s">
        <v>8407</v>
      </c>
      <c r="U3067" s="285"/>
      <c r="V3067" s="285"/>
      <c r="W3067" s="285"/>
      <c r="X3067" s="285"/>
      <c r="Y3067" s="286"/>
      <c r="Z3067" t="s">
        <v>8375</v>
      </c>
      <c r="AA3067" s="299" t="s">
        <v>8376</v>
      </c>
      <c r="AB3067">
        <v>1847456121</v>
      </c>
      <c r="AC3067" s="292" t="str">
        <f>_xlfn.IFNA(IF(Table[[#This Row],[Programme Partner]]&lt;&gt;Table[[#This Row],[Implementing Partner]],CONCATENATE(Table[[#This Row],[Programme Partner]],"-",Table[[#This Row],[Implementing Partner]]),Table[[#This Row],[Programme Partner]]),"")</f>
        <v>UNHCR-BRAC</v>
      </c>
    </row>
    <row r="3068" spans="1:29" ht="16.5" customHeight="1">
      <c r="A3068" s="183">
        <v>3069</v>
      </c>
      <c r="B3068" s="279" t="s">
        <v>8385</v>
      </c>
      <c r="C3068" s="281" t="s">
        <v>5273</v>
      </c>
      <c r="D3068" s="282" t="s">
        <v>5033</v>
      </c>
      <c r="E3068" s="283" t="s">
        <v>5273</v>
      </c>
      <c r="F3068" s="281" t="s">
        <v>27</v>
      </c>
      <c r="G3068" s="281" t="s">
        <v>8014</v>
      </c>
      <c r="H3068" s="284" t="s">
        <v>8412</v>
      </c>
      <c r="I3068" s="281" t="str">
        <f>IFERROR(VLOOKUP(Table[[#This Row],[Activity Details of Assistance]],WHAT!E:F,2,FALSE),"")</f>
        <v># of HH</v>
      </c>
      <c r="J3068" s="281"/>
      <c r="K3068">
        <v>1387</v>
      </c>
      <c r="L3068" s="195" t="s">
        <v>28</v>
      </c>
      <c r="M3068" s="293" t="s">
        <v>13</v>
      </c>
      <c r="N3068" t="s">
        <v>14</v>
      </c>
      <c r="O3068" t="s">
        <v>309</v>
      </c>
      <c r="P3068" t="s">
        <v>1606</v>
      </c>
      <c r="Q3068" t="s">
        <v>6477</v>
      </c>
      <c r="R3068" s="230">
        <v>45169</v>
      </c>
      <c r="S3068" s="230">
        <v>45261</v>
      </c>
      <c r="T3068" t="s">
        <v>8407</v>
      </c>
      <c r="U3068" s="285"/>
      <c r="V3068" s="285"/>
      <c r="W3068" s="285"/>
      <c r="X3068" s="285"/>
      <c r="Y3068" s="286"/>
      <c r="Z3068" t="s">
        <v>8375</v>
      </c>
      <c r="AA3068" s="300" t="s">
        <v>8376</v>
      </c>
      <c r="AB3068">
        <v>1847456121</v>
      </c>
      <c r="AC3068" s="292" t="str">
        <f>_xlfn.IFNA(IF(Table[[#This Row],[Programme Partner]]&lt;&gt;Table[[#This Row],[Implementing Partner]],CONCATENATE(Table[[#This Row],[Programme Partner]],"-",Table[[#This Row],[Implementing Partner]]),Table[[#This Row],[Programme Partner]]),"")</f>
        <v>UNHCR-BRAC</v>
      </c>
    </row>
    <row r="3069" spans="1:29" ht="16.5" customHeight="1">
      <c r="A3069" s="183">
        <v>3070</v>
      </c>
      <c r="B3069" s="279" t="s">
        <v>8385</v>
      </c>
      <c r="C3069" s="281" t="s">
        <v>5039</v>
      </c>
      <c r="D3069" s="282" t="s">
        <v>5039</v>
      </c>
      <c r="E3069" s="283" t="s">
        <v>5275</v>
      </c>
      <c r="F3069" s="281" t="s">
        <v>27</v>
      </c>
      <c r="G3069" s="281" t="s">
        <v>8011</v>
      </c>
      <c r="H3069" s="284" t="s">
        <v>8363</v>
      </c>
      <c r="I3069" s="281" t="str">
        <f>IFERROR(VLOOKUP(Table[[#This Row],[Activity Details of Assistance]],WHAT!E:F,2,FALSE),"")</f>
        <v># of tube well</v>
      </c>
      <c r="J3069" s="281"/>
      <c r="K3069">
        <v>309</v>
      </c>
      <c r="L3069" s="195" t="s">
        <v>28</v>
      </c>
      <c r="M3069" s="293" t="s">
        <v>13</v>
      </c>
      <c r="N3069" t="s">
        <v>14</v>
      </c>
      <c r="O3069" t="s">
        <v>309</v>
      </c>
      <c r="P3069" t="s">
        <v>1606</v>
      </c>
      <c r="Q3069" t="s">
        <v>4665</v>
      </c>
      <c r="R3069" s="230">
        <v>45169</v>
      </c>
      <c r="S3069" s="230">
        <v>45352</v>
      </c>
      <c r="T3069" t="s">
        <v>8407</v>
      </c>
      <c r="U3069" s="285"/>
      <c r="V3069" s="285"/>
      <c r="W3069" s="285"/>
      <c r="X3069" s="285"/>
      <c r="Y3069" s="286"/>
      <c r="Z3069" t="s">
        <v>8468</v>
      </c>
      <c r="AA3069" s="299" t="s">
        <v>8469</v>
      </c>
      <c r="AB3069">
        <v>1715054663</v>
      </c>
      <c r="AC3069" s="292" t="str">
        <f>_xlfn.IFNA(IF(Table[[#This Row],[Programme Partner]]&lt;&gt;Table[[#This Row],[Implementing Partner]],CONCATENATE(Table[[#This Row],[Programme Partner]],"-",Table[[#This Row],[Implementing Partner]]),Table[[#This Row],[Programme Partner]]),"")</f>
        <v>CARE</v>
      </c>
    </row>
    <row r="3070" spans="1:29" ht="16.5" customHeight="1">
      <c r="A3070" s="183">
        <v>3071</v>
      </c>
      <c r="B3070" s="279" t="s">
        <v>8385</v>
      </c>
      <c r="C3070" s="281" t="s">
        <v>5039</v>
      </c>
      <c r="D3070" s="282" t="s">
        <v>5039</v>
      </c>
      <c r="E3070" s="283" t="s">
        <v>5275</v>
      </c>
      <c r="F3070" s="281" t="s">
        <v>27</v>
      </c>
      <c r="G3070" s="281" t="s">
        <v>8012</v>
      </c>
      <c r="H3070" s="284" t="s">
        <v>8364</v>
      </c>
      <c r="I3070" s="281" t="str">
        <f>IFERROR(VLOOKUP(Table[[#This Row],[Activity Details of Assistance]],WHAT!E:F,2,FALSE),"")</f>
        <v xml:space="preserve"># of door </v>
      </c>
      <c r="J3070" s="281"/>
      <c r="K3070">
        <v>150</v>
      </c>
      <c r="L3070" s="195" t="s">
        <v>28</v>
      </c>
      <c r="M3070" s="293" t="s">
        <v>13</v>
      </c>
      <c r="N3070" t="s">
        <v>14</v>
      </c>
      <c r="O3070" t="s">
        <v>309</v>
      </c>
      <c r="P3070" t="s">
        <v>1606</v>
      </c>
      <c r="Q3070" t="s">
        <v>4665</v>
      </c>
      <c r="R3070" s="230">
        <v>45169</v>
      </c>
      <c r="S3070" s="230">
        <v>45352</v>
      </c>
      <c r="T3070" t="s">
        <v>8407</v>
      </c>
      <c r="U3070" s="285"/>
      <c r="V3070" s="285"/>
      <c r="W3070" s="285"/>
      <c r="X3070" s="285"/>
      <c r="Y3070" s="286"/>
      <c r="Z3070" t="s">
        <v>8468</v>
      </c>
      <c r="AA3070" s="300" t="s">
        <v>8469</v>
      </c>
      <c r="AB3070">
        <v>1715054663</v>
      </c>
      <c r="AC3070" s="292" t="str">
        <f>_xlfn.IFNA(IF(Table[[#This Row],[Programme Partner]]&lt;&gt;Table[[#This Row],[Implementing Partner]],CONCATENATE(Table[[#This Row],[Programme Partner]],"-",Table[[#This Row],[Implementing Partner]]),Table[[#This Row],[Programme Partner]]),"")</f>
        <v>CARE</v>
      </c>
    </row>
    <row r="3071" spans="1:29" ht="16.5" customHeight="1">
      <c r="A3071" s="183">
        <v>3072</v>
      </c>
      <c r="B3071" s="279" t="s">
        <v>8385</v>
      </c>
      <c r="C3071" s="281" t="s">
        <v>5039</v>
      </c>
      <c r="D3071" s="282" t="s">
        <v>5039</v>
      </c>
      <c r="E3071" s="283" t="s">
        <v>5275</v>
      </c>
      <c r="F3071" s="281" t="s">
        <v>27</v>
      </c>
      <c r="G3071" s="281" t="s">
        <v>8012</v>
      </c>
      <c r="H3071" s="284" t="s">
        <v>8365</v>
      </c>
      <c r="I3071" s="281" t="str">
        <f>IFERROR(VLOOKUP(Table[[#This Row],[Activity Details of Assistance]],WHAT!E:F,2,FALSE),"")</f>
        <v># of door</v>
      </c>
      <c r="J3071" s="281"/>
      <c r="K3071">
        <v>261</v>
      </c>
      <c r="L3071" s="195" t="s">
        <v>28</v>
      </c>
      <c r="M3071" s="293" t="s">
        <v>13</v>
      </c>
      <c r="N3071" t="s">
        <v>14</v>
      </c>
      <c r="O3071" t="s">
        <v>309</v>
      </c>
      <c r="P3071" t="s">
        <v>1606</v>
      </c>
      <c r="Q3071" t="s">
        <v>4665</v>
      </c>
      <c r="R3071" s="230">
        <v>45169</v>
      </c>
      <c r="S3071" s="230">
        <v>45352</v>
      </c>
      <c r="T3071" t="s">
        <v>8407</v>
      </c>
      <c r="U3071" s="285"/>
      <c r="V3071" s="285"/>
      <c r="W3071" s="285"/>
      <c r="X3071" s="285"/>
      <c r="Y3071" s="286"/>
      <c r="Z3071" t="s">
        <v>8468</v>
      </c>
      <c r="AA3071" s="299" t="s">
        <v>8469</v>
      </c>
      <c r="AB3071">
        <v>1715054663</v>
      </c>
      <c r="AC3071" s="292" t="str">
        <f>_xlfn.IFNA(IF(Table[[#This Row],[Programme Partner]]&lt;&gt;Table[[#This Row],[Implementing Partner]],CONCATENATE(Table[[#This Row],[Programme Partner]],"-",Table[[#This Row],[Implementing Partner]]),Table[[#This Row],[Programme Partner]]),"")</f>
        <v>CARE</v>
      </c>
    </row>
    <row r="3072" spans="1:29" ht="16.5" customHeight="1">
      <c r="A3072" s="183">
        <v>3073</v>
      </c>
      <c r="B3072" s="279" t="s">
        <v>8385</v>
      </c>
      <c r="C3072" s="281" t="s">
        <v>5039</v>
      </c>
      <c r="D3072" s="282" t="s">
        <v>5039</v>
      </c>
      <c r="E3072" s="283" t="s">
        <v>5275</v>
      </c>
      <c r="F3072" s="281" t="s">
        <v>27</v>
      </c>
      <c r="G3072" s="281" t="s">
        <v>8012</v>
      </c>
      <c r="H3072" s="284" t="s">
        <v>8312</v>
      </c>
      <c r="I3072" s="281" t="str">
        <f>IFERROR(VLOOKUP(Table[[#This Row],[Activity Details of Assistance]],WHAT!E:F,2,FALSE),"")</f>
        <v># of door</v>
      </c>
      <c r="J3072" s="281"/>
      <c r="K3072">
        <v>361</v>
      </c>
      <c r="L3072" s="195" t="s">
        <v>28</v>
      </c>
      <c r="M3072" s="293" t="s">
        <v>13</v>
      </c>
      <c r="N3072" t="s">
        <v>14</v>
      </c>
      <c r="O3072" t="s">
        <v>309</v>
      </c>
      <c r="P3072" t="s">
        <v>1606</v>
      </c>
      <c r="Q3072" t="s">
        <v>4665</v>
      </c>
      <c r="R3072" s="230">
        <v>45169</v>
      </c>
      <c r="S3072" s="230">
        <v>45352</v>
      </c>
      <c r="T3072" t="s">
        <v>8407</v>
      </c>
      <c r="U3072" s="285"/>
      <c r="V3072" s="285"/>
      <c r="W3072" s="285"/>
      <c r="X3072" s="285"/>
      <c r="Y3072" s="286"/>
      <c r="Z3072" t="s">
        <v>8468</v>
      </c>
      <c r="AA3072" s="300" t="s">
        <v>8469</v>
      </c>
      <c r="AB3072">
        <v>1715054663</v>
      </c>
      <c r="AC3072" s="292" t="str">
        <f>_xlfn.IFNA(IF(Table[[#This Row],[Programme Partner]]&lt;&gt;Table[[#This Row],[Implementing Partner]],CONCATENATE(Table[[#This Row],[Programme Partner]],"-",Table[[#This Row],[Implementing Partner]]),Table[[#This Row],[Programme Partner]]),"")</f>
        <v>CARE</v>
      </c>
    </row>
    <row r="3073" spans="1:29" ht="16.5" customHeight="1">
      <c r="A3073" s="183">
        <v>3074</v>
      </c>
      <c r="B3073" s="279" t="s">
        <v>8385</v>
      </c>
      <c r="C3073" s="281" t="s">
        <v>5039</v>
      </c>
      <c r="D3073" s="282" t="s">
        <v>5039</v>
      </c>
      <c r="E3073" s="283" t="s">
        <v>5275</v>
      </c>
      <c r="F3073" s="281" t="s">
        <v>27</v>
      </c>
      <c r="G3073" s="281" t="s">
        <v>8013</v>
      </c>
      <c r="H3073" s="284" t="s">
        <v>8338</v>
      </c>
      <c r="I3073" s="281" t="str">
        <f>IFERROR(VLOOKUP(Table[[#This Row],[Activity Details of Assistance]],WHAT!E:F,2,FALSE),"")</f>
        <v># of facilities</v>
      </c>
      <c r="J3073" s="281"/>
      <c r="K3073">
        <v>358</v>
      </c>
      <c r="L3073" s="195" t="s">
        <v>28</v>
      </c>
      <c r="M3073" s="293" t="s">
        <v>13</v>
      </c>
      <c r="N3073" t="s">
        <v>14</v>
      </c>
      <c r="O3073" t="s">
        <v>309</v>
      </c>
      <c r="P3073" t="s">
        <v>1606</v>
      </c>
      <c r="Q3073" t="s">
        <v>4665</v>
      </c>
      <c r="R3073" s="230">
        <v>45169</v>
      </c>
      <c r="S3073" s="230">
        <v>45352</v>
      </c>
      <c r="T3073" t="s">
        <v>8407</v>
      </c>
      <c r="U3073" s="285"/>
      <c r="V3073" s="285"/>
      <c r="W3073" s="285"/>
      <c r="X3073" s="285"/>
      <c r="Y3073" s="286"/>
      <c r="Z3073" t="s">
        <v>8468</v>
      </c>
      <c r="AA3073" s="299" t="s">
        <v>8469</v>
      </c>
      <c r="AB3073">
        <v>1715054663</v>
      </c>
      <c r="AC3073" s="292" t="str">
        <f>_xlfn.IFNA(IF(Table[[#This Row],[Programme Partner]]&lt;&gt;Table[[#This Row],[Implementing Partner]],CONCATENATE(Table[[#This Row],[Programme Partner]],"-",Table[[#This Row],[Implementing Partner]]),Table[[#This Row],[Programme Partner]]),"")</f>
        <v>CARE</v>
      </c>
    </row>
    <row r="3074" spans="1:29" ht="16.5" customHeight="1">
      <c r="A3074" s="183">
        <v>3075</v>
      </c>
      <c r="B3074" s="279" t="s">
        <v>8385</v>
      </c>
      <c r="C3074" s="281" t="s">
        <v>5039</v>
      </c>
      <c r="D3074" s="282" t="s">
        <v>5039</v>
      </c>
      <c r="E3074" s="283" t="s">
        <v>5275</v>
      </c>
      <c r="F3074" s="281" t="s">
        <v>27</v>
      </c>
      <c r="G3074" s="281" t="s">
        <v>8013</v>
      </c>
      <c r="H3074" s="284" t="s">
        <v>8286</v>
      </c>
      <c r="I3074" s="281" t="str">
        <f>IFERROR(VLOOKUP(Table[[#This Row],[Activity Details of Assistance]],WHAT!E:F,2,FALSE),"")</f>
        <v># of HP sessions at community level</v>
      </c>
      <c r="J3074" s="281"/>
      <c r="K3074">
        <v>1049</v>
      </c>
      <c r="L3074" s="195" t="s">
        <v>28</v>
      </c>
      <c r="M3074" s="293" t="s">
        <v>13</v>
      </c>
      <c r="N3074" t="s">
        <v>14</v>
      </c>
      <c r="O3074" t="s">
        <v>309</v>
      </c>
      <c r="P3074" t="s">
        <v>1606</v>
      </c>
      <c r="Q3074" t="s">
        <v>4665</v>
      </c>
      <c r="R3074" s="230">
        <v>45169</v>
      </c>
      <c r="S3074" s="230">
        <v>45352</v>
      </c>
      <c r="T3074" t="s">
        <v>8407</v>
      </c>
      <c r="U3074" s="285"/>
      <c r="V3074" s="285"/>
      <c r="W3074" s="285"/>
      <c r="X3074" s="285"/>
      <c r="Y3074" s="286"/>
      <c r="Z3074" t="s">
        <v>8468</v>
      </c>
      <c r="AA3074" s="300" t="s">
        <v>8469</v>
      </c>
      <c r="AB3074">
        <v>1715054663</v>
      </c>
      <c r="AC3074" s="292" t="str">
        <f>_xlfn.IFNA(IF(Table[[#This Row],[Programme Partner]]&lt;&gt;Table[[#This Row],[Implementing Partner]],CONCATENATE(Table[[#This Row],[Programme Partner]],"-",Table[[#This Row],[Implementing Partner]]),Table[[#This Row],[Programme Partner]]),"")</f>
        <v>CARE</v>
      </c>
    </row>
    <row r="3075" spans="1:29" ht="16.5" customHeight="1">
      <c r="A3075" s="183">
        <v>3076</v>
      </c>
      <c r="B3075" s="279" t="s">
        <v>8385</v>
      </c>
      <c r="C3075" s="281" t="s">
        <v>5039</v>
      </c>
      <c r="D3075" s="282" t="s">
        <v>5039</v>
      </c>
      <c r="E3075" s="283" t="s">
        <v>5275</v>
      </c>
      <c r="F3075" s="281" t="s">
        <v>27</v>
      </c>
      <c r="G3075" s="281" t="s">
        <v>8013</v>
      </c>
      <c r="H3075" s="284" t="s">
        <v>8287</v>
      </c>
      <c r="I3075" s="281" t="str">
        <f>IFERROR(VLOOKUP(Table[[#This Row],[Activity Details of Assistance]],WHAT!E:F,2,FALSE),"")</f>
        <v># of HP sessions at HH level</v>
      </c>
      <c r="J3075" s="281"/>
      <c r="K3075">
        <v>4768</v>
      </c>
      <c r="L3075" s="195" t="s">
        <v>28</v>
      </c>
      <c r="M3075" s="293" t="s">
        <v>13</v>
      </c>
      <c r="N3075" t="s">
        <v>14</v>
      </c>
      <c r="O3075" t="s">
        <v>309</v>
      </c>
      <c r="P3075" t="s">
        <v>1606</v>
      </c>
      <c r="Q3075" t="s">
        <v>4665</v>
      </c>
      <c r="R3075" s="230">
        <v>45169</v>
      </c>
      <c r="S3075" s="230">
        <v>45352</v>
      </c>
      <c r="T3075" t="s">
        <v>8407</v>
      </c>
      <c r="U3075" s="285"/>
      <c r="V3075" s="285"/>
      <c r="W3075" s="285"/>
      <c r="X3075" s="285"/>
      <c r="Y3075" s="286"/>
      <c r="Z3075" t="s">
        <v>8468</v>
      </c>
      <c r="AA3075" s="299" t="s">
        <v>8469</v>
      </c>
      <c r="AB3075">
        <v>1715054663</v>
      </c>
      <c r="AC3075" s="292" t="str">
        <f>_xlfn.IFNA(IF(Table[[#This Row],[Programme Partner]]&lt;&gt;Table[[#This Row],[Implementing Partner]],CONCATENATE(Table[[#This Row],[Programme Partner]],"-",Table[[#This Row],[Implementing Partner]]),Table[[#This Row],[Programme Partner]]),"")</f>
        <v>CARE</v>
      </c>
    </row>
    <row r="3076" spans="1:29" ht="16.5" customHeight="1">
      <c r="A3076" s="183">
        <v>3077</v>
      </c>
      <c r="B3076" s="279" t="s">
        <v>8385</v>
      </c>
      <c r="C3076" s="281" t="s">
        <v>5039</v>
      </c>
      <c r="D3076" s="282" t="s">
        <v>5039</v>
      </c>
      <c r="E3076" s="283" t="s">
        <v>5275</v>
      </c>
      <c r="F3076" s="281" t="s">
        <v>27</v>
      </c>
      <c r="G3076" s="281" t="s">
        <v>8013</v>
      </c>
      <c r="H3076" s="284" t="s">
        <v>8288</v>
      </c>
      <c r="I3076" s="281" t="str">
        <f>IFERROR(VLOOKUP(Table[[#This Row],[Activity Details of Assistance]],WHAT!E:F,2,FALSE),"")</f>
        <v># of handwashing station</v>
      </c>
      <c r="J3076" s="281"/>
      <c r="K3076">
        <v>25</v>
      </c>
      <c r="L3076" s="195" t="s">
        <v>28</v>
      </c>
      <c r="M3076" s="293" t="s">
        <v>13</v>
      </c>
      <c r="N3076" t="s">
        <v>14</v>
      </c>
      <c r="O3076" t="s">
        <v>309</v>
      </c>
      <c r="P3076" t="s">
        <v>1606</v>
      </c>
      <c r="Q3076" t="s">
        <v>4665</v>
      </c>
      <c r="R3076" s="230">
        <v>45169</v>
      </c>
      <c r="S3076" s="230">
        <v>45352</v>
      </c>
      <c r="T3076" t="s">
        <v>8407</v>
      </c>
      <c r="U3076" s="285"/>
      <c r="V3076" s="285"/>
      <c r="W3076" s="285"/>
      <c r="X3076" s="285"/>
      <c r="Y3076" s="286"/>
      <c r="Z3076" t="s">
        <v>8468</v>
      </c>
      <c r="AA3076" s="300" t="s">
        <v>8469</v>
      </c>
      <c r="AB3076">
        <v>1715054663</v>
      </c>
      <c r="AC3076" s="292" t="str">
        <f>_xlfn.IFNA(IF(Table[[#This Row],[Programme Partner]]&lt;&gt;Table[[#This Row],[Implementing Partner]],CONCATENATE(Table[[#This Row],[Programme Partner]],"-",Table[[#This Row],[Implementing Partner]]),Table[[#This Row],[Programme Partner]]),"")</f>
        <v>CARE</v>
      </c>
    </row>
    <row r="3077" spans="1:29" ht="16.5" customHeight="1">
      <c r="A3077" s="183">
        <v>3078</v>
      </c>
      <c r="B3077" s="279" t="s">
        <v>8385</v>
      </c>
      <c r="C3077" s="281" t="s">
        <v>5039</v>
      </c>
      <c r="D3077" s="282" t="s">
        <v>5039</v>
      </c>
      <c r="E3077" s="283" t="s">
        <v>5275</v>
      </c>
      <c r="F3077" s="281" t="s">
        <v>27</v>
      </c>
      <c r="G3077" s="281" t="s">
        <v>8014</v>
      </c>
      <c r="H3077" s="284" t="s">
        <v>8313</v>
      </c>
      <c r="I3077" s="281" t="str">
        <f>IFERROR(VLOOKUP(Table[[#This Row],[Activity Details of Assistance]],WHAT!E:F,2,FALSE),"")</f>
        <v># of campaign per camp </v>
      </c>
      <c r="J3077" s="281"/>
      <c r="K3077">
        <v>4</v>
      </c>
      <c r="L3077" s="195" t="s">
        <v>28</v>
      </c>
      <c r="M3077" s="293" t="s">
        <v>13</v>
      </c>
      <c r="N3077" t="s">
        <v>14</v>
      </c>
      <c r="O3077" t="s">
        <v>309</v>
      </c>
      <c r="P3077" t="s">
        <v>1606</v>
      </c>
      <c r="Q3077" t="s">
        <v>4665</v>
      </c>
      <c r="R3077" s="230">
        <v>45169</v>
      </c>
      <c r="S3077" s="230">
        <v>45352</v>
      </c>
      <c r="T3077" t="s">
        <v>8407</v>
      </c>
      <c r="U3077" s="285"/>
      <c r="V3077" s="285"/>
      <c r="W3077" s="285"/>
      <c r="X3077" s="285"/>
      <c r="Y3077" s="286"/>
      <c r="Z3077" t="s">
        <v>8468</v>
      </c>
      <c r="AA3077" s="299" t="s">
        <v>8469</v>
      </c>
      <c r="AB3077">
        <v>1715054663</v>
      </c>
      <c r="AC3077" s="292" t="str">
        <f>_xlfn.IFNA(IF(Table[[#This Row],[Programme Partner]]&lt;&gt;Table[[#This Row],[Implementing Partner]],CONCATENATE(Table[[#This Row],[Programme Partner]],"-",Table[[#This Row],[Implementing Partner]]),Table[[#This Row],[Programme Partner]]),"")</f>
        <v>CARE</v>
      </c>
    </row>
    <row r="3078" spans="1:29" ht="16.5" customHeight="1">
      <c r="A3078" s="183">
        <v>3079</v>
      </c>
      <c r="B3078" s="279" t="s">
        <v>8385</v>
      </c>
      <c r="C3078" s="281" t="s">
        <v>5039</v>
      </c>
      <c r="D3078" s="282" t="s">
        <v>5039</v>
      </c>
      <c r="E3078" s="283" t="s">
        <v>5275</v>
      </c>
      <c r="F3078" s="281" t="s">
        <v>27</v>
      </c>
      <c r="G3078" s="281" t="s">
        <v>8014</v>
      </c>
      <c r="H3078" s="284" t="s">
        <v>8401</v>
      </c>
      <c r="I3078" s="281" t="str">
        <f>IFERROR(VLOOKUP(Table[[#This Row],[Activity Details of Assistance]],WHAT!E:F,2,FALSE),"")</f>
        <v># of household</v>
      </c>
      <c r="J3078" s="281"/>
      <c r="K3078">
        <v>1315</v>
      </c>
      <c r="L3078" s="195" t="s">
        <v>28</v>
      </c>
      <c r="M3078" s="293" t="s">
        <v>13</v>
      </c>
      <c r="N3078" t="s">
        <v>14</v>
      </c>
      <c r="O3078" t="s">
        <v>309</v>
      </c>
      <c r="P3078" t="s">
        <v>1606</v>
      </c>
      <c r="Q3078" t="s">
        <v>4665</v>
      </c>
      <c r="R3078" s="230">
        <v>45169</v>
      </c>
      <c r="S3078" s="230">
        <v>45352</v>
      </c>
      <c r="T3078" t="s">
        <v>8407</v>
      </c>
      <c r="U3078" s="285"/>
      <c r="V3078" s="285"/>
      <c r="W3078" s="285"/>
      <c r="X3078" s="285"/>
      <c r="Y3078" s="286"/>
      <c r="Z3078" t="s">
        <v>8468</v>
      </c>
      <c r="AA3078" s="300" t="s">
        <v>8469</v>
      </c>
      <c r="AB3078">
        <v>1715054663</v>
      </c>
      <c r="AC3078" s="292" t="str">
        <f>_xlfn.IFNA(IF(Table[[#This Row],[Programme Partner]]&lt;&gt;Table[[#This Row],[Implementing Partner]],CONCATENATE(Table[[#This Row],[Programme Partner]],"-",Table[[#This Row],[Implementing Partner]]),Table[[#This Row],[Programme Partner]]),"")</f>
        <v>CARE</v>
      </c>
    </row>
    <row r="3079" spans="1:29" ht="16.5" customHeight="1">
      <c r="A3079" s="183">
        <v>3080</v>
      </c>
      <c r="B3079" s="279" t="s">
        <v>8385</v>
      </c>
      <c r="C3079" s="281" t="s">
        <v>5039</v>
      </c>
      <c r="D3079" s="282" t="s">
        <v>5039</v>
      </c>
      <c r="E3079" s="283" t="s">
        <v>5275</v>
      </c>
      <c r="F3079" s="281" t="s">
        <v>27</v>
      </c>
      <c r="G3079" s="281" t="s">
        <v>8014</v>
      </c>
      <c r="H3079" s="284" t="s">
        <v>8412</v>
      </c>
      <c r="I3079" s="281" t="str">
        <f>IFERROR(VLOOKUP(Table[[#This Row],[Activity Details of Assistance]],WHAT!E:F,2,FALSE),"")</f>
        <v># of HH</v>
      </c>
      <c r="J3079" s="281"/>
      <c r="K3079">
        <v>3129</v>
      </c>
      <c r="L3079" s="195" t="s">
        <v>28</v>
      </c>
      <c r="M3079" s="293" t="s">
        <v>13</v>
      </c>
      <c r="N3079" t="s">
        <v>14</v>
      </c>
      <c r="O3079" t="s">
        <v>309</v>
      </c>
      <c r="P3079" t="s">
        <v>1606</v>
      </c>
      <c r="Q3079" t="s">
        <v>4665</v>
      </c>
      <c r="R3079" s="230">
        <v>45169</v>
      </c>
      <c r="S3079" s="230">
        <v>45352</v>
      </c>
      <c r="T3079" t="s">
        <v>8407</v>
      </c>
      <c r="U3079" s="285"/>
      <c r="V3079" s="285"/>
      <c r="W3079" s="285"/>
      <c r="X3079" s="285"/>
      <c r="Y3079" s="286"/>
      <c r="Z3079" t="s">
        <v>8468</v>
      </c>
      <c r="AA3079" s="299" t="s">
        <v>8469</v>
      </c>
      <c r="AB3079">
        <v>1715054663</v>
      </c>
      <c r="AC3079" s="292" t="str">
        <f>_xlfn.IFNA(IF(Table[[#This Row],[Programme Partner]]&lt;&gt;Table[[#This Row],[Implementing Partner]],CONCATENATE(Table[[#This Row],[Programme Partner]],"-",Table[[#This Row],[Implementing Partner]]),Table[[#This Row],[Programme Partner]]),"")</f>
        <v>CARE</v>
      </c>
    </row>
    <row r="3080" spans="1:29" ht="16.5" customHeight="1">
      <c r="A3080" s="183">
        <v>3081</v>
      </c>
      <c r="B3080" s="279" t="s">
        <v>8385</v>
      </c>
      <c r="C3080" s="281" t="s">
        <v>5039</v>
      </c>
      <c r="D3080" s="282" t="s">
        <v>5039</v>
      </c>
      <c r="E3080" s="283" t="s">
        <v>5275</v>
      </c>
      <c r="F3080" s="281" t="s">
        <v>27</v>
      </c>
      <c r="G3080" s="281" t="s">
        <v>8011</v>
      </c>
      <c r="H3080" s="284" t="s">
        <v>8363</v>
      </c>
      <c r="I3080" s="281" t="str">
        <f>IFERROR(VLOOKUP(Table[[#This Row],[Activity Details of Assistance]],WHAT!E:F,2,FALSE),"")</f>
        <v># of tube well</v>
      </c>
      <c r="J3080" s="281"/>
      <c r="K3080">
        <v>957</v>
      </c>
      <c r="L3080" s="195" t="s">
        <v>28</v>
      </c>
      <c r="M3080" s="293" t="s">
        <v>13</v>
      </c>
      <c r="N3080" t="s">
        <v>14</v>
      </c>
      <c r="O3080" t="s">
        <v>309</v>
      </c>
      <c r="P3080" t="s">
        <v>1606</v>
      </c>
      <c r="Q3080" t="s">
        <v>4662</v>
      </c>
      <c r="R3080" s="230">
        <v>45169</v>
      </c>
      <c r="S3080" s="230">
        <v>45352</v>
      </c>
      <c r="T3080" t="s">
        <v>8407</v>
      </c>
      <c r="U3080" s="285"/>
      <c r="V3080" s="285"/>
      <c r="W3080" s="285"/>
      <c r="X3080" s="285"/>
      <c r="Y3080" s="286"/>
      <c r="Z3080" t="s">
        <v>8468</v>
      </c>
      <c r="AA3080" s="300" t="s">
        <v>8469</v>
      </c>
      <c r="AB3080">
        <v>1715054663</v>
      </c>
      <c r="AC3080" s="292" t="str">
        <f>_xlfn.IFNA(IF(Table[[#This Row],[Programme Partner]]&lt;&gt;Table[[#This Row],[Implementing Partner]],CONCATENATE(Table[[#This Row],[Programme Partner]],"-",Table[[#This Row],[Implementing Partner]]),Table[[#This Row],[Programme Partner]]),"")</f>
        <v>CARE</v>
      </c>
    </row>
    <row r="3081" spans="1:29" ht="16.5" customHeight="1">
      <c r="A3081" s="183">
        <v>3082</v>
      </c>
      <c r="B3081" s="279" t="s">
        <v>8385</v>
      </c>
      <c r="C3081" s="281" t="s">
        <v>5039</v>
      </c>
      <c r="D3081" s="282" t="s">
        <v>5039</v>
      </c>
      <c r="E3081" s="283" t="s">
        <v>5275</v>
      </c>
      <c r="F3081" s="281" t="s">
        <v>27</v>
      </c>
      <c r="G3081" s="281" t="s">
        <v>8012</v>
      </c>
      <c r="H3081" s="284" t="s">
        <v>8364</v>
      </c>
      <c r="I3081" s="281" t="str">
        <f>IFERROR(VLOOKUP(Table[[#This Row],[Activity Details of Assistance]],WHAT!E:F,2,FALSE),"")</f>
        <v xml:space="preserve"># of door </v>
      </c>
      <c r="J3081" s="281"/>
      <c r="K3081">
        <v>322</v>
      </c>
      <c r="L3081" s="195" t="s">
        <v>28</v>
      </c>
      <c r="M3081" s="293" t="s">
        <v>13</v>
      </c>
      <c r="N3081" t="s">
        <v>14</v>
      </c>
      <c r="O3081" t="s">
        <v>309</v>
      </c>
      <c r="P3081" t="s">
        <v>1606</v>
      </c>
      <c r="Q3081" t="s">
        <v>4662</v>
      </c>
      <c r="R3081" s="230">
        <v>45169</v>
      </c>
      <c r="S3081" s="230">
        <v>45352</v>
      </c>
      <c r="T3081" t="s">
        <v>8407</v>
      </c>
      <c r="U3081" s="285"/>
      <c r="V3081" s="285"/>
      <c r="W3081" s="285"/>
      <c r="X3081" s="285"/>
      <c r="Y3081" s="286"/>
      <c r="Z3081" t="s">
        <v>8468</v>
      </c>
      <c r="AA3081" s="299" t="s">
        <v>8469</v>
      </c>
      <c r="AB3081">
        <v>1715054663</v>
      </c>
      <c r="AC3081" s="292" t="str">
        <f>_xlfn.IFNA(IF(Table[[#This Row],[Programme Partner]]&lt;&gt;Table[[#This Row],[Implementing Partner]],CONCATENATE(Table[[#This Row],[Programme Partner]],"-",Table[[#This Row],[Implementing Partner]]),Table[[#This Row],[Programme Partner]]),"")</f>
        <v>CARE</v>
      </c>
    </row>
    <row r="3082" spans="1:29" ht="16.5" customHeight="1">
      <c r="A3082" s="183">
        <v>3083</v>
      </c>
      <c r="B3082" s="279" t="s">
        <v>8385</v>
      </c>
      <c r="C3082" s="281" t="s">
        <v>5039</v>
      </c>
      <c r="D3082" s="282" t="s">
        <v>5039</v>
      </c>
      <c r="E3082" s="283" t="s">
        <v>5275</v>
      </c>
      <c r="F3082" s="281" t="s">
        <v>27</v>
      </c>
      <c r="G3082" s="281" t="s">
        <v>8012</v>
      </c>
      <c r="H3082" s="284" t="s">
        <v>8365</v>
      </c>
      <c r="I3082" s="281" t="str">
        <f>IFERROR(VLOOKUP(Table[[#This Row],[Activity Details of Assistance]],WHAT!E:F,2,FALSE),"")</f>
        <v># of door</v>
      </c>
      <c r="J3082" s="281"/>
      <c r="K3082">
        <v>602</v>
      </c>
      <c r="L3082" s="195" t="s">
        <v>28</v>
      </c>
      <c r="M3082" s="293" t="s">
        <v>13</v>
      </c>
      <c r="N3082" t="s">
        <v>14</v>
      </c>
      <c r="O3082" t="s">
        <v>309</v>
      </c>
      <c r="P3082" t="s">
        <v>1606</v>
      </c>
      <c r="Q3082" t="s">
        <v>4662</v>
      </c>
      <c r="R3082" s="230">
        <v>45169</v>
      </c>
      <c r="S3082" s="230">
        <v>45352</v>
      </c>
      <c r="T3082" t="s">
        <v>8407</v>
      </c>
      <c r="U3082" s="285"/>
      <c r="V3082" s="285"/>
      <c r="W3082" s="285"/>
      <c r="X3082" s="285"/>
      <c r="Y3082" s="286"/>
      <c r="Z3082" t="s">
        <v>8468</v>
      </c>
      <c r="AA3082" s="300" t="s">
        <v>8469</v>
      </c>
      <c r="AB3082">
        <v>1715054663</v>
      </c>
      <c r="AC3082" s="292" t="str">
        <f>_xlfn.IFNA(IF(Table[[#This Row],[Programme Partner]]&lt;&gt;Table[[#This Row],[Implementing Partner]],CONCATENATE(Table[[#This Row],[Programme Partner]],"-",Table[[#This Row],[Implementing Partner]]),Table[[#This Row],[Programme Partner]]),"")</f>
        <v>CARE</v>
      </c>
    </row>
    <row r="3083" spans="1:29" ht="16.5" customHeight="1">
      <c r="A3083" s="183">
        <v>3084</v>
      </c>
      <c r="B3083" s="279" t="s">
        <v>8385</v>
      </c>
      <c r="C3083" s="281" t="s">
        <v>5039</v>
      </c>
      <c r="D3083" s="282" t="s">
        <v>5039</v>
      </c>
      <c r="E3083" s="283" t="s">
        <v>5275</v>
      </c>
      <c r="F3083" s="281" t="s">
        <v>27</v>
      </c>
      <c r="G3083" s="281" t="s">
        <v>8012</v>
      </c>
      <c r="H3083" s="284" t="s">
        <v>8312</v>
      </c>
      <c r="I3083" s="281" t="str">
        <f>IFERROR(VLOOKUP(Table[[#This Row],[Activity Details of Assistance]],WHAT!E:F,2,FALSE),"")</f>
        <v># of door</v>
      </c>
      <c r="J3083" s="281"/>
      <c r="K3083">
        <v>896</v>
      </c>
      <c r="L3083" s="195" t="s">
        <v>28</v>
      </c>
      <c r="M3083" s="293" t="s">
        <v>13</v>
      </c>
      <c r="N3083" t="s">
        <v>14</v>
      </c>
      <c r="O3083" t="s">
        <v>309</v>
      </c>
      <c r="P3083" t="s">
        <v>1606</v>
      </c>
      <c r="Q3083" t="s">
        <v>4662</v>
      </c>
      <c r="R3083" s="230">
        <v>45169</v>
      </c>
      <c r="S3083" s="230">
        <v>45352</v>
      </c>
      <c r="T3083" t="s">
        <v>8407</v>
      </c>
      <c r="U3083" s="285"/>
      <c r="V3083" s="285"/>
      <c r="W3083" s="285"/>
      <c r="X3083" s="285"/>
      <c r="Y3083" s="286"/>
      <c r="Z3083" t="s">
        <v>8468</v>
      </c>
      <c r="AA3083" s="299" t="s">
        <v>8469</v>
      </c>
      <c r="AB3083">
        <v>1715054663</v>
      </c>
      <c r="AC3083" s="292" t="str">
        <f>_xlfn.IFNA(IF(Table[[#This Row],[Programme Partner]]&lt;&gt;Table[[#This Row],[Implementing Partner]],CONCATENATE(Table[[#This Row],[Programme Partner]],"-",Table[[#This Row],[Implementing Partner]]),Table[[#This Row],[Programme Partner]]),"")</f>
        <v>CARE</v>
      </c>
    </row>
    <row r="3084" spans="1:29" ht="16.5" customHeight="1">
      <c r="A3084" s="183">
        <v>3085</v>
      </c>
      <c r="B3084" s="279" t="s">
        <v>8385</v>
      </c>
      <c r="C3084" s="281" t="s">
        <v>5039</v>
      </c>
      <c r="D3084" s="282" t="s">
        <v>5039</v>
      </c>
      <c r="E3084" s="283" t="s">
        <v>5275</v>
      </c>
      <c r="F3084" s="281" t="s">
        <v>27</v>
      </c>
      <c r="G3084" s="281" t="s">
        <v>8013</v>
      </c>
      <c r="H3084" s="284" t="s">
        <v>8338</v>
      </c>
      <c r="I3084" s="281" t="str">
        <f>IFERROR(VLOOKUP(Table[[#This Row],[Activity Details of Assistance]],WHAT!E:F,2,FALSE),"")</f>
        <v># of facilities</v>
      </c>
      <c r="J3084" s="281"/>
      <c r="K3084">
        <v>630</v>
      </c>
      <c r="L3084" s="195" t="s">
        <v>28</v>
      </c>
      <c r="M3084" s="293" t="s">
        <v>13</v>
      </c>
      <c r="N3084" t="s">
        <v>14</v>
      </c>
      <c r="O3084" t="s">
        <v>309</v>
      </c>
      <c r="P3084" t="s">
        <v>1606</v>
      </c>
      <c r="Q3084" t="s">
        <v>4662</v>
      </c>
      <c r="R3084" s="230">
        <v>45169</v>
      </c>
      <c r="S3084" s="230">
        <v>45352</v>
      </c>
      <c r="T3084" t="s">
        <v>8407</v>
      </c>
      <c r="U3084" s="285"/>
      <c r="V3084" s="285"/>
      <c r="W3084" s="285"/>
      <c r="X3084" s="285"/>
      <c r="Y3084" s="286"/>
      <c r="Z3084" t="s">
        <v>8468</v>
      </c>
      <c r="AA3084" s="300" t="s">
        <v>8469</v>
      </c>
      <c r="AB3084">
        <v>1715054663</v>
      </c>
      <c r="AC3084" s="292" t="str">
        <f>_xlfn.IFNA(IF(Table[[#This Row],[Programme Partner]]&lt;&gt;Table[[#This Row],[Implementing Partner]],CONCATENATE(Table[[#This Row],[Programme Partner]],"-",Table[[#This Row],[Implementing Partner]]),Table[[#This Row],[Programme Partner]]),"")</f>
        <v>CARE</v>
      </c>
    </row>
    <row r="3085" spans="1:29" ht="16.5" customHeight="1">
      <c r="A3085" s="183">
        <v>3086</v>
      </c>
      <c r="B3085" s="279" t="s">
        <v>8385</v>
      </c>
      <c r="C3085" s="281" t="s">
        <v>5039</v>
      </c>
      <c r="D3085" s="282" t="s">
        <v>5039</v>
      </c>
      <c r="E3085" s="283" t="s">
        <v>5275</v>
      </c>
      <c r="F3085" s="281" t="s">
        <v>27</v>
      </c>
      <c r="G3085" s="281" t="s">
        <v>8013</v>
      </c>
      <c r="H3085" s="284" t="s">
        <v>8286</v>
      </c>
      <c r="I3085" s="281" t="str">
        <f>IFERROR(VLOOKUP(Table[[#This Row],[Activity Details of Assistance]],WHAT!E:F,2,FALSE),"")</f>
        <v># of HP sessions at community level</v>
      </c>
      <c r="J3085" s="281"/>
      <c r="K3085">
        <v>2368</v>
      </c>
      <c r="L3085" s="195" t="s">
        <v>28</v>
      </c>
      <c r="M3085" s="293" t="s">
        <v>13</v>
      </c>
      <c r="N3085" t="s">
        <v>14</v>
      </c>
      <c r="O3085" t="s">
        <v>309</v>
      </c>
      <c r="P3085" t="s">
        <v>1606</v>
      </c>
      <c r="Q3085" t="s">
        <v>4662</v>
      </c>
      <c r="R3085" s="230">
        <v>45169</v>
      </c>
      <c r="S3085" s="230">
        <v>45352</v>
      </c>
      <c r="T3085" t="s">
        <v>8407</v>
      </c>
      <c r="U3085" s="285"/>
      <c r="V3085" s="285"/>
      <c r="W3085" s="285"/>
      <c r="X3085" s="285"/>
      <c r="Y3085" s="286"/>
      <c r="Z3085" t="s">
        <v>8468</v>
      </c>
      <c r="AA3085" s="299" t="s">
        <v>8469</v>
      </c>
      <c r="AB3085">
        <v>1715054663</v>
      </c>
      <c r="AC3085" s="292" t="str">
        <f>_xlfn.IFNA(IF(Table[[#This Row],[Programme Partner]]&lt;&gt;Table[[#This Row],[Implementing Partner]],CONCATENATE(Table[[#This Row],[Programme Partner]],"-",Table[[#This Row],[Implementing Partner]]),Table[[#This Row],[Programme Partner]]),"")</f>
        <v>CARE</v>
      </c>
    </row>
    <row r="3086" spans="1:29" ht="16.5" customHeight="1">
      <c r="A3086" s="183">
        <v>3087</v>
      </c>
      <c r="B3086" s="279" t="s">
        <v>8385</v>
      </c>
      <c r="C3086" s="281" t="s">
        <v>5039</v>
      </c>
      <c r="D3086" s="282" t="s">
        <v>5039</v>
      </c>
      <c r="E3086" s="283" t="s">
        <v>5275</v>
      </c>
      <c r="F3086" s="281" t="s">
        <v>27</v>
      </c>
      <c r="G3086" s="281" t="s">
        <v>8013</v>
      </c>
      <c r="H3086" s="284" t="s">
        <v>8287</v>
      </c>
      <c r="I3086" s="281" t="str">
        <f>IFERROR(VLOOKUP(Table[[#This Row],[Activity Details of Assistance]],WHAT!E:F,2,FALSE),"")</f>
        <v># of HP sessions at HH level</v>
      </c>
      <c r="J3086" s="281"/>
      <c r="K3086">
        <v>12387</v>
      </c>
      <c r="L3086" s="195" t="s">
        <v>28</v>
      </c>
      <c r="M3086" s="293" t="s">
        <v>13</v>
      </c>
      <c r="N3086" t="s">
        <v>14</v>
      </c>
      <c r="O3086" t="s">
        <v>309</v>
      </c>
      <c r="P3086" t="s">
        <v>1606</v>
      </c>
      <c r="Q3086" t="s">
        <v>4662</v>
      </c>
      <c r="R3086" s="230">
        <v>45169</v>
      </c>
      <c r="S3086" s="230">
        <v>45352</v>
      </c>
      <c r="T3086" t="s">
        <v>8407</v>
      </c>
      <c r="U3086" s="285"/>
      <c r="V3086" s="285"/>
      <c r="W3086" s="285"/>
      <c r="X3086" s="285"/>
      <c r="Y3086" s="286"/>
      <c r="Z3086" t="s">
        <v>8468</v>
      </c>
      <c r="AA3086" s="300" t="s">
        <v>8469</v>
      </c>
      <c r="AB3086">
        <v>1715054663</v>
      </c>
      <c r="AC3086" s="292" t="str">
        <f>_xlfn.IFNA(IF(Table[[#This Row],[Programme Partner]]&lt;&gt;Table[[#This Row],[Implementing Partner]],CONCATENATE(Table[[#This Row],[Programme Partner]],"-",Table[[#This Row],[Implementing Partner]]),Table[[#This Row],[Programme Partner]]),"")</f>
        <v>CARE</v>
      </c>
    </row>
    <row r="3087" spans="1:29" ht="16.5" customHeight="1">
      <c r="A3087" s="183">
        <v>3088</v>
      </c>
      <c r="B3087" s="279" t="s">
        <v>8385</v>
      </c>
      <c r="C3087" s="281" t="s">
        <v>5039</v>
      </c>
      <c r="D3087" s="282" t="s">
        <v>5039</v>
      </c>
      <c r="E3087" s="283" t="s">
        <v>5275</v>
      </c>
      <c r="F3087" s="281" t="s">
        <v>27</v>
      </c>
      <c r="G3087" s="281" t="s">
        <v>8013</v>
      </c>
      <c r="H3087" s="284" t="s">
        <v>8288</v>
      </c>
      <c r="I3087" s="281" t="str">
        <f>IFERROR(VLOOKUP(Table[[#This Row],[Activity Details of Assistance]],WHAT!E:F,2,FALSE),"")</f>
        <v># of handwashing station</v>
      </c>
      <c r="J3087" s="281"/>
      <c r="K3087">
        <v>25</v>
      </c>
      <c r="L3087" s="195" t="s">
        <v>28</v>
      </c>
      <c r="M3087" s="293" t="s">
        <v>13</v>
      </c>
      <c r="N3087" t="s">
        <v>14</v>
      </c>
      <c r="O3087" t="s">
        <v>309</v>
      </c>
      <c r="P3087" t="s">
        <v>1606</v>
      </c>
      <c r="Q3087" t="s">
        <v>4662</v>
      </c>
      <c r="R3087" s="230">
        <v>45169</v>
      </c>
      <c r="S3087" s="230">
        <v>45352</v>
      </c>
      <c r="T3087" t="s">
        <v>8407</v>
      </c>
      <c r="U3087" s="285"/>
      <c r="V3087" s="285"/>
      <c r="W3087" s="285"/>
      <c r="X3087" s="285"/>
      <c r="Y3087" s="286"/>
      <c r="Z3087" t="s">
        <v>8468</v>
      </c>
      <c r="AA3087" s="299" t="s">
        <v>8469</v>
      </c>
      <c r="AB3087">
        <v>1715054663</v>
      </c>
      <c r="AC3087" s="292" t="str">
        <f>_xlfn.IFNA(IF(Table[[#This Row],[Programme Partner]]&lt;&gt;Table[[#This Row],[Implementing Partner]],CONCATENATE(Table[[#This Row],[Programme Partner]],"-",Table[[#This Row],[Implementing Partner]]),Table[[#This Row],[Programme Partner]]),"")</f>
        <v>CARE</v>
      </c>
    </row>
    <row r="3088" spans="1:29" ht="16.5" customHeight="1">
      <c r="A3088" s="183">
        <v>3089</v>
      </c>
      <c r="B3088" s="279" t="s">
        <v>8385</v>
      </c>
      <c r="C3088" s="281" t="s">
        <v>5039</v>
      </c>
      <c r="D3088" s="282" t="s">
        <v>5039</v>
      </c>
      <c r="E3088" s="283" t="s">
        <v>5275</v>
      </c>
      <c r="F3088" s="281" t="s">
        <v>27</v>
      </c>
      <c r="G3088" s="281" t="s">
        <v>8014</v>
      </c>
      <c r="H3088" s="284" t="s">
        <v>8313</v>
      </c>
      <c r="I3088" s="281" t="str">
        <f>IFERROR(VLOOKUP(Table[[#This Row],[Activity Details of Assistance]],WHAT!E:F,2,FALSE),"")</f>
        <v># of campaign per camp </v>
      </c>
      <c r="J3088" s="281"/>
      <c r="K3088">
        <v>8</v>
      </c>
      <c r="L3088" s="195" t="s">
        <v>28</v>
      </c>
      <c r="M3088" s="293" t="s">
        <v>13</v>
      </c>
      <c r="N3088" t="s">
        <v>14</v>
      </c>
      <c r="O3088" t="s">
        <v>309</v>
      </c>
      <c r="P3088" t="s">
        <v>1606</v>
      </c>
      <c r="Q3088" t="s">
        <v>4662</v>
      </c>
      <c r="R3088" s="230">
        <v>45169</v>
      </c>
      <c r="S3088" s="230">
        <v>45352</v>
      </c>
      <c r="T3088" t="s">
        <v>8407</v>
      </c>
      <c r="U3088" s="285"/>
      <c r="V3088" s="285"/>
      <c r="W3088" s="285"/>
      <c r="X3088" s="285"/>
      <c r="Y3088" s="286"/>
      <c r="Z3088" t="s">
        <v>8468</v>
      </c>
      <c r="AA3088" s="300" t="s">
        <v>8469</v>
      </c>
      <c r="AB3088">
        <v>1715054663</v>
      </c>
      <c r="AC3088" s="292" t="str">
        <f>_xlfn.IFNA(IF(Table[[#This Row],[Programme Partner]]&lt;&gt;Table[[#This Row],[Implementing Partner]],CONCATENATE(Table[[#This Row],[Programme Partner]],"-",Table[[#This Row],[Implementing Partner]]),Table[[#This Row],[Programme Partner]]),"")</f>
        <v>CARE</v>
      </c>
    </row>
    <row r="3089" spans="1:29" ht="16.5" customHeight="1">
      <c r="A3089" s="183">
        <v>3090</v>
      </c>
      <c r="B3089" s="279" t="s">
        <v>8385</v>
      </c>
      <c r="C3089" s="281" t="s">
        <v>5039</v>
      </c>
      <c r="D3089" s="282" t="s">
        <v>5039</v>
      </c>
      <c r="E3089" s="283" t="s">
        <v>5275</v>
      </c>
      <c r="F3089" s="281" t="s">
        <v>27</v>
      </c>
      <c r="G3089" s="281" t="s">
        <v>8014</v>
      </c>
      <c r="H3089" s="284" t="s">
        <v>8401</v>
      </c>
      <c r="I3089" s="281" t="str">
        <f>IFERROR(VLOOKUP(Table[[#This Row],[Activity Details of Assistance]],WHAT!E:F,2,FALSE),"")</f>
        <v># of household</v>
      </c>
      <c r="J3089" s="281"/>
      <c r="K3089">
        <v>1703</v>
      </c>
      <c r="L3089" s="195" t="s">
        <v>28</v>
      </c>
      <c r="M3089" s="293" t="s">
        <v>13</v>
      </c>
      <c r="N3089" t="s">
        <v>14</v>
      </c>
      <c r="O3089" t="s">
        <v>309</v>
      </c>
      <c r="P3089" t="s">
        <v>1606</v>
      </c>
      <c r="Q3089" t="s">
        <v>4662</v>
      </c>
      <c r="R3089" s="230">
        <v>45169</v>
      </c>
      <c r="S3089" s="230">
        <v>45352</v>
      </c>
      <c r="T3089" t="s">
        <v>8407</v>
      </c>
      <c r="U3089" s="285"/>
      <c r="V3089" s="285"/>
      <c r="W3089" s="285"/>
      <c r="X3089" s="285"/>
      <c r="Y3089" s="286"/>
      <c r="Z3089" t="s">
        <v>8468</v>
      </c>
      <c r="AA3089" s="299" t="s">
        <v>8469</v>
      </c>
      <c r="AB3089">
        <v>1715054663</v>
      </c>
      <c r="AC3089" s="292" t="str">
        <f>_xlfn.IFNA(IF(Table[[#This Row],[Programme Partner]]&lt;&gt;Table[[#This Row],[Implementing Partner]],CONCATENATE(Table[[#This Row],[Programme Partner]],"-",Table[[#This Row],[Implementing Partner]]),Table[[#This Row],[Programme Partner]]),"")</f>
        <v>CARE</v>
      </c>
    </row>
    <row r="3090" spans="1:29" ht="16.5" customHeight="1">
      <c r="A3090" s="183">
        <v>3091</v>
      </c>
      <c r="B3090" s="279" t="s">
        <v>8385</v>
      </c>
      <c r="C3090" s="281" t="s">
        <v>5039</v>
      </c>
      <c r="D3090" s="282" t="s">
        <v>5039</v>
      </c>
      <c r="E3090" s="283" t="s">
        <v>5275</v>
      </c>
      <c r="F3090" s="281" t="s">
        <v>27</v>
      </c>
      <c r="G3090" s="281" t="s">
        <v>8014</v>
      </c>
      <c r="H3090" s="284" t="s">
        <v>8412</v>
      </c>
      <c r="I3090" s="281" t="str">
        <f>IFERROR(VLOOKUP(Table[[#This Row],[Activity Details of Assistance]],WHAT!E:F,2,FALSE),"")</f>
        <v># of HH</v>
      </c>
      <c r="J3090" s="281"/>
      <c r="K3090">
        <v>4348</v>
      </c>
      <c r="L3090" s="195" t="s">
        <v>28</v>
      </c>
      <c r="M3090" s="293" t="s">
        <v>13</v>
      </c>
      <c r="N3090" t="s">
        <v>14</v>
      </c>
      <c r="O3090" t="s">
        <v>309</v>
      </c>
      <c r="P3090" t="s">
        <v>1606</v>
      </c>
      <c r="Q3090" t="s">
        <v>4662</v>
      </c>
      <c r="R3090" s="230">
        <v>45169</v>
      </c>
      <c r="S3090" s="230">
        <v>45352</v>
      </c>
      <c r="T3090" t="s">
        <v>8407</v>
      </c>
      <c r="U3090" s="285"/>
      <c r="V3090" s="285"/>
      <c r="W3090" s="285"/>
      <c r="X3090" s="285"/>
      <c r="Y3090" s="286"/>
      <c r="Z3090" t="s">
        <v>8468</v>
      </c>
      <c r="AA3090" s="300" t="s">
        <v>8469</v>
      </c>
      <c r="AB3090">
        <v>1715054663</v>
      </c>
      <c r="AC3090" s="292" t="str">
        <f>_xlfn.IFNA(IF(Table[[#This Row],[Programme Partner]]&lt;&gt;Table[[#This Row],[Implementing Partner]],CONCATENATE(Table[[#This Row],[Programme Partner]],"-",Table[[#This Row],[Implementing Partner]]),Table[[#This Row],[Programme Partner]]),"")</f>
        <v>CARE</v>
      </c>
    </row>
    <row r="3091" spans="1:29" ht="16.5" customHeight="1">
      <c r="A3091" s="183">
        <v>3092</v>
      </c>
      <c r="B3091" s="279" t="s">
        <v>8385</v>
      </c>
      <c r="C3091" s="281" t="s">
        <v>8350</v>
      </c>
      <c r="D3091" s="282" t="s">
        <v>8350</v>
      </c>
      <c r="E3091" s="283" t="s">
        <v>8465</v>
      </c>
      <c r="F3091" s="281" t="s">
        <v>27</v>
      </c>
      <c r="G3091" s="281" t="s">
        <v>8011</v>
      </c>
      <c r="H3091" s="284" t="s">
        <v>8363</v>
      </c>
      <c r="I3091" s="281" t="str">
        <f>IFERROR(VLOOKUP(Table[[#This Row],[Activity Details of Assistance]],WHAT!E:F,2,FALSE),"")</f>
        <v># of tube well</v>
      </c>
      <c r="J3091" s="281"/>
      <c r="K3091">
        <v>22</v>
      </c>
      <c r="L3091" s="195" t="s">
        <v>28</v>
      </c>
      <c r="M3091" s="293" t="s">
        <v>13</v>
      </c>
      <c r="N3091" t="s">
        <v>14</v>
      </c>
      <c r="O3091" t="s">
        <v>309</v>
      </c>
      <c r="P3091" t="s">
        <v>1606</v>
      </c>
      <c r="Q3091" t="s">
        <v>6386</v>
      </c>
      <c r="R3091" s="230">
        <v>45169</v>
      </c>
      <c r="S3091" s="230">
        <v>45231</v>
      </c>
      <c r="T3091" t="s">
        <v>8407</v>
      </c>
      <c r="U3091" s="285"/>
      <c r="V3091" s="285"/>
      <c r="W3091" s="285"/>
      <c r="X3091" s="285"/>
      <c r="Y3091" s="286"/>
      <c r="Z3091" t="s">
        <v>8353</v>
      </c>
      <c r="AA3091" s="299" t="s">
        <v>8452</v>
      </c>
      <c r="AB3091">
        <v>1722524747</v>
      </c>
      <c r="AC3091" s="292" t="str">
        <f>_xlfn.IFNA(IF(Table[[#This Row],[Programme Partner]]&lt;&gt;Table[[#This Row],[Implementing Partner]],CONCATENATE(Table[[#This Row],[Programme Partner]],"-",Table[[#This Row],[Implementing Partner]]),Table[[#This Row],[Programme Partner]]),"")</f>
        <v>CARITAS</v>
      </c>
    </row>
    <row r="3092" spans="1:29" ht="16.5" customHeight="1">
      <c r="A3092" s="183">
        <v>3093</v>
      </c>
      <c r="B3092" s="279" t="s">
        <v>8385</v>
      </c>
      <c r="C3092" s="281" t="s">
        <v>8350</v>
      </c>
      <c r="D3092" s="282" t="s">
        <v>8350</v>
      </c>
      <c r="E3092" s="283" t="s">
        <v>8465</v>
      </c>
      <c r="F3092" s="281" t="s">
        <v>27</v>
      </c>
      <c r="G3092" s="281" t="s">
        <v>8012</v>
      </c>
      <c r="H3092" s="284" t="s">
        <v>8364</v>
      </c>
      <c r="I3092" s="281" t="str">
        <f>IFERROR(VLOOKUP(Table[[#This Row],[Activity Details of Assistance]],WHAT!E:F,2,FALSE),"")</f>
        <v xml:space="preserve"># of door </v>
      </c>
      <c r="J3092" s="281"/>
      <c r="K3092">
        <v>2</v>
      </c>
      <c r="L3092" s="195" t="s">
        <v>28</v>
      </c>
      <c r="M3092" s="293" t="s">
        <v>13</v>
      </c>
      <c r="N3092" t="s">
        <v>14</v>
      </c>
      <c r="O3092" t="s">
        <v>309</v>
      </c>
      <c r="P3092" t="s">
        <v>1606</v>
      </c>
      <c r="Q3092" t="s">
        <v>6386</v>
      </c>
      <c r="R3092" s="230">
        <v>45169</v>
      </c>
      <c r="S3092" s="230">
        <v>45231</v>
      </c>
      <c r="T3092" t="s">
        <v>8407</v>
      </c>
      <c r="U3092" s="285"/>
      <c r="V3092" s="285"/>
      <c r="W3092" s="285"/>
      <c r="X3092" s="285"/>
      <c r="Y3092" s="286"/>
      <c r="Z3092" t="s">
        <v>8353</v>
      </c>
      <c r="AA3092" s="300" t="s">
        <v>8452</v>
      </c>
      <c r="AB3092">
        <v>1722524747</v>
      </c>
      <c r="AC3092" s="292" t="str">
        <f>_xlfn.IFNA(IF(Table[[#This Row],[Programme Partner]]&lt;&gt;Table[[#This Row],[Implementing Partner]],CONCATENATE(Table[[#This Row],[Programme Partner]],"-",Table[[#This Row],[Implementing Partner]]),Table[[#This Row],[Programme Partner]]),"")</f>
        <v>CARITAS</v>
      </c>
    </row>
    <row r="3093" spans="1:29" ht="16.5" customHeight="1">
      <c r="A3093" s="183">
        <v>3094</v>
      </c>
      <c r="B3093" s="279" t="s">
        <v>8385</v>
      </c>
      <c r="C3093" s="281" t="s">
        <v>8350</v>
      </c>
      <c r="D3093" s="282" t="s">
        <v>8350</v>
      </c>
      <c r="E3093" s="283" t="s">
        <v>8465</v>
      </c>
      <c r="F3093" s="281" t="s">
        <v>27</v>
      </c>
      <c r="G3093" s="281" t="s">
        <v>8012</v>
      </c>
      <c r="H3093" s="284" t="s">
        <v>8365</v>
      </c>
      <c r="I3093" s="281" t="str">
        <f>IFERROR(VLOOKUP(Table[[#This Row],[Activity Details of Assistance]],WHAT!E:F,2,FALSE),"")</f>
        <v># of door</v>
      </c>
      <c r="J3093" s="281"/>
      <c r="K3093">
        <v>19</v>
      </c>
      <c r="L3093" s="195" t="s">
        <v>28</v>
      </c>
      <c r="M3093" s="293" t="s">
        <v>13</v>
      </c>
      <c r="N3093" t="s">
        <v>14</v>
      </c>
      <c r="O3093" t="s">
        <v>309</v>
      </c>
      <c r="P3093" t="s">
        <v>1606</v>
      </c>
      <c r="Q3093" t="s">
        <v>6386</v>
      </c>
      <c r="R3093" s="230">
        <v>45169</v>
      </c>
      <c r="S3093" s="230">
        <v>45231</v>
      </c>
      <c r="T3093" t="s">
        <v>8407</v>
      </c>
      <c r="U3093" s="285"/>
      <c r="V3093" s="285"/>
      <c r="W3093" s="285"/>
      <c r="X3093" s="285"/>
      <c r="Y3093" s="286"/>
      <c r="Z3093" t="s">
        <v>8353</v>
      </c>
      <c r="AA3093" s="299" t="s">
        <v>8452</v>
      </c>
      <c r="AB3093">
        <v>1722524747</v>
      </c>
      <c r="AC3093" s="292" t="str">
        <f>_xlfn.IFNA(IF(Table[[#This Row],[Programme Partner]]&lt;&gt;Table[[#This Row],[Implementing Partner]],CONCATENATE(Table[[#This Row],[Programme Partner]],"-",Table[[#This Row],[Implementing Partner]]),Table[[#This Row],[Programme Partner]]),"")</f>
        <v>CARITAS</v>
      </c>
    </row>
    <row r="3094" spans="1:29" ht="16.5" customHeight="1">
      <c r="A3094" s="183">
        <v>3095</v>
      </c>
      <c r="B3094" s="279" t="s">
        <v>8385</v>
      </c>
      <c r="C3094" s="281" t="s">
        <v>8350</v>
      </c>
      <c r="D3094" s="282" t="s">
        <v>8350</v>
      </c>
      <c r="E3094" s="283" t="s">
        <v>8465</v>
      </c>
      <c r="F3094" s="281" t="s">
        <v>27</v>
      </c>
      <c r="G3094" s="281" t="s">
        <v>8012</v>
      </c>
      <c r="H3094" s="284" t="s">
        <v>8312</v>
      </c>
      <c r="I3094" s="281" t="str">
        <f>IFERROR(VLOOKUP(Table[[#This Row],[Activity Details of Assistance]],WHAT!E:F,2,FALSE),"")</f>
        <v># of door</v>
      </c>
      <c r="J3094" s="281"/>
      <c r="K3094">
        <v>21</v>
      </c>
      <c r="L3094" s="195" t="s">
        <v>28</v>
      </c>
      <c r="M3094" s="293" t="s">
        <v>13</v>
      </c>
      <c r="N3094" t="s">
        <v>14</v>
      </c>
      <c r="O3094" t="s">
        <v>309</v>
      </c>
      <c r="P3094" t="s">
        <v>1606</v>
      </c>
      <c r="Q3094" t="s">
        <v>6386</v>
      </c>
      <c r="R3094" s="230">
        <v>45169</v>
      </c>
      <c r="S3094" s="230">
        <v>45231</v>
      </c>
      <c r="T3094" t="s">
        <v>8407</v>
      </c>
      <c r="U3094" s="285"/>
      <c r="V3094" s="285"/>
      <c r="W3094" s="285"/>
      <c r="X3094" s="285"/>
      <c r="Y3094" s="286"/>
      <c r="Z3094" t="s">
        <v>8353</v>
      </c>
      <c r="AA3094" s="300" t="s">
        <v>8452</v>
      </c>
      <c r="AB3094">
        <v>1722524747</v>
      </c>
      <c r="AC3094" s="292" t="str">
        <f>_xlfn.IFNA(IF(Table[[#This Row],[Programme Partner]]&lt;&gt;Table[[#This Row],[Implementing Partner]],CONCATENATE(Table[[#This Row],[Programme Partner]],"-",Table[[#This Row],[Implementing Partner]]),Table[[#This Row],[Programme Partner]]),"")</f>
        <v>CARITAS</v>
      </c>
    </row>
    <row r="3095" spans="1:29" ht="16.5" customHeight="1">
      <c r="A3095" s="183">
        <v>3096</v>
      </c>
      <c r="B3095" s="279" t="s">
        <v>8385</v>
      </c>
      <c r="C3095" s="281" t="s">
        <v>8350</v>
      </c>
      <c r="D3095" s="282" t="s">
        <v>8350</v>
      </c>
      <c r="E3095" s="283" t="s">
        <v>8465</v>
      </c>
      <c r="F3095" s="281" t="s">
        <v>27</v>
      </c>
      <c r="G3095" s="281" t="s">
        <v>8013</v>
      </c>
      <c r="H3095" s="284" t="s">
        <v>8286</v>
      </c>
      <c r="I3095" s="281" t="str">
        <f>IFERROR(VLOOKUP(Table[[#This Row],[Activity Details of Assistance]],WHAT!E:F,2,FALSE),"")</f>
        <v># of HP sessions at community level</v>
      </c>
      <c r="J3095" s="281"/>
      <c r="K3095">
        <v>13</v>
      </c>
      <c r="L3095" s="195" t="s">
        <v>28</v>
      </c>
      <c r="M3095" s="293" t="s">
        <v>13</v>
      </c>
      <c r="N3095" t="s">
        <v>14</v>
      </c>
      <c r="O3095" t="s">
        <v>309</v>
      </c>
      <c r="P3095" t="s">
        <v>1606</v>
      </c>
      <c r="Q3095" t="s">
        <v>6386</v>
      </c>
      <c r="R3095" s="230">
        <v>45169</v>
      </c>
      <c r="S3095" s="230">
        <v>45231</v>
      </c>
      <c r="T3095" t="s">
        <v>8407</v>
      </c>
      <c r="U3095" s="285"/>
      <c r="V3095" s="285"/>
      <c r="W3095" s="285"/>
      <c r="X3095" s="285"/>
      <c r="Y3095" s="286"/>
      <c r="Z3095" t="s">
        <v>8353</v>
      </c>
      <c r="AA3095" s="299" t="s">
        <v>8452</v>
      </c>
      <c r="AB3095">
        <v>1722524747</v>
      </c>
      <c r="AC3095" s="292" t="str">
        <f>_xlfn.IFNA(IF(Table[[#This Row],[Programme Partner]]&lt;&gt;Table[[#This Row],[Implementing Partner]],CONCATENATE(Table[[#This Row],[Programme Partner]],"-",Table[[#This Row],[Implementing Partner]]),Table[[#This Row],[Programme Partner]]),"")</f>
        <v>CARITAS</v>
      </c>
    </row>
    <row r="3096" spans="1:29" ht="16.5" customHeight="1">
      <c r="A3096" s="183">
        <v>3097</v>
      </c>
      <c r="B3096" s="279" t="s">
        <v>8385</v>
      </c>
      <c r="C3096" s="281" t="s">
        <v>8350</v>
      </c>
      <c r="D3096" s="282" t="s">
        <v>8350</v>
      </c>
      <c r="E3096" s="283" t="s">
        <v>8465</v>
      </c>
      <c r="F3096" s="281" t="s">
        <v>27</v>
      </c>
      <c r="G3096" s="281" t="s">
        <v>8013</v>
      </c>
      <c r="H3096" s="284" t="s">
        <v>8287</v>
      </c>
      <c r="I3096" s="281" t="str">
        <f>IFERROR(VLOOKUP(Table[[#This Row],[Activity Details of Assistance]],WHAT!E:F,2,FALSE),"")</f>
        <v># of HP sessions at HH level</v>
      </c>
      <c r="J3096" s="281"/>
      <c r="K3096">
        <v>130</v>
      </c>
      <c r="L3096" s="195" t="s">
        <v>28</v>
      </c>
      <c r="M3096" s="293" t="s">
        <v>13</v>
      </c>
      <c r="N3096" t="s">
        <v>14</v>
      </c>
      <c r="O3096" t="s">
        <v>309</v>
      </c>
      <c r="P3096" t="s">
        <v>1606</v>
      </c>
      <c r="Q3096" t="s">
        <v>6386</v>
      </c>
      <c r="R3096" s="230">
        <v>45169</v>
      </c>
      <c r="S3096" s="230">
        <v>45231</v>
      </c>
      <c r="T3096" t="s">
        <v>8407</v>
      </c>
      <c r="U3096" s="285"/>
      <c r="V3096" s="285"/>
      <c r="W3096" s="285"/>
      <c r="X3096" s="285"/>
      <c r="Y3096" s="286"/>
      <c r="Z3096" t="s">
        <v>8353</v>
      </c>
      <c r="AA3096" s="300" t="s">
        <v>8452</v>
      </c>
      <c r="AB3096">
        <v>1722524747</v>
      </c>
      <c r="AC3096" s="292" t="str">
        <f>_xlfn.IFNA(IF(Table[[#This Row],[Programme Partner]]&lt;&gt;Table[[#This Row],[Implementing Partner]],CONCATENATE(Table[[#This Row],[Programme Partner]],"-",Table[[#This Row],[Implementing Partner]]),Table[[#This Row],[Programme Partner]]),"")</f>
        <v>CARITAS</v>
      </c>
    </row>
    <row r="3097" spans="1:29" ht="16.5" customHeight="1">
      <c r="A3097" s="183">
        <v>3098</v>
      </c>
      <c r="B3097" s="279" t="s">
        <v>8385</v>
      </c>
      <c r="C3097" s="281" t="s">
        <v>8350</v>
      </c>
      <c r="D3097" s="282" t="s">
        <v>8350</v>
      </c>
      <c r="E3097" s="283" t="s">
        <v>8465</v>
      </c>
      <c r="F3097" s="281" t="s">
        <v>27</v>
      </c>
      <c r="G3097" s="281" t="s">
        <v>8013</v>
      </c>
      <c r="H3097" s="284" t="s">
        <v>8327</v>
      </c>
      <c r="I3097" s="281" t="str">
        <f>IFERROR(VLOOKUP(Table[[#This Row],[Activity Details of Assistance]],WHAT!E:F,2,FALSE),"")</f>
        <v># of HP sessions at institution level</v>
      </c>
      <c r="J3097" s="281"/>
      <c r="K3097">
        <v>5</v>
      </c>
      <c r="L3097" s="195" t="s">
        <v>28</v>
      </c>
      <c r="M3097" s="293" t="s">
        <v>13</v>
      </c>
      <c r="N3097" t="s">
        <v>14</v>
      </c>
      <c r="O3097" t="s">
        <v>309</v>
      </c>
      <c r="P3097" t="s">
        <v>1606</v>
      </c>
      <c r="Q3097" t="s">
        <v>6386</v>
      </c>
      <c r="R3097" s="230">
        <v>45169</v>
      </c>
      <c r="S3097" s="230">
        <v>45231</v>
      </c>
      <c r="T3097" t="s">
        <v>8407</v>
      </c>
      <c r="U3097" s="285"/>
      <c r="V3097" s="285"/>
      <c r="W3097" s="285"/>
      <c r="X3097" s="285"/>
      <c r="Y3097" s="286"/>
      <c r="Z3097" t="s">
        <v>8353</v>
      </c>
      <c r="AA3097" s="299" t="s">
        <v>8452</v>
      </c>
      <c r="AB3097">
        <v>1722524747</v>
      </c>
      <c r="AC3097" s="292" t="str">
        <f>_xlfn.IFNA(IF(Table[[#This Row],[Programme Partner]]&lt;&gt;Table[[#This Row],[Implementing Partner]],CONCATENATE(Table[[#This Row],[Programme Partner]],"-",Table[[#This Row],[Implementing Partner]]),Table[[#This Row],[Programme Partner]]),"")</f>
        <v>CARITAS</v>
      </c>
    </row>
    <row r="3098" spans="1:29" ht="16.5" customHeight="1">
      <c r="A3098" s="183">
        <v>3099</v>
      </c>
      <c r="B3098" s="279" t="s">
        <v>8385</v>
      </c>
      <c r="C3098" s="281" t="s">
        <v>8350</v>
      </c>
      <c r="D3098" s="282" t="s">
        <v>8350</v>
      </c>
      <c r="E3098" s="283" t="s">
        <v>8465</v>
      </c>
      <c r="F3098" s="281" t="s">
        <v>27</v>
      </c>
      <c r="G3098" s="281" t="s">
        <v>8014</v>
      </c>
      <c r="H3098" s="284" t="s">
        <v>8313</v>
      </c>
      <c r="I3098" s="281" t="str">
        <f>IFERROR(VLOOKUP(Table[[#This Row],[Activity Details of Assistance]],WHAT!E:F,2,FALSE),"")</f>
        <v># of campaign per camp </v>
      </c>
      <c r="J3098" s="281"/>
      <c r="K3098">
        <v>6</v>
      </c>
      <c r="L3098" s="195" t="s">
        <v>28</v>
      </c>
      <c r="M3098" s="293" t="s">
        <v>13</v>
      </c>
      <c r="N3098" t="s">
        <v>14</v>
      </c>
      <c r="O3098" t="s">
        <v>309</v>
      </c>
      <c r="P3098" t="s">
        <v>1606</v>
      </c>
      <c r="Q3098" t="s">
        <v>6386</v>
      </c>
      <c r="R3098" s="230">
        <v>45169</v>
      </c>
      <c r="S3098" s="230">
        <v>45231</v>
      </c>
      <c r="T3098" t="s">
        <v>8407</v>
      </c>
      <c r="U3098" s="285"/>
      <c r="V3098" s="285"/>
      <c r="W3098" s="285"/>
      <c r="X3098" s="285"/>
      <c r="Y3098" s="286"/>
      <c r="Z3098" t="s">
        <v>8353</v>
      </c>
      <c r="AA3098" s="300" t="s">
        <v>8452</v>
      </c>
      <c r="AB3098">
        <v>1722524747</v>
      </c>
      <c r="AC3098" s="292" t="str">
        <f>_xlfn.IFNA(IF(Table[[#This Row],[Programme Partner]]&lt;&gt;Table[[#This Row],[Implementing Partner]],CONCATENATE(Table[[#This Row],[Programme Partner]],"-",Table[[#This Row],[Implementing Partner]]),Table[[#This Row],[Programme Partner]]),"")</f>
        <v>CARITAS</v>
      </c>
    </row>
    <row r="3099" spans="1:29" ht="16.5" customHeight="1">
      <c r="A3099" s="183">
        <v>3100</v>
      </c>
      <c r="B3099" s="279" t="s">
        <v>8385</v>
      </c>
      <c r="C3099" s="281" t="s">
        <v>8350</v>
      </c>
      <c r="D3099" s="282" t="s">
        <v>8350</v>
      </c>
      <c r="E3099" s="283" t="s">
        <v>8465</v>
      </c>
      <c r="F3099" s="281" t="s">
        <v>27</v>
      </c>
      <c r="G3099" s="281" t="s">
        <v>8014</v>
      </c>
      <c r="H3099" s="284" t="s">
        <v>8242</v>
      </c>
      <c r="I3099" s="281" t="str">
        <f>IFERROR(VLOOKUP(Table[[#This Row],[Activity Details of Assistance]],WHAT!E:F,2,FALSE),"")</f>
        <v># of pit</v>
      </c>
      <c r="J3099" s="281"/>
      <c r="K3099">
        <v>22</v>
      </c>
      <c r="L3099" s="195" t="s">
        <v>28</v>
      </c>
      <c r="M3099" s="293" t="s">
        <v>13</v>
      </c>
      <c r="N3099" t="s">
        <v>14</v>
      </c>
      <c r="O3099" t="s">
        <v>309</v>
      </c>
      <c r="P3099" t="s">
        <v>1606</v>
      </c>
      <c r="Q3099" t="s">
        <v>6386</v>
      </c>
      <c r="R3099" s="230">
        <v>45169</v>
      </c>
      <c r="S3099" s="230">
        <v>45231</v>
      </c>
      <c r="T3099" t="s">
        <v>8407</v>
      </c>
      <c r="U3099" s="285"/>
      <c r="V3099" s="285"/>
      <c r="W3099" s="285"/>
      <c r="X3099" s="285"/>
      <c r="Y3099" s="286"/>
      <c r="Z3099" t="s">
        <v>8353</v>
      </c>
      <c r="AA3099" s="299" t="s">
        <v>8452</v>
      </c>
      <c r="AB3099">
        <v>1722524747</v>
      </c>
      <c r="AC3099" s="292" t="str">
        <f>_xlfn.IFNA(IF(Table[[#This Row],[Programme Partner]]&lt;&gt;Table[[#This Row],[Implementing Partner]],CONCATENATE(Table[[#This Row],[Programme Partner]],"-",Table[[#This Row],[Implementing Partner]]),Table[[#This Row],[Programme Partner]]),"")</f>
        <v>CARITAS</v>
      </c>
    </row>
    <row r="3100" spans="1:29" ht="16.5" customHeight="1">
      <c r="A3100" s="183">
        <v>3101</v>
      </c>
      <c r="B3100" s="279" t="s">
        <v>8385</v>
      </c>
      <c r="C3100" s="281" t="s">
        <v>5148</v>
      </c>
      <c r="D3100" s="282" t="s">
        <v>4993</v>
      </c>
      <c r="E3100" t="s">
        <v>8296</v>
      </c>
      <c r="F3100" s="281" t="s">
        <v>27</v>
      </c>
      <c r="G3100" s="281" t="s">
        <v>8011</v>
      </c>
      <c r="H3100" s="284" t="s">
        <v>8363</v>
      </c>
      <c r="I3100" s="281" t="str">
        <f>IFERROR(VLOOKUP(Table[[#This Row],[Activity Details of Assistance]],WHAT!E:F,2,FALSE),"")</f>
        <v># of tube well</v>
      </c>
      <c r="J3100" s="281"/>
      <c r="K3100">
        <v>229</v>
      </c>
      <c r="L3100" s="195" t="s">
        <v>28</v>
      </c>
      <c r="M3100" s="293" t="s">
        <v>13</v>
      </c>
      <c r="N3100" t="s">
        <v>14</v>
      </c>
      <c r="O3100" t="s">
        <v>309</v>
      </c>
      <c r="P3100" t="s">
        <v>1606</v>
      </c>
      <c r="Q3100" t="s">
        <v>20</v>
      </c>
      <c r="R3100" s="230">
        <v>45169</v>
      </c>
      <c r="S3100" s="230">
        <v>45170</v>
      </c>
      <c r="T3100" t="s">
        <v>8407</v>
      </c>
      <c r="U3100" s="285"/>
      <c r="V3100" s="285"/>
      <c r="W3100" s="285"/>
      <c r="X3100" s="285"/>
      <c r="Y3100" s="286"/>
      <c r="Z3100" t="s">
        <v>8482</v>
      </c>
      <c r="AA3100" s="300" t="s">
        <v>8278</v>
      </c>
      <c r="AB3100">
        <v>1813213381</v>
      </c>
      <c r="AC3100" s="292" t="str">
        <f>_xlfn.IFNA(IF(Table[[#This Row],[Programme Partner]]&lt;&gt;Table[[#This Row],[Implementing Partner]],CONCATENATE(Table[[#This Row],[Programme Partner]],"-",Table[[#This Row],[Implementing Partner]]),Table[[#This Row],[Programme Partner]]),"")</f>
        <v>IOM-ACF</v>
      </c>
    </row>
    <row r="3101" spans="1:29" ht="16.5" customHeight="1">
      <c r="A3101" s="183">
        <v>3102</v>
      </c>
      <c r="B3101" s="279" t="s">
        <v>8385</v>
      </c>
      <c r="C3101" s="281" t="s">
        <v>5148</v>
      </c>
      <c r="D3101" s="282" t="s">
        <v>4993</v>
      </c>
      <c r="E3101" t="s">
        <v>8296</v>
      </c>
      <c r="F3101" s="281" t="s">
        <v>27</v>
      </c>
      <c r="G3101" s="281" t="s">
        <v>8012</v>
      </c>
      <c r="H3101" s="284" t="s">
        <v>8364</v>
      </c>
      <c r="I3101" s="281" t="str">
        <f>IFERROR(VLOOKUP(Table[[#This Row],[Activity Details of Assistance]],WHAT!E:F,2,FALSE),"")</f>
        <v xml:space="preserve"># of door </v>
      </c>
      <c r="J3101" s="281"/>
      <c r="K3101">
        <v>34</v>
      </c>
      <c r="L3101" s="195" t="s">
        <v>28</v>
      </c>
      <c r="M3101" s="293" t="s">
        <v>13</v>
      </c>
      <c r="N3101" t="s">
        <v>14</v>
      </c>
      <c r="O3101" t="s">
        <v>309</v>
      </c>
      <c r="P3101" t="s">
        <v>1606</v>
      </c>
      <c r="Q3101" t="s">
        <v>20</v>
      </c>
      <c r="R3101" s="230">
        <v>45169</v>
      </c>
      <c r="S3101" s="230">
        <v>45170</v>
      </c>
      <c r="T3101" t="s">
        <v>8407</v>
      </c>
      <c r="U3101" s="285"/>
      <c r="V3101" s="285"/>
      <c r="W3101" s="285"/>
      <c r="X3101" s="285"/>
      <c r="Y3101" s="286"/>
      <c r="Z3101" t="s">
        <v>8482</v>
      </c>
      <c r="AA3101" s="299" t="s">
        <v>8278</v>
      </c>
      <c r="AB3101">
        <v>1813213381</v>
      </c>
      <c r="AC3101" s="292" t="str">
        <f>_xlfn.IFNA(IF(Table[[#This Row],[Programme Partner]]&lt;&gt;Table[[#This Row],[Implementing Partner]],CONCATENATE(Table[[#This Row],[Programme Partner]],"-",Table[[#This Row],[Implementing Partner]]),Table[[#This Row],[Programme Partner]]),"")</f>
        <v>IOM-ACF</v>
      </c>
    </row>
    <row r="3102" spans="1:29" ht="16.5" customHeight="1">
      <c r="A3102" s="183">
        <v>3103</v>
      </c>
      <c r="B3102" s="279" t="s">
        <v>8385</v>
      </c>
      <c r="C3102" s="281" t="s">
        <v>5148</v>
      </c>
      <c r="D3102" s="282" t="s">
        <v>4993</v>
      </c>
      <c r="E3102" t="s">
        <v>8296</v>
      </c>
      <c r="F3102" s="281" t="s">
        <v>27</v>
      </c>
      <c r="G3102" s="281" t="s">
        <v>8012</v>
      </c>
      <c r="H3102" s="284" t="s">
        <v>8365</v>
      </c>
      <c r="I3102" s="281" t="str">
        <f>IFERROR(VLOOKUP(Table[[#This Row],[Activity Details of Assistance]],WHAT!E:F,2,FALSE),"")</f>
        <v># of door</v>
      </c>
      <c r="J3102" s="281"/>
      <c r="K3102">
        <v>213</v>
      </c>
      <c r="L3102" s="195" t="s">
        <v>28</v>
      </c>
      <c r="M3102" s="293" t="s">
        <v>13</v>
      </c>
      <c r="N3102" t="s">
        <v>14</v>
      </c>
      <c r="O3102" t="s">
        <v>309</v>
      </c>
      <c r="P3102" t="s">
        <v>1606</v>
      </c>
      <c r="Q3102" t="s">
        <v>20</v>
      </c>
      <c r="R3102" s="230">
        <v>45169</v>
      </c>
      <c r="S3102" s="230">
        <v>45170</v>
      </c>
      <c r="T3102" t="s">
        <v>8407</v>
      </c>
      <c r="U3102" s="285"/>
      <c r="V3102" s="285"/>
      <c r="W3102" s="285"/>
      <c r="X3102" s="285"/>
      <c r="Y3102" s="286"/>
      <c r="Z3102" t="s">
        <v>8482</v>
      </c>
      <c r="AA3102" s="300" t="s">
        <v>8278</v>
      </c>
      <c r="AB3102">
        <v>1813213381</v>
      </c>
      <c r="AC3102" s="292" t="str">
        <f>_xlfn.IFNA(IF(Table[[#This Row],[Programme Partner]]&lt;&gt;Table[[#This Row],[Implementing Partner]],CONCATENATE(Table[[#This Row],[Programme Partner]],"-",Table[[#This Row],[Implementing Partner]]),Table[[#This Row],[Programme Partner]]),"")</f>
        <v>IOM-ACF</v>
      </c>
    </row>
    <row r="3103" spans="1:29" ht="16.5" customHeight="1">
      <c r="A3103" s="183">
        <v>3104</v>
      </c>
      <c r="B3103" s="279" t="s">
        <v>8385</v>
      </c>
      <c r="C3103" s="281" t="s">
        <v>5148</v>
      </c>
      <c r="D3103" s="282" t="s">
        <v>4993</v>
      </c>
      <c r="E3103" t="s">
        <v>8296</v>
      </c>
      <c r="F3103" s="281" t="s">
        <v>27</v>
      </c>
      <c r="G3103" s="281" t="s">
        <v>8012</v>
      </c>
      <c r="H3103" s="284" t="s">
        <v>8312</v>
      </c>
      <c r="I3103" s="281" t="str">
        <f>IFERROR(VLOOKUP(Table[[#This Row],[Activity Details of Assistance]],WHAT!E:F,2,FALSE),"")</f>
        <v># of door</v>
      </c>
      <c r="J3103" s="281"/>
      <c r="K3103">
        <v>718</v>
      </c>
      <c r="L3103" s="195" t="s">
        <v>28</v>
      </c>
      <c r="M3103" s="293" t="s">
        <v>13</v>
      </c>
      <c r="N3103" t="s">
        <v>14</v>
      </c>
      <c r="O3103" t="s">
        <v>309</v>
      </c>
      <c r="P3103" t="s">
        <v>1606</v>
      </c>
      <c r="Q3103" t="s">
        <v>20</v>
      </c>
      <c r="R3103" s="230">
        <v>45169</v>
      </c>
      <c r="S3103" s="230">
        <v>45170</v>
      </c>
      <c r="T3103" t="s">
        <v>8407</v>
      </c>
      <c r="U3103" s="285"/>
      <c r="V3103" s="285"/>
      <c r="W3103" s="285"/>
      <c r="X3103" s="285"/>
      <c r="Y3103" s="286"/>
      <c r="Z3103" t="s">
        <v>8482</v>
      </c>
      <c r="AA3103" s="299" t="s">
        <v>8278</v>
      </c>
      <c r="AB3103">
        <v>1813213381</v>
      </c>
      <c r="AC3103" s="292" t="str">
        <f>_xlfn.IFNA(IF(Table[[#This Row],[Programme Partner]]&lt;&gt;Table[[#This Row],[Implementing Partner]],CONCATENATE(Table[[#This Row],[Programme Partner]],"-",Table[[#This Row],[Implementing Partner]]),Table[[#This Row],[Programme Partner]]),"")</f>
        <v>IOM-ACF</v>
      </c>
    </row>
    <row r="3104" spans="1:29" ht="16.5" customHeight="1">
      <c r="A3104" s="183">
        <v>3105</v>
      </c>
      <c r="B3104" s="279" t="s">
        <v>8385</v>
      </c>
      <c r="C3104" s="281" t="s">
        <v>5148</v>
      </c>
      <c r="D3104" s="282" t="s">
        <v>4993</v>
      </c>
      <c r="E3104" t="s">
        <v>8296</v>
      </c>
      <c r="F3104" s="281" t="s">
        <v>27</v>
      </c>
      <c r="G3104" s="281" t="s">
        <v>8013</v>
      </c>
      <c r="H3104" s="284" t="s">
        <v>8288</v>
      </c>
      <c r="I3104" s="281" t="str">
        <f>IFERROR(VLOOKUP(Table[[#This Row],[Activity Details of Assistance]],WHAT!E:F,2,FALSE),"")</f>
        <v># of handwashing station</v>
      </c>
      <c r="J3104" s="281"/>
      <c r="K3104">
        <v>10</v>
      </c>
      <c r="L3104" s="195" t="s">
        <v>28</v>
      </c>
      <c r="M3104" s="293" t="s">
        <v>13</v>
      </c>
      <c r="N3104" t="s">
        <v>14</v>
      </c>
      <c r="O3104" t="s">
        <v>309</v>
      </c>
      <c r="P3104" t="s">
        <v>1606</v>
      </c>
      <c r="Q3104" t="s">
        <v>20</v>
      </c>
      <c r="R3104" s="230">
        <v>45169</v>
      </c>
      <c r="S3104" s="230">
        <v>45170</v>
      </c>
      <c r="T3104" t="s">
        <v>8407</v>
      </c>
      <c r="U3104" s="285"/>
      <c r="V3104" s="285"/>
      <c r="W3104" s="285"/>
      <c r="X3104" s="285"/>
      <c r="Y3104" s="286"/>
      <c r="Z3104" t="s">
        <v>8482</v>
      </c>
      <c r="AA3104" s="300" t="s">
        <v>8278</v>
      </c>
      <c r="AB3104">
        <v>1813213381</v>
      </c>
      <c r="AC3104" s="292" t="str">
        <f>_xlfn.IFNA(IF(Table[[#This Row],[Programme Partner]]&lt;&gt;Table[[#This Row],[Implementing Partner]],CONCATENATE(Table[[#This Row],[Programme Partner]],"-",Table[[#This Row],[Implementing Partner]]),Table[[#This Row],[Programme Partner]]),"")</f>
        <v>IOM-ACF</v>
      </c>
    </row>
    <row r="3105" spans="1:29" ht="16.5" customHeight="1">
      <c r="A3105" s="183">
        <v>3106</v>
      </c>
      <c r="B3105" s="279" t="s">
        <v>8385</v>
      </c>
      <c r="C3105" s="281" t="s">
        <v>5148</v>
      </c>
      <c r="D3105" s="282" t="s">
        <v>4993</v>
      </c>
      <c r="E3105" t="s">
        <v>8296</v>
      </c>
      <c r="F3105" s="281" t="s">
        <v>27</v>
      </c>
      <c r="G3105" s="281" t="s">
        <v>8014</v>
      </c>
      <c r="H3105" s="284" t="s">
        <v>8313</v>
      </c>
      <c r="I3105" s="281" t="str">
        <f>IFERROR(VLOOKUP(Table[[#This Row],[Activity Details of Assistance]],WHAT!E:F,2,FALSE),"")</f>
        <v># of campaign per camp </v>
      </c>
      <c r="J3105" s="281"/>
      <c r="K3105">
        <v>16</v>
      </c>
      <c r="L3105" s="195" t="s">
        <v>28</v>
      </c>
      <c r="M3105" s="293" t="s">
        <v>13</v>
      </c>
      <c r="N3105" t="s">
        <v>14</v>
      </c>
      <c r="O3105" t="s">
        <v>309</v>
      </c>
      <c r="P3105" t="s">
        <v>1606</v>
      </c>
      <c r="Q3105" t="s">
        <v>20</v>
      </c>
      <c r="R3105" s="230">
        <v>45169</v>
      </c>
      <c r="S3105" s="230">
        <v>45170</v>
      </c>
      <c r="T3105" t="s">
        <v>8407</v>
      </c>
      <c r="U3105" s="285"/>
      <c r="V3105" s="285"/>
      <c r="W3105" s="285"/>
      <c r="X3105" s="285"/>
      <c r="Y3105" s="286"/>
      <c r="Z3105" t="s">
        <v>8482</v>
      </c>
      <c r="AA3105" s="299" t="s">
        <v>8278</v>
      </c>
      <c r="AB3105">
        <v>1813213381</v>
      </c>
      <c r="AC3105" s="292" t="str">
        <f>_xlfn.IFNA(IF(Table[[#This Row],[Programme Partner]]&lt;&gt;Table[[#This Row],[Implementing Partner]],CONCATENATE(Table[[#This Row],[Programme Partner]],"-",Table[[#This Row],[Implementing Partner]]),Table[[#This Row],[Programme Partner]]),"")</f>
        <v>IOM-ACF</v>
      </c>
    </row>
    <row r="3106" spans="1:29" ht="16.5" customHeight="1">
      <c r="A3106" s="183">
        <v>3107</v>
      </c>
      <c r="B3106" s="279" t="s">
        <v>8385</v>
      </c>
      <c r="C3106" s="281" t="s">
        <v>5148</v>
      </c>
      <c r="D3106" s="282" t="s">
        <v>4993</v>
      </c>
      <c r="E3106" t="s">
        <v>8296</v>
      </c>
      <c r="F3106" s="281" t="s">
        <v>27</v>
      </c>
      <c r="G3106" s="281" t="s">
        <v>8014</v>
      </c>
      <c r="H3106" s="284" t="s">
        <v>8401</v>
      </c>
      <c r="I3106" s="281" t="str">
        <f>IFERROR(VLOOKUP(Table[[#This Row],[Activity Details of Assistance]],WHAT!E:F,2,FALSE),"")</f>
        <v># of household</v>
      </c>
      <c r="J3106" s="281"/>
      <c r="K3106">
        <v>6043</v>
      </c>
      <c r="L3106" s="195" t="s">
        <v>28</v>
      </c>
      <c r="M3106" s="293" t="s">
        <v>13</v>
      </c>
      <c r="N3106" t="s">
        <v>14</v>
      </c>
      <c r="O3106" t="s">
        <v>309</v>
      </c>
      <c r="P3106" t="s">
        <v>1606</v>
      </c>
      <c r="Q3106" t="s">
        <v>20</v>
      </c>
      <c r="R3106" s="230">
        <v>45169</v>
      </c>
      <c r="S3106" s="230">
        <v>45170</v>
      </c>
      <c r="T3106" t="s">
        <v>8407</v>
      </c>
      <c r="U3106" s="285"/>
      <c r="V3106" s="285"/>
      <c r="W3106" s="285"/>
      <c r="X3106" s="285"/>
      <c r="Y3106" s="286"/>
      <c r="Z3106" t="s">
        <v>8482</v>
      </c>
      <c r="AA3106" s="300" t="s">
        <v>8278</v>
      </c>
      <c r="AB3106">
        <v>1813213381</v>
      </c>
      <c r="AC3106" s="292" t="str">
        <f>_xlfn.IFNA(IF(Table[[#This Row],[Programme Partner]]&lt;&gt;Table[[#This Row],[Implementing Partner]],CONCATENATE(Table[[#This Row],[Programme Partner]],"-",Table[[#This Row],[Implementing Partner]]),Table[[#This Row],[Programme Partner]]),"")</f>
        <v>IOM-ACF</v>
      </c>
    </row>
    <row r="3107" spans="1:29" ht="16.5" customHeight="1">
      <c r="A3107" s="183">
        <v>3108</v>
      </c>
      <c r="B3107" s="279" t="s">
        <v>8385</v>
      </c>
      <c r="C3107" s="281" t="s">
        <v>5275</v>
      </c>
      <c r="D3107" s="282" t="s">
        <v>5300</v>
      </c>
      <c r="E3107" s="283" t="s">
        <v>5275</v>
      </c>
      <c r="F3107" s="281" t="s">
        <v>27</v>
      </c>
      <c r="G3107" s="281" t="s">
        <v>8011</v>
      </c>
      <c r="H3107" s="284" t="s">
        <v>8363</v>
      </c>
      <c r="I3107" s="281" t="str">
        <f>IFERROR(VLOOKUP(Table[[#This Row],[Activity Details of Assistance]],WHAT!E:F,2,FALSE),"")</f>
        <v># of tube well</v>
      </c>
      <c r="J3107" s="281"/>
      <c r="K3107">
        <v>269</v>
      </c>
      <c r="L3107" s="195" t="s">
        <v>28</v>
      </c>
      <c r="M3107" s="293" t="s">
        <v>13</v>
      </c>
      <c r="N3107" t="s">
        <v>14</v>
      </c>
      <c r="O3107" t="s">
        <v>309</v>
      </c>
      <c r="P3107" t="s">
        <v>1606</v>
      </c>
      <c r="Q3107" t="s">
        <v>6475</v>
      </c>
      <c r="R3107" s="230">
        <v>45169</v>
      </c>
      <c r="S3107" s="230">
        <v>45323</v>
      </c>
      <c r="T3107" t="s">
        <v>8407</v>
      </c>
      <c r="U3107" s="285"/>
      <c r="V3107" s="285"/>
      <c r="W3107" s="285"/>
      <c r="X3107" s="285"/>
      <c r="Y3107" s="286"/>
      <c r="Z3107" t="s">
        <v>8440</v>
      </c>
      <c r="AA3107" s="299" t="s">
        <v>8443</v>
      </c>
      <c r="AB3107">
        <v>168679311</v>
      </c>
      <c r="AC3107" s="292" t="str">
        <f>_xlfn.IFNA(IF(Table[[#This Row],[Programme Partner]]&lt;&gt;Table[[#This Row],[Implementing Partner]],CONCATENATE(Table[[#This Row],[Programme Partner]],"-",Table[[#This Row],[Implementing Partner]]),Table[[#This Row],[Programme Partner]]),"")</f>
        <v>UNICEF-WVI</v>
      </c>
    </row>
    <row r="3108" spans="1:29" ht="16.5" customHeight="1">
      <c r="A3108" s="183">
        <v>3109</v>
      </c>
      <c r="B3108" s="279" t="s">
        <v>8385</v>
      </c>
      <c r="C3108" s="281" t="s">
        <v>5275</v>
      </c>
      <c r="D3108" s="282" t="s">
        <v>5300</v>
      </c>
      <c r="E3108" s="283" t="s">
        <v>5275</v>
      </c>
      <c r="F3108" s="281" t="s">
        <v>27</v>
      </c>
      <c r="G3108" s="281" t="s">
        <v>8012</v>
      </c>
      <c r="H3108" s="284" t="s">
        <v>8364</v>
      </c>
      <c r="I3108" s="281" t="str">
        <f>IFERROR(VLOOKUP(Table[[#This Row],[Activity Details of Assistance]],WHAT!E:F,2,FALSE),"")</f>
        <v xml:space="preserve"># of door </v>
      </c>
      <c r="J3108" s="281"/>
      <c r="K3108">
        <v>175</v>
      </c>
      <c r="L3108" s="195" t="s">
        <v>28</v>
      </c>
      <c r="M3108" s="293" t="s">
        <v>13</v>
      </c>
      <c r="N3108" t="s">
        <v>14</v>
      </c>
      <c r="O3108" t="s">
        <v>309</v>
      </c>
      <c r="P3108" t="s">
        <v>1606</v>
      </c>
      <c r="Q3108" t="s">
        <v>6475</v>
      </c>
      <c r="R3108" s="230">
        <v>45169</v>
      </c>
      <c r="S3108" s="230">
        <v>45323</v>
      </c>
      <c r="T3108" t="s">
        <v>8407</v>
      </c>
      <c r="U3108" s="285"/>
      <c r="V3108" s="285"/>
      <c r="W3108" s="285"/>
      <c r="X3108" s="285"/>
      <c r="Y3108" s="286"/>
      <c r="Z3108" t="s">
        <v>8440</v>
      </c>
      <c r="AA3108" s="300" t="s">
        <v>8443</v>
      </c>
      <c r="AB3108">
        <v>168679311</v>
      </c>
      <c r="AC3108" s="292" t="str">
        <f>_xlfn.IFNA(IF(Table[[#This Row],[Programme Partner]]&lt;&gt;Table[[#This Row],[Implementing Partner]],CONCATENATE(Table[[#This Row],[Programme Partner]],"-",Table[[#This Row],[Implementing Partner]]),Table[[#This Row],[Programme Partner]]),"")</f>
        <v>UNICEF-WVI</v>
      </c>
    </row>
    <row r="3109" spans="1:29" ht="16.5" customHeight="1">
      <c r="A3109" s="183">
        <v>3110</v>
      </c>
      <c r="B3109" s="279" t="s">
        <v>8385</v>
      </c>
      <c r="C3109" s="281" t="s">
        <v>5275</v>
      </c>
      <c r="D3109" s="282" t="s">
        <v>5300</v>
      </c>
      <c r="E3109" s="283" t="s">
        <v>5275</v>
      </c>
      <c r="F3109" s="281" t="s">
        <v>27</v>
      </c>
      <c r="G3109" s="281" t="s">
        <v>8012</v>
      </c>
      <c r="H3109" s="284" t="s">
        <v>8365</v>
      </c>
      <c r="I3109" s="281" t="str">
        <f>IFERROR(VLOOKUP(Table[[#This Row],[Activity Details of Assistance]],WHAT!E:F,2,FALSE),"")</f>
        <v># of door</v>
      </c>
      <c r="J3109" s="281"/>
      <c r="K3109">
        <v>469</v>
      </c>
      <c r="L3109" s="195" t="s">
        <v>28</v>
      </c>
      <c r="M3109" s="293" t="s">
        <v>13</v>
      </c>
      <c r="N3109" t="s">
        <v>14</v>
      </c>
      <c r="O3109" t="s">
        <v>309</v>
      </c>
      <c r="P3109" t="s">
        <v>1606</v>
      </c>
      <c r="Q3109" t="s">
        <v>6475</v>
      </c>
      <c r="R3109" s="230">
        <v>45169</v>
      </c>
      <c r="S3109" s="230">
        <v>45323</v>
      </c>
      <c r="T3109" t="s">
        <v>8407</v>
      </c>
      <c r="U3109" s="285"/>
      <c r="V3109" s="285"/>
      <c r="W3109" s="285"/>
      <c r="X3109" s="285"/>
      <c r="Y3109" s="286"/>
      <c r="Z3109" t="s">
        <v>8440</v>
      </c>
      <c r="AA3109" s="299" t="s">
        <v>8443</v>
      </c>
      <c r="AB3109">
        <v>168679311</v>
      </c>
      <c r="AC3109" s="292" t="str">
        <f>_xlfn.IFNA(IF(Table[[#This Row],[Programme Partner]]&lt;&gt;Table[[#This Row],[Implementing Partner]],CONCATENATE(Table[[#This Row],[Programme Partner]],"-",Table[[#This Row],[Implementing Partner]]),Table[[#This Row],[Programme Partner]]),"")</f>
        <v>UNICEF-WVI</v>
      </c>
    </row>
    <row r="3110" spans="1:29" ht="16.5" customHeight="1">
      <c r="A3110" s="183">
        <v>3111</v>
      </c>
      <c r="B3110" s="279" t="s">
        <v>8385</v>
      </c>
      <c r="C3110" s="281" t="s">
        <v>5275</v>
      </c>
      <c r="D3110" s="282" t="s">
        <v>5300</v>
      </c>
      <c r="E3110" s="283" t="s">
        <v>5275</v>
      </c>
      <c r="F3110" s="281" t="s">
        <v>27</v>
      </c>
      <c r="G3110" s="281" t="s">
        <v>8012</v>
      </c>
      <c r="H3110" s="284" t="s">
        <v>8312</v>
      </c>
      <c r="I3110" s="281" t="str">
        <f>IFERROR(VLOOKUP(Table[[#This Row],[Activity Details of Assistance]],WHAT!E:F,2,FALSE),"")</f>
        <v># of door</v>
      </c>
      <c r="J3110" s="281"/>
      <c r="K3110">
        <v>742</v>
      </c>
      <c r="L3110" s="195" t="s">
        <v>28</v>
      </c>
      <c r="M3110" s="293" t="s">
        <v>13</v>
      </c>
      <c r="N3110" t="s">
        <v>14</v>
      </c>
      <c r="O3110" t="s">
        <v>309</v>
      </c>
      <c r="P3110" t="s">
        <v>1606</v>
      </c>
      <c r="Q3110" t="s">
        <v>6475</v>
      </c>
      <c r="R3110" s="230">
        <v>45169</v>
      </c>
      <c r="S3110" s="230">
        <v>45323</v>
      </c>
      <c r="T3110" t="s">
        <v>8407</v>
      </c>
      <c r="U3110" s="285"/>
      <c r="V3110" s="285"/>
      <c r="W3110" s="285"/>
      <c r="X3110" s="285"/>
      <c r="Y3110" s="286"/>
      <c r="Z3110" t="s">
        <v>8440</v>
      </c>
      <c r="AA3110" s="300" t="s">
        <v>8443</v>
      </c>
      <c r="AB3110">
        <v>168679311</v>
      </c>
      <c r="AC3110" s="292" t="str">
        <f>_xlfn.IFNA(IF(Table[[#This Row],[Programme Partner]]&lt;&gt;Table[[#This Row],[Implementing Partner]],CONCATENATE(Table[[#This Row],[Programme Partner]],"-",Table[[#This Row],[Implementing Partner]]),Table[[#This Row],[Programme Partner]]),"")</f>
        <v>UNICEF-WVI</v>
      </c>
    </row>
    <row r="3111" spans="1:29" ht="16.5" customHeight="1">
      <c r="A3111" s="183">
        <v>3112</v>
      </c>
      <c r="B3111" s="279" t="s">
        <v>8385</v>
      </c>
      <c r="C3111" s="281" t="s">
        <v>5275</v>
      </c>
      <c r="D3111" s="282" t="s">
        <v>5300</v>
      </c>
      <c r="E3111" s="283" t="s">
        <v>5275</v>
      </c>
      <c r="F3111" s="281" t="s">
        <v>27</v>
      </c>
      <c r="G3111" s="281" t="s">
        <v>8013</v>
      </c>
      <c r="H3111" s="284" t="s">
        <v>8286</v>
      </c>
      <c r="I3111" s="281" t="str">
        <f>IFERROR(VLOOKUP(Table[[#This Row],[Activity Details of Assistance]],WHAT!E:F,2,FALSE),"")</f>
        <v># of HP sessions at community level</v>
      </c>
      <c r="J3111" s="281"/>
      <c r="K3111">
        <v>2346</v>
      </c>
      <c r="L3111" s="195" t="s">
        <v>28</v>
      </c>
      <c r="M3111" s="293" t="s">
        <v>13</v>
      </c>
      <c r="N3111" t="s">
        <v>14</v>
      </c>
      <c r="O3111" t="s">
        <v>309</v>
      </c>
      <c r="P3111" t="s">
        <v>1606</v>
      </c>
      <c r="Q3111" t="s">
        <v>6475</v>
      </c>
      <c r="R3111" s="230">
        <v>45169</v>
      </c>
      <c r="S3111" s="230">
        <v>45323</v>
      </c>
      <c r="T3111" t="s">
        <v>8407</v>
      </c>
      <c r="U3111" s="285"/>
      <c r="V3111" s="285"/>
      <c r="W3111" s="285"/>
      <c r="X3111" s="285"/>
      <c r="Y3111" s="286"/>
      <c r="Z3111" t="s">
        <v>8440</v>
      </c>
      <c r="AA3111" s="299" t="s">
        <v>8443</v>
      </c>
      <c r="AB3111">
        <v>168679311</v>
      </c>
      <c r="AC3111" s="292" t="str">
        <f>_xlfn.IFNA(IF(Table[[#This Row],[Programme Partner]]&lt;&gt;Table[[#This Row],[Implementing Partner]],CONCATENATE(Table[[#This Row],[Programme Partner]],"-",Table[[#This Row],[Implementing Partner]]),Table[[#This Row],[Programme Partner]]),"")</f>
        <v>UNICEF-WVI</v>
      </c>
    </row>
    <row r="3112" spans="1:29" ht="16.5" customHeight="1">
      <c r="A3112" s="183">
        <v>3113</v>
      </c>
      <c r="B3112" s="279" t="s">
        <v>8385</v>
      </c>
      <c r="C3112" s="281" t="s">
        <v>5275</v>
      </c>
      <c r="D3112" s="282" t="s">
        <v>5300</v>
      </c>
      <c r="E3112" s="283" t="s">
        <v>5275</v>
      </c>
      <c r="F3112" s="281" t="s">
        <v>27</v>
      </c>
      <c r="G3112" s="281" t="s">
        <v>8013</v>
      </c>
      <c r="H3112" s="284" t="s">
        <v>8287</v>
      </c>
      <c r="I3112" s="281" t="str">
        <f>IFERROR(VLOOKUP(Table[[#This Row],[Activity Details of Assistance]],WHAT!E:F,2,FALSE),"")</f>
        <v># of HP sessions at HH level</v>
      </c>
      <c r="J3112" s="281"/>
      <c r="K3112">
        <v>5048</v>
      </c>
      <c r="L3112" s="195" t="s">
        <v>28</v>
      </c>
      <c r="M3112" s="293" t="s">
        <v>13</v>
      </c>
      <c r="N3112" t="s">
        <v>14</v>
      </c>
      <c r="O3112" t="s">
        <v>309</v>
      </c>
      <c r="P3112" t="s">
        <v>1606</v>
      </c>
      <c r="Q3112" t="s">
        <v>6475</v>
      </c>
      <c r="R3112" s="230">
        <v>45169</v>
      </c>
      <c r="S3112" s="230">
        <v>45323</v>
      </c>
      <c r="T3112" t="s">
        <v>8407</v>
      </c>
      <c r="U3112" s="285"/>
      <c r="V3112" s="285"/>
      <c r="W3112" s="285"/>
      <c r="X3112" s="285"/>
      <c r="Y3112" s="286"/>
      <c r="Z3112" t="s">
        <v>8440</v>
      </c>
      <c r="AA3112" s="300" t="s">
        <v>8443</v>
      </c>
      <c r="AB3112">
        <v>168679311</v>
      </c>
      <c r="AC3112" s="292" t="str">
        <f>_xlfn.IFNA(IF(Table[[#This Row],[Programme Partner]]&lt;&gt;Table[[#This Row],[Implementing Partner]],CONCATENATE(Table[[#This Row],[Programme Partner]],"-",Table[[#This Row],[Implementing Partner]]),Table[[#This Row],[Programme Partner]]),"")</f>
        <v>UNICEF-WVI</v>
      </c>
    </row>
    <row r="3113" spans="1:29" ht="16.5" customHeight="1">
      <c r="A3113" s="183">
        <v>3114</v>
      </c>
      <c r="B3113" s="279" t="s">
        <v>8385</v>
      </c>
      <c r="C3113" s="281" t="s">
        <v>5275</v>
      </c>
      <c r="D3113" s="282" t="s">
        <v>5300</v>
      </c>
      <c r="E3113" s="283" t="s">
        <v>5275</v>
      </c>
      <c r="F3113" s="281" t="s">
        <v>27</v>
      </c>
      <c r="G3113" s="281" t="s">
        <v>8013</v>
      </c>
      <c r="H3113" s="284" t="s">
        <v>8327</v>
      </c>
      <c r="I3113" s="281" t="str">
        <f>IFERROR(VLOOKUP(Table[[#This Row],[Activity Details of Assistance]],WHAT!E:F,2,FALSE),"")</f>
        <v># of HP sessions at institution level</v>
      </c>
      <c r="J3113" s="281"/>
      <c r="K3113">
        <v>151</v>
      </c>
      <c r="L3113" s="195" t="s">
        <v>28</v>
      </c>
      <c r="M3113" s="293" t="s">
        <v>13</v>
      </c>
      <c r="N3113" t="s">
        <v>14</v>
      </c>
      <c r="O3113" t="s">
        <v>309</v>
      </c>
      <c r="P3113" t="s">
        <v>1606</v>
      </c>
      <c r="Q3113" t="s">
        <v>6475</v>
      </c>
      <c r="R3113" s="230">
        <v>45169</v>
      </c>
      <c r="S3113" s="230">
        <v>45323</v>
      </c>
      <c r="T3113" t="s">
        <v>8407</v>
      </c>
      <c r="U3113" s="285"/>
      <c r="V3113" s="285"/>
      <c r="W3113" s="285"/>
      <c r="X3113" s="285"/>
      <c r="Y3113" s="286"/>
      <c r="Z3113" t="s">
        <v>8440</v>
      </c>
      <c r="AA3113" s="299" t="s">
        <v>8443</v>
      </c>
      <c r="AB3113">
        <v>168679311</v>
      </c>
      <c r="AC3113" s="292" t="str">
        <f>_xlfn.IFNA(IF(Table[[#This Row],[Programme Partner]]&lt;&gt;Table[[#This Row],[Implementing Partner]],CONCATENATE(Table[[#This Row],[Programme Partner]],"-",Table[[#This Row],[Implementing Partner]]),Table[[#This Row],[Programme Partner]]),"")</f>
        <v>UNICEF-WVI</v>
      </c>
    </row>
    <row r="3114" spans="1:29" ht="16.5" customHeight="1">
      <c r="A3114" s="183">
        <v>3115</v>
      </c>
      <c r="B3114" s="279" t="s">
        <v>8385</v>
      </c>
      <c r="C3114" s="281" t="s">
        <v>5275</v>
      </c>
      <c r="D3114" s="282" t="s">
        <v>5300</v>
      </c>
      <c r="E3114" s="283" t="s">
        <v>5275</v>
      </c>
      <c r="F3114" s="281" t="s">
        <v>27</v>
      </c>
      <c r="G3114" s="281" t="s">
        <v>8014</v>
      </c>
      <c r="H3114" s="284" t="s">
        <v>8401</v>
      </c>
      <c r="I3114" s="281" t="str">
        <f>IFERROR(VLOOKUP(Table[[#This Row],[Activity Details of Assistance]],WHAT!E:F,2,FALSE),"")</f>
        <v># of household</v>
      </c>
      <c r="J3114" s="281"/>
      <c r="K3114">
        <v>1155</v>
      </c>
      <c r="L3114" s="195" t="s">
        <v>28</v>
      </c>
      <c r="M3114" s="293" t="s">
        <v>13</v>
      </c>
      <c r="N3114" t="s">
        <v>14</v>
      </c>
      <c r="O3114" t="s">
        <v>309</v>
      </c>
      <c r="P3114" t="s">
        <v>1606</v>
      </c>
      <c r="Q3114" t="s">
        <v>6475</v>
      </c>
      <c r="R3114" s="230">
        <v>45169</v>
      </c>
      <c r="S3114" s="230">
        <v>45323</v>
      </c>
      <c r="T3114" t="s">
        <v>8407</v>
      </c>
      <c r="U3114" s="285"/>
      <c r="V3114" s="285"/>
      <c r="W3114" s="285"/>
      <c r="X3114" s="285"/>
      <c r="Y3114" s="286"/>
      <c r="Z3114" t="s">
        <v>8440</v>
      </c>
      <c r="AA3114" s="300" t="s">
        <v>8443</v>
      </c>
      <c r="AB3114">
        <v>168679311</v>
      </c>
      <c r="AC3114" s="292" t="str">
        <f>_xlfn.IFNA(IF(Table[[#This Row],[Programme Partner]]&lt;&gt;Table[[#This Row],[Implementing Partner]],CONCATENATE(Table[[#This Row],[Programme Partner]],"-",Table[[#This Row],[Implementing Partner]]),Table[[#This Row],[Programme Partner]]),"")</f>
        <v>UNICEF-WVI</v>
      </c>
    </row>
    <row r="3115" spans="1:29" ht="16.5" customHeight="1">
      <c r="A3115" s="183">
        <v>3116</v>
      </c>
      <c r="B3115" s="279" t="s">
        <v>8385</v>
      </c>
      <c r="C3115" s="281" t="s">
        <v>5275</v>
      </c>
      <c r="D3115" s="282" t="s">
        <v>5300</v>
      </c>
      <c r="E3115" s="283" t="s">
        <v>5275</v>
      </c>
      <c r="F3115" s="281" t="s">
        <v>27</v>
      </c>
      <c r="G3115" s="281" t="s">
        <v>8014</v>
      </c>
      <c r="H3115" s="284" t="s">
        <v>8412</v>
      </c>
      <c r="I3115" s="281" t="str">
        <f>IFERROR(VLOOKUP(Table[[#This Row],[Activity Details of Assistance]],WHAT!E:F,2,FALSE),"")</f>
        <v># of HH</v>
      </c>
      <c r="J3115" s="281"/>
      <c r="K3115">
        <v>5674</v>
      </c>
      <c r="L3115" s="195" t="s">
        <v>28</v>
      </c>
      <c r="M3115" s="293" t="s">
        <v>13</v>
      </c>
      <c r="N3115" t="s">
        <v>14</v>
      </c>
      <c r="O3115" t="s">
        <v>309</v>
      </c>
      <c r="P3115" t="s">
        <v>1606</v>
      </c>
      <c r="Q3115" t="s">
        <v>6475</v>
      </c>
      <c r="R3115" s="230">
        <v>45169</v>
      </c>
      <c r="S3115" s="230">
        <v>45323</v>
      </c>
      <c r="T3115" t="s">
        <v>8407</v>
      </c>
      <c r="U3115" s="285"/>
      <c r="V3115" s="285"/>
      <c r="W3115" s="285"/>
      <c r="X3115" s="285"/>
      <c r="Y3115" s="286"/>
      <c r="Z3115" t="s">
        <v>8440</v>
      </c>
      <c r="AA3115" s="299" t="s">
        <v>8443</v>
      </c>
      <c r="AB3115">
        <v>168679311</v>
      </c>
      <c r="AC3115" s="292" t="str">
        <f>_xlfn.IFNA(IF(Table[[#This Row],[Programme Partner]]&lt;&gt;Table[[#This Row],[Implementing Partner]],CONCATENATE(Table[[#This Row],[Programme Partner]],"-",Table[[#This Row],[Implementing Partner]]),Table[[#This Row],[Programme Partner]]),"")</f>
        <v>UNICEF-WVI</v>
      </c>
    </row>
    <row r="3116" spans="1:29" ht="16.5" customHeight="1">
      <c r="A3116" s="183">
        <v>3117</v>
      </c>
      <c r="B3116" s="279" t="s">
        <v>8385</v>
      </c>
      <c r="C3116" s="281" t="s">
        <v>5273</v>
      </c>
      <c r="D3116" s="282" t="s">
        <v>5184</v>
      </c>
      <c r="E3116" s="283" t="s">
        <v>5273</v>
      </c>
      <c r="F3116" s="281" t="s">
        <v>27</v>
      </c>
      <c r="G3116" s="281" t="s">
        <v>8012</v>
      </c>
      <c r="H3116" s="284" t="s">
        <v>8364</v>
      </c>
      <c r="I3116" s="281" t="str">
        <f>IFERROR(VLOOKUP(Table[[#This Row],[Activity Details of Assistance]],WHAT!E:F,2,FALSE),"")</f>
        <v xml:space="preserve"># of door </v>
      </c>
      <c r="J3116" s="281"/>
      <c r="K3116">
        <v>55</v>
      </c>
      <c r="L3116" s="195" t="s">
        <v>28</v>
      </c>
      <c r="M3116" s="293" t="s">
        <v>13</v>
      </c>
      <c r="N3116" t="s">
        <v>14</v>
      </c>
      <c r="O3116" t="s">
        <v>309</v>
      </c>
      <c r="P3116" t="s">
        <v>1607</v>
      </c>
      <c r="Q3116" t="s">
        <v>4710</v>
      </c>
      <c r="R3116" s="230">
        <v>45169</v>
      </c>
      <c r="S3116" s="230">
        <v>45261</v>
      </c>
      <c r="T3116" t="s">
        <v>8407</v>
      </c>
      <c r="U3116" s="285"/>
      <c r="V3116" s="285"/>
      <c r="W3116" s="285"/>
      <c r="X3116" s="285"/>
      <c r="Y3116" s="286"/>
      <c r="Z3116" t="s">
        <v>8458</v>
      </c>
      <c r="AA3116" s="300" t="s">
        <v>8459</v>
      </c>
      <c r="AB3116" t="s">
        <v>8460</v>
      </c>
      <c r="AC3116" s="292" t="str">
        <f>_xlfn.IFNA(IF(Table[[#This Row],[Programme Partner]]&lt;&gt;Table[[#This Row],[Implementing Partner]],CONCATENATE(Table[[#This Row],[Programme Partner]],"-",Table[[#This Row],[Implementing Partner]]),Table[[#This Row],[Programme Partner]]),"")</f>
        <v>UNHCR-NGOF</v>
      </c>
    </row>
    <row r="3117" spans="1:29" ht="16.5" customHeight="1">
      <c r="A3117" s="183">
        <v>3118</v>
      </c>
      <c r="B3117" s="279" t="s">
        <v>8385</v>
      </c>
      <c r="C3117" s="281" t="s">
        <v>5273</v>
      </c>
      <c r="D3117" s="282" t="s">
        <v>5184</v>
      </c>
      <c r="E3117" s="283" t="s">
        <v>5273</v>
      </c>
      <c r="F3117" s="281" t="s">
        <v>27</v>
      </c>
      <c r="G3117" s="281" t="s">
        <v>8012</v>
      </c>
      <c r="H3117" s="284" t="s">
        <v>8365</v>
      </c>
      <c r="I3117" s="281" t="str">
        <f>IFERROR(VLOOKUP(Table[[#This Row],[Activity Details of Assistance]],WHAT!E:F,2,FALSE),"")</f>
        <v># of door</v>
      </c>
      <c r="J3117" s="281"/>
      <c r="K3117">
        <v>355</v>
      </c>
      <c r="L3117" s="195" t="s">
        <v>28</v>
      </c>
      <c r="M3117" s="293" t="s">
        <v>13</v>
      </c>
      <c r="N3117" t="s">
        <v>14</v>
      </c>
      <c r="O3117" t="s">
        <v>309</v>
      </c>
      <c r="P3117" t="s">
        <v>1607</v>
      </c>
      <c r="Q3117" t="s">
        <v>4710</v>
      </c>
      <c r="R3117" s="230">
        <v>45169</v>
      </c>
      <c r="S3117" s="230">
        <v>45261</v>
      </c>
      <c r="T3117" t="s">
        <v>8407</v>
      </c>
      <c r="U3117" s="285"/>
      <c r="V3117" s="285"/>
      <c r="W3117" s="285"/>
      <c r="X3117" s="285"/>
      <c r="Y3117" s="286"/>
      <c r="Z3117" t="s">
        <v>8458</v>
      </c>
      <c r="AA3117" s="299" t="s">
        <v>8459</v>
      </c>
      <c r="AB3117" t="s">
        <v>8460</v>
      </c>
      <c r="AC3117" s="292" t="str">
        <f>_xlfn.IFNA(IF(Table[[#This Row],[Programme Partner]]&lt;&gt;Table[[#This Row],[Implementing Partner]],CONCATENATE(Table[[#This Row],[Programme Partner]],"-",Table[[#This Row],[Implementing Partner]]),Table[[#This Row],[Programme Partner]]),"")</f>
        <v>UNHCR-NGOF</v>
      </c>
    </row>
    <row r="3118" spans="1:29" ht="16.5" customHeight="1">
      <c r="A3118" s="183">
        <v>3119</v>
      </c>
      <c r="B3118" s="279" t="s">
        <v>8385</v>
      </c>
      <c r="C3118" s="281" t="s">
        <v>5273</v>
      </c>
      <c r="D3118" s="282" t="s">
        <v>5184</v>
      </c>
      <c r="E3118" s="283" t="s">
        <v>5273</v>
      </c>
      <c r="F3118" s="281" t="s">
        <v>27</v>
      </c>
      <c r="G3118" s="281" t="s">
        <v>8012</v>
      </c>
      <c r="H3118" s="284" t="s">
        <v>8312</v>
      </c>
      <c r="I3118" s="281" t="str">
        <f>IFERROR(VLOOKUP(Table[[#This Row],[Activity Details of Assistance]],WHAT!E:F,2,FALSE),"")</f>
        <v># of door</v>
      </c>
      <c r="J3118" s="281"/>
      <c r="K3118">
        <v>558</v>
      </c>
      <c r="L3118" s="195" t="s">
        <v>28</v>
      </c>
      <c r="M3118" s="293" t="s">
        <v>13</v>
      </c>
      <c r="N3118" t="s">
        <v>14</v>
      </c>
      <c r="O3118" t="s">
        <v>309</v>
      </c>
      <c r="P3118" t="s">
        <v>1607</v>
      </c>
      <c r="Q3118" t="s">
        <v>4710</v>
      </c>
      <c r="R3118" s="230">
        <v>45169</v>
      </c>
      <c r="S3118" s="230">
        <v>45261</v>
      </c>
      <c r="T3118" t="s">
        <v>8407</v>
      </c>
      <c r="U3118" s="285"/>
      <c r="V3118" s="285"/>
      <c r="W3118" s="285"/>
      <c r="X3118" s="285"/>
      <c r="Y3118" s="286"/>
      <c r="Z3118" t="s">
        <v>8458</v>
      </c>
      <c r="AA3118" s="300" t="s">
        <v>8459</v>
      </c>
      <c r="AB3118" t="s">
        <v>8460</v>
      </c>
      <c r="AC3118" s="292" t="str">
        <f>_xlfn.IFNA(IF(Table[[#This Row],[Programme Partner]]&lt;&gt;Table[[#This Row],[Implementing Partner]],CONCATENATE(Table[[#This Row],[Programme Partner]],"-",Table[[#This Row],[Implementing Partner]]),Table[[#This Row],[Programme Partner]]),"")</f>
        <v>UNHCR-NGOF</v>
      </c>
    </row>
    <row r="3119" spans="1:29" ht="16.5" customHeight="1">
      <c r="A3119" s="183">
        <v>3120</v>
      </c>
      <c r="B3119" s="279" t="s">
        <v>8385</v>
      </c>
      <c r="C3119" s="281" t="s">
        <v>5273</v>
      </c>
      <c r="D3119" s="282" t="s">
        <v>5184</v>
      </c>
      <c r="E3119" s="283" t="s">
        <v>5273</v>
      </c>
      <c r="F3119" s="281" t="s">
        <v>27</v>
      </c>
      <c r="G3119" s="281" t="s">
        <v>8013</v>
      </c>
      <c r="H3119" s="284" t="s">
        <v>8338</v>
      </c>
      <c r="I3119" s="281" t="str">
        <f>IFERROR(VLOOKUP(Table[[#This Row],[Activity Details of Assistance]],WHAT!E:F,2,FALSE),"")</f>
        <v># of facilities</v>
      </c>
      <c r="J3119" s="281"/>
      <c r="K3119">
        <v>2190</v>
      </c>
      <c r="L3119" s="195" t="s">
        <v>28</v>
      </c>
      <c r="M3119" s="293" t="s">
        <v>13</v>
      </c>
      <c r="N3119" t="s">
        <v>14</v>
      </c>
      <c r="O3119" t="s">
        <v>309</v>
      </c>
      <c r="P3119" t="s">
        <v>1607</v>
      </c>
      <c r="Q3119" t="s">
        <v>4710</v>
      </c>
      <c r="R3119" s="230">
        <v>45169</v>
      </c>
      <c r="S3119" s="230">
        <v>45261</v>
      </c>
      <c r="T3119" t="s">
        <v>8407</v>
      </c>
      <c r="U3119" s="285"/>
      <c r="V3119" s="285"/>
      <c r="W3119" s="285"/>
      <c r="X3119" s="285"/>
      <c r="Y3119" s="286"/>
      <c r="Z3119" t="s">
        <v>8458</v>
      </c>
      <c r="AA3119" s="299" t="s">
        <v>8459</v>
      </c>
      <c r="AB3119" t="s">
        <v>8460</v>
      </c>
      <c r="AC3119" s="292" t="str">
        <f>_xlfn.IFNA(IF(Table[[#This Row],[Programme Partner]]&lt;&gt;Table[[#This Row],[Implementing Partner]],CONCATENATE(Table[[#This Row],[Programme Partner]],"-",Table[[#This Row],[Implementing Partner]]),Table[[#This Row],[Programme Partner]]),"")</f>
        <v>UNHCR-NGOF</v>
      </c>
    </row>
    <row r="3120" spans="1:29" ht="16.5" customHeight="1">
      <c r="A3120" s="183">
        <v>3121</v>
      </c>
      <c r="B3120" s="279" t="s">
        <v>8385</v>
      </c>
      <c r="C3120" s="281" t="s">
        <v>5273</v>
      </c>
      <c r="D3120" s="282" t="s">
        <v>5184</v>
      </c>
      <c r="E3120" s="283" t="s">
        <v>5273</v>
      </c>
      <c r="F3120" s="281" t="s">
        <v>27</v>
      </c>
      <c r="G3120" s="281" t="s">
        <v>8013</v>
      </c>
      <c r="H3120" s="284" t="s">
        <v>8286</v>
      </c>
      <c r="I3120" s="281" t="str">
        <f>IFERROR(VLOOKUP(Table[[#This Row],[Activity Details of Assistance]],WHAT!E:F,2,FALSE),"")</f>
        <v># of HP sessions at community level</v>
      </c>
      <c r="J3120" s="281"/>
      <c r="K3120">
        <v>96</v>
      </c>
      <c r="L3120" s="195" t="s">
        <v>28</v>
      </c>
      <c r="M3120" s="293" t="s">
        <v>13</v>
      </c>
      <c r="N3120" t="s">
        <v>14</v>
      </c>
      <c r="O3120" t="s">
        <v>309</v>
      </c>
      <c r="P3120" t="s">
        <v>1607</v>
      </c>
      <c r="Q3120" t="s">
        <v>4710</v>
      </c>
      <c r="R3120" s="230">
        <v>45169</v>
      </c>
      <c r="S3120" s="230">
        <v>45261</v>
      </c>
      <c r="T3120" t="s">
        <v>8407</v>
      </c>
      <c r="U3120" s="285"/>
      <c r="V3120" s="285"/>
      <c r="W3120" s="285"/>
      <c r="X3120" s="285"/>
      <c r="Y3120" s="286"/>
      <c r="Z3120" t="s">
        <v>8458</v>
      </c>
      <c r="AA3120" s="300" t="s">
        <v>8459</v>
      </c>
      <c r="AB3120" t="s">
        <v>8460</v>
      </c>
      <c r="AC3120" s="292" t="str">
        <f>_xlfn.IFNA(IF(Table[[#This Row],[Programme Partner]]&lt;&gt;Table[[#This Row],[Implementing Partner]],CONCATENATE(Table[[#This Row],[Programme Partner]],"-",Table[[#This Row],[Implementing Partner]]),Table[[#This Row],[Programme Partner]]),"")</f>
        <v>UNHCR-NGOF</v>
      </c>
    </row>
    <row r="3121" spans="1:29" ht="16.5" customHeight="1">
      <c r="A3121" s="183">
        <v>3122</v>
      </c>
      <c r="B3121" s="279" t="s">
        <v>8385</v>
      </c>
      <c r="C3121" s="281" t="s">
        <v>5273</v>
      </c>
      <c r="D3121" s="282" t="s">
        <v>5184</v>
      </c>
      <c r="E3121" s="283" t="s">
        <v>5273</v>
      </c>
      <c r="F3121" s="281" t="s">
        <v>27</v>
      </c>
      <c r="G3121" s="281" t="s">
        <v>8013</v>
      </c>
      <c r="H3121" s="284" t="s">
        <v>8287</v>
      </c>
      <c r="I3121" s="281" t="str">
        <f>IFERROR(VLOOKUP(Table[[#This Row],[Activity Details of Assistance]],WHAT!E:F,2,FALSE),"")</f>
        <v># of HP sessions at HH level</v>
      </c>
      <c r="J3121" s="281"/>
      <c r="K3121">
        <v>3220</v>
      </c>
      <c r="L3121" s="195" t="s">
        <v>28</v>
      </c>
      <c r="M3121" s="293" t="s">
        <v>13</v>
      </c>
      <c r="N3121" t="s">
        <v>14</v>
      </c>
      <c r="O3121" t="s">
        <v>309</v>
      </c>
      <c r="P3121" t="s">
        <v>1607</v>
      </c>
      <c r="Q3121" t="s">
        <v>4710</v>
      </c>
      <c r="R3121" s="230">
        <v>45169</v>
      </c>
      <c r="S3121" s="230">
        <v>45261</v>
      </c>
      <c r="T3121" t="s">
        <v>8407</v>
      </c>
      <c r="U3121" s="285"/>
      <c r="V3121" s="285"/>
      <c r="W3121" s="285"/>
      <c r="X3121" s="285"/>
      <c r="Y3121" s="286"/>
      <c r="Z3121" t="s">
        <v>8458</v>
      </c>
      <c r="AA3121" s="299" t="s">
        <v>8459</v>
      </c>
      <c r="AB3121" t="s">
        <v>8460</v>
      </c>
      <c r="AC3121" s="292" t="str">
        <f>_xlfn.IFNA(IF(Table[[#This Row],[Programme Partner]]&lt;&gt;Table[[#This Row],[Implementing Partner]],CONCATENATE(Table[[#This Row],[Programme Partner]],"-",Table[[#This Row],[Implementing Partner]]),Table[[#This Row],[Programme Partner]]),"")</f>
        <v>UNHCR-NGOF</v>
      </c>
    </row>
    <row r="3122" spans="1:29" ht="16.5" customHeight="1">
      <c r="A3122" s="183">
        <v>3123</v>
      </c>
      <c r="B3122" s="279" t="s">
        <v>8385</v>
      </c>
      <c r="C3122" s="281" t="s">
        <v>5273</v>
      </c>
      <c r="D3122" s="282" t="s">
        <v>5184</v>
      </c>
      <c r="E3122" s="283" t="s">
        <v>5273</v>
      </c>
      <c r="F3122" s="281" t="s">
        <v>27</v>
      </c>
      <c r="G3122" s="281" t="s">
        <v>8013</v>
      </c>
      <c r="H3122" s="284" t="s">
        <v>8327</v>
      </c>
      <c r="I3122" s="281" t="str">
        <f>IFERROR(VLOOKUP(Table[[#This Row],[Activity Details of Assistance]],WHAT!E:F,2,FALSE),"")</f>
        <v># of HP sessions at institution level</v>
      </c>
      <c r="J3122" s="281"/>
      <c r="K3122">
        <v>8</v>
      </c>
      <c r="L3122" s="195" t="s">
        <v>28</v>
      </c>
      <c r="M3122" s="293" t="s">
        <v>13</v>
      </c>
      <c r="N3122" t="s">
        <v>14</v>
      </c>
      <c r="O3122" t="s">
        <v>309</v>
      </c>
      <c r="P3122" t="s">
        <v>1607</v>
      </c>
      <c r="Q3122" t="s">
        <v>4710</v>
      </c>
      <c r="R3122" s="230">
        <v>45169</v>
      </c>
      <c r="S3122" s="230">
        <v>45261</v>
      </c>
      <c r="T3122" t="s">
        <v>8407</v>
      </c>
      <c r="U3122" s="285"/>
      <c r="V3122" s="285"/>
      <c r="W3122" s="285"/>
      <c r="X3122" s="285"/>
      <c r="Y3122" s="286"/>
      <c r="Z3122" t="s">
        <v>8458</v>
      </c>
      <c r="AA3122" s="300" t="s">
        <v>8459</v>
      </c>
      <c r="AB3122" t="s">
        <v>8460</v>
      </c>
      <c r="AC3122" s="292" t="str">
        <f>_xlfn.IFNA(IF(Table[[#This Row],[Programme Partner]]&lt;&gt;Table[[#This Row],[Implementing Partner]],CONCATENATE(Table[[#This Row],[Programme Partner]],"-",Table[[#This Row],[Implementing Partner]]),Table[[#This Row],[Programme Partner]]),"")</f>
        <v>UNHCR-NGOF</v>
      </c>
    </row>
    <row r="3123" spans="1:29" ht="16.5" customHeight="1">
      <c r="A3123" s="183">
        <v>3124</v>
      </c>
      <c r="B3123" s="279" t="s">
        <v>8385</v>
      </c>
      <c r="C3123" s="281" t="s">
        <v>5273</v>
      </c>
      <c r="D3123" s="282" t="s">
        <v>5184</v>
      </c>
      <c r="E3123" s="283" t="s">
        <v>5273</v>
      </c>
      <c r="F3123" s="281" t="s">
        <v>27</v>
      </c>
      <c r="G3123" s="281" t="s">
        <v>8014</v>
      </c>
      <c r="H3123" s="284" t="s">
        <v>8313</v>
      </c>
      <c r="I3123" s="281" t="str">
        <f>IFERROR(VLOOKUP(Table[[#This Row],[Activity Details of Assistance]],WHAT!E:F,2,FALSE),"")</f>
        <v># of campaign per camp </v>
      </c>
      <c r="J3123" s="281"/>
      <c r="K3123">
        <v>7</v>
      </c>
      <c r="L3123" s="195" t="s">
        <v>28</v>
      </c>
      <c r="M3123" s="293" t="s">
        <v>13</v>
      </c>
      <c r="N3123" t="s">
        <v>14</v>
      </c>
      <c r="O3123" t="s">
        <v>309</v>
      </c>
      <c r="P3123" t="s">
        <v>1607</v>
      </c>
      <c r="Q3123" t="s">
        <v>4710</v>
      </c>
      <c r="R3123" s="230">
        <v>45169</v>
      </c>
      <c r="S3123" s="230">
        <v>45261</v>
      </c>
      <c r="T3123" t="s">
        <v>8407</v>
      </c>
      <c r="U3123" s="285"/>
      <c r="V3123" s="285"/>
      <c r="W3123" s="285"/>
      <c r="X3123" s="285"/>
      <c r="Y3123" s="286"/>
      <c r="Z3123" t="s">
        <v>8458</v>
      </c>
      <c r="AA3123" s="299" t="s">
        <v>8459</v>
      </c>
      <c r="AB3123" t="s">
        <v>8460</v>
      </c>
      <c r="AC3123" s="292" t="str">
        <f>_xlfn.IFNA(IF(Table[[#This Row],[Programme Partner]]&lt;&gt;Table[[#This Row],[Implementing Partner]],CONCATENATE(Table[[#This Row],[Programme Partner]],"-",Table[[#This Row],[Implementing Partner]]),Table[[#This Row],[Programme Partner]]),"")</f>
        <v>UNHCR-NGOF</v>
      </c>
    </row>
    <row r="3124" spans="1:29" ht="16.5" customHeight="1">
      <c r="A3124" s="183">
        <v>3125</v>
      </c>
      <c r="B3124" s="279" t="s">
        <v>8385</v>
      </c>
      <c r="C3124" s="281" t="s">
        <v>5273</v>
      </c>
      <c r="D3124" s="282" t="s">
        <v>5184</v>
      </c>
      <c r="E3124" s="283" t="s">
        <v>5273</v>
      </c>
      <c r="F3124" s="281" t="s">
        <v>27</v>
      </c>
      <c r="G3124" s="281" t="s">
        <v>8014</v>
      </c>
      <c r="H3124" s="284" t="s">
        <v>8412</v>
      </c>
      <c r="I3124" s="281" t="str">
        <f>IFERROR(VLOOKUP(Table[[#This Row],[Activity Details of Assistance]],WHAT!E:F,2,FALSE),"")</f>
        <v># of HH</v>
      </c>
      <c r="J3124" s="281"/>
      <c r="K3124">
        <v>3124</v>
      </c>
      <c r="L3124" s="195" t="s">
        <v>28</v>
      </c>
      <c r="M3124" s="293" t="s">
        <v>13</v>
      </c>
      <c r="N3124" t="s">
        <v>14</v>
      </c>
      <c r="O3124" t="s">
        <v>309</v>
      </c>
      <c r="P3124" t="s">
        <v>1607</v>
      </c>
      <c r="Q3124" t="s">
        <v>4710</v>
      </c>
      <c r="R3124" s="230">
        <v>45169</v>
      </c>
      <c r="S3124" s="230">
        <v>45261</v>
      </c>
      <c r="T3124" t="s">
        <v>8407</v>
      </c>
      <c r="U3124" s="285"/>
      <c r="V3124" s="285"/>
      <c r="W3124" s="285"/>
      <c r="X3124" s="285"/>
      <c r="Y3124" s="286"/>
      <c r="Z3124" t="s">
        <v>8458</v>
      </c>
      <c r="AA3124" s="300" t="s">
        <v>8459</v>
      </c>
      <c r="AB3124" t="s">
        <v>8460</v>
      </c>
      <c r="AC3124" s="292" t="str">
        <f>_xlfn.IFNA(IF(Table[[#This Row],[Programme Partner]]&lt;&gt;Table[[#This Row],[Implementing Partner]],CONCATENATE(Table[[#This Row],[Programme Partner]],"-",Table[[#This Row],[Implementing Partner]]),Table[[#This Row],[Programme Partner]]),"")</f>
        <v>UNHCR-NGOF</v>
      </c>
    </row>
    <row r="3125" spans="1:29" ht="16.5" customHeight="1">
      <c r="A3125" s="183">
        <v>3126</v>
      </c>
      <c r="B3125" s="279" t="s">
        <v>8385</v>
      </c>
      <c r="C3125" s="281" t="s">
        <v>5275</v>
      </c>
      <c r="D3125" s="282" t="s">
        <v>5033</v>
      </c>
      <c r="E3125" s="283" t="s">
        <v>5275</v>
      </c>
      <c r="F3125" s="281" t="s">
        <v>27</v>
      </c>
      <c r="G3125" s="281" t="s">
        <v>8011</v>
      </c>
      <c r="H3125" s="284" t="s">
        <v>8363</v>
      </c>
      <c r="I3125" s="281" t="str">
        <f>IFERROR(VLOOKUP(Table[[#This Row],[Activity Details of Assistance]],WHAT!E:F,2,FALSE),"")</f>
        <v># of tube well</v>
      </c>
      <c r="J3125" s="281"/>
      <c r="K3125">
        <v>852</v>
      </c>
      <c r="L3125" s="195" t="s">
        <v>28</v>
      </c>
      <c r="M3125" s="293" t="s">
        <v>13</v>
      </c>
      <c r="N3125" t="s">
        <v>14</v>
      </c>
      <c r="O3125" t="s">
        <v>309</v>
      </c>
      <c r="P3125" t="s">
        <v>1606</v>
      </c>
      <c r="Q3125" t="s">
        <v>4659</v>
      </c>
      <c r="R3125" s="230">
        <v>45169</v>
      </c>
      <c r="S3125" s="230">
        <v>45323</v>
      </c>
      <c r="T3125" t="s">
        <v>8407</v>
      </c>
      <c r="U3125" s="285"/>
      <c r="V3125" s="285"/>
      <c r="W3125" s="285"/>
      <c r="X3125" s="285"/>
      <c r="Y3125" s="286"/>
      <c r="Z3125" t="s">
        <v>8355</v>
      </c>
      <c r="AA3125" s="299" t="s">
        <v>8356</v>
      </c>
      <c r="AB3125">
        <v>1847456486</v>
      </c>
      <c r="AC3125" s="292" t="str">
        <f>_xlfn.IFNA(IF(Table[[#This Row],[Programme Partner]]&lt;&gt;Table[[#This Row],[Implementing Partner]],CONCATENATE(Table[[#This Row],[Programme Partner]],"-",Table[[#This Row],[Implementing Partner]]),Table[[#This Row],[Programme Partner]]),"")</f>
        <v>UNICEF-BRAC</v>
      </c>
    </row>
    <row r="3126" spans="1:29" ht="16.5" customHeight="1">
      <c r="A3126" s="183">
        <v>3127</v>
      </c>
      <c r="B3126" s="279" t="s">
        <v>8385</v>
      </c>
      <c r="C3126" s="281" t="s">
        <v>5275</v>
      </c>
      <c r="D3126" s="282" t="s">
        <v>5033</v>
      </c>
      <c r="E3126" s="283" t="s">
        <v>5275</v>
      </c>
      <c r="F3126" s="281" t="s">
        <v>27</v>
      </c>
      <c r="G3126" s="281" t="s">
        <v>8012</v>
      </c>
      <c r="H3126" s="284" t="s">
        <v>8364</v>
      </c>
      <c r="I3126" s="281" t="str">
        <f>IFERROR(VLOOKUP(Table[[#This Row],[Activity Details of Assistance]],WHAT!E:F,2,FALSE),"")</f>
        <v xml:space="preserve"># of door </v>
      </c>
      <c r="J3126" s="281"/>
      <c r="K3126">
        <v>76</v>
      </c>
      <c r="L3126" s="195" t="s">
        <v>28</v>
      </c>
      <c r="M3126" s="293" t="s">
        <v>13</v>
      </c>
      <c r="N3126" t="s">
        <v>14</v>
      </c>
      <c r="O3126" t="s">
        <v>309</v>
      </c>
      <c r="P3126" t="s">
        <v>1606</v>
      </c>
      <c r="Q3126" t="s">
        <v>4659</v>
      </c>
      <c r="R3126" s="230">
        <v>45169</v>
      </c>
      <c r="S3126" s="230">
        <v>45323</v>
      </c>
      <c r="T3126" t="s">
        <v>8407</v>
      </c>
      <c r="U3126" s="285"/>
      <c r="V3126" s="285"/>
      <c r="W3126" s="285"/>
      <c r="X3126" s="285"/>
      <c r="Y3126" s="286"/>
      <c r="Z3126" t="s">
        <v>8355</v>
      </c>
      <c r="AA3126" s="300" t="s">
        <v>8356</v>
      </c>
      <c r="AB3126">
        <v>1847456486</v>
      </c>
      <c r="AC3126" s="292" t="str">
        <f>_xlfn.IFNA(IF(Table[[#This Row],[Programme Partner]]&lt;&gt;Table[[#This Row],[Implementing Partner]],CONCATENATE(Table[[#This Row],[Programme Partner]],"-",Table[[#This Row],[Implementing Partner]]),Table[[#This Row],[Programme Partner]]),"")</f>
        <v>UNICEF-BRAC</v>
      </c>
    </row>
    <row r="3127" spans="1:29" ht="16.5" customHeight="1">
      <c r="A3127" s="183">
        <v>3128</v>
      </c>
      <c r="B3127" s="279" t="s">
        <v>8385</v>
      </c>
      <c r="C3127" s="281" t="s">
        <v>5275</v>
      </c>
      <c r="D3127" s="282" t="s">
        <v>5033</v>
      </c>
      <c r="E3127" s="283" t="s">
        <v>5275</v>
      </c>
      <c r="F3127" s="281" t="s">
        <v>27</v>
      </c>
      <c r="G3127" s="281" t="s">
        <v>8012</v>
      </c>
      <c r="H3127" s="284" t="s">
        <v>8365</v>
      </c>
      <c r="I3127" s="281" t="str">
        <f>IFERROR(VLOOKUP(Table[[#This Row],[Activity Details of Assistance]],WHAT!E:F,2,FALSE),"")</f>
        <v># of door</v>
      </c>
      <c r="J3127" s="281"/>
      <c r="K3127">
        <v>364</v>
      </c>
      <c r="L3127" s="195" t="s">
        <v>28</v>
      </c>
      <c r="M3127" s="293" t="s">
        <v>13</v>
      </c>
      <c r="N3127" t="s">
        <v>14</v>
      </c>
      <c r="O3127" t="s">
        <v>309</v>
      </c>
      <c r="P3127" t="s">
        <v>1606</v>
      </c>
      <c r="Q3127" t="s">
        <v>4659</v>
      </c>
      <c r="R3127" s="230">
        <v>45169</v>
      </c>
      <c r="S3127" s="230">
        <v>45323</v>
      </c>
      <c r="T3127" t="s">
        <v>8407</v>
      </c>
      <c r="U3127" s="285"/>
      <c r="V3127" s="285"/>
      <c r="W3127" s="285"/>
      <c r="X3127" s="285"/>
      <c r="Y3127" s="286"/>
      <c r="Z3127" t="s">
        <v>8355</v>
      </c>
      <c r="AA3127" s="299" t="s">
        <v>8356</v>
      </c>
      <c r="AB3127">
        <v>1847456486</v>
      </c>
      <c r="AC3127" s="292" t="str">
        <f>_xlfn.IFNA(IF(Table[[#This Row],[Programme Partner]]&lt;&gt;Table[[#This Row],[Implementing Partner]],CONCATENATE(Table[[#This Row],[Programme Partner]],"-",Table[[#This Row],[Implementing Partner]]),Table[[#This Row],[Programme Partner]]),"")</f>
        <v>UNICEF-BRAC</v>
      </c>
    </row>
    <row r="3128" spans="1:29" ht="16.5" customHeight="1">
      <c r="A3128" s="183">
        <v>3129</v>
      </c>
      <c r="B3128" s="279" t="s">
        <v>8385</v>
      </c>
      <c r="C3128" s="281" t="s">
        <v>5275</v>
      </c>
      <c r="D3128" s="282" t="s">
        <v>5033</v>
      </c>
      <c r="E3128" s="283" t="s">
        <v>5275</v>
      </c>
      <c r="F3128" s="281" t="s">
        <v>27</v>
      </c>
      <c r="G3128" s="281" t="s">
        <v>8012</v>
      </c>
      <c r="H3128" s="284" t="s">
        <v>8312</v>
      </c>
      <c r="I3128" s="281" t="str">
        <f>IFERROR(VLOOKUP(Table[[#This Row],[Activity Details of Assistance]],WHAT!E:F,2,FALSE),"")</f>
        <v># of door</v>
      </c>
      <c r="J3128" s="281"/>
      <c r="K3128">
        <v>1535</v>
      </c>
      <c r="L3128" s="195" t="s">
        <v>28</v>
      </c>
      <c r="M3128" s="293" t="s">
        <v>13</v>
      </c>
      <c r="N3128" t="s">
        <v>14</v>
      </c>
      <c r="O3128" t="s">
        <v>309</v>
      </c>
      <c r="P3128" t="s">
        <v>1606</v>
      </c>
      <c r="Q3128" t="s">
        <v>4659</v>
      </c>
      <c r="R3128" s="230">
        <v>45169</v>
      </c>
      <c r="S3128" s="230">
        <v>45323</v>
      </c>
      <c r="T3128" t="s">
        <v>8407</v>
      </c>
      <c r="U3128" s="285"/>
      <c r="V3128" s="285"/>
      <c r="W3128" s="285"/>
      <c r="X3128" s="285"/>
      <c r="Y3128" s="286"/>
      <c r="Z3128" t="s">
        <v>8355</v>
      </c>
      <c r="AA3128" s="300" t="s">
        <v>8356</v>
      </c>
      <c r="AB3128">
        <v>1847456486</v>
      </c>
      <c r="AC3128" s="292" t="str">
        <f>_xlfn.IFNA(IF(Table[[#This Row],[Programme Partner]]&lt;&gt;Table[[#This Row],[Implementing Partner]],CONCATENATE(Table[[#This Row],[Programme Partner]],"-",Table[[#This Row],[Implementing Partner]]),Table[[#This Row],[Programme Partner]]),"")</f>
        <v>UNICEF-BRAC</v>
      </c>
    </row>
    <row r="3129" spans="1:29" ht="16.5" customHeight="1">
      <c r="A3129" s="183">
        <v>3130</v>
      </c>
      <c r="B3129" s="279" t="s">
        <v>8385</v>
      </c>
      <c r="C3129" s="281" t="s">
        <v>5275</v>
      </c>
      <c r="D3129" s="282" t="s">
        <v>5033</v>
      </c>
      <c r="E3129" s="283" t="s">
        <v>5275</v>
      </c>
      <c r="F3129" s="281" t="s">
        <v>27</v>
      </c>
      <c r="G3129" s="281" t="s">
        <v>8013</v>
      </c>
      <c r="H3129" s="284" t="s">
        <v>8338</v>
      </c>
      <c r="I3129" s="281" t="str">
        <f>IFERROR(VLOOKUP(Table[[#This Row],[Activity Details of Assistance]],WHAT!E:F,2,FALSE),"")</f>
        <v># of facilities</v>
      </c>
      <c r="J3129" s="281"/>
      <c r="K3129">
        <v>12443</v>
      </c>
      <c r="L3129" s="195" t="s">
        <v>28</v>
      </c>
      <c r="M3129" s="293" t="s">
        <v>13</v>
      </c>
      <c r="N3129" t="s">
        <v>14</v>
      </c>
      <c r="O3129" t="s">
        <v>309</v>
      </c>
      <c r="P3129" t="s">
        <v>1606</v>
      </c>
      <c r="Q3129" t="s">
        <v>4659</v>
      </c>
      <c r="R3129" s="230">
        <v>45169</v>
      </c>
      <c r="S3129" s="230">
        <v>45323</v>
      </c>
      <c r="T3129" t="s">
        <v>8407</v>
      </c>
      <c r="U3129" s="285"/>
      <c r="V3129" s="285"/>
      <c r="W3129" s="285"/>
      <c r="X3129" s="285"/>
      <c r="Y3129" s="286"/>
      <c r="Z3129" t="s">
        <v>8355</v>
      </c>
      <c r="AA3129" s="299" t="s">
        <v>8356</v>
      </c>
      <c r="AB3129">
        <v>1847456486</v>
      </c>
      <c r="AC3129" s="292" t="str">
        <f>_xlfn.IFNA(IF(Table[[#This Row],[Programme Partner]]&lt;&gt;Table[[#This Row],[Implementing Partner]],CONCATENATE(Table[[#This Row],[Programme Partner]],"-",Table[[#This Row],[Implementing Partner]]),Table[[#This Row],[Programme Partner]]),"")</f>
        <v>UNICEF-BRAC</v>
      </c>
    </row>
    <row r="3130" spans="1:29" ht="16.5" customHeight="1">
      <c r="A3130" s="183">
        <v>3131</v>
      </c>
      <c r="B3130" s="279" t="s">
        <v>8385</v>
      </c>
      <c r="C3130" s="281" t="s">
        <v>5275</v>
      </c>
      <c r="D3130" s="282" t="s">
        <v>5033</v>
      </c>
      <c r="E3130" s="283" t="s">
        <v>5275</v>
      </c>
      <c r="F3130" s="281" t="s">
        <v>27</v>
      </c>
      <c r="G3130" s="281" t="s">
        <v>8013</v>
      </c>
      <c r="H3130" s="284" t="s">
        <v>8287</v>
      </c>
      <c r="I3130" s="281" t="str">
        <f>IFERROR(VLOOKUP(Table[[#This Row],[Activity Details of Assistance]],WHAT!E:F,2,FALSE),"")</f>
        <v># of HP sessions at HH level</v>
      </c>
      <c r="J3130" s="281"/>
      <c r="K3130">
        <v>6879</v>
      </c>
      <c r="L3130" s="195" t="s">
        <v>28</v>
      </c>
      <c r="M3130" s="293" t="s">
        <v>13</v>
      </c>
      <c r="N3130" t="s">
        <v>14</v>
      </c>
      <c r="O3130" t="s">
        <v>309</v>
      </c>
      <c r="P3130" t="s">
        <v>1606</v>
      </c>
      <c r="Q3130" t="s">
        <v>4659</v>
      </c>
      <c r="R3130" s="230">
        <v>45169</v>
      </c>
      <c r="S3130" s="230">
        <v>45323</v>
      </c>
      <c r="T3130" t="s">
        <v>8407</v>
      </c>
      <c r="U3130" s="285"/>
      <c r="V3130" s="285"/>
      <c r="W3130" s="285"/>
      <c r="X3130" s="285"/>
      <c r="Y3130" s="286"/>
      <c r="Z3130" t="s">
        <v>8355</v>
      </c>
      <c r="AA3130" s="300" t="s">
        <v>8356</v>
      </c>
      <c r="AB3130">
        <v>1847456486</v>
      </c>
      <c r="AC3130" s="292" t="str">
        <f>_xlfn.IFNA(IF(Table[[#This Row],[Programme Partner]]&lt;&gt;Table[[#This Row],[Implementing Partner]],CONCATENATE(Table[[#This Row],[Programme Partner]],"-",Table[[#This Row],[Implementing Partner]]),Table[[#This Row],[Programme Partner]]),"")</f>
        <v>UNICEF-BRAC</v>
      </c>
    </row>
    <row r="3131" spans="1:29" ht="16.5" customHeight="1">
      <c r="A3131" s="183">
        <v>3132</v>
      </c>
      <c r="B3131" s="279" t="s">
        <v>8385</v>
      </c>
      <c r="C3131" s="281" t="s">
        <v>5275</v>
      </c>
      <c r="D3131" s="282" t="s">
        <v>5033</v>
      </c>
      <c r="E3131" s="283" t="s">
        <v>5275</v>
      </c>
      <c r="F3131" s="281" t="s">
        <v>27</v>
      </c>
      <c r="G3131" s="281" t="s">
        <v>8014</v>
      </c>
      <c r="H3131" s="284" t="s">
        <v>8313</v>
      </c>
      <c r="I3131" s="281" t="str">
        <f>IFERROR(VLOOKUP(Table[[#This Row],[Activity Details of Assistance]],WHAT!E:F,2,FALSE),"")</f>
        <v># of campaign per camp </v>
      </c>
      <c r="J3131" s="281"/>
      <c r="K3131">
        <v>1</v>
      </c>
      <c r="L3131" s="195" t="s">
        <v>28</v>
      </c>
      <c r="M3131" s="293" t="s">
        <v>13</v>
      </c>
      <c r="N3131" t="s">
        <v>14</v>
      </c>
      <c r="O3131" t="s">
        <v>309</v>
      </c>
      <c r="P3131" t="s">
        <v>1606</v>
      </c>
      <c r="Q3131" t="s">
        <v>4659</v>
      </c>
      <c r="R3131" s="230">
        <v>45169</v>
      </c>
      <c r="S3131" s="230">
        <v>45323</v>
      </c>
      <c r="T3131" t="s">
        <v>8407</v>
      </c>
      <c r="U3131" s="285"/>
      <c r="V3131" s="285"/>
      <c r="W3131" s="285"/>
      <c r="X3131" s="285"/>
      <c r="Y3131" s="286"/>
      <c r="Z3131" t="s">
        <v>8355</v>
      </c>
      <c r="AA3131" s="299" t="s">
        <v>8356</v>
      </c>
      <c r="AB3131">
        <v>1847456486</v>
      </c>
      <c r="AC3131" s="292" t="str">
        <f>_xlfn.IFNA(IF(Table[[#This Row],[Programme Partner]]&lt;&gt;Table[[#This Row],[Implementing Partner]],CONCATENATE(Table[[#This Row],[Programme Partner]],"-",Table[[#This Row],[Implementing Partner]]),Table[[#This Row],[Programme Partner]]),"")</f>
        <v>UNICEF-BRAC</v>
      </c>
    </row>
    <row r="3132" spans="1:29" ht="16.5" customHeight="1">
      <c r="A3132" s="183">
        <v>3133</v>
      </c>
      <c r="B3132" s="279" t="s">
        <v>8385</v>
      </c>
      <c r="C3132" s="281" t="s">
        <v>5275</v>
      </c>
      <c r="D3132" s="282" t="s">
        <v>5033</v>
      </c>
      <c r="E3132" s="283" t="s">
        <v>5275</v>
      </c>
      <c r="F3132" s="281" t="s">
        <v>27</v>
      </c>
      <c r="G3132" s="281" t="s">
        <v>8014</v>
      </c>
      <c r="H3132" s="284" t="s">
        <v>8401</v>
      </c>
      <c r="I3132" s="281" t="str">
        <f>IFERROR(VLOOKUP(Table[[#This Row],[Activity Details of Assistance]],WHAT!E:F,2,FALSE),"")</f>
        <v># of household</v>
      </c>
      <c r="J3132" s="281"/>
      <c r="K3132">
        <v>1559</v>
      </c>
      <c r="L3132" s="195" t="s">
        <v>28</v>
      </c>
      <c r="M3132" s="293" t="s">
        <v>13</v>
      </c>
      <c r="N3132" t="s">
        <v>14</v>
      </c>
      <c r="O3132" t="s">
        <v>309</v>
      </c>
      <c r="P3132" t="s">
        <v>1606</v>
      </c>
      <c r="Q3132" t="s">
        <v>4659</v>
      </c>
      <c r="R3132" s="230">
        <v>45169</v>
      </c>
      <c r="S3132" s="230">
        <v>45323</v>
      </c>
      <c r="T3132" t="s">
        <v>8407</v>
      </c>
      <c r="U3132" s="285"/>
      <c r="V3132" s="285"/>
      <c r="W3132" s="285"/>
      <c r="X3132" s="285"/>
      <c r="Y3132" s="286"/>
      <c r="Z3132" t="s">
        <v>8355</v>
      </c>
      <c r="AA3132" s="300" t="s">
        <v>8356</v>
      </c>
      <c r="AB3132">
        <v>1847456486</v>
      </c>
      <c r="AC3132" s="292" t="str">
        <f>_xlfn.IFNA(IF(Table[[#This Row],[Programme Partner]]&lt;&gt;Table[[#This Row],[Implementing Partner]],CONCATENATE(Table[[#This Row],[Programme Partner]],"-",Table[[#This Row],[Implementing Partner]]),Table[[#This Row],[Programme Partner]]),"")</f>
        <v>UNICEF-BRAC</v>
      </c>
    </row>
    <row r="3133" spans="1:29" ht="16.5" customHeight="1">
      <c r="A3133" s="183">
        <v>3134</v>
      </c>
      <c r="B3133" s="279" t="s">
        <v>8385</v>
      </c>
      <c r="C3133" s="281" t="s">
        <v>5275</v>
      </c>
      <c r="D3133" s="282" t="s">
        <v>5033</v>
      </c>
      <c r="E3133" s="283" t="s">
        <v>5275</v>
      </c>
      <c r="F3133" s="281" t="s">
        <v>27</v>
      </c>
      <c r="G3133" s="281" t="s">
        <v>8014</v>
      </c>
      <c r="H3133" s="284" t="s">
        <v>8412</v>
      </c>
      <c r="I3133" s="281" t="str">
        <f>IFERROR(VLOOKUP(Table[[#This Row],[Activity Details of Assistance]],WHAT!E:F,2,FALSE),"")</f>
        <v># of HH</v>
      </c>
      <c r="J3133" s="281"/>
      <c r="K3133">
        <v>5320</v>
      </c>
      <c r="L3133" s="195" t="s">
        <v>28</v>
      </c>
      <c r="M3133" s="293" t="s">
        <v>13</v>
      </c>
      <c r="N3133" t="s">
        <v>14</v>
      </c>
      <c r="O3133" t="s">
        <v>309</v>
      </c>
      <c r="P3133" t="s">
        <v>1606</v>
      </c>
      <c r="Q3133" t="s">
        <v>4659</v>
      </c>
      <c r="R3133" s="230">
        <v>45169</v>
      </c>
      <c r="S3133" s="230">
        <v>45323</v>
      </c>
      <c r="T3133" t="s">
        <v>8407</v>
      </c>
      <c r="U3133" s="285"/>
      <c r="V3133" s="285"/>
      <c r="W3133" s="285"/>
      <c r="X3133" s="285"/>
      <c r="Y3133" s="286"/>
      <c r="Z3133" t="s">
        <v>8355</v>
      </c>
      <c r="AA3133" s="299" t="s">
        <v>8356</v>
      </c>
      <c r="AB3133">
        <v>1847456486</v>
      </c>
      <c r="AC3133" s="292" t="str">
        <f>_xlfn.IFNA(IF(Table[[#This Row],[Programme Partner]]&lt;&gt;Table[[#This Row],[Implementing Partner]],CONCATENATE(Table[[#This Row],[Programme Partner]],"-",Table[[#This Row],[Implementing Partner]]),Table[[#This Row],[Programme Partner]]),"")</f>
        <v>UNICEF-BRAC</v>
      </c>
    </row>
    <row r="3134" spans="1:29" ht="16.5" customHeight="1">
      <c r="A3134" s="183">
        <v>3135</v>
      </c>
      <c r="B3134" s="279" t="s">
        <v>8385</v>
      </c>
      <c r="C3134" s="281" t="s">
        <v>5273</v>
      </c>
      <c r="D3134" s="282" t="s">
        <v>5184</v>
      </c>
      <c r="E3134" s="283" t="s">
        <v>5273</v>
      </c>
      <c r="F3134" s="281" t="s">
        <v>27</v>
      </c>
      <c r="G3134" s="281" t="s">
        <v>8012</v>
      </c>
      <c r="H3134" s="284" t="s">
        <v>8364</v>
      </c>
      <c r="I3134" s="281" t="str">
        <f>IFERROR(VLOOKUP(Table[[#This Row],[Activity Details of Assistance]],WHAT!E:F,2,FALSE),"")</f>
        <v xml:space="preserve"># of door </v>
      </c>
      <c r="J3134" s="281"/>
      <c r="K3134">
        <v>126</v>
      </c>
      <c r="L3134" s="195" t="s">
        <v>28</v>
      </c>
      <c r="M3134" s="293" t="s">
        <v>13</v>
      </c>
      <c r="N3134" t="s">
        <v>14</v>
      </c>
      <c r="O3134" t="s">
        <v>307</v>
      </c>
      <c r="P3134" t="s">
        <v>1599</v>
      </c>
      <c r="Q3134" t="s">
        <v>4723</v>
      </c>
      <c r="R3134" s="230">
        <v>45169</v>
      </c>
      <c r="S3134" s="230">
        <v>45261</v>
      </c>
      <c r="T3134" t="s">
        <v>8407</v>
      </c>
      <c r="U3134" s="285"/>
      <c r="V3134" s="285"/>
      <c r="W3134" s="285"/>
      <c r="X3134" s="285"/>
      <c r="Y3134" s="286"/>
      <c r="Z3134" t="s">
        <v>8458</v>
      </c>
      <c r="AA3134" s="300" t="s">
        <v>8459</v>
      </c>
      <c r="AB3134" t="s">
        <v>8460</v>
      </c>
      <c r="AC3134" s="292" t="str">
        <f>_xlfn.IFNA(IF(Table[[#This Row],[Programme Partner]]&lt;&gt;Table[[#This Row],[Implementing Partner]],CONCATENATE(Table[[#This Row],[Programme Partner]],"-",Table[[#This Row],[Implementing Partner]]),Table[[#This Row],[Programme Partner]]),"")</f>
        <v>UNHCR-NGOF</v>
      </c>
    </row>
    <row r="3135" spans="1:29" ht="16.5" customHeight="1">
      <c r="A3135" s="183">
        <v>3136</v>
      </c>
      <c r="B3135" s="279" t="s">
        <v>8385</v>
      </c>
      <c r="C3135" s="281" t="s">
        <v>5273</v>
      </c>
      <c r="D3135" s="282" t="s">
        <v>5184</v>
      </c>
      <c r="E3135" s="283" t="s">
        <v>5273</v>
      </c>
      <c r="F3135" s="281" t="s">
        <v>27</v>
      </c>
      <c r="G3135" s="281" t="s">
        <v>8012</v>
      </c>
      <c r="H3135" s="284" t="s">
        <v>8365</v>
      </c>
      <c r="I3135" s="281" t="str">
        <f>IFERROR(VLOOKUP(Table[[#This Row],[Activity Details of Assistance]],WHAT!E:F,2,FALSE),"")</f>
        <v># of door</v>
      </c>
      <c r="J3135" s="281"/>
      <c r="K3135">
        <v>352</v>
      </c>
      <c r="L3135" s="195" t="s">
        <v>28</v>
      </c>
      <c r="M3135" s="293" t="s">
        <v>13</v>
      </c>
      <c r="N3135" t="s">
        <v>14</v>
      </c>
      <c r="O3135" t="s">
        <v>307</v>
      </c>
      <c r="P3135" t="s">
        <v>1599</v>
      </c>
      <c r="Q3135" t="s">
        <v>4723</v>
      </c>
      <c r="R3135" s="230">
        <v>45169</v>
      </c>
      <c r="S3135" s="230">
        <v>45261</v>
      </c>
      <c r="T3135" t="s">
        <v>8407</v>
      </c>
      <c r="U3135" s="285"/>
      <c r="V3135" s="285"/>
      <c r="W3135" s="285"/>
      <c r="X3135" s="285"/>
      <c r="Y3135" s="286"/>
      <c r="Z3135" t="s">
        <v>8458</v>
      </c>
      <c r="AA3135" s="299" t="s">
        <v>8459</v>
      </c>
      <c r="AB3135" t="s">
        <v>8460</v>
      </c>
      <c r="AC3135" s="292" t="str">
        <f>_xlfn.IFNA(IF(Table[[#This Row],[Programme Partner]]&lt;&gt;Table[[#This Row],[Implementing Partner]],CONCATENATE(Table[[#This Row],[Programme Partner]],"-",Table[[#This Row],[Implementing Partner]]),Table[[#This Row],[Programme Partner]]),"")</f>
        <v>UNHCR-NGOF</v>
      </c>
    </row>
    <row r="3136" spans="1:29" ht="16.5" customHeight="1">
      <c r="A3136" s="183">
        <v>3137</v>
      </c>
      <c r="B3136" s="279" t="s">
        <v>8385</v>
      </c>
      <c r="C3136" s="281" t="s">
        <v>5273</v>
      </c>
      <c r="D3136" s="282" t="s">
        <v>5184</v>
      </c>
      <c r="E3136" s="283" t="s">
        <v>5273</v>
      </c>
      <c r="F3136" s="281" t="s">
        <v>27</v>
      </c>
      <c r="G3136" s="281" t="s">
        <v>8012</v>
      </c>
      <c r="H3136" s="284" t="s">
        <v>8312</v>
      </c>
      <c r="I3136" s="281" t="str">
        <f>IFERROR(VLOOKUP(Table[[#This Row],[Activity Details of Assistance]],WHAT!E:F,2,FALSE),"")</f>
        <v># of door</v>
      </c>
      <c r="J3136" s="281"/>
      <c r="K3136">
        <v>587</v>
      </c>
      <c r="L3136" s="195" t="s">
        <v>28</v>
      </c>
      <c r="M3136" s="293" t="s">
        <v>13</v>
      </c>
      <c r="N3136" t="s">
        <v>14</v>
      </c>
      <c r="O3136" t="s">
        <v>307</v>
      </c>
      <c r="P3136" t="s">
        <v>1599</v>
      </c>
      <c r="Q3136" t="s">
        <v>4723</v>
      </c>
      <c r="R3136" s="230">
        <v>45169</v>
      </c>
      <c r="S3136" s="230">
        <v>45261</v>
      </c>
      <c r="T3136" t="s">
        <v>8407</v>
      </c>
      <c r="U3136" s="285"/>
      <c r="V3136" s="285"/>
      <c r="W3136" s="285"/>
      <c r="X3136" s="285"/>
      <c r="Y3136" s="286"/>
      <c r="Z3136" t="s">
        <v>8458</v>
      </c>
      <c r="AA3136" s="300" t="s">
        <v>8459</v>
      </c>
      <c r="AB3136" t="s">
        <v>8460</v>
      </c>
      <c r="AC3136" s="292" t="str">
        <f>_xlfn.IFNA(IF(Table[[#This Row],[Programme Partner]]&lt;&gt;Table[[#This Row],[Implementing Partner]],CONCATENATE(Table[[#This Row],[Programme Partner]],"-",Table[[#This Row],[Implementing Partner]]),Table[[#This Row],[Programme Partner]]),"")</f>
        <v>UNHCR-NGOF</v>
      </c>
    </row>
    <row r="3137" spans="1:29" ht="16.5" customHeight="1">
      <c r="A3137" s="183">
        <v>3138</v>
      </c>
      <c r="B3137" s="279" t="s">
        <v>8385</v>
      </c>
      <c r="C3137" s="281" t="s">
        <v>5273</v>
      </c>
      <c r="D3137" s="282" t="s">
        <v>5184</v>
      </c>
      <c r="E3137" s="283" t="s">
        <v>5273</v>
      </c>
      <c r="F3137" s="281" t="s">
        <v>27</v>
      </c>
      <c r="G3137" s="281" t="s">
        <v>8013</v>
      </c>
      <c r="H3137" s="284" t="s">
        <v>8338</v>
      </c>
      <c r="I3137" s="281" t="str">
        <f>IFERROR(VLOOKUP(Table[[#This Row],[Activity Details of Assistance]],WHAT!E:F,2,FALSE),"")</f>
        <v># of facilities</v>
      </c>
      <c r="J3137" s="281"/>
      <c r="K3137">
        <v>1433</v>
      </c>
      <c r="L3137" s="195" t="s">
        <v>28</v>
      </c>
      <c r="M3137" s="293" t="s">
        <v>13</v>
      </c>
      <c r="N3137" t="s">
        <v>14</v>
      </c>
      <c r="O3137" t="s">
        <v>307</v>
      </c>
      <c r="P3137" t="s">
        <v>1599</v>
      </c>
      <c r="Q3137" t="s">
        <v>4723</v>
      </c>
      <c r="R3137" s="230">
        <v>45169</v>
      </c>
      <c r="S3137" s="230">
        <v>45261</v>
      </c>
      <c r="T3137" t="s">
        <v>8407</v>
      </c>
      <c r="U3137" s="285"/>
      <c r="V3137" s="285"/>
      <c r="W3137" s="285"/>
      <c r="X3137" s="285"/>
      <c r="Y3137" s="286"/>
      <c r="Z3137" t="s">
        <v>8458</v>
      </c>
      <c r="AA3137" s="299" t="s">
        <v>8459</v>
      </c>
      <c r="AB3137" t="s">
        <v>8460</v>
      </c>
      <c r="AC3137" s="292" t="str">
        <f>_xlfn.IFNA(IF(Table[[#This Row],[Programme Partner]]&lt;&gt;Table[[#This Row],[Implementing Partner]],CONCATENATE(Table[[#This Row],[Programme Partner]],"-",Table[[#This Row],[Implementing Partner]]),Table[[#This Row],[Programme Partner]]),"")</f>
        <v>UNHCR-NGOF</v>
      </c>
    </row>
    <row r="3138" spans="1:29" ht="16.5" customHeight="1">
      <c r="A3138" s="183">
        <v>3139</v>
      </c>
      <c r="B3138" s="279" t="s">
        <v>8385</v>
      </c>
      <c r="C3138" s="281" t="s">
        <v>5273</v>
      </c>
      <c r="D3138" s="282" t="s">
        <v>5184</v>
      </c>
      <c r="E3138" s="283" t="s">
        <v>5273</v>
      </c>
      <c r="F3138" s="281" t="s">
        <v>27</v>
      </c>
      <c r="G3138" s="281" t="s">
        <v>8013</v>
      </c>
      <c r="H3138" s="284" t="s">
        <v>8286</v>
      </c>
      <c r="I3138" s="281" t="str">
        <f>IFERROR(VLOOKUP(Table[[#This Row],[Activity Details of Assistance]],WHAT!E:F,2,FALSE),"")</f>
        <v># of HP sessions at community level</v>
      </c>
      <c r="J3138" s="281"/>
      <c r="K3138">
        <v>106</v>
      </c>
      <c r="L3138" s="195" t="s">
        <v>28</v>
      </c>
      <c r="M3138" s="293" t="s">
        <v>13</v>
      </c>
      <c r="N3138" t="s">
        <v>14</v>
      </c>
      <c r="O3138" t="s">
        <v>307</v>
      </c>
      <c r="P3138" t="s">
        <v>1599</v>
      </c>
      <c r="Q3138" t="s">
        <v>4723</v>
      </c>
      <c r="R3138" s="230">
        <v>45169</v>
      </c>
      <c r="S3138" s="230">
        <v>45261</v>
      </c>
      <c r="T3138" t="s">
        <v>8407</v>
      </c>
      <c r="U3138" s="285"/>
      <c r="V3138" s="285"/>
      <c r="W3138" s="285"/>
      <c r="X3138" s="285"/>
      <c r="Y3138" s="286"/>
      <c r="Z3138" t="s">
        <v>8458</v>
      </c>
      <c r="AA3138" s="300" t="s">
        <v>8459</v>
      </c>
      <c r="AB3138" t="s">
        <v>8460</v>
      </c>
      <c r="AC3138" s="292" t="str">
        <f>_xlfn.IFNA(IF(Table[[#This Row],[Programme Partner]]&lt;&gt;Table[[#This Row],[Implementing Partner]],CONCATENATE(Table[[#This Row],[Programme Partner]],"-",Table[[#This Row],[Implementing Partner]]),Table[[#This Row],[Programme Partner]]),"")</f>
        <v>UNHCR-NGOF</v>
      </c>
    </row>
    <row r="3139" spans="1:29" ht="16.5" customHeight="1">
      <c r="A3139" s="183">
        <v>3140</v>
      </c>
      <c r="B3139" s="279" t="s">
        <v>8385</v>
      </c>
      <c r="C3139" s="281" t="s">
        <v>5273</v>
      </c>
      <c r="D3139" s="282" t="s">
        <v>5184</v>
      </c>
      <c r="E3139" s="283" t="s">
        <v>5273</v>
      </c>
      <c r="F3139" s="281" t="s">
        <v>27</v>
      </c>
      <c r="G3139" s="281" t="s">
        <v>8013</v>
      </c>
      <c r="H3139" s="284" t="s">
        <v>8287</v>
      </c>
      <c r="I3139" s="281" t="str">
        <f>IFERROR(VLOOKUP(Table[[#This Row],[Activity Details of Assistance]],WHAT!E:F,2,FALSE),"")</f>
        <v># of HP sessions at HH level</v>
      </c>
      <c r="J3139" s="281"/>
      <c r="K3139">
        <v>5954</v>
      </c>
      <c r="L3139" s="195" t="s">
        <v>28</v>
      </c>
      <c r="M3139" s="293" t="s">
        <v>13</v>
      </c>
      <c r="N3139" t="s">
        <v>14</v>
      </c>
      <c r="O3139" t="s">
        <v>307</v>
      </c>
      <c r="P3139" t="s">
        <v>1599</v>
      </c>
      <c r="Q3139" t="s">
        <v>4723</v>
      </c>
      <c r="R3139" s="230">
        <v>45169</v>
      </c>
      <c r="S3139" s="230">
        <v>45261</v>
      </c>
      <c r="T3139" t="s">
        <v>8407</v>
      </c>
      <c r="U3139" s="285"/>
      <c r="V3139" s="285"/>
      <c r="W3139" s="285"/>
      <c r="X3139" s="285"/>
      <c r="Y3139" s="286"/>
      <c r="Z3139" t="s">
        <v>8458</v>
      </c>
      <c r="AA3139" s="299" t="s">
        <v>8459</v>
      </c>
      <c r="AB3139" t="s">
        <v>8460</v>
      </c>
      <c r="AC3139" s="292" t="str">
        <f>_xlfn.IFNA(IF(Table[[#This Row],[Programme Partner]]&lt;&gt;Table[[#This Row],[Implementing Partner]],CONCATENATE(Table[[#This Row],[Programme Partner]],"-",Table[[#This Row],[Implementing Partner]]),Table[[#This Row],[Programme Partner]]),"")</f>
        <v>UNHCR-NGOF</v>
      </c>
    </row>
    <row r="3140" spans="1:29" ht="16.5" customHeight="1">
      <c r="A3140" s="183">
        <v>3141</v>
      </c>
      <c r="B3140" s="279" t="s">
        <v>8385</v>
      </c>
      <c r="C3140" s="281" t="s">
        <v>5273</v>
      </c>
      <c r="D3140" s="282" t="s">
        <v>5184</v>
      </c>
      <c r="E3140" s="283" t="s">
        <v>5273</v>
      </c>
      <c r="F3140" s="281" t="s">
        <v>27</v>
      </c>
      <c r="G3140" s="281" t="s">
        <v>8013</v>
      </c>
      <c r="H3140" s="284" t="s">
        <v>8327</v>
      </c>
      <c r="I3140" s="281" t="str">
        <f>IFERROR(VLOOKUP(Table[[#This Row],[Activity Details of Assistance]],WHAT!E:F,2,FALSE),"")</f>
        <v># of HP sessions at institution level</v>
      </c>
      <c r="J3140" s="281"/>
      <c r="K3140">
        <v>8</v>
      </c>
      <c r="L3140" s="195" t="s">
        <v>28</v>
      </c>
      <c r="M3140" s="293" t="s">
        <v>13</v>
      </c>
      <c r="N3140" t="s">
        <v>14</v>
      </c>
      <c r="O3140" t="s">
        <v>307</v>
      </c>
      <c r="P3140" t="s">
        <v>1599</v>
      </c>
      <c r="Q3140" t="s">
        <v>4723</v>
      </c>
      <c r="R3140" s="230">
        <v>45169</v>
      </c>
      <c r="S3140" s="230">
        <v>45261</v>
      </c>
      <c r="T3140" t="s">
        <v>8407</v>
      </c>
      <c r="U3140" s="285"/>
      <c r="V3140" s="285"/>
      <c r="W3140" s="285"/>
      <c r="X3140" s="285"/>
      <c r="Y3140" s="286"/>
      <c r="Z3140" t="s">
        <v>8458</v>
      </c>
      <c r="AA3140" s="300" t="s">
        <v>8459</v>
      </c>
      <c r="AB3140" t="s">
        <v>8460</v>
      </c>
      <c r="AC3140" s="292" t="str">
        <f>_xlfn.IFNA(IF(Table[[#This Row],[Programme Partner]]&lt;&gt;Table[[#This Row],[Implementing Partner]],CONCATENATE(Table[[#This Row],[Programme Partner]],"-",Table[[#This Row],[Implementing Partner]]),Table[[#This Row],[Programme Partner]]),"")</f>
        <v>UNHCR-NGOF</v>
      </c>
    </row>
    <row r="3141" spans="1:29" ht="16.5" customHeight="1">
      <c r="A3141" s="183">
        <v>3142</v>
      </c>
      <c r="B3141" s="279" t="s">
        <v>8385</v>
      </c>
      <c r="C3141" s="281" t="s">
        <v>5273</v>
      </c>
      <c r="D3141" s="282" t="s">
        <v>5184</v>
      </c>
      <c r="E3141" s="283" t="s">
        <v>5273</v>
      </c>
      <c r="F3141" s="281" t="s">
        <v>27</v>
      </c>
      <c r="G3141" s="281" t="s">
        <v>8014</v>
      </c>
      <c r="H3141" s="284" t="s">
        <v>8313</v>
      </c>
      <c r="I3141" s="281" t="str">
        <f>IFERROR(VLOOKUP(Table[[#This Row],[Activity Details of Assistance]],WHAT!E:F,2,FALSE),"")</f>
        <v># of campaign per camp </v>
      </c>
      <c r="J3141" s="281"/>
      <c r="K3141">
        <v>6</v>
      </c>
      <c r="L3141" s="195" t="s">
        <v>28</v>
      </c>
      <c r="M3141" s="293" t="s">
        <v>13</v>
      </c>
      <c r="N3141" t="s">
        <v>14</v>
      </c>
      <c r="O3141" t="s">
        <v>307</v>
      </c>
      <c r="P3141" t="s">
        <v>1599</v>
      </c>
      <c r="Q3141" t="s">
        <v>4723</v>
      </c>
      <c r="R3141" s="230">
        <v>45169</v>
      </c>
      <c r="S3141" s="230">
        <v>45261</v>
      </c>
      <c r="T3141" t="s">
        <v>8407</v>
      </c>
      <c r="U3141" s="285"/>
      <c r="V3141" s="285"/>
      <c r="W3141" s="285"/>
      <c r="X3141" s="285"/>
      <c r="Y3141" s="286"/>
      <c r="Z3141" t="s">
        <v>8458</v>
      </c>
      <c r="AA3141" s="299" t="s">
        <v>8459</v>
      </c>
      <c r="AB3141" t="s">
        <v>8460</v>
      </c>
      <c r="AC3141" s="292" t="str">
        <f>_xlfn.IFNA(IF(Table[[#This Row],[Programme Partner]]&lt;&gt;Table[[#This Row],[Implementing Partner]],CONCATENATE(Table[[#This Row],[Programme Partner]],"-",Table[[#This Row],[Implementing Partner]]),Table[[#This Row],[Programme Partner]]),"")</f>
        <v>UNHCR-NGOF</v>
      </c>
    </row>
    <row r="3142" spans="1:29" ht="16.5" customHeight="1">
      <c r="A3142" s="183">
        <v>3143</v>
      </c>
      <c r="B3142" s="279" t="s">
        <v>8385</v>
      </c>
      <c r="C3142" s="281" t="s">
        <v>5273</v>
      </c>
      <c r="D3142" s="282" t="s">
        <v>5184</v>
      </c>
      <c r="E3142" s="283" t="s">
        <v>5273</v>
      </c>
      <c r="F3142" s="281" t="s">
        <v>27</v>
      </c>
      <c r="G3142" s="281" t="s">
        <v>8014</v>
      </c>
      <c r="H3142" s="284" t="s">
        <v>8401</v>
      </c>
      <c r="I3142" s="281" t="str">
        <f>IFERROR(VLOOKUP(Table[[#This Row],[Activity Details of Assistance]],WHAT!E:F,2,FALSE),"")</f>
        <v># of household</v>
      </c>
      <c r="J3142" s="281"/>
      <c r="K3142">
        <v>6456</v>
      </c>
      <c r="L3142" s="195" t="s">
        <v>28</v>
      </c>
      <c r="M3142" s="293" t="s">
        <v>13</v>
      </c>
      <c r="N3142" t="s">
        <v>14</v>
      </c>
      <c r="O3142" t="s">
        <v>307</v>
      </c>
      <c r="P3142" t="s">
        <v>1599</v>
      </c>
      <c r="Q3142" t="s">
        <v>4723</v>
      </c>
      <c r="R3142" s="230">
        <v>45169</v>
      </c>
      <c r="S3142" s="230">
        <v>45261</v>
      </c>
      <c r="T3142" t="s">
        <v>8407</v>
      </c>
      <c r="U3142" s="285"/>
      <c r="V3142" s="285"/>
      <c r="W3142" s="285"/>
      <c r="X3142" s="285"/>
      <c r="Y3142" s="286"/>
      <c r="Z3142" t="s">
        <v>8458</v>
      </c>
      <c r="AA3142" s="300" t="s">
        <v>8459</v>
      </c>
      <c r="AB3142" t="s">
        <v>8460</v>
      </c>
      <c r="AC3142" s="292" t="str">
        <f>_xlfn.IFNA(IF(Table[[#This Row],[Programme Partner]]&lt;&gt;Table[[#This Row],[Implementing Partner]],CONCATENATE(Table[[#This Row],[Programme Partner]],"-",Table[[#This Row],[Implementing Partner]]),Table[[#This Row],[Programme Partner]]),"")</f>
        <v>UNHCR-NGOF</v>
      </c>
    </row>
    <row r="3143" spans="1:29" ht="16.5" customHeight="1">
      <c r="A3143" s="183">
        <v>3144</v>
      </c>
      <c r="B3143" s="279" t="s">
        <v>8385</v>
      </c>
      <c r="C3143" s="281" t="s">
        <v>5148</v>
      </c>
      <c r="D3143" s="282" t="s">
        <v>5087</v>
      </c>
      <c r="E3143" s="283" t="s">
        <v>5148</v>
      </c>
      <c r="F3143" s="281" t="s">
        <v>27</v>
      </c>
      <c r="G3143" s="281" t="s">
        <v>8011</v>
      </c>
      <c r="H3143" s="284" t="s">
        <v>8363</v>
      </c>
      <c r="I3143" s="281" t="str">
        <f>IFERROR(VLOOKUP(Table[[#This Row],[Activity Details of Assistance]],WHAT!E:F,2,FALSE),"")</f>
        <v># of tube well</v>
      </c>
      <c r="J3143" s="281"/>
      <c r="K3143">
        <v>302</v>
      </c>
      <c r="L3143" s="195" t="s">
        <v>28</v>
      </c>
      <c r="M3143" s="293" t="s">
        <v>13</v>
      </c>
      <c r="N3143" t="s">
        <v>14</v>
      </c>
      <c r="O3143" t="s">
        <v>309</v>
      </c>
      <c r="P3143" t="s">
        <v>1606</v>
      </c>
      <c r="Q3143" t="s">
        <v>4672</v>
      </c>
      <c r="R3143" s="230">
        <v>45169</v>
      </c>
      <c r="S3143" s="230">
        <v>45170</v>
      </c>
      <c r="T3143" t="s">
        <v>8407</v>
      </c>
      <c r="U3143" s="285"/>
      <c r="V3143" s="285"/>
      <c r="W3143" s="285"/>
      <c r="X3143" s="285"/>
      <c r="Y3143" s="286"/>
      <c r="Z3143" t="s">
        <v>8390</v>
      </c>
      <c r="AA3143" s="299" t="s">
        <v>8279</v>
      </c>
      <c r="AB3143">
        <v>1845101021</v>
      </c>
      <c r="AC3143" s="292" t="str">
        <f>_xlfn.IFNA(IF(Table[[#This Row],[Programme Partner]]&lt;&gt;Table[[#This Row],[Implementing Partner]],CONCATENATE(Table[[#This Row],[Programme Partner]],"-",Table[[#This Row],[Implementing Partner]]),Table[[#This Row],[Programme Partner]]),"")</f>
        <v>IOM-DSK</v>
      </c>
    </row>
    <row r="3144" spans="1:29" ht="16.5" customHeight="1">
      <c r="A3144" s="183">
        <v>3145</v>
      </c>
      <c r="B3144" s="279" t="s">
        <v>8385</v>
      </c>
      <c r="C3144" s="281" t="s">
        <v>5148</v>
      </c>
      <c r="D3144" s="282" t="s">
        <v>5087</v>
      </c>
      <c r="E3144" s="283" t="s">
        <v>5148</v>
      </c>
      <c r="F3144" s="281" t="s">
        <v>27</v>
      </c>
      <c r="G3144" s="281" t="s">
        <v>8012</v>
      </c>
      <c r="H3144" s="284" t="s">
        <v>8364</v>
      </c>
      <c r="I3144" s="281" t="str">
        <f>IFERROR(VLOOKUP(Table[[#This Row],[Activity Details of Assistance]],WHAT!E:F,2,FALSE),"")</f>
        <v xml:space="preserve"># of door </v>
      </c>
      <c r="J3144" s="281"/>
      <c r="K3144">
        <v>96</v>
      </c>
      <c r="L3144" s="195" t="s">
        <v>28</v>
      </c>
      <c r="M3144" s="293" t="s">
        <v>13</v>
      </c>
      <c r="N3144" t="s">
        <v>14</v>
      </c>
      <c r="O3144" t="s">
        <v>309</v>
      </c>
      <c r="P3144" t="s">
        <v>1606</v>
      </c>
      <c r="Q3144" t="s">
        <v>4672</v>
      </c>
      <c r="R3144" s="230">
        <v>45169</v>
      </c>
      <c r="S3144" s="230">
        <v>45170</v>
      </c>
      <c r="T3144" t="s">
        <v>8407</v>
      </c>
      <c r="U3144" s="285"/>
      <c r="V3144" s="285"/>
      <c r="W3144" s="285"/>
      <c r="X3144" s="285"/>
      <c r="Y3144" s="286"/>
      <c r="Z3144" t="s">
        <v>8390</v>
      </c>
      <c r="AA3144" s="300" t="s">
        <v>8279</v>
      </c>
      <c r="AB3144">
        <v>1845101021</v>
      </c>
      <c r="AC3144" s="292" t="str">
        <f>_xlfn.IFNA(IF(Table[[#This Row],[Programme Partner]]&lt;&gt;Table[[#This Row],[Implementing Partner]],CONCATENATE(Table[[#This Row],[Programme Partner]],"-",Table[[#This Row],[Implementing Partner]]),Table[[#This Row],[Programme Partner]]),"")</f>
        <v>IOM-DSK</v>
      </c>
    </row>
    <row r="3145" spans="1:29" ht="16.5" customHeight="1">
      <c r="A3145" s="183">
        <v>3146</v>
      </c>
      <c r="B3145" s="279" t="s">
        <v>8385</v>
      </c>
      <c r="C3145" s="281" t="s">
        <v>5148</v>
      </c>
      <c r="D3145" s="282" t="s">
        <v>5087</v>
      </c>
      <c r="E3145" s="283" t="s">
        <v>5148</v>
      </c>
      <c r="F3145" s="281" t="s">
        <v>27</v>
      </c>
      <c r="G3145" s="281" t="s">
        <v>8012</v>
      </c>
      <c r="H3145" s="284" t="s">
        <v>8365</v>
      </c>
      <c r="I3145" s="281" t="str">
        <f>IFERROR(VLOOKUP(Table[[#This Row],[Activity Details of Assistance]],WHAT!E:F,2,FALSE),"")</f>
        <v># of door</v>
      </c>
      <c r="J3145" s="281"/>
      <c r="K3145">
        <v>205</v>
      </c>
      <c r="L3145" s="195" t="s">
        <v>28</v>
      </c>
      <c r="M3145" s="293" t="s">
        <v>13</v>
      </c>
      <c r="N3145" t="s">
        <v>14</v>
      </c>
      <c r="O3145" t="s">
        <v>309</v>
      </c>
      <c r="P3145" t="s">
        <v>1606</v>
      </c>
      <c r="Q3145" t="s">
        <v>4672</v>
      </c>
      <c r="R3145" s="230">
        <v>45169</v>
      </c>
      <c r="S3145" s="230">
        <v>45170</v>
      </c>
      <c r="T3145" t="s">
        <v>8407</v>
      </c>
      <c r="U3145" s="285"/>
      <c r="V3145" s="285"/>
      <c r="W3145" s="285"/>
      <c r="X3145" s="285"/>
      <c r="Y3145" s="286"/>
      <c r="Z3145" t="s">
        <v>8390</v>
      </c>
      <c r="AA3145" s="299" t="s">
        <v>8279</v>
      </c>
      <c r="AB3145">
        <v>1845101021</v>
      </c>
      <c r="AC3145" s="292" t="str">
        <f>_xlfn.IFNA(IF(Table[[#This Row],[Programme Partner]]&lt;&gt;Table[[#This Row],[Implementing Partner]],CONCATENATE(Table[[#This Row],[Programme Partner]],"-",Table[[#This Row],[Implementing Partner]]),Table[[#This Row],[Programme Partner]]),"")</f>
        <v>IOM-DSK</v>
      </c>
    </row>
    <row r="3146" spans="1:29" ht="16.5" customHeight="1">
      <c r="A3146" s="183">
        <v>3147</v>
      </c>
      <c r="B3146" s="279" t="s">
        <v>8385</v>
      </c>
      <c r="C3146" s="281" t="s">
        <v>5148</v>
      </c>
      <c r="D3146" s="282" t="s">
        <v>5087</v>
      </c>
      <c r="E3146" s="283" t="s">
        <v>5148</v>
      </c>
      <c r="F3146" s="281" t="s">
        <v>27</v>
      </c>
      <c r="G3146" s="281" t="s">
        <v>8012</v>
      </c>
      <c r="H3146" s="284" t="s">
        <v>8312</v>
      </c>
      <c r="I3146" s="281" t="str">
        <f>IFERROR(VLOOKUP(Table[[#This Row],[Activity Details of Assistance]],WHAT!E:F,2,FALSE),"")</f>
        <v># of door</v>
      </c>
      <c r="J3146" s="281"/>
      <c r="K3146">
        <v>285</v>
      </c>
      <c r="L3146" s="195" t="s">
        <v>28</v>
      </c>
      <c r="M3146" s="293" t="s">
        <v>13</v>
      </c>
      <c r="N3146" t="s">
        <v>14</v>
      </c>
      <c r="O3146" t="s">
        <v>309</v>
      </c>
      <c r="P3146" t="s">
        <v>1606</v>
      </c>
      <c r="Q3146" t="s">
        <v>4672</v>
      </c>
      <c r="R3146" s="230">
        <v>45169</v>
      </c>
      <c r="S3146" s="230">
        <v>45170</v>
      </c>
      <c r="T3146" t="s">
        <v>8407</v>
      </c>
      <c r="U3146" s="285"/>
      <c r="V3146" s="285"/>
      <c r="W3146" s="285"/>
      <c r="X3146" s="285"/>
      <c r="Y3146" s="286"/>
      <c r="Z3146" t="s">
        <v>8390</v>
      </c>
      <c r="AA3146" s="300" t="s">
        <v>8279</v>
      </c>
      <c r="AB3146">
        <v>1845101021</v>
      </c>
      <c r="AC3146" s="292" t="str">
        <f>_xlfn.IFNA(IF(Table[[#This Row],[Programme Partner]]&lt;&gt;Table[[#This Row],[Implementing Partner]],CONCATENATE(Table[[#This Row],[Programme Partner]],"-",Table[[#This Row],[Implementing Partner]]),Table[[#This Row],[Programme Partner]]),"")</f>
        <v>IOM-DSK</v>
      </c>
    </row>
    <row r="3147" spans="1:29" ht="16.5" customHeight="1">
      <c r="A3147" s="183">
        <v>3148</v>
      </c>
      <c r="B3147" s="279" t="s">
        <v>8385</v>
      </c>
      <c r="C3147" s="281" t="s">
        <v>5148</v>
      </c>
      <c r="D3147" s="282" t="s">
        <v>5087</v>
      </c>
      <c r="E3147" s="283" t="s">
        <v>5148</v>
      </c>
      <c r="F3147" s="281" t="s">
        <v>27</v>
      </c>
      <c r="G3147" s="281" t="s">
        <v>8014</v>
      </c>
      <c r="H3147" s="284" t="s">
        <v>8313</v>
      </c>
      <c r="I3147" s="281" t="str">
        <f>IFERROR(VLOOKUP(Table[[#This Row],[Activity Details of Assistance]],WHAT!E:F,2,FALSE),"")</f>
        <v># of campaign per camp </v>
      </c>
      <c r="J3147" s="281"/>
      <c r="K3147">
        <v>14</v>
      </c>
      <c r="L3147" s="195" t="s">
        <v>28</v>
      </c>
      <c r="M3147" s="293" t="s">
        <v>13</v>
      </c>
      <c r="N3147" t="s">
        <v>14</v>
      </c>
      <c r="O3147" t="s">
        <v>309</v>
      </c>
      <c r="P3147" t="s">
        <v>1606</v>
      </c>
      <c r="Q3147" t="s">
        <v>4672</v>
      </c>
      <c r="R3147" s="230">
        <v>45169</v>
      </c>
      <c r="S3147" s="230">
        <v>45170</v>
      </c>
      <c r="T3147" t="s">
        <v>8407</v>
      </c>
      <c r="U3147" s="285"/>
      <c r="V3147" s="285"/>
      <c r="W3147" s="285"/>
      <c r="X3147" s="285"/>
      <c r="Y3147" s="286"/>
      <c r="Z3147" t="s">
        <v>8390</v>
      </c>
      <c r="AA3147" s="299" t="s">
        <v>8279</v>
      </c>
      <c r="AB3147">
        <v>1845101021</v>
      </c>
      <c r="AC3147" s="292" t="str">
        <f>_xlfn.IFNA(IF(Table[[#This Row],[Programme Partner]]&lt;&gt;Table[[#This Row],[Implementing Partner]],CONCATENATE(Table[[#This Row],[Programme Partner]],"-",Table[[#This Row],[Implementing Partner]]),Table[[#This Row],[Programme Partner]]),"")</f>
        <v>IOM-DSK</v>
      </c>
    </row>
    <row r="3148" spans="1:29" ht="16.5" customHeight="1">
      <c r="A3148" s="183">
        <v>3149</v>
      </c>
      <c r="B3148" s="279" t="s">
        <v>8385</v>
      </c>
      <c r="C3148" s="281" t="s">
        <v>5148</v>
      </c>
      <c r="D3148" s="282" t="s">
        <v>5087</v>
      </c>
      <c r="E3148" s="283" t="s">
        <v>5148</v>
      </c>
      <c r="F3148" s="281" t="s">
        <v>27</v>
      </c>
      <c r="G3148" s="281" t="s">
        <v>8014</v>
      </c>
      <c r="H3148" s="284" t="s">
        <v>8401</v>
      </c>
      <c r="I3148" s="281" t="str">
        <f>IFERROR(VLOOKUP(Table[[#This Row],[Activity Details of Assistance]],WHAT!E:F,2,FALSE),"")</f>
        <v># of household</v>
      </c>
      <c r="J3148" s="281"/>
      <c r="K3148">
        <v>4110</v>
      </c>
      <c r="L3148" s="195" t="s">
        <v>28</v>
      </c>
      <c r="M3148" s="293" t="s">
        <v>13</v>
      </c>
      <c r="N3148" t="s">
        <v>14</v>
      </c>
      <c r="O3148" t="s">
        <v>309</v>
      </c>
      <c r="P3148" t="s">
        <v>1606</v>
      </c>
      <c r="Q3148" t="s">
        <v>4672</v>
      </c>
      <c r="R3148" s="230">
        <v>45169</v>
      </c>
      <c r="S3148" s="230">
        <v>45170</v>
      </c>
      <c r="T3148" t="s">
        <v>8407</v>
      </c>
      <c r="U3148" s="285"/>
      <c r="V3148" s="285"/>
      <c r="W3148" s="285"/>
      <c r="X3148" s="285"/>
      <c r="Y3148" s="286"/>
      <c r="Z3148" t="s">
        <v>8390</v>
      </c>
      <c r="AA3148" s="300" t="s">
        <v>8279</v>
      </c>
      <c r="AB3148">
        <v>1845101021</v>
      </c>
      <c r="AC3148" s="292" t="str">
        <f>_xlfn.IFNA(IF(Table[[#This Row],[Programme Partner]]&lt;&gt;Table[[#This Row],[Implementing Partner]],CONCATENATE(Table[[#This Row],[Programme Partner]],"-",Table[[#This Row],[Implementing Partner]]),Table[[#This Row],[Programme Partner]]),"")</f>
        <v>IOM-DSK</v>
      </c>
    </row>
    <row r="3149" spans="1:29" ht="16.5" customHeight="1">
      <c r="A3149" s="183">
        <v>3150</v>
      </c>
      <c r="B3149" s="279" t="s">
        <v>8385</v>
      </c>
      <c r="C3149" s="281" t="s">
        <v>5148</v>
      </c>
      <c r="D3149" s="282" t="s">
        <v>5087</v>
      </c>
      <c r="E3149" s="283" t="s">
        <v>5148</v>
      </c>
      <c r="F3149" s="281" t="s">
        <v>27</v>
      </c>
      <c r="G3149" s="281" t="s">
        <v>8011</v>
      </c>
      <c r="H3149" s="284" t="s">
        <v>8363</v>
      </c>
      <c r="I3149" s="281" t="str">
        <f>IFERROR(VLOOKUP(Table[[#This Row],[Activity Details of Assistance]],WHAT!E:F,2,FALSE),"")</f>
        <v># of tube well</v>
      </c>
      <c r="J3149" s="281"/>
      <c r="K3149">
        <v>123</v>
      </c>
      <c r="L3149" s="195" t="s">
        <v>28</v>
      </c>
      <c r="M3149" s="293" t="s">
        <v>13</v>
      </c>
      <c r="N3149" t="s">
        <v>14</v>
      </c>
      <c r="O3149" t="s">
        <v>309</v>
      </c>
      <c r="P3149" t="s">
        <v>1606</v>
      </c>
      <c r="Q3149" t="s">
        <v>4670</v>
      </c>
      <c r="R3149" s="230">
        <v>45169</v>
      </c>
      <c r="S3149" s="230">
        <v>45261</v>
      </c>
      <c r="T3149" t="s">
        <v>8407</v>
      </c>
      <c r="U3149" s="285"/>
      <c r="V3149" s="285"/>
      <c r="W3149" s="285"/>
      <c r="X3149" s="285"/>
      <c r="Y3149" s="286"/>
      <c r="Z3149" t="s">
        <v>8390</v>
      </c>
      <c r="AA3149" s="299" t="s">
        <v>8279</v>
      </c>
      <c r="AB3149">
        <v>1845101021</v>
      </c>
      <c r="AC3149" s="292" t="str">
        <f>_xlfn.IFNA(IF(Table[[#This Row],[Programme Partner]]&lt;&gt;Table[[#This Row],[Implementing Partner]],CONCATENATE(Table[[#This Row],[Programme Partner]],"-",Table[[#This Row],[Implementing Partner]]),Table[[#This Row],[Programme Partner]]),"")</f>
        <v>IOM-DSK</v>
      </c>
    </row>
    <row r="3150" spans="1:29" ht="16.5" customHeight="1">
      <c r="A3150" s="183">
        <v>3151</v>
      </c>
      <c r="B3150" s="279" t="s">
        <v>8385</v>
      </c>
      <c r="C3150" s="281" t="s">
        <v>5148</v>
      </c>
      <c r="D3150" s="282" t="s">
        <v>5087</v>
      </c>
      <c r="E3150" s="283" t="s">
        <v>5148</v>
      </c>
      <c r="F3150" s="281" t="s">
        <v>27</v>
      </c>
      <c r="G3150" s="281" t="s">
        <v>8012</v>
      </c>
      <c r="H3150" s="284" t="s">
        <v>8364</v>
      </c>
      <c r="I3150" s="281" t="str">
        <f>IFERROR(VLOOKUP(Table[[#This Row],[Activity Details of Assistance]],WHAT!E:F,2,FALSE),"")</f>
        <v xml:space="preserve"># of door </v>
      </c>
      <c r="J3150" s="281"/>
      <c r="K3150">
        <v>63</v>
      </c>
      <c r="L3150" s="195" t="s">
        <v>28</v>
      </c>
      <c r="M3150" s="293" t="s">
        <v>13</v>
      </c>
      <c r="N3150" t="s">
        <v>14</v>
      </c>
      <c r="O3150" t="s">
        <v>309</v>
      </c>
      <c r="P3150" t="s">
        <v>1606</v>
      </c>
      <c r="Q3150" t="s">
        <v>4670</v>
      </c>
      <c r="R3150" s="230">
        <v>45169</v>
      </c>
      <c r="S3150" s="230">
        <v>45261</v>
      </c>
      <c r="T3150" t="s">
        <v>8407</v>
      </c>
      <c r="U3150" s="285"/>
      <c r="V3150" s="285"/>
      <c r="W3150" s="285"/>
      <c r="X3150" s="285"/>
      <c r="Y3150" s="286"/>
      <c r="Z3150" t="s">
        <v>8390</v>
      </c>
      <c r="AA3150" s="300" t="s">
        <v>8279</v>
      </c>
      <c r="AB3150">
        <v>1845101021</v>
      </c>
      <c r="AC3150" s="292" t="str">
        <f>_xlfn.IFNA(IF(Table[[#This Row],[Programme Partner]]&lt;&gt;Table[[#This Row],[Implementing Partner]],CONCATENATE(Table[[#This Row],[Programme Partner]],"-",Table[[#This Row],[Implementing Partner]]),Table[[#This Row],[Programme Partner]]),"")</f>
        <v>IOM-DSK</v>
      </c>
    </row>
    <row r="3151" spans="1:29" ht="16.5" customHeight="1">
      <c r="A3151" s="183">
        <v>3152</v>
      </c>
      <c r="B3151" s="279" t="s">
        <v>8385</v>
      </c>
      <c r="C3151" s="281" t="s">
        <v>5148</v>
      </c>
      <c r="D3151" s="282" t="s">
        <v>5087</v>
      </c>
      <c r="E3151" s="283" t="s">
        <v>5148</v>
      </c>
      <c r="F3151" s="281" t="s">
        <v>27</v>
      </c>
      <c r="G3151" s="281" t="s">
        <v>8012</v>
      </c>
      <c r="H3151" s="284" t="s">
        <v>8365</v>
      </c>
      <c r="I3151" s="281" t="str">
        <f>IFERROR(VLOOKUP(Table[[#This Row],[Activity Details of Assistance]],WHAT!E:F,2,FALSE),"")</f>
        <v># of door</v>
      </c>
      <c r="J3151" s="281"/>
      <c r="K3151">
        <v>79</v>
      </c>
      <c r="L3151" s="195" t="s">
        <v>28</v>
      </c>
      <c r="M3151" s="293" t="s">
        <v>13</v>
      </c>
      <c r="N3151" t="s">
        <v>14</v>
      </c>
      <c r="O3151" t="s">
        <v>309</v>
      </c>
      <c r="P3151" t="s">
        <v>1606</v>
      </c>
      <c r="Q3151" t="s">
        <v>4670</v>
      </c>
      <c r="R3151" s="230">
        <v>45169</v>
      </c>
      <c r="S3151" s="230">
        <v>45261</v>
      </c>
      <c r="T3151" t="s">
        <v>8407</v>
      </c>
      <c r="U3151" s="285"/>
      <c r="V3151" s="285"/>
      <c r="W3151" s="285"/>
      <c r="X3151" s="285"/>
      <c r="Y3151" s="286"/>
      <c r="Z3151" t="s">
        <v>8390</v>
      </c>
      <c r="AA3151" s="299" t="s">
        <v>8279</v>
      </c>
      <c r="AB3151">
        <v>1845101021</v>
      </c>
      <c r="AC3151" s="292" t="str">
        <f>_xlfn.IFNA(IF(Table[[#This Row],[Programme Partner]]&lt;&gt;Table[[#This Row],[Implementing Partner]],CONCATENATE(Table[[#This Row],[Programme Partner]],"-",Table[[#This Row],[Implementing Partner]]),Table[[#This Row],[Programme Partner]]),"")</f>
        <v>IOM-DSK</v>
      </c>
    </row>
    <row r="3152" spans="1:29" ht="16.5" customHeight="1">
      <c r="A3152" s="183">
        <v>3153</v>
      </c>
      <c r="B3152" s="279" t="s">
        <v>8385</v>
      </c>
      <c r="C3152" s="281" t="s">
        <v>5148</v>
      </c>
      <c r="D3152" s="282" t="s">
        <v>5087</v>
      </c>
      <c r="E3152" s="283" t="s">
        <v>5148</v>
      </c>
      <c r="F3152" s="281" t="s">
        <v>27</v>
      </c>
      <c r="G3152" s="281" t="s">
        <v>8012</v>
      </c>
      <c r="H3152" s="284" t="s">
        <v>8312</v>
      </c>
      <c r="I3152" s="281" t="str">
        <f>IFERROR(VLOOKUP(Table[[#This Row],[Activity Details of Assistance]],WHAT!E:F,2,FALSE),"")</f>
        <v># of door</v>
      </c>
      <c r="J3152" s="281"/>
      <c r="K3152">
        <v>141</v>
      </c>
      <c r="L3152" s="195" t="s">
        <v>28</v>
      </c>
      <c r="M3152" s="293" t="s">
        <v>13</v>
      </c>
      <c r="N3152" t="s">
        <v>14</v>
      </c>
      <c r="O3152" t="s">
        <v>309</v>
      </c>
      <c r="P3152" t="s">
        <v>1606</v>
      </c>
      <c r="Q3152" t="s">
        <v>4670</v>
      </c>
      <c r="R3152" s="230">
        <v>45169</v>
      </c>
      <c r="S3152" s="230">
        <v>45261</v>
      </c>
      <c r="T3152" t="s">
        <v>8407</v>
      </c>
      <c r="U3152" s="285"/>
      <c r="V3152" s="285"/>
      <c r="W3152" s="285"/>
      <c r="X3152" s="285"/>
      <c r="Y3152" s="286"/>
      <c r="Z3152" t="s">
        <v>8390</v>
      </c>
      <c r="AA3152" s="300" t="s">
        <v>8279</v>
      </c>
      <c r="AB3152">
        <v>1845101021</v>
      </c>
      <c r="AC3152" s="292" t="str">
        <f>_xlfn.IFNA(IF(Table[[#This Row],[Programme Partner]]&lt;&gt;Table[[#This Row],[Implementing Partner]],CONCATENATE(Table[[#This Row],[Programme Partner]],"-",Table[[#This Row],[Implementing Partner]]),Table[[#This Row],[Programme Partner]]),"")</f>
        <v>IOM-DSK</v>
      </c>
    </row>
    <row r="3153" spans="1:29" ht="16.5" customHeight="1">
      <c r="A3153" s="183">
        <v>3154</v>
      </c>
      <c r="B3153" s="279" t="s">
        <v>8385</v>
      </c>
      <c r="C3153" s="281" t="s">
        <v>5148</v>
      </c>
      <c r="D3153" s="282" t="s">
        <v>5087</v>
      </c>
      <c r="E3153" s="283" t="s">
        <v>5148</v>
      </c>
      <c r="F3153" s="281" t="s">
        <v>27</v>
      </c>
      <c r="G3153" s="281" t="s">
        <v>8014</v>
      </c>
      <c r="H3153" s="284" t="s">
        <v>8313</v>
      </c>
      <c r="I3153" s="281" t="str">
        <f>IFERROR(VLOOKUP(Table[[#This Row],[Activity Details of Assistance]],WHAT!E:F,2,FALSE),"")</f>
        <v># of campaign per camp </v>
      </c>
      <c r="J3153" s="281"/>
      <c r="K3153">
        <v>6</v>
      </c>
      <c r="L3153" s="195" t="s">
        <v>28</v>
      </c>
      <c r="M3153" s="293" t="s">
        <v>13</v>
      </c>
      <c r="N3153" t="s">
        <v>14</v>
      </c>
      <c r="O3153" t="s">
        <v>309</v>
      </c>
      <c r="P3153" t="s">
        <v>1606</v>
      </c>
      <c r="Q3153" t="s">
        <v>4670</v>
      </c>
      <c r="R3153" s="230">
        <v>45169</v>
      </c>
      <c r="S3153" s="230">
        <v>45261</v>
      </c>
      <c r="T3153" t="s">
        <v>8407</v>
      </c>
      <c r="U3153" s="285"/>
      <c r="V3153" s="285"/>
      <c r="W3153" s="285"/>
      <c r="X3153" s="285"/>
      <c r="Y3153" s="286"/>
      <c r="Z3153" t="s">
        <v>8390</v>
      </c>
      <c r="AA3153" s="299" t="s">
        <v>8279</v>
      </c>
      <c r="AB3153">
        <v>1845101021</v>
      </c>
      <c r="AC3153" s="292" t="str">
        <f>_xlfn.IFNA(IF(Table[[#This Row],[Programme Partner]]&lt;&gt;Table[[#This Row],[Implementing Partner]],CONCATENATE(Table[[#This Row],[Programme Partner]],"-",Table[[#This Row],[Implementing Partner]]),Table[[#This Row],[Programme Partner]]),"")</f>
        <v>IOM-DSK</v>
      </c>
    </row>
    <row r="3154" spans="1:29" ht="16.5" customHeight="1">
      <c r="A3154" s="183">
        <v>3155</v>
      </c>
      <c r="B3154" s="279" t="s">
        <v>8385</v>
      </c>
      <c r="C3154" s="281" t="s">
        <v>5148</v>
      </c>
      <c r="D3154" s="282" t="s">
        <v>5087</v>
      </c>
      <c r="E3154" s="283" t="s">
        <v>5148</v>
      </c>
      <c r="F3154" s="281" t="s">
        <v>27</v>
      </c>
      <c r="G3154" s="281" t="s">
        <v>8014</v>
      </c>
      <c r="H3154" s="284" t="s">
        <v>8401</v>
      </c>
      <c r="I3154" s="281" t="str">
        <f>IFERROR(VLOOKUP(Table[[#This Row],[Activity Details of Assistance]],WHAT!E:F,2,FALSE),"")</f>
        <v># of household</v>
      </c>
      <c r="J3154" s="281"/>
      <c r="K3154">
        <v>2847</v>
      </c>
      <c r="L3154" s="195" t="s">
        <v>28</v>
      </c>
      <c r="M3154" s="293" t="s">
        <v>13</v>
      </c>
      <c r="N3154" t="s">
        <v>14</v>
      </c>
      <c r="O3154" t="s">
        <v>309</v>
      </c>
      <c r="P3154" t="s">
        <v>1606</v>
      </c>
      <c r="Q3154" t="s">
        <v>4670</v>
      </c>
      <c r="R3154" s="230">
        <v>45169</v>
      </c>
      <c r="S3154" s="230">
        <v>45261</v>
      </c>
      <c r="T3154" t="s">
        <v>8407</v>
      </c>
      <c r="U3154" s="285"/>
      <c r="V3154" s="285"/>
      <c r="W3154" s="285"/>
      <c r="X3154" s="285"/>
      <c r="Y3154" s="286"/>
      <c r="Z3154" t="s">
        <v>8390</v>
      </c>
      <c r="AA3154" s="300" t="s">
        <v>8279</v>
      </c>
      <c r="AB3154">
        <v>1845101021</v>
      </c>
      <c r="AC3154" s="292" t="str">
        <f>_xlfn.IFNA(IF(Table[[#This Row],[Programme Partner]]&lt;&gt;Table[[#This Row],[Implementing Partner]],CONCATENATE(Table[[#This Row],[Programme Partner]],"-",Table[[#This Row],[Implementing Partner]]),Table[[#This Row],[Programme Partner]]),"")</f>
        <v>IOM-DSK</v>
      </c>
    </row>
    <row r="3155" spans="1:29" ht="16.5" customHeight="1">
      <c r="A3155" s="183">
        <v>3156</v>
      </c>
      <c r="B3155" s="279" t="s">
        <v>8385</v>
      </c>
      <c r="C3155" s="281" t="s">
        <v>5300</v>
      </c>
      <c r="D3155" s="282" t="s">
        <v>5300</v>
      </c>
      <c r="E3155" s="283" t="s">
        <v>5300</v>
      </c>
      <c r="F3155" s="281" t="s">
        <v>27</v>
      </c>
      <c r="G3155" s="281" t="s">
        <v>8011</v>
      </c>
      <c r="H3155" s="284" t="s">
        <v>8363</v>
      </c>
      <c r="I3155" s="281" t="str">
        <f>IFERROR(VLOOKUP(Table[[#This Row],[Activity Details of Assistance]],WHAT!E:F,2,FALSE),"")</f>
        <v># of tube well</v>
      </c>
      <c r="J3155" s="281"/>
      <c r="K3155">
        <v>28</v>
      </c>
      <c r="L3155" s="195" t="s">
        <v>28</v>
      </c>
      <c r="M3155" s="293" t="s">
        <v>13</v>
      </c>
      <c r="N3155" t="s">
        <v>14</v>
      </c>
      <c r="O3155" t="s">
        <v>309</v>
      </c>
      <c r="P3155" t="s">
        <v>1606</v>
      </c>
      <c r="Q3155" t="s">
        <v>4656</v>
      </c>
      <c r="R3155" s="230">
        <v>45169</v>
      </c>
      <c r="S3155" s="230">
        <v>45261</v>
      </c>
      <c r="T3155" t="s">
        <v>8407</v>
      </c>
      <c r="U3155" s="285"/>
      <c r="V3155" s="285"/>
      <c r="W3155" s="285"/>
      <c r="X3155" s="285"/>
      <c r="Y3155" s="286"/>
      <c r="Z3155" t="s">
        <v>8440</v>
      </c>
      <c r="AA3155" s="299" t="s">
        <v>8443</v>
      </c>
      <c r="AB3155">
        <v>1686793411</v>
      </c>
      <c r="AC3155" s="292" t="str">
        <f>_xlfn.IFNA(IF(Table[[#This Row],[Programme Partner]]&lt;&gt;Table[[#This Row],[Implementing Partner]],CONCATENATE(Table[[#This Row],[Programme Partner]],"-",Table[[#This Row],[Implementing Partner]]),Table[[#This Row],[Programme Partner]]),"")</f>
        <v>WVI</v>
      </c>
    </row>
    <row r="3156" spans="1:29" ht="16.5" customHeight="1">
      <c r="A3156" s="183">
        <v>3157</v>
      </c>
      <c r="B3156" s="279" t="s">
        <v>8385</v>
      </c>
      <c r="C3156" s="281" t="s">
        <v>5300</v>
      </c>
      <c r="D3156" s="282" t="s">
        <v>5300</v>
      </c>
      <c r="E3156" s="283" t="s">
        <v>5300</v>
      </c>
      <c r="F3156" s="281" t="s">
        <v>27</v>
      </c>
      <c r="G3156" s="281" t="s">
        <v>8012</v>
      </c>
      <c r="H3156" s="284" t="s">
        <v>8364</v>
      </c>
      <c r="I3156" s="281" t="str">
        <f>IFERROR(VLOOKUP(Table[[#This Row],[Activity Details of Assistance]],WHAT!E:F,2,FALSE),"")</f>
        <v xml:space="preserve"># of door </v>
      </c>
      <c r="J3156" s="281"/>
      <c r="K3156">
        <v>1</v>
      </c>
      <c r="L3156" s="195" t="s">
        <v>28</v>
      </c>
      <c r="M3156" s="293" t="s">
        <v>13</v>
      </c>
      <c r="N3156" t="s">
        <v>14</v>
      </c>
      <c r="O3156" t="s">
        <v>309</v>
      </c>
      <c r="P3156" t="s">
        <v>1606</v>
      </c>
      <c r="Q3156" t="s">
        <v>4656</v>
      </c>
      <c r="R3156" s="230">
        <v>45169</v>
      </c>
      <c r="S3156" s="230">
        <v>45261</v>
      </c>
      <c r="T3156" t="s">
        <v>8407</v>
      </c>
      <c r="U3156" s="285"/>
      <c r="V3156" s="285"/>
      <c r="W3156" s="285"/>
      <c r="X3156" s="285"/>
      <c r="Y3156" s="286"/>
      <c r="Z3156" t="s">
        <v>8440</v>
      </c>
      <c r="AA3156" s="300" t="s">
        <v>8443</v>
      </c>
      <c r="AB3156">
        <v>1686793411</v>
      </c>
      <c r="AC3156" s="292" t="str">
        <f>_xlfn.IFNA(IF(Table[[#This Row],[Programme Partner]]&lt;&gt;Table[[#This Row],[Implementing Partner]],CONCATENATE(Table[[#This Row],[Programme Partner]],"-",Table[[#This Row],[Implementing Partner]]),Table[[#This Row],[Programme Partner]]),"")</f>
        <v>WVI</v>
      </c>
    </row>
    <row r="3157" spans="1:29" ht="16.5" customHeight="1">
      <c r="A3157" s="183">
        <v>3158</v>
      </c>
      <c r="B3157" s="279" t="s">
        <v>8385</v>
      </c>
      <c r="C3157" s="281" t="s">
        <v>5300</v>
      </c>
      <c r="D3157" s="282" t="s">
        <v>5300</v>
      </c>
      <c r="E3157" s="283" t="s">
        <v>5300</v>
      </c>
      <c r="F3157" s="281" t="s">
        <v>27</v>
      </c>
      <c r="G3157" s="281" t="s">
        <v>8012</v>
      </c>
      <c r="H3157" s="284" t="s">
        <v>8365</v>
      </c>
      <c r="I3157" s="281" t="str">
        <f>IFERROR(VLOOKUP(Table[[#This Row],[Activity Details of Assistance]],WHAT!E:F,2,FALSE),"")</f>
        <v># of door</v>
      </c>
      <c r="J3157" s="281"/>
      <c r="K3157">
        <v>2</v>
      </c>
      <c r="L3157" s="195" t="s">
        <v>28</v>
      </c>
      <c r="M3157" s="293" t="s">
        <v>13</v>
      </c>
      <c r="N3157" t="s">
        <v>14</v>
      </c>
      <c r="O3157" t="s">
        <v>309</v>
      </c>
      <c r="P3157" t="s">
        <v>1606</v>
      </c>
      <c r="Q3157" t="s">
        <v>4656</v>
      </c>
      <c r="R3157" s="230">
        <v>45169</v>
      </c>
      <c r="S3157" s="230">
        <v>45261</v>
      </c>
      <c r="T3157" t="s">
        <v>8407</v>
      </c>
      <c r="U3157" s="285"/>
      <c r="V3157" s="285"/>
      <c r="W3157" s="285"/>
      <c r="X3157" s="285"/>
      <c r="Y3157" s="286"/>
      <c r="Z3157" t="s">
        <v>8440</v>
      </c>
      <c r="AA3157" s="299" t="s">
        <v>8443</v>
      </c>
      <c r="AB3157">
        <v>1686793411</v>
      </c>
      <c r="AC3157" s="292" t="str">
        <f>_xlfn.IFNA(IF(Table[[#This Row],[Programme Partner]]&lt;&gt;Table[[#This Row],[Implementing Partner]],CONCATENATE(Table[[#This Row],[Programme Partner]],"-",Table[[#This Row],[Implementing Partner]]),Table[[#This Row],[Programme Partner]]),"")</f>
        <v>WVI</v>
      </c>
    </row>
    <row r="3158" spans="1:29" ht="16.5" customHeight="1">
      <c r="A3158" s="183">
        <v>3159</v>
      </c>
      <c r="B3158" s="279" t="s">
        <v>8385</v>
      </c>
      <c r="C3158" s="281" t="s">
        <v>5300</v>
      </c>
      <c r="D3158" s="282" t="s">
        <v>5300</v>
      </c>
      <c r="E3158" s="283" t="s">
        <v>5300</v>
      </c>
      <c r="F3158" s="281" t="s">
        <v>27</v>
      </c>
      <c r="G3158" s="281" t="s">
        <v>8012</v>
      </c>
      <c r="H3158" s="284" t="s">
        <v>8312</v>
      </c>
      <c r="I3158" s="281" t="str">
        <f>IFERROR(VLOOKUP(Table[[#This Row],[Activity Details of Assistance]],WHAT!E:F,2,FALSE),"")</f>
        <v># of door</v>
      </c>
      <c r="J3158" s="281"/>
      <c r="K3158">
        <v>49</v>
      </c>
      <c r="L3158" s="195" t="s">
        <v>28</v>
      </c>
      <c r="M3158" s="293" t="s">
        <v>13</v>
      </c>
      <c r="N3158" t="s">
        <v>14</v>
      </c>
      <c r="O3158" t="s">
        <v>309</v>
      </c>
      <c r="P3158" t="s">
        <v>1606</v>
      </c>
      <c r="Q3158" t="s">
        <v>4656</v>
      </c>
      <c r="R3158" s="230">
        <v>45169</v>
      </c>
      <c r="S3158" s="230">
        <v>45261</v>
      </c>
      <c r="T3158" t="s">
        <v>8407</v>
      </c>
      <c r="U3158" s="285"/>
      <c r="V3158" s="285"/>
      <c r="W3158" s="285"/>
      <c r="X3158" s="285"/>
      <c r="Y3158" s="286"/>
      <c r="Z3158" t="s">
        <v>8440</v>
      </c>
      <c r="AA3158" s="300" t="s">
        <v>8443</v>
      </c>
      <c r="AB3158">
        <v>1686793411</v>
      </c>
      <c r="AC3158" s="292" t="str">
        <f>_xlfn.IFNA(IF(Table[[#This Row],[Programme Partner]]&lt;&gt;Table[[#This Row],[Implementing Partner]],CONCATENATE(Table[[#This Row],[Programme Partner]],"-",Table[[#This Row],[Implementing Partner]]),Table[[#This Row],[Programme Partner]]),"")</f>
        <v>WVI</v>
      </c>
    </row>
    <row r="3159" spans="1:29" ht="16.5" customHeight="1">
      <c r="A3159" s="183">
        <v>3160</v>
      </c>
      <c r="B3159" s="279" t="s">
        <v>8385</v>
      </c>
      <c r="C3159" s="281" t="s">
        <v>5300</v>
      </c>
      <c r="D3159" s="282" t="s">
        <v>5300</v>
      </c>
      <c r="E3159" s="283" t="s">
        <v>5300</v>
      </c>
      <c r="F3159" s="281" t="s">
        <v>27</v>
      </c>
      <c r="G3159" s="281" t="s">
        <v>8013</v>
      </c>
      <c r="H3159" s="284" t="s">
        <v>8286</v>
      </c>
      <c r="I3159" s="281" t="str">
        <f>IFERROR(VLOOKUP(Table[[#This Row],[Activity Details of Assistance]],WHAT!E:F,2,FALSE),"")</f>
        <v># of HP sessions at community level</v>
      </c>
      <c r="J3159" s="281"/>
      <c r="K3159">
        <v>61</v>
      </c>
      <c r="L3159" s="195" t="s">
        <v>28</v>
      </c>
      <c r="M3159" s="293" t="s">
        <v>13</v>
      </c>
      <c r="N3159" t="s">
        <v>14</v>
      </c>
      <c r="O3159" t="s">
        <v>309</v>
      </c>
      <c r="P3159" t="s">
        <v>1606</v>
      </c>
      <c r="Q3159" t="s">
        <v>4656</v>
      </c>
      <c r="R3159" s="230">
        <v>45169</v>
      </c>
      <c r="S3159" s="230">
        <v>45261</v>
      </c>
      <c r="T3159" t="s">
        <v>8407</v>
      </c>
      <c r="U3159" s="285"/>
      <c r="V3159" s="285"/>
      <c r="W3159" s="285"/>
      <c r="X3159" s="285"/>
      <c r="Y3159" s="286"/>
      <c r="Z3159" t="s">
        <v>8440</v>
      </c>
      <c r="AA3159" s="299" t="s">
        <v>8443</v>
      </c>
      <c r="AB3159">
        <v>1686793411</v>
      </c>
      <c r="AC3159" s="292" t="str">
        <f>_xlfn.IFNA(IF(Table[[#This Row],[Programme Partner]]&lt;&gt;Table[[#This Row],[Implementing Partner]],CONCATENATE(Table[[#This Row],[Programme Partner]],"-",Table[[#This Row],[Implementing Partner]]),Table[[#This Row],[Programme Partner]]),"")</f>
        <v>WVI</v>
      </c>
    </row>
    <row r="3160" spans="1:29" ht="16.5" customHeight="1">
      <c r="A3160" s="183">
        <v>3161</v>
      </c>
      <c r="B3160" s="279" t="s">
        <v>8385</v>
      </c>
      <c r="C3160" s="281" t="s">
        <v>5300</v>
      </c>
      <c r="D3160" s="282" t="s">
        <v>5300</v>
      </c>
      <c r="E3160" s="283" t="s">
        <v>5300</v>
      </c>
      <c r="F3160" s="281" t="s">
        <v>27</v>
      </c>
      <c r="G3160" s="281" t="s">
        <v>8013</v>
      </c>
      <c r="H3160" s="284" t="s">
        <v>8287</v>
      </c>
      <c r="I3160" s="281" t="str">
        <f>IFERROR(VLOOKUP(Table[[#This Row],[Activity Details of Assistance]],WHAT!E:F,2,FALSE),"")</f>
        <v># of HP sessions at HH level</v>
      </c>
      <c r="J3160" s="281"/>
      <c r="K3160">
        <v>3133</v>
      </c>
      <c r="L3160" s="195" t="s">
        <v>28</v>
      </c>
      <c r="M3160" s="293" t="s">
        <v>13</v>
      </c>
      <c r="N3160" t="s">
        <v>14</v>
      </c>
      <c r="O3160" t="s">
        <v>309</v>
      </c>
      <c r="P3160" t="s">
        <v>1606</v>
      </c>
      <c r="Q3160" t="s">
        <v>4656</v>
      </c>
      <c r="R3160" s="230">
        <v>45169</v>
      </c>
      <c r="S3160" s="230">
        <v>45261</v>
      </c>
      <c r="T3160" t="s">
        <v>8407</v>
      </c>
      <c r="U3160" s="285"/>
      <c r="V3160" s="285"/>
      <c r="W3160" s="285"/>
      <c r="X3160" s="285"/>
      <c r="Y3160" s="286"/>
      <c r="Z3160" t="s">
        <v>8440</v>
      </c>
      <c r="AA3160" s="300" t="s">
        <v>8443</v>
      </c>
      <c r="AB3160">
        <v>1686793411</v>
      </c>
      <c r="AC3160" s="292" t="str">
        <f>_xlfn.IFNA(IF(Table[[#This Row],[Programme Partner]]&lt;&gt;Table[[#This Row],[Implementing Partner]],CONCATENATE(Table[[#This Row],[Programme Partner]],"-",Table[[#This Row],[Implementing Partner]]),Table[[#This Row],[Programme Partner]]),"")</f>
        <v>WVI</v>
      </c>
    </row>
    <row r="3161" spans="1:29" ht="16.5" customHeight="1">
      <c r="A3161" s="183">
        <v>3162</v>
      </c>
      <c r="B3161" s="279" t="s">
        <v>8385</v>
      </c>
      <c r="C3161" s="281" t="s">
        <v>5300</v>
      </c>
      <c r="D3161" s="282" t="s">
        <v>5300</v>
      </c>
      <c r="E3161" s="283" t="s">
        <v>5300</v>
      </c>
      <c r="F3161" s="281" t="s">
        <v>27</v>
      </c>
      <c r="G3161" s="281" t="s">
        <v>8013</v>
      </c>
      <c r="H3161" s="284" t="s">
        <v>8327</v>
      </c>
      <c r="I3161" s="281" t="str">
        <f>IFERROR(VLOOKUP(Table[[#This Row],[Activity Details of Assistance]],WHAT!E:F,2,FALSE),"")</f>
        <v># of HP sessions at institution level</v>
      </c>
      <c r="J3161" s="281"/>
      <c r="K3161">
        <v>6</v>
      </c>
      <c r="L3161" s="195" t="s">
        <v>28</v>
      </c>
      <c r="M3161" s="293" t="s">
        <v>13</v>
      </c>
      <c r="N3161" t="s">
        <v>14</v>
      </c>
      <c r="O3161" t="s">
        <v>309</v>
      </c>
      <c r="P3161" t="s">
        <v>1606</v>
      </c>
      <c r="Q3161" t="s">
        <v>4656</v>
      </c>
      <c r="R3161" s="230">
        <v>45169</v>
      </c>
      <c r="S3161" s="230">
        <v>45261</v>
      </c>
      <c r="T3161" t="s">
        <v>8407</v>
      </c>
      <c r="U3161" s="285"/>
      <c r="V3161" s="285"/>
      <c r="W3161" s="285"/>
      <c r="X3161" s="285"/>
      <c r="Y3161" s="286"/>
      <c r="Z3161" t="s">
        <v>8440</v>
      </c>
      <c r="AA3161" s="299" t="s">
        <v>8443</v>
      </c>
      <c r="AB3161">
        <v>1686793411</v>
      </c>
      <c r="AC3161" s="292" t="str">
        <f>_xlfn.IFNA(IF(Table[[#This Row],[Programme Partner]]&lt;&gt;Table[[#This Row],[Implementing Partner]],CONCATENATE(Table[[#This Row],[Programme Partner]],"-",Table[[#This Row],[Implementing Partner]]),Table[[#This Row],[Programme Partner]]),"")</f>
        <v>WVI</v>
      </c>
    </row>
    <row r="3162" spans="1:29" ht="16.5" customHeight="1">
      <c r="A3162" s="183">
        <v>3163</v>
      </c>
      <c r="B3162" s="279" t="s">
        <v>8385</v>
      </c>
      <c r="C3162" s="281" t="s">
        <v>5300</v>
      </c>
      <c r="D3162" s="282" t="s">
        <v>5300</v>
      </c>
      <c r="E3162" s="283" t="s">
        <v>5300</v>
      </c>
      <c r="F3162" s="281" t="s">
        <v>27</v>
      </c>
      <c r="G3162" s="281" t="s">
        <v>8014</v>
      </c>
      <c r="H3162" s="284" t="s">
        <v>8401</v>
      </c>
      <c r="I3162" s="281" t="str">
        <f>IFERROR(VLOOKUP(Table[[#This Row],[Activity Details of Assistance]],WHAT!E:F,2,FALSE),"")</f>
        <v># of household</v>
      </c>
      <c r="J3162" s="281"/>
      <c r="K3162">
        <v>3133</v>
      </c>
      <c r="L3162" s="195" t="s">
        <v>28</v>
      </c>
      <c r="M3162" s="293" t="s">
        <v>13</v>
      </c>
      <c r="N3162" t="s">
        <v>14</v>
      </c>
      <c r="O3162" t="s">
        <v>309</v>
      </c>
      <c r="P3162" t="s">
        <v>1606</v>
      </c>
      <c r="Q3162" t="s">
        <v>4656</v>
      </c>
      <c r="R3162" s="230">
        <v>45169</v>
      </c>
      <c r="S3162" s="230">
        <v>45261</v>
      </c>
      <c r="T3162" t="s">
        <v>8407</v>
      </c>
      <c r="U3162" s="285"/>
      <c r="V3162" s="285"/>
      <c r="W3162" s="285"/>
      <c r="X3162" s="285"/>
      <c r="Y3162" s="286"/>
      <c r="Z3162" t="s">
        <v>8440</v>
      </c>
      <c r="AA3162" s="300" t="s">
        <v>8443</v>
      </c>
      <c r="AB3162">
        <v>1686793411</v>
      </c>
      <c r="AC3162" s="292" t="str">
        <f>_xlfn.IFNA(IF(Table[[#This Row],[Programme Partner]]&lt;&gt;Table[[#This Row],[Implementing Partner]],CONCATENATE(Table[[#This Row],[Programme Partner]],"-",Table[[#This Row],[Implementing Partner]]),Table[[#This Row],[Programme Partner]]),"")</f>
        <v>WVI</v>
      </c>
    </row>
    <row r="3163" spans="1:29" ht="16.5" customHeight="1">
      <c r="A3163" s="183">
        <v>3164</v>
      </c>
      <c r="B3163" s="279" t="s">
        <v>8385</v>
      </c>
      <c r="C3163" s="281" t="s">
        <v>5300</v>
      </c>
      <c r="D3163" s="282" t="s">
        <v>5300</v>
      </c>
      <c r="E3163" s="283" t="s">
        <v>5300</v>
      </c>
      <c r="F3163" s="281" t="s">
        <v>27</v>
      </c>
      <c r="G3163" s="281" t="s">
        <v>8011</v>
      </c>
      <c r="H3163" s="284" t="s">
        <v>8363</v>
      </c>
      <c r="I3163" s="281" t="str">
        <f>IFERROR(VLOOKUP(Table[[#This Row],[Activity Details of Assistance]],WHAT!E:F,2,FALSE),"")</f>
        <v># of tube well</v>
      </c>
      <c r="J3163" s="281"/>
      <c r="K3163">
        <v>38</v>
      </c>
      <c r="L3163" s="195" t="s">
        <v>28</v>
      </c>
      <c r="M3163" s="293" t="s">
        <v>13</v>
      </c>
      <c r="N3163" t="s">
        <v>14</v>
      </c>
      <c r="O3163" t="s">
        <v>309</v>
      </c>
      <c r="P3163" t="s">
        <v>1606</v>
      </c>
      <c r="Q3163" t="s">
        <v>17</v>
      </c>
      <c r="R3163" s="230">
        <v>45169</v>
      </c>
      <c r="S3163" s="230">
        <v>45261</v>
      </c>
      <c r="T3163" t="s">
        <v>8407</v>
      </c>
      <c r="U3163" s="285"/>
      <c r="V3163" s="285"/>
      <c r="W3163" s="285"/>
      <c r="X3163" s="285"/>
      <c r="Y3163" s="286"/>
      <c r="Z3163" t="s">
        <v>8440</v>
      </c>
      <c r="AA3163" s="299" t="s">
        <v>8443</v>
      </c>
      <c r="AB3163">
        <v>1686793411</v>
      </c>
      <c r="AC3163" s="292" t="str">
        <f>_xlfn.IFNA(IF(Table[[#This Row],[Programme Partner]]&lt;&gt;Table[[#This Row],[Implementing Partner]],CONCATENATE(Table[[#This Row],[Programme Partner]],"-",Table[[#This Row],[Implementing Partner]]),Table[[#This Row],[Programme Partner]]),"")</f>
        <v>WVI</v>
      </c>
    </row>
    <row r="3164" spans="1:29" ht="16.5" customHeight="1">
      <c r="A3164" s="183">
        <v>3165</v>
      </c>
      <c r="B3164" s="279" t="s">
        <v>8385</v>
      </c>
      <c r="C3164" s="281" t="s">
        <v>5300</v>
      </c>
      <c r="D3164" s="282" t="s">
        <v>5300</v>
      </c>
      <c r="E3164" s="283" t="s">
        <v>5300</v>
      </c>
      <c r="F3164" s="281" t="s">
        <v>27</v>
      </c>
      <c r="G3164" s="281" t="s">
        <v>8012</v>
      </c>
      <c r="H3164" s="284" t="s">
        <v>8365</v>
      </c>
      <c r="I3164" s="281" t="str">
        <f>IFERROR(VLOOKUP(Table[[#This Row],[Activity Details of Assistance]],WHAT!E:F,2,FALSE),"")</f>
        <v># of door</v>
      </c>
      <c r="J3164" s="281"/>
      <c r="K3164">
        <v>12</v>
      </c>
      <c r="L3164" s="195" t="s">
        <v>28</v>
      </c>
      <c r="M3164" s="293" t="s">
        <v>13</v>
      </c>
      <c r="N3164" t="s">
        <v>14</v>
      </c>
      <c r="O3164" t="s">
        <v>309</v>
      </c>
      <c r="P3164" t="s">
        <v>1606</v>
      </c>
      <c r="Q3164" t="s">
        <v>17</v>
      </c>
      <c r="R3164" s="230">
        <v>45169</v>
      </c>
      <c r="S3164" s="230">
        <v>45261</v>
      </c>
      <c r="T3164" t="s">
        <v>8407</v>
      </c>
      <c r="U3164" s="285"/>
      <c r="V3164" s="285"/>
      <c r="W3164" s="285"/>
      <c r="X3164" s="285"/>
      <c r="Y3164" s="286"/>
      <c r="Z3164" t="s">
        <v>8440</v>
      </c>
      <c r="AA3164" s="300" t="s">
        <v>8443</v>
      </c>
      <c r="AB3164">
        <v>1686793411</v>
      </c>
      <c r="AC3164" s="292" t="str">
        <f>_xlfn.IFNA(IF(Table[[#This Row],[Programme Partner]]&lt;&gt;Table[[#This Row],[Implementing Partner]],CONCATENATE(Table[[#This Row],[Programme Partner]],"-",Table[[#This Row],[Implementing Partner]]),Table[[#This Row],[Programme Partner]]),"")</f>
        <v>WVI</v>
      </c>
    </row>
    <row r="3165" spans="1:29" ht="16.5" customHeight="1">
      <c r="A3165" s="183">
        <v>3166</v>
      </c>
      <c r="B3165" s="279" t="s">
        <v>8385</v>
      </c>
      <c r="C3165" s="281" t="s">
        <v>5300</v>
      </c>
      <c r="D3165" s="282" t="s">
        <v>5300</v>
      </c>
      <c r="E3165" s="283" t="s">
        <v>5300</v>
      </c>
      <c r="F3165" s="281" t="s">
        <v>27</v>
      </c>
      <c r="G3165" s="281" t="s">
        <v>8012</v>
      </c>
      <c r="H3165" s="284" t="s">
        <v>8312</v>
      </c>
      <c r="I3165" s="281" t="str">
        <f>IFERROR(VLOOKUP(Table[[#This Row],[Activity Details of Assistance]],WHAT!E:F,2,FALSE),"")</f>
        <v># of door</v>
      </c>
      <c r="J3165" s="281"/>
      <c r="K3165">
        <v>165</v>
      </c>
      <c r="L3165" s="195" t="s">
        <v>28</v>
      </c>
      <c r="M3165" s="293" t="s">
        <v>13</v>
      </c>
      <c r="N3165" t="s">
        <v>14</v>
      </c>
      <c r="O3165" t="s">
        <v>309</v>
      </c>
      <c r="P3165" t="s">
        <v>1606</v>
      </c>
      <c r="Q3165" t="s">
        <v>17</v>
      </c>
      <c r="R3165" s="230">
        <v>45169</v>
      </c>
      <c r="S3165" s="230">
        <v>45261</v>
      </c>
      <c r="T3165" t="s">
        <v>8407</v>
      </c>
      <c r="U3165" s="285"/>
      <c r="V3165" s="285"/>
      <c r="W3165" s="285"/>
      <c r="X3165" s="285"/>
      <c r="Y3165" s="286"/>
      <c r="Z3165" t="s">
        <v>8440</v>
      </c>
      <c r="AA3165" s="299" t="s">
        <v>8443</v>
      </c>
      <c r="AB3165">
        <v>1686793411</v>
      </c>
      <c r="AC3165" s="292" t="str">
        <f>_xlfn.IFNA(IF(Table[[#This Row],[Programme Partner]]&lt;&gt;Table[[#This Row],[Implementing Partner]],CONCATENATE(Table[[#This Row],[Programme Partner]],"-",Table[[#This Row],[Implementing Partner]]),Table[[#This Row],[Programme Partner]]),"")</f>
        <v>WVI</v>
      </c>
    </row>
    <row r="3166" spans="1:29" ht="16.5" customHeight="1">
      <c r="A3166" s="183">
        <v>3167</v>
      </c>
      <c r="B3166" s="279" t="s">
        <v>8385</v>
      </c>
      <c r="C3166" s="281" t="s">
        <v>5300</v>
      </c>
      <c r="D3166" s="282" t="s">
        <v>5300</v>
      </c>
      <c r="E3166" s="283" t="s">
        <v>5300</v>
      </c>
      <c r="F3166" s="281" t="s">
        <v>27</v>
      </c>
      <c r="G3166" s="281" t="s">
        <v>8013</v>
      </c>
      <c r="H3166" s="284" t="s">
        <v>8286</v>
      </c>
      <c r="I3166" s="281" t="str">
        <f>IFERROR(VLOOKUP(Table[[#This Row],[Activity Details of Assistance]],WHAT!E:F,2,FALSE),"")</f>
        <v># of HP sessions at community level</v>
      </c>
      <c r="J3166" s="281"/>
      <c r="K3166">
        <v>55</v>
      </c>
      <c r="L3166" s="195" t="s">
        <v>28</v>
      </c>
      <c r="M3166" s="293" t="s">
        <v>13</v>
      </c>
      <c r="N3166" t="s">
        <v>14</v>
      </c>
      <c r="O3166" t="s">
        <v>309</v>
      </c>
      <c r="P3166" t="s">
        <v>1606</v>
      </c>
      <c r="Q3166" t="s">
        <v>17</v>
      </c>
      <c r="R3166" s="230">
        <v>45169</v>
      </c>
      <c r="S3166" s="230">
        <v>45261</v>
      </c>
      <c r="T3166" t="s">
        <v>8407</v>
      </c>
      <c r="U3166" s="285"/>
      <c r="V3166" s="285"/>
      <c r="W3166" s="285"/>
      <c r="X3166" s="285"/>
      <c r="Y3166" s="286"/>
      <c r="Z3166" t="s">
        <v>8440</v>
      </c>
      <c r="AA3166" s="300" t="s">
        <v>8443</v>
      </c>
      <c r="AB3166">
        <v>1686793411</v>
      </c>
      <c r="AC3166" s="292" t="str">
        <f>_xlfn.IFNA(IF(Table[[#This Row],[Programme Partner]]&lt;&gt;Table[[#This Row],[Implementing Partner]],CONCATENATE(Table[[#This Row],[Programme Partner]],"-",Table[[#This Row],[Implementing Partner]]),Table[[#This Row],[Programme Partner]]),"")</f>
        <v>WVI</v>
      </c>
    </row>
    <row r="3167" spans="1:29" ht="16.5" customHeight="1">
      <c r="A3167" s="183">
        <v>3168</v>
      </c>
      <c r="B3167" s="279" t="s">
        <v>8385</v>
      </c>
      <c r="C3167" s="281" t="s">
        <v>5300</v>
      </c>
      <c r="D3167" s="282" t="s">
        <v>5300</v>
      </c>
      <c r="E3167" s="283" t="s">
        <v>5300</v>
      </c>
      <c r="F3167" s="281" t="s">
        <v>27</v>
      </c>
      <c r="G3167" s="281" t="s">
        <v>8013</v>
      </c>
      <c r="H3167" s="284" t="s">
        <v>8287</v>
      </c>
      <c r="I3167" s="281" t="str">
        <f>IFERROR(VLOOKUP(Table[[#This Row],[Activity Details of Assistance]],WHAT!E:F,2,FALSE),"")</f>
        <v># of HP sessions at HH level</v>
      </c>
      <c r="J3167" s="281"/>
      <c r="K3167">
        <v>2468</v>
      </c>
      <c r="L3167" s="195" t="s">
        <v>28</v>
      </c>
      <c r="M3167" s="293" t="s">
        <v>13</v>
      </c>
      <c r="N3167" t="s">
        <v>14</v>
      </c>
      <c r="O3167" t="s">
        <v>309</v>
      </c>
      <c r="P3167" t="s">
        <v>1606</v>
      </c>
      <c r="Q3167" t="s">
        <v>17</v>
      </c>
      <c r="R3167" s="230">
        <v>45169</v>
      </c>
      <c r="S3167" s="230">
        <v>45261</v>
      </c>
      <c r="T3167" t="s">
        <v>8407</v>
      </c>
      <c r="U3167" s="285"/>
      <c r="V3167" s="285"/>
      <c r="W3167" s="285"/>
      <c r="X3167" s="285"/>
      <c r="Y3167" s="286"/>
      <c r="Z3167" t="s">
        <v>8440</v>
      </c>
      <c r="AA3167" s="299" t="s">
        <v>8443</v>
      </c>
      <c r="AB3167">
        <v>1686793411</v>
      </c>
      <c r="AC3167" s="292" t="str">
        <f>_xlfn.IFNA(IF(Table[[#This Row],[Programme Partner]]&lt;&gt;Table[[#This Row],[Implementing Partner]],CONCATENATE(Table[[#This Row],[Programme Partner]],"-",Table[[#This Row],[Implementing Partner]]),Table[[#This Row],[Programme Partner]]),"")</f>
        <v>WVI</v>
      </c>
    </row>
    <row r="3168" spans="1:29" ht="16.5" customHeight="1">
      <c r="A3168" s="183">
        <v>3169</v>
      </c>
      <c r="B3168" s="279" t="s">
        <v>8385</v>
      </c>
      <c r="C3168" s="281" t="s">
        <v>5300</v>
      </c>
      <c r="D3168" s="282" t="s">
        <v>5300</v>
      </c>
      <c r="E3168" s="283" t="s">
        <v>5300</v>
      </c>
      <c r="F3168" s="281" t="s">
        <v>27</v>
      </c>
      <c r="G3168" s="281" t="s">
        <v>8013</v>
      </c>
      <c r="H3168" s="284" t="s">
        <v>8327</v>
      </c>
      <c r="I3168" s="281" t="str">
        <f>IFERROR(VLOOKUP(Table[[#This Row],[Activity Details of Assistance]],WHAT!E:F,2,FALSE),"")</f>
        <v># of HP sessions at institution level</v>
      </c>
      <c r="J3168" s="281"/>
      <c r="K3168">
        <v>5</v>
      </c>
      <c r="L3168" s="195" t="s">
        <v>28</v>
      </c>
      <c r="M3168" s="293" t="s">
        <v>13</v>
      </c>
      <c r="N3168" t="s">
        <v>14</v>
      </c>
      <c r="O3168" t="s">
        <v>309</v>
      </c>
      <c r="P3168" t="s">
        <v>1606</v>
      </c>
      <c r="Q3168" t="s">
        <v>17</v>
      </c>
      <c r="R3168" s="230">
        <v>45169</v>
      </c>
      <c r="S3168" s="230">
        <v>45261</v>
      </c>
      <c r="T3168" t="s">
        <v>8407</v>
      </c>
      <c r="U3168" s="285"/>
      <c r="V3168" s="285"/>
      <c r="W3168" s="285"/>
      <c r="X3168" s="285"/>
      <c r="Y3168" s="286"/>
      <c r="Z3168" t="s">
        <v>8440</v>
      </c>
      <c r="AA3168" s="300" t="s">
        <v>8443</v>
      </c>
      <c r="AB3168">
        <v>1686793411</v>
      </c>
      <c r="AC3168" s="292" t="str">
        <f>_xlfn.IFNA(IF(Table[[#This Row],[Programme Partner]]&lt;&gt;Table[[#This Row],[Implementing Partner]],CONCATENATE(Table[[#This Row],[Programme Partner]],"-",Table[[#This Row],[Implementing Partner]]),Table[[#This Row],[Programme Partner]]),"")</f>
        <v>WVI</v>
      </c>
    </row>
    <row r="3169" spans="1:29" ht="16.5" customHeight="1">
      <c r="A3169" s="183">
        <v>3170</v>
      </c>
      <c r="B3169" s="279" t="s">
        <v>8385</v>
      </c>
      <c r="C3169" s="281" t="s">
        <v>5300</v>
      </c>
      <c r="D3169" s="282" t="s">
        <v>5300</v>
      </c>
      <c r="E3169" s="283" t="s">
        <v>5300</v>
      </c>
      <c r="F3169" s="281" t="s">
        <v>27</v>
      </c>
      <c r="G3169" s="281" t="s">
        <v>8014</v>
      </c>
      <c r="H3169" s="284" t="s">
        <v>8401</v>
      </c>
      <c r="I3169" s="281" t="str">
        <f>IFERROR(VLOOKUP(Table[[#This Row],[Activity Details of Assistance]],WHAT!E:F,2,FALSE),"")</f>
        <v># of household</v>
      </c>
      <c r="J3169" s="281"/>
      <c r="K3169">
        <v>2468</v>
      </c>
      <c r="L3169" s="195" t="s">
        <v>28</v>
      </c>
      <c r="M3169" s="293" t="s">
        <v>13</v>
      </c>
      <c r="N3169" t="s">
        <v>14</v>
      </c>
      <c r="O3169" t="s">
        <v>309</v>
      </c>
      <c r="P3169" t="s">
        <v>1606</v>
      </c>
      <c r="Q3169" t="s">
        <v>17</v>
      </c>
      <c r="R3169" s="230">
        <v>45169</v>
      </c>
      <c r="S3169" s="230">
        <v>45261</v>
      </c>
      <c r="T3169" t="s">
        <v>8407</v>
      </c>
      <c r="U3169" s="285"/>
      <c r="V3169" s="285"/>
      <c r="W3169" s="285"/>
      <c r="X3169" s="285"/>
      <c r="Y3169" s="286"/>
      <c r="Z3169" t="s">
        <v>8440</v>
      </c>
      <c r="AA3169" s="299" t="s">
        <v>8443</v>
      </c>
      <c r="AB3169">
        <v>1686793411</v>
      </c>
      <c r="AC3169" s="292" t="str">
        <f>_xlfn.IFNA(IF(Table[[#This Row],[Programme Partner]]&lt;&gt;Table[[#This Row],[Implementing Partner]],CONCATENATE(Table[[#This Row],[Programme Partner]],"-",Table[[#This Row],[Implementing Partner]]),Table[[#This Row],[Programme Partner]]),"")</f>
        <v>WVI</v>
      </c>
    </row>
    <row r="3170" spans="1:29" ht="16.5" customHeight="1">
      <c r="A3170" s="183">
        <v>3171</v>
      </c>
      <c r="B3170" s="279" t="s">
        <v>8385</v>
      </c>
      <c r="C3170" s="281" t="s">
        <v>5148</v>
      </c>
      <c r="D3170" s="282" t="s">
        <v>5184</v>
      </c>
      <c r="E3170" s="283" t="s">
        <v>5148</v>
      </c>
      <c r="F3170" s="281" t="s">
        <v>27</v>
      </c>
      <c r="G3170" s="281" t="s">
        <v>8011</v>
      </c>
      <c r="H3170" s="284" t="s">
        <v>8363</v>
      </c>
      <c r="I3170" s="281" t="str">
        <f>IFERROR(VLOOKUP(Table[[#This Row],[Activity Details of Assistance]],WHAT!E:F,2,FALSE),"")</f>
        <v># of tube well</v>
      </c>
      <c r="J3170" s="281"/>
      <c r="K3170">
        <v>242</v>
      </c>
      <c r="L3170" s="195" t="s">
        <v>28</v>
      </c>
      <c r="M3170" s="293" t="s">
        <v>13</v>
      </c>
      <c r="N3170" t="s">
        <v>14</v>
      </c>
      <c r="O3170" t="s">
        <v>309</v>
      </c>
      <c r="P3170" t="s">
        <v>1606</v>
      </c>
      <c r="Q3170" t="s">
        <v>5868</v>
      </c>
      <c r="R3170" s="230">
        <v>45169</v>
      </c>
      <c r="S3170" s="230">
        <v>45170</v>
      </c>
      <c r="T3170" t="s">
        <v>8407</v>
      </c>
      <c r="U3170" s="285"/>
      <c r="V3170" s="285"/>
      <c r="W3170" s="285"/>
      <c r="X3170" s="285"/>
      <c r="Y3170" s="286"/>
      <c r="Z3170" t="s">
        <v>8425</v>
      </c>
      <c r="AA3170" s="300" t="s">
        <v>8426</v>
      </c>
      <c r="AB3170">
        <v>1711482150</v>
      </c>
      <c r="AC3170" s="292" t="str">
        <f>_xlfn.IFNA(IF(Table[[#This Row],[Programme Partner]]&lt;&gt;Table[[#This Row],[Implementing Partner]],CONCATENATE(Table[[#This Row],[Programme Partner]],"-",Table[[#This Row],[Implementing Partner]]),Table[[#This Row],[Programme Partner]]),"")</f>
        <v>IOM-NGOF</v>
      </c>
    </row>
    <row r="3171" spans="1:29" ht="16.5" customHeight="1">
      <c r="A3171" s="183">
        <v>3172</v>
      </c>
      <c r="B3171" s="279" t="s">
        <v>8385</v>
      </c>
      <c r="C3171" s="281" t="s">
        <v>5148</v>
      </c>
      <c r="D3171" s="282" t="s">
        <v>5184</v>
      </c>
      <c r="E3171" s="283" t="s">
        <v>5148</v>
      </c>
      <c r="F3171" s="281" t="s">
        <v>27</v>
      </c>
      <c r="G3171" s="281" t="s">
        <v>8012</v>
      </c>
      <c r="H3171" s="284" t="s">
        <v>8364</v>
      </c>
      <c r="I3171" s="281" t="str">
        <f>IFERROR(VLOOKUP(Table[[#This Row],[Activity Details of Assistance]],WHAT!E:F,2,FALSE),"")</f>
        <v xml:space="preserve"># of door </v>
      </c>
      <c r="J3171" s="281"/>
      <c r="K3171">
        <v>28</v>
      </c>
      <c r="L3171" s="195" t="s">
        <v>28</v>
      </c>
      <c r="M3171" s="293" t="s">
        <v>13</v>
      </c>
      <c r="N3171" t="s">
        <v>14</v>
      </c>
      <c r="O3171" t="s">
        <v>309</v>
      </c>
      <c r="P3171" t="s">
        <v>1606</v>
      </c>
      <c r="Q3171" t="s">
        <v>5868</v>
      </c>
      <c r="R3171" s="230">
        <v>45169</v>
      </c>
      <c r="S3171" s="230">
        <v>45170</v>
      </c>
      <c r="T3171" t="s">
        <v>8407</v>
      </c>
      <c r="U3171" s="285"/>
      <c r="V3171" s="285"/>
      <c r="W3171" s="285"/>
      <c r="X3171" s="285"/>
      <c r="Y3171" s="286"/>
      <c r="Z3171" t="s">
        <v>8425</v>
      </c>
      <c r="AA3171" s="299" t="s">
        <v>8426</v>
      </c>
      <c r="AB3171">
        <v>1711482150</v>
      </c>
      <c r="AC3171" s="292" t="str">
        <f>_xlfn.IFNA(IF(Table[[#This Row],[Programme Partner]]&lt;&gt;Table[[#This Row],[Implementing Partner]],CONCATENATE(Table[[#This Row],[Programme Partner]],"-",Table[[#This Row],[Implementing Partner]]),Table[[#This Row],[Programme Partner]]),"")</f>
        <v>IOM-NGOF</v>
      </c>
    </row>
    <row r="3172" spans="1:29" ht="16.5" customHeight="1">
      <c r="A3172" s="183">
        <v>3173</v>
      </c>
      <c r="B3172" s="279" t="s">
        <v>8385</v>
      </c>
      <c r="C3172" s="281" t="s">
        <v>5148</v>
      </c>
      <c r="D3172" s="282" t="s">
        <v>5184</v>
      </c>
      <c r="E3172" s="283" t="s">
        <v>5148</v>
      </c>
      <c r="F3172" s="281" t="s">
        <v>27</v>
      </c>
      <c r="G3172" s="281" t="s">
        <v>8012</v>
      </c>
      <c r="H3172" s="284" t="s">
        <v>8365</v>
      </c>
      <c r="I3172" s="281" t="str">
        <f>IFERROR(VLOOKUP(Table[[#This Row],[Activity Details of Assistance]],WHAT!E:F,2,FALSE),"")</f>
        <v># of door</v>
      </c>
      <c r="J3172" s="281"/>
      <c r="K3172">
        <v>490</v>
      </c>
      <c r="L3172" s="195" t="s">
        <v>28</v>
      </c>
      <c r="M3172" s="293" t="s">
        <v>13</v>
      </c>
      <c r="N3172" t="s">
        <v>14</v>
      </c>
      <c r="O3172" t="s">
        <v>309</v>
      </c>
      <c r="P3172" t="s">
        <v>1606</v>
      </c>
      <c r="Q3172" t="s">
        <v>5868</v>
      </c>
      <c r="R3172" s="230">
        <v>45169</v>
      </c>
      <c r="S3172" s="230">
        <v>45170</v>
      </c>
      <c r="T3172" t="s">
        <v>8407</v>
      </c>
      <c r="U3172" s="285"/>
      <c r="V3172" s="285"/>
      <c r="W3172" s="285"/>
      <c r="X3172" s="285"/>
      <c r="Y3172" s="286"/>
      <c r="Z3172" t="s">
        <v>8425</v>
      </c>
      <c r="AA3172" s="300" t="s">
        <v>8426</v>
      </c>
      <c r="AB3172">
        <v>1711482150</v>
      </c>
      <c r="AC3172" s="292" t="str">
        <f>_xlfn.IFNA(IF(Table[[#This Row],[Programme Partner]]&lt;&gt;Table[[#This Row],[Implementing Partner]],CONCATENATE(Table[[#This Row],[Programme Partner]],"-",Table[[#This Row],[Implementing Partner]]),Table[[#This Row],[Programme Partner]]),"")</f>
        <v>IOM-NGOF</v>
      </c>
    </row>
    <row r="3173" spans="1:29" ht="16.5" customHeight="1">
      <c r="A3173" s="183">
        <v>3174</v>
      </c>
      <c r="B3173" s="279" t="s">
        <v>8385</v>
      </c>
      <c r="C3173" s="281" t="s">
        <v>5148</v>
      </c>
      <c r="D3173" s="282" t="s">
        <v>5184</v>
      </c>
      <c r="E3173" s="283" t="s">
        <v>5148</v>
      </c>
      <c r="F3173" s="281" t="s">
        <v>27</v>
      </c>
      <c r="G3173" s="281" t="s">
        <v>8012</v>
      </c>
      <c r="H3173" s="284" t="s">
        <v>8312</v>
      </c>
      <c r="I3173" s="281" t="str">
        <f>IFERROR(VLOOKUP(Table[[#This Row],[Activity Details of Assistance]],WHAT!E:F,2,FALSE),"")</f>
        <v># of door</v>
      </c>
      <c r="J3173" s="281"/>
      <c r="K3173">
        <v>827</v>
      </c>
      <c r="L3173" s="195" t="s">
        <v>28</v>
      </c>
      <c r="M3173" s="293" t="s">
        <v>13</v>
      </c>
      <c r="N3173" t="s">
        <v>14</v>
      </c>
      <c r="O3173" t="s">
        <v>309</v>
      </c>
      <c r="P3173" t="s">
        <v>1606</v>
      </c>
      <c r="Q3173" t="s">
        <v>5868</v>
      </c>
      <c r="R3173" s="230">
        <v>45169</v>
      </c>
      <c r="S3173" s="230">
        <v>45170</v>
      </c>
      <c r="T3173" t="s">
        <v>8407</v>
      </c>
      <c r="U3173" s="285"/>
      <c r="V3173" s="285"/>
      <c r="W3173" s="285"/>
      <c r="X3173" s="285"/>
      <c r="Y3173" s="286"/>
      <c r="Z3173" t="s">
        <v>8425</v>
      </c>
      <c r="AA3173" s="299" t="s">
        <v>8426</v>
      </c>
      <c r="AB3173">
        <v>1711482150</v>
      </c>
      <c r="AC3173" s="292" t="str">
        <f>_xlfn.IFNA(IF(Table[[#This Row],[Programme Partner]]&lt;&gt;Table[[#This Row],[Implementing Partner]],CONCATENATE(Table[[#This Row],[Programme Partner]],"-",Table[[#This Row],[Implementing Partner]]),Table[[#This Row],[Programme Partner]]),"")</f>
        <v>IOM-NGOF</v>
      </c>
    </row>
    <row r="3174" spans="1:29" ht="16.5" customHeight="1">
      <c r="A3174" s="183">
        <v>3175</v>
      </c>
      <c r="B3174" s="279" t="s">
        <v>8385</v>
      </c>
      <c r="C3174" s="281" t="s">
        <v>5148</v>
      </c>
      <c r="D3174" s="282" t="s">
        <v>5184</v>
      </c>
      <c r="E3174" s="283" t="s">
        <v>5148</v>
      </c>
      <c r="F3174" s="281" t="s">
        <v>27</v>
      </c>
      <c r="G3174" s="281" t="s">
        <v>8014</v>
      </c>
      <c r="H3174" s="284" t="s">
        <v>8313</v>
      </c>
      <c r="I3174" s="281" t="str">
        <f>IFERROR(VLOOKUP(Table[[#This Row],[Activity Details of Assistance]],WHAT!E:F,2,FALSE),"")</f>
        <v># of campaign per camp </v>
      </c>
      <c r="J3174" s="281"/>
      <c r="K3174">
        <v>35</v>
      </c>
      <c r="L3174" s="195" t="s">
        <v>28</v>
      </c>
      <c r="M3174" s="293" t="s">
        <v>13</v>
      </c>
      <c r="N3174" t="s">
        <v>14</v>
      </c>
      <c r="O3174" t="s">
        <v>309</v>
      </c>
      <c r="P3174" t="s">
        <v>1606</v>
      </c>
      <c r="Q3174" t="s">
        <v>5868</v>
      </c>
      <c r="R3174" s="230">
        <v>45169</v>
      </c>
      <c r="S3174" s="230">
        <v>45170</v>
      </c>
      <c r="T3174" t="s">
        <v>8407</v>
      </c>
      <c r="U3174" s="285"/>
      <c r="V3174" s="285"/>
      <c r="W3174" s="285"/>
      <c r="X3174" s="285"/>
      <c r="Y3174" s="286"/>
      <c r="Z3174" t="s">
        <v>8425</v>
      </c>
      <c r="AA3174" s="300" t="s">
        <v>8426</v>
      </c>
      <c r="AB3174">
        <v>1711482150</v>
      </c>
      <c r="AC3174" s="292" t="str">
        <f>_xlfn.IFNA(IF(Table[[#This Row],[Programme Partner]]&lt;&gt;Table[[#This Row],[Implementing Partner]],CONCATENATE(Table[[#This Row],[Programme Partner]],"-",Table[[#This Row],[Implementing Partner]]),Table[[#This Row],[Programme Partner]]),"")</f>
        <v>IOM-NGOF</v>
      </c>
    </row>
    <row r="3175" spans="1:29" ht="16.5" customHeight="1">
      <c r="A3175" s="183">
        <v>3176</v>
      </c>
      <c r="B3175" s="279" t="s">
        <v>8385</v>
      </c>
      <c r="C3175" s="281" t="s">
        <v>5148</v>
      </c>
      <c r="D3175" s="282" t="s">
        <v>5184</v>
      </c>
      <c r="E3175" s="283" t="s">
        <v>5148</v>
      </c>
      <c r="F3175" s="281" t="s">
        <v>27</v>
      </c>
      <c r="G3175" s="281" t="s">
        <v>8014</v>
      </c>
      <c r="H3175" s="284" t="s">
        <v>8401</v>
      </c>
      <c r="I3175" s="281" t="str">
        <f>IFERROR(VLOOKUP(Table[[#This Row],[Activity Details of Assistance]],WHAT!E:F,2,FALSE),"")</f>
        <v># of household</v>
      </c>
      <c r="J3175" s="281"/>
      <c r="K3175">
        <v>7210</v>
      </c>
      <c r="L3175" s="195" t="s">
        <v>28</v>
      </c>
      <c r="M3175" s="293" t="s">
        <v>13</v>
      </c>
      <c r="N3175" t="s">
        <v>14</v>
      </c>
      <c r="O3175" t="s">
        <v>309</v>
      </c>
      <c r="P3175" t="s">
        <v>1606</v>
      </c>
      <c r="Q3175" t="s">
        <v>5868</v>
      </c>
      <c r="R3175" s="230">
        <v>45169</v>
      </c>
      <c r="S3175" s="230">
        <v>45170</v>
      </c>
      <c r="T3175" t="s">
        <v>8407</v>
      </c>
      <c r="U3175" s="285"/>
      <c r="V3175" s="285"/>
      <c r="W3175" s="285"/>
      <c r="X3175" s="285"/>
      <c r="Y3175" s="286"/>
      <c r="Z3175" t="s">
        <v>8425</v>
      </c>
      <c r="AA3175" s="299" t="s">
        <v>8426</v>
      </c>
      <c r="AB3175">
        <v>1711482150</v>
      </c>
      <c r="AC3175" s="292" t="str">
        <f>_xlfn.IFNA(IF(Table[[#This Row],[Programme Partner]]&lt;&gt;Table[[#This Row],[Implementing Partner]],CONCATENATE(Table[[#This Row],[Programme Partner]],"-",Table[[#This Row],[Implementing Partner]]),Table[[#This Row],[Programme Partner]]),"")</f>
        <v>IOM-NGOF</v>
      </c>
    </row>
    <row r="3176" spans="1:29" ht="16.5" customHeight="1">
      <c r="A3176" s="183">
        <v>3177</v>
      </c>
      <c r="B3176" s="279" t="s">
        <v>8385</v>
      </c>
      <c r="C3176" s="281" t="s">
        <v>5275</v>
      </c>
      <c r="D3176" s="282" t="s">
        <v>5087</v>
      </c>
      <c r="E3176" s="283" t="s">
        <v>5275</v>
      </c>
      <c r="F3176" s="281" t="s">
        <v>27</v>
      </c>
      <c r="G3176" s="281" t="s">
        <v>8012</v>
      </c>
      <c r="H3176" s="284" t="s">
        <v>8364</v>
      </c>
      <c r="I3176" s="281" t="str">
        <f>IFERROR(VLOOKUP(Table[[#This Row],[Activity Details of Assistance]],WHAT!E:F,2,FALSE),"")</f>
        <v xml:space="preserve"># of door </v>
      </c>
      <c r="J3176" s="281"/>
      <c r="K3176">
        <v>48</v>
      </c>
      <c r="L3176" s="195" t="s">
        <v>28</v>
      </c>
      <c r="M3176" s="293" t="s">
        <v>13</v>
      </c>
      <c r="N3176" t="s">
        <v>14</v>
      </c>
      <c r="O3176" t="s">
        <v>307</v>
      </c>
      <c r="P3176" t="s">
        <v>1603</v>
      </c>
      <c r="Q3176" t="s">
        <v>4685</v>
      </c>
      <c r="R3176" s="230">
        <v>45169</v>
      </c>
      <c r="S3176" s="230">
        <v>45323</v>
      </c>
      <c r="T3176" t="s">
        <v>8407</v>
      </c>
      <c r="U3176" s="285"/>
      <c r="V3176" s="285"/>
      <c r="W3176" s="285"/>
      <c r="X3176" s="285"/>
      <c r="Y3176" s="286"/>
      <c r="Z3176" t="s">
        <v>8304</v>
      </c>
      <c r="AA3176" s="300" t="s">
        <v>8305</v>
      </c>
      <c r="AB3176">
        <v>1718551768</v>
      </c>
      <c r="AC3176" s="292" t="str">
        <f>_xlfn.IFNA(IF(Table[[#This Row],[Programme Partner]]&lt;&gt;Table[[#This Row],[Implementing Partner]],CONCATENATE(Table[[#This Row],[Programme Partner]],"-",Table[[#This Row],[Implementing Partner]]),Table[[#This Row],[Programme Partner]]),"")</f>
        <v>UNICEF-DSK</v>
      </c>
    </row>
    <row r="3177" spans="1:29" ht="16.5" customHeight="1">
      <c r="A3177" s="183">
        <v>3178</v>
      </c>
      <c r="B3177" s="279" t="s">
        <v>8385</v>
      </c>
      <c r="C3177" s="281" t="s">
        <v>5275</v>
      </c>
      <c r="D3177" s="282" t="s">
        <v>5087</v>
      </c>
      <c r="E3177" s="283" t="s">
        <v>5275</v>
      </c>
      <c r="F3177" s="281" t="s">
        <v>27</v>
      </c>
      <c r="G3177" s="281" t="s">
        <v>8012</v>
      </c>
      <c r="H3177" s="284" t="s">
        <v>8365</v>
      </c>
      <c r="I3177" s="281" t="str">
        <f>IFERROR(VLOOKUP(Table[[#This Row],[Activity Details of Assistance]],WHAT!E:F,2,FALSE),"")</f>
        <v># of door</v>
      </c>
      <c r="J3177" s="281"/>
      <c r="K3177">
        <v>153</v>
      </c>
      <c r="L3177" s="195" t="s">
        <v>28</v>
      </c>
      <c r="M3177" s="293" t="s">
        <v>13</v>
      </c>
      <c r="N3177" t="s">
        <v>14</v>
      </c>
      <c r="O3177" t="s">
        <v>307</v>
      </c>
      <c r="P3177" t="s">
        <v>1603</v>
      </c>
      <c r="Q3177" t="s">
        <v>4685</v>
      </c>
      <c r="R3177" s="230">
        <v>45169</v>
      </c>
      <c r="S3177" s="230">
        <v>45323</v>
      </c>
      <c r="T3177" t="s">
        <v>8407</v>
      </c>
      <c r="U3177" s="285"/>
      <c r="V3177" s="285"/>
      <c r="W3177" s="285"/>
      <c r="X3177" s="285"/>
      <c r="Y3177" s="286"/>
      <c r="Z3177" t="s">
        <v>8304</v>
      </c>
      <c r="AA3177" s="299" t="s">
        <v>8305</v>
      </c>
      <c r="AB3177">
        <v>1718551768</v>
      </c>
      <c r="AC3177" s="292" t="str">
        <f>_xlfn.IFNA(IF(Table[[#This Row],[Programme Partner]]&lt;&gt;Table[[#This Row],[Implementing Partner]],CONCATENATE(Table[[#This Row],[Programme Partner]],"-",Table[[#This Row],[Implementing Partner]]),Table[[#This Row],[Programme Partner]]),"")</f>
        <v>UNICEF-DSK</v>
      </c>
    </row>
    <row r="3178" spans="1:29" ht="16.5" customHeight="1">
      <c r="A3178" s="183">
        <v>3179</v>
      </c>
      <c r="B3178" s="279" t="s">
        <v>8385</v>
      </c>
      <c r="C3178" s="281" t="s">
        <v>5275</v>
      </c>
      <c r="D3178" s="282" t="s">
        <v>5087</v>
      </c>
      <c r="E3178" s="283" t="s">
        <v>5275</v>
      </c>
      <c r="F3178" s="281" t="s">
        <v>27</v>
      </c>
      <c r="G3178" s="281" t="s">
        <v>8012</v>
      </c>
      <c r="H3178" s="284" t="s">
        <v>8312</v>
      </c>
      <c r="I3178" s="281" t="str">
        <f>IFERROR(VLOOKUP(Table[[#This Row],[Activity Details of Assistance]],WHAT!E:F,2,FALSE),"")</f>
        <v># of door</v>
      </c>
      <c r="J3178" s="281"/>
      <c r="K3178">
        <v>645</v>
      </c>
      <c r="L3178" s="195" t="s">
        <v>28</v>
      </c>
      <c r="M3178" s="293" t="s">
        <v>13</v>
      </c>
      <c r="N3178" t="s">
        <v>14</v>
      </c>
      <c r="O3178" t="s">
        <v>307</v>
      </c>
      <c r="P3178" t="s">
        <v>1603</v>
      </c>
      <c r="Q3178" t="s">
        <v>4685</v>
      </c>
      <c r="R3178" s="230">
        <v>45169</v>
      </c>
      <c r="S3178" s="230">
        <v>45323</v>
      </c>
      <c r="T3178" t="s">
        <v>8407</v>
      </c>
      <c r="U3178" s="285"/>
      <c r="V3178" s="285"/>
      <c r="W3178" s="285"/>
      <c r="X3178" s="285"/>
      <c r="Y3178" s="286"/>
      <c r="Z3178" t="s">
        <v>8304</v>
      </c>
      <c r="AA3178" s="300" t="s">
        <v>8305</v>
      </c>
      <c r="AB3178">
        <v>1718551768</v>
      </c>
      <c r="AC3178" s="292" t="str">
        <f>_xlfn.IFNA(IF(Table[[#This Row],[Programme Partner]]&lt;&gt;Table[[#This Row],[Implementing Partner]],CONCATENATE(Table[[#This Row],[Programme Partner]],"-",Table[[#This Row],[Implementing Partner]]),Table[[#This Row],[Programme Partner]]),"")</f>
        <v>UNICEF-DSK</v>
      </c>
    </row>
    <row r="3179" spans="1:29" ht="16.5" customHeight="1">
      <c r="A3179" s="183">
        <v>3180</v>
      </c>
      <c r="B3179" s="279" t="s">
        <v>8385</v>
      </c>
      <c r="C3179" s="281" t="s">
        <v>5275</v>
      </c>
      <c r="D3179" s="282" t="s">
        <v>5087</v>
      </c>
      <c r="E3179" s="283" t="s">
        <v>5275</v>
      </c>
      <c r="F3179" s="281" t="s">
        <v>27</v>
      </c>
      <c r="G3179" s="281" t="s">
        <v>8013</v>
      </c>
      <c r="H3179" s="284" t="s">
        <v>8286</v>
      </c>
      <c r="I3179" s="281" t="str">
        <f>IFERROR(VLOOKUP(Table[[#This Row],[Activity Details of Assistance]],WHAT!E:F,2,FALSE),"")</f>
        <v># of HP sessions at community level</v>
      </c>
      <c r="J3179" s="281"/>
      <c r="K3179">
        <v>250</v>
      </c>
      <c r="L3179" s="195" t="s">
        <v>28</v>
      </c>
      <c r="M3179" s="293" t="s">
        <v>13</v>
      </c>
      <c r="N3179" t="s">
        <v>14</v>
      </c>
      <c r="O3179" t="s">
        <v>307</v>
      </c>
      <c r="P3179" t="s">
        <v>1603</v>
      </c>
      <c r="Q3179" t="s">
        <v>4685</v>
      </c>
      <c r="R3179" s="230">
        <v>45169</v>
      </c>
      <c r="S3179" s="230">
        <v>45323</v>
      </c>
      <c r="T3179" t="s">
        <v>8407</v>
      </c>
      <c r="U3179" s="285"/>
      <c r="V3179" s="285"/>
      <c r="W3179" s="285"/>
      <c r="X3179" s="285"/>
      <c r="Y3179" s="286"/>
      <c r="Z3179" t="s">
        <v>8304</v>
      </c>
      <c r="AA3179" s="299" t="s">
        <v>8305</v>
      </c>
      <c r="AB3179">
        <v>1718551768</v>
      </c>
      <c r="AC3179" s="292" t="str">
        <f>_xlfn.IFNA(IF(Table[[#This Row],[Programme Partner]]&lt;&gt;Table[[#This Row],[Implementing Partner]],CONCATENATE(Table[[#This Row],[Programme Partner]],"-",Table[[#This Row],[Implementing Partner]]),Table[[#This Row],[Programme Partner]]),"")</f>
        <v>UNICEF-DSK</v>
      </c>
    </row>
    <row r="3180" spans="1:29" ht="16.5" customHeight="1">
      <c r="A3180" s="183">
        <v>3181</v>
      </c>
      <c r="B3180" s="279" t="s">
        <v>8385</v>
      </c>
      <c r="C3180" s="281" t="s">
        <v>5275</v>
      </c>
      <c r="D3180" s="282" t="s">
        <v>5087</v>
      </c>
      <c r="E3180" s="283" t="s">
        <v>5275</v>
      </c>
      <c r="F3180" s="281" t="s">
        <v>27</v>
      </c>
      <c r="G3180" s="281" t="s">
        <v>8013</v>
      </c>
      <c r="H3180" s="284" t="s">
        <v>8287</v>
      </c>
      <c r="I3180" s="281" t="str">
        <f>IFERROR(VLOOKUP(Table[[#This Row],[Activity Details of Assistance]],WHAT!E:F,2,FALSE),"")</f>
        <v># of HP sessions at HH level</v>
      </c>
      <c r="J3180" s="281"/>
      <c r="K3180">
        <v>4250</v>
      </c>
      <c r="L3180" s="195" t="s">
        <v>28</v>
      </c>
      <c r="M3180" s="293" t="s">
        <v>13</v>
      </c>
      <c r="N3180" t="s">
        <v>14</v>
      </c>
      <c r="O3180" t="s">
        <v>307</v>
      </c>
      <c r="P3180" t="s">
        <v>1603</v>
      </c>
      <c r="Q3180" t="s">
        <v>4685</v>
      </c>
      <c r="R3180" s="230">
        <v>45169</v>
      </c>
      <c r="S3180" s="230">
        <v>45323</v>
      </c>
      <c r="T3180" t="s">
        <v>8407</v>
      </c>
      <c r="U3180" s="285"/>
      <c r="V3180" s="285"/>
      <c r="W3180" s="285"/>
      <c r="X3180" s="285"/>
      <c r="Y3180" s="286"/>
      <c r="Z3180" t="s">
        <v>8304</v>
      </c>
      <c r="AA3180" s="300" t="s">
        <v>8305</v>
      </c>
      <c r="AB3180">
        <v>1718551768</v>
      </c>
      <c r="AC3180" s="292" t="str">
        <f>_xlfn.IFNA(IF(Table[[#This Row],[Programme Partner]]&lt;&gt;Table[[#This Row],[Implementing Partner]],CONCATENATE(Table[[#This Row],[Programme Partner]],"-",Table[[#This Row],[Implementing Partner]]),Table[[#This Row],[Programme Partner]]),"")</f>
        <v>UNICEF-DSK</v>
      </c>
    </row>
    <row r="3181" spans="1:29" ht="16.5" customHeight="1">
      <c r="A3181" s="183">
        <v>3182</v>
      </c>
      <c r="B3181" s="279" t="s">
        <v>8385</v>
      </c>
      <c r="C3181" s="281" t="s">
        <v>5275</v>
      </c>
      <c r="D3181" s="282" t="s">
        <v>5087</v>
      </c>
      <c r="E3181" s="283" t="s">
        <v>5275</v>
      </c>
      <c r="F3181" s="281" t="s">
        <v>27</v>
      </c>
      <c r="G3181" s="281" t="s">
        <v>8013</v>
      </c>
      <c r="H3181" s="284" t="s">
        <v>8327</v>
      </c>
      <c r="I3181" s="281" t="str">
        <f>IFERROR(VLOOKUP(Table[[#This Row],[Activity Details of Assistance]],WHAT!E:F,2,FALSE),"")</f>
        <v># of HP sessions at institution level</v>
      </c>
      <c r="J3181" s="281"/>
      <c r="K3181">
        <v>20</v>
      </c>
      <c r="L3181" s="195" t="s">
        <v>28</v>
      </c>
      <c r="M3181" s="293" t="s">
        <v>13</v>
      </c>
      <c r="N3181" t="s">
        <v>14</v>
      </c>
      <c r="O3181" t="s">
        <v>307</v>
      </c>
      <c r="P3181" t="s">
        <v>1603</v>
      </c>
      <c r="Q3181" t="s">
        <v>4685</v>
      </c>
      <c r="R3181" s="230">
        <v>45169</v>
      </c>
      <c r="S3181" s="230">
        <v>45323</v>
      </c>
      <c r="T3181" t="s">
        <v>8407</v>
      </c>
      <c r="U3181" s="285"/>
      <c r="V3181" s="285"/>
      <c r="W3181" s="285"/>
      <c r="X3181" s="285"/>
      <c r="Y3181" s="286"/>
      <c r="Z3181" t="s">
        <v>8304</v>
      </c>
      <c r="AA3181" s="299" t="s">
        <v>8305</v>
      </c>
      <c r="AB3181">
        <v>1718551768</v>
      </c>
      <c r="AC3181" s="292" t="str">
        <f>_xlfn.IFNA(IF(Table[[#This Row],[Programme Partner]]&lt;&gt;Table[[#This Row],[Implementing Partner]],CONCATENATE(Table[[#This Row],[Programme Partner]],"-",Table[[#This Row],[Implementing Partner]]),Table[[#This Row],[Programme Partner]]),"")</f>
        <v>UNICEF-DSK</v>
      </c>
    </row>
    <row r="3182" spans="1:29" ht="16.5" customHeight="1">
      <c r="A3182" s="183">
        <v>3183</v>
      </c>
      <c r="B3182" s="279" t="s">
        <v>8385</v>
      </c>
      <c r="C3182" s="281" t="s">
        <v>5275</v>
      </c>
      <c r="D3182" s="282" t="s">
        <v>5087</v>
      </c>
      <c r="E3182" s="283" t="s">
        <v>5275</v>
      </c>
      <c r="F3182" s="281" t="s">
        <v>27</v>
      </c>
      <c r="G3182" s="281" t="s">
        <v>8014</v>
      </c>
      <c r="H3182" s="284" t="s">
        <v>8313</v>
      </c>
      <c r="I3182" s="281" t="str">
        <f>IFERROR(VLOOKUP(Table[[#This Row],[Activity Details of Assistance]],WHAT!E:F,2,FALSE),"")</f>
        <v># of campaign per camp </v>
      </c>
      <c r="J3182" s="281"/>
      <c r="K3182">
        <v>2</v>
      </c>
      <c r="L3182" s="195" t="s">
        <v>28</v>
      </c>
      <c r="M3182" s="293" t="s">
        <v>13</v>
      </c>
      <c r="N3182" t="s">
        <v>14</v>
      </c>
      <c r="O3182" t="s">
        <v>307</v>
      </c>
      <c r="P3182" t="s">
        <v>1603</v>
      </c>
      <c r="Q3182" t="s">
        <v>4685</v>
      </c>
      <c r="R3182" s="230">
        <v>45169</v>
      </c>
      <c r="S3182" s="230">
        <v>45323</v>
      </c>
      <c r="T3182" t="s">
        <v>8407</v>
      </c>
      <c r="U3182" s="285"/>
      <c r="V3182" s="285"/>
      <c r="W3182" s="285"/>
      <c r="X3182" s="285"/>
      <c r="Y3182" s="286"/>
      <c r="Z3182" t="s">
        <v>8304</v>
      </c>
      <c r="AA3182" s="300" t="s">
        <v>8305</v>
      </c>
      <c r="AB3182">
        <v>1718551768</v>
      </c>
      <c r="AC3182" s="292" t="str">
        <f>_xlfn.IFNA(IF(Table[[#This Row],[Programme Partner]]&lt;&gt;Table[[#This Row],[Implementing Partner]],CONCATENATE(Table[[#This Row],[Programme Partner]],"-",Table[[#This Row],[Implementing Partner]]),Table[[#This Row],[Programme Partner]]),"")</f>
        <v>UNICEF-DSK</v>
      </c>
    </row>
    <row r="3183" spans="1:29" ht="16.5" customHeight="1">
      <c r="A3183" s="183">
        <v>3184</v>
      </c>
      <c r="B3183" s="279" t="s">
        <v>8385</v>
      </c>
      <c r="C3183" s="281" t="s">
        <v>5275</v>
      </c>
      <c r="D3183" s="282" t="s">
        <v>5087</v>
      </c>
      <c r="E3183" s="283" t="s">
        <v>5275</v>
      </c>
      <c r="F3183" s="281" t="s">
        <v>27</v>
      </c>
      <c r="G3183" s="281" t="s">
        <v>8014</v>
      </c>
      <c r="H3183" s="284" t="s">
        <v>8404</v>
      </c>
      <c r="I3183" s="281" t="str">
        <f>IFERROR(VLOOKUP(Table[[#This Row],[Activity Details of Assistance]],WHAT!E:F,2,FALSE),"")</f>
        <v># of 10L bin</v>
      </c>
      <c r="J3183" s="281"/>
      <c r="K3183">
        <v>3233</v>
      </c>
      <c r="L3183" s="195" t="s">
        <v>28</v>
      </c>
      <c r="M3183" s="293" t="s">
        <v>13</v>
      </c>
      <c r="N3183" t="s">
        <v>14</v>
      </c>
      <c r="O3183" t="s">
        <v>307</v>
      </c>
      <c r="P3183" t="s">
        <v>1603</v>
      </c>
      <c r="Q3183" t="s">
        <v>4685</v>
      </c>
      <c r="R3183" s="230">
        <v>45169</v>
      </c>
      <c r="S3183" s="230">
        <v>45323</v>
      </c>
      <c r="T3183" t="s">
        <v>8407</v>
      </c>
      <c r="U3183" s="285"/>
      <c r="V3183" s="285"/>
      <c r="W3183" s="285"/>
      <c r="X3183" s="285"/>
      <c r="Y3183" s="286"/>
      <c r="Z3183" t="s">
        <v>8304</v>
      </c>
      <c r="AA3183" s="299" t="s">
        <v>8305</v>
      </c>
      <c r="AB3183">
        <v>1718551768</v>
      </c>
      <c r="AC3183" s="292" t="str">
        <f>_xlfn.IFNA(IF(Table[[#This Row],[Programme Partner]]&lt;&gt;Table[[#This Row],[Implementing Partner]],CONCATENATE(Table[[#This Row],[Programme Partner]],"-",Table[[#This Row],[Implementing Partner]]),Table[[#This Row],[Programme Partner]]),"")</f>
        <v>UNICEF-DSK</v>
      </c>
    </row>
    <row r="3184" spans="1:29" ht="16.5" customHeight="1">
      <c r="A3184" s="183">
        <v>3185</v>
      </c>
      <c r="B3184" s="279" t="s">
        <v>8385</v>
      </c>
      <c r="C3184" s="281" t="s">
        <v>5275</v>
      </c>
      <c r="D3184" s="282" t="s">
        <v>5087</v>
      </c>
      <c r="E3184" s="283" t="s">
        <v>5275</v>
      </c>
      <c r="F3184" s="281" t="s">
        <v>27</v>
      </c>
      <c r="G3184" s="281" t="s">
        <v>8014</v>
      </c>
      <c r="H3184" s="284" t="s">
        <v>8401</v>
      </c>
      <c r="I3184" s="281" t="str">
        <f>IFERROR(VLOOKUP(Table[[#This Row],[Activity Details of Assistance]],WHAT!E:F,2,FALSE),"")</f>
        <v># of household</v>
      </c>
      <c r="J3184" s="281"/>
      <c r="K3184">
        <v>4502</v>
      </c>
      <c r="L3184" s="195" t="s">
        <v>28</v>
      </c>
      <c r="M3184" s="293" t="s">
        <v>13</v>
      </c>
      <c r="N3184" t="s">
        <v>14</v>
      </c>
      <c r="O3184" t="s">
        <v>307</v>
      </c>
      <c r="P3184" t="s">
        <v>1603</v>
      </c>
      <c r="Q3184" t="s">
        <v>4685</v>
      </c>
      <c r="R3184" s="230">
        <v>45169</v>
      </c>
      <c r="S3184" s="230">
        <v>45323</v>
      </c>
      <c r="T3184" t="s">
        <v>8407</v>
      </c>
      <c r="U3184" s="285"/>
      <c r="V3184" s="285"/>
      <c r="W3184" s="285"/>
      <c r="X3184" s="285"/>
      <c r="Y3184" s="286"/>
      <c r="Z3184" t="s">
        <v>8304</v>
      </c>
      <c r="AA3184" s="300" t="s">
        <v>8305</v>
      </c>
      <c r="AB3184">
        <v>1718551768</v>
      </c>
      <c r="AC3184" s="292" t="str">
        <f>_xlfn.IFNA(IF(Table[[#This Row],[Programme Partner]]&lt;&gt;Table[[#This Row],[Implementing Partner]],CONCATENATE(Table[[#This Row],[Programme Partner]],"-",Table[[#This Row],[Implementing Partner]]),Table[[#This Row],[Programme Partner]]),"")</f>
        <v>UNICEF-DSK</v>
      </c>
    </row>
    <row r="3185" spans="1:29" ht="16.5" customHeight="1">
      <c r="A3185" s="183">
        <v>3186</v>
      </c>
      <c r="B3185" s="279" t="s">
        <v>8385</v>
      </c>
      <c r="C3185" s="281" t="s">
        <v>5148</v>
      </c>
      <c r="D3185" s="282" t="s">
        <v>5087</v>
      </c>
      <c r="E3185" s="283" t="s">
        <v>5148</v>
      </c>
      <c r="F3185" s="281" t="s">
        <v>27</v>
      </c>
      <c r="G3185" s="281" t="s">
        <v>8012</v>
      </c>
      <c r="H3185" s="284" t="s">
        <v>8364</v>
      </c>
      <c r="I3185" s="281" t="str">
        <f>IFERROR(VLOOKUP(Table[[#This Row],[Activity Details of Assistance]],WHAT!E:F,2,FALSE),"")</f>
        <v xml:space="preserve"># of door </v>
      </c>
      <c r="J3185" s="281"/>
      <c r="K3185">
        <v>4</v>
      </c>
      <c r="L3185" s="195" t="s">
        <v>28</v>
      </c>
      <c r="M3185" s="293" t="s">
        <v>13</v>
      </c>
      <c r="N3185" t="s">
        <v>14</v>
      </c>
      <c r="O3185" t="s">
        <v>307</v>
      </c>
      <c r="P3185" t="s">
        <v>1599</v>
      </c>
      <c r="Q3185" t="s">
        <v>4720</v>
      </c>
      <c r="R3185" s="230">
        <v>45169</v>
      </c>
      <c r="S3185" s="230">
        <v>45170</v>
      </c>
      <c r="T3185" t="s">
        <v>8407</v>
      </c>
      <c r="U3185" s="285"/>
      <c r="V3185" s="285"/>
      <c r="W3185" s="285"/>
      <c r="X3185" s="285"/>
      <c r="Y3185" s="286"/>
      <c r="Z3185" t="s">
        <v>8470</v>
      </c>
      <c r="AA3185" s="299" t="s">
        <v>8471</v>
      </c>
      <c r="AB3185">
        <v>1829363619</v>
      </c>
      <c r="AC3185" s="292" t="str">
        <f>_xlfn.IFNA(IF(Table[[#This Row],[Programme Partner]]&lt;&gt;Table[[#This Row],[Implementing Partner]],CONCATENATE(Table[[#This Row],[Programme Partner]],"-",Table[[#This Row],[Implementing Partner]]),Table[[#This Row],[Programme Partner]]),"")</f>
        <v>IOM-DSK</v>
      </c>
    </row>
    <row r="3186" spans="1:29" ht="16.5" customHeight="1">
      <c r="A3186" s="183">
        <v>3187</v>
      </c>
      <c r="B3186" s="279" t="s">
        <v>8385</v>
      </c>
      <c r="C3186" s="281" t="s">
        <v>5148</v>
      </c>
      <c r="D3186" s="282" t="s">
        <v>5087</v>
      </c>
      <c r="E3186" s="283" t="s">
        <v>5148</v>
      </c>
      <c r="F3186" s="281" t="s">
        <v>27</v>
      </c>
      <c r="G3186" s="281" t="s">
        <v>8012</v>
      </c>
      <c r="H3186" s="284" t="s">
        <v>8365</v>
      </c>
      <c r="I3186" s="281" t="str">
        <f>IFERROR(VLOOKUP(Table[[#This Row],[Activity Details of Assistance]],WHAT!E:F,2,FALSE),"")</f>
        <v># of door</v>
      </c>
      <c r="J3186" s="281"/>
      <c r="K3186">
        <v>3</v>
      </c>
      <c r="L3186" s="195" t="s">
        <v>28</v>
      </c>
      <c r="M3186" s="293" t="s">
        <v>13</v>
      </c>
      <c r="N3186" t="s">
        <v>14</v>
      </c>
      <c r="O3186" t="s">
        <v>307</v>
      </c>
      <c r="P3186" t="s">
        <v>1599</v>
      </c>
      <c r="Q3186" t="s">
        <v>4720</v>
      </c>
      <c r="R3186" s="230">
        <v>45169</v>
      </c>
      <c r="S3186" s="230">
        <v>45170</v>
      </c>
      <c r="T3186" t="s">
        <v>8407</v>
      </c>
      <c r="U3186" s="285"/>
      <c r="V3186" s="285"/>
      <c r="W3186" s="285"/>
      <c r="X3186" s="285"/>
      <c r="Y3186" s="286"/>
      <c r="Z3186" t="s">
        <v>8470</v>
      </c>
      <c r="AA3186" s="300" t="s">
        <v>8471</v>
      </c>
      <c r="AB3186">
        <v>1829363619</v>
      </c>
      <c r="AC3186" s="292" t="str">
        <f>_xlfn.IFNA(IF(Table[[#This Row],[Programme Partner]]&lt;&gt;Table[[#This Row],[Implementing Partner]],CONCATENATE(Table[[#This Row],[Programme Partner]],"-",Table[[#This Row],[Implementing Partner]]),Table[[#This Row],[Programme Partner]]),"")</f>
        <v>IOM-DSK</v>
      </c>
    </row>
    <row r="3187" spans="1:29" ht="16.5" customHeight="1">
      <c r="A3187" s="183">
        <v>3188</v>
      </c>
      <c r="B3187" s="279" t="s">
        <v>8385</v>
      </c>
      <c r="C3187" s="281" t="s">
        <v>5148</v>
      </c>
      <c r="D3187" s="282" t="s">
        <v>5087</v>
      </c>
      <c r="E3187" s="283" t="s">
        <v>5148</v>
      </c>
      <c r="F3187" s="281" t="s">
        <v>27</v>
      </c>
      <c r="G3187" s="281" t="s">
        <v>8012</v>
      </c>
      <c r="H3187" s="284" t="s">
        <v>8312</v>
      </c>
      <c r="I3187" s="281" t="str">
        <f>IFERROR(VLOOKUP(Table[[#This Row],[Activity Details of Assistance]],WHAT!E:F,2,FALSE),"")</f>
        <v># of door</v>
      </c>
      <c r="J3187" s="281"/>
      <c r="K3187">
        <v>139</v>
      </c>
      <c r="L3187" s="195" t="s">
        <v>28</v>
      </c>
      <c r="M3187" s="293" t="s">
        <v>13</v>
      </c>
      <c r="N3187" t="s">
        <v>14</v>
      </c>
      <c r="O3187" t="s">
        <v>307</v>
      </c>
      <c r="P3187" t="s">
        <v>1599</v>
      </c>
      <c r="Q3187" t="s">
        <v>4720</v>
      </c>
      <c r="R3187" s="230">
        <v>45169</v>
      </c>
      <c r="S3187" s="230">
        <v>45170</v>
      </c>
      <c r="T3187" t="s">
        <v>8407</v>
      </c>
      <c r="U3187" s="285"/>
      <c r="V3187" s="285"/>
      <c r="W3187" s="285"/>
      <c r="X3187" s="285"/>
      <c r="Y3187" s="286"/>
      <c r="Z3187" t="s">
        <v>8470</v>
      </c>
      <c r="AA3187" s="299" t="s">
        <v>8471</v>
      </c>
      <c r="AB3187">
        <v>1829363619</v>
      </c>
      <c r="AC3187" s="292" t="str">
        <f>_xlfn.IFNA(IF(Table[[#This Row],[Programme Partner]]&lt;&gt;Table[[#This Row],[Implementing Partner]],CONCATENATE(Table[[#This Row],[Programme Partner]],"-",Table[[#This Row],[Implementing Partner]]),Table[[#This Row],[Programme Partner]]),"")</f>
        <v>IOM-DSK</v>
      </c>
    </row>
    <row r="3188" spans="1:29" ht="16.5" customHeight="1">
      <c r="A3188" s="183">
        <v>3189</v>
      </c>
      <c r="B3188" s="279" t="s">
        <v>8385</v>
      </c>
      <c r="C3188" s="281" t="s">
        <v>5148</v>
      </c>
      <c r="D3188" s="282" t="s">
        <v>5087</v>
      </c>
      <c r="E3188" s="283" t="s">
        <v>5148</v>
      </c>
      <c r="F3188" s="281" t="s">
        <v>27</v>
      </c>
      <c r="G3188" s="281" t="s">
        <v>8013</v>
      </c>
      <c r="H3188" s="284" t="s">
        <v>8286</v>
      </c>
      <c r="I3188" s="281" t="str">
        <f>IFERROR(VLOOKUP(Table[[#This Row],[Activity Details of Assistance]],WHAT!E:F,2,FALSE),"")</f>
        <v># of HP sessions at community level</v>
      </c>
      <c r="J3188" s="281"/>
      <c r="K3188">
        <v>237</v>
      </c>
      <c r="L3188" s="195" t="s">
        <v>28</v>
      </c>
      <c r="M3188" s="293" t="s">
        <v>13</v>
      </c>
      <c r="N3188" t="s">
        <v>14</v>
      </c>
      <c r="O3188" t="s">
        <v>307</v>
      </c>
      <c r="P3188" t="s">
        <v>1599</v>
      </c>
      <c r="Q3188" t="s">
        <v>4720</v>
      </c>
      <c r="R3188" s="230">
        <v>45169</v>
      </c>
      <c r="S3188" s="230">
        <v>45170</v>
      </c>
      <c r="T3188" t="s">
        <v>8407</v>
      </c>
      <c r="U3188" s="285"/>
      <c r="V3188" s="285"/>
      <c r="W3188" s="285"/>
      <c r="X3188" s="285"/>
      <c r="Y3188" s="286"/>
      <c r="Z3188" t="s">
        <v>8470</v>
      </c>
      <c r="AA3188" s="300" t="s">
        <v>8471</v>
      </c>
      <c r="AB3188">
        <v>1829363619</v>
      </c>
      <c r="AC3188" s="292" t="str">
        <f>_xlfn.IFNA(IF(Table[[#This Row],[Programme Partner]]&lt;&gt;Table[[#This Row],[Implementing Partner]],CONCATENATE(Table[[#This Row],[Programme Partner]],"-",Table[[#This Row],[Implementing Partner]]),Table[[#This Row],[Programme Partner]]),"")</f>
        <v>IOM-DSK</v>
      </c>
    </row>
    <row r="3189" spans="1:29" ht="16.5" customHeight="1">
      <c r="A3189" s="183">
        <v>3190</v>
      </c>
      <c r="B3189" s="279" t="s">
        <v>8385</v>
      </c>
      <c r="C3189" s="281" t="s">
        <v>5148</v>
      </c>
      <c r="D3189" s="282" t="s">
        <v>5087</v>
      </c>
      <c r="E3189" s="283" t="s">
        <v>5148</v>
      </c>
      <c r="F3189" s="281" t="s">
        <v>27</v>
      </c>
      <c r="G3189" s="281" t="s">
        <v>8014</v>
      </c>
      <c r="H3189" s="284" t="s">
        <v>8313</v>
      </c>
      <c r="I3189" s="281" t="str">
        <f>IFERROR(VLOOKUP(Table[[#This Row],[Activity Details of Assistance]],WHAT!E:F,2,FALSE),"")</f>
        <v># of campaign per camp </v>
      </c>
      <c r="J3189" s="281"/>
      <c r="K3189">
        <v>4</v>
      </c>
      <c r="L3189" s="195" t="s">
        <v>28</v>
      </c>
      <c r="M3189" s="293" t="s">
        <v>13</v>
      </c>
      <c r="N3189" t="s">
        <v>14</v>
      </c>
      <c r="O3189" t="s">
        <v>307</v>
      </c>
      <c r="P3189" t="s">
        <v>1599</v>
      </c>
      <c r="Q3189" t="s">
        <v>4720</v>
      </c>
      <c r="R3189" s="230">
        <v>45169</v>
      </c>
      <c r="S3189" s="230">
        <v>45170</v>
      </c>
      <c r="T3189" t="s">
        <v>8407</v>
      </c>
      <c r="U3189" s="285"/>
      <c r="V3189" s="285"/>
      <c r="W3189" s="285"/>
      <c r="X3189" s="285"/>
      <c r="Y3189" s="286"/>
      <c r="Z3189" t="s">
        <v>8470</v>
      </c>
      <c r="AA3189" s="299" t="s">
        <v>8471</v>
      </c>
      <c r="AB3189">
        <v>1829363619</v>
      </c>
      <c r="AC3189" s="292" t="str">
        <f>_xlfn.IFNA(IF(Table[[#This Row],[Programme Partner]]&lt;&gt;Table[[#This Row],[Implementing Partner]],CONCATENATE(Table[[#This Row],[Programme Partner]],"-",Table[[#This Row],[Implementing Partner]]),Table[[#This Row],[Programme Partner]]),"")</f>
        <v>IOM-DSK</v>
      </c>
    </row>
    <row r="3190" spans="1:29" ht="16.5" customHeight="1">
      <c r="A3190" s="183">
        <v>3191</v>
      </c>
      <c r="B3190" s="279" t="s">
        <v>8385</v>
      </c>
      <c r="C3190" s="281" t="s">
        <v>5148</v>
      </c>
      <c r="D3190" s="282" t="s">
        <v>5087</v>
      </c>
      <c r="E3190" s="283" t="s">
        <v>5148</v>
      </c>
      <c r="F3190" s="281" t="s">
        <v>27</v>
      </c>
      <c r="G3190" s="281" t="s">
        <v>8014</v>
      </c>
      <c r="H3190" s="284" t="s">
        <v>8401</v>
      </c>
      <c r="I3190" s="281" t="str">
        <f>IFERROR(VLOOKUP(Table[[#This Row],[Activity Details of Assistance]],WHAT!E:F,2,FALSE),"")</f>
        <v># of household</v>
      </c>
      <c r="J3190" s="281"/>
      <c r="K3190">
        <v>596</v>
      </c>
      <c r="L3190" s="195" t="s">
        <v>28</v>
      </c>
      <c r="M3190" s="293" t="s">
        <v>13</v>
      </c>
      <c r="N3190" t="s">
        <v>14</v>
      </c>
      <c r="O3190" t="s">
        <v>307</v>
      </c>
      <c r="P3190" t="s">
        <v>1599</v>
      </c>
      <c r="Q3190" t="s">
        <v>4720</v>
      </c>
      <c r="R3190" s="230">
        <v>45169</v>
      </c>
      <c r="S3190" s="230">
        <v>45170</v>
      </c>
      <c r="T3190" t="s">
        <v>8407</v>
      </c>
      <c r="U3190" s="285"/>
      <c r="V3190" s="285"/>
      <c r="W3190" s="285"/>
      <c r="X3190" s="285"/>
      <c r="Y3190" s="286"/>
      <c r="Z3190" t="s">
        <v>8470</v>
      </c>
      <c r="AA3190" s="300" t="s">
        <v>8471</v>
      </c>
      <c r="AB3190">
        <v>1829363619</v>
      </c>
      <c r="AC3190" s="292" t="str">
        <f>_xlfn.IFNA(IF(Table[[#This Row],[Programme Partner]]&lt;&gt;Table[[#This Row],[Implementing Partner]],CONCATENATE(Table[[#This Row],[Programme Partner]],"-",Table[[#This Row],[Implementing Partner]]),Table[[#This Row],[Programme Partner]]),"")</f>
        <v>IOM-DSK</v>
      </c>
    </row>
    <row r="3191" spans="1:29" ht="16.5" customHeight="1">
      <c r="A3191" s="183">
        <v>3192</v>
      </c>
      <c r="B3191" s="279" t="s">
        <v>8385</v>
      </c>
      <c r="C3191" s="281" t="s">
        <v>5148</v>
      </c>
      <c r="D3191" s="282" t="s">
        <v>5087</v>
      </c>
      <c r="E3191" s="283" t="s">
        <v>5148</v>
      </c>
      <c r="F3191" s="281" t="s">
        <v>27</v>
      </c>
      <c r="G3191" s="281" t="s">
        <v>8012</v>
      </c>
      <c r="H3191" s="284" t="s">
        <v>8364</v>
      </c>
      <c r="I3191" s="281" t="str">
        <f>IFERROR(VLOOKUP(Table[[#This Row],[Activity Details of Assistance]],WHAT!E:F,2,FALSE),"")</f>
        <v xml:space="preserve"># of door </v>
      </c>
      <c r="J3191" s="281"/>
      <c r="K3191">
        <v>21</v>
      </c>
      <c r="L3191" s="195" t="s">
        <v>28</v>
      </c>
      <c r="M3191" s="293" t="s">
        <v>13</v>
      </c>
      <c r="N3191" t="s">
        <v>14</v>
      </c>
      <c r="O3191" t="s">
        <v>307</v>
      </c>
      <c r="P3191" t="s">
        <v>1599</v>
      </c>
      <c r="Q3191" t="s">
        <v>4717</v>
      </c>
      <c r="R3191" s="230">
        <v>45169</v>
      </c>
      <c r="S3191" s="230">
        <v>45170</v>
      </c>
      <c r="T3191" t="s">
        <v>8407</v>
      </c>
      <c r="U3191" s="285"/>
      <c r="V3191" s="285"/>
      <c r="W3191" s="285"/>
      <c r="X3191" s="285"/>
      <c r="Y3191" s="286"/>
      <c r="Z3191" t="s">
        <v>8470</v>
      </c>
      <c r="AA3191" s="299" t="s">
        <v>8471</v>
      </c>
      <c r="AB3191">
        <v>1829363619</v>
      </c>
      <c r="AC3191" s="292" t="str">
        <f>_xlfn.IFNA(IF(Table[[#This Row],[Programme Partner]]&lt;&gt;Table[[#This Row],[Implementing Partner]],CONCATENATE(Table[[#This Row],[Programme Partner]],"-",Table[[#This Row],[Implementing Partner]]),Table[[#This Row],[Programme Partner]]),"")</f>
        <v>IOM-DSK</v>
      </c>
    </row>
    <row r="3192" spans="1:29" ht="16.5" customHeight="1">
      <c r="A3192" s="183">
        <v>3193</v>
      </c>
      <c r="B3192" s="279" t="s">
        <v>8385</v>
      </c>
      <c r="C3192" s="281" t="s">
        <v>5148</v>
      </c>
      <c r="D3192" s="282" t="s">
        <v>5087</v>
      </c>
      <c r="E3192" s="283" t="s">
        <v>5148</v>
      </c>
      <c r="F3192" s="281" t="s">
        <v>27</v>
      </c>
      <c r="G3192" s="281" t="s">
        <v>8012</v>
      </c>
      <c r="H3192" s="284" t="s">
        <v>8365</v>
      </c>
      <c r="I3192" s="281" t="str">
        <f>IFERROR(VLOOKUP(Table[[#This Row],[Activity Details of Assistance]],WHAT!E:F,2,FALSE),"")</f>
        <v># of door</v>
      </c>
      <c r="J3192" s="281"/>
      <c r="K3192">
        <v>92</v>
      </c>
      <c r="L3192" s="195" t="s">
        <v>28</v>
      </c>
      <c r="M3192" s="293" t="s">
        <v>13</v>
      </c>
      <c r="N3192" t="s">
        <v>14</v>
      </c>
      <c r="O3192" t="s">
        <v>307</v>
      </c>
      <c r="P3192" t="s">
        <v>1599</v>
      </c>
      <c r="Q3192" t="s">
        <v>4717</v>
      </c>
      <c r="R3192" s="230">
        <v>45169</v>
      </c>
      <c r="S3192" s="230">
        <v>45170</v>
      </c>
      <c r="T3192" t="s">
        <v>8407</v>
      </c>
      <c r="U3192" s="285"/>
      <c r="V3192" s="285"/>
      <c r="W3192" s="285"/>
      <c r="X3192" s="285"/>
      <c r="Y3192" s="286"/>
      <c r="Z3192" t="s">
        <v>8470</v>
      </c>
      <c r="AA3192" s="300" t="s">
        <v>8471</v>
      </c>
      <c r="AB3192">
        <v>1829363619</v>
      </c>
      <c r="AC3192" s="292" t="str">
        <f>_xlfn.IFNA(IF(Table[[#This Row],[Programme Partner]]&lt;&gt;Table[[#This Row],[Implementing Partner]],CONCATENATE(Table[[#This Row],[Programme Partner]],"-",Table[[#This Row],[Implementing Partner]]),Table[[#This Row],[Programme Partner]]),"")</f>
        <v>IOM-DSK</v>
      </c>
    </row>
    <row r="3193" spans="1:29" ht="16.5" customHeight="1">
      <c r="A3193" s="183">
        <v>3194</v>
      </c>
      <c r="B3193" s="279" t="s">
        <v>8385</v>
      </c>
      <c r="C3193" s="281" t="s">
        <v>5148</v>
      </c>
      <c r="D3193" s="282" t="s">
        <v>5087</v>
      </c>
      <c r="E3193" s="283" t="s">
        <v>5148</v>
      </c>
      <c r="F3193" s="281" t="s">
        <v>27</v>
      </c>
      <c r="G3193" s="281" t="s">
        <v>8012</v>
      </c>
      <c r="H3193" s="284" t="s">
        <v>8312</v>
      </c>
      <c r="I3193" s="281" t="str">
        <f>IFERROR(VLOOKUP(Table[[#This Row],[Activity Details of Assistance]],WHAT!E:F,2,FALSE),"")</f>
        <v># of door</v>
      </c>
      <c r="J3193" s="281"/>
      <c r="K3193">
        <v>712</v>
      </c>
      <c r="L3193" s="195" t="s">
        <v>28</v>
      </c>
      <c r="M3193" s="293" t="s">
        <v>13</v>
      </c>
      <c r="N3193" t="s">
        <v>14</v>
      </c>
      <c r="O3193" t="s">
        <v>307</v>
      </c>
      <c r="P3193" t="s">
        <v>1599</v>
      </c>
      <c r="Q3193" t="s">
        <v>4717</v>
      </c>
      <c r="R3193" s="230">
        <v>45169</v>
      </c>
      <c r="S3193" s="230">
        <v>45170</v>
      </c>
      <c r="T3193" t="s">
        <v>8407</v>
      </c>
      <c r="U3193" s="285"/>
      <c r="V3193" s="285"/>
      <c r="W3193" s="285"/>
      <c r="X3193" s="285"/>
      <c r="Y3193" s="286"/>
      <c r="Z3193" t="s">
        <v>8470</v>
      </c>
      <c r="AA3193" s="299" t="s">
        <v>8471</v>
      </c>
      <c r="AB3193">
        <v>1829363619</v>
      </c>
      <c r="AC3193" s="292" t="str">
        <f>_xlfn.IFNA(IF(Table[[#This Row],[Programme Partner]]&lt;&gt;Table[[#This Row],[Implementing Partner]],CONCATENATE(Table[[#This Row],[Programme Partner]],"-",Table[[#This Row],[Implementing Partner]]),Table[[#This Row],[Programme Partner]]),"")</f>
        <v>IOM-DSK</v>
      </c>
    </row>
    <row r="3194" spans="1:29" ht="16.5" customHeight="1">
      <c r="A3194" s="183">
        <v>3195</v>
      </c>
      <c r="B3194" s="279" t="s">
        <v>8385</v>
      </c>
      <c r="C3194" s="281" t="s">
        <v>5148</v>
      </c>
      <c r="D3194" s="282" t="s">
        <v>5087</v>
      </c>
      <c r="E3194" s="283" t="s">
        <v>5148</v>
      </c>
      <c r="F3194" s="281" t="s">
        <v>27</v>
      </c>
      <c r="G3194" s="281" t="s">
        <v>8013</v>
      </c>
      <c r="H3194" s="284" t="s">
        <v>8286</v>
      </c>
      <c r="I3194" s="281" t="str">
        <f>IFERROR(VLOOKUP(Table[[#This Row],[Activity Details of Assistance]],WHAT!E:F,2,FALSE),"")</f>
        <v># of HP sessions at community level</v>
      </c>
      <c r="J3194" s="281"/>
      <c r="K3194">
        <v>735</v>
      </c>
      <c r="L3194" s="195" t="s">
        <v>28</v>
      </c>
      <c r="M3194" s="293" t="s">
        <v>13</v>
      </c>
      <c r="N3194" t="s">
        <v>14</v>
      </c>
      <c r="O3194" t="s">
        <v>307</v>
      </c>
      <c r="P3194" t="s">
        <v>1599</v>
      </c>
      <c r="Q3194" t="s">
        <v>4717</v>
      </c>
      <c r="R3194" s="230">
        <v>45169</v>
      </c>
      <c r="S3194" s="230">
        <v>45170</v>
      </c>
      <c r="T3194" t="s">
        <v>8407</v>
      </c>
      <c r="U3194" s="285"/>
      <c r="V3194" s="285"/>
      <c r="W3194" s="285"/>
      <c r="X3194" s="285"/>
      <c r="Y3194" s="286"/>
      <c r="Z3194" t="s">
        <v>8470</v>
      </c>
      <c r="AA3194" s="300" t="s">
        <v>8471</v>
      </c>
      <c r="AB3194">
        <v>1829363619</v>
      </c>
      <c r="AC3194" s="292" t="str">
        <f>_xlfn.IFNA(IF(Table[[#This Row],[Programme Partner]]&lt;&gt;Table[[#This Row],[Implementing Partner]],CONCATENATE(Table[[#This Row],[Programme Partner]],"-",Table[[#This Row],[Implementing Partner]]),Table[[#This Row],[Programme Partner]]),"")</f>
        <v>IOM-DSK</v>
      </c>
    </row>
    <row r="3195" spans="1:29" ht="16.5" customHeight="1">
      <c r="A3195" s="183">
        <v>3196</v>
      </c>
      <c r="B3195" s="279" t="s">
        <v>8385</v>
      </c>
      <c r="C3195" s="281" t="s">
        <v>5148</v>
      </c>
      <c r="D3195" s="282" t="s">
        <v>5087</v>
      </c>
      <c r="E3195" s="283" t="s">
        <v>5148</v>
      </c>
      <c r="F3195" s="281" t="s">
        <v>27</v>
      </c>
      <c r="G3195" s="281" t="s">
        <v>8014</v>
      </c>
      <c r="H3195" s="284" t="s">
        <v>8313</v>
      </c>
      <c r="I3195" s="281" t="str">
        <f>IFERROR(VLOOKUP(Table[[#This Row],[Activity Details of Assistance]],WHAT!E:F,2,FALSE),"")</f>
        <v># of campaign per camp </v>
      </c>
      <c r="J3195" s="281"/>
      <c r="K3195">
        <v>20</v>
      </c>
      <c r="L3195" s="195" t="s">
        <v>28</v>
      </c>
      <c r="M3195" s="293" t="s">
        <v>13</v>
      </c>
      <c r="N3195" t="s">
        <v>14</v>
      </c>
      <c r="O3195" t="s">
        <v>307</v>
      </c>
      <c r="P3195" t="s">
        <v>1599</v>
      </c>
      <c r="Q3195" t="s">
        <v>4717</v>
      </c>
      <c r="R3195" s="230">
        <v>45169</v>
      </c>
      <c r="S3195" s="230">
        <v>45170</v>
      </c>
      <c r="T3195" t="s">
        <v>8407</v>
      </c>
      <c r="U3195" s="285"/>
      <c r="V3195" s="285"/>
      <c r="W3195" s="285"/>
      <c r="X3195" s="285"/>
      <c r="Y3195" s="286"/>
      <c r="Z3195" t="s">
        <v>8470</v>
      </c>
      <c r="AA3195" s="299" t="s">
        <v>8471</v>
      </c>
      <c r="AB3195">
        <v>1829363619</v>
      </c>
      <c r="AC3195" s="292" t="str">
        <f>_xlfn.IFNA(IF(Table[[#This Row],[Programme Partner]]&lt;&gt;Table[[#This Row],[Implementing Partner]],CONCATENATE(Table[[#This Row],[Programme Partner]],"-",Table[[#This Row],[Implementing Partner]]),Table[[#This Row],[Programme Partner]]),"")</f>
        <v>IOM-DSK</v>
      </c>
    </row>
    <row r="3196" spans="1:29" ht="16.5" customHeight="1">
      <c r="A3196" s="183">
        <v>3197</v>
      </c>
      <c r="B3196" s="279" t="s">
        <v>8385</v>
      </c>
      <c r="C3196" s="281" t="s">
        <v>5148</v>
      </c>
      <c r="D3196" s="282" t="s">
        <v>5087</v>
      </c>
      <c r="E3196" s="283" t="s">
        <v>5148</v>
      </c>
      <c r="F3196" s="281" t="s">
        <v>27</v>
      </c>
      <c r="G3196" s="281" t="s">
        <v>8014</v>
      </c>
      <c r="H3196" s="284" t="s">
        <v>8401</v>
      </c>
      <c r="I3196" s="281" t="str">
        <f>IFERROR(VLOOKUP(Table[[#This Row],[Activity Details of Assistance]],WHAT!E:F,2,FALSE),"")</f>
        <v># of household</v>
      </c>
      <c r="J3196" s="281"/>
      <c r="K3196">
        <v>3618</v>
      </c>
      <c r="L3196" s="195" t="s">
        <v>28</v>
      </c>
      <c r="M3196" s="293" t="s">
        <v>13</v>
      </c>
      <c r="N3196" t="s">
        <v>14</v>
      </c>
      <c r="O3196" t="s">
        <v>307</v>
      </c>
      <c r="P3196" t="s">
        <v>1599</v>
      </c>
      <c r="Q3196" t="s">
        <v>4717</v>
      </c>
      <c r="R3196" s="230">
        <v>45169</v>
      </c>
      <c r="S3196" s="230">
        <v>45170</v>
      </c>
      <c r="T3196" t="s">
        <v>8407</v>
      </c>
      <c r="U3196" s="285"/>
      <c r="V3196" s="285"/>
      <c r="W3196" s="285"/>
      <c r="X3196" s="285"/>
      <c r="Y3196" s="286"/>
      <c r="Z3196" t="s">
        <v>8470</v>
      </c>
      <c r="AA3196" s="300" t="s">
        <v>8471</v>
      </c>
      <c r="AB3196">
        <v>1829363619</v>
      </c>
      <c r="AC3196" s="292" t="str">
        <f>_xlfn.IFNA(IF(Table[[#This Row],[Programme Partner]]&lt;&gt;Table[[#This Row],[Implementing Partner]],CONCATENATE(Table[[#This Row],[Programme Partner]],"-",Table[[#This Row],[Implementing Partner]]),Table[[#This Row],[Programme Partner]]),"")</f>
        <v>IOM-DSK</v>
      </c>
    </row>
    <row r="3197" spans="1:29" ht="16.5" customHeight="1">
      <c r="A3197" s="183">
        <v>3198</v>
      </c>
      <c r="B3197" s="279" t="s">
        <v>8384</v>
      </c>
      <c r="C3197" s="281" t="s">
        <v>5148</v>
      </c>
      <c r="D3197" s="282" t="s">
        <v>5033</v>
      </c>
      <c r="E3197" s="283" t="s">
        <v>5148</v>
      </c>
      <c r="F3197" s="281" t="s">
        <v>27</v>
      </c>
      <c r="G3197" s="281" t="s">
        <v>8011</v>
      </c>
      <c r="H3197" s="284" t="s">
        <v>8363</v>
      </c>
      <c r="I3197" s="281" t="str">
        <f>IFERROR(VLOOKUP(Table[[#This Row],[Activity Details of Assistance]],WHAT!E:F,2,FALSE),"")</f>
        <v># of tube well</v>
      </c>
      <c r="J3197" s="281"/>
      <c r="K3197">
        <v>169</v>
      </c>
      <c r="L3197" s="195" t="s">
        <v>28</v>
      </c>
      <c r="M3197" s="293" t="s">
        <v>13</v>
      </c>
      <c r="N3197" t="s">
        <v>14</v>
      </c>
      <c r="O3197" t="s">
        <v>309</v>
      </c>
      <c r="P3197" t="s">
        <v>1606</v>
      </c>
      <c r="Q3197" t="s">
        <v>17</v>
      </c>
      <c r="R3197" s="230">
        <v>45169</v>
      </c>
      <c r="S3197" s="230">
        <v>45170</v>
      </c>
      <c r="T3197" t="s">
        <v>8407</v>
      </c>
      <c r="U3197" s="285"/>
      <c r="V3197" s="285"/>
      <c r="W3197" s="285"/>
      <c r="X3197" s="285"/>
      <c r="Y3197" s="286"/>
      <c r="Z3197" t="s">
        <v>8476</v>
      </c>
      <c r="AA3197" s="299" t="s">
        <v>8477</v>
      </c>
      <c r="AB3197">
        <v>1847456006</v>
      </c>
      <c r="AC3197" s="292" t="str">
        <f>_xlfn.IFNA(IF(Table[[#This Row],[Programme Partner]]&lt;&gt;Table[[#This Row],[Implementing Partner]],CONCATENATE(Table[[#This Row],[Programme Partner]],"-",Table[[#This Row],[Implementing Partner]]),Table[[#This Row],[Programme Partner]]),"")</f>
        <v>IOM-BRAC</v>
      </c>
    </row>
    <row r="3198" spans="1:29" ht="16.5" customHeight="1">
      <c r="A3198" s="183">
        <v>3199</v>
      </c>
      <c r="B3198" s="279" t="s">
        <v>8384</v>
      </c>
      <c r="C3198" s="281" t="s">
        <v>5148</v>
      </c>
      <c r="D3198" s="282" t="s">
        <v>5033</v>
      </c>
      <c r="E3198" s="283" t="s">
        <v>5148</v>
      </c>
      <c r="F3198" s="281" t="s">
        <v>27</v>
      </c>
      <c r="G3198" s="281" t="s">
        <v>8012</v>
      </c>
      <c r="H3198" s="284" t="s">
        <v>8364</v>
      </c>
      <c r="I3198" s="281" t="str">
        <f>IFERROR(VLOOKUP(Table[[#This Row],[Activity Details of Assistance]],WHAT!E:F,2,FALSE),"")</f>
        <v xml:space="preserve"># of door </v>
      </c>
      <c r="J3198" s="281"/>
      <c r="K3198">
        <v>99</v>
      </c>
      <c r="L3198" s="195" t="s">
        <v>28</v>
      </c>
      <c r="M3198" s="293" t="s">
        <v>13</v>
      </c>
      <c r="N3198" t="s">
        <v>14</v>
      </c>
      <c r="O3198" t="s">
        <v>309</v>
      </c>
      <c r="P3198" t="s">
        <v>1606</v>
      </c>
      <c r="Q3198" t="s">
        <v>17</v>
      </c>
      <c r="R3198" s="230">
        <v>45169</v>
      </c>
      <c r="S3198" s="230">
        <v>45170</v>
      </c>
      <c r="T3198" t="s">
        <v>8407</v>
      </c>
      <c r="U3198" s="285"/>
      <c r="V3198" s="285"/>
      <c r="W3198" s="285"/>
      <c r="X3198" s="285"/>
      <c r="Y3198" s="286"/>
      <c r="Z3198" t="s">
        <v>8476</v>
      </c>
      <c r="AA3198" s="300" t="s">
        <v>8477</v>
      </c>
      <c r="AB3198">
        <v>1847456006</v>
      </c>
      <c r="AC3198" s="292" t="str">
        <f>_xlfn.IFNA(IF(Table[[#This Row],[Programme Partner]]&lt;&gt;Table[[#This Row],[Implementing Partner]],CONCATENATE(Table[[#This Row],[Programme Partner]],"-",Table[[#This Row],[Implementing Partner]]),Table[[#This Row],[Programme Partner]]),"")</f>
        <v>IOM-BRAC</v>
      </c>
    </row>
    <row r="3199" spans="1:29" ht="16.5" customHeight="1">
      <c r="A3199" s="183">
        <v>3200</v>
      </c>
      <c r="B3199" s="279" t="s">
        <v>8384</v>
      </c>
      <c r="C3199" s="281" t="s">
        <v>5148</v>
      </c>
      <c r="D3199" s="282" t="s">
        <v>5033</v>
      </c>
      <c r="E3199" s="283" t="s">
        <v>5148</v>
      </c>
      <c r="F3199" s="281" t="s">
        <v>27</v>
      </c>
      <c r="G3199" s="281" t="s">
        <v>8012</v>
      </c>
      <c r="H3199" s="284" t="s">
        <v>8365</v>
      </c>
      <c r="I3199" s="281" t="str">
        <f>IFERROR(VLOOKUP(Table[[#This Row],[Activity Details of Assistance]],WHAT!E:F,2,FALSE),"")</f>
        <v># of door</v>
      </c>
      <c r="J3199" s="281"/>
      <c r="K3199">
        <v>445</v>
      </c>
      <c r="L3199" s="195" t="s">
        <v>28</v>
      </c>
      <c r="M3199" s="293" t="s">
        <v>13</v>
      </c>
      <c r="N3199" t="s">
        <v>14</v>
      </c>
      <c r="O3199" t="s">
        <v>309</v>
      </c>
      <c r="P3199" t="s">
        <v>1606</v>
      </c>
      <c r="Q3199" t="s">
        <v>17</v>
      </c>
      <c r="R3199" s="230">
        <v>45169</v>
      </c>
      <c r="S3199" s="230">
        <v>45170</v>
      </c>
      <c r="T3199" t="s">
        <v>8407</v>
      </c>
      <c r="U3199" s="285"/>
      <c r="V3199" s="285"/>
      <c r="W3199" s="285"/>
      <c r="X3199" s="285"/>
      <c r="Y3199" s="286"/>
      <c r="Z3199" t="s">
        <v>8476</v>
      </c>
      <c r="AA3199" s="299" t="s">
        <v>8477</v>
      </c>
      <c r="AB3199">
        <v>1847456006</v>
      </c>
      <c r="AC3199" s="292" t="str">
        <f>_xlfn.IFNA(IF(Table[[#This Row],[Programme Partner]]&lt;&gt;Table[[#This Row],[Implementing Partner]],CONCATENATE(Table[[#This Row],[Programme Partner]],"-",Table[[#This Row],[Implementing Partner]]),Table[[#This Row],[Programme Partner]]),"")</f>
        <v>IOM-BRAC</v>
      </c>
    </row>
    <row r="3200" spans="1:29" ht="16.5" customHeight="1">
      <c r="A3200" s="183">
        <v>3201</v>
      </c>
      <c r="B3200" s="279" t="s">
        <v>8384</v>
      </c>
      <c r="C3200" s="281" t="s">
        <v>5148</v>
      </c>
      <c r="D3200" s="282" t="s">
        <v>5033</v>
      </c>
      <c r="E3200" s="283" t="s">
        <v>5148</v>
      </c>
      <c r="F3200" s="281" t="s">
        <v>27</v>
      </c>
      <c r="G3200" s="281" t="s">
        <v>8012</v>
      </c>
      <c r="H3200" s="284" t="s">
        <v>8312</v>
      </c>
      <c r="I3200" s="281" t="str">
        <f>IFERROR(VLOOKUP(Table[[#This Row],[Activity Details of Assistance]],WHAT!E:F,2,FALSE),"")</f>
        <v># of door</v>
      </c>
      <c r="J3200" s="281"/>
      <c r="K3200">
        <v>442</v>
      </c>
      <c r="L3200" s="195" t="s">
        <v>28</v>
      </c>
      <c r="M3200" s="293" t="s">
        <v>13</v>
      </c>
      <c r="N3200" t="s">
        <v>14</v>
      </c>
      <c r="O3200" t="s">
        <v>309</v>
      </c>
      <c r="P3200" t="s">
        <v>1606</v>
      </c>
      <c r="Q3200" t="s">
        <v>17</v>
      </c>
      <c r="R3200" s="230">
        <v>45169</v>
      </c>
      <c r="S3200" s="230">
        <v>45170</v>
      </c>
      <c r="T3200" t="s">
        <v>8407</v>
      </c>
      <c r="U3200" s="285"/>
      <c r="V3200" s="285"/>
      <c r="W3200" s="285"/>
      <c r="X3200" s="285"/>
      <c r="Y3200" s="286"/>
      <c r="Z3200" t="s">
        <v>8476</v>
      </c>
      <c r="AA3200" s="300" t="s">
        <v>8477</v>
      </c>
      <c r="AB3200">
        <v>1847456006</v>
      </c>
      <c r="AC3200" s="292" t="str">
        <f>_xlfn.IFNA(IF(Table[[#This Row],[Programme Partner]]&lt;&gt;Table[[#This Row],[Implementing Partner]],CONCATENATE(Table[[#This Row],[Programme Partner]],"-",Table[[#This Row],[Implementing Partner]]),Table[[#This Row],[Programme Partner]]),"")</f>
        <v>IOM-BRAC</v>
      </c>
    </row>
    <row r="3201" spans="1:29" ht="16.5" customHeight="1">
      <c r="A3201" s="183">
        <v>3202</v>
      </c>
      <c r="B3201" s="279" t="s">
        <v>8384</v>
      </c>
      <c r="C3201" s="281" t="s">
        <v>5148</v>
      </c>
      <c r="D3201" s="282" t="s">
        <v>5033</v>
      </c>
      <c r="E3201" s="283" t="s">
        <v>5148</v>
      </c>
      <c r="F3201" s="281" t="s">
        <v>27</v>
      </c>
      <c r="G3201" s="281" t="s">
        <v>8013</v>
      </c>
      <c r="H3201" s="284" t="s">
        <v>8287</v>
      </c>
      <c r="I3201" s="281" t="str">
        <f>IFERROR(VLOOKUP(Table[[#This Row],[Activity Details of Assistance]],WHAT!E:F,2,FALSE),"")</f>
        <v># of HP sessions at HH level</v>
      </c>
      <c r="J3201" s="281"/>
      <c r="K3201">
        <v>49</v>
      </c>
      <c r="L3201" s="195" t="s">
        <v>28</v>
      </c>
      <c r="M3201" s="293" t="s">
        <v>13</v>
      </c>
      <c r="N3201" t="s">
        <v>14</v>
      </c>
      <c r="O3201" t="s">
        <v>309</v>
      </c>
      <c r="P3201" t="s">
        <v>1606</v>
      </c>
      <c r="Q3201" t="s">
        <v>17</v>
      </c>
      <c r="R3201" s="230">
        <v>45169</v>
      </c>
      <c r="S3201" s="230">
        <v>45170</v>
      </c>
      <c r="T3201" t="s">
        <v>8407</v>
      </c>
      <c r="U3201" s="285"/>
      <c r="V3201" s="285"/>
      <c r="W3201" s="285"/>
      <c r="X3201" s="285"/>
      <c r="Y3201" s="286"/>
      <c r="Z3201" t="s">
        <v>8476</v>
      </c>
      <c r="AA3201" s="299" t="s">
        <v>8477</v>
      </c>
      <c r="AB3201">
        <v>1847456006</v>
      </c>
      <c r="AC3201" s="292" t="str">
        <f>_xlfn.IFNA(IF(Table[[#This Row],[Programme Partner]]&lt;&gt;Table[[#This Row],[Implementing Partner]],CONCATENATE(Table[[#This Row],[Programme Partner]],"-",Table[[#This Row],[Implementing Partner]]),Table[[#This Row],[Programme Partner]]),"")</f>
        <v>IOM-BRAC</v>
      </c>
    </row>
    <row r="3202" spans="1:29" ht="16.5" customHeight="1">
      <c r="A3202" s="183">
        <v>3203</v>
      </c>
      <c r="B3202" s="279" t="s">
        <v>8384</v>
      </c>
      <c r="C3202" s="281" t="s">
        <v>5148</v>
      </c>
      <c r="D3202" s="282" t="s">
        <v>5033</v>
      </c>
      <c r="E3202" s="283" t="s">
        <v>5148</v>
      </c>
      <c r="F3202" s="281" t="s">
        <v>27</v>
      </c>
      <c r="G3202" s="281" t="s">
        <v>8014</v>
      </c>
      <c r="H3202" s="284" t="s">
        <v>8313</v>
      </c>
      <c r="I3202" s="281" t="str">
        <f>IFERROR(VLOOKUP(Table[[#This Row],[Activity Details of Assistance]],WHAT!E:F,2,FALSE),"")</f>
        <v># of campaign per camp </v>
      </c>
      <c r="J3202" s="281"/>
      <c r="K3202">
        <v>2</v>
      </c>
      <c r="L3202" s="195" t="s">
        <v>28</v>
      </c>
      <c r="M3202" s="293" t="s">
        <v>13</v>
      </c>
      <c r="N3202" t="s">
        <v>14</v>
      </c>
      <c r="O3202" t="s">
        <v>309</v>
      </c>
      <c r="P3202" t="s">
        <v>1606</v>
      </c>
      <c r="Q3202" t="s">
        <v>17</v>
      </c>
      <c r="R3202" s="230">
        <v>45169</v>
      </c>
      <c r="S3202" s="230">
        <v>45170</v>
      </c>
      <c r="T3202" t="s">
        <v>8407</v>
      </c>
      <c r="U3202" s="285"/>
      <c r="V3202" s="285"/>
      <c r="W3202" s="285"/>
      <c r="X3202" s="285"/>
      <c r="Y3202" s="286"/>
      <c r="Z3202" t="s">
        <v>8476</v>
      </c>
      <c r="AA3202" s="300" t="s">
        <v>8477</v>
      </c>
      <c r="AB3202">
        <v>1847456006</v>
      </c>
      <c r="AC3202" s="292" t="str">
        <f>_xlfn.IFNA(IF(Table[[#This Row],[Programme Partner]]&lt;&gt;Table[[#This Row],[Implementing Partner]],CONCATENATE(Table[[#This Row],[Programme Partner]],"-",Table[[#This Row],[Implementing Partner]]),Table[[#This Row],[Programme Partner]]),"")</f>
        <v>IOM-BRAC</v>
      </c>
    </row>
    <row r="3203" spans="1:29" ht="16.5" customHeight="1">
      <c r="A3203" s="183">
        <v>3204</v>
      </c>
      <c r="B3203" s="279" t="s">
        <v>8384</v>
      </c>
      <c r="C3203" s="281" t="s">
        <v>5148</v>
      </c>
      <c r="D3203" s="282" t="s">
        <v>5033</v>
      </c>
      <c r="E3203" s="283" t="s">
        <v>5148</v>
      </c>
      <c r="F3203" s="281" t="s">
        <v>27</v>
      </c>
      <c r="G3203" s="281" t="s">
        <v>8014</v>
      </c>
      <c r="H3203" s="284" t="s">
        <v>8401</v>
      </c>
      <c r="I3203" s="281" t="str">
        <f>IFERROR(VLOOKUP(Table[[#This Row],[Activity Details of Assistance]],WHAT!E:F,2,FALSE),"")</f>
        <v># of household</v>
      </c>
      <c r="J3203" s="281"/>
      <c r="K3203">
        <v>4672</v>
      </c>
      <c r="L3203" s="195" t="s">
        <v>28</v>
      </c>
      <c r="M3203" s="293" t="s">
        <v>13</v>
      </c>
      <c r="N3203" t="s">
        <v>14</v>
      </c>
      <c r="O3203" t="s">
        <v>309</v>
      </c>
      <c r="P3203" t="s">
        <v>1606</v>
      </c>
      <c r="Q3203" t="s">
        <v>17</v>
      </c>
      <c r="R3203" s="230">
        <v>45169</v>
      </c>
      <c r="S3203" s="230">
        <v>45170</v>
      </c>
      <c r="T3203" t="s">
        <v>8407</v>
      </c>
      <c r="U3203" s="285"/>
      <c r="V3203" s="285"/>
      <c r="W3203" s="285"/>
      <c r="X3203" s="285"/>
      <c r="Y3203" s="286"/>
      <c r="Z3203" t="s">
        <v>8476</v>
      </c>
      <c r="AA3203" s="299" t="s">
        <v>8477</v>
      </c>
      <c r="AB3203">
        <v>1847456006</v>
      </c>
      <c r="AC3203" s="292" t="str">
        <f>_xlfn.IFNA(IF(Table[[#This Row],[Programme Partner]]&lt;&gt;Table[[#This Row],[Implementing Partner]],CONCATENATE(Table[[#This Row],[Programme Partner]],"-",Table[[#This Row],[Implementing Partner]]),Table[[#This Row],[Programme Partner]]),"")</f>
        <v>IOM-BRAC</v>
      </c>
    </row>
    <row r="3204" spans="1:29" ht="16.5" customHeight="1">
      <c r="A3204" s="183">
        <v>3205</v>
      </c>
      <c r="B3204" s="279" t="s">
        <v>8385</v>
      </c>
      <c r="C3204" s="281" t="s">
        <v>5148</v>
      </c>
      <c r="D3204" s="282" t="s">
        <v>8409</v>
      </c>
      <c r="E3204" s="283" t="s">
        <v>5148</v>
      </c>
      <c r="F3204" s="281" t="s">
        <v>27</v>
      </c>
      <c r="G3204" s="281" t="s">
        <v>8011</v>
      </c>
      <c r="H3204" s="284" t="s">
        <v>8363</v>
      </c>
      <c r="I3204" s="281" t="str">
        <f>IFERROR(VLOOKUP(Table[[#This Row],[Activity Details of Assistance]],WHAT!E:F,2,FALSE),"")</f>
        <v># of tube well</v>
      </c>
      <c r="J3204" s="281"/>
      <c r="K3204">
        <v>127</v>
      </c>
      <c r="L3204" s="195" t="s">
        <v>28</v>
      </c>
      <c r="M3204" s="293" t="s">
        <v>13</v>
      </c>
      <c r="N3204" t="s">
        <v>14</v>
      </c>
      <c r="O3204" t="s">
        <v>309</v>
      </c>
      <c r="P3204" t="s">
        <v>1606</v>
      </c>
      <c r="Q3204" t="s">
        <v>4654</v>
      </c>
      <c r="R3204" s="230">
        <v>45169</v>
      </c>
      <c r="S3204" s="230">
        <v>45170</v>
      </c>
      <c r="T3204" t="s">
        <v>8407</v>
      </c>
      <c r="U3204" s="285"/>
      <c r="V3204" s="285"/>
      <c r="W3204" s="285"/>
      <c r="X3204" s="285"/>
      <c r="Y3204" s="286"/>
      <c r="Z3204" t="s">
        <v>8423</v>
      </c>
      <c r="AA3204" s="300" t="s">
        <v>8424</v>
      </c>
      <c r="AB3204">
        <v>1849719196</v>
      </c>
      <c r="AC3204" s="292" t="str">
        <f>_xlfn.IFNA(IF(Table[[#This Row],[Programme Partner]]&lt;&gt;Table[[#This Row],[Implementing Partner]],CONCATENATE(Table[[#This Row],[Programme Partner]],"-",Table[[#This Row],[Implementing Partner]]),Table[[#This Row],[Programme Partner]]),"")</f>
        <v>IOM-SHUSHILAN</v>
      </c>
    </row>
    <row r="3205" spans="1:29" ht="16.5" customHeight="1">
      <c r="A3205" s="183">
        <v>3206</v>
      </c>
      <c r="B3205" s="279" t="s">
        <v>8385</v>
      </c>
      <c r="C3205" s="281" t="s">
        <v>5148</v>
      </c>
      <c r="D3205" s="282" t="s">
        <v>8409</v>
      </c>
      <c r="E3205" s="283" t="s">
        <v>5148</v>
      </c>
      <c r="F3205" s="281" t="s">
        <v>27</v>
      </c>
      <c r="G3205" s="281" t="s">
        <v>8012</v>
      </c>
      <c r="H3205" s="284" t="s">
        <v>8364</v>
      </c>
      <c r="I3205" s="281" t="str">
        <f>IFERROR(VLOOKUP(Table[[#This Row],[Activity Details of Assistance]],WHAT!E:F,2,FALSE),"")</f>
        <v xml:space="preserve"># of door </v>
      </c>
      <c r="J3205" s="281"/>
      <c r="K3205">
        <v>35</v>
      </c>
      <c r="L3205" s="195" t="s">
        <v>28</v>
      </c>
      <c r="M3205" s="293" t="s">
        <v>13</v>
      </c>
      <c r="N3205" t="s">
        <v>14</v>
      </c>
      <c r="O3205" t="s">
        <v>309</v>
      </c>
      <c r="P3205" t="s">
        <v>1606</v>
      </c>
      <c r="Q3205" t="s">
        <v>4654</v>
      </c>
      <c r="R3205" s="230">
        <v>45169</v>
      </c>
      <c r="S3205" s="230">
        <v>45170</v>
      </c>
      <c r="T3205" t="s">
        <v>8407</v>
      </c>
      <c r="U3205" s="285"/>
      <c r="V3205" s="285"/>
      <c r="W3205" s="285"/>
      <c r="X3205" s="285"/>
      <c r="Y3205" s="286"/>
      <c r="Z3205" t="s">
        <v>8423</v>
      </c>
      <c r="AA3205" s="299" t="s">
        <v>8424</v>
      </c>
      <c r="AB3205">
        <v>1849719196</v>
      </c>
      <c r="AC3205" s="292" t="str">
        <f>_xlfn.IFNA(IF(Table[[#This Row],[Programme Partner]]&lt;&gt;Table[[#This Row],[Implementing Partner]],CONCATENATE(Table[[#This Row],[Programme Partner]],"-",Table[[#This Row],[Implementing Partner]]),Table[[#This Row],[Programme Partner]]),"")</f>
        <v>IOM-SHUSHILAN</v>
      </c>
    </row>
    <row r="3206" spans="1:29" ht="16.5" customHeight="1">
      <c r="A3206" s="183">
        <v>3207</v>
      </c>
      <c r="B3206" s="279" t="s">
        <v>8385</v>
      </c>
      <c r="C3206" s="281" t="s">
        <v>5148</v>
      </c>
      <c r="D3206" s="282" t="s">
        <v>8409</v>
      </c>
      <c r="E3206" s="283" t="s">
        <v>5148</v>
      </c>
      <c r="F3206" s="281" t="s">
        <v>27</v>
      </c>
      <c r="G3206" s="281" t="s">
        <v>8012</v>
      </c>
      <c r="H3206" s="284" t="s">
        <v>8365</v>
      </c>
      <c r="I3206" s="281" t="str">
        <f>IFERROR(VLOOKUP(Table[[#This Row],[Activity Details of Assistance]],WHAT!E:F,2,FALSE),"")</f>
        <v># of door</v>
      </c>
      <c r="J3206" s="281"/>
      <c r="K3206">
        <v>49</v>
      </c>
      <c r="L3206" s="195" t="s">
        <v>28</v>
      </c>
      <c r="M3206" s="293" t="s">
        <v>13</v>
      </c>
      <c r="N3206" t="s">
        <v>14</v>
      </c>
      <c r="O3206" t="s">
        <v>309</v>
      </c>
      <c r="P3206" t="s">
        <v>1606</v>
      </c>
      <c r="Q3206" t="s">
        <v>4654</v>
      </c>
      <c r="R3206" s="230">
        <v>45169</v>
      </c>
      <c r="S3206" s="230">
        <v>45170</v>
      </c>
      <c r="T3206" t="s">
        <v>8407</v>
      </c>
      <c r="U3206" s="285"/>
      <c r="V3206" s="285"/>
      <c r="W3206" s="285"/>
      <c r="X3206" s="285"/>
      <c r="Y3206" s="286"/>
      <c r="Z3206" t="s">
        <v>8423</v>
      </c>
      <c r="AA3206" s="300" t="s">
        <v>8424</v>
      </c>
      <c r="AB3206">
        <v>1849719196</v>
      </c>
      <c r="AC3206" s="292" t="str">
        <f>_xlfn.IFNA(IF(Table[[#This Row],[Programme Partner]]&lt;&gt;Table[[#This Row],[Implementing Partner]],CONCATENATE(Table[[#This Row],[Programme Partner]],"-",Table[[#This Row],[Implementing Partner]]),Table[[#This Row],[Programme Partner]]),"")</f>
        <v>IOM-SHUSHILAN</v>
      </c>
    </row>
    <row r="3207" spans="1:29" ht="16.5" customHeight="1">
      <c r="A3207" s="183">
        <v>3208</v>
      </c>
      <c r="B3207" s="279" t="s">
        <v>8385</v>
      </c>
      <c r="C3207" s="281" t="s">
        <v>5148</v>
      </c>
      <c r="D3207" s="282" t="s">
        <v>8409</v>
      </c>
      <c r="E3207" s="283" t="s">
        <v>5148</v>
      </c>
      <c r="F3207" s="281" t="s">
        <v>27</v>
      </c>
      <c r="G3207" s="281" t="s">
        <v>8012</v>
      </c>
      <c r="H3207" s="284" t="s">
        <v>8312</v>
      </c>
      <c r="I3207" s="281" t="str">
        <f>IFERROR(VLOOKUP(Table[[#This Row],[Activity Details of Assistance]],WHAT!E:F,2,FALSE),"")</f>
        <v># of door</v>
      </c>
      <c r="J3207" s="281"/>
      <c r="K3207">
        <v>324</v>
      </c>
      <c r="L3207" s="195" t="s">
        <v>28</v>
      </c>
      <c r="M3207" s="293" t="s">
        <v>13</v>
      </c>
      <c r="N3207" t="s">
        <v>14</v>
      </c>
      <c r="O3207" t="s">
        <v>309</v>
      </c>
      <c r="P3207" t="s">
        <v>1606</v>
      </c>
      <c r="Q3207" t="s">
        <v>4654</v>
      </c>
      <c r="R3207" s="230">
        <v>45169</v>
      </c>
      <c r="S3207" s="230">
        <v>45170</v>
      </c>
      <c r="T3207" t="s">
        <v>8407</v>
      </c>
      <c r="U3207" s="285"/>
      <c r="V3207" s="285"/>
      <c r="W3207" s="285"/>
      <c r="X3207" s="285"/>
      <c r="Y3207" s="286"/>
      <c r="Z3207" t="s">
        <v>8423</v>
      </c>
      <c r="AA3207" s="299" t="s">
        <v>8424</v>
      </c>
      <c r="AB3207">
        <v>1849719196</v>
      </c>
      <c r="AC3207" s="292" t="str">
        <f>_xlfn.IFNA(IF(Table[[#This Row],[Programme Partner]]&lt;&gt;Table[[#This Row],[Implementing Partner]],CONCATENATE(Table[[#This Row],[Programme Partner]],"-",Table[[#This Row],[Implementing Partner]]),Table[[#This Row],[Programme Partner]]),"")</f>
        <v>IOM-SHUSHILAN</v>
      </c>
    </row>
    <row r="3208" spans="1:29" ht="16.5" customHeight="1">
      <c r="A3208" s="183">
        <v>3209</v>
      </c>
      <c r="B3208" s="279" t="s">
        <v>8385</v>
      </c>
      <c r="C3208" s="281" t="s">
        <v>5148</v>
      </c>
      <c r="D3208" s="282" t="s">
        <v>8409</v>
      </c>
      <c r="E3208" s="283" t="s">
        <v>5148</v>
      </c>
      <c r="F3208" s="281" t="s">
        <v>27</v>
      </c>
      <c r="G3208" s="281" t="s">
        <v>8014</v>
      </c>
      <c r="H3208" s="284" t="s">
        <v>8313</v>
      </c>
      <c r="I3208" s="281" t="str">
        <f>IFERROR(VLOOKUP(Table[[#This Row],[Activity Details of Assistance]],WHAT!E:F,2,FALSE),"")</f>
        <v># of campaign per camp </v>
      </c>
      <c r="J3208" s="281"/>
      <c r="K3208">
        <v>1</v>
      </c>
      <c r="L3208" s="195" t="s">
        <v>28</v>
      </c>
      <c r="M3208" s="293" t="s">
        <v>13</v>
      </c>
      <c r="N3208" t="s">
        <v>14</v>
      </c>
      <c r="O3208" t="s">
        <v>309</v>
      </c>
      <c r="P3208" t="s">
        <v>1606</v>
      </c>
      <c r="Q3208" t="s">
        <v>4654</v>
      </c>
      <c r="R3208" s="230">
        <v>45169</v>
      </c>
      <c r="S3208" s="230">
        <v>45170</v>
      </c>
      <c r="T3208" t="s">
        <v>8407</v>
      </c>
      <c r="U3208" s="285"/>
      <c r="V3208" s="285"/>
      <c r="W3208" s="285"/>
      <c r="X3208" s="285"/>
      <c r="Y3208" s="286"/>
      <c r="Z3208" t="s">
        <v>8423</v>
      </c>
      <c r="AA3208" s="300" t="s">
        <v>8424</v>
      </c>
      <c r="AB3208">
        <v>1849719196</v>
      </c>
      <c r="AC3208" s="292" t="str">
        <f>_xlfn.IFNA(IF(Table[[#This Row],[Programme Partner]]&lt;&gt;Table[[#This Row],[Implementing Partner]],CONCATENATE(Table[[#This Row],[Programme Partner]],"-",Table[[#This Row],[Implementing Partner]]),Table[[#This Row],[Programme Partner]]),"")</f>
        <v>IOM-SHUSHILAN</v>
      </c>
    </row>
    <row r="3209" spans="1:29" ht="16.5" customHeight="1">
      <c r="A3209" s="183">
        <v>3210</v>
      </c>
      <c r="B3209" s="279" t="s">
        <v>8385</v>
      </c>
      <c r="C3209" s="281" t="s">
        <v>5148</v>
      </c>
      <c r="D3209" s="282" t="s">
        <v>8409</v>
      </c>
      <c r="E3209" s="283" t="s">
        <v>5148</v>
      </c>
      <c r="F3209" s="281" t="s">
        <v>27</v>
      </c>
      <c r="G3209" s="281" t="s">
        <v>8014</v>
      </c>
      <c r="H3209" s="284" t="s">
        <v>8401</v>
      </c>
      <c r="I3209" s="281" t="str">
        <f>IFERROR(VLOOKUP(Table[[#This Row],[Activity Details of Assistance]],WHAT!E:F,2,FALSE),"")</f>
        <v># of household</v>
      </c>
      <c r="J3209" s="281"/>
      <c r="K3209">
        <v>5404</v>
      </c>
      <c r="L3209" s="195" t="s">
        <v>28</v>
      </c>
      <c r="M3209" s="293" t="s">
        <v>13</v>
      </c>
      <c r="N3209" t="s">
        <v>14</v>
      </c>
      <c r="O3209" t="s">
        <v>309</v>
      </c>
      <c r="P3209" t="s">
        <v>1606</v>
      </c>
      <c r="Q3209" t="s">
        <v>4654</v>
      </c>
      <c r="R3209" s="230">
        <v>45169</v>
      </c>
      <c r="S3209" s="230">
        <v>45170</v>
      </c>
      <c r="T3209" t="s">
        <v>8407</v>
      </c>
      <c r="U3209" s="285"/>
      <c r="V3209" s="285"/>
      <c r="W3209" s="285"/>
      <c r="X3209" s="285"/>
      <c r="Y3209" s="286"/>
      <c r="Z3209" t="s">
        <v>8423</v>
      </c>
      <c r="AA3209" s="299" t="s">
        <v>8424</v>
      </c>
      <c r="AB3209">
        <v>1849719196</v>
      </c>
      <c r="AC3209" s="292" t="str">
        <f>_xlfn.IFNA(IF(Table[[#This Row],[Programme Partner]]&lt;&gt;Table[[#This Row],[Implementing Partner]],CONCATENATE(Table[[#This Row],[Programme Partner]],"-",Table[[#This Row],[Implementing Partner]]),Table[[#This Row],[Programme Partner]]),"")</f>
        <v>IOM-SHUSHILAN</v>
      </c>
    </row>
    <row r="3210" spans="1:29" ht="16.5" customHeight="1">
      <c r="A3210" s="183">
        <v>3211</v>
      </c>
      <c r="B3210" s="279" t="s">
        <v>8385</v>
      </c>
      <c r="C3210" s="281" t="s">
        <v>5148</v>
      </c>
      <c r="D3210" s="282" t="s">
        <v>5238</v>
      </c>
      <c r="E3210" s="233" t="s">
        <v>8462</v>
      </c>
      <c r="F3210" s="281" t="s">
        <v>27</v>
      </c>
      <c r="G3210" s="281" t="s">
        <v>8011</v>
      </c>
      <c r="H3210" s="284" t="s">
        <v>8363</v>
      </c>
      <c r="I3210" s="281" t="str">
        <f>IFERROR(VLOOKUP(Table[[#This Row],[Activity Details of Assistance]],WHAT!E:F,2,FALSE),"")</f>
        <v># of tube well</v>
      </c>
      <c r="J3210" s="281"/>
      <c r="K3210">
        <v>63</v>
      </c>
      <c r="L3210" s="195" t="s">
        <v>28</v>
      </c>
      <c r="M3210" s="293" t="s">
        <v>13</v>
      </c>
      <c r="N3210" t="s">
        <v>14</v>
      </c>
      <c r="O3210" t="s">
        <v>309</v>
      </c>
      <c r="P3210" t="s">
        <v>1606</v>
      </c>
      <c r="Q3210" t="s">
        <v>4680</v>
      </c>
      <c r="R3210" s="230">
        <v>45169</v>
      </c>
      <c r="S3210" s="230">
        <v>45261</v>
      </c>
      <c r="T3210" t="s">
        <v>8407</v>
      </c>
      <c r="U3210" s="285"/>
      <c r="V3210" s="285"/>
      <c r="W3210" s="285"/>
      <c r="X3210" s="285"/>
      <c r="Y3210" s="286"/>
      <c r="Z3210" t="s">
        <v>8302</v>
      </c>
      <c r="AA3210" s="300" t="s">
        <v>8303</v>
      </c>
      <c r="AB3210">
        <v>1840742077</v>
      </c>
      <c r="AC3210" s="292" t="str">
        <f>_xlfn.IFNA(IF(Table[[#This Row],[Programme Partner]]&lt;&gt;Table[[#This Row],[Implementing Partner]],CONCATENATE(Table[[#This Row],[Programme Partner]],"-",Table[[#This Row],[Implementing Partner]]),Table[[#This Row],[Programme Partner]]),"")</f>
        <v>IOM-SHED</v>
      </c>
    </row>
    <row r="3211" spans="1:29" ht="16.5" customHeight="1">
      <c r="A3211" s="183">
        <v>3212</v>
      </c>
      <c r="B3211" s="279" t="s">
        <v>8385</v>
      </c>
      <c r="C3211" s="281" t="s">
        <v>5148</v>
      </c>
      <c r="D3211" s="282" t="s">
        <v>5238</v>
      </c>
      <c r="E3211" s="233" t="s">
        <v>8462</v>
      </c>
      <c r="F3211" s="281" t="s">
        <v>27</v>
      </c>
      <c r="G3211" s="281" t="s">
        <v>8012</v>
      </c>
      <c r="H3211" s="284" t="s">
        <v>8364</v>
      </c>
      <c r="I3211" s="281" t="str">
        <f>IFERROR(VLOOKUP(Table[[#This Row],[Activity Details of Assistance]],WHAT!E:F,2,FALSE),"")</f>
        <v xml:space="preserve"># of door </v>
      </c>
      <c r="J3211" s="281"/>
      <c r="K3211">
        <v>11</v>
      </c>
      <c r="L3211" s="195" t="s">
        <v>28</v>
      </c>
      <c r="M3211" s="293" t="s">
        <v>13</v>
      </c>
      <c r="N3211" t="s">
        <v>14</v>
      </c>
      <c r="O3211" t="s">
        <v>309</v>
      </c>
      <c r="P3211" t="s">
        <v>1606</v>
      </c>
      <c r="Q3211" t="s">
        <v>4680</v>
      </c>
      <c r="R3211" s="230">
        <v>45169</v>
      </c>
      <c r="S3211" s="230">
        <v>45261</v>
      </c>
      <c r="T3211" t="s">
        <v>8407</v>
      </c>
      <c r="U3211" s="285"/>
      <c r="V3211" s="285"/>
      <c r="W3211" s="285"/>
      <c r="X3211" s="285"/>
      <c r="Y3211" s="286"/>
      <c r="Z3211" t="s">
        <v>8302</v>
      </c>
      <c r="AA3211" s="299" t="s">
        <v>8303</v>
      </c>
      <c r="AB3211">
        <v>1840742077</v>
      </c>
      <c r="AC3211" s="292" t="str">
        <f>_xlfn.IFNA(IF(Table[[#This Row],[Programme Partner]]&lt;&gt;Table[[#This Row],[Implementing Partner]],CONCATENATE(Table[[#This Row],[Programme Partner]],"-",Table[[#This Row],[Implementing Partner]]),Table[[#This Row],[Programme Partner]]),"")</f>
        <v>IOM-SHED</v>
      </c>
    </row>
    <row r="3212" spans="1:29" ht="16.5" customHeight="1">
      <c r="A3212" s="183">
        <v>3213</v>
      </c>
      <c r="B3212" s="279" t="s">
        <v>8385</v>
      </c>
      <c r="C3212" s="281" t="s">
        <v>5148</v>
      </c>
      <c r="D3212" s="282" t="s">
        <v>5238</v>
      </c>
      <c r="E3212" s="233" t="s">
        <v>8462</v>
      </c>
      <c r="F3212" s="281" t="s">
        <v>27</v>
      </c>
      <c r="G3212" s="281" t="s">
        <v>8012</v>
      </c>
      <c r="H3212" s="284" t="s">
        <v>8365</v>
      </c>
      <c r="I3212" s="281" t="str">
        <f>IFERROR(VLOOKUP(Table[[#This Row],[Activity Details of Assistance]],WHAT!E:F,2,FALSE),"")</f>
        <v># of door</v>
      </c>
      <c r="J3212" s="281"/>
      <c r="K3212">
        <v>117</v>
      </c>
      <c r="L3212" s="195" t="s">
        <v>28</v>
      </c>
      <c r="M3212" s="293" t="s">
        <v>13</v>
      </c>
      <c r="N3212" t="s">
        <v>14</v>
      </c>
      <c r="O3212" t="s">
        <v>309</v>
      </c>
      <c r="P3212" t="s">
        <v>1606</v>
      </c>
      <c r="Q3212" t="s">
        <v>4680</v>
      </c>
      <c r="R3212" s="230">
        <v>45169</v>
      </c>
      <c r="S3212" s="230">
        <v>45261</v>
      </c>
      <c r="T3212" t="s">
        <v>8407</v>
      </c>
      <c r="U3212" s="285"/>
      <c r="V3212" s="285"/>
      <c r="W3212" s="285"/>
      <c r="X3212" s="285"/>
      <c r="Y3212" s="286"/>
      <c r="Z3212" t="s">
        <v>8302</v>
      </c>
      <c r="AA3212" s="300" t="s">
        <v>8303</v>
      </c>
      <c r="AB3212">
        <v>1840742077</v>
      </c>
      <c r="AC3212" s="292" t="str">
        <f>_xlfn.IFNA(IF(Table[[#This Row],[Programme Partner]]&lt;&gt;Table[[#This Row],[Implementing Partner]],CONCATENATE(Table[[#This Row],[Programme Partner]],"-",Table[[#This Row],[Implementing Partner]]),Table[[#This Row],[Programme Partner]]),"")</f>
        <v>IOM-SHED</v>
      </c>
    </row>
    <row r="3213" spans="1:29" ht="16.5" customHeight="1">
      <c r="A3213" s="183">
        <v>3214</v>
      </c>
      <c r="B3213" s="279" t="s">
        <v>8385</v>
      </c>
      <c r="C3213" s="281" t="s">
        <v>5148</v>
      </c>
      <c r="D3213" s="282" t="s">
        <v>5238</v>
      </c>
      <c r="E3213" s="233" t="s">
        <v>8462</v>
      </c>
      <c r="F3213" s="281" t="s">
        <v>27</v>
      </c>
      <c r="G3213" s="281" t="s">
        <v>8012</v>
      </c>
      <c r="H3213" s="284" t="s">
        <v>8312</v>
      </c>
      <c r="I3213" s="281" t="str">
        <f>IFERROR(VLOOKUP(Table[[#This Row],[Activity Details of Assistance]],WHAT!E:F,2,FALSE),"")</f>
        <v># of door</v>
      </c>
      <c r="J3213" s="281"/>
      <c r="K3213">
        <v>149</v>
      </c>
      <c r="L3213" s="195" t="s">
        <v>28</v>
      </c>
      <c r="M3213" s="293" t="s">
        <v>13</v>
      </c>
      <c r="N3213" t="s">
        <v>14</v>
      </c>
      <c r="O3213" t="s">
        <v>309</v>
      </c>
      <c r="P3213" t="s">
        <v>1606</v>
      </c>
      <c r="Q3213" t="s">
        <v>4680</v>
      </c>
      <c r="R3213" s="230">
        <v>45169</v>
      </c>
      <c r="S3213" s="230">
        <v>45261</v>
      </c>
      <c r="T3213" t="s">
        <v>8407</v>
      </c>
      <c r="U3213" s="285"/>
      <c r="V3213" s="285"/>
      <c r="W3213" s="285"/>
      <c r="X3213" s="285"/>
      <c r="Y3213" s="286"/>
      <c r="Z3213" t="s">
        <v>8302</v>
      </c>
      <c r="AA3213" s="299" t="s">
        <v>8303</v>
      </c>
      <c r="AB3213">
        <v>1840742077</v>
      </c>
      <c r="AC3213" s="292" t="str">
        <f>_xlfn.IFNA(IF(Table[[#This Row],[Programme Partner]]&lt;&gt;Table[[#This Row],[Implementing Partner]],CONCATENATE(Table[[#This Row],[Programme Partner]],"-",Table[[#This Row],[Implementing Partner]]),Table[[#This Row],[Programme Partner]]),"")</f>
        <v>IOM-SHED</v>
      </c>
    </row>
    <row r="3214" spans="1:29" ht="16.5" customHeight="1">
      <c r="A3214" s="183">
        <v>3215</v>
      </c>
      <c r="B3214" s="279" t="s">
        <v>8385</v>
      </c>
      <c r="C3214" s="281" t="s">
        <v>5148</v>
      </c>
      <c r="D3214" s="282" t="s">
        <v>5238</v>
      </c>
      <c r="E3214" s="233" t="s">
        <v>8462</v>
      </c>
      <c r="F3214" s="281" t="s">
        <v>27</v>
      </c>
      <c r="G3214" s="281" t="s">
        <v>8014</v>
      </c>
      <c r="H3214" s="284" t="s">
        <v>8313</v>
      </c>
      <c r="I3214" s="281" t="str">
        <f>IFERROR(VLOOKUP(Table[[#This Row],[Activity Details of Assistance]],WHAT!E:F,2,FALSE),"")</f>
        <v># of campaign per camp </v>
      </c>
      <c r="J3214" s="281"/>
      <c r="K3214">
        <v>10</v>
      </c>
      <c r="L3214" s="195" t="s">
        <v>28</v>
      </c>
      <c r="M3214" s="293" t="s">
        <v>13</v>
      </c>
      <c r="N3214" t="s">
        <v>14</v>
      </c>
      <c r="O3214" t="s">
        <v>309</v>
      </c>
      <c r="P3214" t="s">
        <v>1606</v>
      </c>
      <c r="Q3214" t="s">
        <v>4680</v>
      </c>
      <c r="R3214" s="230">
        <v>45169</v>
      </c>
      <c r="S3214" s="230">
        <v>45261</v>
      </c>
      <c r="T3214" t="s">
        <v>8407</v>
      </c>
      <c r="U3214" s="285"/>
      <c r="V3214" s="285"/>
      <c r="W3214" s="285"/>
      <c r="X3214" s="285"/>
      <c r="Y3214" s="286"/>
      <c r="Z3214" t="s">
        <v>8302</v>
      </c>
      <c r="AA3214" s="300" t="s">
        <v>8303</v>
      </c>
      <c r="AB3214">
        <v>1840742077</v>
      </c>
      <c r="AC3214" s="292" t="str">
        <f>_xlfn.IFNA(IF(Table[[#This Row],[Programme Partner]]&lt;&gt;Table[[#This Row],[Implementing Partner]],CONCATENATE(Table[[#This Row],[Programme Partner]],"-",Table[[#This Row],[Implementing Partner]]),Table[[#This Row],[Programme Partner]]),"")</f>
        <v>IOM-SHED</v>
      </c>
    </row>
    <row r="3215" spans="1:29" ht="16.5" customHeight="1">
      <c r="A3215" s="183">
        <v>3216</v>
      </c>
      <c r="B3215" s="279" t="s">
        <v>8385</v>
      </c>
      <c r="C3215" s="281" t="s">
        <v>5148</v>
      </c>
      <c r="D3215" s="282" t="s">
        <v>5238</v>
      </c>
      <c r="E3215" s="233" t="s">
        <v>8462</v>
      </c>
      <c r="F3215" s="281" t="s">
        <v>27</v>
      </c>
      <c r="G3215" s="281" t="s">
        <v>8014</v>
      </c>
      <c r="H3215" s="284" t="s">
        <v>8401</v>
      </c>
      <c r="I3215" s="281" t="str">
        <f>IFERROR(VLOOKUP(Table[[#This Row],[Activity Details of Assistance]],WHAT!E:F,2,FALSE),"")</f>
        <v># of household</v>
      </c>
      <c r="J3215" s="281"/>
      <c r="K3215">
        <v>2353</v>
      </c>
      <c r="L3215" s="195" t="s">
        <v>28</v>
      </c>
      <c r="M3215" s="293" t="s">
        <v>13</v>
      </c>
      <c r="N3215" t="s">
        <v>14</v>
      </c>
      <c r="O3215" t="s">
        <v>309</v>
      </c>
      <c r="P3215" t="s">
        <v>1606</v>
      </c>
      <c r="Q3215" t="s">
        <v>4680</v>
      </c>
      <c r="R3215" s="230">
        <v>45169</v>
      </c>
      <c r="S3215" s="230">
        <v>45261</v>
      </c>
      <c r="T3215" t="s">
        <v>8407</v>
      </c>
      <c r="U3215" s="285"/>
      <c r="V3215" s="285"/>
      <c r="W3215" s="285"/>
      <c r="X3215" s="285"/>
      <c r="Y3215" s="286"/>
      <c r="Z3215" t="s">
        <v>8302</v>
      </c>
      <c r="AA3215" s="299" t="s">
        <v>8303</v>
      </c>
      <c r="AB3215">
        <v>1840742077</v>
      </c>
      <c r="AC3215" s="292" t="str">
        <f>_xlfn.IFNA(IF(Table[[#This Row],[Programme Partner]]&lt;&gt;Table[[#This Row],[Implementing Partner]],CONCATENATE(Table[[#This Row],[Programme Partner]],"-",Table[[#This Row],[Implementing Partner]]),Table[[#This Row],[Programme Partner]]),"")</f>
        <v>IOM-SHED</v>
      </c>
    </row>
    <row r="3216" spans="1:29" ht="16.5" customHeight="1">
      <c r="A3216" s="183">
        <v>3217</v>
      </c>
      <c r="B3216" s="279" t="s">
        <v>8385</v>
      </c>
      <c r="C3216" s="281" t="s">
        <v>5148</v>
      </c>
      <c r="D3216" s="282" t="s">
        <v>5238</v>
      </c>
      <c r="E3216" s="233" t="s">
        <v>8462</v>
      </c>
      <c r="F3216" s="281" t="s">
        <v>27</v>
      </c>
      <c r="G3216" s="281" t="s">
        <v>8011</v>
      </c>
      <c r="H3216" s="284" t="s">
        <v>8363</v>
      </c>
      <c r="I3216" s="281" t="str">
        <f>IFERROR(VLOOKUP(Table[[#This Row],[Activity Details of Assistance]],WHAT!E:F,2,FALSE),"")</f>
        <v># of tube well</v>
      </c>
      <c r="J3216" s="281"/>
      <c r="K3216">
        <v>47</v>
      </c>
      <c r="L3216" s="195" t="s">
        <v>28</v>
      </c>
      <c r="M3216" s="293" t="s">
        <v>13</v>
      </c>
      <c r="N3216" t="s">
        <v>14</v>
      </c>
      <c r="O3216" t="s">
        <v>309</v>
      </c>
      <c r="P3216" t="s">
        <v>1606</v>
      </c>
      <c r="Q3216" t="s">
        <v>4678</v>
      </c>
      <c r="R3216" s="230">
        <v>45169</v>
      </c>
      <c r="S3216" s="230">
        <v>45261</v>
      </c>
      <c r="T3216" t="s">
        <v>8407</v>
      </c>
      <c r="U3216" s="285"/>
      <c r="V3216" s="285"/>
      <c r="W3216" s="285"/>
      <c r="X3216" s="285"/>
      <c r="Y3216" s="286"/>
      <c r="Z3216" t="s">
        <v>8302</v>
      </c>
      <c r="AA3216" s="300" t="s">
        <v>8303</v>
      </c>
      <c r="AB3216">
        <v>1840742077</v>
      </c>
      <c r="AC3216" s="292" t="str">
        <f>_xlfn.IFNA(IF(Table[[#This Row],[Programme Partner]]&lt;&gt;Table[[#This Row],[Implementing Partner]],CONCATENATE(Table[[#This Row],[Programme Partner]],"-",Table[[#This Row],[Implementing Partner]]),Table[[#This Row],[Programme Partner]]),"")</f>
        <v>IOM-SHED</v>
      </c>
    </row>
    <row r="3217" spans="1:29" ht="16.5" customHeight="1">
      <c r="A3217" s="183">
        <v>3218</v>
      </c>
      <c r="B3217" s="279" t="s">
        <v>8385</v>
      </c>
      <c r="C3217" s="281" t="s">
        <v>5148</v>
      </c>
      <c r="D3217" s="282" t="s">
        <v>5238</v>
      </c>
      <c r="E3217" s="233" t="s">
        <v>8462</v>
      </c>
      <c r="F3217" s="281" t="s">
        <v>27</v>
      </c>
      <c r="G3217" s="281" t="s">
        <v>8012</v>
      </c>
      <c r="H3217" s="284" t="s">
        <v>8364</v>
      </c>
      <c r="I3217" s="281" t="str">
        <f>IFERROR(VLOOKUP(Table[[#This Row],[Activity Details of Assistance]],WHAT!E:F,2,FALSE),"")</f>
        <v xml:space="preserve"># of door </v>
      </c>
      <c r="J3217" s="281"/>
      <c r="K3217">
        <v>78</v>
      </c>
      <c r="L3217" s="195" t="s">
        <v>28</v>
      </c>
      <c r="M3217" s="293" t="s">
        <v>13</v>
      </c>
      <c r="N3217" t="s">
        <v>14</v>
      </c>
      <c r="O3217" t="s">
        <v>309</v>
      </c>
      <c r="P3217" t="s">
        <v>1606</v>
      </c>
      <c r="Q3217" t="s">
        <v>4678</v>
      </c>
      <c r="R3217" s="230">
        <v>45169</v>
      </c>
      <c r="S3217" s="230">
        <v>45261</v>
      </c>
      <c r="T3217" t="s">
        <v>8407</v>
      </c>
      <c r="U3217" s="285"/>
      <c r="V3217" s="285"/>
      <c r="W3217" s="285"/>
      <c r="X3217" s="285"/>
      <c r="Y3217" s="286"/>
      <c r="Z3217" t="s">
        <v>8302</v>
      </c>
      <c r="AA3217" s="299" t="s">
        <v>8303</v>
      </c>
      <c r="AB3217">
        <v>1840742077</v>
      </c>
      <c r="AC3217" s="292" t="str">
        <f>_xlfn.IFNA(IF(Table[[#This Row],[Programme Partner]]&lt;&gt;Table[[#This Row],[Implementing Partner]],CONCATENATE(Table[[#This Row],[Programme Partner]],"-",Table[[#This Row],[Implementing Partner]]),Table[[#This Row],[Programme Partner]]),"")</f>
        <v>IOM-SHED</v>
      </c>
    </row>
    <row r="3218" spans="1:29" ht="16.5" customHeight="1">
      <c r="A3218" s="183">
        <v>3219</v>
      </c>
      <c r="B3218" s="279" t="s">
        <v>8385</v>
      </c>
      <c r="C3218" s="281" t="s">
        <v>5148</v>
      </c>
      <c r="D3218" s="282" t="s">
        <v>5238</v>
      </c>
      <c r="E3218" s="233" t="s">
        <v>8462</v>
      </c>
      <c r="F3218" s="281" t="s">
        <v>27</v>
      </c>
      <c r="G3218" s="281" t="s">
        <v>8012</v>
      </c>
      <c r="H3218" s="284" t="s">
        <v>8365</v>
      </c>
      <c r="I3218" s="281" t="str">
        <f>IFERROR(VLOOKUP(Table[[#This Row],[Activity Details of Assistance]],WHAT!E:F,2,FALSE),"")</f>
        <v># of door</v>
      </c>
      <c r="J3218" s="281"/>
      <c r="K3218">
        <v>95</v>
      </c>
      <c r="L3218" s="195" t="s">
        <v>28</v>
      </c>
      <c r="M3218" s="293" t="s">
        <v>13</v>
      </c>
      <c r="N3218" t="s">
        <v>14</v>
      </c>
      <c r="O3218" t="s">
        <v>309</v>
      </c>
      <c r="P3218" t="s">
        <v>1606</v>
      </c>
      <c r="Q3218" t="s">
        <v>4678</v>
      </c>
      <c r="R3218" s="230">
        <v>45169</v>
      </c>
      <c r="S3218" s="230">
        <v>45261</v>
      </c>
      <c r="T3218" t="s">
        <v>8407</v>
      </c>
      <c r="U3218" s="285"/>
      <c r="V3218" s="285"/>
      <c r="W3218" s="285"/>
      <c r="X3218" s="285"/>
      <c r="Y3218" s="286"/>
      <c r="Z3218" t="s">
        <v>8302</v>
      </c>
      <c r="AA3218" s="300" t="s">
        <v>8303</v>
      </c>
      <c r="AB3218">
        <v>1840742077</v>
      </c>
      <c r="AC3218" s="292" t="str">
        <f>_xlfn.IFNA(IF(Table[[#This Row],[Programme Partner]]&lt;&gt;Table[[#This Row],[Implementing Partner]],CONCATENATE(Table[[#This Row],[Programme Partner]],"-",Table[[#This Row],[Implementing Partner]]),Table[[#This Row],[Programme Partner]]),"")</f>
        <v>IOM-SHED</v>
      </c>
    </row>
    <row r="3219" spans="1:29" ht="16.5" customHeight="1">
      <c r="A3219" s="183">
        <v>3220</v>
      </c>
      <c r="B3219" s="279" t="s">
        <v>8385</v>
      </c>
      <c r="C3219" s="281" t="s">
        <v>5148</v>
      </c>
      <c r="D3219" s="282" t="s">
        <v>5238</v>
      </c>
      <c r="E3219" s="233" t="s">
        <v>8462</v>
      </c>
      <c r="F3219" s="281" t="s">
        <v>27</v>
      </c>
      <c r="G3219" s="281" t="s">
        <v>8012</v>
      </c>
      <c r="H3219" s="284" t="s">
        <v>8312</v>
      </c>
      <c r="I3219" s="281" t="str">
        <f>IFERROR(VLOOKUP(Table[[#This Row],[Activity Details of Assistance]],WHAT!E:F,2,FALSE),"")</f>
        <v># of door</v>
      </c>
      <c r="J3219" s="281"/>
      <c r="K3219">
        <v>40</v>
      </c>
      <c r="L3219" s="195" t="s">
        <v>28</v>
      </c>
      <c r="M3219" s="293" t="s">
        <v>13</v>
      </c>
      <c r="N3219" t="s">
        <v>14</v>
      </c>
      <c r="O3219" t="s">
        <v>309</v>
      </c>
      <c r="P3219" t="s">
        <v>1606</v>
      </c>
      <c r="Q3219" t="s">
        <v>4678</v>
      </c>
      <c r="R3219" s="230">
        <v>45169</v>
      </c>
      <c r="S3219" s="230">
        <v>45261</v>
      </c>
      <c r="T3219" t="s">
        <v>8407</v>
      </c>
      <c r="U3219" s="285"/>
      <c r="V3219" s="285"/>
      <c r="W3219" s="285"/>
      <c r="X3219" s="285"/>
      <c r="Y3219" s="286"/>
      <c r="Z3219" t="s">
        <v>8302</v>
      </c>
      <c r="AA3219" s="299" t="s">
        <v>8303</v>
      </c>
      <c r="AB3219">
        <v>1840742077</v>
      </c>
      <c r="AC3219" s="292" t="str">
        <f>_xlfn.IFNA(IF(Table[[#This Row],[Programme Partner]]&lt;&gt;Table[[#This Row],[Implementing Partner]],CONCATENATE(Table[[#This Row],[Programme Partner]],"-",Table[[#This Row],[Implementing Partner]]),Table[[#This Row],[Programme Partner]]),"")</f>
        <v>IOM-SHED</v>
      </c>
    </row>
    <row r="3220" spans="1:29" ht="16.5" customHeight="1">
      <c r="A3220" s="183">
        <v>3221</v>
      </c>
      <c r="B3220" s="279" t="s">
        <v>8385</v>
      </c>
      <c r="C3220" s="281" t="s">
        <v>5148</v>
      </c>
      <c r="D3220" s="282" t="s">
        <v>5238</v>
      </c>
      <c r="E3220" s="233" t="s">
        <v>8462</v>
      </c>
      <c r="F3220" s="281" t="s">
        <v>27</v>
      </c>
      <c r="G3220" s="281" t="s">
        <v>8014</v>
      </c>
      <c r="H3220" s="284" t="s">
        <v>8313</v>
      </c>
      <c r="I3220" s="281" t="str">
        <f>IFERROR(VLOOKUP(Table[[#This Row],[Activity Details of Assistance]],WHAT!E:F,2,FALSE),"")</f>
        <v># of campaign per camp </v>
      </c>
      <c r="J3220" s="281"/>
      <c r="K3220">
        <v>4</v>
      </c>
      <c r="L3220" s="195" t="s">
        <v>28</v>
      </c>
      <c r="M3220" s="293" t="s">
        <v>13</v>
      </c>
      <c r="N3220" t="s">
        <v>14</v>
      </c>
      <c r="O3220" t="s">
        <v>309</v>
      </c>
      <c r="P3220" t="s">
        <v>1606</v>
      </c>
      <c r="Q3220" t="s">
        <v>4678</v>
      </c>
      <c r="R3220" s="230">
        <v>45169</v>
      </c>
      <c r="S3220" s="230">
        <v>45261</v>
      </c>
      <c r="T3220" t="s">
        <v>8407</v>
      </c>
      <c r="U3220" s="285"/>
      <c r="V3220" s="285"/>
      <c r="W3220" s="285"/>
      <c r="X3220" s="285"/>
      <c r="Y3220" s="286"/>
      <c r="Z3220" t="s">
        <v>8302</v>
      </c>
      <c r="AA3220" s="300" t="s">
        <v>8303</v>
      </c>
      <c r="AB3220">
        <v>1840742077</v>
      </c>
      <c r="AC3220" s="292" t="str">
        <f>_xlfn.IFNA(IF(Table[[#This Row],[Programme Partner]]&lt;&gt;Table[[#This Row],[Implementing Partner]],CONCATENATE(Table[[#This Row],[Programme Partner]],"-",Table[[#This Row],[Implementing Partner]]),Table[[#This Row],[Programme Partner]]),"")</f>
        <v>IOM-SHED</v>
      </c>
    </row>
    <row r="3221" spans="1:29" ht="16.5" customHeight="1">
      <c r="A3221" s="183">
        <v>3222</v>
      </c>
      <c r="B3221" s="279" t="s">
        <v>8385</v>
      </c>
      <c r="C3221" s="281" t="s">
        <v>5148</v>
      </c>
      <c r="D3221" s="282" t="s">
        <v>5238</v>
      </c>
      <c r="E3221" t="s">
        <v>8296</v>
      </c>
      <c r="F3221" s="281" t="s">
        <v>27</v>
      </c>
      <c r="G3221" s="281" t="s">
        <v>8011</v>
      </c>
      <c r="H3221" s="284" t="s">
        <v>8363</v>
      </c>
      <c r="I3221" s="281" t="str">
        <f>IFERROR(VLOOKUP(Table[[#This Row],[Activity Details of Assistance]],WHAT!E:F,2,FALSE),"")</f>
        <v># of tube well</v>
      </c>
      <c r="J3221" s="281"/>
      <c r="K3221">
        <v>183</v>
      </c>
      <c r="L3221" s="195" t="s">
        <v>28</v>
      </c>
      <c r="M3221" s="293" t="s">
        <v>13</v>
      </c>
      <c r="N3221" t="s">
        <v>14</v>
      </c>
      <c r="O3221" t="s">
        <v>309</v>
      </c>
      <c r="P3221" t="s">
        <v>1606</v>
      </c>
      <c r="Q3221" t="s">
        <v>4656</v>
      </c>
      <c r="R3221" s="230">
        <v>45169</v>
      </c>
      <c r="S3221" s="230">
        <v>45170</v>
      </c>
      <c r="T3221" t="s">
        <v>8407</v>
      </c>
      <c r="U3221" s="285"/>
      <c r="V3221" s="285"/>
      <c r="W3221" s="285"/>
      <c r="X3221" s="285"/>
      <c r="Y3221" s="286"/>
      <c r="Z3221" t="s">
        <v>8302</v>
      </c>
      <c r="AA3221" s="299" t="s">
        <v>8303</v>
      </c>
      <c r="AB3221">
        <v>1840742077</v>
      </c>
      <c r="AC3221" s="292" t="str">
        <f>_xlfn.IFNA(IF(Table[[#This Row],[Programme Partner]]&lt;&gt;Table[[#This Row],[Implementing Partner]],CONCATENATE(Table[[#This Row],[Programme Partner]],"-",Table[[#This Row],[Implementing Partner]]),Table[[#This Row],[Programme Partner]]),"")</f>
        <v>IOM-SHED</v>
      </c>
    </row>
    <row r="3222" spans="1:29" ht="16.5" customHeight="1">
      <c r="A3222" s="183">
        <v>3223</v>
      </c>
      <c r="B3222" s="279" t="s">
        <v>8385</v>
      </c>
      <c r="C3222" s="281" t="s">
        <v>5148</v>
      </c>
      <c r="D3222" s="282" t="s">
        <v>5238</v>
      </c>
      <c r="E3222" t="s">
        <v>8296</v>
      </c>
      <c r="F3222" s="281" t="s">
        <v>27</v>
      </c>
      <c r="G3222" s="281" t="s">
        <v>8012</v>
      </c>
      <c r="H3222" s="284" t="s">
        <v>8364</v>
      </c>
      <c r="I3222" s="281" t="str">
        <f>IFERROR(VLOOKUP(Table[[#This Row],[Activity Details of Assistance]],WHAT!E:F,2,FALSE),"")</f>
        <v xml:space="preserve"># of door </v>
      </c>
      <c r="J3222" s="281"/>
      <c r="K3222">
        <v>69</v>
      </c>
      <c r="L3222" s="195" t="s">
        <v>28</v>
      </c>
      <c r="M3222" s="293" t="s">
        <v>13</v>
      </c>
      <c r="N3222" t="s">
        <v>14</v>
      </c>
      <c r="O3222" t="s">
        <v>309</v>
      </c>
      <c r="P3222" t="s">
        <v>1606</v>
      </c>
      <c r="Q3222" t="s">
        <v>4656</v>
      </c>
      <c r="R3222" s="230">
        <v>45169</v>
      </c>
      <c r="S3222" s="230">
        <v>45170</v>
      </c>
      <c r="T3222" t="s">
        <v>8407</v>
      </c>
      <c r="U3222" s="285"/>
      <c r="V3222" s="285"/>
      <c r="W3222" s="285"/>
      <c r="X3222" s="285"/>
      <c r="Y3222" s="286"/>
      <c r="Z3222" t="s">
        <v>8302</v>
      </c>
      <c r="AA3222" s="300" t="s">
        <v>8303</v>
      </c>
      <c r="AB3222">
        <v>1840742077</v>
      </c>
      <c r="AC3222" s="292" t="str">
        <f>_xlfn.IFNA(IF(Table[[#This Row],[Programme Partner]]&lt;&gt;Table[[#This Row],[Implementing Partner]],CONCATENATE(Table[[#This Row],[Programme Partner]],"-",Table[[#This Row],[Implementing Partner]]),Table[[#This Row],[Programme Partner]]),"")</f>
        <v>IOM-SHED</v>
      </c>
    </row>
    <row r="3223" spans="1:29" ht="16.5" customHeight="1">
      <c r="A3223" s="183">
        <v>3224</v>
      </c>
      <c r="B3223" s="279" t="s">
        <v>8385</v>
      </c>
      <c r="C3223" s="281" t="s">
        <v>5148</v>
      </c>
      <c r="D3223" s="282" t="s">
        <v>5238</v>
      </c>
      <c r="E3223" t="s">
        <v>8296</v>
      </c>
      <c r="F3223" s="281" t="s">
        <v>27</v>
      </c>
      <c r="G3223" s="281" t="s">
        <v>8012</v>
      </c>
      <c r="H3223" s="284" t="s">
        <v>8365</v>
      </c>
      <c r="I3223" s="281" t="str">
        <f>IFERROR(VLOOKUP(Table[[#This Row],[Activity Details of Assistance]],WHAT!E:F,2,FALSE),"")</f>
        <v># of door</v>
      </c>
      <c r="J3223" s="281"/>
      <c r="K3223">
        <v>171</v>
      </c>
      <c r="L3223" s="195" t="s">
        <v>28</v>
      </c>
      <c r="M3223" s="293" t="s">
        <v>13</v>
      </c>
      <c r="N3223" t="s">
        <v>14</v>
      </c>
      <c r="O3223" t="s">
        <v>309</v>
      </c>
      <c r="P3223" t="s">
        <v>1606</v>
      </c>
      <c r="Q3223" t="s">
        <v>4656</v>
      </c>
      <c r="R3223" s="230">
        <v>45169</v>
      </c>
      <c r="S3223" s="230">
        <v>45170</v>
      </c>
      <c r="T3223" t="s">
        <v>8407</v>
      </c>
      <c r="U3223" s="285"/>
      <c r="V3223" s="285"/>
      <c r="W3223" s="285"/>
      <c r="X3223" s="285"/>
      <c r="Y3223" s="286"/>
      <c r="Z3223" t="s">
        <v>8302</v>
      </c>
      <c r="AA3223" s="299" t="s">
        <v>8303</v>
      </c>
      <c r="AB3223">
        <v>1840742077</v>
      </c>
      <c r="AC3223" s="292" t="str">
        <f>_xlfn.IFNA(IF(Table[[#This Row],[Programme Partner]]&lt;&gt;Table[[#This Row],[Implementing Partner]],CONCATENATE(Table[[#This Row],[Programme Partner]],"-",Table[[#This Row],[Implementing Partner]]),Table[[#This Row],[Programme Partner]]),"")</f>
        <v>IOM-SHED</v>
      </c>
    </row>
    <row r="3224" spans="1:29" ht="16.5" customHeight="1">
      <c r="A3224" s="183">
        <v>3225</v>
      </c>
      <c r="B3224" s="279" t="s">
        <v>8385</v>
      </c>
      <c r="C3224" s="281" t="s">
        <v>5148</v>
      </c>
      <c r="D3224" s="282" t="s">
        <v>5238</v>
      </c>
      <c r="E3224" t="s">
        <v>8296</v>
      </c>
      <c r="F3224" s="281" t="s">
        <v>27</v>
      </c>
      <c r="G3224" s="281" t="s">
        <v>8012</v>
      </c>
      <c r="H3224" s="284" t="s">
        <v>8312</v>
      </c>
      <c r="I3224" s="281" t="str">
        <f>IFERROR(VLOOKUP(Table[[#This Row],[Activity Details of Assistance]],WHAT!E:F,2,FALSE),"")</f>
        <v># of door</v>
      </c>
      <c r="J3224" s="281"/>
      <c r="K3224">
        <v>249</v>
      </c>
      <c r="L3224" s="195" t="s">
        <v>28</v>
      </c>
      <c r="M3224" s="293" t="s">
        <v>13</v>
      </c>
      <c r="N3224" t="s">
        <v>14</v>
      </c>
      <c r="O3224" t="s">
        <v>309</v>
      </c>
      <c r="P3224" t="s">
        <v>1606</v>
      </c>
      <c r="Q3224" t="s">
        <v>4656</v>
      </c>
      <c r="R3224" s="230">
        <v>45169</v>
      </c>
      <c r="S3224" s="230">
        <v>45170</v>
      </c>
      <c r="T3224" t="s">
        <v>8407</v>
      </c>
      <c r="U3224" s="285"/>
      <c r="V3224" s="285"/>
      <c r="W3224" s="285"/>
      <c r="X3224" s="285"/>
      <c r="Y3224" s="286"/>
      <c r="Z3224" t="s">
        <v>8302</v>
      </c>
      <c r="AA3224" s="300" t="s">
        <v>8303</v>
      </c>
      <c r="AB3224">
        <v>1840742077</v>
      </c>
      <c r="AC3224" s="292" t="str">
        <f>_xlfn.IFNA(IF(Table[[#This Row],[Programme Partner]]&lt;&gt;Table[[#This Row],[Implementing Partner]],CONCATENATE(Table[[#This Row],[Programme Partner]],"-",Table[[#This Row],[Implementing Partner]]),Table[[#This Row],[Programme Partner]]),"")</f>
        <v>IOM-SHED</v>
      </c>
    </row>
    <row r="3225" spans="1:29" ht="16.5" customHeight="1">
      <c r="A3225" s="183">
        <v>3226</v>
      </c>
      <c r="B3225" s="279" t="s">
        <v>8385</v>
      </c>
      <c r="C3225" s="281" t="s">
        <v>5148</v>
      </c>
      <c r="D3225" s="282" t="s">
        <v>5238</v>
      </c>
      <c r="E3225" t="s">
        <v>8296</v>
      </c>
      <c r="F3225" s="281" t="s">
        <v>27</v>
      </c>
      <c r="G3225" s="281" t="s">
        <v>8014</v>
      </c>
      <c r="H3225" s="284" t="s">
        <v>8313</v>
      </c>
      <c r="I3225" s="281" t="str">
        <f>IFERROR(VLOOKUP(Table[[#This Row],[Activity Details of Assistance]],WHAT!E:F,2,FALSE),"")</f>
        <v># of campaign per camp </v>
      </c>
      <c r="J3225" s="281"/>
      <c r="K3225">
        <v>1</v>
      </c>
      <c r="L3225" s="195" t="s">
        <v>28</v>
      </c>
      <c r="M3225" s="293" t="s">
        <v>13</v>
      </c>
      <c r="N3225" t="s">
        <v>14</v>
      </c>
      <c r="O3225" t="s">
        <v>309</v>
      </c>
      <c r="P3225" t="s">
        <v>1606</v>
      </c>
      <c r="Q3225" t="s">
        <v>4656</v>
      </c>
      <c r="R3225" s="230">
        <v>45169</v>
      </c>
      <c r="S3225" s="230">
        <v>45170</v>
      </c>
      <c r="T3225" t="s">
        <v>8407</v>
      </c>
      <c r="U3225" s="285"/>
      <c r="V3225" s="285"/>
      <c r="W3225" s="285"/>
      <c r="X3225" s="285"/>
      <c r="Y3225" s="286"/>
      <c r="Z3225" t="s">
        <v>8302</v>
      </c>
      <c r="AA3225" s="299" t="s">
        <v>8303</v>
      </c>
      <c r="AB3225">
        <v>1840742077</v>
      </c>
      <c r="AC3225" s="292" t="str">
        <f>_xlfn.IFNA(IF(Table[[#This Row],[Programme Partner]]&lt;&gt;Table[[#This Row],[Implementing Partner]],CONCATENATE(Table[[#This Row],[Programme Partner]],"-",Table[[#This Row],[Implementing Partner]]),Table[[#This Row],[Programme Partner]]),"")</f>
        <v>IOM-SHED</v>
      </c>
    </row>
    <row r="3226" spans="1:29" ht="16.5" customHeight="1">
      <c r="A3226" s="183">
        <v>3227</v>
      </c>
      <c r="B3226" s="279" t="s">
        <v>8385</v>
      </c>
      <c r="C3226" s="281" t="s">
        <v>5148</v>
      </c>
      <c r="D3226" s="282" t="s">
        <v>5238</v>
      </c>
      <c r="E3226" t="s">
        <v>8296</v>
      </c>
      <c r="F3226" s="281" t="s">
        <v>27</v>
      </c>
      <c r="G3226" s="281" t="s">
        <v>8014</v>
      </c>
      <c r="H3226" s="284" t="s">
        <v>8401</v>
      </c>
      <c r="I3226" s="281" t="str">
        <f>IFERROR(VLOOKUP(Table[[#This Row],[Activity Details of Assistance]],WHAT!E:F,2,FALSE),"")</f>
        <v># of household</v>
      </c>
      <c r="J3226" s="281"/>
      <c r="K3226">
        <v>4722</v>
      </c>
      <c r="L3226" s="195" t="s">
        <v>28</v>
      </c>
      <c r="M3226" s="293" t="s">
        <v>13</v>
      </c>
      <c r="N3226" t="s">
        <v>14</v>
      </c>
      <c r="O3226" t="s">
        <v>309</v>
      </c>
      <c r="P3226" t="s">
        <v>1606</v>
      </c>
      <c r="Q3226" t="s">
        <v>4656</v>
      </c>
      <c r="R3226" s="230">
        <v>45169</v>
      </c>
      <c r="S3226" s="230">
        <v>45170</v>
      </c>
      <c r="T3226" t="s">
        <v>8407</v>
      </c>
      <c r="U3226" s="285"/>
      <c r="V3226" s="285"/>
      <c r="W3226" s="285"/>
      <c r="X3226" s="285"/>
      <c r="Y3226" s="286"/>
      <c r="Z3226" t="s">
        <v>8302</v>
      </c>
      <c r="AA3226" s="300" t="s">
        <v>8303</v>
      </c>
      <c r="AB3226">
        <v>1840742077</v>
      </c>
      <c r="AC3226" s="292" t="str">
        <f>_xlfn.IFNA(IF(Table[[#This Row],[Programme Partner]]&lt;&gt;Table[[#This Row],[Implementing Partner]],CONCATENATE(Table[[#This Row],[Programme Partner]],"-",Table[[#This Row],[Implementing Partner]]),Table[[#This Row],[Programme Partner]]),"")</f>
        <v>IOM-SHED</v>
      </c>
    </row>
    <row r="3227" spans="1:29" ht="16.5" customHeight="1">
      <c r="A3227" s="183">
        <v>3228</v>
      </c>
      <c r="B3227" s="279" t="s">
        <v>8385</v>
      </c>
      <c r="C3227" s="281" t="s">
        <v>5234</v>
      </c>
      <c r="D3227" s="282" t="s">
        <v>5234</v>
      </c>
      <c r="E3227" s="283" t="s">
        <v>5234</v>
      </c>
      <c r="F3227" s="281" t="s">
        <v>27</v>
      </c>
      <c r="G3227" s="281" t="s">
        <v>8012</v>
      </c>
      <c r="H3227" s="284" t="s">
        <v>8364</v>
      </c>
      <c r="I3227" s="281" t="str">
        <f>IFERROR(VLOOKUP(Table[[#This Row],[Activity Details of Assistance]],WHAT!E:F,2,FALSE),"")</f>
        <v xml:space="preserve"># of door </v>
      </c>
      <c r="J3227" s="281"/>
      <c r="K3227">
        <v>10</v>
      </c>
      <c r="L3227" s="195" t="s">
        <v>28</v>
      </c>
      <c r="M3227" s="293" t="s">
        <v>13</v>
      </c>
      <c r="N3227" t="s">
        <v>14</v>
      </c>
      <c r="O3227" t="s">
        <v>307</v>
      </c>
      <c r="P3227" t="s">
        <v>1599</v>
      </c>
      <c r="Q3227" t="s">
        <v>4726</v>
      </c>
      <c r="R3227" s="230">
        <v>45169</v>
      </c>
      <c r="S3227" s="230">
        <v>45261</v>
      </c>
      <c r="T3227" t="s">
        <v>8407</v>
      </c>
      <c r="U3227" s="285"/>
      <c r="V3227" s="285"/>
      <c r="W3227" s="285"/>
      <c r="X3227" s="285"/>
      <c r="Y3227" s="286"/>
      <c r="Z3227" t="s">
        <v>8427</v>
      </c>
      <c r="AA3227" s="299" t="s">
        <v>8428</v>
      </c>
      <c r="AB3227">
        <v>1708521596</v>
      </c>
      <c r="AC3227" s="292" t="str">
        <f>_xlfn.IFNA(IF(Table[[#This Row],[Programme Partner]]&lt;&gt;Table[[#This Row],[Implementing Partner]],CONCATENATE(Table[[#This Row],[Programme Partner]],"-",Table[[#This Row],[Implementing Partner]]),Table[[#This Row],[Programme Partner]]),"")</f>
        <v>SCI</v>
      </c>
    </row>
    <row r="3228" spans="1:29" ht="16.5" customHeight="1">
      <c r="A3228" s="183">
        <v>3229</v>
      </c>
      <c r="B3228" s="279" t="s">
        <v>8385</v>
      </c>
      <c r="C3228" s="281" t="s">
        <v>5234</v>
      </c>
      <c r="D3228" s="282" t="s">
        <v>5234</v>
      </c>
      <c r="E3228" s="283" t="s">
        <v>5234</v>
      </c>
      <c r="F3228" s="281" t="s">
        <v>27</v>
      </c>
      <c r="G3228" s="281" t="s">
        <v>8012</v>
      </c>
      <c r="H3228" s="284" t="s">
        <v>8365</v>
      </c>
      <c r="I3228" s="281" t="str">
        <f>IFERROR(VLOOKUP(Table[[#This Row],[Activity Details of Assistance]],WHAT!E:F,2,FALSE),"")</f>
        <v># of door</v>
      </c>
      <c r="J3228" s="281"/>
      <c r="K3228">
        <v>66</v>
      </c>
      <c r="L3228" s="195" t="s">
        <v>28</v>
      </c>
      <c r="M3228" s="293" t="s">
        <v>13</v>
      </c>
      <c r="N3228" t="s">
        <v>14</v>
      </c>
      <c r="O3228" t="s">
        <v>307</v>
      </c>
      <c r="P3228" t="s">
        <v>1599</v>
      </c>
      <c r="Q3228" t="s">
        <v>4726</v>
      </c>
      <c r="R3228" s="230">
        <v>45169</v>
      </c>
      <c r="S3228" s="230">
        <v>45261</v>
      </c>
      <c r="T3228" t="s">
        <v>8407</v>
      </c>
      <c r="U3228" s="285"/>
      <c r="V3228" s="285"/>
      <c r="W3228" s="285"/>
      <c r="X3228" s="285"/>
      <c r="Y3228" s="286"/>
      <c r="Z3228" t="s">
        <v>8427</v>
      </c>
      <c r="AA3228" s="300" t="s">
        <v>8428</v>
      </c>
      <c r="AB3228">
        <v>1708521596</v>
      </c>
      <c r="AC3228" s="292" t="str">
        <f>_xlfn.IFNA(IF(Table[[#This Row],[Programme Partner]]&lt;&gt;Table[[#This Row],[Implementing Partner]],CONCATENATE(Table[[#This Row],[Programme Partner]],"-",Table[[#This Row],[Implementing Partner]]),Table[[#This Row],[Programme Partner]]),"")</f>
        <v>SCI</v>
      </c>
    </row>
    <row r="3229" spans="1:29" ht="16.5" customHeight="1">
      <c r="A3229" s="183">
        <v>3230</v>
      </c>
      <c r="B3229" s="279" t="s">
        <v>8385</v>
      </c>
      <c r="C3229" s="281" t="s">
        <v>5234</v>
      </c>
      <c r="D3229" s="282" t="s">
        <v>5234</v>
      </c>
      <c r="E3229" s="283" t="s">
        <v>5234</v>
      </c>
      <c r="F3229" s="281" t="s">
        <v>27</v>
      </c>
      <c r="G3229" s="281" t="s">
        <v>8012</v>
      </c>
      <c r="H3229" s="284" t="s">
        <v>8312</v>
      </c>
      <c r="I3229" s="281" t="str">
        <f>IFERROR(VLOOKUP(Table[[#This Row],[Activity Details of Assistance]],WHAT!E:F,2,FALSE),"")</f>
        <v># of door</v>
      </c>
      <c r="J3229" s="281"/>
      <c r="K3229">
        <v>75</v>
      </c>
      <c r="L3229" s="195" t="s">
        <v>28</v>
      </c>
      <c r="M3229" s="293" t="s">
        <v>13</v>
      </c>
      <c r="N3229" t="s">
        <v>14</v>
      </c>
      <c r="O3229" t="s">
        <v>307</v>
      </c>
      <c r="P3229" t="s">
        <v>1599</v>
      </c>
      <c r="Q3229" t="s">
        <v>4726</v>
      </c>
      <c r="R3229" s="230">
        <v>45169</v>
      </c>
      <c r="S3229" s="230">
        <v>45261</v>
      </c>
      <c r="T3229" t="s">
        <v>8407</v>
      </c>
      <c r="U3229" s="285"/>
      <c r="V3229" s="285"/>
      <c r="W3229" s="285"/>
      <c r="X3229" s="285"/>
      <c r="Y3229" s="286"/>
      <c r="Z3229" t="s">
        <v>8427</v>
      </c>
      <c r="AA3229" s="299" t="s">
        <v>8428</v>
      </c>
      <c r="AB3229">
        <v>1708521596</v>
      </c>
      <c r="AC3229" s="292" t="str">
        <f>_xlfn.IFNA(IF(Table[[#This Row],[Programme Partner]]&lt;&gt;Table[[#This Row],[Implementing Partner]],CONCATENATE(Table[[#This Row],[Programme Partner]],"-",Table[[#This Row],[Implementing Partner]]),Table[[#This Row],[Programme Partner]]),"")</f>
        <v>SCI</v>
      </c>
    </row>
    <row r="3230" spans="1:29" ht="16.5" customHeight="1">
      <c r="A3230" s="183">
        <v>3231</v>
      </c>
      <c r="B3230" s="279" t="s">
        <v>8385</v>
      </c>
      <c r="C3230" s="281" t="s">
        <v>5234</v>
      </c>
      <c r="D3230" s="282" t="s">
        <v>5234</v>
      </c>
      <c r="E3230" s="283" t="s">
        <v>5234</v>
      </c>
      <c r="F3230" s="281" t="s">
        <v>27</v>
      </c>
      <c r="G3230" s="281" t="s">
        <v>8013</v>
      </c>
      <c r="H3230" s="284" t="s">
        <v>8286</v>
      </c>
      <c r="I3230" s="281" t="str">
        <f>IFERROR(VLOOKUP(Table[[#This Row],[Activity Details of Assistance]],WHAT!E:F,2,FALSE),"")</f>
        <v># of HP sessions at community level</v>
      </c>
      <c r="J3230" s="281"/>
      <c r="K3230">
        <v>109</v>
      </c>
      <c r="L3230" s="195" t="s">
        <v>28</v>
      </c>
      <c r="M3230" s="293" t="s">
        <v>13</v>
      </c>
      <c r="N3230" t="s">
        <v>14</v>
      </c>
      <c r="O3230" t="s">
        <v>307</v>
      </c>
      <c r="P3230" t="s">
        <v>1599</v>
      </c>
      <c r="Q3230" t="s">
        <v>4726</v>
      </c>
      <c r="R3230" s="230">
        <v>45169</v>
      </c>
      <c r="S3230" s="230">
        <v>45261</v>
      </c>
      <c r="T3230" t="s">
        <v>8407</v>
      </c>
      <c r="U3230" s="285"/>
      <c r="V3230" s="285"/>
      <c r="W3230" s="285"/>
      <c r="X3230" s="285"/>
      <c r="Y3230" s="286"/>
      <c r="Z3230" t="s">
        <v>8427</v>
      </c>
      <c r="AA3230" s="300" t="s">
        <v>8428</v>
      </c>
      <c r="AB3230">
        <v>1708521596</v>
      </c>
      <c r="AC3230" s="292" t="str">
        <f>_xlfn.IFNA(IF(Table[[#This Row],[Programme Partner]]&lt;&gt;Table[[#This Row],[Implementing Partner]],CONCATENATE(Table[[#This Row],[Programme Partner]],"-",Table[[#This Row],[Implementing Partner]]),Table[[#This Row],[Programme Partner]]),"")</f>
        <v>SCI</v>
      </c>
    </row>
    <row r="3231" spans="1:29" ht="16.5" customHeight="1">
      <c r="A3231" s="183">
        <v>3232</v>
      </c>
      <c r="B3231" s="279" t="s">
        <v>8385</v>
      </c>
      <c r="C3231" s="281" t="s">
        <v>5234</v>
      </c>
      <c r="D3231" s="282" t="s">
        <v>5234</v>
      </c>
      <c r="E3231" s="283" t="s">
        <v>5234</v>
      </c>
      <c r="F3231" s="281" t="s">
        <v>27</v>
      </c>
      <c r="G3231" s="281" t="s">
        <v>8014</v>
      </c>
      <c r="H3231" s="284" t="s">
        <v>8313</v>
      </c>
      <c r="I3231" s="281" t="str">
        <f>IFERROR(VLOOKUP(Table[[#This Row],[Activity Details of Assistance]],WHAT!E:F,2,FALSE),"")</f>
        <v># of campaign per camp </v>
      </c>
      <c r="J3231" s="281"/>
      <c r="K3231">
        <v>2</v>
      </c>
      <c r="L3231" s="195" t="s">
        <v>28</v>
      </c>
      <c r="M3231" s="293" t="s">
        <v>13</v>
      </c>
      <c r="N3231" t="s">
        <v>14</v>
      </c>
      <c r="O3231" t="s">
        <v>307</v>
      </c>
      <c r="P3231" t="s">
        <v>1599</v>
      </c>
      <c r="Q3231" t="s">
        <v>4726</v>
      </c>
      <c r="R3231" s="230">
        <v>45169</v>
      </c>
      <c r="S3231" s="230">
        <v>45261</v>
      </c>
      <c r="T3231" t="s">
        <v>8407</v>
      </c>
      <c r="U3231" s="285"/>
      <c r="V3231" s="285"/>
      <c r="W3231" s="285"/>
      <c r="X3231" s="285"/>
      <c r="Y3231" s="286"/>
      <c r="Z3231" t="s">
        <v>8427</v>
      </c>
      <c r="AA3231" s="299" t="s">
        <v>8428</v>
      </c>
      <c r="AB3231">
        <v>1708521596</v>
      </c>
      <c r="AC3231" s="292" t="str">
        <f>_xlfn.IFNA(IF(Table[[#This Row],[Programme Partner]]&lt;&gt;Table[[#This Row],[Implementing Partner]],CONCATENATE(Table[[#This Row],[Programme Partner]],"-",Table[[#This Row],[Implementing Partner]]),Table[[#This Row],[Programme Partner]]),"")</f>
        <v>SCI</v>
      </c>
    </row>
    <row r="3232" spans="1:29" ht="16.5" customHeight="1">
      <c r="A3232" s="183">
        <v>3233</v>
      </c>
      <c r="B3232" s="279" t="s">
        <v>8385</v>
      </c>
      <c r="C3232" s="281" t="s">
        <v>5234</v>
      </c>
      <c r="D3232" s="282" t="s">
        <v>5234</v>
      </c>
      <c r="E3232" s="283" t="s">
        <v>5234</v>
      </c>
      <c r="F3232" s="281" t="s">
        <v>27</v>
      </c>
      <c r="G3232" s="281" t="s">
        <v>8014</v>
      </c>
      <c r="H3232" s="284" t="s">
        <v>8401</v>
      </c>
      <c r="I3232" s="281" t="str">
        <f>IFERROR(VLOOKUP(Table[[#This Row],[Activity Details of Assistance]],WHAT!E:F,2,FALSE),"")</f>
        <v># of household</v>
      </c>
      <c r="J3232" s="281"/>
      <c r="K3232">
        <v>680</v>
      </c>
      <c r="L3232" s="195" t="s">
        <v>28</v>
      </c>
      <c r="M3232" s="293" t="s">
        <v>13</v>
      </c>
      <c r="N3232" t="s">
        <v>14</v>
      </c>
      <c r="O3232" t="s">
        <v>307</v>
      </c>
      <c r="P3232" t="s">
        <v>1599</v>
      </c>
      <c r="Q3232" t="s">
        <v>4726</v>
      </c>
      <c r="R3232" s="230">
        <v>45169</v>
      </c>
      <c r="S3232" s="230">
        <v>45261</v>
      </c>
      <c r="T3232" t="s">
        <v>8407</v>
      </c>
      <c r="U3232" s="285"/>
      <c r="V3232" s="285"/>
      <c r="W3232" s="285"/>
      <c r="X3232" s="285"/>
      <c r="Y3232" s="286"/>
      <c r="Z3232" t="s">
        <v>8427</v>
      </c>
      <c r="AA3232" s="300" t="s">
        <v>8428</v>
      </c>
      <c r="AB3232">
        <v>1708521596</v>
      </c>
      <c r="AC3232" s="292" t="str">
        <f>_xlfn.IFNA(IF(Table[[#This Row],[Programme Partner]]&lt;&gt;Table[[#This Row],[Implementing Partner]],CONCATENATE(Table[[#This Row],[Programme Partner]],"-",Table[[#This Row],[Implementing Partner]]),Table[[#This Row],[Programme Partner]]),"")</f>
        <v>SCI</v>
      </c>
    </row>
    <row r="3233" spans="1:29" ht="16.5" customHeight="1">
      <c r="A3233" s="183">
        <v>3234</v>
      </c>
      <c r="B3233" s="279" t="s">
        <v>8385</v>
      </c>
      <c r="C3233" s="281" t="s">
        <v>5234</v>
      </c>
      <c r="D3233" s="282" t="s">
        <v>5234</v>
      </c>
      <c r="E3233" s="283" t="s">
        <v>5234</v>
      </c>
      <c r="F3233" s="281" t="s">
        <v>27</v>
      </c>
      <c r="G3233" s="281" t="s">
        <v>8014</v>
      </c>
      <c r="H3233" s="284" t="s">
        <v>8412</v>
      </c>
      <c r="I3233" s="281" t="str">
        <f>IFERROR(VLOOKUP(Table[[#This Row],[Activity Details of Assistance]],WHAT!E:F,2,FALSE),"")</f>
        <v># of HH</v>
      </c>
      <c r="J3233" s="281"/>
      <c r="K3233">
        <v>400</v>
      </c>
      <c r="L3233" s="195" t="s">
        <v>28</v>
      </c>
      <c r="M3233" s="293" t="s">
        <v>13</v>
      </c>
      <c r="N3233" t="s">
        <v>14</v>
      </c>
      <c r="O3233" t="s">
        <v>307</v>
      </c>
      <c r="P3233" t="s">
        <v>1599</v>
      </c>
      <c r="Q3233" t="s">
        <v>4726</v>
      </c>
      <c r="R3233" s="230">
        <v>45169</v>
      </c>
      <c r="S3233" s="230">
        <v>45261</v>
      </c>
      <c r="T3233" t="s">
        <v>8407</v>
      </c>
      <c r="U3233" s="285"/>
      <c r="V3233" s="285"/>
      <c r="W3233" s="285"/>
      <c r="X3233" s="285"/>
      <c r="Y3233" s="286"/>
      <c r="Z3233" t="s">
        <v>8427</v>
      </c>
      <c r="AA3233" s="299" t="s">
        <v>8428</v>
      </c>
      <c r="AB3233">
        <v>1708521596</v>
      </c>
      <c r="AC3233" s="292" t="str">
        <f>_xlfn.IFNA(IF(Table[[#This Row],[Programme Partner]]&lt;&gt;Table[[#This Row],[Implementing Partner]],CONCATENATE(Table[[#This Row],[Programme Partner]],"-",Table[[#This Row],[Implementing Partner]]),Table[[#This Row],[Programme Partner]]),"")</f>
        <v>SCI</v>
      </c>
    </row>
    <row r="3234" spans="1:29" ht="16.5" customHeight="1">
      <c r="A3234" s="183">
        <v>3235</v>
      </c>
      <c r="B3234" s="279" t="s">
        <v>8385</v>
      </c>
      <c r="C3234" s="281" t="s">
        <v>5234</v>
      </c>
      <c r="D3234" s="282" t="s">
        <v>5234</v>
      </c>
      <c r="E3234" s="283" t="s">
        <v>5234</v>
      </c>
      <c r="F3234" s="281" t="s">
        <v>27</v>
      </c>
      <c r="G3234" s="281" t="s">
        <v>8012</v>
      </c>
      <c r="H3234" s="284" t="s">
        <v>8364</v>
      </c>
      <c r="I3234" s="281" t="str">
        <f>IFERROR(VLOOKUP(Table[[#This Row],[Activity Details of Assistance]],WHAT!E:F,2,FALSE),"")</f>
        <v xml:space="preserve"># of door </v>
      </c>
      <c r="J3234" s="281"/>
      <c r="K3234">
        <v>5</v>
      </c>
      <c r="L3234" s="195" t="s">
        <v>28</v>
      </c>
      <c r="M3234" s="293" t="s">
        <v>13</v>
      </c>
      <c r="N3234" t="s">
        <v>14</v>
      </c>
      <c r="O3234" t="s">
        <v>307</v>
      </c>
      <c r="P3234" t="s">
        <v>1599</v>
      </c>
      <c r="Q3234" t="s">
        <v>4720</v>
      </c>
      <c r="R3234" s="230">
        <v>45169</v>
      </c>
      <c r="S3234" s="230">
        <v>45261</v>
      </c>
      <c r="T3234" t="s">
        <v>8407</v>
      </c>
      <c r="U3234" s="285"/>
      <c r="V3234" s="285"/>
      <c r="W3234" s="285"/>
      <c r="X3234" s="285"/>
      <c r="Y3234" s="286"/>
      <c r="Z3234" t="s">
        <v>8427</v>
      </c>
      <c r="AA3234" s="300" t="s">
        <v>8428</v>
      </c>
      <c r="AB3234">
        <v>1708521596</v>
      </c>
      <c r="AC3234" s="292" t="str">
        <f>_xlfn.IFNA(IF(Table[[#This Row],[Programme Partner]]&lt;&gt;Table[[#This Row],[Implementing Partner]],CONCATENATE(Table[[#This Row],[Programme Partner]],"-",Table[[#This Row],[Implementing Partner]]),Table[[#This Row],[Programme Partner]]),"")</f>
        <v>SCI</v>
      </c>
    </row>
    <row r="3235" spans="1:29" ht="16.5" customHeight="1">
      <c r="A3235" s="183">
        <v>3236</v>
      </c>
      <c r="B3235" s="279" t="s">
        <v>8385</v>
      </c>
      <c r="C3235" s="281" t="s">
        <v>5234</v>
      </c>
      <c r="D3235" s="282" t="s">
        <v>5234</v>
      </c>
      <c r="E3235" s="283" t="s">
        <v>5234</v>
      </c>
      <c r="F3235" s="281" t="s">
        <v>27</v>
      </c>
      <c r="G3235" s="281" t="s">
        <v>8012</v>
      </c>
      <c r="H3235" s="284" t="s">
        <v>8365</v>
      </c>
      <c r="I3235" s="281" t="str">
        <f>IFERROR(VLOOKUP(Table[[#This Row],[Activity Details of Assistance]],WHAT!E:F,2,FALSE),"")</f>
        <v># of door</v>
      </c>
      <c r="J3235" s="281"/>
      <c r="K3235">
        <v>27</v>
      </c>
      <c r="L3235" s="195" t="s">
        <v>28</v>
      </c>
      <c r="M3235" s="293" t="s">
        <v>13</v>
      </c>
      <c r="N3235" t="s">
        <v>14</v>
      </c>
      <c r="O3235" t="s">
        <v>307</v>
      </c>
      <c r="P3235" t="s">
        <v>1599</v>
      </c>
      <c r="Q3235" t="s">
        <v>4720</v>
      </c>
      <c r="R3235" s="230">
        <v>45169</v>
      </c>
      <c r="S3235" s="230">
        <v>45261</v>
      </c>
      <c r="T3235" t="s">
        <v>8407</v>
      </c>
      <c r="U3235" s="285"/>
      <c r="V3235" s="285"/>
      <c r="W3235" s="285"/>
      <c r="X3235" s="285"/>
      <c r="Y3235" s="286"/>
      <c r="Z3235" t="s">
        <v>8427</v>
      </c>
      <c r="AA3235" s="299" t="s">
        <v>8428</v>
      </c>
      <c r="AB3235">
        <v>1708521596</v>
      </c>
      <c r="AC3235" s="292" t="str">
        <f>_xlfn.IFNA(IF(Table[[#This Row],[Programme Partner]]&lt;&gt;Table[[#This Row],[Implementing Partner]],CONCATENATE(Table[[#This Row],[Programme Partner]],"-",Table[[#This Row],[Implementing Partner]]),Table[[#This Row],[Programme Partner]]),"")</f>
        <v>SCI</v>
      </c>
    </row>
    <row r="3236" spans="1:29" ht="16.5" customHeight="1">
      <c r="A3236" s="183">
        <v>3237</v>
      </c>
      <c r="B3236" s="279" t="s">
        <v>8385</v>
      </c>
      <c r="C3236" s="281" t="s">
        <v>5234</v>
      </c>
      <c r="D3236" s="282" t="s">
        <v>5234</v>
      </c>
      <c r="E3236" s="283" t="s">
        <v>5234</v>
      </c>
      <c r="F3236" s="281" t="s">
        <v>27</v>
      </c>
      <c r="G3236" s="281" t="s">
        <v>8012</v>
      </c>
      <c r="H3236" s="284" t="s">
        <v>8312</v>
      </c>
      <c r="I3236" s="281" t="str">
        <f>IFERROR(VLOOKUP(Table[[#This Row],[Activity Details of Assistance]],WHAT!E:F,2,FALSE),"")</f>
        <v># of door</v>
      </c>
      <c r="J3236" s="281"/>
      <c r="K3236">
        <v>135</v>
      </c>
      <c r="L3236" s="195" t="s">
        <v>28</v>
      </c>
      <c r="M3236" s="293" t="s">
        <v>13</v>
      </c>
      <c r="N3236" t="s">
        <v>14</v>
      </c>
      <c r="O3236" t="s">
        <v>307</v>
      </c>
      <c r="P3236" t="s">
        <v>1599</v>
      </c>
      <c r="Q3236" t="s">
        <v>4720</v>
      </c>
      <c r="R3236" s="230">
        <v>45169</v>
      </c>
      <c r="S3236" s="230">
        <v>45261</v>
      </c>
      <c r="T3236" t="s">
        <v>8407</v>
      </c>
      <c r="U3236" s="285"/>
      <c r="V3236" s="285"/>
      <c r="W3236" s="285"/>
      <c r="X3236" s="285"/>
      <c r="Y3236" s="286"/>
      <c r="Z3236" t="s">
        <v>8427</v>
      </c>
      <c r="AA3236" s="300" t="s">
        <v>8428</v>
      </c>
      <c r="AB3236">
        <v>1708521596</v>
      </c>
      <c r="AC3236" s="292" t="str">
        <f>_xlfn.IFNA(IF(Table[[#This Row],[Programme Partner]]&lt;&gt;Table[[#This Row],[Implementing Partner]],CONCATENATE(Table[[#This Row],[Programme Partner]],"-",Table[[#This Row],[Implementing Partner]]),Table[[#This Row],[Programme Partner]]),"")</f>
        <v>SCI</v>
      </c>
    </row>
    <row r="3237" spans="1:29" ht="16.5" customHeight="1">
      <c r="A3237" s="183">
        <v>3238</v>
      </c>
      <c r="B3237" s="279" t="s">
        <v>8385</v>
      </c>
      <c r="C3237" s="281" t="s">
        <v>5234</v>
      </c>
      <c r="D3237" s="282" t="s">
        <v>5234</v>
      </c>
      <c r="E3237" s="283" t="s">
        <v>5234</v>
      </c>
      <c r="F3237" s="281" t="s">
        <v>27</v>
      </c>
      <c r="G3237" s="281" t="s">
        <v>8013</v>
      </c>
      <c r="H3237" s="284" t="s">
        <v>8286</v>
      </c>
      <c r="I3237" s="281" t="str">
        <f>IFERROR(VLOOKUP(Table[[#This Row],[Activity Details of Assistance]],WHAT!E:F,2,FALSE),"")</f>
        <v># of HP sessions at community level</v>
      </c>
      <c r="J3237" s="281"/>
      <c r="K3237">
        <v>111</v>
      </c>
      <c r="L3237" s="195" t="s">
        <v>28</v>
      </c>
      <c r="M3237" s="293" t="s">
        <v>13</v>
      </c>
      <c r="N3237" t="s">
        <v>14</v>
      </c>
      <c r="O3237" t="s">
        <v>307</v>
      </c>
      <c r="P3237" t="s">
        <v>1599</v>
      </c>
      <c r="Q3237" t="s">
        <v>4720</v>
      </c>
      <c r="R3237" s="230">
        <v>45169</v>
      </c>
      <c r="S3237" s="230">
        <v>45261</v>
      </c>
      <c r="T3237" t="s">
        <v>8407</v>
      </c>
      <c r="U3237" s="285"/>
      <c r="V3237" s="285"/>
      <c r="W3237" s="285"/>
      <c r="X3237" s="285"/>
      <c r="Y3237" s="286"/>
      <c r="Z3237" t="s">
        <v>8427</v>
      </c>
      <c r="AA3237" s="299" t="s">
        <v>8428</v>
      </c>
      <c r="AB3237">
        <v>1708521596</v>
      </c>
      <c r="AC3237" s="292" t="str">
        <f>_xlfn.IFNA(IF(Table[[#This Row],[Programme Partner]]&lt;&gt;Table[[#This Row],[Implementing Partner]],CONCATENATE(Table[[#This Row],[Programme Partner]],"-",Table[[#This Row],[Implementing Partner]]),Table[[#This Row],[Programme Partner]]),"")</f>
        <v>SCI</v>
      </c>
    </row>
    <row r="3238" spans="1:29" ht="16.5" customHeight="1">
      <c r="A3238" s="183">
        <v>3239</v>
      </c>
      <c r="B3238" s="279" t="s">
        <v>8385</v>
      </c>
      <c r="C3238" s="281" t="s">
        <v>5234</v>
      </c>
      <c r="D3238" s="282" t="s">
        <v>5234</v>
      </c>
      <c r="E3238" s="283" t="s">
        <v>5234</v>
      </c>
      <c r="F3238" s="281" t="s">
        <v>27</v>
      </c>
      <c r="G3238" s="281" t="s">
        <v>8014</v>
      </c>
      <c r="H3238" s="284" t="s">
        <v>8313</v>
      </c>
      <c r="I3238" s="281" t="str">
        <f>IFERROR(VLOOKUP(Table[[#This Row],[Activity Details of Assistance]],WHAT!E:F,2,FALSE),"")</f>
        <v># of campaign per camp </v>
      </c>
      <c r="J3238" s="281"/>
      <c r="K3238">
        <v>2</v>
      </c>
      <c r="L3238" s="195" t="s">
        <v>28</v>
      </c>
      <c r="M3238" s="293" t="s">
        <v>13</v>
      </c>
      <c r="N3238" t="s">
        <v>14</v>
      </c>
      <c r="O3238" t="s">
        <v>307</v>
      </c>
      <c r="P3238" t="s">
        <v>1599</v>
      </c>
      <c r="Q3238" t="s">
        <v>4720</v>
      </c>
      <c r="R3238" s="230">
        <v>45169</v>
      </c>
      <c r="S3238" s="230">
        <v>45261</v>
      </c>
      <c r="T3238" t="s">
        <v>8407</v>
      </c>
      <c r="U3238" s="285"/>
      <c r="V3238" s="285"/>
      <c r="W3238" s="285"/>
      <c r="X3238" s="285"/>
      <c r="Y3238" s="286"/>
      <c r="Z3238" t="s">
        <v>8427</v>
      </c>
      <c r="AA3238" s="300" t="s">
        <v>8428</v>
      </c>
      <c r="AB3238">
        <v>1708521596</v>
      </c>
      <c r="AC3238" s="292" t="str">
        <f>_xlfn.IFNA(IF(Table[[#This Row],[Programme Partner]]&lt;&gt;Table[[#This Row],[Implementing Partner]],CONCATENATE(Table[[#This Row],[Programme Partner]],"-",Table[[#This Row],[Implementing Partner]]),Table[[#This Row],[Programme Partner]]),"")</f>
        <v>SCI</v>
      </c>
    </row>
    <row r="3239" spans="1:29" ht="16.5" customHeight="1">
      <c r="A3239" s="183">
        <v>3240</v>
      </c>
      <c r="B3239" s="279" t="s">
        <v>8385</v>
      </c>
      <c r="C3239" s="281" t="s">
        <v>5234</v>
      </c>
      <c r="D3239" s="282" t="s">
        <v>5234</v>
      </c>
      <c r="E3239" s="283" t="s">
        <v>5234</v>
      </c>
      <c r="F3239" s="281" t="s">
        <v>27</v>
      </c>
      <c r="G3239" s="281" t="s">
        <v>8014</v>
      </c>
      <c r="H3239" s="284" t="s">
        <v>8401</v>
      </c>
      <c r="I3239" s="281" t="str">
        <f>IFERROR(VLOOKUP(Table[[#This Row],[Activity Details of Assistance]],WHAT!E:F,2,FALSE),"")</f>
        <v># of household</v>
      </c>
      <c r="J3239" s="281"/>
      <c r="K3239">
        <v>650</v>
      </c>
      <c r="L3239" s="195" t="s">
        <v>28</v>
      </c>
      <c r="M3239" s="293" t="s">
        <v>13</v>
      </c>
      <c r="N3239" t="s">
        <v>14</v>
      </c>
      <c r="O3239" t="s">
        <v>307</v>
      </c>
      <c r="P3239" t="s">
        <v>1599</v>
      </c>
      <c r="Q3239" t="s">
        <v>4720</v>
      </c>
      <c r="R3239" s="230">
        <v>45169</v>
      </c>
      <c r="S3239" s="230">
        <v>45261</v>
      </c>
      <c r="T3239" t="s">
        <v>8407</v>
      </c>
      <c r="U3239" s="285"/>
      <c r="V3239" s="285"/>
      <c r="W3239" s="285"/>
      <c r="X3239" s="285"/>
      <c r="Y3239" s="286"/>
      <c r="Z3239" t="s">
        <v>8427</v>
      </c>
      <c r="AA3239" s="299" t="s">
        <v>8428</v>
      </c>
      <c r="AB3239">
        <v>1708521596</v>
      </c>
      <c r="AC3239" s="292" t="str">
        <f>_xlfn.IFNA(IF(Table[[#This Row],[Programme Partner]]&lt;&gt;Table[[#This Row],[Implementing Partner]],CONCATENATE(Table[[#This Row],[Programme Partner]],"-",Table[[#This Row],[Implementing Partner]]),Table[[#This Row],[Programme Partner]]),"")</f>
        <v>SCI</v>
      </c>
    </row>
    <row r="3240" spans="1:29" ht="16.5" customHeight="1">
      <c r="A3240" s="183">
        <v>3241</v>
      </c>
      <c r="B3240" s="279" t="s">
        <v>8385</v>
      </c>
      <c r="C3240" s="281" t="s">
        <v>5234</v>
      </c>
      <c r="D3240" s="282" t="s">
        <v>5234</v>
      </c>
      <c r="E3240" s="283" t="s">
        <v>5234</v>
      </c>
      <c r="F3240" s="281" t="s">
        <v>27</v>
      </c>
      <c r="G3240" s="281" t="s">
        <v>8011</v>
      </c>
      <c r="H3240" s="284" t="s">
        <v>8363</v>
      </c>
      <c r="I3240" s="281" t="str">
        <f>IFERROR(VLOOKUP(Table[[#This Row],[Activity Details of Assistance]],WHAT!E:F,2,FALSE),"")</f>
        <v># of tube well</v>
      </c>
      <c r="J3240" s="281"/>
      <c r="K3240">
        <v>28</v>
      </c>
      <c r="L3240" s="195" t="s">
        <v>28</v>
      </c>
      <c r="M3240" s="293" t="s">
        <v>13</v>
      </c>
      <c r="N3240" t="s">
        <v>14</v>
      </c>
      <c r="O3240" t="s">
        <v>309</v>
      </c>
      <c r="P3240" t="s">
        <v>1606</v>
      </c>
      <c r="Q3240" t="s">
        <v>4678</v>
      </c>
      <c r="R3240" s="230">
        <v>45169</v>
      </c>
      <c r="S3240" s="230">
        <v>45261</v>
      </c>
      <c r="T3240" t="s">
        <v>8407</v>
      </c>
      <c r="U3240" s="285"/>
      <c r="V3240" s="285"/>
      <c r="W3240" s="285"/>
      <c r="X3240" s="285"/>
      <c r="Y3240" s="286"/>
      <c r="Z3240" t="s">
        <v>8427</v>
      </c>
      <c r="AA3240" s="300" t="s">
        <v>8428</v>
      </c>
      <c r="AB3240">
        <v>1708521596</v>
      </c>
      <c r="AC3240" s="292" t="str">
        <f>_xlfn.IFNA(IF(Table[[#This Row],[Programme Partner]]&lt;&gt;Table[[#This Row],[Implementing Partner]],CONCATENATE(Table[[#This Row],[Programme Partner]],"-",Table[[#This Row],[Implementing Partner]]),Table[[#This Row],[Programme Partner]]),"")</f>
        <v>SCI</v>
      </c>
    </row>
    <row r="3241" spans="1:29" ht="16.5" customHeight="1">
      <c r="A3241" s="183">
        <v>3242</v>
      </c>
      <c r="B3241" s="279" t="s">
        <v>8385</v>
      </c>
      <c r="C3241" s="281" t="s">
        <v>5234</v>
      </c>
      <c r="D3241" s="282" t="s">
        <v>5234</v>
      </c>
      <c r="E3241" s="283" t="s">
        <v>5234</v>
      </c>
      <c r="F3241" s="281" t="s">
        <v>27</v>
      </c>
      <c r="G3241" s="281" t="s">
        <v>8012</v>
      </c>
      <c r="H3241" s="284" t="s">
        <v>8364</v>
      </c>
      <c r="I3241" s="281" t="str">
        <f>IFERROR(VLOOKUP(Table[[#This Row],[Activity Details of Assistance]],WHAT!E:F,2,FALSE),"")</f>
        <v xml:space="preserve"># of door </v>
      </c>
      <c r="J3241" s="281"/>
      <c r="K3241">
        <v>11</v>
      </c>
      <c r="L3241" s="195" t="s">
        <v>28</v>
      </c>
      <c r="M3241" s="293" t="s">
        <v>13</v>
      </c>
      <c r="N3241" t="s">
        <v>14</v>
      </c>
      <c r="O3241" t="s">
        <v>309</v>
      </c>
      <c r="P3241" t="s">
        <v>1606</v>
      </c>
      <c r="Q3241" t="s">
        <v>4678</v>
      </c>
      <c r="R3241" s="230">
        <v>45169</v>
      </c>
      <c r="S3241" s="230">
        <v>45261</v>
      </c>
      <c r="T3241" t="s">
        <v>8407</v>
      </c>
      <c r="U3241" s="285"/>
      <c r="V3241" s="285"/>
      <c r="W3241" s="285"/>
      <c r="X3241" s="285"/>
      <c r="Y3241" s="286"/>
      <c r="Z3241" t="s">
        <v>8427</v>
      </c>
      <c r="AA3241" s="299" t="s">
        <v>8428</v>
      </c>
      <c r="AB3241">
        <v>1708521596</v>
      </c>
      <c r="AC3241" s="292" t="str">
        <f>_xlfn.IFNA(IF(Table[[#This Row],[Programme Partner]]&lt;&gt;Table[[#This Row],[Implementing Partner]],CONCATENATE(Table[[#This Row],[Programme Partner]],"-",Table[[#This Row],[Implementing Partner]]),Table[[#This Row],[Programme Partner]]),"")</f>
        <v>SCI</v>
      </c>
    </row>
    <row r="3242" spans="1:29" ht="16.5" customHeight="1">
      <c r="A3242" s="183">
        <v>3243</v>
      </c>
      <c r="B3242" s="279" t="s">
        <v>8385</v>
      </c>
      <c r="C3242" s="281" t="s">
        <v>5234</v>
      </c>
      <c r="D3242" s="282" t="s">
        <v>5234</v>
      </c>
      <c r="E3242" s="283" t="s">
        <v>5234</v>
      </c>
      <c r="F3242" s="281" t="s">
        <v>27</v>
      </c>
      <c r="G3242" s="281" t="s">
        <v>8012</v>
      </c>
      <c r="H3242" s="284" t="s">
        <v>8365</v>
      </c>
      <c r="I3242" s="281" t="str">
        <f>IFERROR(VLOOKUP(Table[[#This Row],[Activity Details of Assistance]],WHAT!E:F,2,FALSE),"")</f>
        <v># of door</v>
      </c>
      <c r="J3242" s="281"/>
      <c r="K3242">
        <v>22</v>
      </c>
      <c r="L3242" s="195" t="s">
        <v>28</v>
      </c>
      <c r="M3242" s="293" t="s">
        <v>13</v>
      </c>
      <c r="N3242" t="s">
        <v>14</v>
      </c>
      <c r="O3242" t="s">
        <v>309</v>
      </c>
      <c r="P3242" t="s">
        <v>1606</v>
      </c>
      <c r="Q3242" t="s">
        <v>4678</v>
      </c>
      <c r="R3242" s="230">
        <v>45169</v>
      </c>
      <c r="S3242" s="230">
        <v>45261</v>
      </c>
      <c r="T3242" t="s">
        <v>8407</v>
      </c>
      <c r="U3242" s="285"/>
      <c r="V3242" s="285"/>
      <c r="W3242" s="285"/>
      <c r="X3242" s="285"/>
      <c r="Y3242" s="286"/>
      <c r="Z3242" t="s">
        <v>8427</v>
      </c>
      <c r="AA3242" s="300" t="s">
        <v>8428</v>
      </c>
      <c r="AB3242">
        <v>1708521596</v>
      </c>
      <c r="AC3242" s="292" t="str">
        <f>_xlfn.IFNA(IF(Table[[#This Row],[Programme Partner]]&lt;&gt;Table[[#This Row],[Implementing Partner]],CONCATENATE(Table[[#This Row],[Programme Partner]],"-",Table[[#This Row],[Implementing Partner]]),Table[[#This Row],[Programme Partner]]),"")</f>
        <v>SCI</v>
      </c>
    </row>
    <row r="3243" spans="1:29" ht="16.5" customHeight="1">
      <c r="A3243" s="183">
        <v>3244</v>
      </c>
      <c r="B3243" s="279" t="s">
        <v>8385</v>
      </c>
      <c r="C3243" s="281" t="s">
        <v>5234</v>
      </c>
      <c r="D3243" s="282" t="s">
        <v>5234</v>
      </c>
      <c r="E3243" s="283" t="s">
        <v>5234</v>
      </c>
      <c r="F3243" s="281" t="s">
        <v>27</v>
      </c>
      <c r="G3243" s="281" t="s">
        <v>8012</v>
      </c>
      <c r="H3243" s="284" t="s">
        <v>8312</v>
      </c>
      <c r="I3243" s="281" t="str">
        <f>IFERROR(VLOOKUP(Table[[#This Row],[Activity Details of Assistance]],WHAT!E:F,2,FALSE),"")</f>
        <v># of door</v>
      </c>
      <c r="J3243" s="281"/>
      <c r="K3243">
        <v>59</v>
      </c>
      <c r="L3243" s="195" t="s">
        <v>28</v>
      </c>
      <c r="M3243" s="293" t="s">
        <v>13</v>
      </c>
      <c r="N3243" t="s">
        <v>14</v>
      </c>
      <c r="O3243" t="s">
        <v>309</v>
      </c>
      <c r="P3243" t="s">
        <v>1606</v>
      </c>
      <c r="Q3243" t="s">
        <v>4678</v>
      </c>
      <c r="R3243" s="230">
        <v>45169</v>
      </c>
      <c r="S3243" s="230">
        <v>45261</v>
      </c>
      <c r="T3243" t="s">
        <v>8407</v>
      </c>
      <c r="U3243" s="285"/>
      <c r="V3243" s="285"/>
      <c r="W3243" s="285"/>
      <c r="X3243" s="285"/>
      <c r="Y3243" s="286"/>
      <c r="Z3243" t="s">
        <v>8427</v>
      </c>
      <c r="AA3243" s="299" t="s">
        <v>8428</v>
      </c>
      <c r="AB3243">
        <v>1708521596</v>
      </c>
      <c r="AC3243" s="292" t="str">
        <f>_xlfn.IFNA(IF(Table[[#This Row],[Programme Partner]]&lt;&gt;Table[[#This Row],[Implementing Partner]],CONCATENATE(Table[[#This Row],[Programme Partner]],"-",Table[[#This Row],[Implementing Partner]]),Table[[#This Row],[Programme Partner]]),"")</f>
        <v>SCI</v>
      </c>
    </row>
    <row r="3244" spans="1:29" ht="16.5" customHeight="1">
      <c r="A3244" s="183">
        <v>3245</v>
      </c>
      <c r="B3244" s="279" t="s">
        <v>8385</v>
      </c>
      <c r="C3244" s="281" t="s">
        <v>5234</v>
      </c>
      <c r="D3244" s="282" t="s">
        <v>5234</v>
      </c>
      <c r="E3244" s="283" t="s">
        <v>5234</v>
      </c>
      <c r="F3244" s="281" t="s">
        <v>27</v>
      </c>
      <c r="G3244" s="281" t="s">
        <v>8013</v>
      </c>
      <c r="H3244" s="284" t="s">
        <v>8286</v>
      </c>
      <c r="I3244" s="281" t="str">
        <f>IFERROR(VLOOKUP(Table[[#This Row],[Activity Details of Assistance]],WHAT!E:F,2,FALSE),"")</f>
        <v># of HP sessions at community level</v>
      </c>
      <c r="J3244" s="281"/>
      <c r="K3244">
        <v>37</v>
      </c>
      <c r="L3244" s="195" t="s">
        <v>28</v>
      </c>
      <c r="M3244" s="293" t="s">
        <v>13</v>
      </c>
      <c r="N3244" t="s">
        <v>14</v>
      </c>
      <c r="O3244" t="s">
        <v>309</v>
      </c>
      <c r="P3244" t="s">
        <v>1606</v>
      </c>
      <c r="Q3244" t="s">
        <v>4678</v>
      </c>
      <c r="R3244" s="230">
        <v>45169</v>
      </c>
      <c r="S3244" s="230">
        <v>45261</v>
      </c>
      <c r="T3244" t="s">
        <v>8407</v>
      </c>
      <c r="U3244" s="285"/>
      <c r="V3244" s="285"/>
      <c r="W3244" s="285"/>
      <c r="X3244" s="285"/>
      <c r="Y3244" s="286"/>
      <c r="Z3244" t="s">
        <v>8427</v>
      </c>
      <c r="AA3244" s="300" t="s">
        <v>8428</v>
      </c>
      <c r="AB3244">
        <v>1708521596</v>
      </c>
      <c r="AC3244" s="292" t="str">
        <f>_xlfn.IFNA(IF(Table[[#This Row],[Programme Partner]]&lt;&gt;Table[[#This Row],[Implementing Partner]],CONCATENATE(Table[[#This Row],[Programme Partner]],"-",Table[[#This Row],[Implementing Partner]]),Table[[#This Row],[Programme Partner]]),"")</f>
        <v>SCI</v>
      </c>
    </row>
    <row r="3245" spans="1:29" ht="16.5" customHeight="1">
      <c r="A3245" s="183">
        <v>3246</v>
      </c>
      <c r="B3245" s="279" t="s">
        <v>8385</v>
      </c>
      <c r="C3245" s="281" t="s">
        <v>5234</v>
      </c>
      <c r="D3245" s="282" t="s">
        <v>5234</v>
      </c>
      <c r="E3245" s="283" t="s">
        <v>5234</v>
      </c>
      <c r="F3245" s="281" t="s">
        <v>27</v>
      </c>
      <c r="G3245" s="281" t="s">
        <v>8014</v>
      </c>
      <c r="H3245" s="284" t="s">
        <v>8313</v>
      </c>
      <c r="I3245" s="281" t="str">
        <f>IFERROR(VLOOKUP(Table[[#This Row],[Activity Details of Assistance]],WHAT!E:F,2,FALSE),"")</f>
        <v># of campaign per camp </v>
      </c>
      <c r="J3245" s="281"/>
      <c r="K3245">
        <v>2</v>
      </c>
      <c r="L3245" s="195" t="s">
        <v>28</v>
      </c>
      <c r="M3245" s="293" t="s">
        <v>13</v>
      </c>
      <c r="N3245" t="s">
        <v>14</v>
      </c>
      <c r="O3245" t="s">
        <v>309</v>
      </c>
      <c r="P3245" t="s">
        <v>1606</v>
      </c>
      <c r="Q3245" t="s">
        <v>4678</v>
      </c>
      <c r="R3245" s="230">
        <v>45169</v>
      </c>
      <c r="S3245" s="230">
        <v>45261</v>
      </c>
      <c r="T3245" t="s">
        <v>8407</v>
      </c>
      <c r="U3245" s="285"/>
      <c r="V3245" s="285"/>
      <c r="W3245" s="285"/>
      <c r="X3245" s="285"/>
      <c r="Y3245" s="286"/>
      <c r="Z3245" t="s">
        <v>8427</v>
      </c>
      <c r="AA3245" s="299" t="s">
        <v>8428</v>
      </c>
      <c r="AB3245">
        <v>1708521596</v>
      </c>
      <c r="AC3245" s="292" t="str">
        <f>_xlfn.IFNA(IF(Table[[#This Row],[Programme Partner]]&lt;&gt;Table[[#This Row],[Implementing Partner]],CONCATENATE(Table[[#This Row],[Programme Partner]],"-",Table[[#This Row],[Implementing Partner]]),Table[[#This Row],[Programme Partner]]),"")</f>
        <v>SCI</v>
      </c>
    </row>
    <row r="3246" spans="1:29" ht="16.5" customHeight="1">
      <c r="A3246" s="183">
        <v>3247</v>
      </c>
      <c r="B3246" s="279" t="s">
        <v>8385</v>
      </c>
      <c r="C3246" s="281" t="s">
        <v>5234</v>
      </c>
      <c r="D3246" s="282" t="s">
        <v>5234</v>
      </c>
      <c r="E3246" s="283" t="s">
        <v>5234</v>
      </c>
      <c r="F3246" s="281" t="s">
        <v>27</v>
      </c>
      <c r="G3246" s="281" t="s">
        <v>8014</v>
      </c>
      <c r="H3246" s="284" t="s">
        <v>8401</v>
      </c>
      <c r="I3246" s="281" t="str">
        <f>IFERROR(VLOOKUP(Table[[#This Row],[Activity Details of Assistance]],WHAT!E:F,2,FALSE),"")</f>
        <v># of household</v>
      </c>
      <c r="J3246" s="281"/>
      <c r="K3246">
        <v>609</v>
      </c>
      <c r="L3246" s="195" t="s">
        <v>28</v>
      </c>
      <c r="M3246" s="293" t="s">
        <v>13</v>
      </c>
      <c r="N3246" t="s">
        <v>14</v>
      </c>
      <c r="O3246" t="s">
        <v>309</v>
      </c>
      <c r="P3246" t="s">
        <v>1606</v>
      </c>
      <c r="Q3246" t="s">
        <v>4678</v>
      </c>
      <c r="R3246" s="230">
        <v>45169</v>
      </c>
      <c r="S3246" s="230">
        <v>45261</v>
      </c>
      <c r="T3246" t="s">
        <v>8407</v>
      </c>
      <c r="U3246" s="285"/>
      <c r="V3246" s="285"/>
      <c r="W3246" s="285"/>
      <c r="X3246" s="285"/>
      <c r="Y3246" s="286"/>
      <c r="Z3246" t="s">
        <v>8427</v>
      </c>
      <c r="AA3246" s="300" t="s">
        <v>8428</v>
      </c>
      <c r="AB3246">
        <v>1708521596</v>
      </c>
      <c r="AC3246" s="292" t="str">
        <f>_xlfn.IFNA(IF(Table[[#This Row],[Programme Partner]]&lt;&gt;Table[[#This Row],[Implementing Partner]],CONCATENATE(Table[[#This Row],[Programme Partner]],"-",Table[[#This Row],[Implementing Partner]]),Table[[#This Row],[Programme Partner]]),"")</f>
        <v>SCI</v>
      </c>
    </row>
    <row r="3247" spans="1:29" ht="16.5" customHeight="1">
      <c r="A3247" s="183">
        <v>3248</v>
      </c>
      <c r="B3247" s="279" t="s">
        <v>8385</v>
      </c>
      <c r="C3247" s="281" t="s">
        <v>5234</v>
      </c>
      <c r="D3247" s="282" t="s">
        <v>5234</v>
      </c>
      <c r="E3247" s="283" t="s">
        <v>5234</v>
      </c>
      <c r="F3247" s="281" t="s">
        <v>27</v>
      </c>
      <c r="G3247" s="281" t="s">
        <v>8011</v>
      </c>
      <c r="H3247" s="284" t="s">
        <v>8363</v>
      </c>
      <c r="I3247" s="281" t="str">
        <f>IFERROR(VLOOKUP(Table[[#This Row],[Activity Details of Assistance]],WHAT!E:F,2,FALSE),"")</f>
        <v># of tube well</v>
      </c>
      <c r="J3247" s="281"/>
      <c r="K3247">
        <v>24</v>
      </c>
      <c r="L3247" s="195" t="s">
        <v>28</v>
      </c>
      <c r="M3247" s="293" t="s">
        <v>13</v>
      </c>
      <c r="N3247" t="s">
        <v>14</v>
      </c>
      <c r="O3247" t="s">
        <v>309</v>
      </c>
      <c r="P3247" t="s">
        <v>1606</v>
      </c>
      <c r="Q3247" t="s">
        <v>4668</v>
      </c>
      <c r="R3247" s="230">
        <v>45169</v>
      </c>
      <c r="S3247" s="230">
        <v>45261</v>
      </c>
      <c r="T3247" t="s">
        <v>8407</v>
      </c>
      <c r="U3247" s="285"/>
      <c r="V3247" s="285"/>
      <c r="W3247" s="285"/>
      <c r="X3247" s="285"/>
      <c r="Y3247" s="286"/>
      <c r="Z3247" t="s">
        <v>8427</v>
      </c>
      <c r="AA3247" s="299" t="s">
        <v>8428</v>
      </c>
      <c r="AB3247">
        <v>1708521596</v>
      </c>
      <c r="AC3247" s="292" t="str">
        <f>_xlfn.IFNA(IF(Table[[#This Row],[Programme Partner]]&lt;&gt;Table[[#This Row],[Implementing Partner]],CONCATENATE(Table[[#This Row],[Programme Partner]],"-",Table[[#This Row],[Implementing Partner]]),Table[[#This Row],[Programme Partner]]),"")</f>
        <v>SCI</v>
      </c>
    </row>
    <row r="3248" spans="1:29" ht="16.5" customHeight="1">
      <c r="A3248" s="183">
        <v>3249</v>
      </c>
      <c r="B3248" s="279" t="s">
        <v>8385</v>
      </c>
      <c r="C3248" s="281" t="s">
        <v>5234</v>
      </c>
      <c r="D3248" s="282" t="s">
        <v>5234</v>
      </c>
      <c r="E3248" s="283" t="s">
        <v>5234</v>
      </c>
      <c r="F3248" s="281" t="s">
        <v>27</v>
      </c>
      <c r="G3248" s="281" t="s">
        <v>8012</v>
      </c>
      <c r="H3248" s="284" t="s">
        <v>8364</v>
      </c>
      <c r="I3248" s="281" t="str">
        <f>IFERROR(VLOOKUP(Table[[#This Row],[Activity Details of Assistance]],WHAT!E:F,2,FALSE),"")</f>
        <v xml:space="preserve"># of door </v>
      </c>
      <c r="J3248" s="281"/>
      <c r="K3248">
        <v>16</v>
      </c>
      <c r="L3248" s="195" t="s">
        <v>28</v>
      </c>
      <c r="M3248" s="293" t="s">
        <v>13</v>
      </c>
      <c r="N3248" t="s">
        <v>14</v>
      </c>
      <c r="O3248" t="s">
        <v>309</v>
      </c>
      <c r="P3248" t="s">
        <v>1606</v>
      </c>
      <c r="Q3248" t="s">
        <v>4668</v>
      </c>
      <c r="R3248" s="230">
        <v>45169</v>
      </c>
      <c r="S3248" s="230">
        <v>45261</v>
      </c>
      <c r="T3248" t="s">
        <v>8407</v>
      </c>
      <c r="U3248" s="285"/>
      <c r="V3248" s="285"/>
      <c r="W3248" s="285"/>
      <c r="X3248" s="285"/>
      <c r="Y3248" s="286"/>
      <c r="Z3248" t="s">
        <v>8427</v>
      </c>
      <c r="AA3248" s="300" t="s">
        <v>8428</v>
      </c>
      <c r="AB3248">
        <v>1708521596</v>
      </c>
      <c r="AC3248" s="292" t="str">
        <f>_xlfn.IFNA(IF(Table[[#This Row],[Programme Partner]]&lt;&gt;Table[[#This Row],[Implementing Partner]],CONCATENATE(Table[[#This Row],[Programme Partner]],"-",Table[[#This Row],[Implementing Partner]]),Table[[#This Row],[Programme Partner]]),"")</f>
        <v>SCI</v>
      </c>
    </row>
    <row r="3249" spans="1:29" ht="16.5" customHeight="1">
      <c r="A3249" s="183">
        <v>3250</v>
      </c>
      <c r="B3249" s="279" t="s">
        <v>8385</v>
      </c>
      <c r="C3249" s="281" t="s">
        <v>5234</v>
      </c>
      <c r="D3249" s="282" t="s">
        <v>5234</v>
      </c>
      <c r="E3249" s="283" t="s">
        <v>5234</v>
      </c>
      <c r="F3249" s="281" t="s">
        <v>27</v>
      </c>
      <c r="G3249" s="281" t="s">
        <v>8012</v>
      </c>
      <c r="H3249" s="284" t="s">
        <v>8365</v>
      </c>
      <c r="I3249" s="281" t="str">
        <f>IFERROR(VLOOKUP(Table[[#This Row],[Activity Details of Assistance]],WHAT!E:F,2,FALSE),"")</f>
        <v># of door</v>
      </c>
      <c r="J3249" s="281"/>
      <c r="K3249">
        <v>36</v>
      </c>
      <c r="L3249" s="195" t="s">
        <v>28</v>
      </c>
      <c r="M3249" s="293" t="s">
        <v>13</v>
      </c>
      <c r="N3249" t="s">
        <v>14</v>
      </c>
      <c r="O3249" t="s">
        <v>309</v>
      </c>
      <c r="P3249" t="s">
        <v>1606</v>
      </c>
      <c r="Q3249" t="s">
        <v>4668</v>
      </c>
      <c r="R3249" s="230">
        <v>45169</v>
      </c>
      <c r="S3249" s="230">
        <v>45261</v>
      </c>
      <c r="T3249" t="s">
        <v>8407</v>
      </c>
      <c r="U3249" s="285"/>
      <c r="V3249" s="285"/>
      <c r="W3249" s="285"/>
      <c r="X3249" s="285"/>
      <c r="Y3249" s="286"/>
      <c r="Z3249" t="s">
        <v>8427</v>
      </c>
      <c r="AA3249" s="299" t="s">
        <v>8428</v>
      </c>
      <c r="AB3249">
        <v>1708521596</v>
      </c>
      <c r="AC3249" s="292" t="str">
        <f>_xlfn.IFNA(IF(Table[[#This Row],[Programme Partner]]&lt;&gt;Table[[#This Row],[Implementing Partner]],CONCATENATE(Table[[#This Row],[Programme Partner]],"-",Table[[#This Row],[Implementing Partner]]),Table[[#This Row],[Programme Partner]]),"")</f>
        <v>SCI</v>
      </c>
    </row>
    <row r="3250" spans="1:29" ht="16.5" customHeight="1">
      <c r="A3250" s="183">
        <v>3251</v>
      </c>
      <c r="B3250" s="279" t="s">
        <v>8385</v>
      </c>
      <c r="C3250" s="281" t="s">
        <v>5234</v>
      </c>
      <c r="D3250" s="282" t="s">
        <v>5234</v>
      </c>
      <c r="E3250" s="283" t="s">
        <v>5234</v>
      </c>
      <c r="F3250" s="281" t="s">
        <v>27</v>
      </c>
      <c r="G3250" s="281" t="s">
        <v>8012</v>
      </c>
      <c r="H3250" s="284" t="s">
        <v>8312</v>
      </c>
      <c r="I3250" s="281" t="str">
        <f>IFERROR(VLOOKUP(Table[[#This Row],[Activity Details of Assistance]],WHAT!E:F,2,FALSE),"")</f>
        <v># of door</v>
      </c>
      <c r="J3250" s="281"/>
      <c r="K3250">
        <v>17</v>
      </c>
      <c r="L3250" s="195" t="s">
        <v>28</v>
      </c>
      <c r="M3250" s="293" t="s">
        <v>13</v>
      </c>
      <c r="N3250" t="s">
        <v>14</v>
      </c>
      <c r="O3250" t="s">
        <v>309</v>
      </c>
      <c r="P3250" t="s">
        <v>1606</v>
      </c>
      <c r="Q3250" t="s">
        <v>4668</v>
      </c>
      <c r="R3250" s="230">
        <v>45169</v>
      </c>
      <c r="S3250" s="230">
        <v>45261</v>
      </c>
      <c r="T3250" t="s">
        <v>8407</v>
      </c>
      <c r="U3250" s="285"/>
      <c r="V3250" s="285"/>
      <c r="W3250" s="285"/>
      <c r="X3250" s="285"/>
      <c r="Y3250" s="286"/>
      <c r="Z3250" t="s">
        <v>8427</v>
      </c>
      <c r="AA3250" s="300" t="s">
        <v>8428</v>
      </c>
      <c r="AB3250">
        <v>1708521596</v>
      </c>
      <c r="AC3250" s="292" t="str">
        <f>_xlfn.IFNA(IF(Table[[#This Row],[Programme Partner]]&lt;&gt;Table[[#This Row],[Implementing Partner]],CONCATENATE(Table[[#This Row],[Programme Partner]],"-",Table[[#This Row],[Implementing Partner]]),Table[[#This Row],[Programme Partner]]),"")</f>
        <v>SCI</v>
      </c>
    </row>
    <row r="3251" spans="1:29" ht="16.5" customHeight="1">
      <c r="A3251" s="183">
        <v>3252</v>
      </c>
      <c r="B3251" s="279" t="s">
        <v>8385</v>
      </c>
      <c r="C3251" s="281" t="s">
        <v>5234</v>
      </c>
      <c r="D3251" s="282" t="s">
        <v>5234</v>
      </c>
      <c r="E3251" s="283" t="s">
        <v>5234</v>
      </c>
      <c r="F3251" s="281" t="s">
        <v>27</v>
      </c>
      <c r="G3251" s="281" t="s">
        <v>8013</v>
      </c>
      <c r="H3251" s="284" t="s">
        <v>8286</v>
      </c>
      <c r="I3251" s="281" t="str">
        <f>IFERROR(VLOOKUP(Table[[#This Row],[Activity Details of Assistance]],WHAT!E:F,2,FALSE),"")</f>
        <v># of HP sessions at community level</v>
      </c>
      <c r="J3251" s="281"/>
      <c r="K3251">
        <v>26</v>
      </c>
      <c r="L3251" s="195" t="s">
        <v>28</v>
      </c>
      <c r="M3251" s="293" t="s">
        <v>13</v>
      </c>
      <c r="N3251" t="s">
        <v>14</v>
      </c>
      <c r="O3251" t="s">
        <v>309</v>
      </c>
      <c r="P3251" t="s">
        <v>1606</v>
      </c>
      <c r="Q3251" t="s">
        <v>4668</v>
      </c>
      <c r="R3251" s="230">
        <v>45169</v>
      </c>
      <c r="S3251" s="230">
        <v>45261</v>
      </c>
      <c r="T3251" t="s">
        <v>8407</v>
      </c>
      <c r="U3251" s="285"/>
      <c r="V3251" s="285"/>
      <c r="W3251" s="285"/>
      <c r="X3251" s="285"/>
      <c r="Y3251" s="286"/>
      <c r="Z3251" t="s">
        <v>8427</v>
      </c>
      <c r="AA3251" s="299" t="s">
        <v>8428</v>
      </c>
      <c r="AB3251">
        <v>1708521596</v>
      </c>
      <c r="AC3251" s="292" t="str">
        <f>_xlfn.IFNA(IF(Table[[#This Row],[Programme Partner]]&lt;&gt;Table[[#This Row],[Implementing Partner]],CONCATENATE(Table[[#This Row],[Programme Partner]],"-",Table[[#This Row],[Implementing Partner]]),Table[[#This Row],[Programme Partner]]),"")</f>
        <v>SCI</v>
      </c>
    </row>
    <row r="3252" spans="1:29" ht="16.5" customHeight="1">
      <c r="A3252" s="183">
        <v>3253</v>
      </c>
      <c r="B3252" s="279" t="s">
        <v>8385</v>
      </c>
      <c r="C3252" s="281" t="s">
        <v>5234</v>
      </c>
      <c r="D3252" s="282" t="s">
        <v>5234</v>
      </c>
      <c r="E3252" s="283" t="s">
        <v>5234</v>
      </c>
      <c r="F3252" s="281" t="s">
        <v>27</v>
      </c>
      <c r="G3252" s="281" t="s">
        <v>8014</v>
      </c>
      <c r="H3252" s="284" t="s">
        <v>8313</v>
      </c>
      <c r="I3252" s="281" t="str">
        <f>IFERROR(VLOOKUP(Table[[#This Row],[Activity Details of Assistance]],WHAT!E:F,2,FALSE),"")</f>
        <v># of campaign per camp </v>
      </c>
      <c r="J3252" s="281"/>
      <c r="K3252">
        <v>2</v>
      </c>
      <c r="L3252" s="195" t="s">
        <v>28</v>
      </c>
      <c r="M3252" s="293" t="s">
        <v>13</v>
      </c>
      <c r="N3252" t="s">
        <v>14</v>
      </c>
      <c r="O3252" t="s">
        <v>309</v>
      </c>
      <c r="P3252" t="s">
        <v>1606</v>
      </c>
      <c r="Q3252" t="s">
        <v>4668</v>
      </c>
      <c r="R3252" s="230">
        <v>45169</v>
      </c>
      <c r="S3252" s="230">
        <v>45261</v>
      </c>
      <c r="T3252" t="s">
        <v>8407</v>
      </c>
      <c r="U3252" s="285"/>
      <c r="V3252" s="285"/>
      <c r="W3252" s="285"/>
      <c r="X3252" s="285"/>
      <c r="Y3252" s="286"/>
      <c r="Z3252" t="s">
        <v>8427</v>
      </c>
      <c r="AA3252" s="300" t="s">
        <v>8428</v>
      </c>
      <c r="AB3252">
        <v>1708521596</v>
      </c>
      <c r="AC3252" s="292" t="str">
        <f>_xlfn.IFNA(IF(Table[[#This Row],[Programme Partner]]&lt;&gt;Table[[#This Row],[Implementing Partner]],CONCATENATE(Table[[#This Row],[Programme Partner]],"-",Table[[#This Row],[Implementing Partner]]),Table[[#This Row],[Programme Partner]]),"")</f>
        <v>SCI</v>
      </c>
    </row>
    <row r="3253" spans="1:29" ht="16.5" customHeight="1">
      <c r="A3253" s="183">
        <v>3254</v>
      </c>
      <c r="B3253" s="279" t="s">
        <v>8385</v>
      </c>
      <c r="C3253" s="281" t="s">
        <v>5234</v>
      </c>
      <c r="D3253" s="282" t="s">
        <v>5234</v>
      </c>
      <c r="E3253" s="283" t="s">
        <v>5234</v>
      </c>
      <c r="F3253" s="281" t="s">
        <v>27</v>
      </c>
      <c r="G3253" s="281" t="s">
        <v>8014</v>
      </c>
      <c r="H3253" s="284" t="s">
        <v>8401</v>
      </c>
      <c r="I3253" s="281" t="str">
        <f>IFERROR(VLOOKUP(Table[[#This Row],[Activity Details of Assistance]],WHAT!E:F,2,FALSE),"")</f>
        <v># of household</v>
      </c>
      <c r="J3253" s="281"/>
      <c r="K3253">
        <v>140</v>
      </c>
      <c r="L3253" s="195" t="s">
        <v>28</v>
      </c>
      <c r="M3253" s="293" t="s">
        <v>13</v>
      </c>
      <c r="N3253" t="s">
        <v>14</v>
      </c>
      <c r="O3253" t="s">
        <v>309</v>
      </c>
      <c r="P3253" t="s">
        <v>1606</v>
      </c>
      <c r="Q3253" t="s">
        <v>4668</v>
      </c>
      <c r="R3253" s="230">
        <v>45169</v>
      </c>
      <c r="S3253" s="230">
        <v>45261</v>
      </c>
      <c r="T3253" t="s">
        <v>8407</v>
      </c>
      <c r="U3253" s="285"/>
      <c r="V3253" s="285"/>
      <c r="W3253" s="285"/>
      <c r="X3253" s="285"/>
      <c r="Y3253" s="286"/>
      <c r="Z3253" t="s">
        <v>8427</v>
      </c>
      <c r="AA3253" s="299" t="s">
        <v>8428</v>
      </c>
      <c r="AB3253">
        <v>1708521596</v>
      </c>
      <c r="AC3253" s="292" t="str">
        <f>_xlfn.IFNA(IF(Table[[#This Row],[Programme Partner]]&lt;&gt;Table[[#This Row],[Implementing Partner]],CONCATENATE(Table[[#This Row],[Programme Partner]],"-",Table[[#This Row],[Implementing Partner]]),Table[[#This Row],[Programme Partner]]),"")</f>
        <v>SCI</v>
      </c>
    </row>
    <row r="3254" spans="1:29" ht="16.5" customHeight="1">
      <c r="A3254" s="183">
        <v>3255</v>
      </c>
      <c r="B3254" s="279" t="s">
        <v>8385</v>
      </c>
      <c r="C3254" s="281" t="s">
        <v>5234</v>
      </c>
      <c r="D3254" s="282" t="s">
        <v>5234</v>
      </c>
      <c r="E3254" s="283" t="s">
        <v>5234</v>
      </c>
      <c r="F3254" s="281" t="s">
        <v>27</v>
      </c>
      <c r="G3254" s="281" t="s">
        <v>8014</v>
      </c>
      <c r="H3254" s="284" t="s">
        <v>8412</v>
      </c>
      <c r="I3254" s="281" t="str">
        <f>IFERROR(VLOOKUP(Table[[#This Row],[Activity Details of Assistance]],WHAT!E:F,2,FALSE),"")</f>
        <v># of HH</v>
      </c>
      <c r="J3254" s="281"/>
      <c r="K3254">
        <v>400</v>
      </c>
      <c r="L3254" s="195" t="s">
        <v>28</v>
      </c>
      <c r="M3254" s="293" t="s">
        <v>13</v>
      </c>
      <c r="N3254" t="s">
        <v>14</v>
      </c>
      <c r="O3254" t="s">
        <v>309</v>
      </c>
      <c r="P3254" t="s">
        <v>1606</v>
      </c>
      <c r="Q3254" t="s">
        <v>4668</v>
      </c>
      <c r="R3254" s="230">
        <v>45169</v>
      </c>
      <c r="S3254" s="230">
        <v>45261</v>
      </c>
      <c r="T3254" t="s">
        <v>8407</v>
      </c>
      <c r="U3254" s="285"/>
      <c r="V3254" s="285"/>
      <c r="W3254" s="285"/>
      <c r="X3254" s="285"/>
      <c r="Y3254" s="286"/>
      <c r="Z3254" t="s">
        <v>8427</v>
      </c>
      <c r="AA3254" s="300" t="s">
        <v>8428</v>
      </c>
      <c r="AB3254">
        <v>1708521596</v>
      </c>
      <c r="AC3254" s="292" t="str">
        <f>_xlfn.IFNA(IF(Table[[#This Row],[Programme Partner]]&lt;&gt;Table[[#This Row],[Implementing Partner]],CONCATENATE(Table[[#This Row],[Programme Partner]],"-",Table[[#This Row],[Implementing Partner]]),Table[[#This Row],[Programme Partner]]),"")</f>
        <v>SCI</v>
      </c>
    </row>
    <row r="3255" spans="1:29" ht="16.5" customHeight="1">
      <c r="A3255" s="183">
        <v>3256</v>
      </c>
      <c r="B3255" s="279" t="s">
        <v>8385</v>
      </c>
      <c r="C3255" s="281" t="s">
        <v>8295</v>
      </c>
      <c r="D3255" s="282" t="s">
        <v>8295</v>
      </c>
      <c r="E3255" s="283" t="s">
        <v>8455</v>
      </c>
      <c r="F3255" s="281" t="s">
        <v>27</v>
      </c>
      <c r="G3255" s="281" t="s">
        <v>8012</v>
      </c>
      <c r="H3255" s="284" t="s">
        <v>8312</v>
      </c>
      <c r="I3255" s="281" t="str">
        <f>IFERROR(VLOOKUP(Table[[#This Row],[Activity Details of Assistance]],WHAT!E:F,2,FALSE),"")</f>
        <v># of door</v>
      </c>
      <c r="J3255" s="281"/>
      <c r="K3255">
        <v>54</v>
      </c>
      <c r="L3255" s="195" t="s">
        <v>28</v>
      </c>
      <c r="M3255" s="293" t="s">
        <v>13</v>
      </c>
      <c r="N3255" t="s">
        <v>14</v>
      </c>
      <c r="O3255" t="s">
        <v>307</v>
      </c>
      <c r="P3255" t="s">
        <v>1599</v>
      </c>
      <c r="Q3255" t="s">
        <v>4726</v>
      </c>
      <c r="R3255" s="230">
        <v>45169</v>
      </c>
      <c r="S3255" s="230">
        <v>45505</v>
      </c>
      <c r="T3255" t="s">
        <v>8407</v>
      </c>
      <c r="U3255" s="285"/>
      <c r="V3255" s="285"/>
      <c r="W3255" s="285"/>
      <c r="X3255" s="285"/>
      <c r="Y3255" s="286"/>
      <c r="Z3255" t="s">
        <v>8300</v>
      </c>
      <c r="AA3255" t="s">
        <v>8301</v>
      </c>
      <c r="AB3255">
        <v>1712651648</v>
      </c>
      <c r="AC3255" s="292" t="str">
        <f>_xlfn.IFNA(IF(Table[[#This Row],[Programme Partner]]&lt;&gt;Table[[#This Row],[Implementing Partner]],CONCATENATE(Table[[#This Row],[Programme Partner]],"-",Table[[#This Row],[Implementing Partner]]),Table[[#This Row],[Programme Partner]]),"")</f>
        <v>TDH</v>
      </c>
    </row>
    <row r="3256" spans="1:29" ht="16.5" customHeight="1">
      <c r="A3256" s="183">
        <v>3257</v>
      </c>
      <c r="B3256" s="279" t="s">
        <v>8385</v>
      </c>
      <c r="C3256" s="281" t="s">
        <v>8295</v>
      </c>
      <c r="D3256" s="282" t="s">
        <v>8295</v>
      </c>
      <c r="E3256" s="283" t="s">
        <v>8455</v>
      </c>
      <c r="F3256" s="281" t="s">
        <v>27</v>
      </c>
      <c r="G3256" s="281" t="s">
        <v>8013</v>
      </c>
      <c r="H3256" s="284" t="s">
        <v>8338</v>
      </c>
      <c r="I3256" s="281" t="str">
        <f>IFERROR(VLOOKUP(Table[[#This Row],[Activity Details of Assistance]],WHAT!E:F,2,FALSE),"")</f>
        <v># of facilities</v>
      </c>
      <c r="J3256" s="281"/>
      <c r="K3256">
        <v>54</v>
      </c>
      <c r="L3256" s="195" t="s">
        <v>28</v>
      </c>
      <c r="M3256" s="293" t="s">
        <v>13</v>
      </c>
      <c r="N3256" t="s">
        <v>14</v>
      </c>
      <c r="O3256" t="s">
        <v>307</v>
      </c>
      <c r="P3256" t="s">
        <v>1599</v>
      </c>
      <c r="Q3256" t="s">
        <v>4726</v>
      </c>
      <c r="R3256" s="230">
        <v>45169</v>
      </c>
      <c r="S3256" s="230">
        <v>45505</v>
      </c>
      <c r="T3256" t="s">
        <v>8407</v>
      </c>
      <c r="U3256" s="285"/>
      <c r="V3256" s="285"/>
      <c r="W3256" s="285"/>
      <c r="X3256" s="285"/>
      <c r="Y3256" s="286"/>
      <c r="Z3256" t="s">
        <v>8300</v>
      </c>
      <c r="AA3256" t="s">
        <v>8301</v>
      </c>
      <c r="AB3256">
        <v>1712651648</v>
      </c>
      <c r="AC3256" s="292" t="str">
        <f>_xlfn.IFNA(IF(Table[[#This Row],[Programme Partner]]&lt;&gt;Table[[#This Row],[Implementing Partner]],CONCATENATE(Table[[#This Row],[Programme Partner]],"-",Table[[#This Row],[Implementing Partner]]),Table[[#This Row],[Programme Partner]]),"")</f>
        <v>TDH</v>
      </c>
    </row>
    <row r="3257" spans="1:29" ht="16.5" customHeight="1">
      <c r="A3257" s="183">
        <v>3258</v>
      </c>
      <c r="B3257" s="279" t="s">
        <v>8385</v>
      </c>
      <c r="C3257" s="281" t="s">
        <v>8295</v>
      </c>
      <c r="D3257" s="282" t="s">
        <v>8295</v>
      </c>
      <c r="E3257" s="283" t="s">
        <v>8455</v>
      </c>
      <c r="F3257" s="281" t="s">
        <v>27</v>
      </c>
      <c r="G3257" s="281" t="s">
        <v>8012</v>
      </c>
      <c r="H3257" s="284" t="s">
        <v>8364</v>
      </c>
      <c r="I3257" s="281" t="str">
        <f>IFERROR(VLOOKUP(Table[[#This Row],[Activity Details of Assistance]],WHAT!E:F,2,FALSE),"")</f>
        <v xml:space="preserve"># of door </v>
      </c>
      <c r="J3257" s="281"/>
      <c r="K3257">
        <v>26</v>
      </c>
      <c r="L3257" s="195" t="s">
        <v>28</v>
      </c>
      <c r="M3257" s="293" t="s">
        <v>13</v>
      </c>
      <c r="N3257" t="s">
        <v>14</v>
      </c>
      <c r="O3257" t="s">
        <v>307</v>
      </c>
      <c r="P3257" t="s">
        <v>1599</v>
      </c>
      <c r="Q3257" t="s">
        <v>4723</v>
      </c>
      <c r="R3257" s="230">
        <v>45169</v>
      </c>
      <c r="S3257" s="230">
        <v>45505</v>
      </c>
      <c r="T3257" t="s">
        <v>8407</v>
      </c>
      <c r="U3257" s="285"/>
      <c r="V3257" s="285"/>
      <c r="W3257" s="285"/>
      <c r="X3257" s="285"/>
      <c r="Y3257" s="286"/>
      <c r="Z3257" t="s">
        <v>8300</v>
      </c>
      <c r="AA3257" t="s">
        <v>8301</v>
      </c>
      <c r="AB3257">
        <v>1712651648</v>
      </c>
      <c r="AC3257" s="292" t="str">
        <f>_xlfn.IFNA(IF(Table[[#This Row],[Programme Partner]]&lt;&gt;Table[[#This Row],[Implementing Partner]],CONCATENATE(Table[[#This Row],[Programme Partner]],"-",Table[[#This Row],[Implementing Partner]]),Table[[#This Row],[Programme Partner]]),"")</f>
        <v>TDH</v>
      </c>
    </row>
    <row r="3258" spans="1:29" ht="16.5" customHeight="1">
      <c r="A3258" s="183">
        <v>3259</v>
      </c>
      <c r="B3258" s="279" t="s">
        <v>8385</v>
      </c>
      <c r="C3258" s="281" t="s">
        <v>8295</v>
      </c>
      <c r="D3258" s="282" t="s">
        <v>8295</v>
      </c>
      <c r="E3258" s="283" t="s">
        <v>8455</v>
      </c>
      <c r="F3258" s="281" t="s">
        <v>27</v>
      </c>
      <c r="G3258" s="281" t="s">
        <v>8012</v>
      </c>
      <c r="H3258" s="284" t="s">
        <v>8365</v>
      </c>
      <c r="I3258" s="281" t="str">
        <f>IFERROR(VLOOKUP(Table[[#This Row],[Activity Details of Assistance]],WHAT!E:F,2,FALSE),"")</f>
        <v># of door</v>
      </c>
      <c r="J3258" s="281"/>
      <c r="K3258">
        <v>33</v>
      </c>
      <c r="L3258" s="195" t="s">
        <v>28</v>
      </c>
      <c r="M3258" s="293" t="s">
        <v>13</v>
      </c>
      <c r="N3258" t="s">
        <v>14</v>
      </c>
      <c r="O3258" t="s">
        <v>307</v>
      </c>
      <c r="P3258" t="s">
        <v>1599</v>
      </c>
      <c r="Q3258" t="s">
        <v>4723</v>
      </c>
      <c r="R3258" s="230">
        <v>45169</v>
      </c>
      <c r="S3258" s="230">
        <v>45505</v>
      </c>
      <c r="T3258" t="s">
        <v>8407</v>
      </c>
      <c r="U3258" s="285"/>
      <c r="V3258" s="285"/>
      <c r="W3258" s="285"/>
      <c r="X3258" s="285"/>
      <c r="Y3258" s="286"/>
      <c r="Z3258" t="s">
        <v>8300</v>
      </c>
      <c r="AA3258" t="s">
        <v>8301</v>
      </c>
      <c r="AB3258">
        <v>1712651648</v>
      </c>
      <c r="AC3258" s="292" t="str">
        <f>_xlfn.IFNA(IF(Table[[#This Row],[Programme Partner]]&lt;&gt;Table[[#This Row],[Implementing Partner]],CONCATENATE(Table[[#This Row],[Programme Partner]],"-",Table[[#This Row],[Implementing Partner]]),Table[[#This Row],[Programme Partner]]),"")</f>
        <v>TDH</v>
      </c>
    </row>
    <row r="3259" spans="1:29" ht="16.5" customHeight="1">
      <c r="A3259" s="183">
        <v>3260</v>
      </c>
      <c r="B3259" s="279" t="s">
        <v>8385</v>
      </c>
      <c r="C3259" s="281" t="s">
        <v>8295</v>
      </c>
      <c r="D3259" s="282" t="s">
        <v>8295</v>
      </c>
      <c r="E3259" s="283" t="s">
        <v>8455</v>
      </c>
      <c r="F3259" s="281" t="s">
        <v>27</v>
      </c>
      <c r="G3259" s="281" t="s">
        <v>8012</v>
      </c>
      <c r="H3259" s="284" t="s">
        <v>8312</v>
      </c>
      <c r="I3259" s="281" t="str">
        <f>IFERROR(VLOOKUP(Table[[#This Row],[Activity Details of Assistance]],WHAT!E:F,2,FALSE),"")</f>
        <v># of door</v>
      </c>
      <c r="J3259" s="281"/>
      <c r="K3259">
        <v>162</v>
      </c>
      <c r="L3259" s="195" t="s">
        <v>28</v>
      </c>
      <c r="M3259" s="293" t="s">
        <v>13</v>
      </c>
      <c r="N3259" t="s">
        <v>14</v>
      </c>
      <c r="O3259" t="s">
        <v>307</v>
      </c>
      <c r="P3259" t="s">
        <v>1599</v>
      </c>
      <c r="Q3259" t="s">
        <v>4723</v>
      </c>
      <c r="R3259" s="230">
        <v>45169</v>
      </c>
      <c r="S3259" s="230">
        <v>45505</v>
      </c>
      <c r="T3259" t="s">
        <v>8407</v>
      </c>
      <c r="U3259" s="285"/>
      <c r="V3259" s="285"/>
      <c r="W3259" s="285"/>
      <c r="X3259" s="285"/>
      <c r="Y3259" s="286"/>
      <c r="Z3259" t="s">
        <v>8300</v>
      </c>
      <c r="AA3259" t="s">
        <v>8301</v>
      </c>
      <c r="AB3259">
        <v>1712651648</v>
      </c>
      <c r="AC3259" s="292" t="str">
        <f>_xlfn.IFNA(IF(Table[[#This Row],[Programme Partner]]&lt;&gt;Table[[#This Row],[Implementing Partner]],CONCATENATE(Table[[#This Row],[Programme Partner]],"-",Table[[#This Row],[Implementing Partner]]),Table[[#This Row],[Programme Partner]]),"")</f>
        <v>TDH</v>
      </c>
    </row>
    <row r="3260" spans="1:29" ht="16.5" customHeight="1">
      <c r="A3260" s="183">
        <v>3261</v>
      </c>
      <c r="B3260" s="279" t="s">
        <v>8385</v>
      </c>
      <c r="C3260" s="281" t="s">
        <v>8295</v>
      </c>
      <c r="D3260" s="282" t="s">
        <v>8295</v>
      </c>
      <c r="E3260" s="283" t="s">
        <v>8455</v>
      </c>
      <c r="F3260" s="281" t="s">
        <v>27</v>
      </c>
      <c r="G3260" s="281" t="s">
        <v>8013</v>
      </c>
      <c r="H3260" s="284" t="s">
        <v>8338</v>
      </c>
      <c r="I3260" s="281" t="str">
        <f>IFERROR(VLOOKUP(Table[[#This Row],[Activity Details of Assistance]],WHAT!E:F,2,FALSE),"")</f>
        <v># of facilities</v>
      </c>
      <c r="J3260" s="281"/>
      <c r="K3260">
        <v>160</v>
      </c>
      <c r="L3260" s="195" t="s">
        <v>28</v>
      </c>
      <c r="M3260" s="293" t="s">
        <v>13</v>
      </c>
      <c r="N3260" t="s">
        <v>14</v>
      </c>
      <c r="O3260" t="s">
        <v>307</v>
      </c>
      <c r="P3260" t="s">
        <v>1599</v>
      </c>
      <c r="Q3260" t="s">
        <v>4723</v>
      </c>
      <c r="R3260" s="230">
        <v>45169</v>
      </c>
      <c r="S3260" s="230">
        <v>45505</v>
      </c>
      <c r="T3260" t="s">
        <v>8407</v>
      </c>
      <c r="U3260" s="285"/>
      <c r="V3260" s="285"/>
      <c r="W3260" s="285"/>
      <c r="X3260" s="285"/>
      <c r="Y3260" s="286"/>
      <c r="Z3260" t="s">
        <v>8300</v>
      </c>
      <c r="AA3260" t="s">
        <v>8301</v>
      </c>
      <c r="AB3260">
        <v>1712651648</v>
      </c>
      <c r="AC3260" s="292" t="str">
        <f>_xlfn.IFNA(IF(Table[[#This Row],[Programme Partner]]&lt;&gt;Table[[#This Row],[Implementing Partner]],CONCATENATE(Table[[#This Row],[Programme Partner]],"-",Table[[#This Row],[Implementing Partner]]),Table[[#This Row],[Programme Partner]]),"")</f>
        <v>TDH</v>
      </c>
    </row>
    <row r="3261" spans="1:29" ht="16.5" customHeight="1">
      <c r="A3261" s="183">
        <v>3262</v>
      </c>
      <c r="B3261" s="279" t="s">
        <v>8385</v>
      </c>
      <c r="C3261" s="281" t="s">
        <v>8295</v>
      </c>
      <c r="D3261" s="282" t="s">
        <v>8295</v>
      </c>
      <c r="E3261" s="283" t="s">
        <v>8455</v>
      </c>
      <c r="F3261" s="281" t="s">
        <v>27</v>
      </c>
      <c r="G3261" s="281" t="s">
        <v>8013</v>
      </c>
      <c r="H3261" s="284" t="s">
        <v>8287</v>
      </c>
      <c r="I3261" s="281" t="str">
        <f>IFERROR(VLOOKUP(Table[[#This Row],[Activity Details of Assistance]],WHAT!E:F,2,FALSE),"")</f>
        <v># of HP sessions at HH level</v>
      </c>
      <c r="J3261" s="281"/>
      <c r="K3261">
        <v>288</v>
      </c>
      <c r="L3261" s="195" t="s">
        <v>28</v>
      </c>
      <c r="M3261" s="293" t="s">
        <v>13</v>
      </c>
      <c r="N3261" t="s">
        <v>14</v>
      </c>
      <c r="O3261" t="s">
        <v>307</v>
      </c>
      <c r="P3261" t="s">
        <v>1599</v>
      </c>
      <c r="Q3261" t="s">
        <v>4723</v>
      </c>
      <c r="R3261" s="230">
        <v>45169</v>
      </c>
      <c r="S3261" s="230">
        <v>45505</v>
      </c>
      <c r="T3261" t="s">
        <v>8407</v>
      </c>
      <c r="U3261" s="285"/>
      <c r="V3261" s="285"/>
      <c r="W3261" s="285"/>
      <c r="X3261" s="285"/>
      <c r="Y3261" s="286"/>
      <c r="Z3261" t="s">
        <v>8300</v>
      </c>
      <c r="AA3261" t="s">
        <v>8301</v>
      </c>
      <c r="AB3261">
        <v>1712651648</v>
      </c>
      <c r="AC3261" s="292" t="str">
        <f>_xlfn.IFNA(IF(Table[[#This Row],[Programme Partner]]&lt;&gt;Table[[#This Row],[Implementing Partner]],CONCATENATE(Table[[#This Row],[Programme Partner]],"-",Table[[#This Row],[Implementing Partner]]),Table[[#This Row],[Programme Partner]]),"")</f>
        <v>TDH</v>
      </c>
    </row>
    <row r="3262" spans="1:29" ht="16.5" customHeight="1">
      <c r="A3262" s="183">
        <v>3263</v>
      </c>
      <c r="B3262" s="279" t="s">
        <v>8385</v>
      </c>
      <c r="C3262" s="281" t="s">
        <v>8295</v>
      </c>
      <c r="D3262" s="282" t="s">
        <v>8295</v>
      </c>
      <c r="E3262" s="283" t="s">
        <v>8455</v>
      </c>
      <c r="F3262" s="281" t="s">
        <v>27</v>
      </c>
      <c r="G3262" s="281" t="s">
        <v>8014</v>
      </c>
      <c r="H3262" s="284" t="s">
        <v>8313</v>
      </c>
      <c r="I3262" s="281" t="str">
        <f>IFERROR(VLOOKUP(Table[[#This Row],[Activity Details of Assistance]],WHAT!E:F,2,FALSE),"")</f>
        <v># of campaign per camp </v>
      </c>
      <c r="J3262" s="281"/>
      <c r="K3262">
        <v>8</v>
      </c>
      <c r="L3262" s="195" t="s">
        <v>28</v>
      </c>
      <c r="M3262" s="293" t="s">
        <v>13</v>
      </c>
      <c r="N3262" t="s">
        <v>14</v>
      </c>
      <c r="O3262" t="s">
        <v>307</v>
      </c>
      <c r="P3262" t="s">
        <v>1599</v>
      </c>
      <c r="Q3262" t="s">
        <v>4723</v>
      </c>
      <c r="R3262" s="230">
        <v>45169</v>
      </c>
      <c r="S3262" s="230">
        <v>45505</v>
      </c>
      <c r="T3262" t="s">
        <v>8407</v>
      </c>
      <c r="U3262" s="285"/>
      <c r="V3262" s="285"/>
      <c r="W3262" s="285"/>
      <c r="X3262" s="285"/>
      <c r="Y3262" s="286"/>
      <c r="Z3262" t="s">
        <v>8300</v>
      </c>
      <c r="AA3262" t="s">
        <v>8301</v>
      </c>
      <c r="AB3262">
        <v>1712651648</v>
      </c>
      <c r="AC3262" s="292" t="str">
        <f>_xlfn.IFNA(IF(Table[[#This Row],[Programme Partner]]&lt;&gt;Table[[#This Row],[Implementing Partner]],CONCATENATE(Table[[#This Row],[Programme Partner]],"-",Table[[#This Row],[Implementing Partner]]),Table[[#This Row],[Programme Partner]]),"")</f>
        <v>TDH</v>
      </c>
    </row>
    <row r="3263" spans="1:29" ht="16.5" customHeight="1">
      <c r="A3263" s="183">
        <v>3264</v>
      </c>
      <c r="B3263" s="279" t="s">
        <v>8385</v>
      </c>
      <c r="C3263" s="281" t="s">
        <v>8295</v>
      </c>
      <c r="D3263" s="282" t="s">
        <v>8295</v>
      </c>
      <c r="E3263" s="283" t="s">
        <v>8455</v>
      </c>
      <c r="F3263" s="281" t="s">
        <v>27</v>
      </c>
      <c r="G3263" s="281" t="s">
        <v>8014</v>
      </c>
      <c r="H3263" s="284" t="s">
        <v>8412</v>
      </c>
      <c r="I3263" s="281" t="str">
        <f>IFERROR(VLOOKUP(Table[[#This Row],[Activity Details of Assistance]],WHAT!E:F,2,FALSE),"")</f>
        <v># of HH</v>
      </c>
      <c r="J3263" s="281"/>
      <c r="K3263">
        <v>48</v>
      </c>
      <c r="L3263" s="195" t="s">
        <v>28</v>
      </c>
      <c r="M3263" s="293" t="s">
        <v>13</v>
      </c>
      <c r="N3263" t="s">
        <v>14</v>
      </c>
      <c r="O3263" t="s">
        <v>307</v>
      </c>
      <c r="P3263" t="s">
        <v>1599</v>
      </c>
      <c r="Q3263" t="s">
        <v>4723</v>
      </c>
      <c r="R3263" s="230">
        <v>45169</v>
      </c>
      <c r="S3263" s="230">
        <v>45505</v>
      </c>
      <c r="T3263" t="s">
        <v>8407</v>
      </c>
      <c r="U3263" s="285"/>
      <c r="V3263" s="285"/>
      <c r="W3263" s="285"/>
      <c r="X3263" s="285"/>
      <c r="Y3263" s="286"/>
      <c r="Z3263" t="s">
        <v>8300</v>
      </c>
      <c r="AA3263" t="s">
        <v>8301</v>
      </c>
      <c r="AB3263">
        <v>1712651648</v>
      </c>
      <c r="AC3263" s="292" t="str">
        <f>_xlfn.IFNA(IF(Table[[#This Row],[Programme Partner]]&lt;&gt;Table[[#This Row],[Implementing Partner]],CONCATENATE(Table[[#This Row],[Programme Partner]],"-",Table[[#This Row],[Implementing Partner]]),Table[[#This Row],[Programme Partner]]),"")</f>
        <v>TDH</v>
      </c>
    </row>
    <row r="3264" spans="1:29" ht="16.5" customHeight="1">
      <c r="A3264" s="183">
        <v>3265</v>
      </c>
      <c r="B3264" s="279" t="s">
        <v>8385</v>
      </c>
      <c r="C3264" s="281" t="s">
        <v>8360</v>
      </c>
      <c r="D3264" s="282" t="s">
        <v>8360</v>
      </c>
      <c r="E3264" s="283" t="s">
        <v>8461</v>
      </c>
      <c r="F3264" s="281" t="s">
        <v>27</v>
      </c>
      <c r="G3264" s="281" t="s">
        <v>8011</v>
      </c>
      <c r="H3264" s="284" t="s">
        <v>8363</v>
      </c>
      <c r="I3264" s="281" t="str">
        <f>IFERROR(VLOOKUP(Table[[#This Row],[Activity Details of Assistance]],WHAT!E:F,2,FALSE),"")</f>
        <v># of tube well</v>
      </c>
      <c r="J3264" s="281"/>
      <c r="K3264">
        <v>51</v>
      </c>
      <c r="L3264" s="195" t="s">
        <v>28</v>
      </c>
      <c r="M3264" s="293" t="s">
        <v>13</v>
      </c>
      <c r="N3264" t="s">
        <v>14</v>
      </c>
      <c r="O3264" t="s">
        <v>309</v>
      </c>
      <c r="P3264" t="s">
        <v>1606</v>
      </c>
      <c r="Q3264" t="s">
        <v>6479</v>
      </c>
      <c r="R3264" s="230">
        <v>45169</v>
      </c>
      <c r="S3264" s="230">
        <v>45261</v>
      </c>
      <c r="T3264" t="s">
        <v>8407</v>
      </c>
      <c r="U3264" s="285"/>
      <c r="V3264" s="285"/>
      <c r="W3264" s="285"/>
      <c r="X3264" s="285"/>
      <c r="Y3264" s="286"/>
      <c r="Z3264" t="s">
        <v>8392</v>
      </c>
      <c r="AA3264" t="s">
        <v>8398</v>
      </c>
      <c r="AB3264">
        <v>1755689446</v>
      </c>
      <c r="AC3264" s="292" t="str">
        <f>_xlfn.IFNA(IF(Table[[#This Row],[Programme Partner]]&lt;&gt;Table[[#This Row],[Implementing Partner]],CONCATENATE(Table[[#This Row],[Programme Partner]],"-",Table[[#This Row],[Implementing Partner]]),Table[[#This Row],[Programme Partner]]),"")</f>
        <v>IRB</v>
      </c>
    </row>
    <row r="3265" spans="1:35" ht="16.5" customHeight="1">
      <c r="A3265" s="183">
        <v>3266</v>
      </c>
      <c r="B3265" s="279" t="s">
        <v>8385</v>
      </c>
      <c r="C3265" s="281" t="s">
        <v>8360</v>
      </c>
      <c r="D3265" s="282" t="s">
        <v>8360</v>
      </c>
      <c r="E3265" s="283" t="s">
        <v>8461</v>
      </c>
      <c r="F3265" s="281" t="s">
        <v>27</v>
      </c>
      <c r="G3265" s="281" t="s">
        <v>8012</v>
      </c>
      <c r="H3265" s="284" t="s">
        <v>8364</v>
      </c>
      <c r="I3265" s="281" t="str">
        <f>IFERROR(VLOOKUP(Table[[#This Row],[Activity Details of Assistance]],WHAT!E:F,2,FALSE),"")</f>
        <v xml:space="preserve"># of door </v>
      </c>
      <c r="J3265" s="281"/>
      <c r="K3265">
        <v>27</v>
      </c>
      <c r="L3265" s="195" t="s">
        <v>28</v>
      </c>
      <c r="M3265" s="293" t="s">
        <v>13</v>
      </c>
      <c r="N3265" t="s">
        <v>14</v>
      </c>
      <c r="O3265" t="s">
        <v>309</v>
      </c>
      <c r="P3265" t="s">
        <v>1606</v>
      </c>
      <c r="Q3265" t="s">
        <v>6479</v>
      </c>
      <c r="R3265" s="230">
        <v>45169</v>
      </c>
      <c r="S3265" s="230">
        <v>45261</v>
      </c>
      <c r="T3265" t="s">
        <v>8407</v>
      </c>
      <c r="U3265" s="285"/>
      <c r="V3265" s="285"/>
      <c r="W3265" s="285"/>
      <c r="X3265" s="285"/>
      <c r="Y3265" s="286"/>
      <c r="Z3265" t="s">
        <v>8392</v>
      </c>
      <c r="AA3265" t="s">
        <v>8398</v>
      </c>
      <c r="AB3265">
        <v>1755689446</v>
      </c>
      <c r="AC3265" s="292" t="str">
        <f>_xlfn.IFNA(IF(Table[[#This Row],[Programme Partner]]&lt;&gt;Table[[#This Row],[Implementing Partner]],CONCATENATE(Table[[#This Row],[Programme Partner]],"-",Table[[#This Row],[Implementing Partner]]),Table[[#This Row],[Programme Partner]]),"")</f>
        <v>IRB</v>
      </c>
    </row>
    <row r="3266" spans="1:35" ht="16.5" customHeight="1">
      <c r="A3266" s="183">
        <v>3267</v>
      </c>
      <c r="B3266" s="279" t="s">
        <v>8385</v>
      </c>
      <c r="C3266" s="281" t="s">
        <v>8360</v>
      </c>
      <c r="D3266" s="282" t="s">
        <v>8360</v>
      </c>
      <c r="E3266" s="283" t="s">
        <v>8461</v>
      </c>
      <c r="F3266" s="281" t="s">
        <v>27</v>
      </c>
      <c r="G3266" s="281" t="s">
        <v>8012</v>
      </c>
      <c r="H3266" s="284" t="s">
        <v>8365</v>
      </c>
      <c r="I3266" s="281" t="str">
        <f>IFERROR(VLOOKUP(Table[[#This Row],[Activity Details of Assistance]],WHAT!E:F,2,FALSE),"")</f>
        <v># of door</v>
      </c>
      <c r="J3266" s="281"/>
      <c r="K3266">
        <v>119</v>
      </c>
      <c r="L3266" s="195" t="s">
        <v>28</v>
      </c>
      <c r="M3266" s="293" t="s">
        <v>13</v>
      </c>
      <c r="N3266" t="s">
        <v>14</v>
      </c>
      <c r="O3266" t="s">
        <v>309</v>
      </c>
      <c r="P3266" t="s">
        <v>1606</v>
      </c>
      <c r="Q3266" t="s">
        <v>6479</v>
      </c>
      <c r="R3266" s="230">
        <v>45169</v>
      </c>
      <c r="S3266" s="230">
        <v>45261</v>
      </c>
      <c r="T3266" t="s">
        <v>8407</v>
      </c>
      <c r="U3266" s="285"/>
      <c r="V3266" s="285"/>
      <c r="W3266" s="285"/>
      <c r="X3266" s="285"/>
      <c r="Y3266" s="286"/>
      <c r="Z3266" t="s">
        <v>8392</v>
      </c>
      <c r="AA3266" t="s">
        <v>8398</v>
      </c>
      <c r="AB3266">
        <v>1755689446</v>
      </c>
      <c r="AC3266" s="292" t="str">
        <f>_xlfn.IFNA(IF(Table[[#This Row],[Programme Partner]]&lt;&gt;Table[[#This Row],[Implementing Partner]],CONCATENATE(Table[[#This Row],[Programme Partner]],"-",Table[[#This Row],[Implementing Partner]]),Table[[#This Row],[Programme Partner]]),"")</f>
        <v>IRB</v>
      </c>
    </row>
    <row r="3267" spans="1:35" ht="16.5" customHeight="1">
      <c r="A3267" s="183">
        <v>3268</v>
      </c>
      <c r="B3267" s="279" t="s">
        <v>8385</v>
      </c>
      <c r="C3267" s="281" t="s">
        <v>8360</v>
      </c>
      <c r="D3267" s="282" t="s">
        <v>8360</v>
      </c>
      <c r="E3267" s="283" t="s">
        <v>8461</v>
      </c>
      <c r="F3267" s="281" t="s">
        <v>27</v>
      </c>
      <c r="G3267" s="281" t="s">
        <v>8012</v>
      </c>
      <c r="H3267" s="284" t="s">
        <v>8312</v>
      </c>
      <c r="I3267" s="281" t="str">
        <f>IFERROR(VLOOKUP(Table[[#This Row],[Activity Details of Assistance]],WHAT!E:F,2,FALSE),"")</f>
        <v># of door</v>
      </c>
      <c r="J3267" s="281"/>
      <c r="K3267">
        <v>241</v>
      </c>
      <c r="L3267" s="195" t="s">
        <v>28</v>
      </c>
      <c r="M3267" s="293" t="s">
        <v>13</v>
      </c>
      <c r="N3267" t="s">
        <v>14</v>
      </c>
      <c r="O3267" t="s">
        <v>309</v>
      </c>
      <c r="P3267" t="s">
        <v>1606</v>
      </c>
      <c r="Q3267" t="s">
        <v>6479</v>
      </c>
      <c r="R3267" s="230">
        <v>45169</v>
      </c>
      <c r="S3267" s="230">
        <v>45261</v>
      </c>
      <c r="T3267" t="s">
        <v>8407</v>
      </c>
      <c r="U3267" s="285"/>
      <c r="V3267" s="285"/>
      <c r="W3267" s="285"/>
      <c r="X3267" s="285"/>
      <c r="Y3267" s="286"/>
      <c r="Z3267" t="s">
        <v>8392</v>
      </c>
      <c r="AA3267" t="s">
        <v>8398</v>
      </c>
      <c r="AB3267">
        <v>1755689446</v>
      </c>
      <c r="AC3267" s="292" t="str">
        <f>_xlfn.IFNA(IF(Table[[#This Row],[Programme Partner]]&lt;&gt;Table[[#This Row],[Implementing Partner]],CONCATENATE(Table[[#This Row],[Programme Partner]],"-",Table[[#This Row],[Implementing Partner]]),Table[[#This Row],[Programme Partner]]),"")</f>
        <v>IRB</v>
      </c>
    </row>
    <row r="3268" spans="1:35" ht="16.5" customHeight="1">
      <c r="A3268" s="183">
        <v>3269</v>
      </c>
      <c r="B3268" s="279" t="s">
        <v>8385</v>
      </c>
      <c r="C3268" s="281" t="s">
        <v>8360</v>
      </c>
      <c r="D3268" s="282" t="s">
        <v>8360</v>
      </c>
      <c r="E3268" s="283" t="s">
        <v>8461</v>
      </c>
      <c r="F3268" s="281" t="s">
        <v>27</v>
      </c>
      <c r="G3268" s="281" t="s">
        <v>8013</v>
      </c>
      <c r="H3268" s="284" t="s">
        <v>8286</v>
      </c>
      <c r="I3268" s="281" t="str">
        <f>IFERROR(VLOOKUP(Table[[#This Row],[Activity Details of Assistance]],WHAT!E:F,2,FALSE),"")</f>
        <v># of HP sessions at community level</v>
      </c>
      <c r="J3268" s="281"/>
      <c r="K3268">
        <v>110</v>
      </c>
      <c r="L3268" s="195" t="s">
        <v>28</v>
      </c>
      <c r="M3268" s="293" t="s">
        <v>13</v>
      </c>
      <c r="N3268" t="s">
        <v>14</v>
      </c>
      <c r="O3268" t="s">
        <v>309</v>
      </c>
      <c r="P3268" t="s">
        <v>1606</v>
      </c>
      <c r="Q3268" t="s">
        <v>6479</v>
      </c>
      <c r="R3268" s="230">
        <v>45169</v>
      </c>
      <c r="S3268" s="230">
        <v>45261</v>
      </c>
      <c r="T3268" t="s">
        <v>8407</v>
      </c>
      <c r="U3268" s="285"/>
      <c r="V3268" s="285"/>
      <c r="W3268" s="285"/>
      <c r="X3268" s="285"/>
      <c r="Y3268" s="286"/>
      <c r="Z3268" t="s">
        <v>8392</v>
      </c>
      <c r="AA3268" t="s">
        <v>8398</v>
      </c>
      <c r="AB3268">
        <v>1755689446</v>
      </c>
      <c r="AC3268" s="292" t="str">
        <f>_xlfn.IFNA(IF(Table[[#This Row],[Programme Partner]]&lt;&gt;Table[[#This Row],[Implementing Partner]],CONCATENATE(Table[[#This Row],[Programme Partner]],"-",Table[[#This Row],[Implementing Partner]]),Table[[#This Row],[Programme Partner]]),"")</f>
        <v>IRB</v>
      </c>
    </row>
    <row r="3269" spans="1:35" ht="16.5" customHeight="1">
      <c r="A3269" s="183">
        <v>3270</v>
      </c>
      <c r="B3269" s="279" t="s">
        <v>8385</v>
      </c>
      <c r="C3269" s="281" t="s">
        <v>8360</v>
      </c>
      <c r="D3269" s="282" t="s">
        <v>8360</v>
      </c>
      <c r="E3269" s="283" t="s">
        <v>8461</v>
      </c>
      <c r="F3269" s="281" t="s">
        <v>27</v>
      </c>
      <c r="G3269" s="281" t="s">
        <v>8014</v>
      </c>
      <c r="H3269" s="284" t="s">
        <v>8401</v>
      </c>
      <c r="I3269" s="281" t="str">
        <f>IFERROR(VLOOKUP(Table[[#This Row],[Activity Details of Assistance]],WHAT!E:F,2,FALSE),"")</f>
        <v># of household</v>
      </c>
      <c r="J3269" s="281"/>
      <c r="K3269">
        <v>2648</v>
      </c>
      <c r="L3269" s="195" t="s">
        <v>28</v>
      </c>
      <c r="M3269" s="293" t="s">
        <v>13</v>
      </c>
      <c r="N3269" t="s">
        <v>14</v>
      </c>
      <c r="O3269" t="s">
        <v>309</v>
      </c>
      <c r="P3269" t="s">
        <v>1606</v>
      </c>
      <c r="Q3269" t="s">
        <v>6479</v>
      </c>
      <c r="R3269" s="230">
        <v>45169</v>
      </c>
      <c r="S3269" s="230">
        <v>45261</v>
      </c>
      <c r="T3269" t="s">
        <v>8407</v>
      </c>
      <c r="U3269" s="285"/>
      <c r="V3269" s="285"/>
      <c r="W3269" s="285"/>
      <c r="X3269" s="285"/>
      <c r="Y3269" s="286"/>
      <c r="Z3269" t="s">
        <v>8392</v>
      </c>
      <c r="AA3269" t="s">
        <v>8398</v>
      </c>
      <c r="AB3269">
        <v>1755689446</v>
      </c>
      <c r="AC3269" s="292" t="str">
        <f>_xlfn.IFNA(IF(Table[[#This Row],[Programme Partner]]&lt;&gt;Table[[#This Row],[Implementing Partner]],CONCATENATE(Table[[#This Row],[Programme Partner]],"-",Table[[#This Row],[Implementing Partner]]),Table[[#This Row],[Programme Partner]]),"")</f>
        <v>IRB</v>
      </c>
    </row>
    <row r="3270" spans="1:35" ht="16.5" customHeight="1">
      <c r="A3270" s="183">
        <v>3271</v>
      </c>
      <c r="B3270" s="279" t="s">
        <v>8385</v>
      </c>
      <c r="C3270" s="281" t="s">
        <v>8360</v>
      </c>
      <c r="D3270" s="282" t="s">
        <v>8360</v>
      </c>
      <c r="E3270" s="283" t="s">
        <v>8461</v>
      </c>
      <c r="F3270" s="281" t="s">
        <v>27</v>
      </c>
      <c r="G3270" s="281" t="s">
        <v>8014</v>
      </c>
      <c r="H3270" s="284" t="s">
        <v>8412</v>
      </c>
      <c r="I3270" s="281" t="str">
        <f>IFERROR(VLOOKUP(Table[[#This Row],[Activity Details of Assistance]],WHAT!E:F,2,FALSE),"")</f>
        <v># of HH</v>
      </c>
      <c r="J3270" s="281"/>
      <c r="K3270">
        <v>2648</v>
      </c>
      <c r="L3270" s="195" t="s">
        <v>28</v>
      </c>
      <c r="M3270" s="293" t="s">
        <v>13</v>
      </c>
      <c r="N3270" t="s">
        <v>14</v>
      </c>
      <c r="O3270" t="s">
        <v>309</v>
      </c>
      <c r="P3270" t="s">
        <v>1606</v>
      </c>
      <c r="Q3270" t="s">
        <v>6479</v>
      </c>
      <c r="R3270" s="230">
        <v>45169</v>
      </c>
      <c r="S3270" s="230">
        <v>45261</v>
      </c>
      <c r="T3270" t="s">
        <v>8407</v>
      </c>
      <c r="U3270" s="285"/>
      <c r="V3270" s="285"/>
      <c r="W3270" s="285"/>
      <c r="X3270" s="285"/>
      <c r="Y3270" s="286"/>
      <c r="Z3270" t="s">
        <v>8392</v>
      </c>
      <c r="AA3270" t="s">
        <v>8398</v>
      </c>
      <c r="AB3270">
        <v>1755689446</v>
      </c>
      <c r="AC3270" s="292" t="str">
        <f>_xlfn.IFNA(IF(Table[[#This Row],[Programme Partner]]&lt;&gt;Table[[#This Row],[Implementing Partner]],CONCATENATE(Table[[#This Row],[Programme Partner]],"-",Table[[#This Row],[Implementing Partner]]),Table[[#This Row],[Programme Partner]]),"")</f>
        <v>IRB</v>
      </c>
    </row>
    <row r="3271" spans="1:35" ht="16.5" customHeight="1">
      <c r="A3271" s="183">
        <v>3272</v>
      </c>
      <c r="B3271" s="279" t="s">
        <v>8385</v>
      </c>
      <c r="C3271" s="281" t="s">
        <v>5275</v>
      </c>
      <c r="D3271" s="282" t="s">
        <v>5280</v>
      </c>
      <c r="E3271" s="283" t="s">
        <v>5275</v>
      </c>
      <c r="F3271" s="281" t="s">
        <v>27</v>
      </c>
      <c r="G3271" s="281" t="s">
        <v>8011</v>
      </c>
      <c r="H3271" s="284" t="s">
        <v>8363</v>
      </c>
      <c r="I3271" s="281" t="str">
        <f>IFERROR(VLOOKUP(Table[[#This Row],[Activity Details of Assistance]],WHAT!E:F,2,FALSE),"")</f>
        <v># of tube well</v>
      </c>
      <c r="J3271" s="281"/>
      <c r="K3271">
        <v>435</v>
      </c>
      <c r="L3271" s="195" t="s">
        <v>28</v>
      </c>
      <c r="M3271" s="293" t="s">
        <v>13</v>
      </c>
      <c r="N3271" t="s">
        <v>14</v>
      </c>
      <c r="O3271" t="s">
        <v>309</v>
      </c>
      <c r="P3271" t="s">
        <v>1606</v>
      </c>
      <c r="Q3271" t="s">
        <v>6482</v>
      </c>
      <c r="R3271" s="230">
        <v>45169</v>
      </c>
      <c r="S3271" s="230">
        <v>45323</v>
      </c>
      <c r="T3271" t="s">
        <v>8407</v>
      </c>
      <c r="U3271" s="285"/>
      <c r="V3271" s="285"/>
      <c r="W3271" s="285"/>
      <c r="X3271" s="285"/>
      <c r="Y3271" s="286"/>
      <c r="Z3271" t="s">
        <v>8391</v>
      </c>
      <c r="AA3271" t="s">
        <v>8397</v>
      </c>
      <c r="AB3271">
        <v>1713415879</v>
      </c>
      <c r="AC3271" s="292" t="str">
        <f>_xlfn.IFNA(IF(Table[[#This Row],[Programme Partner]]&lt;&gt;Table[[#This Row],[Implementing Partner]],CONCATENATE(Table[[#This Row],[Programme Partner]],"-",Table[[#This Row],[Implementing Partner]]),Table[[#This Row],[Programme Partner]]),"")</f>
        <v>UNICEF-VERC</v>
      </c>
    </row>
    <row r="3272" spans="1:35" ht="16.5" customHeight="1">
      <c r="A3272" s="183">
        <v>3273</v>
      </c>
      <c r="B3272" s="279" t="s">
        <v>8385</v>
      </c>
      <c r="C3272" s="281" t="s">
        <v>5275</v>
      </c>
      <c r="D3272" s="282" t="s">
        <v>5280</v>
      </c>
      <c r="E3272" s="283" t="s">
        <v>5275</v>
      </c>
      <c r="F3272" s="281" t="s">
        <v>27</v>
      </c>
      <c r="G3272" s="281" t="s">
        <v>8012</v>
      </c>
      <c r="H3272" s="284" t="s">
        <v>8364</v>
      </c>
      <c r="I3272" s="281" t="str">
        <f>IFERROR(VLOOKUP(Table[[#This Row],[Activity Details of Assistance]],WHAT!E:F,2,FALSE),"")</f>
        <v xml:space="preserve"># of door </v>
      </c>
      <c r="J3272" s="281"/>
      <c r="K3272">
        <v>130</v>
      </c>
      <c r="L3272" s="195" t="s">
        <v>28</v>
      </c>
      <c r="M3272" s="293" t="s">
        <v>13</v>
      </c>
      <c r="N3272" t="s">
        <v>14</v>
      </c>
      <c r="O3272" t="s">
        <v>309</v>
      </c>
      <c r="P3272" t="s">
        <v>1606</v>
      </c>
      <c r="Q3272" t="s">
        <v>6482</v>
      </c>
      <c r="R3272" s="230">
        <v>45169</v>
      </c>
      <c r="S3272" s="230">
        <v>45323</v>
      </c>
      <c r="T3272" t="s">
        <v>8407</v>
      </c>
      <c r="U3272" s="285"/>
      <c r="V3272" s="285"/>
      <c r="W3272" s="285"/>
      <c r="X3272" s="285"/>
      <c r="Y3272" s="286"/>
      <c r="Z3272" t="s">
        <v>8391</v>
      </c>
      <c r="AA3272" t="s">
        <v>8397</v>
      </c>
      <c r="AB3272">
        <v>1713415879</v>
      </c>
      <c r="AC3272" s="292" t="str">
        <f>_xlfn.IFNA(IF(Table[[#This Row],[Programme Partner]]&lt;&gt;Table[[#This Row],[Implementing Partner]],CONCATENATE(Table[[#This Row],[Programme Partner]],"-",Table[[#This Row],[Implementing Partner]]),Table[[#This Row],[Programme Partner]]),"")</f>
        <v>UNICEF-VERC</v>
      </c>
    </row>
    <row r="3273" spans="1:35" ht="16.5" customHeight="1">
      <c r="A3273" s="183">
        <v>3274</v>
      </c>
      <c r="B3273" s="279" t="s">
        <v>8385</v>
      </c>
      <c r="C3273" s="281" t="s">
        <v>5275</v>
      </c>
      <c r="D3273" s="282" t="s">
        <v>5280</v>
      </c>
      <c r="E3273" s="283" t="s">
        <v>5275</v>
      </c>
      <c r="F3273" s="281" t="s">
        <v>27</v>
      </c>
      <c r="G3273" s="281" t="s">
        <v>8012</v>
      </c>
      <c r="H3273" s="284" t="s">
        <v>8365</v>
      </c>
      <c r="I3273" s="281" t="str">
        <f>IFERROR(VLOOKUP(Table[[#This Row],[Activity Details of Assistance]],WHAT!E:F,2,FALSE),"")</f>
        <v># of door</v>
      </c>
      <c r="J3273" s="281"/>
      <c r="K3273">
        <v>327</v>
      </c>
      <c r="L3273" s="195" t="s">
        <v>28</v>
      </c>
      <c r="M3273" s="293" t="s">
        <v>13</v>
      </c>
      <c r="N3273" t="s">
        <v>14</v>
      </c>
      <c r="O3273" t="s">
        <v>309</v>
      </c>
      <c r="P3273" t="s">
        <v>1606</v>
      </c>
      <c r="Q3273" t="s">
        <v>6482</v>
      </c>
      <c r="R3273" s="230">
        <v>45169</v>
      </c>
      <c r="S3273" s="230">
        <v>45323</v>
      </c>
      <c r="T3273" t="s">
        <v>8407</v>
      </c>
      <c r="U3273" s="285"/>
      <c r="V3273" s="285"/>
      <c r="W3273" s="285"/>
      <c r="X3273" s="285"/>
      <c r="Y3273" s="286"/>
      <c r="Z3273" t="s">
        <v>8391</v>
      </c>
      <c r="AA3273" t="s">
        <v>8397</v>
      </c>
      <c r="AB3273">
        <v>1713415879</v>
      </c>
      <c r="AC3273" s="292" t="str">
        <f>_xlfn.IFNA(IF(Table[[#This Row],[Programme Partner]]&lt;&gt;Table[[#This Row],[Implementing Partner]],CONCATENATE(Table[[#This Row],[Programme Partner]],"-",Table[[#This Row],[Implementing Partner]]),Table[[#This Row],[Programme Partner]]),"")</f>
        <v>UNICEF-VERC</v>
      </c>
    </row>
    <row r="3274" spans="1:35" ht="16.5" customHeight="1">
      <c r="A3274" s="183">
        <v>3275</v>
      </c>
      <c r="B3274" s="279" t="s">
        <v>8385</v>
      </c>
      <c r="C3274" s="281" t="s">
        <v>5275</v>
      </c>
      <c r="D3274" s="282" t="s">
        <v>5280</v>
      </c>
      <c r="E3274" s="283" t="s">
        <v>5275</v>
      </c>
      <c r="F3274" s="281" t="s">
        <v>27</v>
      </c>
      <c r="G3274" s="281" t="s">
        <v>8012</v>
      </c>
      <c r="H3274" s="284" t="s">
        <v>8312</v>
      </c>
      <c r="I3274" s="281" t="str">
        <f>IFERROR(VLOOKUP(Table[[#This Row],[Activity Details of Assistance]],WHAT!E:F,2,FALSE),"")</f>
        <v># of door</v>
      </c>
      <c r="J3274" s="281"/>
      <c r="K3274">
        <v>827</v>
      </c>
      <c r="L3274" s="195" t="s">
        <v>28</v>
      </c>
      <c r="M3274" s="293" t="s">
        <v>13</v>
      </c>
      <c r="N3274" t="s">
        <v>14</v>
      </c>
      <c r="O3274" t="s">
        <v>309</v>
      </c>
      <c r="P3274" t="s">
        <v>1606</v>
      </c>
      <c r="Q3274" t="s">
        <v>6482</v>
      </c>
      <c r="R3274" s="230">
        <v>45169</v>
      </c>
      <c r="S3274" s="230">
        <v>45323</v>
      </c>
      <c r="T3274" t="s">
        <v>8407</v>
      </c>
      <c r="U3274" s="285"/>
      <c r="V3274" s="285"/>
      <c r="W3274" s="285"/>
      <c r="X3274" s="285"/>
      <c r="Y3274" s="286"/>
      <c r="Z3274" t="s">
        <v>8391</v>
      </c>
      <c r="AA3274" t="s">
        <v>8397</v>
      </c>
      <c r="AB3274">
        <v>1713415879</v>
      </c>
      <c r="AC3274" s="292" t="str">
        <f>_xlfn.IFNA(IF(Table[[#This Row],[Programme Partner]]&lt;&gt;Table[[#This Row],[Implementing Partner]],CONCATENATE(Table[[#This Row],[Programme Partner]],"-",Table[[#This Row],[Implementing Partner]]),Table[[#This Row],[Programme Partner]]),"")</f>
        <v>UNICEF-VERC</v>
      </c>
    </row>
    <row r="3275" spans="1:35" ht="16.5" customHeight="1">
      <c r="A3275" s="183">
        <v>3276</v>
      </c>
      <c r="B3275" s="279" t="s">
        <v>8385</v>
      </c>
      <c r="C3275" s="281" t="s">
        <v>5275</v>
      </c>
      <c r="D3275" s="282" t="s">
        <v>5280</v>
      </c>
      <c r="E3275" s="283" t="s">
        <v>5275</v>
      </c>
      <c r="F3275" s="281" t="s">
        <v>27</v>
      </c>
      <c r="G3275" s="281" t="s">
        <v>8013</v>
      </c>
      <c r="H3275" s="284" t="s">
        <v>8287</v>
      </c>
      <c r="I3275" s="281" t="str">
        <f>IFERROR(VLOOKUP(Table[[#This Row],[Activity Details of Assistance]],WHAT!E:F,2,FALSE),"")</f>
        <v># of HP sessions at HH level</v>
      </c>
      <c r="J3275" s="281"/>
      <c r="K3275">
        <v>7035</v>
      </c>
      <c r="L3275" s="195" t="s">
        <v>28</v>
      </c>
      <c r="M3275" s="293" t="s">
        <v>13</v>
      </c>
      <c r="N3275" t="s">
        <v>14</v>
      </c>
      <c r="O3275" t="s">
        <v>309</v>
      </c>
      <c r="P3275" t="s">
        <v>1606</v>
      </c>
      <c r="Q3275" t="s">
        <v>6482</v>
      </c>
      <c r="R3275" s="230">
        <v>45169</v>
      </c>
      <c r="S3275" s="230">
        <v>45323</v>
      </c>
      <c r="T3275" t="s">
        <v>8407</v>
      </c>
      <c r="U3275" s="285"/>
      <c r="V3275" s="285"/>
      <c r="W3275" s="285"/>
      <c r="X3275" s="285"/>
      <c r="Y3275" s="286"/>
      <c r="Z3275" t="s">
        <v>8391</v>
      </c>
      <c r="AA3275" t="s">
        <v>8397</v>
      </c>
      <c r="AB3275">
        <v>1713415879</v>
      </c>
      <c r="AC3275" s="292" t="str">
        <f>_xlfn.IFNA(IF(Table[[#This Row],[Programme Partner]]&lt;&gt;Table[[#This Row],[Implementing Partner]],CONCATENATE(Table[[#This Row],[Programme Partner]],"-",Table[[#This Row],[Implementing Partner]]),Table[[#This Row],[Programme Partner]]),"")</f>
        <v>UNICEF-VERC</v>
      </c>
    </row>
    <row r="3276" spans="1:35" ht="16.5" customHeight="1">
      <c r="A3276" s="183">
        <v>3277</v>
      </c>
      <c r="B3276" s="279" t="s">
        <v>8385</v>
      </c>
      <c r="C3276" s="281" t="s">
        <v>5275</v>
      </c>
      <c r="D3276" s="282" t="s">
        <v>5280</v>
      </c>
      <c r="E3276" s="283" t="s">
        <v>5275</v>
      </c>
      <c r="F3276" s="281" t="s">
        <v>27</v>
      </c>
      <c r="G3276" s="281" t="s">
        <v>8013</v>
      </c>
      <c r="H3276" s="284" t="s">
        <v>8327</v>
      </c>
      <c r="I3276" s="281" t="str">
        <f>IFERROR(VLOOKUP(Table[[#This Row],[Activity Details of Assistance]],WHAT!E:F,2,FALSE),"")</f>
        <v># of HP sessions at institution level</v>
      </c>
      <c r="J3276" s="281"/>
      <c r="K3276">
        <v>80</v>
      </c>
      <c r="L3276" s="195" t="s">
        <v>28</v>
      </c>
      <c r="M3276" s="293" t="s">
        <v>13</v>
      </c>
      <c r="N3276" t="s">
        <v>14</v>
      </c>
      <c r="O3276" t="s">
        <v>309</v>
      </c>
      <c r="P3276" t="s">
        <v>1606</v>
      </c>
      <c r="Q3276" t="s">
        <v>6482</v>
      </c>
      <c r="R3276" s="230">
        <v>45169</v>
      </c>
      <c r="S3276" s="230">
        <v>45323</v>
      </c>
      <c r="T3276" t="s">
        <v>8407</v>
      </c>
      <c r="U3276" s="285"/>
      <c r="V3276" s="285"/>
      <c r="W3276" s="285"/>
      <c r="X3276" s="285"/>
      <c r="Y3276" s="286"/>
      <c r="Z3276" t="s">
        <v>8391</v>
      </c>
      <c r="AA3276" t="s">
        <v>8397</v>
      </c>
      <c r="AB3276">
        <v>1713415879</v>
      </c>
      <c r="AC3276" s="292" t="str">
        <f>_xlfn.IFNA(IF(Table[[#This Row],[Programme Partner]]&lt;&gt;Table[[#This Row],[Implementing Partner]],CONCATENATE(Table[[#This Row],[Programme Partner]],"-",Table[[#This Row],[Implementing Partner]]),Table[[#This Row],[Programme Partner]]),"")</f>
        <v>UNICEF-VERC</v>
      </c>
    </row>
    <row r="3277" spans="1:35" ht="16.5" customHeight="1">
      <c r="A3277" s="183">
        <v>3278</v>
      </c>
      <c r="B3277" s="279" t="s">
        <v>8385</v>
      </c>
      <c r="C3277" s="281" t="s">
        <v>5275</v>
      </c>
      <c r="D3277" s="282" t="s">
        <v>5280</v>
      </c>
      <c r="E3277" s="283" t="s">
        <v>5275</v>
      </c>
      <c r="F3277" s="281" t="s">
        <v>27</v>
      </c>
      <c r="G3277" s="281" t="s">
        <v>8014</v>
      </c>
      <c r="H3277" s="284" t="s">
        <v>8401</v>
      </c>
      <c r="I3277" s="281" t="str">
        <f>IFERROR(VLOOKUP(Table[[#This Row],[Activity Details of Assistance]],WHAT!E:F,2,FALSE),"")</f>
        <v># of household</v>
      </c>
      <c r="J3277" s="281"/>
      <c r="K3277">
        <v>90</v>
      </c>
      <c r="L3277" s="195" t="s">
        <v>28</v>
      </c>
      <c r="M3277" s="293" t="s">
        <v>13</v>
      </c>
      <c r="N3277" t="s">
        <v>14</v>
      </c>
      <c r="O3277" t="s">
        <v>309</v>
      </c>
      <c r="P3277" t="s">
        <v>1606</v>
      </c>
      <c r="Q3277" t="s">
        <v>6482</v>
      </c>
      <c r="R3277" s="230">
        <v>45169</v>
      </c>
      <c r="S3277" s="230">
        <v>45323</v>
      </c>
      <c r="T3277" t="s">
        <v>8407</v>
      </c>
      <c r="U3277" s="285"/>
      <c r="V3277" s="285"/>
      <c r="W3277" s="285"/>
      <c r="X3277" s="285"/>
      <c r="Y3277" s="286"/>
      <c r="Z3277" t="s">
        <v>8391</v>
      </c>
      <c r="AA3277" t="s">
        <v>8397</v>
      </c>
      <c r="AB3277">
        <v>1713415879</v>
      </c>
      <c r="AC3277" s="292" t="str">
        <f>_xlfn.IFNA(IF(Table[[#This Row],[Programme Partner]]&lt;&gt;Table[[#This Row],[Implementing Partner]],CONCATENATE(Table[[#This Row],[Programme Partner]],"-",Table[[#This Row],[Implementing Partner]]),Table[[#This Row],[Programme Partner]]),"")</f>
        <v>UNICEF-VERC</v>
      </c>
    </row>
    <row r="3278" spans="1:35" ht="16.5" customHeight="1">
      <c r="A3278" s="183">
        <v>3279</v>
      </c>
      <c r="B3278" s="280" t="s">
        <v>8385</v>
      </c>
      <c r="C3278" s="287" t="s">
        <v>5275</v>
      </c>
      <c r="D3278" s="288" t="s">
        <v>5280</v>
      </c>
      <c r="E3278" s="289" t="s">
        <v>5275</v>
      </c>
      <c r="F3278" s="287" t="s">
        <v>27</v>
      </c>
      <c r="G3278" s="287" t="s">
        <v>8014</v>
      </c>
      <c r="H3278" s="290" t="s">
        <v>8412</v>
      </c>
      <c r="I3278" s="287" t="str">
        <f>IFERROR(VLOOKUP(Table[[#This Row],[Activity Details of Assistance]],WHAT!E:F,2,FALSE),"")</f>
        <v># of HH</v>
      </c>
      <c r="J3278" s="287"/>
      <c r="K3278">
        <v>6945</v>
      </c>
      <c r="L3278" s="195" t="s">
        <v>28</v>
      </c>
      <c r="M3278" s="293" t="s">
        <v>13</v>
      </c>
      <c r="N3278" t="s">
        <v>14</v>
      </c>
      <c r="O3278" t="s">
        <v>309</v>
      </c>
      <c r="P3278" t="s">
        <v>1606</v>
      </c>
      <c r="Q3278" t="s">
        <v>6482</v>
      </c>
      <c r="R3278" s="230">
        <v>45169</v>
      </c>
      <c r="S3278" s="230">
        <v>45323</v>
      </c>
      <c r="T3278" t="s">
        <v>8407</v>
      </c>
      <c r="U3278" s="291"/>
      <c r="V3278" s="291"/>
      <c r="W3278" s="291"/>
      <c r="X3278" s="291"/>
      <c r="Y3278" s="286"/>
      <c r="Z3278" t="s">
        <v>8391</v>
      </c>
      <c r="AA3278" t="s">
        <v>8397</v>
      </c>
      <c r="AB3278">
        <v>1713415879</v>
      </c>
      <c r="AC3278" s="292" t="str">
        <f>_xlfn.IFNA(IF(Table[[#This Row],[Programme Partner]]&lt;&gt;Table[[#This Row],[Implementing Partner]],CONCATENATE(Table[[#This Row],[Programme Partner]],"-",Table[[#This Row],[Implementing Partner]]),Table[[#This Row],[Programme Partner]]),"")</f>
        <v>UNICEF-VERC</v>
      </c>
    </row>
    <row r="3279" spans="1:35" s="76" customFormat="1" ht="16.5" customHeight="1">
      <c r="A3279" s="258"/>
      <c r="B3279" s="258" t="s">
        <v>8385</v>
      </c>
      <c r="C3279" s="257" t="s">
        <v>5033</v>
      </c>
      <c r="D3279" s="273" t="s">
        <v>5033</v>
      </c>
      <c r="E3279" s="274" t="s">
        <v>8447</v>
      </c>
      <c r="F3279" s="257" t="s">
        <v>27</v>
      </c>
      <c r="G3279" s="257" t="s">
        <v>8013</v>
      </c>
      <c r="H3279" s="304" t="s">
        <v>8286</v>
      </c>
      <c r="I3279" s="257" t="str">
        <f>IFERROR(VLOOKUP(Table[[#This Row],[Activity Details of Assistance]],WHAT!E:F,2,FALSE),"")</f>
        <v># of HP sessions at community level</v>
      </c>
      <c r="J3279" s="257"/>
      <c r="K3279" s="76">
        <v>25</v>
      </c>
      <c r="L3279" s="257" t="s">
        <v>28</v>
      </c>
      <c r="M3279" s="295" t="s">
        <v>13</v>
      </c>
      <c r="N3279" s="76" t="s">
        <v>14</v>
      </c>
      <c r="O3279" s="76" t="s">
        <v>307</v>
      </c>
      <c r="P3279" s="76" t="s">
        <v>1603</v>
      </c>
      <c r="Q3279" s="76" t="s">
        <v>8240</v>
      </c>
      <c r="R3279" s="231">
        <v>45169</v>
      </c>
      <c r="S3279" s="231">
        <v>45657</v>
      </c>
      <c r="T3279" t="s">
        <v>8366</v>
      </c>
      <c r="U3279" s="262"/>
      <c r="V3279" s="262"/>
      <c r="W3279" s="262"/>
      <c r="X3279" s="262"/>
      <c r="Y3279" s="263"/>
      <c r="Z3279" t="s">
        <v>8439</v>
      </c>
      <c r="AA3279" t="s">
        <v>8442</v>
      </c>
      <c r="AB3279">
        <v>1847455736</v>
      </c>
      <c r="AC3279" s="264" t="str">
        <f>_xlfn.IFNA(IF(Table[[#This Row],[Programme Partner]]&lt;&gt;Table[[#This Row],[Implementing Partner]],CONCATENATE(Table[[#This Row],[Programme Partner]],"-",Table[[#This Row],[Implementing Partner]]),Table[[#This Row],[Programme Partner]]),"")</f>
        <v>BRAC</v>
      </c>
      <c r="AD3279" s="225"/>
      <c r="AE3279" s="226"/>
      <c r="AF3279" s="226"/>
      <c r="AG3279" s="227"/>
      <c r="AH3279" s="228"/>
      <c r="AI3279" s="228"/>
    </row>
    <row r="3280" spans="1:35" ht="16.5" customHeight="1">
      <c r="A3280" s="183"/>
      <c r="B3280" s="183" t="s">
        <v>8385</v>
      </c>
      <c r="C3280" s="195" t="s">
        <v>5033</v>
      </c>
      <c r="D3280" s="268" t="s">
        <v>5033</v>
      </c>
      <c r="E3280" s="233" t="s">
        <v>8447</v>
      </c>
      <c r="F3280" s="195" t="s">
        <v>27</v>
      </c>
      <c r="G3280" s="195" t="s">
        <v>8013</v>
      </c>
      <c r="H3280" s="301" t="s">
        <v>8286</v>
      </c>
      <c r="I3280" s="195" t="str">
        <f>IFERROR(VLOOKUP(Table[[#This Row],[Activity Details of Assistance]],WHAT!E:F,2,FALSE),"")</f>
        <v># of HP sessions at community level</v>
      </c>
      <c r="J3280" s="195"/>
      <c r="K3280">
        <v>16</v>
      </c>
      <c r="L3280" s="195" t="s">
        <v>28</v>
      </c>
      <c r="M3280" s="293" t="s">
        <v>13</v>
      </c>
      <c r="N3280" t="s">
        <v>14</v>
      </c>
      <c r="O3280" t="s">
        <v>309</v>
      </c>
      <c r="P3280" t="s">
        <v>1606</v>
      </c>
      <c r="Q3280" t="s">
        <v>8207</v>
      </c>
      <c r="R3280" s="230">
        <v>45169</v>
      </c>
      <c r="S3280" s="230">
        <v>45657</v>
      </c>
      <c r="T3280" t="s">
        <v>8366</v>
      </c>
      <c r="U3280" s="259"/>
      <c r="V3280" s="259"/>
      <c r="W3280" s="259"/>
      <c r="X3280" s="259"/>
      <c r="Y3280" s="260"/>
      <c r="Z3280" t="s">
        <v>8439</v>
      </c>
      <c r="AA3280" t="s">
        <v>8442</v>
      </c>
      <c r="AB3280">
        <v>1847455736</v>
      </c>
      <c r="AC3280" s="261" t="str">
        <f>_xlfn.IFNA(IF(Table[[#This Row],[Programme Partner]]&lt;&gt;Table[[#This Row],[Implementing Partner]],CONCATENATE(Table[[#This Row],[Programme Partner]],"-",Table[[#This Row],[Implementing Partner]]),Table[[#This Row],[Programme Partner]]),"")</f>
        <v>BRAC</v>
      </c>
    </row>
    <row r="3281" spans="1:29" ht="16.5" customHeight="1">
      <c r="A3281" s="183"/>
      <c r="B3281" s="183" t="s">
        <v>8385</v>
      </c>
      <c r="C3281" s="195" t="s">
        <v>8030</v>
      </c>
      <c r="D3281" s="268" t="s">
        <v>8030</v>
      </c>
      <c r="E3281" s="233" t="s">
        <v>8494</v>
      </c>
      <c r="F3281" s="195" t="s">
        <v>27</v>
      </c>
      <c r="G3281" s="195" t="s">
        <v>8012</v>
      </c>
      <c r="H3281" s="301" t="s">
        <v>8365</v>
      </c>
      <c r="I3281" s="195" t="str">
        <f>IFERROR(VLOOKUP(Table[[#This Row],[Activity Details of Assistance]],WHAT!E:F,2,FALSE),"")</f>
        <v># of door</v>
      </c>
      <c r="J3281" s="195"/>
      <c r="K3281">
        <v>26</v>
      </c>
      <c r="L3281" s="195" t="s">
        <v>28</v>
      </c>
      <c r="M3281" s="293" t="s">
        <v>13</v>
      </c>
      <c r="N3281" t="s">
        <v>14</v>
      </c>
      <c r="O3281" t="s">
        <v>307</v>
      </c>
      <c r="P3281" t="s">
        <v>307</v>
      </c>
      <c r="Q3281" t="s">
        <v>8219</v>
      </c>
      <c r="R3281" s="230">
        <v>45169</v>
      </c>
      <c r="S3281" s="230">
        <v>45657</v>
      </c>
      <c r="T3281" t="s">
        <v>8366</v>
      </c>
      <c r="U3281" s="259"/>
      <c r="V3281" s="259"/>
      <c r="W3281" s="259"/>
      <c r="X3281" s="259"/>
      <c r="Y3281" s="260"/>
      <c r="Z3281" t="s">
        <v>8415</v>
      </c>
      <c r="AA3281" t="s">
        <v>8416</v>
      </c>
      <c r="AB3281">
        <v>1712024697</v>
      </c>
      <c r="AC3281" s="261" t="str">
        <f>_xlfn.IFNA(IF(Table[[#This Row],[Programme Partner]]&lt;&gt;Table[[#This Row],[Implementing Partner]],CONCATENATE(Table[[#This Row],[Programme Partner]],"-",Table[[#This Row],[Implementing Partner]]),Table[[#This Row],[Programme Partner]]),"")</f>
        <v>NABOLOK</v>
      </c>
    </row>
    <row r="3282" spans="1:29" ht="16.5" customHeight="1">
      <c r="A3282" s="183"/>
      <c r="B3282" s="183" t="s">
        <v>8385</v>
      </c>
      <c r="C3282" s="195" t="s">
        <v>8030</v>
      </c>
      <c r="D3282" s="268" t="s">
        <v>8030</v>
      </c>
      <c r="E3282" s="233" t="s">
        <v>8494</v>
      </c>
      <c r="F3282" s="195" t="s">
        <v>27</v>
      </c>
      <c r="G3282" s="195" t="s">
        <v>8012</v>
      </c>
      <c r="H3282" s="301" t="s">
        <v>8312</v>
      </c>
      <c r="I3282" s="195" t="str">
        <f>IFERROR(VLOOKUP(Table[[#This Row],[Activity Details of Assistance]],WHAT!E:F,2,FALSE),"")</f>
        <v># of door</v>
      </c>
      <c r="J3282" s="195"/>
      <c r="K3282">
        <v>2</v>
      </c>
      <c r="L3282" s="195" t="s">
        <v>28</v>
      </c>
      <c r="M3282" s="293" t="s">
        <v>13</v>
      </c>
      <c r="N3282" t="s">
        <v>14</v>
      </c>
      <c r="O3282" t="s">
        <v>307</v>
      </c>
      <c r="P3282" t="s">
        <v>307</v>
      </c>
      <c r="Q3282" t="s">
        <v>8219</v>
      </c>
      <c r="R3282" s="230">
        <v>45169</v>
      </c>
      <c r="S3282" s="230">
        <v>45657</v>
      </c>
      <c r="T3282" t="s">
        <v>8366</v>
      </c>
      <c r="U3282" s="259"/>
      <c r="V3282" s="259"/>
      <c r="W3282" s="259"/>
      <c r="X3282" s="259"/>
      <c r="Y3282" s="260"/>
      <c r="Z3282" t="s">
        <v>8415</v>
      </c>
      <c r="AA3282" t="s">
        <v>8416</v>
      </c>
      <c r="AB3282">
        <v>1712024697</v>
      </c>
      <c r="AC3282" s="261" t="str">
        <f>_xlfn.IFNA(IF(Table[[#This Row],[Programme Partner]]&lt;&gt;Table[[#This Row],[Implementing Partner]],CONCATENATE(Table[[#This Row],[Programme Partner]],"-",Table[[#This Row],[Implementing Partner]]),Table[[#This Row],[Programme Partner]]),"")</f>
        <v>NABOLOK</v>
      </c>
    </row>
    <row r="3283" spans="1:29" ht="16.5" customHeight="1">
      <c r="A3283" s="183"/>
      <c r="B3283" s="183" t="s">
        <v>8385</v>
      </c>
      <c r="C3283" s="195" t="s">
        <v>8030</v>
      </c>
      <c r="D3283" s="268" t="s">
        <v>8030</v>
      </c>
      <c r="E3283" s="233" t="s">
        <v>8494</v>
      </c>
      <c r="F3283" s="195" t="s">
        <v>27</v>
      </c>
      <c r="G3283" s="195" t="s">
        <v>8013</v>
      </c>
      <c r="H3283" s="301" t="s">
        <v>8286</v>
      </c>
      <c r="I3283" s="195" t="str">
        <f>IFERROR(VLOOKUP(Table[[#This Row],[Activity Details of Assistance]],WHAT!E:F,2,FALSE),"")</f>
        <v># of HP sessions at community level</v>
      </c>
      <c r="J3283" s="195"/>
      <c r="K3283">
        <v>25</v>
      </c>
      <c r="L3283" s="195" t="s">
        <v>28</v>
      </c>
      <c r="M3283" s="293" t="s">
        <v>13</v>
      </c>
      <c r="N3283" t="s">
        <v>14</v>
      </c>
      <c r="O3283" t="s">
        <v>307</v>
      </c>
      <c r="P3283" t="s">
        <v>307</v>
      </c>
      <c r="Q3283" t="s">
        <v>8219</v>
      </c>
      <c r="R3283" s="230">
        <v>45169</v>
      </c>
      <c r="S3283" s="230">
        <v>45657</v>
      </c>
      <c r="T3283" t="s">
        <v>8366</v>
      </c>
      <c r="U3283" s="259"/>
      <c r="V3283" s="259"/>
      <c r="W3283" s="259"/>
      <c r="X3283" s="259"/>
      <c r="Y3283" s="260"/>
      <c r="Z3283" t="s">
        <v>8415</v>
      </c>
      <c r="AA3283" t="s">
        <v>8416</v>
      </c>
      <c r="AB3283">
        <v>1712024697</v>
      </c>
      <c r="AC3283" s="261" t="str">
        <f>_xlfn.IFNA(IF(Table[[#This Row],[Programme Partner]]&lt;&gt;Table[[#This Row],[Implementing Partner]],CONCATENATE(Table[[#This Row],[Programme Partner]],"-",Table[[#This Row],[Implementing Partner]]),Table[[#This Row],[Programme Partner]]),"")</f>
        <v>NABOLOK</v>
      </c>
    </row>
    <row r="3284" spans="1:29" ht="16.5" customHeight="1">
      <c r="A3284" s="183"/>
      <c r="B3284" s="183" t="s">
        <v>8385</v>
      </c>
      <c r="C3284" s="195" t="s">
        <v>8030</v>
      </c>
      <c r="D3284" s="268" t="s">
        <v>8030</v>
      </c>
      <c r="E3284" s="233" t="s">
        <v>8494</v>
      </c>
      <c r="F3284" s="195" t="s">
        <v>27</v>
      </c>
      <c r="G3284" s="195" t="s">
        <v>8013</v>
      </c>
      <c r="H3284" s="301" t="s">
        <v>8287</v>
      </c>
      <c r="I3284" s="195" t="str">
        <f>IFERROR(VLOOKUP(Table[[#This Row],[Activity Details of Assistance]],WHAT!E:F,2,FALSE),"")</f>
        <v># of HP sessions at HH level</v>
      </c>
      <c r="J3284" s="195"/>
      <c r="K3284">
        <v>637</v>
      </c>
      <c r="L3284" s="195" t="s">
        <v>28</v>
      </c>
      <c r="M3284" s="293" t="s">
        <v>13</v>
      </c>
      <c r="N3284" t="s">
        <v>14</v>
      </c>
      <c r="O3284" t="s">
        <v>307</v>
      </c>
      <c r="P3284" t="s">
        <v>307</v>
      </c>
      <c r="Q3284" t="s">
        <v>8219</v>
      </c>
      <c r="R3284" s="230">
        <v>45169</v>
      </c>
      <c r="S3284" s="230">
        <v>45657</v>
      </c>
      <c r="T3284" t="s">
        <v>8366</v>
      </c>
      <c r="U3284" s="259"/>
      <c r="V3284" s="259"/>
      <c r="W3284" s="259"/>
      <c r="X3284" s="259"/>
      <c r="Y3284" s="260"/>
      <c r="Z3284" t="s">
        <v>8415</v>
      </c>
      <c r="AA3284" t="s">
        <v>8416</v>
      </c>
      <c r="AB3284">
        <v>1712024697</v>
      </c>
      <c r="AC3284" s="261" t="str">
        <f>_xlfn.IFNA(IF(Table[[#This Row],[Programme Partner]]&lt;&gt;Table[[#This Row],[Implementing Partner]],CONCATENATE(Table[[#This Row],[Programme Partner]],"-",Table[[#This Row],[Implementing Partner]]),Table[[#This Row],[Programme Partner]]),"")</f>
        <v>NABOLOK</v>
      </c>
    </row>
    <row r="3285" spans="1:29" ht="16.5" customHeight="1">
      <c r="A3285" s="183"/>
      <c r="B3285" s="183" t="s">
        <v>8385</v>
      </c>
      <c r="C3285" s="195" t="s">
        <v>8030</v>
      </c>
      <c r="D3285" s="268" t="s">
        <v>8030</v>
      </c>
      <c r="E3285" s="233" t="s">
        <v>8494</v>
      </c>
      <c r="F3285" s="195" t="s">
        <v>27</v>
      </c>
      <c r="G3285" s="195" t="s">
        <v>8014</v>
      </c>
      <c r="H3285" s="301" t="s">
        <v>8313</v>
      </c>
      <c r="I3285" s="195" t="str">
        <f>IFERROR(VLOOKUP(Table[[#This Row],[Activity Details of Assistance]],WHAT!E:F,2,FALSE),"")</f>
        <v># of campaign per camp </v>
      </c>
      <c r="J3285" s="195"/>
      <c r="K3285">
        <v>4</v>
      </c>
      <c r="L3285" s="195" t="s">
        <v>28</v>
      </c>
      <c r="M3285" s="293" t="s">
        <v>13</v>
      </c>
      <c r="N3285" t="s">
        <v>14</v>
      </c>
      <c r="O3285" t="s">
        <v>307</v>
      </c>
      <c r="P3285" t="s">
        <v>307</v>
      </c>
      <c r="Q3285" t="s">
        <v>8219</v>
      </c>
      <c r="R3285" s="230">
        <v>45169</v>
      </c>
      <c r="S3285" s="230">
        <v>45657</v>
      </c>
      <c r="T3285" t="s">
        <v>8366</v>
      </c>
      <c r="U3285" s="259"/>
      <c r="V3285" s="259"/>
      <c r="W3285" s="259"/>
      <c r="X3285" s="259"/>
      <c r="Y3285" s="260"/>
      <c r="Z3285" t="s">
        <v>8415</v>
      </c>
      <c r="AA3285" t="s">
        <v>8416</v>
      </c>
      <c r="AB3285">
        <v>1712024697</v>
      </c>
      <c r="AC3285" s="261" t="str">
        <f>_xlfn.IFNA(IF(Table[[#This Row],[Programme Partner]]&lt;&gt;Table[[#This Row],[Implementing Partner]],CONCATENATE(Table[[#This Row],[Programme Partner]],"-",Table[[#This Row],[Implementing Partner]]),Table[[#This Row],[Programme Partner]]),"")</f>
        <v>NABOLOK</v>
      </c>
    </row>
    <row r="3286" spans="1:29" ht="16.5" customHeight="1">
      <c r="A3286" s="183"/>
      <c r="B3286" s="183" t="s">
        <v>8385</v>
      </c>
      <c r="C3286" s="195" t="s">
        <v>8030</v>
      </c>
      <c r="D3286" s="268" t="s">
        <v>8030</v>
      </c>
      <c r="E3286" s="233" t="s">
        <v>8494</v>
      </c>
      <c r="F3286" s="195" t="s">
        <v>27</v>
      </c>
      <c r="G3286" s="195" t="s">
        <v>8014</v>
      </c>
      <c r="H3286" s="301" t="s">
        <v>8401</v>
      </c>
      <c r="I3286" s="195" t="str">
        <f>IFERROR(VLOOKUP(Table[[#This Row],[Activity Details of Assistance]],WHAT!E:F,2,FALSE),"")</f>
        <v># of household</v>
      </c>
      <c r="J3286" s="195"/>
      <c r="K3286">
        <v>309</v>
      </c>
      <c r="L3286" s="195" t="s">
        <v>28</v>
      </c>
      <c r="M3286" s="293" t="s">
        <v>13</v>
      </c>
      <c r="N3286" t="s">
        <v>14</v>
      </c>
      <c r="O3286" t="s">
        <v>307</v>
      </c>
      <c r="P3286" t="s">
        <v>307</v>
      </c>
      <c r="Q3286" t="s">
        <v>8219</v>
      </c>
      <c r="R3286" s="230">
        <v>45169</v>
      </c>
      <c r="S3286" s="230">
        <v>45657</v>
      </c>
      <c r="T3286" t="s">
        <v>8366</v>
      </c>
      <c r="U3286" s="259"/>
      <c r="V3286" s="259"/>
      <c r="W3286" s="259"/>
      <c r="X3286" s="259"/>
      <c r="Y3286" s="260"/>
      <c r="Z3286" t="s">
        <v>8415</v>
      </c>
      <c r="AA3286" t="s">
        <v>8416</v>
      </c>
      <c r="AB3286">
        <v>1712024697</v>
      </c>
      <c r="AC3286" s="261" t="str">
        <f>_xlfn.IFNA(IF(Table[[#This Row],[Programme Partner]]&lt;&gt;Table[[#This Row],[Implementing Partner]],CONCATENATE(Table[[#This Row],[Programme Partner]],"-",Table[[#This Row],[Implementing Partner]]),Table[[#This Row],[Programme Partner]]),"")</f>
        <v>NABOLOK</v>
      </c>
    </row>
    <row r="3287" spans="1:29" ht="16.5" customHeight="1">
      <c r="A3287" s="183"/>
      <c r="B3287" s="183" t="s">
        <v>8385</v>
      </c>
      <c r="C3287" s="195" t="s">
        <v>8306</v>
      </c>
      <c r="D3287" s="268" t="s">
        <v>8306</v>
      </c>
      <c r="E3287" t="s">
        <v>5058</v>
      </c>
      <c r="F3287" s="195" t="s">
        <v>27</v>
      </c>
      <c r="G3287" s="195" t="s">
        <v>8013</v>
      </c>
      <c r="H3287" s="301" t="s">
        <v>8286</v>
      </c>
      <c r="I3287" s="195" t="str">
        <f>IFERROR(VLOOKUP(Table[[#This Row],[Activity Details of Assistance]],WHAT!E:F,2,FALSE),"")</f>
        <v># of HP sessions at community level</v>
      </c>
      <c r="J3287" s="195"/>
      <c r="K3287">
        <v>60</v>
      </c>
      <c r="L3287" s="195" t="s">
        <v>28</v>
      </c>
      <c r="M3287" s="293" t="s">
        <v>13</v>
      </c>
      <c r="N3287" t="s">
        <v>14</v>
      </c>
      <c r="O3287" t="s">
        <v>4732</v>
      </c>
      <c r="P3287" t="s">
        <v>1563</v>
      </c>
      <c r="Q3287" t="s">
        <v>8226</v>
      </c>
      <c r="R3287" s="230">
        <v>45169</v>
      </c>
      <c r="S3287" s="230">
        <v>45657</v>
      </c>
      <c r="T3287" t="s">
        <v>8436</v>
      </c>
      <c r="U3287" s="259"/>
      <c r="V3287" s="259"/>
      <c r="W3287" s="259"/>
      <c r="X3287" s="259"/>
      <c r="Y3287" s="260"/>
      <c r="Z3287" t="s">
        <v>8361</v>
      </c>
      <c r="AA3287" t="s">
        <v>8362</v>
      </c>
      <c r="AB3287">
        <v>1681597433</v>
      </c>
      <c r="AC3287" s="261" t="str">
        <f>_xlfn.IFNA(IF(Table[[#This Row],[Programme Partner]]&lt;&gt;Table[[#This Row],[Implementing Partner]],CONCATENATE(Table[[#This Row],[Programme Partner]],"-",Table[[#This Row],[Implementing Partner]]),Table[[#This Row],[Programme Partner]]),"")</f>
        <v>GREEN HILL</v>
      </c>
    </row>
    <row r="3288" spans="1:29" ht="16.5" customHeight="1">
      <c r="A3288" s="183"/>
      <c r="B3288" s="183" t="s">
        <v>8385</v>
      </c>
      <c r="C3288" s="195" t="s">
        <v>8306</v>
      </c>
      <c r="D3288" s="268" t="s">
        <v>8306</v>
      </c>
      <c r="E3288" t="s">
        <v>5058</v>
      </c>
      <c r="F3288" s="195" t="s">
        <v>27</v>
      </c>
      <c r="G3288" s="195" t="s">
        <v>8013</v>
      </c>
      <c r="H3288" s="301" t="s">
        <v>8287</v>
      </c>
      <c r="I3288" s="195" t="str">
        <f>IFERROR(VLOOKUP(Table[[#This Row],[Activity Details of Assistance]],WHAT!E:F,2,FALSE),"")</f>
        <v># of HP sessions at HH level</v>
      </c>
      <c r="J3288" s="195"/>
      <c r="K3288">
        <v>350</v>
      </c>
      <c r="L3288" s="195" t="s">
        <v>28</v>
      </c>
      <c r="M3288" s="293" t="s">
        <v>13</v>
      </c>
      <c r="N3288" t="s">
        <v>14</v>
      </c>
      <c r="O3288" t="s">
        <v>4732</v>
      </c>
      <c r="P3288" t="s">
        <v>1563</v>
      </c>
      <c r="Q3288" t="s">
        <v>8226</v>
      </c>
      <c r="R3288" s="230">
        <v>45169</v>
      </c>
      <c r="S3288" s="230">
        <v>45657</v>
      </c>
      <c r="T3288" t="s">
        <v>8436</v>
      </c>
      <c r="U3288" s="259"/>
      <c r="V3288" s="259"/>
      <c r="W3288" s="259"/>
      <c r="X3288" s="259"/>
      <c r="Y3288" s="260"/>
      <c r="Z3288" t="s">
        <v>8361</v>
      </c>
      <c r="AA3288" t="s">
        <v>8362</v>
      </c>
      <c r="AB3288">
        <v>1681597433</v>
      </c>
      <c r="AC3288" s="261" t="str">
        <f>_xlfn.IFNA(IF(Table[[#This Row],[Programme Partner]]&lt;&gt;Table[[#This Row],[Implementing Partner]],CONCATENATE(Table[[#This Row],[Programme Partner]],"-",Table[[#This Row],[Implementing Partner]]),Table[[#This Row],[Programme Partner]]),"")</f>
        <v>GREEN HILL</v>
      </c>
    </row>
    <row r="3289" spans="1:29" ht="16.5" customHeight="1">
      <c r="A3289" s="183"/>
      <c r="B3289" s="183" t="s">
        <v>8385</v>
      </c>
      <c r="C3289" s="195" t="s">
        <v>5275</v>
      </c>
      <c r="D3289" s="268" t="s">
        <v>5087</v>
      </c>
      <c r="E3289" s="233" t="s">
        <v>8349</v>
      </c>
      <c r="F3289" s="195" t="s">
        <v>27</v>
      </c>
      <c r="G3289" s="195" t="s">
        <v>8012</v>
      </c>
      <c r="H3289" s="301" t="s">
        <v>8403</v>
      </c>
      <c r="I3289" s="195" t="str">
        <f>IFERROR(VLOOKUP(Table[[#This Row],[Activity Details of Assistance]],WHAT!E:F,2,FALSE),"")</f>
        <v># of door</v>
      </c>
      <c r="J3289" s="195"/>
      <c r="K3289">
        <v>22</v>
      </c>
      <c r="L3289" s="195" t="s">
        <v>28</v>
      </c>
      <c r="M3289" s="293" t="s">
        <v>13</v>
      </c>
      <c r="N3289" t="s">
        <v>14</v>
      </c>
      <c r="O3289" t="s">
        <v>309</v>
      </c>
      <c r="P3289" t="s">
        <v>1607</v>
      </c>
      <c r="Q3289" t="s">
        <v>8210</v>
      </c>
      <c r="R3289" s="230">
        <v>45169</v>
      </c>
      <c r="S3289" s="230">
        <v>45657</v>
      </c>
      <c r="T3289" t="s">
        <v>8366</v>
      </c>
      <c r="U3289" s="259"/>
      <c r="V3289" s="259"/>
      <c r="W3289" s="259"/>
      <c r="X3289" s="259"/>
      <c r="Y3289" s="260"/>
      <c r="Z3289" t="s">
        <v>8484</v>
      </c>
      <c r="AA3289" t="s">
        <v>8485</v>
      </c>
      <c r="AB3289" t="s">
        <v>8486</v>
      </c>
      <c r="AC3289" s="261" t="str">
        <f>_xlfn.IFNA(IF(Table[[#This Row],[Programme Partner]]&lt;&gt;Table[[#This Row],[Implementing Partner]],CONCATENATE(Table[[#This Row],[Programme Partner]],"-",Table[[#This Row],[Implementing Partner]]),Table[[#This Row],[Programme Partner]]),"")</f>
        <v>UNICEF-DSK</v>
      </c>
    </row>
    <row r="3290" spans="1:29" ht="16.5" customHeight="1">
      <c r="A3290" s="183"/>
      <c r="B3290" s="183" t="s">
        <v>8385</v>
      </c>
      <c r="C3290" s="195" t="s">
        <v>5275</v>
      </c>
      <c r="D3290" s="268" t="s">
        <v>5087</v>
      </c>
      <c r="E3290" s="233" t="s">
        <v>8349</v>
      </c>
      <c r="F3290" s="195" t="s">
        <v>27</v>
      </c>
      <c r="G3290" s="195" t="s">
        <v>8012</v>
      </c>
      <c r="H3290" s="301" t="s">
        <v>8365</v>
      </c>
      <c r="I3290" s="195" t="str">
        <f>IFERROR(VLOOKUP(Table[[#This Row],[Activity Details of Assistance]],WHAT!E:F,2,FALSE),"")</f>
        <v># of door</v>
      </c>
      <c r="J3290" s="195"/>
      <c r="K3290">
        <v>97</v>
      </c>
      <c r="L3290" s="195" t="s">
        <v>28</v>
      </c>
      <c r="M3290" s="293" t="s">
        <v>13</v>
      </c>
      <c r="N3290" t="s">
        <v>14</v>
      </c>
      <c r="O3290" t="s">
        <v>309</v>
      </c>
      <c r="P3290" t="s">
        <v>1607</v>
      </c>
      <c r="Q3290" t="s">
        <v>8210</v>
      </c>
      <c r="R3290" s="230">
        <v>45169</v>
      </c>
      <c r="S3290" s="230">
        <v>45657</v>
      </c>
      <c r="T3290" t="s">
        <v>8366</v>
      </c>
      <c r="U3290" s="259"/>
      <c r="V3290" s="259"/>
      <c r="W3290" s="259"/>
      <c r="X3290" s="259"/>
      <c r="Y3290" s="260"/>
      <c r="Z3290" t="s">
        <v>8484</v>
      </c>
      <c r="AA3290" t="s">
        <v>8485</v>
      </c>
      <c r="AB3290" t="s">
        <v>8486</v>
      </c>
      <c r="AC3290" s="261" t="str">
        <f>_xlfn.IFNA(IF(Table[[#This Row],[Programme Partner]]&lt;&gt;Table[[#This Row],[Implementing Partner]],CONCATENATE(Table[[#This Row],[Programme Partner]],"-",Table[[#This Row],[Implementing Partner]]),Table[[#This Row],[Programme Partner]]),"")</f>
        <v>UNICEF-DSK</v>
      </c>
    </row>
    <row r="3291" spans="1:29" ht="16.5" customHeight="1">
      <c r="A3291" s="183"/>
      <c r="B3291" s="183" t="s">
        <v>8385</v>
      </c>
      <c r="C3291" s="195" t="s">
        <v>5275</v>
      </c>
      <c r="D3291" s="268" t="s">
        <v>5087</v>
      </c>
      <c r="E3291" s="233" t="s">
        <v>8349</v>
      </c>
      <c r="F3291" s="195" t="s">
        <v>27</v>
      </c>
      <c r="G3291" s="195" t="s">
        <v>8013</v>
      </c>
      <c r="H3291" s="301" t="s">
        <v>8286</v>
      </c>
      <c r="I3291" s="195" t="str">
        <f>IFERROR(VLOOKUP(Table[[#This Row],[Activity Details of Assistance]],WHAT!E:F,2,FALSE),"")</f>
        <v># of HP sessions at community level</v>
      </c>
      <c r="J3291" s="195"/>
      <c r="K3291">
        <v>72</v>
      </c>
      <c r="L3291" s="195" t="s">
        <v>28</v>
      </c>
      <c r="M3291" s="293" t="s">
        <v>13</v>
      </c>
      <c r="N3291" t="s">
        <v>14</v>
      </c>
      <c r="O3291" t="s">
        <v>309</v>
      </c>
      <c r="P3291" t="s">
        <v>1607</v>
      </c>
      <c r="Q3291" t="s">
        <v>8210</v>
      </c>
      <c r="R3291" s="230">
        <v>45169</v>
      </c>
      <c r="S3291" s="230">
        <v>45657</v>
      </c>
      <c r="T3291" t="s">
        <v>8366</v>
      </c>
      <c r="U3291" s="259"/>
      <c r="V3291" s="259"/>
      <c r="W3291" s="259"/>
      <c r="X3291" s="259"/>
      <c r="Y3291" s="260"/>
      <c r="Z3291" t="s">
        <v>8484</v>
      </c>
      <c r="AA3291" t="s">
        <v>8485</v>
      </c>
      <c r="AB3291" t="s">
        <v>8486</v>
      </c>
      <c r="AC3291" s="261" t="str">
        <f>_xlfn.IFNA(IF(Table[[#This Row],[Programme Partner]]&lt;&gt;Table[[#This Row],[Implementing Partner]],CONCATENATE(Table[[#This Row],[Programme Partner]],"-",Table[[#This Row],[Implementing Partner]]),Table[[#This Row],[Programme Partner]]),"")</f>
        <v>UNICEF-DSK</v>
      </c>
    </row>
    <row r="3292" spans="1:29" ht="16.5" customHeight="1">
      <c r="A3292" s="183"/>
      <c r="B3292" s="183" t="s">
        <v>8385</v>
      </c>
      <c r="C3292" s="195" t="s">
        <v>5275</v>
      </c>
      <c r="D3292" s="268" t="s">
        <v>5087</v>
      </c>
      <c r="E3292" s="233" t="s">
        <v>8349</v>
      </c>
      <c r="F3292" s="195" t="s">
        <v>27</v>
      </c>
      <c r="G3292" s="195" t="s">
        <v>8013</v>
      </c>
      <c r="H3292" s="301" t="s">
        <v>8327</v>
      </c>
      <c r="I3292" s="195" t="str">
        <f>IFERROR(VLOOKUP(Table[[#This Row],[Activity Details of Assistance]],WHAT!E:F,2,FALSE),"")</f>
        <v># of HP sessions at institution level</v>
      </c>
      <c r="J3292" s="195"/>
      <c r="K3292">
        <v>16</v>
      </c>
      <c r="L3292" s="195" t="s">
        <v>28</v>
      </c>
      <c r="M3292" s="293" t="s">
        <v>13</v>
      </c>
      <c r="N3292" t="s">
        <v>14</v>
      </c>
      <c r="O3292" t="s">
        <v>309</v>
      </c>
      <c r="P3292" t="s">
        <v>1607</v>
      </c>
      <c r="Q3292" t="s">
        <v>8210</v>
      </c>
      <c r="R3292" s="230">
        <v>45169</v>
      </c>
      <c r="S3292" s="230">
        <v>45657</v>
      </c>
      <c r="T3292" t="s">
        <v>8366</v>
      </c>
      <c r="U3292" s="259"/>
      <c r="V3292" s="259"/>
      <c r="W3292" s="259"/>
      <c r="X3292" s="259"/>
      <c r="Y3292" s="260"/>
      <c r="Z3292" t="s">
        <v>8484</v>
      </c>
      <c r="AA3292" t="s">
        <v>8485</v>
      </c>
      <c r="AB3292" t="s">
        <v>8486</v>
      </c>
      <c r="AC3292" s="261" t="str">
        <f>_xlfn.IFNA(IF(Table[[#This Row],[Programme Partner]]&lt;&gt;Table[[#This Row],[Implementing Partner]],CONCATENATE(Table[[#This Row],[Programme Partner]],"-",Table[[#This Row],[Implementing Partner]]),Table[[#This Row],[Programme Partner]]),"")</f>
        <v>UNICEF-DSK</v>
      </c>
    </row>
    <row r="3293" spans="1:29" ht="16.5" customHeight="1">
      <c r="A3293" s="183"/>
      <c r="B3293" s="183" t="s">
        <v>8385</v>
      </c>
      <c r="C3293" s="195" t="s">
        <v>5275</v>
      </c>
      <c r="D3293" s="268" t="s">
        <v>5087</v>
      </c>
      <c r="E3293" s="233" t="s">
        <v>8349</v>
      </c>
      <c r="F3293" s="195" t="s">
        <v>27</v>
      </c>
      <c r="G3293" s="195" t="s">
        <v>8013</v>
      </c>
      <c r="H3293" s="301" t="s">
        <v>8402</v>
      </c>
      <c r="I3293" s="195" t="str">
        <f>IFERROR(VLOOKUP(Table[[#This Row],[Activity Details of Assistance]],WHAT!E:F,2,FALSE),"")</f>
        <v># of household</v>
      </c>
      <c r="J3293" s="195"/>
      <c r="K3293">
        <v>417</v>
      </c>
      <c r="L3293" s="195" t="s">
        <v>28</v>
      </c>
      <c r="M3293" s="293" t="s">
        <v>13</v>
      </c>
      <c r="N3293" t="s">
        <v>14</v>
      </c>
      <c r="O3293" t="s">
        <v>309</v>
      </c>
      <c r="P3293" t="s">
        <v>1607</v>
      </c>
      <c r="Q3293" t="s">
        <v>8210</v>
      </c>
      <c r="R3293" s="230">
        <v>45169</v>
      </c>
      <c r="S3293" s="230">
        <v>45657</v>
      </c>
      <c r="T3293" t="s">
        <v>8366</v>
      </c>
      <c r="U3293" s="259"/>
      <c r="V3293" s="259"/>
      <c r="W3293" s="259"/>
      <c r="X3293" s="259"/>
      <c r="Y3293" s="260"/>
      <c r="Z3293" t="s">
        <v>8484</v>
      </c>
      <c r="AA3293" t="s">
        <v>8485</v>
      </c>
      <c r="AB3293" t="s">
        <v>8486</v>
      </c>
      <c r="AC3293" s="261" t="str">
        <f>_xlfn.IFNA(IF(Table[[#This Row],[Programme Partner]]&lt;&gt;Table[[#This Row],[Implementing Partner]],CONCATENATE(Table[[#This Row],[Programme Partner]],"-",Table[[#This Row],[Implementing Partner]]),Table[[#This Row],[Programme Partner]]),"")</f>
        <v>UNICEF-DSK</v>
      </c>
    </row>
    <row r="3294" spans="1:29" ht="16.5" customHeight="1">
      <c r="A3294" s="183"/>
      <c r="B3294" s="183" t="s">
        <v>8385</v>
      </c>
      <c r="C3294" s="195" t="s">
        <v>5275</v>
      </c>
      <c r="D3294" s="268" t="s">
        <v>5087</v>
      </c>
      <c r="E3294" s="233" t="s">
        <v>8349</v>
      </c>
      <c r="F3294" s="195" t="s">
        <v>27</v>
      </c>
      <c r="G3294" s="195" t="s">
        <v>8012</v>
      </c>
      <c r="H3294" s="301" t="s">
        <v>8403</v>
      </c>
      <c r="I3294" s="195" t="str">
        <f>IFERROR(VLOOKUP(Table[[#This Row],[Activity Details of Assistance]],WHAT!E:F,2,FALSE),"")</f>
        <v># of door</v>
      </c>
      <c r="J3294" s="195"/>
      <c r="K3294">
        <v>16</v>
      </c>
      <c r="L3294" s="195" t="s">
        <v>28</v>
      </c>
      <c r="M3294" s="293" t="s">
        <v>13</v>
      </c>
      <c r="N3294" t="s">
        <v>14</v>
      </c>
      <c r="O3294" t="s">
        <v>309</v>
      </c>
      <c r="P3294" t="s">
        <v>1604</v>
      </c>
      <c r="Q3294" t="s">
        <v>8208</v>
      </c>
      <c r="R3294" s="230">
        <v>45169</v>
      </c>
      <c r="S3294" s="230">
        <v>45657</v>
      </c>
      <c r="T3294" t="s">
        <v>8366</v>
      </c>
      <c r="U3294" s="259"/>
      <c r="V3294" s="259"/>
      <c r="W3294" s="259"/>
      <c r="X3294" s="259"/>
      <c r="Y3294" s="260"/>
      <c r="Z3294" t="s">
        <v>8484</v>
      </c>
      <c r="AA3294" t="s">
        <v>8485</v>
      </c>
      <c r="AB3294" t="s">
        <v>8486</v>
      </c>
      <c r="AC3294" s="261" t="str">
        <f>_xlfn.IFNA(IF(Table[[#This Row],[Programme Partner]]&lt;&gt;Table[[#This Row],[Implementing Partner]],CONCATENATE(Table[[#This Row],[Programme Partner]],"-",Table[[#This Row],[Implementing Partner]]),Table[[#This Row],[Programme Partner]]),"")</f>
        <v>UNICEF-DSK</v>
      </c>
    </row>
    <row r="3295" spans="1:29" ht="16.5" customHeight="1">
      <c r="A3295" s="183"/>
      <c r="B3295" s="183" t="s">
        <v>8385</v>
      </c>
      <c r="C3295" s="195" t="s">
        <v>5275</v>
      </c>
      <c r="D3295" s="268" t="s">
        <v>5087</v>
      </c>
      <c r="E3295" s="233" t="s">
        <v>8349</v>
      </c>
      <c r="F3295" s="195" t="s">
        <v>27</v>
      </c>
      <c r="G3295" s="195" t="s">
        <v>8012</v>
      </c>
      <c r="H3295" s="301" t="s">
        <v>8365</v>
      </c>
      <c r="I3295" s="195" t="str">
        <f>IFERROR(VLOOKUP(Table[[#This Row],[Activity Details of Assistance]],WHAT!E:F,2,FALSE),"")</f>
        <v># of door</v>
      </c>
      <c r="J3295" s="195"/>
      <c r="K3295">
        <v>162</v>
      </c>
      <c r="L3295" s="195" t="s">
        <v>28</v>
      </c>
      <c r="M3295" s="293" t="s">
        <v>13</v>
      </c>
      <c r="N3295" t="s">
        <v>14</v>
      </c>
      <c r="O3295" t="s">
        <v>309</v>
      </c>
      <c r="P3295" t="s">
        <v>1604</v>
      </c>
      <c r="Q3295" t="s">
        <v>8208</v>
      </c>
      <c r="R3295" s="230">
        <v>45169</v>
      </c>
      <c r="S3295" s="230">
        <v>45657</v>
      </c>
      <c r="T3295" t="s">
        <v>8366</v>
      </c>
      <c r="U3295" s="259"/>
      <c r="V3295" s="259"/>
      <c r="W3295" s="259"/>
      <c r="X3295" s="259"/>
      <c r="Y3295" s="260"/>
      <c r="Z3295" t="s">
        <v>8484</v>
      </c>
      <c r="AA3295" t="s">
        <v>8485</v>
      </c>
      <c r="AB3295" t="s">
        <v>8486</v>
      </c>
      <c r="AC3295" s="261" t="str">
        <f>_xlfn.IFNA(IF(Table[[#This Row],[Programme Partner]]&lt;&gt;Table[[#This Row],[Implementing Partner]],CONCATENATE(Table[[#This Row],[Programme Partner]],"-",Table[[#This Row],[Implementing Partner]]),Table[[#This Row],[Programme Partner]]),"")</f>
        <v>UNICEF-DSK</v>
      </c>
    </row>
    <row r="3296" spans="1:29" ht="16.5" customHeight="1">
      <c r="A3296" s="183"/>
      <c r="B3296" s="183" t="s">
        <v>8385</v>
      </c>
      <c r="C3296" s="195" t="s">
        <v>5275</v>
      </c>
      <c r="D3296" s="268" t="s">
        <v>5087</v>
      </c>
      <c r="E3296" s="233" t="s">
        <v>8349</v>
      </c>
      <c r="F3296" s="195" t="s">
        <v>27</v>
      </c>
      <c r="G3296" s="195" t="s">
        <v>8013</v>
      </c>
      <c r="H3296" s="301" t="s">
        <v>8286</v>
      </c>
      <c r="I3296" s="195" t="str">
        <f>IFERROR(VLOOKUP(Table[[#This Row],[Activity Details of Assistance]],WHAT!E:F,2,FALSE),"")</f>
        <v># of HP sessions at community level</v>
      </c>
      <c r="J3296" s="195"/>
      <c r="K3296">
        <v>52</v>
      </c>
      <c r="L3296" s="195" t="s">
        <v>28</v>
      </c>
      <c r="M3296" s="293" t="s">
        <v>13</v>
      </c>
      <c r="N3296" t="s">
        <v>14</v>
      </c>
      <c r="O3296" t="s">
        <v>309</v>
      </c>
      <c r="P3296" t="s">
        <v>1604</v>
      </c>
      <c r="Q3296" t="s">
        <v>8208</v>
      </c>
      <c r="R3296" s="230">
        <v>45169</v>
      </c>
      <c r="S3296" s="230">
        <v>45657</v>
      </c>
      <c r="T3296" t="s">
        <v>8366</v>
      </c>
      <c r="U3296" s="259"/>
      <c r="V3296" s="259"/>
      <c r="W3296" s="259"/>
      <c r="X3296" s="259"/>
      <c r="Y3296" s="260"/>
      <c r="Z3296" t="s">
        <v>8484</v>
      </c>
      <c r="AA3296" t="s">
        <v>8485</v>
      </c>
      <c r="AB3296" t="s">
        <v>8486</v>
      </c>
      <c r="AC3296" s="261" t="str">
        <f>_xlfn.IFNA(IF(Table[[#This Row],[Programme Partner]]&lt;&gt;Table[[#This Row],[Implementing Partner]],CONCATENATE(Table[[#This Row],[Programme Partner]],"-",Table[[#This Row],[Implementing Partner]]),Table[[#This Row],[Programme Partner]]),"")</f>
        <v>UNICEF-DSK</v>
      </c>
    </row>
    <row r="3297" spans="1:29" ht="16.5" customHeight="1">
      <c r="A3297" s="183"/>
      <c r="B3297" s="183" t="s">
        <v>8385</v>
      </c>
      <c r="C3297" s="195" t="s">
        <v>5275</v>
      </c>
      <c r="D3297" s="268" t="s">
        <v>5087</v>
      </c>
      <c r="E3297" s="233" t="s">
        <v>8349</v>
      </c>
      <c r="F3297" s="195" t="s">
        <v>27</v>
      </c>
      <c r="G3297" s="195" t="s">
        <v>8013</v>
      </c>
      <c r="H3297" s="301" t="s">
        <v>8327</v>
      </c>
      <c r="I3297" s="195" t="str">
        <f>IFERROR(VLOOKUP(Table[[#This Row],[Activity Details of Assistance]],WHAT!E:F,2,FALSE),"")</f>
        <v># of HP sessions at institution level</v>
      </c>
      <c r="J3297" s="195"/>
      <c r="K3297">
        <v>6</v>
      </c>
      <c r="L3297" s="195" t="s">
        <v>28</v>
      </c>
      <c r="M3297" s="293" t="s">
        <v>13</v>
      </c>
      <c r="N3297" t="s">
        <v>14</v>
      </c>
      <c r="O3297" t="s">
        <v>309</v>
      </c>
      <c r="P3297" t="s">
        <v>1604</v>
      </c>
      <c r="Q3297" t="s">
        <v>8208</v>
      </c>
      <c r="R3297" s="230">
        <v>45169</v>
      </c>
      <c r="S3297" s="230">
        <v>45657</v>
      </c>
      <c r="T3297" t="s">
        <v>8366</v>
      </c>
      <c r="U3297" s="259"/>
      <c r="V3297" s="259"/>
      <c r="W3297" s="259"/>
      <c r="X3297" s="259"/>
      <c r="Y3297" s="260"/>
      <c r="Z3297" t="s">
        <v>8484</v>
      </c>
      <c r="AA3297" t="s">
        <v>8485</v>
      </c>
      <c r="AB3297" t="s">
        <v>8486</v>
      </c>
      <c r="AC3297" s="261" t="str">
        <f>_xlfn.IFNA(IF(Table[[#This Row],[Programme Partner]]&lt;&gt;Table[[#This Row],[Implementing Partner]],CONCATENATE(Table[[#This Row],[Programme Partner]],"-",Table[[#This Row],[Implementing Partner]]),Table[[#This Row],[Programme Partner]]),"")</f>
        <v>UNICEF-DSK</v>
      </c>
    </row>
    <row r="3298" spans="1:29" ht="16.5" customHeight="1">
      <c r="A3298" s="183"/>
      <c r="B3298" s="183" t="s">
        <v>8385</v>
      </c>
      <c r="C3298" s="195" t="s">
        <v>5275</v>
      </c>
      <c r="D3298" s="268" t="s">
        <v>5087</v>
      </c>
      <c r="E3298" s="233" t="s">
        <v>8349</v>
      </c>
      <c r="F3298" s="195" t="s">
        <v>27</v>
      </c>
      <c r="G3298" s="195" t="s">
        <v>8013</v>
      </c>
      <c r="H3298" s="301" t="s">
        <v>8435</v>
      </c>
      <c r="I3298" s="195" t="str">
        <f>IFERROR(VLOOKUP(Table[[#This Row],[Activity Details of Assistance]],WHAT!E:F,2,FALSE),"")</f>
        <v># of household</v>
      </c>
      <c r="J3298" s="195"/>
      <c r="K3298">
        <v>253</v>
      </c>
      <c r="L3298" s="195" t="s">
        <v>28</v>
      </c>
      <c r="M3298" s="293" t="s">
        <v>13</v>
      </c>
      <c r="N3298" t="s">
        <v>14</v>
      </c>
      <c r="O3298" t="s">
        <v>309</v>
      </c>
      <c r="P3298" t="s">
        <v>1604</v>
      </c>
      <c r="Q3298" t="s">
        <v>8208</v>
      </c>
      <c r="R3298" s="230">
        <v>45169</v>
      </c>
      <c r="S3298" s="230">
        <v>45657</v>
      </c>
      <c r="T3298" t="s">
        <v>8366</v>
      </c>
      <c r="U3298" s="259"/>
      <c r="V3298" s="259"/>
      <c r="W3298" s="259"/>
      <c r="X3298" s="259"/>
      <c r="Y3298" s="260"/>
      <c r="Z3298" t="s">
        <v>8484</v>
      </c>
      <c r="AA3298" t="s">
        <v>8485</v>
      </c>
      <c r="AB3298" t="s">
        <v>8486</v>
      </c>
      <c r="AC3298" s="261" t="str">
        <f>_xlfn.IFNA(IF(Table[[#This Row],[Programme Partner]]&lt;&gt;Table[[#This Row],[Implementing Partner]],CONCATENATE(Table[[#This Row],[Programme Partner]],"-",Table[[#This Row],[Implementing Partner]]),Table[[#This Row],[Programme Partner]]),"")</f>
        <v>UNICEF-DSK</v>
      </c>
    </row>
    <row r="3299" spans="1:29" ht="16.5" customHeight="1">
      <c r="A3299" s="183"/>
      <c r="B3299" s="183" t="s">
        <v>8385</v>
      </c>
      <c r="C3299" s="195" t="s">
        <v>5275</v>
      </c>
      <c r="D3299" s="268" t="s">
        <v>5087</v>
      </c>
      <c r="E3299" s="233" t="s">
        <v>8349</v>
      </c>
      <c r="F3299" s="195" t="s">
        <v>27</v>
      </c>
      <c r="G3299" s="195" t="s">
        <v>8012</v>
      </c>
      <c r="H3299" s="301" t="s">
        <v>8403</v>
      </c>
      <c r="I3299" s="195" t="str">
        <f>IFERROR(VLOOKUP(Table[[#This Row],[Activity Details of Assistance]],WHAT!E:F,2,FALSE),"")</f>
        <v># of door</v>
      </c>
      <c r="J3299" s="195"/>
      <c r="K3299">
        <v>17</v>
      </c>
      <c r="L3299" s="195" t="s">
        <v>28</v>
      </c>
      <c r="M3299" s="293" t="s">
        <v>13</v>
      </c>
      <c r="N3299" t="s">
        <v>14</v>
      </c>
      <c r="O3299" t="s">
        <v>309</v>
      </c>
      <c r="P3299" t="s">
        <v>1604</v>
      </c>
      <c r="Q3299" t="s">
        <v>8208</v>
      </c>
      <c r="R3299" s="230">
        <v>45138</v>
      </c>
      <c r="S3299" s="230">
        <v>45322</v>
      </c>
      <c r="T3299" t="s">
        <v>8366</v>
      </c>
      <c r="U3299" s="259"/>
      <c r="V3299" s="259"/>
      <c r="W3299" s="259"/>
      <c r="X3299" s="259"/>
      <c r="Y3299" s="260"/>
      <c r="Z3299" t="s">
        <v>8484</v>
      </c>
      <c r="AA3299" t="s">
        <v>8485</v>
      </c>
      <c r="AB3299" t="s">
        <v>8486</v>
      </c>
      <c r="AC3299" s="261" t="str">
        <f>_xlfn.IFNA(IF(Table[[#This Row],[Programme Partner]]&lt;&gt;Table[[#This Row],[Implementing Partner]],CONCATENATE(Table[[#This Row],[Programme Partner]],"-",Table[[#This Row],[Implementing Partner]]),Table[[#This Row],[Programme Partner]]),"")</f>
        <v>UNICEF-DSK</v>
      </c>
    </row>
    <row r="3300" spans="1:29" ht="16.5" customHeight="1">
      <c r="A3300" s="183"/>
      <c r="B3300" s="183" t="s">
        <v>8385</v>
      </c>
      <c r="C3300" s="195" t="s">
        <v>5275</v>
      </c>
      <c r="D3300" s="268" t="s">
        <v>5087</v>
      </c>
      <c r="E3300" s="233" t="s">
        <v>8349</v>
      </c>
      <c r="F3300" s="195" t="s">
        <v>27</v>
      </c>
      <c r="G3300" s="195" t="s">
        <v>8012</v>
      </c>
      <c r="H3300" s="301" t="s">
        <v>8365</v>
      </c>
      <c r="I3300" s="195" t="str">
        <f>IFERROR(VLOOKUP(Table[[#This Row],[Activity Details of Assistance]],WHAT!E:F,2,FALSE),"")</f>
        <v># of door</v>
      </c>
      <c r="J3300" s="195"/>
      <c r="K3300">
        <v>111</v>
      </c>
      <c r="L3300" s="195" t="s">
        <v>28</v>
      </c>
      <c r="M3300" s="293" t="s">
        <v>13</v>
      </c>
      <c r="N3300" t="s">
        <v>14</v>
      </c>
      <c r="O3300" t="s">
        <v>309</v>
      </c>
      <c r="P3300" t="s">
        <v>1604</v>
      </c>
      <c r="Q3300" t="s">
        <v>8208</v>
      </c>
      <c r="R3300" s="230">
        <v>45138</v>
      </c>
      <c r="S3300" s="230">
        <v>45322</v>
      </c>
      <c r="T3300" t="s">
        <v>8366</v>
      </c>
      <c r="U3300" s="259"/>
      <c r="V3300" s="259"/>
      <c r="W3300" s="259"/>
      <c r="X3300" s="259"/>
      <c r="Y3300" s="260"/>
      <c r="Z3300" t="s">
        <v>8484</v>
      </c>
      <c r="AA3300" t="s">
        <v>8485</v>
      </c>
      <c r="AB3300" t="s">
        <v>8486</v>
      </c>
      <c r="AC3300" s="261" t="str">
        <f>_xlfn.IFNA(IF(Table[[#This Row],[Programme Partner]]&lt;&gt;Table[[#This Row],[Implementing Partner]],CONCATENATE(Table[[#This Row],[Programme Partner]],"-",Table[[#This Row],[Implementing Partner]]),Table[[#This Row],[Programme Partner]]),"")</f>
        <v>UNICEF-DSK</v>
      </c>
    </row>
    <row r="3301" spans="1:29" ht="16.5" customHeight="1">
      <c r="A3301" s="183"/>
      <c r="B3301" s="183" t="s">
        <v>8385</v>
      </c>
      <c r="C3301" s="195" t="s">
        <v>5275</v>
      </c>
      <c r="D3301" s="268" t="s">
        <v>5087</v>
      </c>
      <c r="E3301" s="233" t="s">
        <v>8349</v>
      </c>
      <c r="F3301" s="195" t="s">
        <v>27</v>
      </c>
      <c r="G3301" s="195" t="s">
        <v>8013</v>
      </c>
      <c r="H3301" s="301" t="s">
        <v>8286</v>
      </c>
      <c r="I3301" s="195" t="str">
        <f>IFERROR(VLOOKUP(Table[[#This Row],[Activity Details of Assistance]],WHAT!E:F,2,FALSE),"")</f>
        <v># of HP sessions at community level</v>
      </c>
      <c r="J3301" s="195"/>
      <c r="K3301">
        <v>54</v>
      </c>
      <c r="L3301" s="195" t="s">
        <v>28</v>
      </c>
      <c r="M3301" s="293" t="s">
        <v>13</v>
      </c>
      <c r="N3301" t="s">
        <v>14</v>
      </c>
      <c r="O3301" t="s">
        <v>309</v>
      </c>
      <c r="P3301" t="s">
        <v>1604</v>
      </c>
      <c r="Q3301" t="s">
        <v>8208</v>
      </c>
      <c r="R3301" s="230">
        <v>45138</v>
      </c>
      <c r="S3301" s="230">
        <v>45322</v>
      </c>
      <c r="T3301" t="s">
        <v>8366</v>
      </c>
      <c r="U3301" s="259"/>
      <c r="V3301" s="259"/>
      <c r="W3301" s="259"/>
      <c r="X3301" s="259"/>
      <c r="Y3301" s="260"/>
      <c r="Z3301" t="s">
        <v>8484</v>
      </c>
      <c r="AA3301" t="s">
        <v>8485</v>
      </c>
      <c r="AB3301" t="s">
        <v>8486</v>
      </c>
      <c r="AC3301" s="261" t="str">
        <f>_xlfn.IFNA(IF(Table[[#This Row],[Programme Partner]]&lt;&gt;Table[[#This Row],[Implementing Partner]],CONCATENATE(Table[[#This Row],[Programme Partner]],"-",Table[[#This Row],[Implementing Partner]]),Table[[#This Row],[Programme Partner]]),"")</f>
        <v>UNICEF-DSK</v>
      </c>
    </row>
    <row r="3302" spans="1:29" ht="16.5" customHeight="1">
      <c r="A3302" s="183"/>
      <c r="B3302" s="183" t="s">
        <v>8385</v>
      </c>
      <c r="C3302" s="195" t="s">
        <v>5275</v>
      </c>
      <c r="D3302" s="268" t="s">
        <v>5087</v>
      </c>
      <c r="E3302" s="233" t="s">
        <v>8349</v>
      </c>
      <c r="F3302" s="195" t="s">
        <v>27</v>
      </c>
      <c r="G3302" s="195" t="s">
        <v>8013</v>
      </c>
      <c r="H3302" s="301" t="s">
        <v>8327</v>
      </c>
      <c r="I3302" s="195" t="str">
        <f>IFERROR(VLOOKUP(Table[[#This Row],[Activity Details of Assistance]],WHAT!E:F,2,FALSE),"")</f>
        <v># of HP sessions at institution level</v>
      </c>
      <c r="J3302" s="195"/>
      <c r="K3302">
        <v>6</v>
      </c>
      <c r="L3302" s="195" t="s">
        <v>28</v>
      </c>
      <c r="M3302" s="293" t="s">
        <v>13</v>
      </c>
      <c r="N3302" t="s">
        <v>14</v>
      </c>
      <c r="O3302" t="s">
        <v>309</v>
      </c>
      <c r="P3302" t="s">
        <v>1604</v>
      </c>
      <c r="Q3302" t="s">
        <v>8208</v>
      </c>
      <c r="R3302" s="230">
        <v>45138</v>
      </c>
      <c r="S3302" s="230">
        <v>45322</v>
      </c>
      <c r="T3302" t="s">
        <v>8366</v>
      </c>
      <c r="U3302" s="259"/>
      <c r="V3302" s="259"/>
      <c r="W3302" s="259"/>
      <c r="X3302" s="259"/>
      <c r="Y3302" s="260"/>
      <c r="Z3302" t="s">
        <v>8484</v>
      </c>
      <c r="AA3302" t="s">
        <v>8485</v>
      </c>
      <c r="AB3302" t="s">
        <v>8486</v>
      </c>
      <c r="AC3302" s="261" t="str">
        <f>_xlfn.IFNA(IF(Table[[#This Row],[Programme Partner]]&lt;&gt;Table[[#This Row],[Implementing Partner]],CONCATENATE(Table[[#This Row],[Programme Partner]],"-",Table[[#This Row],[Implementing Partner]]),Table[[#This Row],[Programme Partner]]),"")</f>
        <v>UNICEF-DSK</v>
      </c>
    </row>
    <row r="3303" spans="1:29" ht="16.5" customHeight="1">
      <c r="A3303" s="183"/>
      <c r="B3303" s="183" t="s">
        <v>8385</v>
      </c>
      <c r="C3303" s="195" t="s">
        <v>5275</v>
      </c>
      <c r="D3303" s="268" t="s">
        <v>5087</v>
      </c>
      <c r="E3303" s="233" t="s">
        <v>8349</v>
      </c>
      <c r="F3303" s="195" t="s">
        <v>27</v>
      </c>
      <c r="G3303" s="195" t="s">
        <v>8013</v>
      </c>
      <c r="H3303" s="301" t="s">
        <v>8435</v>
      </c>
      <c r="I3303" s="195" t="str">
        <f>IFERROR(VLOOKUP(Table[[#This Row],[Activity Details of Assistance]],WHAT!E:F,2,FALSE),"")</f>
        <v># of household</v>
      </c>
      <c r="J3303" s="195"/>
      <c r="K3303">
        <v>286</v>
      </c>
      <c r="L3303" s="195" t="s">
        <v>28</v>
      </c>
      <c r="M3303" s="293" t="s">
        <v>13</v>
      </c>
      <c r="N3303" t="s">
        <v>14</v>
      </c>
      <c r="O3303" t="s">
        <v>309</v>
      </c>
      <c r="P3303" t="s">
        <v>1604</v>
      </c>
      <c r="Q3303" t="s">
        <v>8208</v>
      </c>
      <c r="R3303" s="230">
        <v>45138</v>
      </c>
      <c r="S3303" s="230">
        <v>45322</v>
      </c>
      <c r="T3303" t="s">
        <v>8366</v>
      </c>
      <c r="U3303" s="259"/>
      <c r="V3303" s="259"/>
      <c r="W3303" s="259"/>
      <c r="X3303" s="259"/>
      <c r="Y3303" s="260"/>
      <c r="Z3303" t="s">
        <v>8484</v>
      </c>
      <c r="AA3303" t="s">
        <v>8485</v>
      </c>
      <c r="AB3303" t="s">
        <v>8486</v>
      </c>
      <c r="AC3303" s="261" t="str">
        <f>_xlfn.IFNA(IF(Table[[#This Row],[Programme Partner]]&lt;&gt;Table[[#This Row],[Implementing Partner]],CONCATENATE(Table[[#This Row],[Programme Partner]],"-",Table[[#This Row],[Implementing Partner]]),Table[[#This Row],[Programme Partner]]),"")</f>
        <v>UNICEF-DSK</v>
      </c>
    </row>
    <row r="3304" spans="1:29" ht="16.5" customHeight="1">
      <c r="A3304" s="183"/>
      <c r="B3304" s="183" t="s">
        <v>8385</v>
      </c>
      <c r="C3304" s="195" t="s">
        <v>5275</v>
      </c>
      <c r="D3304" s="268" t="s">
        <v>5087</v>
      </c>
      <c r="E3304" s="233" t="s">
        <v>8349</v>
      </c>
      <c r="F3304" s="195" t="s">
        <v>27</v>
      </c>
      <c r="G3304" s="195" t="s">
        <v>8012</v>
      </c>
      <c r="H3304" s="301" t="s">
        <v>8403</v>
      </c>
      <c r="I3304" s="195" t="str">
        <f>IFERROR(VLOOKUP(Table[[#This Row],[Activity Details of Assistance]],WHAT!E:F,2,FALSE),"")</f>
        <v># of door</v>
      </c>
      <c r="J3304" s="195"/>
      <c r="K3304">
        <v>18</v>
      </c>
      <c r="L3304" s="195" t="s">
        <v>28</v>
      </c>
      <c r="M3304" s="293" t="s">
        <v>13</v>
      </c>
      <c r="N3304" t="s">
        <v>14</v>
      </c>
      <c r="O3304" t="s">
        <v>309</v>
      </c>
      <c r="P3304" t="s">
        <v>1607</v>
      </c>
      <c r="Q3304" t="s">
        <v>8210</v>
      </c>
      <c r="R3304" s="230">
        <v>45138</v>
      </c>
      <c r="S3304" s="230">
        <v>45322</v>
      </c>
      <c r="T3304" t="s">
        <v>8366</v>
      </c>
      <c r="U3304" s="259"/>
      <c r="V3304" s="259"/>
      <c r="W3304" s="259"/>
      <c r="X3304" s="259"/>
      <c r="Y3304" s="260"/>
      <c r="Z3304" t="s">
        <v>8484</v>
      </c>
      <c r="AA3304" t="s">
        <v>8485</v>
      </c>
      <c r="AB3304" t="s">
        <v>8486</v>
      </c>
      <c r="AC3304" s="261" t="str">
        <f>_xlfn.IFNA(IF(Table[[#This Row],[Programme Partner]]&lt;&gt;Table[[#This Row],[Implementing Partner]],CONCATENATE(Table[[#This Row],[Programme Partner]],"-",Table[[#This Row],[Implementing Partner]]),Table[[#This Row],[Programme Partner]]),"")</f>
        <v>UNICEF-DSK</v>
      </c>
    </row>
    <row r="3305" spans="1:29" ht="16.5" customHeight="1">
      <c r="A3305" s="183"/>
      <c r="B3305" s="183" t="s">
        <v>8385</v>
      </c>
      <c r="C3305" s="195" t="s">
        <v>5275</v>
      </c>
      <c r="D3305" s="268" t="s">
        <v>5087</v>
      </c>
      <c r="E3305" s="233" t="s">
        <v>8349</v>
      </c>
      <c r="F3305" s="195" t="s">
        <v>27</v>
      </c>
      <c r="G3305" s="195" t="s">
        <v>8012</v>
      </c>
      <c r="H3305" s="301" t="s">
        <v>8365</v>
      </c>
      <c r="I3305" s="195" t="str">
        <f>IFERROR(VLOOKUP(Table[[#This Row],[Activity Details of Assistance]],WHAT!E:F,2,FALSE),"")</f>
        <v># of door</v>
      </c>
      <c r="J3305" s="195"/>
      <c r="K3305">
        <v>109</v>
      </c>
      <c r="L3305" s="195" t="s">
        <v>28</v>
      </c>
      <c r="M3305" s="293" t="s">
        <v>13</v>
      </c>
      <c r="N3305" t="s">
        <v>14</v>
      </c>
      <c r="O3305" t="s">
        <v>309</v>
      </c>
      <c r="P3305" t="s">
        <v>1607</v>
      </c>
      <c r="Q3305" t="s">
        <v>8210</v>
      </c>
      <c r="R3305" s="230">
        <v>45138</v>
      </c>
      <c r="S3305" s="230">
        <v>45322</v>
      </c>
      <c r="T3305" t="s">
        <v>8366</v>
      </c>
      <c r="U3305" s="259"/>
      <c r="V3305" s="259"/>
      <c r="W3305" s="259"/>
      <c r="X3305" s="259"/>
      <c r="Y3305" s="260"/>
      <c r="Z3305" t="s">
        <v>8484</v>
      </c>
      <c r="AA3305" t="s">
        <v>8485</v>
      </c>
      <c r="AB3305" t="s">
        <v>8486</v>
      </c>
      <c r="AC3305" s="261" t="str">
        <f>_xlfn.IFNA(IF(Table[[#This Row],[Programme Partner]]&lt;&gt;Table[[#This Row],[Implementing Partner]],CONCATENATE(Table[[#This Row],[Programme Partner]],"-",Table[[#This Row],[Implementing Partner]]),Table[[#This Row],[Programme Partner]]),"")</f>
        <v>UNICEF-DSK</v>
      </c>
    </row>
    <row r="3306" spans="1:29" ht="16.5" customHeight="1">
      <c r="A3306" s="183"/>
      <c r="B3306" s="183" t="s">
        <v>8385</v>
      </c>
      <c r="C3306" s="195" t="s">
        <v>5275</v>
      </c>
      <c r="D3306" s="268" t="s">
        <v>5087</v>
      </c>
      <c r="E3306" s="233" t="s">
        <v>8349</v>
      </c>
      <c r="F3306" s="195" t="s">
        <v>27</v>
      </c>
      <c r="G3306" s="195" t="s">
        <v>8013</v>
      </c>
      <c r="H3306" s="301" t="s">
        <v>8286</v>
      </c>
      <c r="I3306" s="195" t="str">
        <f>IFERROR(VLOOKUP(Table[[#This Row],[Activity Details of Assistance]],WHAT!E:F,2,FALSE),"")</f>
        <v># of HP sessions at community level</v>
      </c>
      <c r="J3306" s="195"/>
      <c r="K3306">
        <v>72</v>
      </c>
      <c r="L3306" s="195" t="s">
        <v>28</v>
      </c>
      <c r="M3306" s="293" t="s">
        <v>13</v>
      </c>
      <c r="N3306" t="s">
        <v>14</v>
      </c>
      <c r="O3306" t="s">
        <v>309</v>
      </c>
      <c r="P3306" t="s">
        <v>1607</v>
      </c>
      <c r="Q3306" t="s">
        <v>8210</v>
      </c>
      <c r="R3306" s="230">
        <v>45138</v>
      </c>
      <c r="S3306" s="230">
        <v>45322</v>
      </c>
      <c r="T3306" t="s">
        <v>8366</v>
      </c>
      <c r="U3306" s="259"/>
      <c r="V3306" s="259"/>
      <c r="W3306" s="259"/>
      <c r="X3306" s="259"/>
      <c r="Y3306" s="260"/>
      <c r="Z3306" t="s">
        <v>8484</v>
      </c>
      <c r="AA3306" t="s">
        <v>8485</v>
      </c>
      <c r="AB3306" t="s">
        <v>8486</v>
      </c>
      <c r="AC3306" s="261" t="str">
        <f>_xlfn.IFNA(IF(Table[[#This Row],[Programme Partner]]&lt;&gt;Table[[#This Row],[Implementing Partner]],CONCATENATE(Table[[#This Row],[Programme Partner]],"-",Table[[#This Row],[Implementing Partner]]),Table[[#This Row],[Programme Partner]]),"")</f>
        <v>UNICEF-DSK</v>
      </c>
    </row>
    <row r="3307" spans="1:29" ht="16.5" customHeight="1">
      <c r="A3307" s="183"/>
      <c r="B3307" s="183" t="s">
        <v>8385</v>
      </c>
      <c r="C3307" s="195" t="s">
        <v>5275</v>
      </c>
      <c r="D3307" s="268" t="s">
        <v>5087</v>
      </c>
      <c r="E3307" s="233" t="s">
        <v>8349</v>
      </c>
      <c r="F3307" s="195" t="s">
        <v>27</v>
      </c>
      <c r="G3307" s="195" t="s">
        <v>8013</v>
      </c>
      <c r="H3307" s="301" t="s">
        <v>8327</v>
      </c>
      <c r="I3307" s="195" t="str">
        <f>IFERROR(VLOOKUP(Table[[#This Row],[Activity Details of Assistance]],WHAT!E:F,2,FALSE),"")</f>
        <v># of HP sessions at institution level</v>
      </c>
      <c r="J3307" s="195"/>
      <c r="K3307">
        <v>16</v>
      </c>
      <c r="L3307" s="195" t="s">
        <v>28</v>
      </c>
      <c r="M3307" s="293" t="s">
        <v>13</v>
      </c>
      <c r="N3307" t="s">
        <v>14</v>
      </c>
      <c r="O3307" t="s">
        <v>309</v>
      </c>
      <c r="P3307" t="s">
        <v>1607</v>
      </c>
      <c r="Q3307" t="s">
        <v>8210</v>
      </c>
      <c r="R3307" s="230">
        <v>45138</v>
      </c>
      <c r="S3307" s="230">
        <v>45322</v>
      </c>
      <c r="T3307" t="s">
        <v>8366</v>
      </c>
      <c r="U3307" s="259"/>
      <c r="V3307" s="259"/>
      <c r="W3307" s="259"/>
      <c r="X3307" s="259"/>
      <c r="Y3307" s="260"/>
      <c r="Z3307" t="s">
        <v>8484</v>
      </c>
      <c r="AA3307" t="s">
        <v>8485</v>
      </c>
      <c r="AB3307" t="s">
        <v>8486</v>
      </c>
      <c r="AC3307" s="261" t="str">
        <f>_xlfn.IFNA(IF(Table[[#This Row],[Programme Partner]]&lt;&gt;Table[[#This Row],[Implementing Partner]],CONCATENATE(Table[[#This Row],[Programme Partner]],"-",Table[[#This Row],[Implementing Partner]]),Table[[#This Row],[Programme Partner]]),"")</f>
        <v>UNICEF-DSK</v>
      </c>
    </row>
    <row r="3308" spans="1:29" ht="16.5" customHeight="1">
      <c r="A3308" s="183"/>
      <c r="B3308" s="183" t="s">
        <v>8385</v>
      </c>
      <c r="C3308" s="195" t="s">
        <v>5275</v>
      </c>
      <c r="D3308" s="268" t="s">
        <v>5087</v>
      </c>
      <c r="E3308" s="233" t="s">
        <v>8349</v>
      </c>
      <c r="F3308" s="195" t="s">
        <v>27</v>
      </c>
      <c r="G3308" s="195" t="s">
        <v>8013</v>
      </c>
      <c r="H3308" s="301" t="s">
        <v>8435</v>
      </c>
      <c r="I3308" s="195" t="str">
        <f>IFERROR(VLOOKUP(Table[[#This Row],[Activity Details of Assistance]],WHAT!E:F,2,FALSE),"")</f>
        <v># of household</v>
      </c>
      <c r="J3308" s="195"/>
      <c r="K3308">
        <v>453</v>
      </c>
      <c r="L3308" s="195" t="s">
        <v>28</v>
      </c>
      <c r="M3308" s="293" t="s">
        <v>13</v>
      </c>
      <c r="N3308" t="s">
        <v>14</v>
      </c>
      <c r="O3308" t="s">
        <v>309</v>
      </c>
      <c r="P3308" t="s">
        <v>1607</v>
      </c>
      <c r="Q3308" t="s">
        <v>8210</v>
      </c>
      <c r="R3308" s="230">
        <v>45138</v>
      </c>
      <c r="S3308" s="230">
        <v>45322</v>
      </c>
      <c r="T3308" t="s">
        <v>8366</v>
      </c>
      <c r="U3308" s="259"/>
      <c r="V3308" s="259"/>
      <c r="W3308" s="259"/>
      <c r="X3308" s="259"/>
      <c r="Y3308" s="260"/>
      <c r="Z3308" t="s">
        <v>8484</v>
      </c>
      <c r="AA3308" t="s">
        <v>8485</v>
      </c>
      <c r="AB3308" t="s">
        <v>8486</v>
      </c>
      <c r="AC3308" s="261" t="str">
        <f>_xlfn.IFNA(IF(Table[[#This Row],[Programme Partner]]&lt;&gt;Table[[#This Row],[Implementing Partner]],CONCATENATE(Table[[#This Row],[Programme Partner]],"-",Table[[#This Row],[Implementing Partner]]),Table[[#This Row],[Programme Partner]]),"")</f>
        <v>UNICEF-DSK</v>
      </c>
    </row>
    <row r="3309" spans="1:29" ht="16.5" customHeight="1">
      <c r="A3309" s="183"/>
      <c r="B3309" s="183" t="s">
        <v>8385</v>
      </c>
      <c r="C3309" s="195" t="s">
        <v>5275</v>
      </c>
      <c r="D3309" s="268" t="s">
        <v>5087</v>
      </c>
      <c r="E3309" s="233" t="s">
        <v>8349</v>
      </c>
      <c r="F3309" s="195" t="s">
        <v>27</v>
      </c>
      <c r="G3309" s="195" t="s">
        <v>8012</v>
      </c>
      <c r="H3309" s="301" t="s">
        <v>8403</v>
      </c>
      <c r="I3309" s="195" t="str">
        <f>IFERROR(VLOOKUP(Table[[#This Row],[Activity Details of Assistance]],WHAT!E:F,2,FALSE),"")</f>
        <v># of door</v>
      </c>
      <c r="J3309" s="195"/>
      <c r="K3309">
        <v>19</v>
      </c>
      <c r="L3309" s="195" t="s">
        <v>28</v>
      </c>
      <c r="M3309" s="293" t="s">
        <v>13</v>
      </c>
      <c r="N3309" t="s">
        <v>14</v>
      </c>
      <c r="O3309" t="s">
        <v>309</v>
      </c>
      <c r="P3309" t="s">
        <v>1607</v>
      </c>
      <c r="Q3309" t="s">
        <v>8210</v>
      </c>
      <c r="R3309" s="230">
        <v>45107</v>
      </c>
      <c r="S3309" s="230">
        <v>45322</v>
      </c>
      <c r="T3309" t="s">
        <v>8366</v>
      </c>
      <c r="U3309" s="259"/>
      <c r="V3309" s="259"/>
      <c r="W3309" s="259"/>
      <c r="X3309" s="259"/>
      <c r="Y3309" s="260"/>
      <c r="Z3309" t="s">
        <v>8484</v>
      </c>
      <c r="AA3309" t="s">
        <v>8485</v>
      </c>
      <c r="AB3309" t="s">
        <v>8486</v>
      </c>
      <c r="AC3309" s="261" t="str">
        <f>_xlfn.IFNA(IF(Table[[#This Row],[Programme Partner]]&lt;&gt;Table[[#This Row],[Implementing Partner]],CONCATENATE(Table[[#This Row],[Programme Partner]],"-",Table[[#This Row],[Implementing Partner]]),Table[[#This Row],[Programme Partner]]),"")</f>
        <v>UNICEF-DSK</v>
      </c>
    </row>
    <row r="3310" spans="1:29" ht="16.5" customHeight="1">
      <c r="A3310" s="183"/>
      <c r="B3310" s="183" t="s">
        <v>8385</v>
      </c>
      <c r="C3310" s="195" t="s">
        <v>5275</v>
      </c>
      <c r="D3310" s="268" t="s">
        <v>5087</v>
      </c>
      <c r="E3310" s="233" t="s">
        <v>8349</v>
      </c>
      <c r="F3310" s="195" t="s">
        <v>27</v>
      </c>
      <c r="G3310" s="195" t="s">
        <v>8012</v>
      </c>
      <c r="H3310" s="301" t="s">
        <v>8365</v>
      </c>
      <c r="I3310" s="195" t="str">
        <f>IFERROR(VLOOKUP(Table[[#This Row],[Activity Details of Assistance]],WHAT!E:F,2,FALSE),"")</f>
        <v># of door</v>
      </c>
      <c r="J3310" s="195"/>
      <c r="K3310">
        <v>89</v>
      </c>
      <c r="L3310" s="195" t="s">
        <v>28</v>
      </c>
      <c r="M3310" s="293" t="s">
        <v>13</v>
      </c>
      <c r="N3310" t="s">
        <v>14</v>
      </c>
      <c r="O3310" t="s">
        <v>309</v>
      </c>
      <c r="P3310" t="s">
        <v>1607</v>
      </c>
      <c r="Q3310" t="s">
        <v>8210</v>
      </c>
      <c r="R3310" s="230">
        <v>45107</v>
      </c>
      <c r="S3310" s="230">
        <v>45322</v>
      </c>
      <c r="T3310" t="s">
        <v>8366</v>
      </c>
      <c r="U3310" s="259"/>
      <c r="V3310" s="259"/>
      <c r="W3310" s="259"/>
      <c r="X3310" s="259"/>
      <c r="Y3310" s="260"/>
      <c r="Z3310" t="s">
        <v>8484</v>
      </c>
      <c r="AA3310" t="s">
        <v>8485</v>
      </c>
      <c r="AB3310" t="s">
        <v>8486</v>
      </c>
      <c r="AC3310" s="261" t="str">
        <f>_xlfn.IFNA(IF(Table[[#This Row],[Programme Partner]]&lt;&gt;Table[[#This Row],[Implementing Partner]],CONCATENATE(Table[[#This Row],[Programme Partner]],"-",Table[[#This Row],[Implementing Partner]]),Table[[#This Row],[Programme Partner]]),"")</f>
        <v>UNICEF-DSK</v>
      </c>
    </row>
    <row r="3311" spans="1:29" ht="16.5" customHeight="1">
      <c r="A3311" s="183"/>
      <c r="B3311" s="183" t="s">
        <v>8385</v>
      </c>
      <c r="C3311" s="195" t="s">
        <v>5275</v>
      </c>
      <c r="D3311" s="268" t="s">
        <v>5087</v>
      </c>
      <c r="E3311" s="233" t="s">
        <v>8349</v>
      </c>
      <c r="F3311" s="195" t="s">
        <v>27</v>
      </c>
      <c r="G3311" s="195" t="s">
        <v>8013</v>
      </c>
      <c r="H3311" s="301" t="s">
        <v>8286</v>
      </c>
      <c r="I3311" s="195" t="str">
        <f>IFERROR(VLOOKUP(Table[[#This Row],[Activity Details of Assistance]],WHAT!E:F,2,FALSE),"")</f>
        <v># of HP sessions at community level</v>
      </c>
      <c r="J3311" s="195"/>
      <c r="K3311">
        <v>72</v>
      </c>
      <c r="L3311" s="195" t="s">
        <v>28</v>
      </c>
      <c r="M3311" s="293" t="s">
        <v>13</v>
      </c>
      <c r="N3311" t="s">
        <v>14</v>
      </c>
      <c r="O3311" t="s">
        <v>309</v>
      </c>
      <c r="P3311" t="s">
        <v>1607</v>
      </c>
      <c r="Q3311" t="s">
        <v>8210</v>
      </c>
      <c r="R3311" s="230">
        <v>45107</v>
      </c>
      <c r="S3311" s="230">
        <v>45322</v>
      </c>
      <c r="T3311" t="s">
        <v>8366</v>
      </c>
      <c r="U3311" s="259"/>
      <c r="V3311" s="259"/>
      <c r="W3311" s="259"/>
      <c r="X3311" s="259"/>
      <c r="Y3311" s="260"/>
      <c r="Z3311" t="s">
        <v>8484</v>
      </c>
      <c r="AA3311" t="s">
        <v>8485</v>
      </c>
      <c r="AB3311" t="s">
        <v>8486</v>
      </c>
      <c r="AC3311" s="261" t="str">
        <f>_xlfn.IFNA(IF(Table[[#This Row],[Programme Partner]]&lt;&gt;Table[[#This Row],[Implementing Partner]],CONCATENATE(Table[[#This Row],[Programme Partner]],"-",Table[[#This Row],[Implementing Partner]]),Table[[#This Row],[Programme Partner]]),"")</f>
        <v>UNICEF-DSK</v>
      </c>
    </row>
    <row r="3312" spans="1:29" ht="16.5" customHeight="1">
      <c r="A3312" s="183"/>
      <c r="B3312" s="183" t="s">
        <v>8385</v>
      </c>
      <c r="C3312" s="195" t="s">
        <v>5275</v>
      </c>
      <c r="D3312" s="268" t="s">
        <v>5087</v>
      </c>
      <c r="E3312" s="233" t="s">
        <v>8349</v>
      </c>
      <c r="F3312" s="195" t="s">
        <v>27</v>
      </c>
      <c r="G3312" s="195" t="s">
        <v>8013</v>
      </c>
      <c r="H3312" s="301" t="s">
        <v>8327</v>
      </c>
      <c r="I3312" s="195" t="str">
        <f>IFERROR(VLOOKUP(Table[[#This Row],[Activity Details of Assistance]],WHAT!E:F,2,FALSE),"")</f>
        <v># of HP sessions at institution level</v>
      </c>
      <c r="J3312" s="195"/>
      <c r="K3312">
        <v>15</v>
      </c>
      <c r="L3312" s="195" t="s">
        <v>28</v>
      </c>
      <c r="M3312" s="293" t="s">
        <v>13</v>
      </c>
      <c r="N3312" t="s">
        <v>14</v>
      </c>
      <c r="O3312" t="s">
        <v>309</v>
      </c>
      <c r="P3312" t="s">
        <v>1607</v>
      </c>
      <c r="Q3312" t="s">
        <v>8210</v>
      </c>
      <c r="R3312" s="230">
        <v>45107</v>
      </c>
      <c r="S3312" s="230">
        <v>45322</v>
      </c>
      <c r="T3312" t="s">
        <v>8366</v>
      </c>
      <c r="U3312" s="259"/>
      <c r="V3312" s="259"/>
      <c r="W3312" s="259"/>
      <c r="X3312" s="259"/>
      <c r="Y3312" s="260"/>
      <c r="Z3312" t="s">
        <v>8484</v>
      </c>
      <c r="AA3312" t="s">
        <v>8485</v>
      </c>
      <c r="AB3312" t="s">
        <v>8486</v>
      </c>
      <c r="AC3312" s="261" t="str">
        <f>_xlfn.IFNA(IF(Table[[#This Row],[Programme Partner]]&lt;&gt;Table[[#This Row],[Implementing Partner]],CONCATENATE(Table[[#This Row],[Programme Partner]],"-",Table[[#This Row],[Implementing Partner]]),Table[[#This Row],[Programme Partner]]),"")</f>
        <v>UNICEF-DSK</v>
      </c>
    </row>
    <row r="3313" spans="1:29" ht="16.5" customHeight="1">
      <c r="A3313" s="183"/>
      <c r="B3313" s="183" t="s">
        <v>8385</v>
      </c>
      <c r="C3313" s="195" t="s">
        <v>5275</v>
      </c>
      <c r="D3313" s="268" t="s">
        <v>5087</v>
      </c>
      <c r="E3313" s="233" t="s">
        <v>8349</v>
      </c>
      <c r="F3313" s="195" t="s">
        <v>27</v>
      </c>
      <c r="G3313" s="195" t="s">
        <v>8013</v>
      </c>
      <c r="H3313" s="301" t="s">
        <v>8435</v>
      </c>
      <c r="I3313" s="195" t="str">
        <f>IFERROR(VLOOKUP(Table[[#This Row],[Activity Details of Assistance]],WHAT!E:F,2,FALSE),"")</f>
        <v># of household</v>
      </c>
      <c r="J3313" s="195"/>
      <c r="K3313">
        <v>450</v>
      </c>
      <c r="L3313" s="195" t="s">
        <v>28</v>
      </c>
      <c r="M3313" s="293" t="s">
        <v>13</v>
      </c>
      <c r="N3313" t="s">
        <v>14</v>
      </c>
      <c r="O3313" t="s">
        <v>309</v>
      </c>
      <c r="P3313" t="s">
        <v>1607</v>
      </c>
      <c r="Q3313" t="s">
        <v>8210</v>
      </c>
      <c r="R3313" s="230">
        <v>45107</v>
      </c>
      <c r="S3313" s="230">
        <v>45322</v>
      </c>
      <c r="T3313" t="s">
        <v>8366</v>
      </c>
      <c r="U3313" s="259"/>
      <c r="V3313" s="259"/>
      <c r="W3313" s="259"/>
      <c r="X3313" s="259"/>
      <c r="Y3313" s="260"/>
      <c r="Z3313" t="s">
        <v>8484</v>
      </c>
      <c r="AA3313" t="s">
        <v>8485</v>
      </c>
      <c r="AB3313" t="s">
        <v>8486</v>
      </c>
      <c r="AC3313" s="261" t="str">
        <f>_xlfn.IFNA(IF(Table[[#This Row],[Programme Partner]]&lt;&gt;Table[[#This Row],[Implementing Partner]],CONCATENATE(Table[[#This Row],[Programme Partner]],"-",Table[[#This Row],[Implementing Partner]]),Table[[#This Row],[Programme Partner]]),"")</f>
        <v>UNICEF-DSK</v>
      </c>
    </row>
    <row r="3314" spans="1:29" ht="16.5" customHeight="1">
      <c r="A3314" s="183"/>
      <c r="B3314" s="183" t="s">
        <v>8385</v>
      </c>
      <c r="C3314" s="195" t="s">
        <v>5275</v>
      </c>
      <c r="D3314" s="268" t="s">
        <v>5087</v>
      </c>
      <c r="E3314" s="233" t="s">
        <v>8349</v>
      </c>
      <c r="F3314" s="195" t="s">
        <v>27</v>
      </c>
      <c r="G3314" s="195" t="s">
        <v>8012</v>
      </c>
      <c r="H3314" s="301" t="s">
        <v>8403</v>
      </c>
      <c r="I3314" s="195" t="str">
        <f>IFERROR(VLOOKUP(Table[[#This Row],[Activity Details of Assistance]],WHAT!E:F,2,FALSE),"")</f>
        <v># of door</v>
      </c>
      <c r="J3314" s="195"/>
      <c r="K3314">
        <v>15</v>
      </c>
      <c r="L3314" s="195" t="s">
        <v>28</v>
      </c>
      <c r="M3314" s="293" t="s">
        <v>13</v>
      </c>
      <c r="N3314" t="s">
        <v>14</v>
      </c>
      <c r="O3314" t="s">
        <v>309</v>
      </c>
      <c r="P3314" t="s">
        <v>1604</v>
      </c>
      <c r="Q3314" t="s">
        <v>8208</v>
      </c>
      <c r="R3314" s="230">
        <v>45107</v>
      </c>
      <c r="S3314" s="230">
        <v>45322</v>
      </c>
      <c r="T3314" t="s">
        <v>8366</v>
      </c>
      <c r="U3314" s="259"/>
      <c r="V3314" s="259"/>
      <c r="W3314" s="259"/>
      <c r="X3314" s="259"/>
      <c r="Y3314" s="260"/>
      <c r="Z3314" t="s">
        <v>8484</v>
      </c>
      <c r="AA3314" t="s">
        <v>8485</v>
      </c>
      <c r="AB3314" t="s">
        <v>8486</v>
      </c>
      <c r="AC3314" s="261" t="str">
        <f>_xlfn.IFNA(IF(Table[[#This Row],[Programme Partner]]&lt;&gt;Table[[#This Row],[Implementing Partner]],CONCATENATE(Table[[#This Row],[Programme Partner]],"-",Table[[#This Row],[Implementing Partner]]),Table[[#This Row],[Programme Partner]]),"")</f>
        <v>UNICEF-DSK</v>
      </c>
    </row>
    <row r="3315" spans="1:29" ht="16.5" customHeight="1">
      <c r="A3315" s="183"/>
      <c r="B3315" s="183" t="s">
        <v>8385</v>
      </c>
      <c r="C3315" s="195" t="s">
        <v>5275</v>
      </c>
      <c r="D3315" s="268" t="s">
        <v>5087</v>
      </c>
      <c r="E3315" s="233" t="s">
        <v>8349</v>
      </c>
      <c r="F3315" s="195" t="s">
        <v>27</v>
      </c>
      <c r="G3315" s="195" t="s">
        <v>8012</v>
      </c>
      <c r="H3315" s="301" t="s">
        <v>8365</v>
      </c>
      <c r="I3315" s="195" t="str">
        <f>IFERROR(VLOOKUP(Table[[#This Row],[Activity Details of Assistance]],WHAT!E:F,2,FALSE),"")</f>
        <v># of door</v>
      </c>
      <c r="J3315" s="195"/>
      <c r="K3315">
        <v>114</v>
      </c>
      <c r="L3315" s="195" t="s">
        <v>28</v>
      </c>
      <c r="M3315" s="293" t="s">
        <v>13</v>
      </c>
      <c r="N3315" t="s">
        <v>14</v>
      </c>
      <c r="O3315" t="s">
        <v>309</v>
      </c>
      <c r="P3315" t="s">
        <v>1604</v>
      </c>
      <c r="Q3315" t="s">
        <v>8208</v>
      </c>
      <c r="R3315" s="230">
        <v>45107</v>
      </c>
      <c r="S3315" s="230">
        <v>45322</v>
      </c>
      <c r="T3315" t="s">
        <v>8366</v>
      </c>
      <c r="U3315" s="259"/>
      <c r="V3315" s="259"/>
      <c r="W3315" s="259"/>
      <c r="X3315" s="259"/>
      <c r="Y3315" s="260"/>
      <c r="Z3315" t="s">
        <v>8484</v>
      </c>
      <c r="AA3315" t="s">
        <v>8485</v>
      </c>
      <c r="AB3315" t="s">
        <v>8486</v>
      </c>
      <c r="AC3315" s="261" t="str">
        <f>_xlfn.IFNA(IF(Table[[#This Row],[Programme Partner]]&lt;&gt;Table[[#This Row],[Implementing Partner]],CONCATENATE(Table[[#This Row],[Programme Partner]],"-",Table[[#This Row],[Implementing Partner]]),Table[[#This Row],[Programme Partner]]),"")</f>
        <v>UNICEF-DSK</v>
      </c>
    </row>
    <row r="3316" spans="1:29" ht="16.5" customHeight="1">
      <c r="A3316" s="183"/>
      <c r="B3316" s="183" t="s">
        <v>8385</v>
      </c>
      <c r="C3316" s="195" t="s">
        <v>5275</v>
      </c>
      <c r="D3316" s="268" t="s">
        <v>5087</v>
      </c>
      <c r="E3316" s="233" t="s">
        <v>8349</v>
      </c>
      <c r="F3316" s="195" t="s">
        <v>27</v>
      </c>
      <c r="G3316" s="195" t="s">
        <v>8013</v>
      </c>
      <c r="H3316" s="301" t="s">
        <v>8286</v>
      </c>
      <c r="I3316" s="195" t="str">
        <f>IFERROR(VLOOKUP(Table[[#This Row],[Activity Details of Assistance]],WHAT!E:F,2,FALSE),"")</f>
        <v># of HP sessions at community level</v>
      </c>
      <c r="J3316" s="195"/>
      <c r="K3316">
        <v>53</v>
      </c>
      <c r="L3316" s="195" t="s">
        <v>28</v>
      </c>
      <c r="M3316" s="293" t="s">
        <v>13</v>
      </c>
      <c r="N3316" t="s">
        <v>14</v>
      </c>
      <c r="O3316" t="s">
        <v>309</v>
      </c>
      <c r="P3316" t="s">
        <v>1604</v>
      </c>
      <c r="Q3316" t="s">
        <v>8208</v>
      </c>
      <c r="R3316" s="230">
        <v>45107</v>
      </c>
      <c r="S3316" s="230">
        <v>45322</v>
      </c>
      <c r="T3316" t="s">
        <v>8366</v>
      </c>
      <c r="U3316" s="259"/>
      <c r="V3316" s="259"/>
      <c r="W3316" s="259"/>
      <c r="X3316" s="259"/>
      <c r="Y3316" s="260"/>
      <c r="Z3316" t="s">
        <v>8484</v>
      </c>
      <c r="AA3316" t="s">
        <v>8485</v>
      </c>
      <c r="AB3316" t="s">
        <v>8486</v>
      </c>
      <c r="AC3316" s="261" t="str">
        <f>_xlfn.IFNA(IF(Table[[#This Row],[Programme Partner]]&lt;&gt;Table[[#This Row],[Implementing Partner]],CONCATENATE(Table[[#This Row],[Programme Partner]],"-",Table[[#This Row],[Implementing Partner]]),Table[[#This Row],[Programme Partner]]),"")</f>
        <v>UNICEF-DSK</v>
      </c>
    </row>
    <row r="3317" spans="1:29" ht="16.5" customHeight="1">
      <c r="A3317" s="183"/>
      <c r="B3317" s="183" t="s">
        <v>8385</v>
      </c>
      <c r="C3317" s="195" t="s">
        <v>5275</v>
      </c>
      <c r="D3317" s="268" t="s">
        <v>5087</v>
      </c>
      <c r="E3317" s="233" t="s">
        <v>8349</v>
      </c>
      <c r="F3317" s="195" t="s">
        <v>27</v>
      </c>
      <c r="G3317" s="195" t="s">
        <v>8013</v>
      </c>
      <c r="H3317" s="301" t="s">
        <v>8327</v>
      </c>
      <c r="I3317" s="195" t="str">
        <f>IFERROR(VLOOKUP(Table[[#This Row],[Activity Details of Assistance]],WHAT!E:F,2,FALSE),"")</f>
        <v># of HP sessions at institution level</v>
      </c>
      <c r="J3317" s="195"/>
      <c r="K3317">
        <v>6</v>
      </c>
      <c r="L3317" s="195" t="s">
        <v>28</v>
      </c>
      <c r="M3317" s="293" t="s">
        <v>13</v>
      </c>
      <c r="N3317" t="s">
        <v>14</v>
      </c>
      <c r="O3317" t="s">
        <v>309</v>
      </c>
      <c r="P3317" t="s">
        <v>1604</v>
      </c>
      <c r="Q3317" t="s">
        <v>8208</v>
      </c>
      <c r="R3317" s="230">
        <v>45107</v>
      </c>
      <c r="S3317" s="230">
        <v>45322</v>
      </c>
      <c r="T3317" t="s">
        <v>8366</v>
      </c>
      <c r="U3317" s="259"/>
      <c r="V3317" s="259"/>
      <c r="W3317" s="259"/>
      <c r="X3317" s="259"/>
      <c r="Y3317" s="260"/>
      <c r="Z3317" t="s">
        <v>8484</v>
      </c>
      <c r="AA3317" t="s">
        <v>8485</v>
      </c>
      <c r="AB3317" t="s">
        <v>8486</v>
      </c>
      <c r="AC3317" s="261" t="str">
        <f>_xlfn.IFNA(IF(Table[[#This Row],[Programme Partner]]&lt;&gt;Table[[#This Row],[Implementing Partner]],CONCATENATE(Table[[#This Row],[Programme Partner]],"-",Table[[#This Row],[Implementing Partner]]),Table[[#This Row],[Programme Partner]]),"")</f>
        <v>UNICEF-DSK</v>
      </c>
    </row>
    <row r="3318" spans="1:29" ht="16.5" customHeight="1">
      <c r="A3318" s="183"/>
      <c r="B3318" s="183" t="s">
        <v>8385</v>
      </c>
      <c r="C3318" s="195" t="s">
        <v>5275</v>
      </c>
      <c r="D3318" s="268" t="s">
        <v>5087</v>
      </c>
      <c r="E3318" s="233" t="s">
        <v>8349</v>
      </c>
      <c r="F3318" s="195" t="s">
        <v>27</v>
      </c>
      <c r="G3318" s="195" t="s">
        <v>8013</v>
      </c>
      <c r="H3318" s="301" t="s">
        <v>8435</v>
      </c>
      <c r="I3318" s="195" t="str">
        <f>IFERROR(VLOOKUP(Table[[#This Row],[Activity Details of Assistance]],WHAT!E:F,2,FALSE),"")</f>
        <v># of household</v>
      </c>
      <c r="J3318" s="195"/>
      <c r="K3318">
        <v>296</v>
      </c>
      <c r="L3318" s="195" t="s">
        <v>28</v>
      </c>
      <c r="M3318" s="293" t="s">
        <v>13</v>
      </c>
      <c r="N3318" t="s">
        <v>14</v>
      </c>
      <c r="O3318" t="s">
        <v>309</v>
      </c>
      <c r="P3318" t="s">
        <v>1604</v>
      </c>
      <c r="Q3318" t="s">
        <v>8208</v>
      </c>
      <c r="R3318" s="230">
        <v>45107</v>
      </c>
      <c r="S3318" s="230">
        <v>45322</v>
      </c>
      <c r="T3318" t="s">
        <v>8366</v>
      </c>
      <c r="U3318" s="259"/>
      <c r="V3318" s="259"/>
      <c r="W3318" s="259"/>
      <c r="X3318" s="259"/>
      <c r="Y3318" s="260"/>
      <c r="Z3318" t="s">
        <v>8484</v>
      </c>
      <c r="AA3318" t="s">
        <v>8485</v>
      </c>
      <c r="AB3318" t="s">
        <v>8486</v>
      </c>
      <c r="AC3318" s="261" t="str">
        <f>_xlfn.IFNA(IF(Table[[#This Row],[Programme Partner]]&lt;&gt;Table[[#This Row],[Implementing Partner]],CONCATENATE(Table[[#This Row],[Programme Partner]],"-",Table[[#This Row],[Implementing Partner]]),Table[[#This Row],[Programme Partner]]),"")</f>
        <v>UNICEF-DSK</v>
      </c>
    </row>
    <row r="3319" spans="1:29" ht="16.5" customHeight="1">
      <c r="A3319" s="183"/>
      <c r="B3319" s="183" t="s">
        <v>8385</v>
      </c>
      <c r="C3319" s="195" t="s">
        <v>5275</v>
      </c>
      <c r="D3319" s="268" t="s">
        <v>5087</v>
      </c>
      <c r="E3319" s="233" t="s">
        <v>8349</v>
      </c>
      <c r="F3319" s="195" t="s">
        <v>27</v>
      </c>
      <c r="G3319" s="195" t="s">
        <v>8012</v>
      </c>
      <c r="H3319" s="301" t="s">
        <v>8403</v>
      </c>
      <c r="I3319" s="195" t="str">
        <f>IFERROR(VLOOKUP(Table[[#This Row],[Activity Details of Assistance]],WHAT!E:F,2,FALSE),"")</f>
        <v># of door</v>
      </c>
      <c r="J3319" s="195"/>
      <c r="K3319">
        <v>20</v>
      </c>
      <c r="L3319" s="195" t="s">
        <v>28</v>
      </c>
      <c r="M3319" s="293" t="s">
        <v>13</v>
      </c>
      <c r="N3319" t="s">
        <v>14</v>
      </c>
      <c r="O3319" t="s">
        <v>309</v>
      </c>
      <c r="P3319" t="s">
        <v>1604</v>
      </c>
      <c r="Q3319" t="s">
        <v>8208</v>
      </c>
      <c r="R3319" s="230">
        <v>45077</v>
      </c>
      <c r="S3319" s="230">
        <v>45322</v>
      </c>
      <c r="T3319" t="s">
        <v>8366</v>
      </c>
      <c r="U3319" s="259"/>
      <c r="V3319" s="259"/>
      <c r="W3319" s="259"/>
      <c r="X3319" s="259"/>
      <c r="Y3319" s="260"/>
      <c r="Z3319" t="s">
        <v>8484</v>
      </c>
      <c r="AA3319" t="s">
        <v>8485</v>
      </c>
      <c r="AB3319" t="s">
        <v>8486</v>
      </c>
      <c r="AC3319" s="261" t="str">
        <f>_xlfn.IFNA(IF(Table[[#This Row],[Programme Partner]]&lt;&gt;Table[[#This Row],[Implementing Partner]],CONCATENATE(Table[[#This Row],[Programme Partner]],"-",Table[[#This Row],[Implementing Partner]]),Table[[#This Row],[Programme Partner]]),"")</f>
        <v>UNICEF-DSK</v>
      </c>
    </row>
    <row r="3320" spans="1:29" ht="16.5" customHeight="1">
      <c r="A3320" s="183"/>
      <c r="B3320" s="183" t="s">
        <v>8385</v>
      </c>
      <c r="C3320" s="195" t="s">
        <v>5275</v>
      </c>
      <c r="D3320" s="268" t="s">
        <v>5087</v>
      </c>
      <c r="E3320" s="233" t="s">
        <v>8349</v>
      </c>
      <c r="F3320" s="195" t="s">
        <v>27</v>
      </c>
      <c r="G3320" s="195" t="s">
        <v>8012</v>
      </c>
      <c r="H3320" s="301" t="s">
        <v>8365</v>
      </c>
      <c r="I3320" s="195" t="str">
        <f>IFERROR(VLOOKUP(Table[[#This Row],[Activity Details of Assistance]],WHAT!E:F,2,FALSE),"")</f>
        <v># of door</v>
      </c>
      <c r="J3320" s="195"/>
      <c r="K3320">
        <v>163</v>
      </c>
      <c r="L3320" s="195" t="s">
        <v>28</v>
      </c>
      <c r="M3320" s="293" t="s">
        <v>13</v>
      </c>
      <c r="N3320" t="s">
        <v>14</v>
      </c>
      <c r="O3320" t="s">
        <v>309</v>
      </c>
      <c r="P3320" t="s">
        <v>1604</v>
      </c>
      <c r="Q3320" t="s">
        <v>8208</v>
      </c>
      <c r="R3320" s="230">
        <v>45077</v>
      </c>
      <c r="S3320" s="230">
        <v>45322</v>
      </c>
      <c r="T3320" t="s">
        <v>8366</v>
      </c>
      <c r="U3320" s="259"/>
      <c r="V3320" s="259"/>
      <c r="W3320" s="259"/>
      <c r="X3320" s="259"/>
      <c r="Y3320" s="260"/>
      <c r="Z3320" t="s">
        <v>8484</v>
      </c>
      <c r="AA3320" t="s">
        <v>8485</v>
      </c>
      <c r="AB3320" t="s">
        <v>8486</v>
      </c>
      <c r="AC3320" s="261" t="str">
        <f>_xlfn.IFNA(IF(Table[[#This Row],[Programme Partner]]&lt;&gt;Table[[#This Row],[Implementing Partner]],CONCATENATE(Table[[#This Row],[Programme Partner]],"-",Table[[#This Row],[Implementing Partner]]),Table[[#This Row],[Programme Partner]]),"")</f>
        <v>UNICEF-DSK</v>
      </c>
    </row>
    <row r="3321" spans="1:29" ht="16.5" customHeight="1">
      <c r="A3321" s="183"/>
      <c r="B3321" s="183" t="s">
        <v>8385</v>
      </c>
      <c r="C3321" s="195" t="s">
        <v>5275</v>
      </c>
      <c r="D3321" s="268" t="s">
        <v>5087</v>
      </c>
      <c r="E3321" s="233" t="s">
        <v>8349</v>
      </c>
      <c r="F3321" s="195" t="s">
        <v>27</v>
      </c>
      <c r="G3321" s="195" t="s">
        <v>8013</v>
      </c>
      <c r="H3321" s="301" t="s">
        <v>8286</v>
      </c>
      <c r="I3321" s="195" t="str">
        <f>IFERROR(VLOOKUP(Table[[#This Row],[Activity Details of Assistance]],WHAT!E:F,2,FALSE),"")</f>
        <v># of HP sessions at community level</v>
      </c>
      <c r="J3321" s="195"/>
      <c r="K3321">
        <v>53</v>
      </c>
      <c r="L3321" s="195" t="s">
        <v>28</v>
      </c>
      <c r="M3321" s="293" t="s">
        <v>13</v>
      </c>
      <c r="N3321" t="s">
        <v>14</v>
      </c>
      <c r="O3321" t="s">
        <v>309</v>
      </c>
      <c r="P3321" t="s">
        <v>1604</v>
      </c>
      <c r="Q3321" t="s">
        <v>8208</v>
      </c>
      <c r="R3321" s="230">
        <v>45077</v>
      </c>
      <c r="S3321" s="230">
        <v>45322</v>
      </c>
      <c r="T3321" t="s">
        <v>8366</v>
      </c>
      <c r="U3321" s="259"/>
      <c r="V3321" s="259"/>
      <c r="W3321" s="259"/>
      <c r="X3321" s="259"/>
      <c r="Y3321" s="260"/>
      <c r="Z3321" t="s">
        <v>8484</v>
      </c>
      <c r="AA3321" t="s">
        <v>8485</v>
      </c>
      <c r="AB3321" t="s">
        <v>8486</v>
      </c>
      <c r="AC3321" s="261" t="str">
        <f>_xlfn.IFNA(IF(Table[[#This Row],[Programme Partner]]&lt;&gt;Table[[#This Row],[Implementing Partner]],CONCATENATE(Table[[#This Row],[Programme Partner]],"-",Table[[#This Row],[Implementing Partner]]),Table[[#This Row],[Programme Partner]]),"")</f>
        <v>UNICEF-DSK</v>
      </c>
    </row>
    <row r="3322" spans="1:29" ht="16.5" customHeight="1">
      <c r="A3322" s="183"/>
      <c r="B3322" s="183" t="s">
        <v>8385</v>
      </c>
      <c r="C3322" s="195" t="s">
        <v>5275</v>
      </c>
      <c r="D3322" s="268" t="s">
        <v>5087</v>
      </c>
      <c r="E3322" s="233" t="s">
        <v>8349</v>
      </c>
      <c r="F3322" s="195" t="s">
        <v>27</v>
      </c>
      <c r="G3322" s="195" t="s">
        <v>8013</v>
      </c>
      <c r="H3322" s="301" t="s">
        <v>8327</v>
      </c>
      <c r="I3322" s="195" t="str">
        <f>IFERROR(VLOOKUP(Table[[#This Row],[Activity Details of Assistance]],WHAT!E:F,2,FALSE),"")</f>
        <v># of HP sessions at institution level</v>
      </c>
      <c r="J3322" s="195"/>
      <c r="K3322">
        <v>6</v>
      </c>
      <c r="L3322" s="195" t="s">
        <v>28</v>
      </c>
      <c r="M3322" s="293" t="s">
        <v>13</v>
      </c>
      <c r="N3322" t="s">
        <v>14</v>
      </c>
      <c r="O3322" t="s">
        <v>309</v>
      </c>
      <c r="P3322" t="s">
        <v>1604</v>
      </c>
      <c r="Q3322" t="s">
        <v>8208</v>
      </c>
      <c r="R3322" s="230">
        <v>45077</v>
      </c>
      <c r="S3322" s="230">
        <v>45322</v>
      </c>
      <c r="T3322" t="s">
        <v>8366</v>
      </c>
      <c r="U3322" s="259"/>
      <c r="V3322" s="259"/>
      <c r="W3322" s="259"/>
      <c r="X3322" s="259"/>
      <c r="Y3322" s="260"/>
      <c r="Z3322" t="s">
        <v>8484</v>
      </c>
      <c r="AA3322" t="s">
        <v>8485</v>
      </c>
      <c r="AB3322" t="s">
        <v>8486</v>
      </c>
      <c r="AC3322" s="261" t="str">
        <f>_xlfn.IFNA(IF(Table[[#This Row],[Programme Partner]]&lt;&gt;Table[[#This Row],[Implementing Partner]],CONCATENATE(Table[[#This Row],[Programme Partner]],"-",Table[[#This Row],[Implementing Partner]]),Table[[#This Row],[Programme Partner]]),"")</f>
        <v>UNICEF-DSK</v>
      </c>
    </row>
    <row r="3323" spans="1:29" ht="16.5" customHeight="1">
      <c r="A3323" s="183"/>
      <c r="B3323" s="183" t="s">
        <v>8385</v>
      </c>
      <c r="C3323" s="195" t="s">
        <v>5275</v>
      </c>
      <c r="D3323" s="268" t="s">
        <v>5087</v>
      </c>
      <c r="E3323" s="233" t="s">
        <v>8349</v>
      </c>
      <c r="F3323" s="195" t="s">
        <v>27</v>
      </c>
      <c r="G3323" s="195" t="s">
        <v>8013</v>
      </c>
      <c r="H3323" s="301" t="s">
        <v>8435</v>
      </c>
      <c r="I3323" s="195" t="str">
        <f>IFERROR(VLOOKUP(Table[[#This Row],[Activity Details of Assistance]],WHAT!E:F,2,FALSE),"")</f>
        <v># of household</v>
      </c>
      <c r="J3323" s="195"/>
      <c r="K3323">
        <v>394</v>
      </c>
      <c r="L3323" s="195" t="s">
        <v>28</v>
      </c>
      <c r="M3323" s="293" t="s">
        <v>13</v>
      </c>
      <c r="N3323" t="s">
        <v>14</v>
      </c>
      <c r="O3323" t="s">
        <v>309</v>
      </c>
      <c r="P3323" t="s">
        <v>1604</v>
      </c>
      <c r="Q3323" t="s">
        <v>8208</v>
      </c>
      <c r="R3323" s="230">
        <v>45077</v>
      </c>
      <c r="S3323" s="230">
        <v>45322</v>
      </c>
      <c r="T3323" t="s">
        <v>8366</v>
      </c>
      <c r="U3323" s="259"/>
      <c r="V3323" s="259"/>
      <c r="W3323" s="259"/>
      <c r="X3323" s="259"/>
      <c r="Y3323" s="260"/>
      <c r="Z3323" t="s">
        <v>8484</v>
      </c>
      <c r="AA3323" t="s">
        <v>8485</v>
      </c>
      <c r="AB3323" t="s">
        <v>8486</v>
      </c>
      <c r="AC3323" s="261" t="str">
        <f>_xlfn.IFNA(IF(Table[[#This Row],[Programme Partner]]&lt;&gt;Table[[#This Row],[Implementing Partner]],CONCATENATE(Table[[#This Row],[Programme Partner]],"-",Table[[#This Row],[Implementing Partner]]),Table[[#This Row],[Programme Partner]]),"")</f>
        <v>UNICEF-DSK</v>
      </c>
    </row>
    <row r="3324" spans="1:29" ht="16.5" customHeight="1">
      <c r="A3324" s="183"/>
      <c r="B3324" s="183" t="s">
        <v>8385</v>
      </c>
      <c r="C3324" s="195" t="s">
        <v>5275</v>
      </c>
      <c r="D3324" s="268" t="s">
        <v>5087</v>
      </c>
      <c r="E3324" s="233" t="s">
        <v>8349</v>
      </c>
      <c r="F3324" s="195" t="s">
        <v>27</v>
      </c>
      <c r="G3324" s="195" t="s">
        <v>8012</v>
      </c>
      <c r="H3324" s="301" t="s">
        <v>8403</v>
      </c>
      <c r="I3324" s="195" t="str">
        <f>IFERROR(VLOOKUP(Table[[#This Row],[Activity Details of Assistance]],WHAT!E:F,2,FALSE),"")</f>
        <v># of door</v>
      </c>
      <c r="J3324" s="195"/>
      <c r="K3324">
        <v>20</v>
      </c>
      <c r="L3324" s="195" t="s">
        <v>28</v>
      </c>
      <c r="M3324" s="293" t="s">
        <v>13</v>
      </c>
      <c r="N3324" t="s">
        <v>14</v>
      </c>
      <c r="O3324" t="s">
        <v>309</v>
      </c>
      <c r="P3324" t="s">
        <v>1607</v>
      </c>
      <c r="Q3324" t="s">
        <v>8210</v>
      </c>
      <c r="R3324" s="230">
        <v>45077</v>
      </c>
      <c r="S3324" s="230">
        <v>45322</v>
      </c>
      <c r="T3324" t="s">
        <v>8366</v>
      </c>
      <c r="U3324" s="259"/>
      <c r="V3324" s="259"/>
      <c r="W3324" s="259"/>
      <c r="X3324" s="259"/>
      <c r="Y3324" s="260"/>
      <c r="Z3324" t="s">
        <v>8484</v>
      </c>
      <c r="AA3324" t="s">
        <v>8485</v>
      </c>
      <c r="AB3324" t="s">
        <v>8486</v>
      </c>
      <c r="AC3324" s="261" t="str">
        <f>_xlfn.IFNA(IF(Table[[#This Row],[Programme Partner]]&lt;&gt;Table[[#This Row],[Implementing Partner]],CONCATENATE(Table[[#This Row],[Programme Partner]],"-",Table[[#This Row],[Implementing Partner]]),Table[[#This Row],[Programme Partner]]),"")</f>
        <v>UNICEF-DSK</v>
      </c>
    </row>
    <row r="3325" spans="1:29" ht="16.5" customHeight="1">
      <c r="A3325" s="183"/>
      <c r="B3325" s="183" t="s">
        <v>8385</v>
      </c>
      <c r="C3325" s="195" t="s">
        <v>5275</v>
      </c>
      <c r="D3325" s="268" t="s">
        <v>5087</v>
      </c>
      <c r="E3325" s="233" t="s">
        <v>8349</v>
      </c>
      <c r="F3325" s="195" t="s">
        <v>27</v>
      </c>
      <c r="G3325" s="195" t="s">
        <v>8012</v>
      </c>
      <c r="H3325" s="301" t="s">
        <v>8365</v>
      </c>
      <c r="I3325" s="195" t="str">
        <f>IFERROR(VLOOKUP(Table[[#This Row],[Activity Details of Assistance]],WHAT!E:F,2,FALSE),"")</f>
        <v># of door</v>
      </c>
      <c r="J3325" s="195"/>
      <c r="K3325">
        <v>107</v>
      </c>
      <c r="L3325" s="195" t="s">
        <v>28</v>
      </c>
      <c r="M3325" s="293" t="s">
        <v>13</v>
      </c>
      <c r="N3325" t="s">
        <v>14</v>
      </c>
      <c r="O3325" t="s">
        <v>309</v>
      </c>
      <c r="P3325" t="s">
        <v>1607</v>
      </c>
      <c r="Q3325" t="s">
        <v>8210</v>
      </c>
      <c r="R3325" s="230">
        <v>45077</v>
      </c>
      <c r="S3325" s="230">
        <v>45322</v>
      </c>
      <c r="T3325" t="s">
        <v>8366</v>
      </c>
      <c r="U3325" s="259"/>
      <c r="V3325" s="259"/>
      <c r="W3325" s="259"/>
      <c r="X3325" s="259"/>
      <c r="Y3325" s="260"/>
      <c r="Z3325" t="s">
        <v>8484</v>
      </c>
      <c r="AA3325" t="s">
        <v>8485</v>
      </c>
      <c r="AB3325" t="s">
        <v>8486</v>
      </c>
      <c r="AC3325" s="261" t="str">
        <f>_xlfn.IFNA(IF(Table[[#This Row],[Programme Partner]]&lt;&gt;Table[[#This Row],[Implementing Partner]],CONCATENATE(Table[[#This Row],[Programme Partner]],"-",Table[[#This Row],[Implementing Partner]]),Table[[#This Row],[Programme Partner]]),"")</f>
        <v>UNICEF-DSK</v>
      </c>
    </row>
    <row r="3326" spans="1:29" ht="16.5" customHeight="1">
      <c r="A3326" s="183"/>
      <c r="B3326" s="183" t="s">
        <v>8385</v>
      </c>
      <c r="C3326" s="195" t="s">
        <v>5275</v>
      </c>
      <c r="D3326" s="268" t="s">
        <v>5087</v>
      </c>
      <c r="E3326" s="233" t="s">
        <v>8349</v>
      </c>
      <c r="F3326" s="195" t="s">
        <v>27</v>
      </c>
      <c r="G3326" s="195" t="s">
        <v>8013</v>
      </c>
      <c r="H3326" s="301" t="s">
        <v>8286</v>
      </c>
      <c r="I3326" s="195" t="str">
        <f>IFERROR(VLOOKUP(Table[[#This Row],[Activity Details of Assistance]],WHAT!E:F,2,FALSE),"")</f>
        <v># of HP sessions at community level</v>
      </c>
      <c r="J3326" s="195"/>
      <c r="K3326">
        <v>72</v>
      </c>
      <c r="L3326" s="195" t="s">
        <v>28</v>
      </c>
      <c r="M3326" s="293" t="s">
        <v>13</v>
      </c>
      <c r="N3326" t="s">
        <v>14</v>
      </c>
      <c r="O3326" t="s">
        <v>309</v>
      </c>
      <c r="P3326" t="s">
        <v>1607</v>
      </c>
      <c r="Q3326" t="s">
        <v>8210</v>
      </c>
      <c r="R3326" s="230">
        <v>45077</v>
      </c>
      <c r="S3326" s="230">
        <v>45322</v>
      </c>
      <c r="T3326" t="s">
        <v>8366</v>
      </c>
      <c r="U3326" s="259"/>
      <c r="V3326" s="259"/>
      <c r="W3326" s="259"/>
      <c r="X3326" s="259"/>
      <c r="Y3326" s="260"/>
      <c r="Z3326" t="s">
        <v>8484</v>
      </c>
      <c r="AA3326" t="s">
        <v>8485</v>
      </c>
      <c r="AB3326" t="s">
        <v>8486</v>
      </c>
      <c r="AC3326" s="261" t="str">
        <f>_xlfn.IFNA(IF(Table[[#This Row],[Programme Partner]]&lt;&gt;Table[[#This Row],[Implementing Partner]],CONCATENATE(Table[[#This Row],[Programme Partner]],"-",Table[[#This Row],[Implementing Partner]]),Table[[#This Row],[Programme Partner]]),"")</f>
        <v>UNICEF-DSK</v>
      </c>
    </row>
    <row r="3327" spans="1:29" ht="16.5" customHeight="1">
      <c r="A3327" s="183"/>
      <c r="B3327" s="183" t="s">
        <v>8385</v>
      </c>
      <c r="C3327" s="195" t="s">
        <v>5275</v>
      </c>
      <c r="D3327" s="268" t="s">
        <v>5087</v>
      </c>
      <c r="E3327" s="233" t="s">
        <v>8349</v>
      </c>
      <c r="F3327" s="195" t="s">
        <v>27</v>
      </c>
      <c r="G3327" s="195" t="s">
        <v>8013</v>
      </c>
      <c r="H3327" s="301" t="s">
        <v>8327</v>
      </c>
      <c r="I3327" s="195" t="str">
        <f>IFERROR(VLOOKUP(Table[[#This Row],[Activity Details of Assistance]],WHAT!E:F,2,FALSE),"")</f>
        <v># of HP sessions at institution level</v>
      </c>
      <c r="J3327" s="195"/>
      <c r="K3327">
        <v>20</v>
      </c>
      <c r="L3327" s="195" t="s">
        <v>28</v>
      </c>
      <c r="M3327" s="293" t="s">
        <v>13</v>
      </c>
      <c r="N3327" t="s">
        <v>14</v>
      </c>
      <c r="O3327" t="s">
        <v>309</v>
      </c>
      <c r="P3327" t="s">
        <v>1607</v>
      </c>
      <c r="Q3327" t="s">
        <v>8210</v>
      </c>
      <c r="R3327" s="230">
        <v>45077</v>
      </c>
      <c r="S3327" s="230">
        <v>45322</v>
      </c>
      <c r="T3327" t="s">
        <v>8366</v>
      </c>
      <c r="U3327" s="259"/>
      <c r="V3327" s="259"/>
      <c r="W3327" s="259"/>
      <c r="X3327" s="259"/>
      <c r="Y3327" s="260"/>
      <c r="Z3327" t="s">
        <v>8484</v>
      </c>
      <c r="AA3327" t="s">
        <v>8485</v>
      </c>
      <c r="AB3327" t="s">
        <v>8486</v>
      </c>
      <c r="AC3327" s="261" t="str">
        <f>_xlfn.IFNA(IF(Table[[#This Row],[Programme Partner]]&lt;&gt;Table[[#This Row],[Implementing Partner]],CONCATENATE(Table[[#This Row],[Programme Partner]],"-",Table[[#This Row],[Implementing Partner]]),Table[[#This Row],[Programme Partner]]),"")</f>
        <v>UNICEF-DSK</v>
      </c>
    </row>
    <row r="3328" spans="1:29" ht="16.5" customHeight="1">
      <c r="A3328" s="183"/>
      <c r="B3328" s="183" t="s">
        <v>8385</v>
      </c>
      <c r="C3328" s="195" t="s">
        <v>5275</v>
      </c>
      <c r="D3328" s="268" t="s">
        <v>5087</v>
      </c>
      <c r="E3328" s="233" t="s">
        <v>8349</v>
      </c>
      <c r="F3328" s="195" t="s">
        <v>27</v>
      </c>
      <c r="G3328" s="195" t="s">
        <v>8013</v>
      </c>
      <c r="H3328" s="301" t="s">
        <v>8435</v>
      </c>
      <c r="I3328" s="195" t="str">
        <f>IFERROR(VLOOKUP(Table[[#This Row],[Activity Details of Assistance]],WHAT!E:F,2,FALSE),"")</f>
        <v># of household</v>
      </c>
      <c r="J3328" s="195"/>
      <c r="K3328">
        <v>469</v>
      </c>
      <c r="L3328" s="195" t="s">
        <v>28</v>
      </c>
      <c r="M3328" s="293" t="s">
        <v>13</v>
      </c>
      <c r="N3328" t="s">
        <v>14</v>
      </c>
      <c r="O3328" t="s">
        <v>309</v>
      </c>
      <c r="P3328" t="s">
        <v>1607</v>
      </c>
      <c r="Q3328" t="s">
        <v>8210</v>
      </c>
      <c r="R3328" s="230">
        <v>45077</v>
      </c>
      <c r="S3328" s="230">
        <v>45322</v>
      </c>
      <c r="T3328" t="s">
        <v>8366</v>
      </c>
      <c r="U3328" s="259"/>
      <c r="V3328" s="259"/>
      <c r="W3328" s="259"/>
      <c r="X3328" s="259"/>
      <c r="Y3328" s="260"/>
      <c r="Z3328" t="s">
        <v>8484</v>
      </c>
      <c r="AA3328" t="s">
        <v>8485</v>
      </c>
      <c r="AB3328" t="s">
        <v>8486</v>
      </c>
      <c r="AC3328" s="261" t="str">
        <f>_xlfn.IFNA(IF(Table[[#This Row],[Programme Partner]]&lt;&gt;Table[[#This Row],[Implementing Partner]],CONCATENATE(Table[[#This Row],[Programme Partner]],"-",Table[[#This Row],[Implementing Partner]]),Table[[#This Row],[Programme Partner]]),"")</f>
        <v>UNICEF-DSK</v>
      </c>
    </row>
    <row r="3329" spans="1:29" ht="16.5" customHeight="1">
      <c r="A3329" s="183"/>
      <c r="B3329" s="183" t="s">
        <v>8385</v>
      </c>
      <c r="C3329" s="195" t="s">
        <v>5275</v>
      </c>
      <c r="D3329" s="268" t="s">
        <v>5087</v>
      </c>
      <c r="E3329" s="233" t="s">
        <v>8349</v>
      </c>
      <c r="F3329" s="195" t="s">
        <v>27</v>
      </c>
      <c r="G3329" s="195" t="s">
        <v>8012</v>
      </c>
      <c r="H3329" s="301" t="s">
        <v>8403</v>
      </c>
      <c r="I3329" s="195" t="str">
        <f>IFERROR(VLOOKUP(Table[[#This Row],[Activity Details of Assistance]],WHAT!E:F,2,FALSE),"")</f>
        <v># of door</v>
      </c>
      <c r="J3329" s="195"/>
      <c r="K3329">
        <v>15</v>
      </c>
      <c r="L3329" s="195" t="s">
        <v>28</v>
      </c>
      <c r="M3329" s="293" t="s">
        <v>13</v>
      </c>
      <c r="N3329" t="s">
        <v>14</v>
      </c>
      <c r="O3329" t="s">
        <v>309</v>
      </c>
      <c r="P3329" t="s">
        <v>1604</v>
      </c>
      <c r="Q3329" t="s">
        <v>8208</v>
      </c>
      <c r="R3329" s="230">
        <v>45046</v>
      </c>
      <c r="S3329" s="230">
        <v>45322</v>
      </c>
      <c r="T3329" t="s">
        <v>8366</v>
      </c>
      <c r="U3329" s="259"/>
      <c r="V3329" s="259"/>
      <c r="W3329" s="259"/>
      <c r="X3329" s="259"/>
      <c r="Y3329" s="260"/>
      <c r="Z3329" t="s">
        <v>8484</v>
      </c>
      <c r="AA3329" t="s">
        <v>8485</v>
      </c>
      <c r="AB3329" t="s">
        <v>8486</v>
      </c>
      <c r="AC3329" s="261" t="str">
        <f>_xlfn.IFNA(IF(Table[[#This Row],[Programme Partner]]&lt;&gt;Table[[#This Row],[Implementing Partner]],CONCATENATE(Table[[#This Row],[Programme Partner]],"-",Table[[#This Row],[Implementing Partner]]),Table[[#This Row],[Programme Partner]]),"")</f>
        <v>UNICEF-DSK</v>
      </c>
    </row>
    <row r="3330" spans="1:29" ht="16.5" customHeight="1">
      <c r="A3330" s="183"/>
      <c r="B3330" s="183" t="s">
        <v>8385</v>
      </c>
      <c r="C3330" s="195" t="s">
        <v>5275</v>
      </c>
      <c r="D3330" s="268" t="s">
        <v>5087</v>
      </c>
      <c r="E3330" s="233" t="s">
        <v>8349</v>
      </c>
      <c r="F3330" s="195" t="s">
        <v>27</v>
      </c>
      <c r="G3330" s="195" t="s">
        <v>8012</v>
      </c>
      <c r="H3330" s="301" t="s">
        <v>8365</v>
      </c>
      <c r="I3330" s="195" t="str">
        <f>IFERROR(VLOOKUP(Table[[#This Row],[Activity Details of Assistance]],WHAT!E:F,2,FALSE),"")</f>
        <v># of door</v>
      </c>
      <c r="J3330" s="195"/>
      <c r="K3330">
        <v>73</v>
      </c>
      <c r="L3330" s="195" t="s">
        <v>28</v>
      </c>
      <c r="M3330" s="293" t="s">
        <v>13</v>
      </c>
      <c r="N3330" t="s">
        <v>14</v>
      </c>
      <c r="O3330" t="s">
        <v>309</v>
      </c>
      <c r="P3330" t="s">
        <v>1604</v>
      </c>
      <c r="Q3330" t="s">
        <v>8208</v>
      </c>
      <c r="R3330" s="230">
        <v>45046</v>
      </c>
      <c r="S3330" s="230">
        <v>45322</v>
      </c>
      <c r="T3330" t="s">
        <v>8366</v>
      </c>
      <c r="U3330" s="259"/>
      <c r="V3330" s="259"/>
      <c r="W3330" s="259"/>
      <c r="X3330" s="259"/>
      <c r="Y3330" s="260"/>
      <c r="Z3330" t="s">
        <v>8484</v>
      </c>
      <c r="AA3330" t="s">
        <v>8485</v>
      </c>
      <c r="AB3330" t="s">
        <v>8486</v>
      </c>
      <c r="AC3330" s="261" t="str">
        <f>_xlfn.IFNA(IF(Table[[#This Row],[Programme Partner]]&lt;&gt;Table[[#This Row],[Implementing Partner]],CONCATENATE(Table[[#This Row],[Programme Partner]],"-",Table[[#This Row],[Implementing Partner]]),Table[[#This Row],[Programme Partner]]),"")</f>
        <v>UNICEF-DSK</v>
      </c>
    </row>
    <row r="3331" spans="1:29" ht="16.5" customHeight="1">
      <c r="A3331" s="183"/>
      <c r="B3331" s="183" t="s">
        <v>8385</v>
      </c>
      <c r="C3331" s="195" t="s">
        <v>5275</v>
      </c>
      <c r="D3331" s="268" t="s">
        <v>5087</v>
      </c>
      <c r="E3331" s="233" t="s">
        <v>8349</v>
      </c>
      <c r="F3331" s="195" t="s">
        <v>27</v>
      </c>
      <c r="G3331" s="195" t="s">
        <v>8013</v>
      </c>
      <c r="H3331" s="301" t="s">
        <v>8286</v>
      </c>
      <c r="I3331" s="195" t="str">
        <f>IFERROR(VLOOKUP(Table[[#This Row],[Activity Details of Assistance]],WHAT!E:F,2,FALSE),"")</f>
        <v># of HP sessions at community level</v>
      </c>
      <c r="J3331" s="195"/>
      <c r="K3331">
        <v>44</v>
      </c>
      <c r="L3331" s="195" t="s">
        <v>28</v>
      </c>
      <c r="M3331" s="293" t="s">
        <v>13</v>
      </c>
      <c r="N3331" t="s">
        <v>14</v>
      </c>
      <c r="O3331" t="s">
        <v>309</v>
      </c>
      <c r="P3331" t="s">
        <v>1604</v>
      </c>
      <c r="Q3331" t="s">
        <v>8208</v>
      </c>
      <c r="R3331" s="230">
        <v>45046</v>
      </c>
      <c r="S3331" s="230">
        <v>45322</v>
      </c>
      <c r="T3331" t="s">
        <v>8366</v>
      </c>
      <c r="U3331" s="259"/>
      <c r="V3331" s="259"/>
      <c r="W3331" s="259"/>
      <c r="X3331" s="259"/>
      <c r="Y3331" s="260"/>
      <c r="Z3331" t="s">
        <v>8484</v>
      </c>
      <c r="AA3331" t="s">
        <v>8485</v>
      </c>
      <c r="AB3331" t="s">
        <v>8486</v>
      </c>
      <c r="AC3331" s="261" t="str">
        <f>_xlfn.IFNA(IF(Table[[#This Row],[Programme Partner]]&lt;&gt;Table[[#This Row],[Implementing Partner]],CONCATENATE(Table[[#This Row],[Programme Partner]],"-",Table[[#This Row],[Implementing Partner]]),Table[[#This Row],[Programme Partner]]),"")</f>
        <v>UNICEF-DSK</v>
      </c>
    </row>
    <row r="3332" spans="1:29" ht="16.5" customHeight="1">
      <c r="A3332" s="183"/>
      <c r="B3332" s="183" t="s">
        <v>8385</v>
      </c>
      <c r="C3332" s="195" t="s">
        <v>5275</v>
      </c>
      <c r="D3332" s="268" t="s">
        <v>5087</v>
      </c>
      <c r="E3332" s="233" t="s">
        <v>8349</v>
      </c>
      <c r="F3332" s="195" t="s">
        <v>27</v>
      </c>
      <c r="G3332" s="195" t="s">
        <v>8013</v>
      </c>
      <c r="H3332" s="301" t="s">
        <v>8327</v>
      </c>
      <c r="I3332" s="195" t="str">
        <f>IFERROR(VLOOKUP(Table[[#This Row],[Activity Details of Assistance]],WHAT!E:F,2,FALSE),"")</f>
        <v># of HP sessions at institution level</v>
      </c>
      <c r="J3332" s="195"/>
      <c r="K3332">
        <v>5</v>
      </c>
      <c r="L3332" s="195" t="s">
        <v>28</v>
      </c>
      <c r="M3332" s="293" t="s">
        <v>13</v>
      </c>
      <c r="N3332" t="s">
        <v>14</v>
      </c>
      <c r="O3332" t="s">
        <v>309</v>
      </c>
      <c r="P3332" t="s">
        <v>1604</v>
      </c>
      <c r="Q3332" t="s">
        <v>8208</v>
      </c>
      <c r="R3332" s="230">
        <v>45046</v>
      </c>
      <c r="S3332" s="230">
        <v>45322</v>
      </c>
      <c r="T3332" t="s">
        <v>8366</v>
      </c>
      <c r="U3332" s="259"/>
      <c r="V3332" s="259"/>
      <c r="W3332" s="259"/>
      <c r="X3332" s="259"/>
      <c r="Y3332" s="260"/>
      <c r="Z3332" t="s">
        <v>8484</v>
      </c>
      <c r="AA3332" t="s">
        <v>8485</v>
      </c>
      <c r="AB3332" t="s">
        <v>8486</v>
      </c>
      <c r="AC3332" s="261" t="str">
        <f>_xlfn.IFNA(IF(Table[[#This Row],[Programme Partner]]&lt;&gt;Table[[#This Row],[Implementing Partner]],CONCATENATE(Table[[#This Row],[Programme Partner]],"-",Table[[#This Row],[Implementing Partner]]),Table[[#This Row],[Programme Partner]]),"")</f>
        <v>UNICEF-DSK</v>
      </c>
    </row>
    <row r="3333" spans="1:29" ht="16.5" customHeight="1">
      <c r="A3333" s="183"/>
      <c r="B3333" s="183" t="s">
        <v>8385</v>
      </c>
      <c r="C3333" s="195" t="s">
        <v>5275</v>
      </c>
      <c r="D3333" s="268" t="s">
        <v>5087</v>
      </c>
      <c r="E3333" s="233" t="s">
        <v>8349</v>
      </c>
      <c r="F3333" s="195" t="s">
        <v>27</v>
      </c>
      <c r="G3333" s="195" t="s">
        <v>8013</v>
      </c>
      <c r="H3333" s="301" t="s">
        <v>8435</v>
      </c>
      <c r="I3333" s="195" t="str">
        <f>IFERROR(VLOOKUP(Table[[#This Row],[Activity Details of Assistance]],WHAT!E:F,2,FALSE),"")</f>
        <v># of household</v>
      </c>
      <c r="J3333" s="195"/>
      <c r="K3333">
        <v>181</v>
      </c>
      <c r="L3333" s="195" t="s">
        <v>28</v>
      </c>
      <c r="M3333" s="293" t="s">
        <v>13</v>
      </c>
      <c r="N3333" t="s">
        <v>14</v>
      </c>
      <c r="O3333" t="s">
        <v>309</v>
      </c>
      <c r="P3333" t="s">
        <v>1604</v>
      </c>
      <c r="Q3333" t="s">
        <v>8208</v>
      </c>
      <c r="R3333" s="230">
        <v>45046</v>
      </c>
      <c r="S3333" s="230">
        <v>45322</v>
      </c>
      <c r="T3333" t="s">
        <v>8366</v>
      </c>
      <c r="U3333" s="259"/>
      <c r="V3333" s="259"/>
      <c r="W3333" s="259"/>
      <c r="X3333" s="259"/>
      <c r="Y3333" s="260"/>
      <c r="Z3333" t="s">
        <v>8484</v>
      </c>
      <c r="AA3333" t="s">
        <v>8485</v>
      </c>
      <c r="AB3333" t="s">
        <v>8486</v>
      </c>
      <c r="AC3333" s="261" t="str">
        <f>_xlfn.IFNA(IF(Table[[#This Row],[Programme Partner]]&lt;&gt;Table[[#This Row],[Implementing Partner]],CONCATENATE(Table[[#This Row],[Programme Partner]],"-",Table[[#This Row],[Implementing Partner]]),Table[[#This Row],[Programme Partner]]),"")</f>
        <v>UNICEF-DSK</v>
      </c>
    </row>
    <row r="3334" spans="1:29" ht="16.5" customHeight="1">
      <c r="A3334" s="183"/>
      <c r="B3334" s="183" t="s">
        <v>8385</v>
      </c>
      <c r="C3334" s="195" t="s">
        <v>5275</v>
      </c>
      <c r="D3334" s="268" t="s">
        <v>5087</v>
      </c>
      <c r="E3334" s="233" t="s">
        <v>8349</v>
      </c>
      <c r="F3334" s="195" t="s">
        <v>27</v>
      </c>
      <c r="G3334" s="195" t="s">
        <v>8012</v>
      </c>
      <c r="H3334" s="301" t="s">
        <v>8403</v>
      </c>
      <c r="I3334" s="195" t="str">
        <f>IFERROR(VLOOKUP(Table[[#This Row],[Activity Details of Assistance]],WHAT!E:F,2,FALSE),"")</f>
        <v># of door</v>
      </c>
      <c r="J3334" s="195"/>
      <c r="K3334">
        <v>17</v>
      </c>
      <c r="L3334" s="195" t="s">
        <v>28</v>
      </c>
      <c r="M3334" s="293" t="s">
        <v>13</v>
      </c>
      <c r="N3334" t="s">
        <v>14</v>
      </c>
      <c r="O3334" t="s">
        <v>309</v>
      </c>
      <c r="P3334" t="s">
        <v>1607</v>
      </c>
      <c r="Q3334" t="s">
        <v>8210</v>
      </c>
      <c r="R3334" s="230">
        <v>45046</v>
      </c>
      <c r="S3334" s="230">
        <v>45322</v>
      </c>
      <c r="T3334" t="s">
        <v>8366</v>
      </c>
      <c r="U3334" s="259"/>
      <c r="V3334" s="259"/>
      <c r="W3334" s="259"/>
      <c r="X3334" s="259"/>
      <c r="Y3334" s="260"/>
      <c r="Z3334" t="s">
        <v>8484</v>
      </c>
      <c r="AA3334" t="s">
        <v>8485</v>
      </c>
      <c r="AB3334" t="s">
        <v>8486</v>
      </c>
      <c r="AC3334" s="261" t="str">
        <f>_xlfn.IFNA(IF(Table[[#This Row],[Programme Partner]]&lt;&gt;Table[[#This Row],[Implementing Partner]],CONCATENATE(Table[[#This Row],[Programme Partner]],"-",Table[[#This Row],[Implementing Partner]]),Table[[#This Row],[Programme Partner]]),"")</f>
        <v>UNICEF-DSK</v>
      </c>
    </row>
    <row r="3335" spans="1:29" ht="16.5" customHeight="1">
      <c r="A3335" s="183"/>
      <c r="B3335" s="183" t="s">
        <v>8385</v>
      </c>
      <c r="C3335" s="195" t="s">
        <v>5275</v>
      </c>
      <c r="D3335" s="268" t="s">
        <v>5087</v>
      </c>
      <c r="E3335" s="233" t="s">
        <v>8349</v>
      </c>
      <c r="F3335" s="195" t="s">
        <v>27</v>
      </c>
      <c r="G3335" s="195" t="s">
        <v>8012</v>
      </c>
      <c r="H3335" s="301" t="s">
        <v>8365</v>
      </c>
      <c r="I3335" s="195" t="str">
        <f>IFERROR(VLOOKUP(Table[[#This Row],[Activity Details of Assistance]],WHAT!E:F,2,FALSE),"")</f>
        <v># of door</v>
      </c>
      <c r="J3335" s="195"/>
      <c r="K3335">
        <v>73</v>
      </c>
      <c r="L3335" s="195" t="s">
        <v>28</v>
      </c>
      <c r="M3335" s="293" t="s">
        <v>13</v>
      </c>
      <c r="N3335" t="s">
        <v>14</v>
      </c>
      <c r="O3335" t="s">
        <v>309</v>
      </c>
      <c r="P3335" t="s">
        <v>1607</v>
      </c>
      <c r="Q3335" t="s">
        <v>8210</v>
      </c>
      <c r="R3335" s="230">
        <v>45046</v>
      </c>
      <c r="S3335" s="230">
        <v>45322</v>
      </c>
      <c r="T3335" t="s">
        <v>8366</v>
      </c>
      <c r="U3335" s="259"/>
      <c r="V3335" s="259"/>
      <c r="W3335" s="259"/>
      <c r="X3335" s="259"/>
      <c r="Y3335" s="260"/>
      <c r="Z3335" t="s">
        <v>8484</v>
      </c>
      <c r="AA3335" t="s">
        <v>8485</v>
      </c>
      <c r="AB3335" t="s">
        <v>8486</v>
      </c>
      <c r="AC3335" s="261" t="str">
        <f>_xlfn.IFNA(IF(Table[[#This Row],[Programme Partner]]&lt;&gt;Table[[#This Row],[Implementing Partner]],CONCATENATE(Table[[#This Row],[Programme Partner]],"-",Table[[#This Row],[Implementing Partner]]),Table[[#This Row],[Programme Partner]]),"")</f>
        <v>UNICEF-DSK</v>
      </c>
    </row>
    <row r="3336" spans="1:29" ht="16.5" customHeight="1">
      <c r="A3336" s="183"/>
      <c r="B3336" s="183" t="s">
        <v>8385</v>
      </c>
      <c r="C3336" s="195" t="s">
        <v>5275</v>
      </c>
      <c r="D3336" s="268" t="s">
        <v>5087</v>
      </c>
      <c r="E3336" s="233" t="s">
        <v>8349</v>
      </c>
      <c r="F3336" s="195" t="s">
        <v>27</v>
      </c>
      <c r="G3336" s="195" t="s">
        <v>8013</v>
      </c>
      <c r="H3336" s="301" t="s">
        <v>8286</v>
      </c>
      <c r="I3336" s="195" t="str">
        <f>IFERROR(VLOOKUP(Table[[#This Row],[Activity Details of Assistance]],WHAT!E:F,2,FALSE),"")</f>
        <v># of HP sessions at community level</v>
      </c>
      <c r="J3336" s="195"/>
      <c r="K3336">
        <v>76</v>
      </c>
      <c r="L3336" s="195" t="s">
        <v>28</v>
      </c>
      <c r="M3336" s="293" t="s">
        <v>13</v>
      </c>
      <c r="N3336" t="s">
        <v>14</v>
      </c>
      <c r="O3336" t="s">
        <v>309</v>
      </c>
      <c r="P3336" t="s">
        <v>1607</v>
      </c>
      <c r="Q3336" t="s">
        <v>8210</v>
      </c>
      <c r="R3336" s="230">
        <v>45046</v>
      </c>
      <c r="S3336" s="230">
        <v>45322</v>
      </c>
      <c r="T3336" t="s">
        <v>8366</v>
      </c>
      <c r="U3336" s="259"/>
      <c r="V3336" s="259"/>
      <c r="W3336" s="259"/>
      <c r="X3336" s="259"/>
      <c r="Y3336" s="260"/>
      <c r="Z3336" t="s">
        <v>8484</v>
      </c>
      <c r="AA3336" t="s">
        <v>8485</v>
      </c>
      <c r="AB3336" t="s">
        <v>8486</v>
      </c>
      <c r="AC3336" s="261" t="str">
        <f>_xlfn.IFNA(IF(Table[[#This Row],[Programme Partner]]&lt;&gt;Table[[#This Row],[Implementing Partner]],CONCATENATE(Table[[#This Row],[Programme Partner]],"-",Table[[#This Row],[Implementing Partner]]),Table[[#This Row],[Programme Partner]]),"")</f>
        <v>UNICEF-DSK</v>
      </c>
    </row>
    <row r="3337" spans="1:29" ht="16.5" customHeight="1">
      <c r="A3337" s="183"/>
      <c r="B3337" s="183" t="s">
        <v>8385</v>
      </c>
      <c r="C3337" s="195" t="s">
        <v>5275</v>
      </c>
      <c r="D3337" s="268" t="s">
        <v>5087</v>
      </c>
      <c r="E3337" s="233" t="s">
        <v>8349</v>
      </c>
      <c r="F3337" s="195" t="s">
        <v>27</v>
      </c>
      <c r="G3337" s="195" t="s">
        <v>8013</v>
      </c>
      <c r="H3337" s="301" t="s">
        <v>8327</v>
      </c>
      <c r="I3337" s="195" t="str">
        <f>IFERROR(VLOOKUP(Table[[#This Row],[Activity Details of Assistance]],WHAT!E:F,2,FALSE),"")</f>
        <v># of HP sessions at institution level</v>
      </c>
      <c r="J3337" s="195"/>
      <c r="K3337">
        <v>12</v>
      </c>
      <c r="L3337" s="195" t="s">
        <v>28</v>
      </c>
      <c r="M3337" s="293" t="s">
        <v>13</v>
      </c>
      <c r="N3337" t="s">
        <v>14</v>
      </c>
      <c r="O3337" t="s">
        <v>309</v>
      </c>
      <c r="P3337" t="s">
        <v>1607</v>
      </c>
      <c r="Q3337" t="s">
        <v>8210</v>
      </c>
      <c r="R3337" s="230">
        <v>45046</v>
      </c>
      <c r="S3337" s="230">
        <v>45322</v>
      </c>
      <c r="T3337" t="s">
        <v>8366</v>
      </c>
      <c r="U3337" s="259"/>
      <c r="V3337" s="259"/>
      <c r="W3337" s="259"/>
      <c r="X3337" s="259"/>
      <c r="Y3337" s="260"/>
      <c r="Z3337" t="s">
        <v>8484</v>
      </c>
      <c r="AA3337" t="s">
        <v>8485</v>
      </c>
      <c r="AB3337" t="s">
        <v>8486</v>
      </c>
      <c r="AC3337" s="261" t="str">
        <f>_xlfn.IFNA(IF(Table[[#This Row],[Programme Partner]]&lt;&gt;Table[[#This Row],[Implementing Partner]],CONCATENATE(Table[[#This Row],[Programme Partner]],"-",Table[[#This Row],[Implementing Partner]]),Table[[#This Row],[Programme Partner]]),"")</f>
        <v>UNICEF-DSK</v>
      </c>
    </row>
    <row r="3338" spans="1:29" ht="16.5" customHeight="1">
      <c r="A3338" s="183"/>
      <c r="B3338" s="183" t="s">
        <v>8385</v>
      </c>
      <c r="C3338" s="195" t="s">
        <v>5275</v>
      </c>
      <c r="D3338" s="268" t="s">
        <v>5087</v>
      </c>
      <c r="E3338" s="233" t="s">
        <v>8349</v>
      </c>
      <c r="F3338" s="195" t="s">
        <v>27</v>
      </c>
      <c r="G3338" s="195" t="s">
        <v>8013</v>
      </c>
      <c r="H3338" s="301" t="s">
        <v>8435</v>
      </c>
      <c r="I3338" s="195" t="str">
        <f>IFERROR(VLOOKUP(Table[[#This Row],[Activity Details of Assistance]],WHAT!E:F,2,FALSE),"")</f>
        <v># of household</v>
      </c>
      <c r="J3338" s="195"/>
      <c r="K3338">
        <v>390</v>
      </c>
      <c r="L3338" s="195" t="s">
        <v>28</v>
      </c>
      <c r="M3338" s="293" t="s">
        <v>13</v>
      </c>
      <c r="N3338" t="s">
        <v>14</v>
      </c>
      <c r="O3338" t="s">
        <v>309</v>
      </c>
      <c r="P3338" t="s">
        <v>1607</v>
      </c>
      <c r="Q3338" t="s">
        <v>8210</v>
      </c>
      <c r="R3338" s="230">
        <v>45046</v>
      </c>
      <c r="S3338" s="230">
        <v>45322</v>
      </c>
      <c r="T3338" t="s">
        <v>8366</v>
      </c>
      <c r="U3338" s="259"/>
      <c r="V3338" s="259"/>
      <c r="W3338" s="259"/>
      <c r="X3338" s="259"/>
      <c r="Y3338" s="260"/>
      <c r="Z3338" t="s">
        <v>8484</v>
      </c>
      <c r="AA3338" t="s">
        <v>8485</v>
      </c>
      <c r="AB3338" t="s">
        <v>8486</v>
      </c>
      <c r="AC3338" s="261" t="str">
        <f>_xlfn.IFNA(IF(Table[[#This Row],[Programme Partner]]&lt;&gt;Table[[#This Row],[Implementing Partner]],CONCATENATE(Table[[#This Row],[Programme Partner]],"-",Table[[#This Row],[Implementing Partner]]),Table[[#This Row],[Programme Partner]]),"")</f>
        <v>UNICEF-DSK</v>
      </c>
    </row>
    <row r="3339" spans="1:29" ht="16.5" customHeight="1">
      <c r="A3339" s="183"/>
      <c r="B3339" s="183" t="s">
        <v>8385</v>
      </c>
      <c r="C3339" s="195" t="s">
        <v>8306</v>
      </c>
      <c r="D3339" s="268" t="s">
        <v>8306</v>
      </c>
      <c r="E3339" t="s">
        <v>5058</v>
      </c>
      <c r="F3339" s="195" t="s">
        <v>27</v>
      </c>
      <c r="G3339" s="195" t="s">
        <v>8013</v>
      </c>
      <c r="H3339" s="301" t="s">
        <v>8286</v>
      </c>
      <c r="I3339" s="195" t="str">
        <f>IFERROR(VLOOKUP(Table[[#This Row],[Activity Details of Assistance]],WHAT!E:F,2,FALSE),"")</f>
        <v># of HP sessions at community level</v>
      </c>
      <c r="J3339" s="195"/>
      <c r="K3339">
        <v>40</v>
      </c>
      <c r="L3339" s="195" t="s">
        <v>28</v>
      </c>
      <c r="M3339" s="293" t="s">
        <v>13</v>
      </c>
      <c r="N3339" t="s">
        <v>14</v>
      </c>
      <c r="O3339" t="s">
        <v>4732</v>
      </c>
      <c r="P3339" t="s">
        <v>1563</v>
      </c>
      <c r="Q3339" t="s">
        <v>8226</v>
      </c>
      <c r="R3339" s="230">
        <v>45199</v>
      </c>
      <c r="S3339" s="230">
        <v>45261</v>
      </c>
      <c r="T3339" t="s">
        <v>8436</v>
      </c>
      <c r="U3339" s="259"/>
      <c r="V3339" s="259"/>
      <c r="W3339" s="259"/>
      <c r="X3339" s="259"/>
      <c r="Y3339" s="260"/>
      <c r="Z3339" t="s">
        <v>8361</v>
      </c>
      <c r="AA3339" t="s">
        <v>8362</v>
      </c>
      <c r="AB3339">
        <v>1681597433</v>
      </c>
      <c r="AC3339" s="261" t="str">
        <f>_xlfn.IFNA(IF(Table[[#This Row],[Programme Partner]]&lt;&gt;Table[[#This Row],[Implementing Partner]],CONCATENATE(Table[[#This Row],[Programme Partner]],"-",Table[[#This Row],[Implementing Partner]]),Table[[#This Row],[Programme Partner]]),"")</f>
        <v>GREEN HILL</v>
      </c>
    </row>
    <row r="3340" spans="1:29" ht="16.5" customHeight="1">
      <c r="A3340" s="183"/>
      <c r="B3340" s="183" t="s">
        <v>8385</v>
      </c>
      <c r="C3340" s="195" t="s">
        <v>8306</v>
      </c>
      <c r="D3340" s="268" t="s">
        <v>8306</v>
      </c>
      <c r="E3340" t="s">
        <v>5058</v>
      </c>
      <c r="F3340" s="195" t="s">
        <v>27</v>
      </c>
      <c r="G3340" s="195" t="s">
        <v>8013</v>
      </c>
      <c r="H3340" s="301" t="s">
        <v>8287</v>
      </c>
      <c r="I3340" s="195" t="str">
        <f>IFERROR(VLOOKUP(Table[[#This Row],[Activity Details of Assistance]],WHAT!E:F,2,FALSE),"")</f>
        <v># of HP sessions at HH level</v>
      </c>
      <c r="J3340" s="195"/>
      <c r="K3340">
        <v>220</v>
      </c>
      <c r="L3340" s="195" t="s">
        <v>28</v>
      </c>
      <c r="M3340" s="293" t="s">
        <v>13</v>
      </c>
      <c r="N3340" t="s">
        <v>14</v>
      </c>
      <c r="O3340" t="s">
        <v>4732</v>
      </c>
      <c r="P3340" t="s">
        <v>1563</v>
      </c>
      <c r="Q3340" t="s">
        <v>8226</v>
      </c>
      <c r="R3340" s="230">
        <v>45199</v>
      </c>
      <c r="S3340" s="230">
        <v>45261</v>
      </c>
      <c r="T3340" t="s">
        <v>8436</v>
      </c>
      <c r="U3340" s="259"/>
      <c r="V3340" s="259"/>
      <c r="W3340" s="259"/>
      <c r="X3340" s="259"/>
      <c r="Y3340" s="260"/>
      <c r="Z3340" t="s">
        <v>8361</v>
      </c>
      <c r="AA3340" t="s">
        <v>8362</v>
      </c>
      <c r="AB3340">
        <v>1681597433</v>
      </c>
      <c r="AC3340" s="261" t="str">
        <f>_xlfn.IFNA(IF(Table[[#This Row],[Programme Partner]]&lt;&gt;Table[[#This Row],[Implementing Partner]],CONCATENATE(Table[[#This Row],[Programme Partner]],"-",Table[[#This Row],[Implementing Partner]]),Table[[#This Row],[Programme Partner]]),"")</f>
        <v>GREEN HILL</v>
      </c>
    </row>
    <row r="3341" spans="1:29" ht="16.5" customHeight="1">
      <c r="A3341" s="183"/>
      <c r="B3341" s="183" t="s">
        <v>8385</v>
      </c>
      <c r="C3341" s="195" t="s">
        <v>5275</v>
      </c>
      <c r="D3341" s="268" t="s">
        <v>5087</v>
      </c>
      <c r="E3341" s="233" t="s">
        <v>8349</v>
      </c>
      <c r="F3341" s="195" t="s">
        <v>27</v>
      </c>
      <c r="G3341" s="195" t="s">
        <v>8012</v>
      </c>
      <c r="H3341" s="301" t="s">
        <v>8403</v>
      </c>
      <c r="I3341" s="195" t="str">
        <f>IFERROR(VLOOKUP(Table[[#This Row],[Activity Details of Assistance]],WHAT!E:F,2,FALSE),"")</f>
        <v># of door</v>
      </c>
      <c r="J3341" s="195"/>
      <c r="K3341">
        <v>12</v>
      </c>
      <c r="L3341" s="195" t="s">
        <v>28</v>
      </c>
      <c r="M3341" s="293" t="s">
        <v>13</v>
      </c>
      <c r="N3341" t="s">
        <v>14</v>
      </c>
      <c r="O3341" t="s">
        <v>309</v>
      </c>
      <c r="P3341" t="s">
        <v>1604</v>
      </c>
      <c r="Q3341" t="s">
        <v>8208</v>
      </c>
      <c r="R3341" s="230">
        <v>44957</v>
      </c>
      <c r="S3341" s="230">
        <v>45322</v>
      </c>
      <c r="T3341" t="s">
        <v>8366</v>
      </c>
      <c r="U3341" s="259"/>
      <c r="V3341" s="259"/>
      <c r="W3341" s="259"/>
      <c r="X3341" s="259"/>
      <c r="Y3341" s="260"/>
      <c r="Z3341" t="s">
        <v>8484</v>
      </c>
      <c r="AA3341" t="s">
        <v>8485</v>
      </c>
      <c r="AB3341" t="s">
        <v>8486</v>
      </c>
      <c r="AC3341" s="261" t="str">
        <f>_xlfn.IFNA(IF(Table[[#This Row],[Programme Partner]]&lt;&gt;Table[[#This Row],[Implementing Partner]],CONCATENATE(Table[[#This Row],[Programme Partner]],"-",Table[[#This Row],[Implementing Partner]]),Table[[#This Row],[Programme Partner]]),"")</f>
        <v>UNICEF-DSK</v>
      </c>
    </row>
    <row r="3342" spans="1:29" ht="16.5" customHeight="1">
      <c r="A3342" s="183"/>
      <c r="B3342" s="183" t="s">
        <v>8385</v>
      </c>
      <c r="C3342" s="195" t="s">
        <v>5275</v>
      </c>
      <c r="D3342" s="268" t="s">
        <v>5087</v>
      </c>
      <c r="E3342" s="233" t="s">
        <v>8349</v>
      </c>
      <c r="F3342" s="195" t="s">
        <v>27</v>
      </c>
      <c r="G3342" s="195" t="s">
        <v>8012</v>
      </c>
      <c r="H3342" s="301" t="s">
        <v>8365</v>
      </c>
      <c r="I3342" s="195" t="str">
        <f>IFERROR(VLOOKUP(Table[[#This Row],[Activity Details of Assistance]],WHAT!E:F,2,FALSE),"")</f>
        <v># of door</v>
      </c>
      <c r="J3342" s="195"/>
      <c r="K3342">
        <v>89</v>
      </c>
      <c r="L3342" s="195" t="s">
        <v>28</v>
      </c>
      <c r="M3342" s="293" t="s">
        <v>13</v>
      </c>
      <c r="N3342" t="s">
        <v>14</v>
      </c>
      <c r="O3342" t="s">
        <v>309</v>
      </c>
      <c r="P3342" t="s">
        <v>1604</v>
      </c>
      <c r="Q3342" t="s">
        <v>8208</v>
      </c>
      <c r="R3342" s="230">
        <v>44957</v>
      </c>
      <c r="S3342" s="230">
        <v>45322</v>
      </c>
      <c r="T3342" t="s">
        <v>8366</v>
      </c>
      <c r="U3342" s="259"/>
      <c r="V3342" s="259"/>
      <c r="W3342" s="259"/>
      <c r="X3342" s="259"/>
      <c r="Y3342" s="260"/>
      <c r="Z3342" t="s">
        <v>8484</v>
      </c>
      <c r="AA3342" t="s">
        <v>8485</v>
      </c>
      <c r="AB3342" t="s">
        <v>8486</v>
      </c>
      <c r="AC3342" s="261" t="str">
        <f>_xlfn.IFNA(IF(Table[[#This Row],[Programme Partner]]&lt;&gt;Table[[#This Row],[Implementing Partner]],CONCATENATE(Table[[#This Row],[Programme Partner]],"-",Table[[#This Row],[Implementing Partner]]),Table[[#This Row],[Programme Partner]]),"")</f>
        <v>UNICEF-DSK</v>
      </c>
    </row>
    <row r="3343" spans="1:29" ht="16.5" customHeight="1">
      <c r="A3343" s="183"/>
      <c r="B3343" s="183" t="s">
        <v>8385</v>
      </c>
      <c r="C3343" s="195" t="s">
        <v>5275</v>
      </c>
      <c r="D3343" s="268" t="s">
        <v>5087</v>
      </c>
      <c r="E3343" s="233" t="s">
        <v>8349</v>
      </c>
      <c r="F3343" s="195" t="s">
        <v>27</v>
      </c>
      <c r="G3343" s="195" t="s">
        <v>8013</v>
      </c>
      <c r="H3343" s="301" t="s">
        <v>8286</v>
      </c>
      <c r="I3343" s="195" t="str">
        <f>IFERROR(VLOOKUP(Table[[#This Row],[Activity Details of Assistance]],WHAT!E:F,2,FALSE),"")</f>
        <v># of HP sessions at community level</v>
      </c>
      <c r="J3343" s="195"/>
      <c r="K3343">
        <v>20</v>
      </c>
      <c r="L3343" s="195" t="s">
        <v>28</v>
      </c>
      <c r="M3343" s="293" t="s">
        <v>13</v>
      </c>
      <c r="N3343" t="s">
        <v>14</v>
      </c>
      <c r="O3343" t="s">
        <v>309</v>
      </c>
      <c r="P3343" t="s">
        <v>1604</v>
      </c>
      <c r="Q3343" t="s">
        <v>8208</v>
      </c>
      <c r="R3343" s="230">
        <v>44957</v>
      </c>
      <c r="S3343" s="230">
        <v>45322</v>
      </c>
      <c r="T3343" t="s">
        <v>8366</v>
      </c>
      <c r="U3343" s="259"/>
      <c r="V3343" s="259"/>
      <c r="W3343" s="259"/>
      <c r="X3343" s="259"/>
      <c r="Y3343" s="260"/>
      <c r="Z3343" t="s">
        <v>8484</v>
      </c>
      <c r="AA3343" t="s">
        <v>8485</v>
      </c>
      <c r="AB3343" t="s">
        <v>8486</v>
      </c>
      <c r="AC3343" s="261" t="str">
        <f>_xlfn.IFNA(IF(Table[[#This Row],[Programme Partner]]&lt;&gt;Table[[#This Row],[Implementing Partner]],CONCATENATE(Table[[#This Row],[Programme Partner]],"-",Table[[#This Row],[Implementing Partner]]),Table[[#This Row],[Programme Partner]]),"")</f>
        <v>UNICEF-DSK</v>
      </c>
    </row>
    <row r="3344" spans="1:29" ht="16.5" customHeight="1">
      <c r="A3344" s="183"/>
      <c r="B3344" s="183" t="s">
        <v>8385</v>
      </c>
      <c r="C3344" s="195" t="s">
        <v>5275</v>
      </c>
      <c r="D3344" s="268" t="s">
        <v>5087</v>
      </c>
      <c r="E3344" s="233" t="s">
        <v>8349</v>
      </c>
      <c r="F3344" s="195" t="s">
        <v>27</v>
      </c>
      <c r="G3344" s="195" t="s">
        <v>8013</v>
      </c>
      <c r="H3344" s="301" t="s">
        <v>8327</v>
      </c>
      <c r="I3344" s="195" t="str">
        <f>IFERROR(VLOOKUP(Table[[#This Row],[Activity Details of Assistance]],WHAT!E:F,2,FALSE),"")</f>
        <v># of HP sessions at institution level</v>
      </c>
      <c r="J3344" s="195"/>
      <c r="K3344">
        <v>5</v>
      </c>
      <c r="L3344" s="195" t="s">
        <v>28</v>
      </c>
      <c r="M3344" s="293" t="s">
        <v>13</v>
      </c>
      <c r="N3344" t="s">
        <v>14</v>
      </c>
      <c r="O3344" t="s">
        <v>309</v>
      </c>
      <c r="P3344" t="s">
        <v>1604</v>
      </c>
      <c r="Q3344" t="s">
        <v>8208</v>
      </c>
      <c r="R3344" s="230">
        <v>44957</v>
      </c>
      <c r="S3344" s="230">
        <v>45322</v>
      </c>
      <c r="T3344" t="s">
        <v>8366</v>
      </c>
      <c r="U3344" s="259"/>
      <c r="V3344" s="259"/>
      <c r="W3344" s="259"/>
      <c r="X3344" s="259"/>
      <c r="Y3344" s="260"/>
      <c r="Z3344" t="s">
        <v>8484</v>
      </c>
      <c r="AA3344" t="s">
        <v>8485</v>
      </c>
      <c r="AB3344" t="s">
        <v>8486</v>
      </c>
      <c r="AC3344" s="261" t="str">
        <f>_xlfn.IFNA(IF(Table[[#This Row],[Programme Partner]]&lt;&gt;Table[[#This Row],[Implementing Partner]],CONCATENATE(Table[[#This Row],[Programme Partner]],"-",Table[[#This Row],[Implementing Partner]]),Table[[#This Row],[Programme Partner]]),"")</f>
        <v>UNICEF-DSK</v>
      </c>
    </row>
    <row r="3345" spans="1:29" ht="16.5" customHeight="1">
      <c r="A3345" s="183"/>
      <c r="B3345" s="183" t="s">
        <v>8385</v>
      </c>
      <c r="C3345" s="195" t="s">
        <v>5275</v>
      </c>
      <c r="D3345" s="268" t="s">
        <v>5087</v>
      </c>
      <c r="E3345" s="233" t="s">
        <v>8349</v>
      </c>
      <c r="F3345" s="195" t="s">
        <v>27</v>
      </c>
      <c r="G3345" s="195" t="s">
        <v>8013</v>
      </c>
      <c r="H3345" s="301" t="s">
        <v>8435</v>
      </c>
      <c r="I3345" s="195" t="str">
        <f>IFERROR(VLOOKUP(Table[[#This Row],[Activity Details of Assistance]],WHAT!E:F,2,FALSE),"")</f>
        <v># of household</v>
      </c>
      <c r="J3345" s="195"/>
      <c r="K3345">
        <v>317</v>
      </c>
      <c r="L3345" s="195" t="s">
        <v>28</v>
      </c>
      <c r="M3345" s="293" t="s">
        <v>13</v>
      </c>
      <c r="N3345" t="s">
        <v>14</v>
      </c>
      <c r="O3345" t="s">
        <v>309</v>
      </c>
      <c r="P3345" t="s">
        <v>1604</v>
      </c>
      <c r="Q3345" t="s">
        <v>8208</v>
      </c>
      <c r="R3345" s="230">
        <v>44957</v>
      </c>
      <c r="S3345" s="230">
        <v>45322</v>
      </c>
      <c r="T3345" t="s">
        <v>8366</v>
      </c>
      <c r="U3345" s="259"/>
      <c r="V3345" s="259"/>
      <c r="W3345" s="259"/>
      <c r="X3345" s="259"/>
      <c r="Y3345" s="260"/>
      <c r="Z3345" t="s">
        <v>8484</v>
      </c>
      <c r="AA3345" t="s">
        <v>8485</v>
      </c>
      <c r="AB3345" t="s">
        <v>8486</v>
      </c>
      <c r="AC3345" s="261" t="str">
        <f>_xlfn.IFNA(IF(Table[[#This Row],[Programme Partner]]&lt;&gt;Table[[#This Row],[Implementing Partner]],CONCATENATE(Table[[#This Row],[Programme Partner]],"-",Table[[#This Row],[Implementing Partner]]),Table[[#This Row],[Programme Partner]]),"")</f>
        <v>UNICEF-DSK</v>
      </c>
    </row>
    <row r="3346" spans="1:29" ht="16.5" customHeight="1">
      <c r="A3346" s="183"/>
      <c r="B3346" s="183" t="s">
        <v>8385</v>
      </c>
      <c r="C3346" s="195" t="s">
        <v>5275</v>
      </c>
      <c r="D3346" s="268" t="s">
        <v>5087</v>
      </c>
      <c r="E3346" s="233" t="s">
        <v>8349</v>
      </c>
      <c r="F3346" s="195" t="s">
        <v>27</v>
      </c>
      <c r="G3346" s="195" t="s">
        <v>8012</v>
      </c>
      <c r="H3346" s="301" t="s">
        <v>8403</v>
      </c>
      <c r="I3346" s="195" t="str">
        <f>IFERROR(VLOOKUP(Table[[#This Row],[Activity Details of Assistance]],WHAT!E:F,2,FALSE),"")</f>
        <v># of door</v>
      </c>
      <c r="J3346" s="195"/>
      <c r="K3346">
        <v>31</v>
      </c>
      <c r="L3346" s="195" t="s">
        <v>28</v>
      </c>
      <c r="M3346" s="293" t="s">
        <v>13</v>
      </c>
      <c r="N3346" t="s">
        <v>14</v>
      </c>
      <c r="O3346" t="s">
        <v>309</v>
      </c>
      <c r="P3346" t="s">
        <v>1607</v>
      </c>
      <c r="Q3346" t="s">
        <v>8210</v>
      </c>
      <c r="R3346" s="230">
        <v>44957</v>
      </c>
      <c r="S3346" s="230">
        <v>45322</v>
      </c>
      <c r="T3346" t="s">
        <v>8366</v>
      </c>
      <c r="U3346" s="259"/>
      <c r="V3346" s="259"/>
      <c r="W3346" s="259"/>
      <c r="X3346" s="259"/>
      <c r="Y3346" s="260"/>
      <c r="Z3346" t="s">
        <v>8484</v>
      </c>
      <c r="AA3346" t="s">
        <v>8485</v>
      </c>
      <c r="AB3346" t="s">
        <v>8486</v>
      </c>
      <c r="AC3346" s="261" t="str">
        <f>_xlfn.IFNA(IF(Table[[#This Row],[Programme Partner]]&lt;&gt;Table[[#This Row],[Implementing Partner]],CONCATENATE(Table[[#This Row],[Programme Partner]],"-",Table[[#This Row],[Implementing Partner]]),Table[[#This Row],[Programme Partner]]),"")</f>
        <v>UNICEF-DSK</v>
      </c>
    </row>
    <row r="3347" spans="1:29" ht="16.5" customHeight="1">
      <c r="A3347" s="183"/>
      <c r="B3347" s="183" t="s">
        <v>8385</v>
      </c>
      <c r="C3347" s="195" t="s">
        <v>5275</v>
      </c>
      <c r="D3347" s="268" t="s">
        <v>5087</v>
      </c>
      <c r="E3347" s="233" t="s">
        <v>8349</v>
      </c>
      <c r="F3347" s="195" t="s">
        <v>27</v>
      </c>
      <c r="G3347" s="195" t="s">
        <v>8012</v>
      </c>
      <c r="H3347" s="301" t="s">
        <v>8365</v>
      </c>
      <c r="I3347" s="195" t="str">
        <f>IFERROR(VLOOKUP(Table[[#This Row],[Activity Details of Assistance]],WHAT!E:F,2,FALSE),"")</f>
        <v># of door</v>
      </c>
      <c r="J3347" s="195"/>
      <c r="K3347">
        <v>100</v>
      </c>
      <c r="L3347" s="195" t="s">
        <v>28</v>
      </c>
      <c r="M3347" s="293" t="s">
        <v>13</v>
      </c>
      <c r="N3347" t="s">
        <v>14</v>
      </c>
      <c r="O3347" t="s">
        <v>309</v>
      </c>
      <c r="P3347" t="s">
        <v>1607</v>
      </c>
      <c r="Q3347" t="s">
        <v>8210</v>
      </c>
      <c r="R3347" s="230">
        <v>44957</v>
      </c>
      <c r="S3347" s="230">
        <v>45322</v>
      </c>
      <c r="T3347" t="s">
        <v>8366</v>
      </c>
      <c r="U3347" s="259"/>
      <c r="V3347" s="259"/>
      <c r="W3347" s="259"/>
      <c r="X3347" s="259"/>
      <c r="Y3347" s="260"/>
      <c r="Z3347" t="s">
        <v>8484</v>
      </c>
      <c r="AA3347" t="s">
        <v>8485</v>
      </c>
      <c r="AB3347" t="s">
        <v>8486</v>
      </c>
      <c r="AC3347" s="261" t="str">
        <f>_xlfn.IFNA(IF(Table[[#This Row],[Programme Partner]]&lt;&gt;Table[[#This Row],[Implementing Partner]],CONCATENATE(Table[[#This Row],[Programme Partner]],"-",Table[[#This Row],[Implementing Partner]]),Table[[#This Row],[Programme Partner]]),"")</f>
        <v>UNICEF-DSK</v>
      </c>
    </row>
    <row r="3348" spans="1:29" ht="16.5" customHeight="1">
      <c r="A3348" s="183"/>
      <c r="B3348" s="183" t="s">
        <v>8385</v>
      </c>
      <c r="C3348" s="195" t="s">
        <v>5275</v>
      </c>
      <c r="D3348" s="268" t="s">
        <v>5087</v>
      </c>
      <c r="E3348" s="233" t="s">
        <v>8349</v>
      </c>
      <c r="F3348" s="195" t="s">
        <v>27</v>
      </c>
      <c r="G3348" s="195" t="s">
        <v>8013</v>
      </c>
      <c r="H3348" s="301" t="s">
        <v>8286</v>
      </c>
      <c r="I3348" s="195" t="str">
        <f>IFERROR(VLOOKUP(Table[[#This Row],[Activity Details of Assistance]],WHAT!E:F,2,FALSE),"")</f>
        <v># of HP sessions at community level</v>
      </c>
      <c r="J3348" s="195"/>
      <c r="K3348">
        <v>72</v>
      </c>
      <c r="L3348" s="195" t="s">
        <v>28</v>
      </c>
      <c r="M3348" s="293" t="s">
        <v>13</v>
      </c>
      <c r="N3348" t="s">
        <v>14</v>
      </c>
      <c r="O3348" t="s">
        <v>309</v>
      </c>
      <c r="P3348" t="s">
        <v>1607</v>
      </c>
      <c r="Q3348" t="s">
        <v>8210</v>
      </c>
      <c r="R3348" s="230">
        <v>44957</v>
      </c>
      <c r="S3348" s="230">
        <v>45322</v>
      </c>
      <c r="T3348" t="s">
        <v>8366</v>
      </c>
      <c r="U3348" s="259"/>
      <c r="V3348" s="259"/>
      <c r="W3348" s="259"/>
      <c r="X3348" s="259"/>
      <c r="Y3348" s="260"/>
      <c r="Z3348" t="s">
        <v>8484</v>
      </c>
      <c r="AA3348" t="s">
        <v>8485</v>
      </c>
      <c r="AB3348" t="s">
        <v>8486</v>
      </c>
      <c r="AC3348" s="261" t="str">
        <f>_xlfn.IFNA(IF(Table[[#This Row],[Programme Partner]]&lt;&gt;Table[[#This Row],[Implementing Partner]],CONCATENATE(Table[[#This Row],[Programme Partner]],"-",Table[[#This Row],[Implementing Partner]]),Table[[#This Row],[Programme Partner]]),"")</f>
        <v>UNICEF-DSK</v>
      </c>
    </row>
    <row r="3349" spans="1:29" ht="16.5" customHeight="1">
      <c r="A3349" s="183"/>
      <c r="B3349" s="183" t="s">
        <v>8385</v>
      </c>
      <c r="C3349" s="195" t="s">
        <v>5275</v>
      </c>
      <c r="D3349" s="268" t="s">
        <v>5087</v>
      </c>
      <c r="E3349" s="233" t="s">
        <v>8349</v>
      </c>
      <c r="F3349" s="195" t="s">
        <v>27</v>
      </c>
      <c r="G3349" s="195" t="s">
        <v>8013</v>
      </c>
      <c r="H3349" s="301" t="s">
        <v>8327</v>
      </c>
      <c r="I3349" s="195" t="str">
        <f>IFERROR(VLOOKUP(Table[[#This Row],[Activity Details of Assistance]],WHAT!E:F,2,FALSE),"")</f>
        <v># of HP sessions at institution level</v>
      </c>
      <c r="J3349" s="195"/>
      <c r="K3349">
        <v>16</v>
      </c>
      <c r="L3349" s="195" t="s">
        <v>28</v>
      </c>
      <c r="M3349" s="293" t="s">
        <v>13</v>
      </c>
      <c r="N3349" t="s">
        <v>14</v>
      </c>
      <c r="O3349" t="s">
        <v>309</v>
      </c>
      <c r="P3349" t="s">
        <v>1607</v>
      </c>
      <c r="Q3349" t="s">
        <v>8210</v>
      </c>
      <c r="R3349" s="230">
        <v>44957</v>
      </c>
      <c r="S3349" s="230">
        <v>45322</v>
      </c>
      <c r="T3349" t="s">
        <v>8366</v>
      </c>
      <c r="U3349" s="259"/>
      <c r="V3349" s="259"/>
      <c r="W3349" s="259"/>
      <c r="X3349" s="259"/>
      <c r="Y3349" s="260"/>
      <c r="Z3349" t="s">
        <v>8484</v>
      </c>
      <c r="AA3349" t="s">
        <v>8485</v>
      </c>
      <c r="AB3349" t="s">
        <v>8486</v>
      </c>
      <c r="AC3349" s="261" t="str">
        <f>_xlfn.IFNA(IF(Table[[#This Row],[Programme Partner]]&lt;&gt;Table[[#This Row],[Implementing Partner]],CONCATENATE(Table[[#This Row],[Programme Partner]],"-",Table[[#This Row],[Implementing Partner]]),Table[[#This Row],[Programme Partner]]),"")</f>
        <v>UNICEF-DSK</v>
      </c>
    </row>
    <row r="3350" spans="1:29" ht="16.5" customHeight="1">
      <c r="A3350" s="183"/>
      <c r="B3350" s="183" t="s">
        <v>8385</v>
      </c>
      <c r="C3350" s="195" t="s">
        <v>5275</v>
      </c>
      <c r="D3350" s="268" t="s">
        <v>5087</v>
      </c>
      <c r="E3350" s="233" t="s">
        <v>8349</v>
      </c>
      <c r="F3350" s="195" t="s">
        <v>27</v>
      </c>
      <c r="G3350" s="195" t="s">
        <v>8013</v>
      </c>
      <c r="H3350" s="301" t="s">
        <v>8435</v>
      </c>
      <c r="I3350" s="195" t="str">
        <f>IFERROR(VLOOKUP(Table[[#This Row],[Activity Details of Assistance]],WHAT!E:F,2,FALSE),"")</f>
        <v># of household</v>
      </c>
      <c r="J3350" s="195"/>
      <c r="K3350">
        <v>505</v>
      </c>
      <c r="L3350" s="195" t="s">
        <v>28</v>
      </c>
      <c r="M3350" s="293" t="s">
        <v>13</v>
      </c>
      <c r="N3350" t="s">
        <v>14</v>
      </c>
      <c r="O3350" t="s">
        <v>309</v>
      </c>
      <c r="P3350" t="s">
        <v>1607</v>
      </c>
      <c r="Q3350" t="s">
        <v>8210</v>
      </c>
      <c r="R3350" s="230">
        <v>44957</v>
      </c>
      <c r="S3350" s="230">
        <v>45322</v>
      </c>
      <c r="T3350" t="s">
        <v>8366</v>
      </c>
      <c r="U3350" s="259"/>
      <c r="V3350" s="259"/>
      <c r="W3350" s="259"/>
      <c r="X3350" s="259"/>
      <c r="Y3350" s="260"/>
      <c r="Z3350" t="s">
        <v>8484</v>
      </c>
      <c r="AA3350" t="s">
        <v>8485</v>
      </c>
      <c r="AB3350" t="s">
        <v>8486</v>
      </c>
      <c r="AC3350" s="261" t="str">
        <f>_xlfn.IFNA(IF(Table[[#This Row],[Programme Partner]]&lt;&gt;Table[[#This Row],[Implementing Partner]],CONCATENATE(Table[[#This Row],[Programme Partner]],"-",Table[[#This Row],[Implementing Partner]]),Table[[#This Row],[Programme Partner]]),"")</f>
        <v>UNICEF-DSK</v>
      </c>
    </row>
    <row r="3351" spans="1:29" ht="16.5" customHeight="1">
      <c r="A3351" s="183"/>
      <c r="B3351" s="183" t="s">
        <v>8384</v>
      </c>
      <c r="C3351" s="195" t="s">
        <v>5275</v>
      </c>
      <c r="D3351" s="268" t="s">
        <v>5087</v>
      </c>
      <c r="E3351" s="233" t="s">
        <v>8349</v>
      </c>
      <c r="F3351" s="195" t="s">
        <v>27</v>
      </c>
      <c r="G3351" s="195" t="s">
        <v>8012</v>
      </c>
      <c r="H3351" s="301" t="s">
        <v>8403</v>
      </c>
      <c r="I3351" s="195" t="str">
        <f>IFERROR(VLOOKUP(Table[[#This Row],[Activity Details of Assistance]],WHAT!E:F,2,FALSE),"")</f>
        <v># of door</v>
      </c>
      <c r="J3351" s="195"/>
      <c r="K3351">
        <v>31</v>
      </c>
      <c r="L3351" s="195" t="s">
        <v>28</v>
      </c>
      <c r="M3351" s="293" t="s">
        <v>13</v>
      </c>
      <c r="N3351" t="s">
        <v>14</v>
      </c>
      <c r="O3351" t="s">
        <v>305</v>
      </c>
      <c r="P3351" t="s">
        <v>1596</v>
      </c>
      <c r="Q3351" t="s">
        <v>8241</v>
      </c>
      <c r="R3351" s="230">
        <v>44957</v>
      </c>
      <c r="S3351" s="230">
        <v>45322</v>
      </c>
      <c r="T3351" t="s">
        <v>8436</v>
      </c>
      <c r="U3351" s="259"/>
      <c r="V3351" s="259"/>
      <c r="W3351" s="259"/>
      <c r="X3351" s="259"/>
      <c r="Y3351" s="260"/>
      <c r="Z3351" t="s">
        <v>8484</v>
      </c>
      <c r="AA3351" t="s">
        <v>8485</v>
      </c>
      <c r="AB3351" t="s">
        <v>8486</v>
      </c>
      <c r="AC3351" s="261" t="str">
        <f>_xlfn.IFNA(IF(Table[[#This Row],[Programme Partner]]&lt;&gt;Table[[#This Row],[Implementing Partner]],CONCATENATE(Table[[#This Row],[Programme Partner]],"-",Table[[#This Row],[Implementing Partner]]),Table[[#This Row],[Programme Partner]]),"")</f>
        <v>UNICEF-DSK</v>
      </c>
    </row>
    <row r="3352" spans="1:29" ht="16.5" customHeight="1">
      <c r="A3352" s="183"/>
      <c r="B3352" s="183" t="s">
        <v>8384</v>
      </c>
      <c r="C3352" s="195" t="s">
        <v>5275</v>
      </c>
      <c r="D3352" s="268" t="s">
        <v>5087</v>
      </c>
      <c r="E3352" s="233" t="s">
        <v>8349</v>
      </c>
      <c r="F3352" s="195" t="s">
        <v>27</v>
      </c>
      <c r="G3352" s="195" t="s">
        <v>8012</v>
      </c>
      <c r="H3352" s="301" t="s">
        <v>8365</v>
      </c>
      <c r="I3352" s="195" t="str">
        <f>IFERROR(VLOOKUP(Table[[#This Row],[Activity Details of Assistance]],WHAT!E:F,2,FALSE),"")</f>
        <v># of door</v>
      </c>
      <c r="J3352" s="195"/>
      <c r="K3352">
        <v>123</v>
      </c>
      <c r="L3352" s="195" t="s">
        <v>28</v>
      </c>
      <c r="M3352" s="293" t="s">
        <v>13</v>
      </c>
      <c r="N3352" t="s">
        <v>14</v>
      </c>
      <c r="O3352" t="s">
        <v>305</v>
      </c>
      <c r="P3352" t="s">
        <v>1596</v>
      </c>
      <c r="Q3352" t="s">
        <v>8241</v>
      </c>
      <c r="R3352" s="230">
        <v>44957</v>
      </c>
      <c r="S3352" s="230">
        <v>45322</v>
      </c>
      <c r="T3352" t="s">
        <v>8436</v>
      </c>
      <c r="U3352" s="259"/>
      <c r="V3352" s="259"/>
      <c r="W3352" s="259"/>
      <c r="X3352" s="259"/>
      <c r="Y3352" s="260"/>
      <c r="Z3352" t="s">
        <v>8484</v>
      </c>
      <c r="AA3352" t="s">
        <v>8485</v>
      </c>
      <c r="AB3352" t="s">
        <v>8486</v>
      </c>
      <c r="AC3352" s="261" t="str">
        <f>_xlfn.IFNA(IF(Table[[#This Row],[Programme Partner]]&lt;&gt;Table[[#This Row],[Implementing Partner]],CONCATENATE(Table[[#This Row],[Programme Partner]],"-",Table[[#This Row],[Implementing Partner]]),Table[[#This Row],[Programme Partner]]),"")</f>
        <v>UNICEF-DSK</v>
      </c>
    </row>
    <row r="3353" spans="1:29" ht="16.5" customHeight="1">
      <c r="A3353" s="183"/>
      <c r="B3353" s="183" t="s">
        <v>8384</v>
      </c>
      <c r="C3353" s="195" t="s">
        <v>5275</v>
      </c>
      <c r="D3353" s="268" t="s">
        <v>5087</v>
      </c>
      <c r="E3353" s="233" t="s">
        <v>8349</v>
      </c>
      <c r="F3353" s="195" t="s">
        <v>27</v>
      </c>
      <c r="G3353" s="195" t="s">
        <v>8013</v>
      </c>
      <c r="H3353" s="301" t="s">
        <v>8286</v>
      </c>
      <c r="I3353" s="195" t="str">
        <f>IFERROR(VLOOKUP(Table[[#This Row],[Activity Details of Assistance]],WHAT!E:F,2,FALSE),"")</f>
        <v># of HP sessions at community level</v>
      </c>
      <c r="J3353" s="195"/>
      <c r="K3353">
        <v>19</v>
      </c>
      <c r="L3353" s="195" t="s">
        <v>28</v>
      </c>
      <c r="M3353" s="293" t="s">
        <v>13</v>
      </c>
      <c r="N3353" t="s">
        <v>14</v>
      </c>
      <c r="O3353" t="s">
        <v>305</v>
      </c>
      <c r="P3353" t="s">
        <v>1596</v>
      </c>
      <c r="Q3353" t="s">
        <v>8241</v>
      </c>
      <c r="R3353" s="230">
        <v>44957</v>
      </c>
      <c r="S3353" s="230">
        <v>45322</v>
      </c>
      <c r="T3353" t="s">
        <v>8436</v>
      </c>
      <c r="U3353" s="259"/>
      <c r="V3353" s="259"/>
      <c r="W3353" s="259"/>
      <c r="X3353" s="259"/>
      <c r="Y3353" s="260"/>
      <c r="Z3353" t="s">
        <v>8484</v>
      </c>
      <c r="AA3353" t="s">
        <v>8485</v>
      </c>
      <c r="AB3353" t="s">
        <v>8486</v>
      </c>
      <c r="AC3353" s="261" t="str">
        <f>_xlfn.IFNA(IF(Table[[#This Row],[Programme Partner]]&lt;&gt;Table[[#This Row],[Implementing Partner]],CONCATENATE(Table[[#This Row],[Programme Partner]],"-",Table[[#This Row],[Implementing Partner]]),Table[[#This Row],[Programme Partner]]),"")</f>
        <v>UNICEF-DSK</v>
      </c>
    </row>
    <row r="3354" spans="1:29" ht="16.5" customHeight="1">
      <c r="A3354" s="183"/>
      <c r="B3354" s="183" t="s">
        <v>8384</v>
      </c>
      <c r="C3354" s="195" t="s">
        <v>5275</v>
      </c>
      <c r="D3354" s="268" t="s">
        <v>5087</v>
      </c>
      <c r="E3354" s="233" t="s">
        <v>8349</v>
      </c>
      <c r="F3354" s="195" t="s">
        <v>27</v>
      </c>
      <c r="G3354" s="195" t="s">
        <v>8013</v>
      </c>
      <c r="H3354" s="301" t="s">
        <v>8435</v>
      </c>
      <c r="I3354" s="195" t="str">
        <f>IFERROR(VLOOKUP(Table[[#This Row],[Activity Details of Assistance]],WHAT!E:F,2,FALSE),"")</f>
        <v># of household</v>
      </c>
      <c r="J3354" s="195"/>
      <c r="K3354">
        <v>322</v>
      </c>
      <c r="L3354" s="195" t="s">
        <v>28</v>
      </c>
      <c r="M3354" s="293" t="s">
        <v>13</v>
      </c>
      <c r="N3354" t="s">
        <v>14</v>
      </c>
      <c r="O3354" t="s">
        <v>305</v>
      </c>
      <c r="P3354" t="s">
        <v>1596</v>
      </c>
      <c r="Q3354" t="s">
        <v>8241</v>
      </c>
      <c r="R3354" s="230">
        <v>44957</v>
      </c>
      <c r="S3354" s="230">
        <v>45322</v>
      </c>
      <c r="T3354" t="s">
        <v>8436</v>
      </c>
      <c r="U3354" s="259"/>
      <c r="V3354" s="259"/>
      <c r="W3354" s="259"/>
      <c r="X3354" s="259"/>
      <c r="Y3354" s="260"/>
      <c r="Z3354" t="s">
        <v>8484</v>
      </c>
      <c r="AA3354" t="s">
        <v>8485</v>
      </c>
      <c r="AB3354" t="s">
        <v>8486</v>
      </c>
      <c r="AC3354" s="261" t="str">
        <f>_xlfn.IFNA(IF(Table[[#This Row],[Programme Partner]]&lt;&gt;Table[[#This Row],[Implementing Partner]],CONCATENATE(Table[[#This Row],[Programme Partner]],"-",Table[[#This Row],[Implementing Partner]]),Table[[#This Row],[Programme Partner]]),"")</f>
        <v>UNICEF-DSK</v>
      </c>
    </row>
    <row r="3355" spans="1:29" ht="16.5" customHeight="1">
      <c r="A3355" s="183"/>
      <c r="B3355" s="183" t="s">
        <v>8385</v>
      </c>
      <c r="C3355" s="195" t="s">
        <v>5275</v>
      </c>
      <c r="D3355" s="268" t="s">
        <v>5087</v>
      </c>
      <c r="E3355" s="233" t="s">
        <v>8349</v>
      </c>
      <c r="F3355" s="195" t="s">
        <v>27</v>
      </c>
      <c r="G3355" s="195" t="s">
        <v>8012</v>
      </c>
      <c r="H3355" s="301" t="s">
        <v>8403</v>
      </c>
      <c r="I3355" s="195" t="str">
        <f>IFERROR(VLOOKUP(Table[[#This Row],[Activity Details of Assistance]],WHAT!E:F,2,FALSE),"")</f>
        <v># of door</v>
      </c>
      <c r="J3355" s="195"/>
      <c r="K3355">
        <v>20</v>
      </c>
      <c r="L3355" s="195" t="s">
        <v>28</v>
      </c>
      <c r="M3355" s="293" t="s">
        <v>13</v>
      </c>
      <c r="N3355" t="s">
        <v>14</v>
      </c>
      <c r="O3355" t="s">
        <v>309</v>
      </c>
      <c r="P3355" t="s">
        <v>1604</v>
      </c>
      <c r="Q3355" t="s">
        <v>8208</v>
      </c>
      <c r="R3355" s="230">
        <v>45016</v>
      </c>
      <c r="S3355" s="230">
        <v>45382</v>
      </c>
      <c r="T3355" t="s">
        <v>8366</v>
      </c>
      <c r="U3355" s="259"/>
      <c r="V3355" s="259"/>
      <c r="W3355" s="259"/>
      <c r="X3355" s="259"/>
      <c r="Y3355" s="260"/>
      <c r="Z3355" t="s">
        <v>8484</v>
      </c>
      <c r="AA3355" t="s">
        <v>8485</v>
      </c>
      <c r="AB3355" t="s">
        <v>8486</v>
      </c>
      <c r="AC3355" s="261" t="str">
        <f>_xlfn.IFNA(IF(Table[[#This Row],[Programme Partner]]&lt;&gt;Table[[#This Row],[Implementing Partner]],CONCATENATE(Table[[#This Row],[Programme Partner]],"-",Table[[#This Row],[Implementing Partner]]),Table[[#This Row],[Programme Partner]]),"")</f>
        <v>UNICEF-DSK</v>
      </c>
    </row>
    <row r="3356" spans="1:29" ht="16.5" customHeight="1">
      <c r="A3356" s="183"/>
      <c r="B3356" s="183" t="s">
        <v>8385</v>
      </c>
      <c r="C3356" s="195" t="s">
        <v>5275</v>
      </c>
      <c r="D3356" s="268" t="s">
        <v>5087</v>
      </c>
      <c r="E3356" s="233" t="s">
        <v>8349</v>
      </c>
      <c r="F3356" s="195" t="s">
        <v>27</v>
      </c>
      <c r="G3356" s="195" t="s">
        <v>8012</v>
      </c>
      <c r="H3356" s="301" t="s">
        <v>8365</v>
      </c>
      <c r="I3356" s="195" t="str">
        <f>IFERROR(VLOOKUP(Table[[#This Row],[Activity Details of Assistance]],WHAT!E:F,2,FALSE),"")</f>
        <v># of door</v>
      </c>
      <c r="J3356" s="195"/>
      <c r="K3356">
        <v>78</v>
      </c>
      <c r="L3356" s="195" t="s">
        <v>28</v>
      </c>
      <c r="M3356" s="293" t="s">
        <v>13</v>
      </c>
      <c r="N3356" t="s">
        <v>14</v>
      </c>
      <c r="O3356" t="s">
        <v>309</v>
      </c>
      <c r="P3356" t="s">
        <v>1604</v>
      </c>
      <c r="Q3356" t="s">
        <v>8208</v>
      </c>
      <c r="R3356" s="230">
        <v>45016</v>
      </c>
      <c r="S3356" s="230">
        <v>45382</v>
      </c>
      <c r="T3356" t="s">
        <v>8366</v>
      </c>
      <c r="U3356" s="259"/>
      <c r="V3356" s="259"/>
      <c r="W3356" s="259"/>
      <c r="X3356" s="259"/>
      <c r="Y3356" s="260"/>
      <c r="Z3356" t="s">
        <v>8484</v>
      </c>
      <c r="AA3356" t="s">
        <v>8485</v>
      </c>
      <c r="AB3356" t="s">
        <v>8486</v>
      </c>
      <c r="AC3356" s="261" t="str">
        <f>_xlfn.IFNA(IF(Table[[#This Row],[Programme Partner]]&lt;&gt;Table[[#This Row],[Implementing Partner]],CONCATENATE(Table[[#This Row],[Programme Partner]],"-",Table[[#This Row],[Implementing Partner]]),Table[[#This Row],[Programme Partner]]),"")</f>
        <v>UNICEF-DSK</v>
      </c>
    </row>
    <row r="3357" spans="1:29" ht="16.5" customHeight="1">
      <c r="A3357" s="183"/>
      <c r="B3357" s="183" t="s">
        <v>8385</v>
      </c>
      <c r="C3357" s="195" t="s">
        <v>5275</v>
      </c>
      <c r="D3357" s="268" t="s">
        <v>5087</v>
      </c>
      <c r="E3357" s="233" t="s">
        <v>8349</v>
      </c>
      <c r="F3357" s="195" t="s">
        <v>27</v>
      </c>
      <c r="G3357" s="195" t="s">
        <v>8013</v>
      </c>
      <c r="H3357" s="301" t="s">
        <v>8286</v>
      </c>
      <c r="I3357" s="195" t="str">
        <f>IFERROR(VLOOKUP(Table[[#This Row],[Activity Details of Assistance]],WHAT!E:F,2,FALSE),"")</f>
        <v># of HP sessions at community level</v>
      </c>
      <c r="J3357" s="195"/>
      <c r="K3357">
        <v>37</v>
      </c>
      <c r="L3357" s="195" t="s">
        <v>28</v>
      </c>
      <c r="M3357" s="293" t="s">
        <v>13</v>
      </c>
      <c r="N3357" t="s">
        <v>14</v>
      </c>
      <c r="O3357" t="s">
        <v>309</v>
      </c>
      <c r="P3357" t="s">
        <v>1604</v>
      </c>
      <c r="Q3357" t="s">
        <v>8208</v>
      </c>
      <c r="R3357" s="230">
        <v>45016</v>
      </c>
      <c r="S3357" s="230">
        <v>45382</v>
      </c>
      <c r="T3357" t="s">
        <v>8366</v>
      </c>
      <c r="U3357" s="259"/>
      <c r="V3357" s="259"/>
      <c r="W3357" s="259"/>
      <c r="X3357" s="259"/>
      <c r="Y3357" s="260"/>
      <c r="Z3357" t="s">
        <v>8484</v>
      </c>
      <c r="AA3357" t="s">
        <v>8485</v>
      </c>
      <c r="AB3357" t="s">
        <v>8486</v>
      </c>
      <c r="AC3357" s="261" t="str">
        <f>_xlfn.IFNA(IF(Table[[#This Row],[Programme Partner]]&lt;&gt;Table[[#This Row],[Implementing Partner]],CONCATENATE(Table[[#This Row],[Programme Partner]],"-",Table[[#This Row],[Implementing Partner]]),Table[[#This Row],[Programme Partner]]),"")</f>
        <v>UNICEF-DSK</v>
      </c>
    </row>
    <row r="3358" spans="1:29" ht="16.5" customHeight="1">
      <c r="A3358" s="183"/>
      <c r="B3358" s="183" t="s">
        <v>8385</v>
      </c>
      <c r="C3358" s="195" t="s">
        <v>5275</v>
      </c>
      <c r="D3358" s="268" t="s">
        <v>5087</v>
      </c>
      <c r="E3358" s="233" t="s">
        <v>8349</v>
      </c>
      <c r="F3358" s="195" t="s">
        <v>27</v>
      </c>
      <c r="G3358" s="195" t="s">
        <v>8013</v>
      </c>
      <c r="H3358" s="301" t="s">
        <v>8435</v>
      </c>
      <c r="I3358" s="195" t="str">
        <f>IFERROR(VLOOKUP(Table[[#This Row],[Activity Details of Assistance]],WHAT!E:F,2,FALSE),"")</f>
        <v># of household</v>
      </c>
      <c r="J3358" s="195"/>
      <c r="K3358">
        <v>213</v>
      </c>
      <c r="L3358" s="195" t="s">
        <v>28</v>
      </c>
      <c r="M3358" s="293" t="s">
        <v>13</v>
      </c>
      <c r="N3358" t="s">
        <v>14</v>
      </c>
      <c r="O3358" t="s">
        <v>309</v>
      </c>
      <c r="P3358" t="s">
        <v>1604</v>
      </c>
      <c r="Q3358" t="s">
        <v>8208</v>
      </c>
      <c r="R3358" s="230">
        <v>45016</v>
      </c>
      <c r="S3358" s="230">
        <v>45382</v>
      </c>
      <c r="T3358" t="s">
        <v>8366</v>
      </c>
      <c r="U3358" s="259"/>
      <c r="V3358" s="259"/>
      <c r="W3358" s="259"/>
      <c r="X3358" s="259"/>
      <c r="Y3358" s="260"/>
      <c r="Z3358" t="s">
        <v>8484</v>
      </c>
      <c r="AA3358" t="s">
        <v>8485</v>
      </c>
      <c r="AB3358" t="s">
        <v>8486</v>
      </c>
      <c r="AC3358" s="261" t="str">
        <f>_xlfn.IFNA(IF(Table[[#This Row],[Programme Partner]]&lt;&gt;Table[[#This Row],[Implementing Partner]],CONCATENATE(Table[[#This Row],[Programme Partner]],"-",Table[[#This Row],[Implementing Partner]]),Table[[#This Row],[Programme Partner]]),"")</f>
        <v>UNICEF-DSK</v>
      </c>
    </row>
    <row r="3359" spans="1:29" ht="16.5" customHeight="1">
      <c r="A3359" s="183"/>
      <c r="B3359" s="183" t="s">
        <v>8385</v>
      </c>
      <c r="C3359" s="195" t="s">
        <v>5275</v>
      </c>
      <c r="D3359" s="268" t="s">
        <v>5087</v>
      </c>
      <c r="E3359" s="233" t="s">
        <v>8349</v>
      </c>
      <c r="F3359" s="195" t="s">
        <v>27</v>
      </c>
      <c r="G3359" s="195" t="s">
        <v>8012</v>
      </c>
      <c r="H3359" s="301" t="s">
        <v>8403</v>
      </c>
      <c r="I3359" s="195" t="str">
        <f>IFERROR(VLOOKUP(Table[[#This Row],[Activity Details of Assistance]],WHAT!E:F,2,FALSE),"")</f>
        <v># of door</v>
      </c>
      <c r="J3359" s="195"/>
      <c r="K3359">
        <v>25</v>
      </c>
      <c r="L3359" s="195" t="s">
        <v>28</v>
      </c>
      <c r="M3359" s="293" t="s">
        <v>13</v>
      </c>
      <c r="N3359" t="s">
        <v>14</v>
      </c>
      <c r="O3359" t="s">
        <v>309</v>
      </c>
      <c r="P3359" t="s">
        <v>1607</v>
      </c>
      <c r="Q3359" t="s">
        <v>8210</v>
      </c>
      <c r="R3359" s="230">
        <v>45016</v>
      </c>
      <c r="S3359" s="230">
        <v>45382</v>
      </c>
      <c r="T3359" t="s">
        <v>8366</v>
      </c>
      <c r="U3359" s="259"/>
      <c r="V3359" s="259"/>
      <c r="W3359" s="259"/>
      <c r="X3359" s="259"/>
      <c r="Y3359" s="260"/>
      <c r="Z3359" t="s">
        <v>8484</v>
      </c>
      <c r="AA3359" t="s">
        <v>8485</v>
      </c>
      <c r="AB3359" t="s">
        <v>8486</v>
      </c>
      <c r="AC3359" s="261" t="str">
        <f>_xlfn.IFNA(IF(Table[[#This Row],[Programme Partner]]&lt;&gt;Table[[#This Row],[Implementing Partner]],CONCATENATE(Table[[#This Row],[Programme Partner]],"-",Table[[#This Row],[Implementing Partner]]),Table[[#This Row],[Programme Partner]]),"")</f>
        <v>UNICEF-DSK</v>
      </c>
    </row>
    <row r="3360" spans="1:29" ht="16.5" customHeight="1">
      <c r="A3360" s="183"/>
      <c r="B3360" s="183" t="s">
        <v>8385</v>
      </c>
      <c r="C3360" s="195" t="s">
        <v>5275</v>
      </c>
      <c r="D3360" s="268" t="s">
        <v>5087</v>
      </c>
      <c r="E3360" s="233" t="s">
        <v>8349</v>
      </c>
      <c r="F3360" s="195" t="s">
        <v>27</v>
      </c>
      <c r="G3360" s="195" t="s">
        <v>8012</v>
      </c>
      <c r="H3360" s="301" t="s">
        <v>8365</v>
      </c>
      <c r="I3360" s="195" t="str">
        <f>IFERROR(VLOOKUP(Table[[#This Row],[Activity Details of Assistance]],WHAT!E:F,2,FALSE),"")</f>
        <v># of door</v>
      </c>
      <c r="J3360" s="195"/>
      <c r="K3360">
        <v>75</v>
      </c>
      <c r="L3360" s="195" t="s">
        <v>28</v>
      </c>
      <c r="M3360" s="293" t="s">
        <v>13</v>
      </c>
      <c r="N3360" t="s">
        <v>14</v>
      </c>
      <c r="O3360" t="s">
        <v>309</v>
      </c>
      <c r="P3360" t="s">
        <v>1607</v>
      </c>
      <c r="Q3360" t="s">
        <v>8210</v>
      </c>
      <c r="R3360" s="230">
        <v>45016</v>
      </c>
      <c r="S3360" s="230">
        <v>45382</v>
      </c>
      <c r="T3360" t="s">
        <v>8366</v>
      </c>
      <c r="U3360" s="259"/>
      <c r="V3360" s="259"/>
      <c r="W3360" s="259"/>
      <c r="X3360" s="259"/>
      <c r="Y3360" s="260"/>
      <c r="Z3360" t="s">
        <v>8484</v>
      </c>
      <c r="AA3360" t="s">
        <v>8485</v>
      </c>
      <c r="AB3360" t="s">
        <v>8486</v>
      </c>
      <c r="AC3360" s="261" t="str">
        <f>_xlfn.IFNA(IF(Table[[#This Row],[Programme Partner]]&lt;&gt;Table[[#This Row],[Implementing Partner]],CONCATENATE(Table[[#This Row],[Programme Partner]],"-",Table[[#This Row],[Implementing Partner]]),Table[[#This Row],[Programme Partner]]),"")</f>
        <v>UNICEF-DSK</v>
      </c>
    </row>
    <row r="3361" spans="1:29" ht="16.5" customHeight="1">
      <c r="A3361" s="183"/>
      <c r="B3361" s="183" t="s">
        <v>8385</v>
      </c>
      <c r="C3361" s="195" t="s">
        <v>5275</v>
      </c>
      <c r="D3361" s="268" t="s">
        <v>5087</v>
      </c>
      <c r="E3361" s="233" t="s">
        <v>8349</v>
      </c>
      <c r="F3361" s="195" t="s">
        <v>27</v>
      </c>
      <c r="G3361" s="195" t="s">
        <v>8013</v>
      </c>
      <c r="H3361" s="301" t="s">
        <v>8286</v>
      </c>
      <c r="I3361" s="195" t="str">
        <f>IFERROR(VLOOKUP(Table[[#This Row],[Activity Details of Assistance]],WHAT!E:F,2,FALSE),"")</f>
        <v># of HP sessions at community level</v>
      </c>
      <c r="J3361" s="195"/>
      <c r="K3361">
        <v>56</v>
      </c>
      <c r="L3361" s="195" t="s">
        <v>28</v>
      </c>
      <c r="M3361" s="293" t="s">
        <v>13</v>
      </c>
      <c r="N3361" t="s">
        <v>14</v>
      </c>
      <c r="O3361" t="s">
        <v>309</v>
      </c>
      <c r="P3361" t="s">
        <v>1607</v>
      </c>
      <c r="Q3361" t="s">
        <v>8210</v>
      </c>
      <c r="R3361" s="230">
        <v>45016</v>
      </c>
      <c r="S3361" s="230">
        <v>45382</v>
      </c>
      <c r="T3361" t="s">
        <v>8366</v>
      </c>
      <c r="U3361" s="259"/>
      <c r="V3361" s="259"/>
      <c r="W3361" s="259"/>
      <c r="X3361" s="259"/>
      <c r="Y3361" s="260"/>
      <c r="Z3361" t="s">
        <v>8484</v>
      </c>
      <c r="AA3361" t="s">
        <v>8485</v>
      </c>
      <c r="AB3361" t="s">
        <v>8486</v>
      </c>
      <c r="AC3361" s="261" t="str">
        <f>_xlfn.IFNA(IF(Table[[#This Row],[Programme Partner]]&lt;&gt;Table[[#This Row],[Implementing Partner]],CONCATENATE(Table[[#This Row],[Programme Partner]],"-",Table[[#This Row],[Implementing Partner]]),Table[[#This Row],[Programme Partner]]),"")</f>
        <v>UNICEF-DSK</v>
      </c>
    </row>
    <row r="3362" spans="1:29" ht="16.5" customHeight="1">
      <c r="A3362" s="183"/>
      <c r="B3362" s="183" t="s">
        <v>8385</v>
      </c>
      <c r="C3362" s="195" t="s">
        <v>5275</v>
      </c>
      <c r="D3362" s="268" t="s">
        <v>5087</v>
      </c>
      <c r="E3362" s="233" t="s">
        <v>8349</v>
      </c>
      <c r="F3362" s="195" t="s">
        <v>27</v>
      </c>
      <c r="G3362" s="195" t="s">
        <v>8013</v>
      </c>
      <c r="H3362" s="301" t="s">
        <v>8435</v>
      </c>
      <c r="I3362" s="195" t="str">
        <f>IFERROR(VLOOKUP(Table[[#This Row],[Activity Details of Assistance]],WHAT!E:F,2,FALSE),"")</f>
        <v># of household</v>
      </c>
      <c r="J3362" s="195"/>
      <c r="K3362">
        <v>340</v>
      </c>
      <c r="L3362" s="195" t="s">
        <v>28</v>
      </c>
      <c r="M3362" s="293" t="s">
        <v>13</v>
      </c>
      <c r="N3362" t="s">
        <v>14</v>
      </c>
      <c r="O3362" t="s">
        <v>309</v>
      </c>
      <c r="P3362" t="s">
        <v>1607</v>
      </c>
      <c r="Q3362" t="s">
        <v>8210</v>
      </c>
      <c r="R3362" s="230">
        <v>45016</v>
      </c>
      <c r="S3362" s="230">
        <v>45382</v>
      </c>
      <c r="T3362" t="s">
        <v>8366</v>
      </c>
      <c r="U3362" s="259"/>
      <c r="V3362" s="259"/>
      <c r="W3362" s="259"/>
      <c r="X3362" s="259"/>
      <c r="Y3362" s="260"/>
      <c r="Z3362" t="s">
        <v>8484</v>
      </c>
      <c r="AA3362" t="s">
        <v>8485</v>
      </c>
      <c r="AB3362" t="s">
        <v>8486</v>
      </c>
      <c r="AC3362" s="261" t="str">
        <f>_xlfn.IFNA(IF(Table[[#This Row],[Programme Partner]]&lt;&gt;Table[[#This Row],[Implementing Partner]],CONCATENATE(Table[[#This Row],[Programme Partner]],"-",Table[[#This Row],[Implementing Partner]]),Table[[#This Row],[Programme Partner]]),"")</f>
        <v>UNICEF-DSK</v>
      </c>
    </row>
    <row r="3363" spans="1:29" ht="16.5" customHeight="1">
      <c r="A3363" s="183"/>
      <c r="B3363" s="183" t="s">
        <v>8384</v>
      </c>
      <c r="C3363" s="195" t="s">
        <v>5275</v>
      </c>
      <c r="D3363" s="268" t="s">
        <v>5087</v>
      </c>
      <c r="E3363" s="233" t="s">
        <v>8349</v>
      </c>
      <c r="F3363" s="195" t="s">
        <v>27</v>
      </c>
      <c r="G3363" s="195" t="s">
        <v>8012</v>
      </c>
      <c r="H3363" s="301" t="s">
        <v>8403</v>
      </c>
      <c r="I3363" s="195" t="str">
        <f>IFERROR(VLOOKUP(Table[[#This Row],[Activity Details of Assistance]],WHAT!E:F,2,FALSE),"")</f>
        <v># of door</v>
      </c>
      <c r="J3363" s="195"/>
      <c r="K3363">
        <v>31</v>
      </c>
      <c r="L3363" s="195" t="s">
        <v>28</v>
      </c>
      <c r="M3363" s="293" t="s">
        <v>13</v>
      </c>
      <c r="N3363" t="s">
        <v>14</v>
      </c>
      <c r="O3363" t="s">
        <v>305</v>
      </c>
      <c r="P3363" t="s">
        <v>1596</v>
      </c>
      <c r="Q3363" t="s">
        <v>8241</v>
      </c>
      <c r="R3363" s="230">
        <v>45016</v>
      </c>
      <c r="S3363" s="230">
        <v>45382</v>
      </c>
      <c r="T3363" t="s">
        <v>8436</v>
      </c>
      <c r="U3363" s="259"/>
      <c r="V3363" s="259"/>
      <c r="W3363" s="259"/>
      <c r="X3363" s="259"/>
      <c r="Y3363" s="260"/>
      <c r="Z3363" t="s">
        <v>8484</v>
      </c>
      <c r="AA3363" t="s">
        <v>8485</v>
      </c>
      <c r="AB3363" t="s">
        <v>8486</v>
      </c>
      <c r="AC3363" s="261" t="str">
        <f>_xlfn.IFNA(IF(Table[[#This Row],[Programme Partner]]&lt;&gt;Table[[#This Row],[Implementing Partner]],CONCATENATE(Table[[#This Row],[Programme Partner]],"-",Table[[#This Row],[Implementing Partner]]),Table[[#This Row],[Programme Partner]]),"")</f>
        <v>UNICEF-DSK</v>
      </c>
    </row>
    <row r="3364" spans="1:29" ht="16.5" customHeight="1">
      <c r="A3364" s="183"/>
      <c r="B3364" s="183" t="s">
        <v>8384</v>
      </c>
      <c r="C3364" s="195" t="s">
        <v>5275</v>
      </c>
      <c r="D3364" s="268" t="s">
        <v>5087</v>
      </c>
      <c r="E3364" s="233" t="s">
        <v>8349</v>
      </c>
      <c r="F3364" s="195" t="s">
        <v>27</v>
      </c>
      <c r="G3364" s="195" t="s">
        <v>8012</v>
      </c>
      <c r="H3364" s="301" t="s">
        <v>8365</v>
      </c>
      <c r="I3364" s="195" t="str">
        <f>IFERROR(VLOOKUP(Table[[#This Row],[Activity Details of Assistance]],WHAT!E:F,2,FALSE),"")</f>
        <v># of door</v>
      </c>
      <c r="J3364" s="195"/>
      <c r="K3364">
        <v>78</v>
      </c>
      <c r="L3364" s="195" t="s">
        <v>28</v>
      </c>
      <c r="M3364" s="293" t="s">
        <v>13</v>
      </c>
      <c r="N3364" t="s">
        <v>14</v>
      </c>
      <c r="O3364" t="s">
        <v>305</v>
      </c>
      <c r="P3364" t="s">
        <v>1596</v>
      </c>
      <c r="Q3364" t="s">
        <v>8241</v>
      </c>
      <c r="R3364" s="230">
        <v>45016</v>
      </c>
      <c r="S3364" s="230">
        <v>45382</v>
      </c>
      <c r="T3364" t="s">
        <v>8436</v>
      </c>
      <c r="U3364" s="259"/>
      <c r="V3364" s="259"/>
      <c r="W3364" s="259"/>
      <c r="X3364" s="259"/>
      <c r="Y3364" s="260"/>
      <c r="Z3364" t="s">
        <v>8484</v>
      </c>
      <c r="AA3364" t="s">
        <v>8485</v>
      </c>
      <c r="AB3364" t="s">
        <v>8486</v>
      </c>
      <c r="AC3364" s="261" t="str">
        <f>_xlfn.IFNA(IF(Table[[#This Row],[Programme Partner]]&lt;&gt;Table[[#This Row],[Implementing Partner]],CONCATENATE(Table[[#This Row],[Programme Partner]],"-",Table[[#This Row],[Implementing Partner]]),Table[[#This Row],[Programme Partner]]),"")</f>
        <v>UNICEF-DSK</v>
      </c>
    </row>
    <row r="3365" spans="1:29" ht="16.5" customHeight="1">
      <c r="A3365" s="183"/>
      <c r="B3365" s="183" t="s">
        <v>8384</v>
      </c>
      <c r="C3365" s="195" t="s">
        <v>5275</v>
      </c>
      <c r="D3365" s="268" t="s">
        <v>5087</v>
      </c>
      <c r="E3365" s="233" t="s">
        <v>8349</v>
      </c>
      <c r="F3365" s="195" t="s">
        <v>27</v>
      </c>
      <c r="G3365" s="195" t="s">
        <v>8013</v>
      </c>
      <c r="H3365" s="301" t="s">
        <v>8286</v>
      </c>
      <c r="I3365" s="195" t="str">
        <f>IFERROR(VLOOKUP(Table[[#This Row],[Activity Details of Assistance]],WHAT!E:F,2,FALSE),"")</f>
        <v># of HP sessions at community level</v>
      </c>
      <c r="J3365" s="195"/>
      <c r="K3365">
        <v>39</v>
      </c>
      <c r="L3365" s="195" t="s">
        <v>28</v>
      </c>
      <c r="M3365" s="293" t="s">
        <v>13</v>
      </c>
      <c r="N3365" t="s">
        <v>14</v>
      </c>
      <c r="O3365" t="s">
        <v>305</v>
      </c>
      <c r="P3365" t="s">
        <v>1596</v>
      </c>
      <c r="Q3365" t="s">
        <v>8241</v>
      </c>
      <c r="R3365" s="230">
        <v>45016</v>
      </c>
      <c r="S3365" s="230">
        <v>45382</v>
      </c>
      <c r="T3365" t="s">
        <v>8436</v>
      </c>
      <c r="U3365" s="259"/>
      <c r="V3365" s="259"/>
      <c r="W3365" s="259"/>
      <c r="X3365" s="259"/>
      <c r="Y3365" s="260"/>
      <c r="Z3365" t="s">
        <v>8484</v>
      </c>
      <c r="AA3365" t="s">
        <v>8485</v>
      </c>
      <c r="AB3365" t="s">
        <v>8486</v>
      </c>
      <c r="AC3365" s="261" t="str">
        <f>_xlfn.IFNA(IF(Table[[#This Row],[Programme Partner]]&lt;&gt;Table[[#This Row],[Implementing Partner]],CONCATENATE(Table[[#This Row],[Programme Partner]],"-",Table[[#This Row],[Implementing Partner]]),Table[[#This Row],[Programme Partner]]),"")</f>
        <v>UNICEF-DSK</v>
      </c>
    </row>
    <row r="3366" spans="1:29" ht="16.5" customHeight="1">
      <c r="A3366" s="183"/>
      <c r="B3366" s="183" t="s">
        <v>8384</v>
      </c>
      <c r="C3366" s="195" t="s">
        <v>5275</v>
      </c>
      <c r="D3366" s="268" t="s">
        <v>5087</v>
      </c>
      <c r="E3366" s="233" t="s">
        <v>8349</v>
      </c>
      <c r="F3366" s="195" t="s">
        <v>27</v>
      </c>
      <c r="G3366" s="195" t="s">
        <v>8013</v>
      </c>
      <c r="H3366" s="301" t="s">
        <v>8435</v>
      </c>
      <c r="I3366" s="195" t="str">
        <f>IFERROR(VLOOKUP(Table[[#This Row],[Activity Details of Assistance]],WHAT!E:F,2,FALSE),"")</f>
        <v># of household</v>
      </c>
      <c r="J3366" s="195"/>
      <c r="K3366">
        <v>278</v>
      </c>
      <c r="L3366" s="195" t="s">
        <v>28</v>
      </c>
      <c r="M3366" s="293" t="s">
        <v>13</v>
      </c>
      <c r="N3366" t="s">
        <v>14</v>
      </c>
      <c r="O3366" t="s">
        <v>305</v>
      </c>
      <c r="P3366" t="s">
        <v>1596</v>
      </c>
      <c r="Q3366" t="s">
        <v>8241</v>
      </c>
      <c r="R3366" s="230">
        <v>45016</v>
      </c>
      <c r="S3366" s="230">
        <v>45382</v>
      </c>
      <c r="T3366" t="s">
        <v>8436</v>
      </c>
      <c r="U3366" s="259"/>
      <c r="V3366" s="259"/>
      <c r="W3366" s="259"/>
      <c r="X3366" s="259"/>
      <c r="Y3366" s="260"/>
      <c r="Z3366" t="s">
        <v>8484</v>
      </c>
      <c r="AA3366" t="s">
        <v>8485</v>
      </c>
      <c r="AB3366" t="s">
        <v>8486</v>
      </c>
      <c r="AC3366" s="261" t="str">
        <f>_xlfn.IFNA(IF(Table[[#This Row],[Programme Partner]]&lt;&gt;Table[[#This Row],[Implementing Partner]],CONCATENATE(Table[[#This Row],[Programme Partner]],"-",Table[[#This Row],[Implementing Partner]]),Table[[#This Row],[Programme Partner]]),"")</f>
        <v>UNICEF-DSK</v>
      </c>
    </row>
    <row r="3367" spans="1:29" ht="16.5" customHeight="1">
      <c r="A3367" s="183"/>
      <c r="B3367" s="183" t="s">
        <v>8385</v>
      </c>
      <c r="C3367" s="195" t="s">
        <v>5275</v>
      </c>
      <c r="D3367" s="268" t="s">
        <v>5087</v>
      </c>
      <c r="E3367" s="233" t="s">
        <v>8349</v>
      </c>
      <c r="F3367" s="195" t="s">
        <v>27</v>
      </c>
      <c r="G3367" s="195" t="s">
        <v>8012</v>
      </c>
      <c r="H3367" s="301" t="s">
        <v>8403</v>
      </c>
      <c r="I3367" s="195" t="str">
        <f>IFERROR(VLOOKUP(Table[[#This Row],[Activity Details of Assistance]],WHAT!E:F,2,FALSE),"")</f>
        <v># of door</v>
      </c>
      <c r="J3367" s="195"/>
      <c r="K3367">
        <v>26</v>
      </c>
      <c r="L3367" s="195" t="s">
        <v>28</v>
      </c>
      <c r="M3367" s="293" t="s">
        <v>13</v>
      </c>
      <c r="N3367" t="s">
        <v>14</v>
      </c>
      <c r="O3367" t="s">
        <v>309</v>
      </c>
      <c r="P3367" t="s">
        <v>1607</v>
      </c>
      <c r="Q3367" t="s">
        <v>8210</v>
      </c>
      <c r="R3367" s="230">
        <v>44985</v>
      </c>
      <c r="S3367" s="230">
        <v>45322</v>
      </c>
      <c r="T3367" t="s">
        <v>8366</v>
      </c>
      <c r="U3367" s="259"/>
      <c r="V3367" s="259"/>
      <c r="W3367" s="259"/>
      <c r="X3367" s="259"/>
      <c r="Y3367" s="260"/>
      <c r="Z3367" t="s">
        <v>8484</v>
      </c>
      <c r="AA3367" t="s">
        <v>8485</v>
      </c>
      <c r="AB3367" t="s">
        <v>8486</v>
      </c>
      <c r="AC3367" s="261" t="str">
        <f>_xlfn.IFNA(IF(Table[[#This Row],[Programme Partner]]&lt;&gt;Table[[#This Row],[Implementing Partner]],CONCATENATE(Table[[#This Row],[Programme Partner]],"-",Table[[#This Row],[Implementing Partner]]),Table[[#This Row],[Programme Partner]]),"")</f>
        <v>UNICEF-DSK</v>
      </c>
    </row>
    <row r="3368" spans="1:29" ht="16.5" customHeight="1">
      <c r="A3368" s="183"/>
      <c r="B3368" s="183" t="s">
        <v>8385</v>
      </c>
      <c r="C3368" s="195" t="s">
        <v>5275</v>
      </c>
      <c r="D3368" s="268" t="s">
        <v>5087</v>
      </c>
      <c r="E3368" s="233" t="s">
        <v>8349</v>
      </c>
      <c r="F3368" s="195" t="s">
        <v>27</v>
      </c>
      <c r="G3368" s="195" t="s">
        <v>8012</v>
      </c>
      <c r="H3368" s="301" t="s">
        <v>8365</v>
      </c>
      <c r="I3368" s="195" t="str">
        <f>IFERROR(VLOOKUP(Table[[#This Row],[Activity Details of Assistance]],WHAT!E:F,2,FALSE),"")</f>
        <v># of door</v>
      </c>
      <c r="J3368" s="195"/>
      <c r="K3368">
        <v>90</v>
      </c>
      <c r="L3368" s="195" t="s">
        <v>28</v>
      </c>
      <c r="M3368" s="293" t="s">
        <v>13</v>
      </c>
      <c r="N3368" t="s">
        <v>14</v>
      </c>
      <c r="O3368" t="s">
        <v>309</v>
      </c>
      <c r="P3368" t="s">
        <v>1607</v>
      </c>
      <c r="Q3368" t="s">
        <v>8210</v>
      </c>
      <c r="R3368" s="230">
        <v>44985</v>
      </c>
      <c r="S3368" s="230">
        <v>45322</v>
      </c>
      <c r="T3368" t="s">
        <v>8366</v>
      </c>
      <c r="U3368" s="259"/>
      <c r="V3368" s="259"/>
      <c r="W3368" s="259"/>
      <c r="X3368" s="259"/>
      <c r="Y3368" s="260"/>
      <c r="Z3368" t="s">
        <v>8484</v>
      </c>
      <c r="AA3368" t="s">
        <v>8485</v>
      </c>
      <c r="AB3368" t="s">
        <v>8486</v>
      </c>
      <c r="AC3368" s="261" t="str">
        <f>_xlfn.IFNA(IF(Table[[#This Row],[Programme Partner]]&lt;&gt;Table[[#This Row],[Implementing Partner]],CONCATENATE(Table[[#This Row],[Programme Partner]],"-",Table[[#This Row],[Implementing Partner]]),Table[[#This Row],[Programme Partner]]),"")</f>
        <v>UNICEF-DSK</v>
      </c>
    </row>
    <row r="3369" spans="1:29" ht="16.5" customHeight="1">
      <c r="A3369" s="183"/>
      <c r="B3369" s="183" t="s">
        <v>8385</v>
      </c>
      <c r="C3369" s="195" t="s">
        <v>5275</v>
      </c>
      <c r="D3369" s="268" t="s">
        <v>5087</v>
      </c>
      <c r="E3369" s="233" t="s">
        <v>8349</v>
      </c>
      <c r="F3369" s="195" t="s">
        <v>27</v>
      </c>
      <c r="G3369" s="195" t="s">
        <v>8013</v>
      </c>
      <c r="H3369" s="301" t="s">
        <v>8286</v>
      </c>
      <c r="I3369" s="195" t="str">
        <f>IFERROR(VLOOKUP(Table[[#This Row],[Activity Details of Assistance]],WHAT!E:F,2,FALSE),"")</f>
        <v># of HP sessions at community level</v>
      </c>
      <c r="J3369" s="195"/>
      <c r="K3369">
        <v>67</v>
      </c>
      <c r="L3369" s="195" t="s">
        <v>28</v>
      </c>
      <c r="M3369" s="293" t="s">
        <v>13</v>
      </c>
      <c r="N3369" t="s">
        <v>14</v>
      </c>
      <c r="O3369" t="s">
        <v>309</v>
      </c>
      <c r="P3369" t="s">
        <v>1607</v>
      </c>
      <c r="Q3369" t="s">
        <v>8210</v>
      </c>
      <c r="R3369" s="230">
        <v>44985</v>
      </c>
      <c r="S3369" s="230">
        <v>45322</v>
      </c>
      <c r="T3369" t="s">
        <v>8366</v>
      </c>
      <c r="U3369" s="259"/>
      <c r="V3369" s="259"/>
      <c r="W3369" s="259"/>
      <c r="X3369" s="259"/>
      <c r="Y3369" s="260"/>
      <c r="Z3369" t="s">
        <v>8484</v>
      </c>
      <c r="AA3369" t="s">
        <v>8485</v>
      </c>
      <c r="AB3369" t="s">
        <v>8486</v>
      </c>
      <c r="AC3369" s="261" t="str">
        <f>_xlfn.IFNA(IF(Table[[#This Row],[Programme Partner]]&lt;&gt;Table[[#This Row],[Implementing Partner]],CONCATENATE(Table[[#This Row],[Programme Partner]],"-",Table[[#This Row],[Implementing Partner]]),Table[[#This Row],[Programme Partner]]),"")</f>
        <v>UNICEF-DSK</v>
      </c>
    </row>
    <row r="3370" spans="1:29" ht="16.5" customHeight="1">
      <c r="A3370" s="183"/>
      <c r="B3370" s="183" t="s">
        <v>8385</v>
      </c>
      <c r="C3370" s="195" t="s">
        <v>5275</v>
      </c>
      <c r="D3370" s="268" t="s">
        <v>5087</v>
      </c>
      <c r="E3370" s="233" t="s">
        <v>8349</v>
      </c>
      <c r="F3370" s="195" t="s">
        <v>27</v>
      </c>
      <c r="G3370" s="195" t="s">
        <v>8013</v>
      </c>
      <c r="H3370" s="301" t="s">
        <v>8435</v>
      </c>
      <c r="I3370" s="195" t="str">
        <f>IFERROR(VLOOKUP(Table[[#This Row],[Activity Details of Assistance]],WHAT!E:F,2,FALSE),"")</f>
        <v># of household</v>
      </c>
      <c r="J3370" s="195"/>
      <c r="K3370">
        <v>345</v>
      </c>
      <c r="L3370" s="195" t="s">
        <v>28</v>
      </c>
      <c r="M3370" s="293" t="s">
        <v>13</v>
      </c>
      <c r="N3370" t="s">
        <v>14</v>
      </c>
      <c r="O3370" t="s">
        <v>309</v>
      </c>
      <c r="P3370" t="s">
        <v>1607</v>
      </c>
      <c r="Q3370" t="s">
        <v>8210</v>
      </c>
      <c r="R3370" s="230">
        <v>44985</v>
      </c>
      <c r="S3370" s="230">
        <v>45322</v>
      </c>
      <c r="T3370" t="s">
        <v>8366</v>
      </c>
      <c r="U3370" s="259"/>
      <c r="V3370" s="259"/>
      <c r="W3370" s="259"/>
      <c r="X3370" s="259"/>
      <c r="Y3370" s="260"/>
      <c r="Z3370" t="s">
        <v>8484</v>
      </c>
      <c r="AA3370" t="s">
        <v>8485</v>
      </c>
      <c r="AB3370" t="s">
        <v>8486</v>
      </c>
      <c r="AC3370" s="261" t="str">
        <f>_xlfn.IFNA(IF(Table[[#This Row],[Programme Partner]]&lt;&gt;Table[[#This Row],[Implementing Partner]],CONCATENATE(Table[[#This Row],[Programme Partner]],"-",Table[[#This Row],[Implementing Partner]]),Table[[#This Row],[Programme Partner]]),"")</f>
        <v>UNICEF-DSK</v>
      </c>
    </row>
    <row r="3371" spans="1:29" ht="16.5" customHeight="1">
      <c r="A3371" s="183"/>
      <c r="B3371" s="183" t="s">
        <v>8385</v>
      </c>
      <c r="C3371" s="195" t="s">
        <v>5275</v>
      </c>
      <c r="D3371" s="268" t="s">
        <v>5087</v>
      </c>
      <c r="E3371" s="233" t="s">
        <v>8349</v>
      </c>
      <c r="F3371" s="195" t="s">
        <v>27</v>
      </c>
      <c r="G3371" s="195" t="s">
        <v>8012</v>
      </c>
      <c r="H3371" s="301" t="s">
        <v>8403</v>
      </c>
      <c r="I3371" s="195" t="str">
        <f>IFERROR(VLOOKUP(Table[[#This Row],[Activity Details of Assistance]],WHAT!E:F,2,FALSE),"")</f>
        <v># of door</v>
      </c>
      <c r="J3371" s="195"/>
      <c r="K3371">
        <v>15</v>
      </c>
      <c r="L3371" s="195" t="s">
        <v>28</v>
      </c>
      <c r="M3371" s="293" t="s">
        <v>13</v>
      </c>
      <c r="N3371" t="s">
        <v>14</v>
      </c>
      <c r="O3371" t="s">
        <v>309</v>
      </c>
      <c r="P3371" t="s">
        <v>1604</v>
      </c>
      <c r="Q3371" t="s">
        <v>8208</v>
      </c>
      <c r="R3371" s="230">
        <v>44985</v>
      </c>
      <c r="S3371" s="230">
        <v>45322</v>
      </c>
      <c r="T3371" t="s">
        <v>8366</v>
      </c>
      <c r="U3371" s="259"/>
      <c r="V3371" s="259"/>
      <c r="W3371" s="259"/>
      <c r="X3371" s="259"/>
      <c r="Y3371" s="260"/>
      <c r="Z3371" t="s">
        <v>8484</v>
      </c>
      <c r="AA3371" t="s">
        <v>8485</v>
      </c>
      <c r="AB3371" t="s">
        <v>8486</v>
      </c>
      <c r="AC3371" s="261" t="str">
        <f>_xlfn.IFNA(IF(Table[[#This Row],[Programme Partner]]&lt;&gt;Table[[#This Row],[Implementing Partner]],CONCATENATE(Table[[#This Row],[Programme Partner]],"-",Table[[#This Row],[Implementing Partner]]),Table[[#This Row],[Programme Partner]]),"")</f>
        <v>UNICEF-DSK</v>
      </c>
    </row>
    <row r="3372" spans="1:29" ht="16.5" customHeight="1">
      <c r="A3372" s="183"/>
      <c r="B3372" s="183" t="s">
        <v>8385</v>
      </c>
      <c r="C3372" s="195" t="s">
        <v>5275</v>
      </c>
      <c r="D3372" s="268" t="s">
        <v>5087</v>
      </c>
      <c r="E3372" s="233" t="s">
        <v>8349</v>
      </c>
      <c r="F3372" s="195" t="s">
        <v>27</v>
      </c>
      <c r="G3372" s="195" t="s">
        <v>8012</v>
      </c>
      <c r="H3372" s="301" t="s">
        <v>8365</v>
      </c>
      <c r="I3372" s="195" t="str">
        <f>IFERROR(VLOOKUP(Table[[#This Row],[Activity Details of Assistance]],WHAT!E:F,2,FALSE),"")</f>
        <v># of door</v>
      </c>
      <c r="J3372" s="195"/>
      <c r="K3372">
        <v>45</v>
      </c>
      <c r="L3372" s="195" t="s">
        <v>28</v>
      </c>
      <c r="M3372" s="293" t="s">
        <v>13</v>
      </c>
      <c r="N3372" t="s">
        <v>14</v>
      </c>
      <c r="O3372" t="s">
        <v>309</v>
      </c>
      <c r="P3372" t="s">
        <v>1604</v>
      </c>
      <c r="Q3372" t="s">
        <v>8208</v>
      </c>
      <c r="R3372" s="230">
        <v>44985</v>
      </c>
      <c r="S3372" s="230">
        <v>45322</v>
      </c>
      <c r="T3372" t="s">
        <v>8366</v>
      </c>
      <c r="U3372" s="259"/>
      <c r="V3372" s="259"/>
      <c r="W3372" s="259"/>
      <c r="X3372" s="259"/>
      <c r="Y3372" s="260"/>
      <c r="Z3372" t="s">
        <v>8484</v>
      </c>
      <c r="AA3372" t="s">
        <v>8485</v>
      </c>
      <c r="AB3372" t="s">
        <v>8486</v>
      </c>
      <c r="AC3372" s="261" t="str">
        <f>_xlfn.IFNA(IF(Table[[#This Row],[Programme Partner]]&lt;&gt;Table[[#This Row],[Implementing Partner]],CONCATENATE(Table[[#This Row],[Programme Partner]],"-",Table[[#This Row],[Implementing Partner]]),Table[[#This Row],[Programme Partner]]),"")</f>
        <v>UNICEF-DSK</v>
      </c>
    </row>
    <row r="3373" spans="1:29" ht="16.5" customHeight="1">
      <c r="A3373" s="183"/>
      <c r="B3373" s="183" t="s">
        <v>8385</v>
      </c>
      <c r="C3373" s="195" t="s">
        <v>5275</v>
      </c>
      <c r="D3373" s="268" t="s">
        <v>5087</v>
      </c>
      <c r="E3373" s="233" t="s">
        <v>8349</v>
      </c>
      <c r="F3373" s="195" t="s">
        <v>27</v>
      </c>
      <c r="G3373" s="195" t="s">
        <v>8013</v>
      </c>
      <c r="H3373" s="301" t="s">
        <v>8286</v>
      </c>
      <c r="I3373" s="195" t="str">
        <f>IFERROR(VLOOKUP(Table[[#This Row],[Activity Details of Assistance]],WHAT!E:F,2,FALSE),"")</f>
        <v># of HP sessions at community level</v>
      </c>
      <c r="J3373" s="195"/>
      <c r="K3373">
        <v>44</v>
      </c>
      <c r="L3373" s="195" t="s">
        <v>28</v>
      </c>
      <c r="M3373" s="293" t="s">
        <v>13</v>
      </c>
      <c r="N3373" t="s">
        <v>14</v>
      </c>
      <c r="O3373" t="s">
        <v>309</v>
      </c>
      <c r="P3373" t="s">
        <v>1604</v>
      </c>
      <c r="Q3373" t="s">
        <v>8208</v>
      </c>
      <c r="R3373" s="230">
        <v>44985</v>
      </c>
      <c r="S3373" s="230">
        <v>45322</v>
      </c>
      <c r="T3373" t="s">
        <v>8366</v>
      </c>
      <c r="U3373" s="259"/>
      <c r="V3373" s="259"/>
      <c r="W3373" s="259"/>
      <c r="X3373" s="259"/>
      <c r="Y3373" s="260"/>
      <c r="Z3373" t="s">
        <v>8484</v>
      </c>
      <c r="AA3373" t="s">
        <v>8485</v>
      </c>
      <c r="AB3373" t="s">
        <v>8486</v>
      </c>
      <c r="AC3373" s="261" t="str">
        <f>_xlfn.IFNA(IF(Table[[#This Row],[Programme Partner]]&lt;&gt;Table[[#This Row],[Implementing Partner]],CONCATENATE(Table[[#This Row],[Programme Partner]],"-",Table[[#This Row],[Implementing Partner]]),Table[[#This Row],[Programme Partner]]),"")</f>
        <v>UNICEF-DSK</v>
      </c>
    </row>
    <row r="3374" spans="1:29" ht="16.5" customHeight="1">
      <c r="A3374" s="183"/>
      <c r="B3374" s="183" t="s">
        <v>8385</v>
      </c>
      <c r="C3374" s="195" t="s">
        <v>5275</v>
      </c>
      <c r="D3374" s="268" t="s">
        <v>5087</v>
      </c>
      <c r="E3374" s="233" t="s">
        <v>8349</v>
      </c>
      <c r="F3374" s="195" t="s">
        <v>27</v>
      </c>
      <c r="G3374" s="195" t="s">
        <v>8013</v>
      </c>
      <c r="H3374" s="301" t="s">
        <v>8435</v>
      </c>
      <c r="I3374" s="195" t="str">
        <f>IFERROR(VLOOKUP(Table[[#This Row],[Activity Details of Assistance]],WHAT!E:F,2,FALSE),"")</f>
        <v># of household</v>
      </c>
      <c r="J3374" s="195"/>
      <c r="K3374">
        <v>178</v>
      </c>
      <c r="L3374" s="195" t="s">
        <v>28</v>
      </c>
      <c r="M3374" s="293" t="s">
        <v>13</v>
      </c>
      <c r="N3374" t="s">
        <v>14</v>
      </c>
      <c r="O3374" t="s">
        <v>309</v>
      </c>
      <c r="P3374" t="s">
        <v>1604</v>
      </c>
      <c r="Q3374" t="s">
        <v>8208</v>
      </c>
      <c r="R3374" s="230">
        <v>44985</v>
      </c>
      <c r="S3374" s="230">
        <v>45322</v>
      </c>
      <c r="T3374" t="s">
        <v>8366</v>
      </c>
      <c r="U3374" s="259"/>
      <c r="V3374" s="259"/>
      <c r="W3374" s="259"/>
      <c r="X3374" s="259"/>
      <c r="Y3374" s="260"/>
      <c r="Z3374" t="s">
        <v>8484</v>
      </c>
      <c r="AA3374" t="s">
        <v>8485</v>
      </c>
      <c r="AB3374" t="s">
        <v>8486</v>
      </c>
      <c r="AC3374" s="261" t="str">
        <f>_xlfn.IFNA(IF(Table[[#This Row],[Programme Partner]]&lt;&gt;Table[[#This Row],[Implementing Partner]],CONCATENATE(Table[[#This Row],[Programme Partner]],"-",Table[[#This Row],[Implementing Partner]]),Table[[#This Row],[Programme Partner]]),"")</f>
        <v>UNICEF-DSK</v>
      </c>
    </row>
    <row r="3375" spans="1:29" ht="16.5" customHeight="1">
      <c r="A3375" s="183"/>
      <c r="B3375" s="183" t="s">
        <v>8384</v>
      </c>
      <c r="C3375" s="195" t="s">
        <v>5275</v>
      </c>
      <c r="D3375" s="268" t="s">
        <v>5087</v>
      </c>
      <c r="E3375" s="233" t="s">
        <v>8349</v>
      </c>
      <c r="F3375" s="195" t="s">
        <v>27</v>
      </c>
      <c r="G3375" s="195" t="s">
        <v>8012</v>
      </c>
      <c r="H3375" s="301" t="s">
        <v>8403</v>
      </c>
      <c r="I3375" s="195" t="str">
        <f>IFERROR(VLOOKUP(Table[[#This Row],[Activity Details of Assistance]],WHAT!E:F,2,FALSE),"")</f>
        <v># of door</v>
      </c>
      <c r="J3375" s="195"/>
      <c r="K3375">
        <v>33</v>
      </c>
      <c r="L3375" s="195" t="s">
        <v>28</v>
      </c>
      <c r="M3375" s="293" t="s">
        <v>13</v>
      </c>
      <c r="N3375" t="s">
        <v>14</v>
      </c>
      <c r="O3375" t="s">
        <v>305</v>
      </c>
      <c r="P3375" t="s">
        <v>1596</v>
      </c>
      <c r="Q3375" t="s">
        <v>8241</v>
      </c>
      <c r="R3375" s="230">
        <v>44985</v>
      </c>
      <c r="S3375" s="230">
        <v>45322</v>
      </c>
      <c r="T3375" t="s">
        <v>8436</v>
      </c>
      <c r="U3375" s="259"/>
      <c r="V3375" s="259"/>
      <c r="W3375" s="259"/>
      <c r="X3375" s="259"/>
      <c r="Y3375" s="260"/>
      <c r="Z3375" t="s">
        <v>8484</v>
      </c>
      <c r="AA3375" t="s">
        <v>8485</v>
      </c>
      <c r="AB3375" t="s">
        <v>8486</v>
      </c>
      <c r="AC3375" s="261" t="str">
        <f>_xlfn.IFNA(IF(Table[[#This Row],[Programme Partner]]&lt;&gt;Table[[#This Row],[Implementing Partner]],CONCATENATE(Table[[#This Row],[Programme Partner]],"-",Table[[#This Row],[Implementing Partner]]),Table[[#This Row],[Programme Partner]]),"")</f>
        <v>UNICEF-DSK</v>
      </c>
    </row>
    <row r="3376" spans="1:29" ht="16.5" customHeight="1">
      <c r="A3376" s="183"/>
      <c r="B3376" s="183" t="s">
        <v>8384</v>
      </c>
      <c r="C3376" s="195" t="s">
        <v>5275</v>
      </c>
      <c r="D3376" s="268" t="s">
        <v>5087</v>
      </c>
      <c r="E3376" s="233" t="s">
        <v>8349</v>
      </c>
      <c r="F3376" s="195" t="s">
        <v>27</v>
      </c>
      <c r="G3376" s="195" t="s">
        <v>8012</v>
      </c>
      <c r="H3376" s="301" t="s">
        <v>8365</v>
      </c>
      <c r="I3376" s="195" t="str">
        <f>IFERROR(VLOOKUP(Table[[#This Row],[Activity Details of Assistance]],WHAT!E:F,2,FALSE),"")</f>
        <v># of door</v>
      </c>
      <c r="J3376" s="195"/>
      <c r="K3376">
        <v>67</v>
      </c>
      <c r="L3376" s="195" t="s">
        <v>28</v>
      </c>
      <c r="M3376" s="293" t="s">
        <v>13</v>
      </c>
      <c r="N3376" t="s">
        <v>14</v>
      </c>
      <c r="O3376" t="s">
        <v>305</v>
      </c>
      <c r="P3376" t="s">
        <v>1596</v>
      </c>
      <c r="Q3376" t="s">
        <v>8241</v>
      </c>
      <c r="R3376" s="230">
        <v>44985</v>
      </c>
      <c r="S3376" s="230">
        <v>45322</v>
      </c>
      <c r="T3376" t="s">
        <v>8436</v>
      </c>
      <c r="U3376" s="259"/>
      <c r="V3376" s="259"/>
      <c r="W3376" s="259"/>
      <c r="X3376" s="259"/>
      <c r="Y3376" s="260"/>
      <c r="Z3376" t="s">
        <v>8484</v>
      </c>
      <c r="AA3376" t="s">
        <v>8485</v>
      </c>
      <c r="AB3376" t="s">
        <v>8486</v>
      </c>
      <c r="AC3376" s="261" t="str">
        <f>_xlfn.IFNA(IF(Table[[#This Row],[Programme Partner]]&lt;&gt;Table[[#This Row],[Implementing Partner]],CONCATENATE(Table[[#This Row],[Programme Partner]],"-",Table[[#This Row],[Implementing Partner]]),Table[[#This Row],[Programme Partner]]),"")</f>
        <v>UNICEF-DSK</v>
      </c>
    </row>
    <row r="3377" spans="1:29" ht="16.5" customHeight="1">
      <c r="A3377" s="183"/>
      <c r="B3377" s="183" t="s">
        <v>8384</v>
      </c>
      <c r="C3377" s="195" t="s">
        <v>5275</v>
      </c>
      <c r="D3377" s="268" t="s">
        <v>5087</v>
      </c>
      <c r="E3377" s="233" t="s">
        <v>8349</v>
      </c>
      <c r="F3377" s="195" t="s">
        <v>27</v>
      </c>
      <c r="G3377" s="195" t="s">
        <v>8013</v>
      </c>
      <c r="H3377" s="301" t="s">
        <v>8286</v>
      </c>
      <c r="I3377" s="195" t="str">
        <f>IFERROR(VLOOKUP(Table[[#This Row],[Activity Details of Assistance]],WHAT!E:F,2,FALSE),"")</f>
        <v># of HP sessions at community level</v>
      </c>
      <c r="J3377" s="195"/>
      <c r="K3377">
        <v>50</v>
      </c>
      <c r="L3377" s="195" t="s">
        <v>28</v>
      </c>
      <c r="M3377" s="293" t="s">
        <v>13</v>
      </c>
      <c r="N3377" t="s">
        <v>14</v>
      </c>
      <c r="O3377" t="s">
        <v>305</v>
      </c>
      <c r="P3377" t="s">
        <v>1596</v>
      </c>
      <c r="Q3377" t="s">
        <v>8241</v>
      </c>
      <c r="R3377" s="230">
        <v>44985</v>
      </c>
      <c r="S3377" s="230">
        <v>45322</v>
      </c>
      <c r="T3377" t="s">
        <v>8436</v>
      </c>
      <c r="U3377" s="259"/>
      <c r="V3377" s="259"/>
      <c r="W3377" s="259"/>
      <c r="X3377" s="259"/>
      <c r="Y3377" s="260"/>
      <c r="Z3377" t="s">
        <v>8484</v>
      </c>
      <c r="AA3377" t="s">
        <v>8485</v>
      </c>
      <c r="AB3377" t="s">
        <v>8486</v>
      </c>
      <c r="AC3377" s="261" t="str">
        <f>_xlfn.IFNA(IF(Table[[#This Row],[Programme Partner]]&lt;&gt;Table[[#This Row],[Implementing Partner]],CONCATENATE(Table[[#This Row],[Programme Partner]],"-",Table[[#This Row],[Implementing Partner]]),Table[[#This Row],[Programme Partner]]),"")</f>
        <v>UNICEF-DSK</v>
      </c>
    </row>
    <row r="3378" spans="1:29" ht="16.5" customHeight="1">
      <c r="A3378" s="183"/>
      <c r="B3378" s="183" t="s">
        <v>8384</v>
      </c>
      <c r="C3378" s="195" t="s">
        <v>5275</v>
      </c>
      <c r="D3378" s="268" t="s">
        <v>5087</v>
      </c>
      <c r="E3378" s="233" t="s">
        <v>8349</v>
      </c>
      <c r="F3378" s="195" t="s">
        <v>27</v>
      </c>
      <c r="G3378" s="195" t="s">
        <v>8013</v>
      </c>
      <c r="H3378" s="301" t="s">
        <v>8435</v>
      </c>
      <c r="I3378" s="195" t="str">
        <f>IFERROR(VLOOKUP(Table[[#This Row],[Activity Details of Assistance]],WHAT!E:F,2,FALSE),"")</f>
        <v># of household</v>
      </c>
      <c r="J3378" s="195"/>
      <c r="K3378">
        <v>225</v>
      </c>
      <c r="L3378" s="195" t="s">
        <v>28</v>
      </c>
      <c r="M3378" s="293" t="s">
        <v>13</v>
      </c>
      <c r="N3378" t="s">
        <v>14</v>
      </c>
      <c r="O3378" t="s">
        <v>305</v>
      </c>
      <c r="P3378" t="s">
        <v>1596</v>
      </c>
      <c r="Q3378" t="s">
        <v>8241</v>
      </c>
      <c r="R3378" s="230">
        <v>44985</v>
      </c>
      <c r="S3378" s="230">
        <v>45322</v>
      </c>
      <c r="T3378" t="s">
        <v>8436</v>
      </c>
      <c r="U3378" s="259"/>
      <c r="V3378" s="259"/>
      <c r="W3378" s="259"/>
      <c r="X3378" s="259"/>
      <c r="Y3378" s="260"/>
      <c r="Z3378" t="s">
        <v>8484</v>
      </c>
      <c r="AA3378" t="s">
        <v>8485</v>
      </c>
      <c r="AB3378" t="s">
        <v>8486</v>
      </c>
      <c r="AC3378" s="261" t="str">
        <f>_xlfn.IFNA(IF(Table[[#This Row],[Programme Partner]]&lt;&gt;Table[[#This Row],[Implementing Partner]],CONCATENATE(Table[[#This Row],[Programme Partner]],"-",Table[[#This Row],[Implementing Partner]]),Table[[#This Row],[Programme Partner]]),"")</f>
        <v>UNICEF-DSK</v>
      </c>
    </row>
    <row r="3379" spans="1:29" ht="16.5" customHeight="1">
      <c r="A3379" s="183"/>
      <c r="B3379" s="183" t="s">
        <v>8385</v>
      </c>
      <c r="C3379" s="195" t="s">
        <v>5033</v>
      </c>
      <c r="D3379" s="268" t="s">
        <v>5033</v>
      </c>
      <c r="E3379" s="233" t="s">
        <v>8447</v>
      </c>
      <c r="F3379" s="195" t="s">
        <v>27</v>
      </c>
      <c r="G3379" s="195" t="s">
        <v>8011</v>
      </c>
      <c r="H3379" s="301" t="s">
        <v>8363</v>
      </c>
      <c r="I3379" s="195" t="str">
        <f>IFERROR(VLOOKUP(Table[[#This Row],[Activity Details of Assistance]],WHAT!E:F,2,FALSE),"")</f>
        <v># of tube well</v>
      </c>
      <c r="J3379" s="195"/>
      <c r="K3379">
        <v>5</v>
      </c>
      <c r="L3379" s="195" t="s">
        <v>28</v>
      </c>
      <c r="M3379" s="293" t="s">
        <v>13</v>
      </c>
      <c r="N3379" t="s">
        <v>14</v>
      </c>
      <c r="O3379" t="s">
        <v>309</v>
      </c>
      <c r="P3379" t="s">
        <v>1607</v>
      </c>
      <c r="Q3379" t="s">
        <v>8210</v>
      </c>
      <c r="R3379" s="230">
        <v>45199</v>
      </c>
      <c r="S3379" s="230">
        <v>45474</v>
      </c>
      <c r="T3379" t="s">
        <v>8366</v>
      </c>
      <c r="U3379" s="259"/>
      <c r="V3379" s="259"/>
      <c r="W3379" s="259"/>
      <c r="X3379" s="259"/>
      <c r="Y3379" s="260"/>
      <c r="Z3379" t="s">
        <v>8439</v>
      </c>
      <c r="AA3379" t="s">
        <v>8442</v>
      </c>
      <c r="AB3379">
        <v>1847455736</v>
      </c>
      <c r="AC3379" s="261" t="str">
        <f>_xlfn.IFNA(IF(Table[[#This Row],[Programme Partner]]&lt;&gt;Table[[#This Row],[Implementing Partner]],CONCATENATE(Table[[#This Row],[Programme Partner]],"-",Table[[#This Row],[Implementing Partner]]),Table[[#This Row],[Programme Partner]]),"")</f>
        <v>BRAC</v>
      </c>
    </row>
    <row r="3380" spans="1:29" ht="16.5" customHeight="1">
      <c r="A3380" s="183"/>
      <c r="B3380" s="183" t="s">
        <v>8385</v>
      </c>
      <c r="C3380" s="195" t="s">
        <v>5033</v>
      </c>
      <c r="D3380" s="268" t="s">
        <v>5033</v>
      </c>
      <c r="E3380" s="233" t="s">
        <v>8447</v>
      </c>
      <c r="F3380" s="195" t="s">
        <v>27</v>
      </c>
      <c r="G3380" s="195" t="s">
        <v>8012</v>
      </c>
      <c r="H3380" s="301" t="s">
        <v>8365</v>
      </c>
      <c r="I3380" s="195" t="str">
        <f>IFERROR(VLOOKUP(Table[[#This Row],[Activity Details of Assistance]],WHAT!E:F,2,FALSE),"")</f>
        <v># of door</v>
      </c>
      <c r="J3380" s="195"/>
      <c r="K3380">
        <v>1</v>
      </c>
      <c r="L3380" s="195" t="s">
        <v>28</v>
      </c>
      <c r="M3380" s="293" t="s">
        <v>13</v>
      </c>
      <c r="N3380" t="s">
        <v>14</v>
      </c>
      <c r="O3380" t="s">
        <v>309</v>
      </c>
      <c r="P3380" t="s">
        <v>1607</v>
      </c>
      <c r="Q3380" t="s">
        <v>8210</v>
      </c>
      <c r="R3380" s="230">
        <v>45199</v>
      </c>
      <c r="S3380" s="230">
        <v>45474</v>
      </c>
      <c r="T3380" t="s">
        <v>8366</v>
      </c>
      <c r="U3380" s="259"/>
      <c r="V3380" s="259"/>
      <c r="W3380" s="259"/>
      <c r="X3380" s="259"/>
      <c r="Y3380" s="260"/>
      <c r="Z3380" t="s">
        <v>8439</v>
      </c>
      <c r="AA3380" t="s">
        <v>8442</v>
      </c>
      <c r="AB3380">
        <v>1847455736</v>
      </c>
      <c r="AC3380" s="261" t="str">
        <f>_xlfn.IFNA(IF(Table[[#This Row],[Programme Partner]]&lt;&gt;Table[[#This Row],[Implementing Partner]],CONCATENATE(Table[[#This Row],[Programme Partner]],"-",Table[[#This Row],[Implementing Partner]]),Table[[#This Row],[Programme Partner]]),"")</f>
        <v>BRAC</v>
      </c>
    </row>
    <row r="3381" spans="1:29" ht="16.5" customHeight="1">
      <c r="A3381" s="183"/>
      <c r="B3381" s="183" t="s">
        <v>8385</v>
      </c>
      <c r="C3381" s="195" t="s">
        <v>5033</v>
      </c>
      <c r="D3381" s="268" t="s">
        <v>5033</v>
      </c>
      <c r="E3381" s="233" t="s">
        <v>8447</v>
      </c>
      <c r="F3381" s="195" t="s">
        <v>27</v>
      </c>
      <c r="G3381" s="195" t="s">
        <v>8012</v>
      </c>
      <c r="H3381" s="301" t="s">
        <v>8312</v>
      </c>
      <c r="I3381" s="195" t="str">
        <f>IFERROR(VLOOKUP(Table[[#This Row],[Activity Details of Assistance]],WHAT!E:F,2,FALSE),"")</f>
        <v># of door</v>
      </c>
      <c r="J3381" s="195"/>
      <c r="K3381">
        <v>7</v>
      </c>
      <c r="L3381" s="195" t="s">
        <v>28</v>
      </c>
      <c r="M3381" s="293" t="s">
        <v>13</v>
      </c>
      <c r="N3381" t="s">
        <v>14</v>
      </c>
      <c r="O3381" t="s">
        <v>309</v>
      </c>
      <c r="P3381" t="s">
        <v>1607</v>
      </c>
      <c r="Q3381" t="s">
        <v>8210</v>
      </c>
      <c r="R3381" s="230">
        <v>45199</v>
      </c>
      <c r="S3381" s="230">
        <v>45474</v>
      </c>
      <c r="T3381" t="s">
        <v>8366</v>
      </c>
      <c r="U3381" s="259"/>
      <c r="V3381" s="259"/>
      <c r="W3381" s="259"/>
      <c r="X3381" s="259"/>
      <c r="Y3381" s="260"/>
      <c r="Z3381" t="s">
        <v>8439</v>
      </c>
      <c r="AA3381" t="s">
        <v>8442</v>
      </c>
      <c r="AB3381">
        <v>1847455736</v>
      </c>
      <c r="AC3381" s="261" t="str">
        <f>_xlfn.IFNA(IF(Table[[#This Row],[Programme Partner]]&lt;&gt;Table[[#This Row],[Implementing Partner]],CONCATENATE(Table[[#This Row],[Programme Partner]],"-",Table[[#This Row],[Implementing Partner]]),Table[[#This Row],[Programme Partner]]),"")</f>
        <v>BRAC</v>
      </c>
    </row>
    <row r="3382" spans="1:29" ht="16.5" customHeight="1">
      <c r="A3382" s="183"/>
      <c r="B3382" s="183" t="s">
        <v>8385</v>
      </c>
      <c r="C3382" s="195" t="s">
        <v>5033</v>
      </c>
      <c r="D3382" s="268" t="s">
        <v>5033</v>
      </c>
      <c r="E3382" s="233" t="s">
        <v>8447</v>
      </c>
      <c r="F3382" s="195" t="s">
        <v>27</v>
      </c>
      <c r="G3382" s="195" t="s">
        <v>8013</v>
      </c>
      <c r="H3382" s="301" t="s">
        <v>8286</v>
      </c>
      <c r="I3382" s="195" t="str">
        <f>IFERROR(VLOOKUP(Table[[#This Row],[Activity Details of Assistance]],WHAT!E:F,2,FALSE),"")</f>
        <v># of HP sessions at community level</v>
      </c>
      <c r="J3382" s="195"/>
      <c r="K3382">
        <v>240</v>
      </c>
      <c r="L3382" s="195" t="s">
        <v>28</v>
      </c>
      <c r="M3382" s="293" t="s">
        <v>13</v>
      </c>
      <c r="N3382" t="s">
        <v>14</v>
      </c>
      <c r="O3382" t="s">
        <v>309</v>
      </c>
      <c r="P3382" t="s">
        <v>1607</v>
      </c>
      <c r="Q3382" t="s">
        <v>8210</v>
      </c>
      <c r="R3382" s="230">
        <v>45199</v>
      </c>
      <c r="S3382" s="230">
        <v>45474</v>
      </c>
      <c r="T3382" t="s">
        <v>8366</v>
      </c>
      <c r="U3382" s="259"/>
      <c r="V3382" s="259"/>
      <c r="W3382" s="259"/>
      <c r="X3382" s="259"/>
      <c r="Y3382" s="260"/>
      <c r="Z3382" t="s">
        <v>8439</v>
      </c>
      <c r="AA3382" t="s">
        <v>8442</v>
      </c>
      <c r="AB3382">
        <v>1847455736</v>
      </c>
      <c r="AC3382" s="261" t="str">
        <f>_xlfn.IFNA(IF(Table[[#This Row],[Programme Partner]]&lt;&gt;Table[[#This Row],[Implementing Partner]],CONCATENATE(Table[[#This Row],[Programme Partner]],"-",Table[[#This Row],[Implementing Partner]]),Table[[#This Row],[Programme Partner]]),"")</f>
        <v>BRAC</v>
      </c>
    </row>
    <row r="3383" spans="1:29" ht="16.5" customHeight="1">
      <c r="A3383" s="183"/>
      <c r="B3383" s="183" t="s">
        <v>8385</v>
      </c>
      <c r="C3383" s="195" t="s">
        <v>5033</v>
      </c>
      <c r="D3383" s="268" t="s">
        <v>5033</v>
      </c>
      <c r="E3383" s="233" t="s">
        <v>8447</v>
      </c>
      <c r="F3383" s="195" t="s">
        <v>27</v>
      </c>
      <c r="G3383" s="195" t="s">
        <v>8014</v>
      </c>
      <c r="H3383" s="301" t="s">
        <v>8404</v>
      </c>
      <c r="I3383" s="195" t="str">
        <f>IFERROR(VLOOKUP(Table[[#This Row],[Activity Details of Assistance]],WHAT!E:F,2,FALSE),"")</f>
        <v># of 10L bin</v>
      </c>
      <c r="J3383" s="195"/>
      <c r="K3383">
        <v>2</v>
      </c>
      <c r="L3383" s="195" t="s">
        <v>28</v>
      </c>
      <c r="M3383" s="293" t="s">
        <v>13</v>
      </c>
      <c r="N3383" t="s">
        <v>14</v>
      </c>
      <c r="O3383" t="s">
        <v>309</v>
      </c>
      <c r="P3383" t="s">
        <v>1607</v>
      </c>
      <c r="Q3383" t="s">
        <v>8210</v>
      </c>
      <c r="R3383" s="230">
        <v>45199</v>
      </c>
      <c r="S3383" s="230">
        <v>45474</v>
      </c>
      <c r="T3383" t="s">
        <v>8366</v>
      </c>
      <c r="U3383" s="259"/>
      <c r="V3383" s="259"/>
      <c r="W3383" s="259"/>
      <c r="X3383" s="259"/>
      <c r="Y3383" s="260"/>
      <c r="Z3383" t="s">
        <v>8439</v>
      </c>
      <c r="AA3383" t="s">
        <v>8442</v>
      </c>
      <c r="AB3383">
        <v>1847455736</v>
      </c>
      <c r="AC3383" s="261" t="str">
        <f>_xlfn.IFNA(IF(Table[[#This Row],[Programme Partner]]&lt;&gt;Table[[#This Row],[Implementing Partner]],CONCATENATE(Table[[#This Row],[Programme Partner]],"-",Table[[#This Row],[Implementing Partner]]),Table[[#This Row],[Programme Partner]]),"")</f>
        <v>BRAC</v>
      </c>
    </row>
    <row r="3384" spans="1:29" ht="16.5" customHeight="1">
      <c r="A3384" s="183"/>
      <c r="B3384" s="183" t="s">
        <v>8385</v>
      </c>
      <c r="C3384" s="195" t="s">
        <v>5033</v>
      </c>
      <c r="D3384" s="268" t="s">
        <v>5033</v>
      </c>
      <c r="E3384" s="233" t="s">
        <v>8447</v>
      </c>
      <c r="F3384" s="195" t="s">
        <v>27</v>
      </c>
      <c r="G3384" s="195" t="s">
        <v>8014</v>
      </c>
      <c r="H3384" s="301" t="s">
        <v>8414</v>
      </c>
      <c r="I3384" s="195" t="str">
        <f>IFERROR(VLOOKUP(Table[[#This Row],[Activity Details of Assistance]],WHAT!E:F,2,FALSE),"")</f>
        <v># of 80L/120L bin</v>
      </c>
      <c r="J3384" s="195"/>
      <c r="K3384">
        <v>2</v>
      </c>
      <c r="L3384" s="195" t="s">
        <v>28</v>
      </c>
      <c r="M3384" s="293" t="s">
        <v>13</v>
      </c>
      <c r="N3384" t="s">
        <v>14</v>
      </c>
      <c r="O3384" t="s">
        <v>309</v>
      </c>
      <c r="P3384" t="s">
        <v>1607</v>
      </c>
      <c r="Q3384" t="s">
        <v>8210</v>
      </c>
      <c r="R3384" s="230">
        <v>45199</v>
      </c>
      <c r="S3384" s="230">
        <v>45474</v>
      </c>
      <c r="T3384" t="s">
        <v>8366</v>
      </c>
      <c r="U3384" s="259"/>
      <c r="V3384" s="259"/>
      <c r="W3384" s="259"/>
      <c r="X3384" s="259"/>
      <c r="Y3384" s="260"/>
      <c r="Z3384" t="s">
        <v>8439</v>
      </c>
      <c r="AA3384" t="s">
        <v>8442</v>
      </c>
      <c r="AB3384">
        <v>1847455736</v>
      </c>
      <c r="AC3384" s="261" t="str">
        <f>_xlfn.IFNA(IF(Table[[#This Row],[Programme Partner]]&lt;&gt;Table[[#This Row],[Implementing Partner]],CONCATENATE(Table[[#This Row],[Programme Partner]],"-",Table[[#This Row],[Implementing Partner]]),Table[[#This Row],[Programme Partner]]),"")</f>
        <v>BRAC</v>
      </c>
    </row>
    <row r="3385" spans="1:29" ht="16.5" customHeight="1">
      <c r="A3385" s="183"/>
      <c r="B3385" s="183" t="s">
        <v>8385</v>
      </c>
      <c r="C3385" s="195" t="s">
        <v>5187</v>
      </c>
      <c r="D3385" s="268" t="s">
        <v>5187</v>
      </c>
      <c r="E3385" s="233" t="s">
        <v>8494</v>
      </c>
      <c r="F3385" s="195" t="s">
        <v>27</v>
      </c>
      <c r="G3385" s="195" t="s">
        <v>8011</v>
      </c>
      <c r="H3385" s="301" t="s">
        <v>8413</v>
      </c>
      <c r="I3385" s="195" t="str">
        <f>IFERROR(VLOOKUP(Table[[#This Row],[Activity Details of Assistance]],WHAT!E:F,2,FALSE),"")</f>
        <v># of tapstand</v>
      </c>
      <c r="J3385" s="195"/>
      <c r="K3385">
        <v>2</v>
      </c>
      <c r="L3385" s="195" t="s">
        <v>28</v>
      </c>
      <c r="M3385" s="293" t="s">
        <v>13</v>
      </c>
      <c r="N3385" t="s">
        <v>14</v>
      </c>
      <c r="O3385" t="s">
        <v>309</v>
      </c>
      <c r="P3385" t="s">
        <v>1607</v>
      </c>
      <c r="Q3385" t="s">
        <v>8210</v>
      </c>
      <c r="R3385" s="230">
        <v>45199</v>
      </c>
      <c r="S3385" s="230">
        <v>45413</v>
      </c>
      <c r="T3385" t="s">
        <v>8366</v>
      </c>
      <c r="U3385" s="259"/>
      <c r="V3385" s="259"/>
      <c r="W3385" s="259"/>
      <c r="X3385" s="259"/>
      <c r="Y3385" s="260"/>
      <c r="Z3385" t="s">
        <v>8419</v>
      </c>
      <c r="AA3385" t="s">
        <v>8420</v>
      </c>
      <c r="AB3385">
        <v>1726752851</v>
      </c>
      <c r="AC3385" s="261" t="str">
        <f>_xlfn.IFNA(IF(Table[[#This Row],[Programme Partner]]&lt;&gt;Table[[#This Row],[Implementing Partner]],CONCATENATE(Table[[#This Row],[Programme Partner]],"-",Table[[#This Row],[Implementing Partner]]),Table[[#This Row],[Programme Partner]]),"")</f>
        <v>NRC</v>
      </c>
    </row>
    <row r="3386" spans="1:29" ht="16.5" customHeight="1">
      <c r="A3386" s="183"/>
      <c r="B3386" s="183" t="s">
        <v>8385</v>
      </c>
      <c r="C3386" s="195" t="s">
        <v>5187</v>
      </c>
      <c r="D3386" s="268" t="s">
        <v>5187</v>
      </c>
      <c r="E3386" s="233" t="s">
        <v>8494</v>
      </c>
      <c r="F3386" s="195" t="s">
        <v>27</v>
      </c>
      <c r="G3386" s="195" t="s">
        <v>8013</v>
      </c>
      <c r="H3386" s="301" t="s">
        <v>8286</v>
      </c>
      <c r="I3386" s="195" t="str">
        <f>IFERROR(VLOOKUP(Table[[#This Row],[Activity Details of Assistance]],WHAT!E:F,2,FALSE),"")</f>
        <v># of HP sessions at community level</v>
      </c>
      <c r="J3386" s="195"/>
      <c r="K3386">
        <v>9</v>
      </c>
      <c r="L3386" s="195" t="s">
        <v>28</v>
      </c>
      <c r="M3386" s="293" t="s">
        <v>13</v>
      </c>
      <c r="N3386" t="s">
        <v>14</v>
      </c>
      <c r="O3386" t="s">
        <v>309</v>
      </c>
      <c r="P3386" t="s">
        <v>1605</v>
      </c>
      <c r="Q3386" t="s">
        <v>8209</v>
      </c>
      <c r="R3386" s="230">
        <v>45199</v>
      </c>
      <c r="S3386" s="230">
        <v>45413</v>
      </c>
      <c r="T3386" t="s">
        <v>8366</v>
      </c>
      <c r="U3386" s="259"/>
      <c r="V3386" s="259"/>
      <c r="W3386" s="259"/>
      <c r="X3386" s="259"/>
      <c r="Y3386" s="260"/>
      <c r="Z3386" t="s">
        <v>8419</v>
      </c>
      <c r="AA3386" t="s">
        <v>8420</v>
      </c>
      <c r="AB3386">
        <v>1726752851</v>
      </c>
      <c r="AC3386" s="261" t="str">
        <f>_xlfn.IFNA(IF(Table[[#This Row],[Programme Partner]]&lt;&gt;Table[[#This Row],[Implementing Partner]],CONCATENATE(Table[[#This Row],[Programme Partner]],"-",Table[[#This Row],[Implementing Partner]]),Table[[#This Row],[Programme Partner]]),"")</f>
        <v>NRC</v>
      </c>
    </row>
    <row r="3387" spans="1:29" ht="16.5" customHeight="1">
      <c r="A3387" s="183"/>
      <c r="B3387" s="183" t="s">
        <v>8385</v>
      </c>
      <c r="C3387" s="195" t="s">
        <v>5187</v>
      </c>
      <c r="D3387" s="268" t="s">
        <v>5187</v>
      </c>
      <c r="E3387" s="233" t="s">
        <v>8494</v>
      </c>
      <c r="F3387" s="195" t="s">
        <v>27</v>
      </c>
      <c r="G3387" s="195" t="s">
        <v>8013</v>
      </c>
      <c r="H3387" s="301" t="s">
        <v>8286</v>
      </c>
      <c r="I3387" s="195" t="str">
        <f>IFERROR(VLOOKUP(Table[[#This Row],[Activity Details of Assistance]],WHAT!E:F,2,FALSE),"")</f>
        <v># of HP sessions at community level</v>
      </c>
      <c r="J3387" s="195"/>
      <c r="K3387">
        <v>6</v>
      </c>
      <c r="L3387" s="195" t="s">
        <v>28</v>
      </c>
      <c r="M3387" s="293" t="s">
        <v>13</v>
      </c>
      <c r="N3387" t="s">
        <v>14</v>
      </c>
      <c r="O3387" t="s">
        <v>309</v>
      </c>
      <c r="P3387" t="s">
        <v>1608</v>
      </c>
      <c r="Q3387" t="s">
        <v>8211</v>
      </c>
      <c r="R3387" s="230">
        <v>45199</v>
      </c>
      <c r="S3387" s="230">
        <v>45413</v>
      </c>
      <c r="T3387" t="s">
        <v>8366</v>
      </c>
      <c r="U3387" s="259"/>
      <c r="V3387" s="259"/>
      <c r="W3387" s="259"/>
      <c r="X3387" s="259"/>
      <c r="Y3387" s="260"/>
      <c r="Z3387" t="s">
        <v>8419</v>
      </c>
      <c r="AA3387" t="s">
        <v>8420</v>
      </c>
      <c r="AB3387">
        <v>1726752851</v>
      </c>
      <c r="AC3387" s="261" t="str">
        <f>_xlfn.IFNA(IF(Table[[#This Row],[Programme Partner]]&lt;&gt;Table[[#This Row],[Implementing Partner]],CONCATENATE(Table[[#This Row],[Programme Partner]],"-",Table[[#This Row],[Implementing Partner]]),Table[[#This Row],[Programme Partner]]),"")</f>
        <v>NRC</v>
      </c>
    </row>
    <row r="3388" spans="1:29" ht="16.5" customHeight="1">
      <c r="A3388" s="183"/>
      <c r="B3388" s="183" t="s">
        <v>8385</v>
      </c>
      <c r="C3388" s="195" t="s">
        <v>8030</v>
      </c>
      <c r="D3388" s="268" t="s">
        <v>8030</v>
      </c>
      <c r="E3388" s="233" t="s">
        <v>8494</v>
      </c>
      <c r="F3388" s="195" t="s">
        <v>27</v>
      </c>
      <c r="G3388" s="195" t="s">
        <v>8013</v>
      </c>
      <c r="H3388" s="301" t="s">
        <v>8286</v>
      </c>
      <c r="I3388" s="195" t="str">
        <f>IFERROR(VLOOKUP(Table[[#This Row],[Activity Details of Assistance]],WHAT!E:F,2,FALSE),"")</f>
        <v># of HP sessions at community level</v>
      </c>
      <c r="J3388" s="195"/>
      <c r="K3388">
        <v>16</v>
      </c>
      <c r="L3388" s="195" t="s">
        <v>28</v>
      </c>
      <c r="M3388" s="293" t="s">
        <v>13</v>
      </c>
      <c r="N3388" t="s">
        <v>14</v>
      </c>
      <c r="O3388" t="s">
        <v>307</v>
      </c>
      <c r="P3388" t="s">
        <v>1599</v>
      </c>
      <c r="Q3388" t="s">
        <v>8197</v>
      </c>
      <c r="R3388" s="230">
        <v>45199</v>
      </c>
      <c r="S3388" s="230">
        <v>45597</v>
      </c>
      <c r="T3388" t="s">
        <v>8366</v>
      </c>
      <c r="U3388" s="259"/>
      <c r="V3388" s="259"/>
      <c r="W3388" s="259"/>
      <c r="X3388" s="259"/>
      <c r="Y3388" s="260"/>
      <c r="Z3388" t="s">
        <v>8415</v>
      </c>
      <c r="AA3388" t="s">
        <v>8416</v>
      </c>
      <c r="AB3388">
        <v>1712024697</v>
      </c>
      <c r="AC3388" s="261" t="str">
        <f>_xlfn.IFNA(IF(Table[[#This Row],[Programme Partner]]&lt;&gt;Table[[#This Row],[Implementing Partner]],CONCATENATE(Table[[#This Row],[Programme Partner]],"-",Table[[#This Row],[Implementing Partner]]),Table[[#This Row],[Programme Partner]]),"")</f>
        <v>NABOLOK</v>
      </c>
    </row>
    <row r="3389" spans="1:29" ht="16.5" customHeight="1">
      <c r="A3389" s="183"/>
      <c r="B3389" s="183" t="s">
        <v>8385</v>
      </c>
      <c r="C3389" s="195" t="s">
        <v>8030</v>
      </c>
      <c r="D3389" s="268" t="s">
        <v>8030</v>
      </c>
      <c r="E3389" s="233" t="s">
        <v>8494</v>
      </c>
      <c r="F3389" s="195" t="s">
        <v>27</v>
      </c>
      <c r="G3389" s="195" t="s">
        <v>8013</v>
      </c>
      <c r="H3389" s="301" t="s">
        <v>8287</v>
      </c>
      <c r="I3389" s="195" t="str">
        <f>IFERROR(VLOOKUP(Table[[#This Row],[Activity Details of Assistance]],WHAT!E:F,2,FALSE),"")</f>
        <v># of HP sessions at HH level</v>
      </c>
      <c r="J3389" s="195"/>
      <c r="K3389">
        <v>309</v>
      </c>
      <c r="L3389" s="195" t="s">
        <v>28</v>
      </c>
      <c r="M3389" s="293" t="s">
        <v>13</v>
      </c>
      <c r="N3389" t="s">
        <v>14</v>
      </c>
      <c r="O3389" t="s">
        <v>307</v>
      </c>
      <c r="P3389" t="s">
        <v>1599</v>
      </c>
      <c r="Q3389" t="s">
        <v>8197</v>
      </c>
      <c r="R3389" s="230">
        <v>45199</v>
      </c>
      <c r="S3389" s="230">
        <v>45597</v>
      </c>
      <c r="T3389" t="s">
        <v>8366</v>
      </c>
      <c r="U3389" s="259"/>
      <c r="V3389" s="259"/>
      <c r="W3389" s="259"/>
      <c r="X3389" s="259"/>
      <c r="Y3389" s="260"/>
      <c r="Z3389" t="s">
        <v>8415</v>
      </c>
      <c r="AA3389" t="s">
        <v>8416</v>
      </c>
      <c r="AB3389">
        <v>1712024697</v>
      </c>
      <c r="AC3389" s="261" t="str">
        <f>_xlfn.IFNA(IF(Table[[#This Row],[Programme Partner]]&lt;&gt;Table[[#This Row],[Implementing Partner]],CONCATENATE(Table[[#This Row],[Programme Partner]],"-",Table[[#This Row],[Implementing Partner]]),Table[[#This Row],[Programme Partner]]),"")</f>
        <v>NABOLOK</v>
      </c>
    </row>
    <row r="3390" spans="1:29" ht="16.5" customHeight="1">
      <c r="A3390" s="183"/>
      <c r="B3390" s="183" t="s">
        <v>8385</v>
      </c>
      <c r="C3390" s="195" t="s">
        <v>8030</v>
      </c>
      <c r="D3390" s="268" t="s">
        <v>8030</v>
      </c>
      <c r="E3390" s="233" t="s">
        <v>8494</v>
      </c>
      <c r="F3390" s="195" t="s">
        <v>27</v>
      </c>
      <c r="G3390" s="195" t="s">
        <v>8014</v>
      </c>
      <c r="H3390" s="301" t="s">
        <v>8313</v>
      </c>
      <c r="I3390" s="195" t="str">
        <f>IFERROR(VLOOKUP(Table[[#This Row],[Activity Details of Assistance]],WHAT!E:F,2,FALSE),"")</f>
        <v># of campaign per camp </v>
      </c>
      <c r="J3390" s="195"/>
      <c r="K3390">
        <v>4</v>
      </c>
      <c r="L3390" s="195" t="s">
        <v>28</v>
      </c>
      <c r="M3390" s="293" t="s">
        <v>13</v>
      </c>
      <c r="N3390" t="s">
        <v>14</v>
      </c>
      <c r="O3390" t="s">
        <v>307</v>
      </c>
      <c r="P3390" t="s">
        <v>1599</v>
      </c>
      <c r="Q3390" t="s">
        <v>8197</v>
      </c>
      <c r="R3390" s="230">
        <v>45199</v>
      </c>
      <c r="S3390" s="230">
        <v>45597</v>
      </c>
      <c r="T3390" t="s">
        <v>8366</v>
      </c>
      <c r="U3390" s="259"/>
      <c r="V3390" s="259"/>
      <c r="W3390" s="259"/>
      <c r="X3390" s="259"/>
      <c r="Y3390" s="260"/>
      <c r="Z3390" t="s">
        <v>8415</v>
      </c>
      <c r="AA3390" t="s">
        <v>8416</v>
      </c>
      <c r="AB3390">
        <v>1712024697</v>
      </c>
      <c r="AC3390" s="261" t="str">
        <f>_xlfn.IFNA(IF(Table[[#This Row],[Programme Partner]]&lt;&gt;Table[[#This Row],[Implementing Partner]],CONCATENATE(Table[[#This Row],[Programme Partner]],"-",Table[[#This Row],[Implementing Partner]]),Table[[#This Row],[Programme Partner]]),"")</f>
        <v>NABOLOK</v>
      </c>
    </row>
    <row r="3391" spans="1:29" ht="16.5" customHeight="1">
      <c r="A3391" s="183"/>
      <c r="B3391" s="183" t="s">
        <v>8385</v>
      </c>
      <c r="C3391" s="195" t="s">
        <v>8030</v>
      </c>
      <c r="D3391" s="268" t="s">
        <v>8030</v>
      </c>
      <c r="E3391" s="233" t="s">
        <v>8494</v>
      </c>
      <c r="F3391" s="195" t="s">
        <v>27</v>
      </c>
      <c r="G3391" s="195" t="s">
        <v>8014</v>
      </c>
      <c r="H3391" s="301" t="s">
        <v>8401</v>
      </c>
      <c r="I3391" s="195" t="str">
        <f>IFERROR(VLOOKUP(Table[[#This Row],[Activity Details of Assistance]],WHAT!E:F,2,FALSE),"")</f>
        <v># of household</v>
      </c>
      <c r="J3391" s="195"/>
      <c r="K3391">
        <v>309</v>
      </c>
      <c r="L3391" s="195" t="s">
        <v>28</v>
      </c>
      <c r="M3391" s="293" t="s">
        <v>13</v>
      </c>
      <c r="N3391" t="s">
        <v>14</v>
      </c>
      <c r="O3391" t="s">
        <v>307</v>
      </c>
      <c r="P3391" t="s">
        <v>1599</v>
      </c>
      <c r="Q3391" t="s">
        <v>8197</v>
      </c>
      <c r="R3391" s="230">
        <v>45199</v>
      </c>
      <c r="S3391" s="230">
        <v>45597</v>
      </c>
      <c r="T3391" t="s">
        <v>8366</v>
      </c>
      <c r="U3391" s="259"/>
      <c r="V3391" s="259"/>
      <c r="W3391" s="259"/>
      <c r="X3391" s="259"/>
      <c r="Y3391" s="260"/>
      <c r="Z3391" t="s">
        <v>8415</v>
      </c>
      <c r="AA3391" t="s">
        <v>8416</v>
      </c>
      <c r="AB3391">
        <v>1712024697</v>
      </c>
      <c r="AC3391" s="261" t="str">
        <f>_xlfn.IFNA(IF(Table[[#This Row],[Programme Partner]]&lt;&gt;Table[[#This Row],[Implementing Partner]],CONCATENATE(Table[[#This Row],[Programme Partner]],"-",Table[[#This Row],[Implementing Partner]]),Table[[#This Row],[Programme Partner]]),"")</f>
        <v>NABOLOK</v>
      </c>
    </row>
    <row r="3392" spans="1:29" ht="16.5" customHeight="1">
      <c r="A3392" s="183"/>
      <c r="B3392" s="183" t="s">
        <v>8385</v>
      </c>
      <c r="C3392" s="195" t="s">
        <v>5275</v>
      </c>
      <c r="D3392" s="268" t="s">
        <v>5087</v>
      </c>
      <c r="E3392" s="233" t="s">
        <v>8349</v>
      </c>
      <c r="F3392" s="195" t="s">
        <v>27</v>
      </c>
      <c r="G3392" s="195" t="s">
        <v>8012</v>
      </c>
      <c r="H3392" s="301" t="s">
        <v>8403</v>
      </c>
      <c r="I3392" s="195" t="str">
        <f>IFERROR(VLOOKUP(Table[[#This Row],[Activity Details of Assistance]],WHAT!E:F,2,FALSE),"")</f>
        <v># of door</v>
      </c>
      <c r="J3392" s="195"/>
      <c r="K3392">
        <v>17</v>
      </c>
      <c r="L3392" s="195" t="s">
        <v>28</v>
      </c>
      <c r="M3392" s="293" t="s">
        <v>13</v>
      </c>
      <c r="N3392" t="s">
        <v>14</v>
      </c>
      <c r="O3392" t="s">
        <v>309</v>
      </c>
      <c r="P3392" t="s">
        <v>1604</v>
      </c>
      <c r="Q3392" t="s">
        <v>8208</v>
      </c>
      <c r="R3392" s="230">
        <v>45199</v>
      </c>
      <c r="S3392" s="230">
        <v>45292</v>
      </c>
      <c r="T3392" t="s">
        <v>8366</v>
      </c>
      <c r="U3392" s="259"/>
      <c r="V3392" s="259"/>
      <c r="W3392" s="259"/>
      <c r="X3392" s="259"/>
      <c r="Y3392" s="260"/>
      <c r="Z3392" t="s">
        <v>8484</v>
      </c>
      <c r="AA3392" t="s">
        <v>8485</v>
      </c>
      <c r="AB3392" t="s">
        <v>8486</v>
      </c>
      <c r="AC3392" s="261" t="str">
        <f>_xlfn.IFNA(IF(Table[[#This Row],[Programme Partner]]&lt;&gt;Table[[#This Row],[Implementing Partner]],CONCATENATE(Table[[#This Row],[Programme Partner]],"-",Table[[#This Row],[Implementing Partner]]),Table[[#This Row],[Programme Partner]]),"")</f>
        <v>UNICEF-DSK</v>
      </c>
    </row>
    <row r="3393" spans="1:29" ht="16.5" customHeight="1">
      <c r="A3393" s="183"/>
      <c r="B3393" s="183" t="s">
        <v>8385</v>
      </c>
      <c r="C3393" s="195" t="s">
        <v>5275</v>
      </c>
      <c r="D3393" s="268" t="s">
        <v>5087</v>
      </c>
      <c r="E3393" s="233" t="s">
        <v>8349</v>
      </c>
      <c r="F3393" s="195" t="s">
        <v>27</v>
      </c>
      <c r="G3393" s="195" t="s">
        <v>8012</v>
      </c>
      <c r="H3393" s="301" t="s">
        <v>8365</v>
      </c>
      <c r="I3393" s="195" t="str">
        <f>IFERROR(VLOOKUP(Table[[#This Row],[Activity Details of Assistance]],WHAT!E:F,2,FALSE),"")</f>
        <v># of door</v>
      </c>
      <c r="J3393" s="195"/>
      <c r="K3393">
        <v>139</v>
      </c>
      <c r="L3393" s="195" t="s">
        <v>28</v>
      </c>
      <c r="M3393" s="293" t="s">
        <v>13</v>
      </c>
      <c r="N3393" t="s">
        <v>14</v>
      </c>
      <c r="O3393" t="s">
        <v>309</v>
      </c>
      <c r="P3393" t="s">
        <v>1604</v>
      </c>
      <c r="Q3393" t="s">
        <v>8208</v>
      </c>
      <c r="R3393" s="230">
        <v>45199</v>
      </c>
      <c r="S3393" s="230">
        <v>45292</v>
      </c>
      <c r="T3393" t="s">
        <v>8366</v>
      </c>
      <c r="U3393" s="259"/>
      <c r="V3393" s="259"/>
      <c r="W3393" s="259"/>
      <c r="X3393" s="259"/>
      <c r="Y3393" s="260"/>
      <c r="Z3393" t="s">
        <v>8484</v>
      </c>
      <c r="AA3393" t="s">
        <v>8485</v>
      </c>
      <c r="AB3393" t="s">
        <v>8486</v>
      </c>
      <c r="AC3393" s="261" t="str">
        <f>_xlfn.IFNA(IF(Table[[#This Row],[Programme Partner]]&lt;&gt;Table[[#This Row],[Implementing Partner]],CONCATENATE(Table[[#This Row],[Programme Partner]],"-",Table[[#This Row],[Implementing Partner]]),Table[[#This Row],[Programme Partner]]),"")</f>
        <v>UNICEF-DSK</v>
      </c>
    </row>
    <row r="3394" spans="1:29" ht="16.5" customHeight="1">
      <c r="A3394" s="183"/>
      <c r="B3394" s="183" t="s">
        <v>8385</v>
      </c>
      <c r="C3394" s="195" t="s">
        <v>5275</v>
      </c>
      <c r="D3394" s="268" t="s">
        <v>5087</v>
      </c>
      <c r="E3394" s="233" t="s">
        <v>8349</v>
      </c>
      <c r="F3394" s="195" t="s">
        <v>27</v>
      </c>
      <c r="G3394" s="195" t="s">
        <v>8013</v>
      </c>
      <c r="H3394" s="301" t="s">
        <v>8286</v>
      </c>
      <c r="I3394" s="195" t="str">
        <f>IFERROR(VLOOKUP(Table[[#This Row],[Activity Details of Assistance]],WHAT!E:F,2,FALSE),"")</f>
        <v># of HP sessions at community level</v>
      </c>
      <c r="J3394" s="195"/>
      <c r="K3394">
        <v>50</v>
      </c>
      <c r="L3394" s="195" t="s">
        <v>28</v>
      </c>
      <c r="M3394" s="293" t="s">
        <v>13</v>
      </c>
      <c r="N3394" t="s">
        <v>14</v>
      </c>
      <c r="O3394" t="s">
        <v>309</v>
      </c>
      <c r="P3394" t="s">
        <v>1604</v>
      </c>
      <c r="Q3394" t="s">
        <v>8208</v>
      </c>
      <c r="R3394" s="230">
        <v>45199</v>
      </c>
      <c r="S3394" s="230">
        <v>45292</v>
      </c>
      <c r="T3394" t="s">
        <v>8366</v>
      </c>
      <c r="U3394" s="259"/>
      <c r="V3394" s="259"/>
      <c r="W3394" s="259"/>
      <c r="X3394" s="259"/>
      <c r="Y3394" s="260"/>
      <c r="Z3394" t="s">
        <v>8484</v>
      </c>
      <c r="AA3394" t="s">
        <v>8485</v>
      </c>
      <c r="AB3394" t="s">
        <v>8486</v>
      </c>
      <c r="AC3394" s="261" t="str">
        <f>_xlfn.IFNA(IF(Table[[#This Row],[Programme Partner]]&lt;&gt;Table[[#This Row],[Implementing Partner]],CONCATENATE(Table[[#This Row],[Programme Partner]],"-",Table[[#This Row],[Implementing Partner]]),Table[[#This Row],[Programme Partner]]),"")</f>
        <v>UNICEF-DSK</v>
      </c>
    </row>
    <row r="3395" spans="1:29" ht="16.5" customHeight="1">
      <c r="A3395" s="183"/>
      <c r="B3395" s="183" t="s">
        <v>8385</v>
      </c>
      <c r="C3395" s="195" t="s">
        <v>5275</v>
      </c>
      <c r="D3395" s="268" t="s">
        <v>5087</v>
      </c>
      <c r="E3395" s="233" t="s">
        <v>8349</v>
      </c>
      <c r="F3395" s="195" t="s">
        <v>27</v>
      </c>
      <c r="G3395" s="195" t="s">
        <v>8013</v>
      </c>
      <c r="H3395" s="301" t="s">
        <v>8327</v>
      </c>
      <c r="I3395" s="195" t="str">
        <f>IFERROR(VLOOKUP(Table[[#This Row],[Activity Details of Assistance]],WHAT!E:F,2,FALSE),"")</f>
        <v># of HP sessions at institution level</v>
      </c>
      <c r="J3395" s="195"/>
      <c r="K3395">
        <v>8</v>
      </c>
      <c r="L3395" s="195" t="s">
        <v>28</v>
      </c>
      <c r="M3395" s="293" t="s">
        <v>13</v>
      </c>
      <c r="N3395" t="s">
        <v>14</v>
      </c>
      <c r="O3395" t="s">
        <v>309</v>
      </c>
      <c r="P3395" t="s">
        <v>1604</v>
      </c>
      <c r="Q3395" t="s">
        <v>8208</v>
      </c>
      <c r="R3395" s="230">
        <v>45199</v>
      </c>
      <c r="S3395" s="230">
        <v>45292</v>
      </c>
      <c r="T3395" t="s">
        <v>8366</v>
      </c>
      <c r="U3395" s="259"/>
      <c r="V3395" s="259"/>
      <c r="W3395" s="259"/>
      <c r="X3395" s="259"/>
      <c r="Y3395" s="260"/>
      <c r="Z3395" t="s">
        <v>8484</v>
      </c>
      <c r="AA3395" t="s">
        <v>8485</v>
      </c>
      <c r="AB3395" t="s">
        <v>8486</v>
      </c>
      <c r="AC3395" s="261" t="str">
        <f>_xlfn.IFNA(IF(Table[[#This Row],[Programme Partner]]&lt;&gt;Table[[#This Row],[Implementing Partner]],CONCATENATE(Table[[#This Row],[Programme Partner]],"-",Table[[#This Row],[Implementing Partner]]),Table[[#This Row],[Programme Partner]]),"")</f>
        <v>UNICEF-DSK</v>
      </c>
    </row>
    <row r="3396" spans="1:29" ht="16.5" customHeight="1">
      <c r="A3396" s="183"/>
      <c r="B3396" s="183" t="s">
        <v>8385</v>
      </c>
      <c r="C3396" s="195" t="s">
        <v>5275</v>
      </c>
      <c r="D3396" s="268" t="s">
        <v>5087</v>
      </c>
      <c r="E3396" s="233" t="s">
        <v>8349</v>
      </c>
      <c r="F3396" s="195" t="s">
        <v>27</v>
      </c>
      <c r="G3396" s="195" t="s">
        <v>8013</v>
      </c>
      <c r="H3396" s="301" t="s">
        <v>8435</v>
      </c>
      <c r="I3396" s="195" t="str">
        <f>IFERROR(VLOOKUP(Table[[#This Row],[Activity Details of Assistance]],WHAT!E:F,2,FALSE),"")</f>
        <v># of household</v>
      </c>
      <c r="J3396" s="195"/>
      <c r="K3396">
        <v>279</v>
      </c>
      <c r="L3396" s="195" t="s">
        <v>28</v>
      </c>
      <c r="M3396" s="293" t="s">
        <v>13</v>
      </c>
      <c r="N3396" t="s">
        <v>14</v>
      </c>
      <c r="O3396" t="s">
        <v>309</v>
      </c>
      <c r="P3396" t="s">
        <v>1604</v>
      </c>
      <c r="Q3396" t="s">
        <v>8208</v>
      </c>
      <c r="R3396" s="230">
        <v>45199</v>
      </c>
      <c r="S3396" s="230">
        <v>45292</v>
      </c>
      <c r="T3396" t="s">
        <v>8366</v>
      </c>
      <c r="U3396" s="259"/>
      <c r="V3396" s="259"/>
      <c r="W3396" s="259"/>
      <c r="X3396" s="259"/>
      <c r="Y3396" s="260"/>
      <c r="Z3396" t="s">
        <v>8484</v>
      </c>
      <c r="AA3396" t="s">
        <v>8485</v>
      </c>
      <c r="AB3396" t="s">
        <v>8486</v>
      </c>
      <c r="AC3396" s="261" t="str">
        <f>_xlfn.IFNA(IF(Table[[#This Row],[Programme Partner]]&lt;&gt;Table[[#This Row],[Implementing Partner]],CONCATENATE(Table[[#This Row],[Programme Partner]],"-",Table[[#This Row],[Implementing Partner]]),Table[[#This Row],[Programme Partner]]),"")</f>
        <v>UNICEF-DSK</v>
      </c>
    </row>
    <row r="3397" spans="1:29" ht="16.5" customHeight="1">
      <c r="A3397" s="183"/>
      <c r="B3397" s="183" t="s">
        <v>8385</v>
      </c>
      <c r="C3397" s="195" t="s">
        <v>5275</v>
      </c>
      <c r="D3397" s="268" t="s">
        <v>5087</v>
      </c>
      <c r="E3397" s="233" t="s">
        <v>8349</v>
      </c>
      <c r="F3397" s="195" t="s">
        <v>27</v>
      </c>
      <c r="G3397" s="195" t="s">
        <v>8012</v>
      </c>
      <c r="H3397" s="301" t="s">
        <v>8403</v>
      </c>
      <c r="I3397" s="195" t="str">
        <f>IFERROR(VLOOKUP(Table[[#This Row],[Activity Details of Assistance]],WHAT!E:F,2,FALSE),"")</f>
        <v># of door</v>
      </c>
      <c r="J3397" s="195"/>
      <c r="K3397">
        <v>96</v>
      </c>
      <c r="L3397" s="195" t="s">
        <v>28</v>
      </c>
      <c r="M3397" s="293" t="s">
        <v>13</v>
      </c>
      <c r="N3397" t="s">
        <v>14</v>
      </c>
      <c r="O3397" t="s">
        <v>309</v>
      </c>
      <c r="P3397" t="s">
        <v>1607</v>
      </c>
      <c r="Q3397" t="s">
        <v>8210</v>
      </c>
      <c r="R3397" s="230">
        <v>45199</v>
      </c>
      <c r="S3397" s="230">
        <v>45292</v>
      </c>
      <c r="T3397" t="s">
        <v>8366</v>
      </c>
      <c r="U3397" s="259"/>
      <c r="V3397" s="259"/>
      <c r="W3397" s="259"/>
      <c r="X3397" s="259"/>
      <c r="Y3397" s="260"/>
      <c r="Z3397" t="s">
        <v>8484</v>
      </c>
      <c r="AA3397" t="s">
        <v>8485</v>
      </c>
      <c r="AB3397" t="s">
        <v>8486</v>
      </c>
      <c r="AC3397" s="261" t="str">
        <f>_xlfn.IFNA(IF(Table[[#This Row],[Programme Partner]]&lt;&gt;Table[[#This Row],[Implementing Partner]],CONCATENATE(Table[[#This Row],[Programme Partner]],"-",Table[[#This Row],[Implementing Partner]]),Table[[#This Row],[Programme Partner]]),"")</f>
        <v>UNICEF-DSK</v>
      </c>
    </row>
    <row r="3398" spans="1:29" ht="16.5" customHeight="1">
      <c r="A3398" s="183"/>
      <c r="B3398" s="183" t="s">
        <v>8385</v>
      </c>
      <c r="C3398" s="195" t="s">
        <v>5275</v>
      </c>
      <c r="D3398" s="268" t="s">
        <v>5087</v>
      </c>
      <c r="E3398" s="233" t="s">
        <v>8349</v>
      </c>
      <c r="F3398" s="195" t="s">
        <v>27</v>
      </c>
      <c r="G3398" s="195" t="s">
        <v>8012</v>
      </c>
      <c r="H3398" s="301" t="s">
        <v>8365</v>
      </c>
      <c r="I3398" s="195" t="str">
        <f>IFERROR(VLOOKUP(Table[[#This Row],[Activity Details of Assistance]],WHAT!E:F,2,FALSE),"")</f>
        <v># of door</v>
      </c>
      <c r="J3398" s="195"/>
      <c r="K3398">
        <v>90</v>
      </c>
      <c r="L3398" s="195" t="s">
        <v>28</v>
      </c>
      <c r="M3398" s="293" t="s">
        <v>13</v>
      </c>
      <c r="N3398" t="s">
        <v>14</v>
      </c>
      <c r="O3398" t="s">
        <v>309</v>
      </c>
      <c r="P3398" t="s">
        <v>1607</v>
      </c>
      <c r="Q3398" t="s">
        <v>8210</v>
      </c>
      <c r="R3398" s="230">
        <v>45199</v>
      </c>
      <c r="S3398" s="230">
        <v>45292</v>
      </c>
      <c r="T3398" t="s">
        <v>8366</v>
      </c>
      <c r="U3398" s="259"/>
      <c r="V3398" s="259"/>
      <c r="W3398" s="259"/>
      <c r="X3398" s="259"/>
      <c r="Y3398" s="260"/>
      <c r="Z3398" t="s">
        <v>8484</v>
      </c>
      <c r="AA3398" t="s">
        <v>8485</v>
      </c>
      <c r="AB3398" t="s">
        <v>8486</v>
      </c>
      <c r="AC3398" s="261" t="str">
        <f>_xlfn.IFNA(IF(Table[[#This Row],[Programme Partner]]&lt;&gt;Table[[#This Row],[Implementing Partner]],CONCATENATE(Table[[#This Row],[Programme Partner]],"-",Table[[#This Row],[Implementing Partner]]),Table[[#This Row],[Programme Partner]]),"")</f>
        <v>UNICEF-DSK</v>
      </c>
    </row>
    <row r="3399" spans="1:29" ht="16.5" customHeight="1">
      <c r="A3399" s="183"/>
      <c r="B3399" s="183" t="s">
        <v>8385</v>
      </c>
      <c r="C3399" s="195" t="s">
        <v>5275</v>
      </c>
      <c r="D3399" s="268" t="s">
        <v>5087</v>
      </c>
      <c r="E3399" s="233" t="s">
        <v>8349</v>
      </c>
      <c r="F3399" s="195" t="s">
        <v>27</v>
      </c>
      <c r="G3399" s="195" t="s">
        <v>8013</v>
      </c>
      <c r="H3399" s="301" t="s">
        <v>8286</v>
      </c>
      <c r="I3399" s="195" t="str">
        <f>IFERROR(VLOOKUP(Table[[#This Row],[Activity Details of Assistance]],WHAT!E:F,2,FALSE),"")</f>
        <v># of HP sessions at community level</v>
      </c>
      <c r="J3399" s="195"/>
      <c r="K3399">
        <v>72</v>
      </c>
      <c r="L3399" s="195" t="s">
        <v>28</v>
      </c>
      <c r="M3399" s="293" t="s">
        <v>13</v>
      </c>
      <c r="N3399" t="s">
        <v>14</v>
      </c>
      <c r="O3399" t="s">
        <v>309</v>
      </c>
      <c r="P3399" t="s">
        <v>1607</v>
      </c>
      <c r="Q3399" t="s">
        <v>8210</v>
      </c>
      <c r="R3399" s="230">
        <v>45199</v>
      </c>
      <c r="S3399" s="230">
        <v>45292</v>
      </c>
      <c r="T3399" t="s">
        <v>8366</v>
      </c>
      <c r="U3399" s="259"/>
      <c r="V3399" s="259"/>
      <c r="W3399" s="259"/>
      <c r="X3399" s="259"/>
      <c r="Y3399" s="260"/>
      <c r="Z3399" t="s">
        <v>8484</v>
      </c>
      <c r="AA3399" t="s">
        <v>8485</v>
      </c>
      <c r="AB3399" t="s">
        <v>8486</v>
      </c>
      <c r="AC3399" s="261" t="str">
        <f>_xlfn.IFNA(IF(Table[[#This Row],[Programme Partner]]&lt;&gt;Table[[#This Row],[Implementing Partner]],CONCATENATE(Table[[#This Row],[Programme Partner]],"-",Table[[#This Row],[Implementing Partner]]),Table[[#This Row],[Programme Partner]]),"")</f>
        <v>UNICEF-DSK</v>
      </c>
    </row>
    <row r="3400" spans="1:29" ht="16.5" customHeight="1">
      <c r="A3400" s="183"/>
      <c r="B3400" s="183" t="s">
        <v>8385</v>
      </c>
      <c r="C3400" s="195" t="s">
        <v>5275</v>
      </c>
      <c r="D3400" s="268" t="s">
        <v>5087</v>
      </c>
      <c r="E3400" s="233" t="s">
        <v>8349</v>
      </c>
      <c r="F3400" s="195" t="s">
        <v>27</v>
      </c>
      <c r="G3400" s="195" t="s">
        <v>8013</v>
      </c>
      <c r="H3400" s="301" t="s">
        <v>8327</v>
      </c>
      <c r="I3400" s="195" t="str">
        <f>IFERROR(VLOOKUP(Table[[#This Row],[Activity Details of Assistance]],WHAT!E:F,2,FALSE),"")</f>
        <v># of HP sessions at institution level</v>
      </c>
      <c r="J3400" s="195"/>
      <c r="K3400">
        <v>19</v>
      </c>
      <c r="L3400" s="195" t="s">
        <v>28</v>
      </c>
      <c r="M3400" s="293" t="s">
        <v>13</v>
      </c>
      <c r="N3400" t="s">
        <v>14</v>
      </c>
      <c r="O3400" t="s">
        <v>309</v>
      </c>
      <c r="P3400" t="s">
        <v>1607</v>
      </c>
      <c r="Q3400" t="s">
        <v>8210</v>
      </c>
      <c r="R3400" s="230">
        <v>45199</v>
      </c>
      <c r="S3400" s="230">
        <v>45292</v>
      </c>
      <c r="T3400" t="s">
        <v>8366</v>
      </c>
      <c r="U3400" s="259"/>
      <c r="V3400" s="259"/>
      <c r="W3400" s="259"/>
      <c r="X3400" s="259"/>
      <c r="Y3400" s="260"/>
      <c r="Z3400" t="s">
        <v>8484</v>
      </c>
      <c r="AA3400" t="s">
        <v>8485</v>
      </c>
      <c r="AB3400" t="s">
        <v>8486</v>
      </c>
      <c r="AC3400" s="261" t="str">
        <f>_xlfn.IFNA(IF(Table[[#This Row],[Programme Partner]]&lt;&gt;Table[[#This Row],[Implementing Partner]],CONCATENATE(Table[[#This Row],[Programme Partner]],"-",Table[[#This Row],[Implementing Partner]]),Table[[#This Row],[Programme Partner]]),"")</f>
        <v>UNICEF-DSK</v>
      </c>
    </row>
    <row r="3401" spans="1:29" ht="16.5" customHeight="1">
      <c r="A3401" s="183"/>
      <c r="B3401" s="183" t="s">
        <v>8385</v>
      </c>
      <c r="C3401" s="195" t="s">
        <v>5275</v>
      </c>
      <c r="D3401" s="268" t="s">
        <v>5087</v>
      </c>
      <c r="E3401" s="233" t="s">
        <v>8349</v>
      </c>
      <c r="F3401" s="195" t="s">
        <v>27</v>
      </c>
      <c r="G3401" s="195" t="s">
        <v>8013</v>
      </c>
      <c r="H3401" s="301" t="s">
        <v>8435</v>
      </c>
      <c r="I3401" s="195" t="str">
        <f>IFERROR(VLOOKUP(Table[[#This Row],[Activity Details of Assistance]],WHAT!E:F,2,FALSE),"")</f>
        <v># of household</v>
      </c>
      <c r="J3401" s="195"/>
      <c r="K3401">
        <v>501</v>
      </c>
      <c r="L3401" s="195" t="s">
        <v>28</v>
      </c>
      <c r="M3401" s="293" t="s">
        <v>13</v>
      </c>
      <c r="N3401" t="s">
        <v>14</v>
      </c>
      <c r="O3401" t="s">
        <v>309</v>
      </c>
      <c r="P3401" t="s">
        <v>1607</v>
      </c>
      <c r="Q3401" t="s">
        <v>8210</v>
      </c>
      <c r="R3401" s="230">
        <v>45199</v>
      </c>
      <c r="S3401" s="230">
        <v>45292</v>
      </c>
      <c r="T3401" t="s">
        <v>8366</v>
      </c>
      <c r="U3401" s="259"/>
      <c r="V3401" s="259"/>
      <c r="W3401" s="259"/>
      <c r="X3401" s="259"/>
      <c r="Y3401" s="260"/>
      <c r="Z3401" t="s">
        <v>8484</v>
      </c>
      <c r="AA3401" t="s">
        <v>8485</v>
      </c>
      <c r="AB3401" t="s">
        <v>8486</v>
      </c>
      <c r="AC3401" s="261" t="str">
        <f>_xlfn.IFNA(IF(Table[[#This Row],[Programme Partner]]&lt;&gt;Table[[#This Row],[Implementing Partner]],CONCATENATE(Table[[#This Row],[Programme Partner]],"-",Table[[#This Row],[Implementing Partner]]),Table[[#This Row],[Programme Partner]]),"")</f>
        <v>UNICEF-DSK</v>
      </c>
    </row>
    <row r="3402" spans="1:29" ht="16.5" customHeight="1">
      <c r="A3402" s="183"/>
      <c r="B3402" s="183" t="s">
        <v>8385</v>
      </c>
      <c r="C3402" s="195" t="s">
        <v>5275</v>
      </c>
      <c r="D3402" s="268" t="s">
        <v>5087</v>
      </c>
      <c r="E3402" s="233" t="s">
        <v>8349</v>
      </c>
      <c r="F3402" s="195" t="s">
        <v>27</v>
      </c>
      <c r="G3402" s="195" t="s">
        <v>8013</v>
      </c>
      <c r="H3402" s="301" t="s">
        <v>8327</v>
      </c>
      <c r="I3402" s="195" t="str">
        <f>IFERROR(VLOOKUP(Table[[#This Row],[Activity Details of Assistance]],WHAT!E:F,2,FALSE),"")</f>
        <v># of HP sessions at institution level</v>
      </c>
      <c r="J3402" s="195"/>
      <c r="K3402">
        <v>7</v>
      </c>
      <c r="L3402" s="195" t="s">
        <v>28</v>
      </c>
      <c r="M3402" s="293" t="s">
        <v>13</v>
      </c>
      <c r="N3402" t="s">
        <v>14</v>
      </c>
      <c r="O3402" t="s">
        <v>309</v>
      </c>
      <c r="P3402" t="s">
        <v>1605</v>
      </c>
      <c r="Q3402" t="s">
        <v>8209</v>
      </c>
      <c r="R3402" s="230">
        <v>45199</v>
      </c>
      <c r="S3402" s="230">
        <v>45292</v>
      </c>
      <c r="T3402" t="s">
        <v>8366</v>
      </c>
      <c r="U3402" s="259"/>
      <c r="V3402" s="259"/>
      <c r="W3402" s="259"/>
      <c r="X3402" s="259"/>
      <c r="Y3402" s="260"/>
      <c r="Z3402" t="s">
        <v>8484</v>
      </c>
      <c r="AA3402" t="s">
        <v>8485</v>
      </c>
      <c r="AB3402" t="s">
        <v>8486</v>
      </c>
      <c r="AC3402" s="261" t="str">
        <f>_xlfn.IFNA(IF(Table[[#This Row],[Programme Partner]]&lt;&gt;Table[[#This Row],[Implementing Partner]],CONCATENATE(Table[[#This Row],[Programme Partner]],"-",Table[[#This Row],[Implementing Partner]]),Table[[#This Row],[Programme Partner]]),"")</f>
        <v>UNICEF-DSK</v>
      </c>
    </row>
    <row r="3403" spans="1:29" ht="16.5" customHeight="1">
      <c r="A3403" s="183"/>
      <c r="B3403" s="183" t="s">
        <v>8385</v>
      </c>
      <c r="C3403" s="195" t="s">
        <v>5275</v>
      </c>
      <c r="D3403" s="268" t="s">
        <v>5087</v>
      </c>
      <c r="E3403" s="233" t="s">
        <v>8349</v>
      </c>
      <c r="F3403" s="195" t="s">
        <v>27</v>
      </c>
      <c r="G3403" s="195" t="s">
        <v>8013</v>
      </c>
      <c r="H3403" s="301" t="s">
        <v>8327</v>
      </c>
      <c r="I3403" s="195" t="str">
        <f>IFERROR(VLOOKUP(Table[[#This Row],[Activity Details of Assistance]],WHAT!E:F,2,FALSE),"")</f>
        <v># of HP sessions at institution level</v>
      </c>
      <c r="J3403" s="195"/>
      <c r="K3403">
        <v>9</v>
      </c>
      <c r="L3403" s="195" t="s">
        <v>28</v>
      </c>
      <c r="M3403" s="293" t="s">
        <v>13</v>
      </c>
      <c r="N3403" t="s">
        <v>14</v>
      </c>
      <c r="O3403" t="s">
        <v>309</v>
      </c>
      <c r="P3403" t="s">
        <v>1608</v>
      </c>
      <c r="Q3403" t="s">
        <v>8211</v>
      </c>
      <c r="R3403" s="230">
        <v>45199</v>
      </c>
      <c r="S3403" s="230">
        <v>45292</v>
      </c>
      <c r="T3403" t="s">
        <v>8366</v>
      </c>
      <c r="U3403" s="259"/>
      <c r="V3403" s="259"/>
      <c r="W3403" s="259"/>
      <c r="X3403" s="259"/>
      <c r="Y3403" s="260"/>
      <c r="Z3403" t="s">
        <v>8484</v>
      </c>
      <c r="AA3403" t="s">
        <v>8485</v>
      </c>
      <c r="AB3403" t="s">
        <v>8486</v>
      </c>
      <c r="AC3403" s="261" t="str">
        <f>_xlfn.IFNA(IF(Table[[#This Row],[Programme Partner]]&lt;&gt;Table[[#This Row],[Implementing Partner]],CONCATENATE(Table[[#This Row],[Programme Partner]],"-",Table[[#This Row],[Implementing Partner]]),Table[[#This Row],[Programme Partner]]),"")</f>
        <v>UNICEF-DSK</v>
      </c>
    </row>
    <row r="3404" spans="1:29" ht="16.5" customHeight="1">
      <c r="A3404" s="183"/>
      <c r="B3404" s="183" t="s">
        <v>8385</v>
      </c>
      <c r="C3404" s="195" t="s">
        <v>5275</v>
      </c>
      <c r="D3404" s="268" t="s">
        <v>5087</v>
      </c>
      <c r="E3404" s="233" t="s">
        <v>8349</v>
      </c>
      <c r="F3404" s="195" t="s">
        <v>27</v>
      </c>
      <c r="G3404" s="195" t="s">
        <v>8013</v>
      </c>
      <c r="H3404" s="301" t="s">
        <v>8327</v>
      </c>
      <c r="I3404" s="195" t="str">
        <f>IFERROR(VLOOKUP(Table[[#This Row],[Activity Details of Assistance]],WHAT!E:F,2,FALSE),"")</f>
        <v># of HP sessions at institution level</v>
      </c>
      <c r="J3404" s="195"/>
      <c r="K3404">
        <v>9</v>
      </c>
      <c r="L3404" s="195" t="s">
        <v>28</v>
      </c>
      <c r="M3404" s="293" t="s">
        <v>13</v>
      </c>
      <c r="N3404" t="s">
        <v>14</v>
      </c>
      <c r="O3404" t="s">
        <v>309</v>
      </c>
      <c r="P3404" t="s">
        <v>1606</v>
      </c>
      <c r="Q3404" t="s">
        <v>8207</v>
      </c>
      <c r="R3404" s="230">
        <v>45199</v>
      </c>
      <c r="S3404" s="230">
        <v>45292</v>
      </c>
      <c r="T3404" t="s">
        <v>8366</v>
      </c>
      <c r="U3404" s="259"/>
      <c r="V3404" s="259"/>
      <c r="W3404" s="259"/>
      <c r="X3404" s="259"/>
      <c r="Y3404" s="260"/>
      <c r="Z3404" t="s">
        <v>8484</v>
      </c>
      <c r="AA3404" t="s">
        <v>8485</v>
      </c>
      <c r="AB3404" t="s">
        <v>8486</v>
      </c>
      <c r="AC3404" s="261" t="str">
        <f>_xlfn.IFNA(IF(Table[[#This Row],[Programme Partner]]&lt;&gt;Table[[#This Row],[Implementing Partner]],CONCATENATE(Table[[#This Row],[Programme Partner]],"-",Table[[#This Row],[Implementing Partner]]),Table[[#This Row],[Programme Partner]]),"")</f>
        <v>UNICEF-DSK</v>
      </c>
    </row>
    <row r="3405" spans="1:29" ht="16.5" customHeight="1">
      <c r="A3405" s="183"/>
      <c r="B3405" s="183" t="s">
        <v>8385</v>
      </c>
      <c r="C3405" s="195" t="s">
        <v>5275</v>
      </c>
      <c r="D3405" s="268" t="s">
        <v>5280</v>
      </c>
      <c r="E3405" s="233" t="s">
        <v>5275</v>
      </c>
      <c r="F3405" s="195" t="s">
        <v>27</v>
      </c>
      <c r="G3405" s="195" t="s">
        <v>8011</v>
      </c>
      <c r="H3405" s="301" t="s">
        <v>8363</v>
      </c>
      <c r="I3405" s="195" t="str">
        <f>IFERROR(VLOOKUP(Table[[#This Row],[Activity Details of Assistance]],WHAT!E:F,2,FALSE),"")</f>
        <v># of tube well</v>
      </c>
      <c r="J3405" s="195"/>
      <c r="K3405">
        <v>435</v>
      </c>
      <c r="L3405" s="195" t="s">
        <v>28</v>
      </c>
      <c r="M3405" s="293" t="s">
        <v>13</v>
      </c>
      <c r="N3405" t="s">
        <v>14</v>
      </c>
      <c r="O3405" t="s">
        <v>309</v>
      </c>
      <c r="P3405" t="s">
        <v>1606</v>
      </c>
      <c r="Q3405" t="s">
        <v>6482</v>
      </c>
      <c r="R3405" s="230">
        <v>45138</v>
      </c>
      <c r="S3405" s="230">
        <v>45350</v>
      </c>
      <c r="T3405" t="s">
        <v>8407</v>
      </c>
      <c r="U3405" s="259"/>
      <c r="V3405" s="259"/>
      <c r="W3405" s="259"/>
      <c r="X3405" s="259"/>
      <c r="Y3405" s="260"/>
      <c r="Z3405" t="s">
        <v>8391</v>
      </c>
      <c r="AA3405" t="s">
        <v>8397</v>
      </c>
      <c r="AB3405">
        <v>1713415879</v>
      </c>
      <c r="AC3405" s="261" t="str">
        <f>_xlfn.IFNA(IF(Table[[#This Row],[Programme Partner]]&lt;&gt;Table[[#This Row],[Implementing Partner]],CONCATENATE(Table[[#This Row],[Programme Partner]],"-",Table[[#This Row],[Implementing Partner]]),Table[[#This Row],[Programme Partner]]),"")</f>
        <v>UNICEF-VERC</v>
      </c>
    </row>
    <row r="3406" spans="1:29" ht="16.5" customHeight="1">
      <c r="A3406" s="183"/>
      <c r="B3406" s="183" t="s">
        <v>8385</v>
      </c>
      <c r="C3406" s="195" t="s">
        <v>5275</v>
      </c>
      <c r="D3406" s="268" t="s">
        <v>5280</v>
      </c>
      <c r="E3406" s="233" t="s">
        <v>5275</v>
      </c>
      <c r="F3406" s="195" t="s">
        <v>27</v>
      </c>
      <c r="G3406" s="195" t="s">
        <v>8012</v>
      </c>
      <c r="H3406" s="301" t="s">
        <v>8364</v>
      </c>
      <c r="I3406" s="195" t="str">
        <f>IFERROR(VLOOKUP(Table[[#This Row],[Activity Details of Assistance]],WHAT!E:F,2,FALSE),"")</f>
        <v xml:space="preserve"># of door </v>
      </c>
      <c r="J3406" s="195"/>
      <c r="K3406">
        <v>130</v>
      </c>
      <c r="L3406" s="195" t="s">
        <v>28</v>
      </c>
      <c r="M3406" s="293" t="s">
        <v>13</v>
      </c>
      <c r="N3406" t="s">
        <v>14</v>
      </c>
      <c r="O3406" t="s">
        <v>309</v>
      </c>
      <c r="P3406" t="s">
        <v>1606</v>
      </c>
      <c r="Q3406" t="s">
        <v>6482</v>
      </c>
      <c r="R3406" s="230">
        <v>45138</v>
      </c>
      <c r="S3406" s="230">
        <v>45350</v>
      </c>
      <c r="T3406" t="s">
        <v>8407</v>
      </c>
      <c r="U3406" s="259"/>
      <c r="V3406" s="259"/>
      <c r="W3406" s="259"/>
      <c r="X3406" s="259"/>
      <c r="Y3406" s="260"/>
      <c r="Z3406" t="s">
        <v>8391</v>
      </c>
      <c r="AA3406" t="s">
        <v>8397</v>
      </c>
      <c r="AB3406">
        <v>1713415879</v>
      </c>
      <c r="AC3406" s="261" t="str">
        <f>_xlfn.IFNA(IF(Table[[#This Row],[Programme Partner]]&lt;&gt;Table[[#This Row],[Implementing Partner]],CONCATENATE(Table[[#This Row],[Programme Partner]],"-",Table[[#This Row],[Implementing Partner]]),Table[[#This Row],[Programme Partner]]),"")</f>
        <v>UNICEF-VERC</v>
      </c>
    </row>
    <row r="3407" spans="1:29" ht="16.5" customHeight="1">
      <c r="A3407" s="183"/>
      <c r="B3407" s="183" t="s">
        <v>8385</v>
      </c>
      <c r="C3407" s="195" t="s">
        <v>5275</v>
      </c>
      <c r="D3407" s="268" t="s">
        <v>5280</v>
      </c>
      <c r="E3407" s="233" t="s">
        <v>5275</v>
      </c>
      <c r="F3407" s="195" t="s">
        <v>27</v>
      </c>
      <c r="G3407" s="195" t="s">
        <v>8012</v>
      </c>
      <c r="H3407" s="301" t="s">
        <v>8365</v>
      </c>
      <c r="I3407" s="195" t="str">
        <f>IFERROR(VLOOKUP(Table[[#This Row],[Activity Details of Assistance]],WHAT!E:F,2,FALSE),"")</f>
        <v># of door</v>
      </c>
      <c r="J3407" s="195"/>
      <c r="K3407">
        <v>327</v>
      </c>
      <c r="L3407" s="195" t="s">
        <v>28</v>
      </c>
      <c r="M3407" s="293" t="s">
        <v>13</v>
      </c>
      <c r="N3407" t="s">
        <v>14</v>
      </c>
      <c r="O3407" t="s">
        <v>309</v>
      </c>
      <c r="P3407" t="s">
        <v>1606</v>
      </c>
      <c r="Q3407" t="s">
        <v>6482</v>
      </c>
      <c r="R3407" s="230">
        <v>45138</v>
      </c>
      <c r="S3407" s="230">
        <v>45350</v>
      </c>
      <c r="T3407" t="s">
        <v>8407</v>
      </c>
      <c r="U3407" s="259"/>
      <c r="V3407" s="259"/>
      <c r="W3407" s="259"/>
      <c r="X3407" s="259"/>
      <c r="Y3407" s="260"/>
      <c r="Z3407" t="s">
        <v>8391</v>
      </c>
      <c r="AA3407" t="s">
        <v>8397</v>
      </c>
      <c r="AB3407">
        <v>1713415879</v>
      </c>
      <c r="AC3407" s="261" t="str">
        <f>_xlfn.IFNA(IF(Table[[#This Row],[Programme Partner]]&lt;&gt;Table[[#This Row],[Implementing Partner]],CONCATENATE(Table[[#This Row],[Programme Partner]],"-",Table[[#This Row],[Implementing Partner]]),Table[[#This Row],[Programme Partner]]),"")</f>
        <v>UNICEF-VERC</v>
      </c>
    </row>
    <row r="3408" spans="1:29" ht="16.5" customHeight="1">
      <c r="A3408" s="183"/>
      <c r="B3408" s="183" t="s">
        <v>8385</v>
      </c>
      <c r="C3408" s="195" t="s">
        <v>5275</v>
      </c>
      <c r="D3408" s="268" t="s">
        <v>5280</v>
      </c>
      <c r="E3408" s="233" t="s">
        <v>5275</v>
      </c>
      <c r="F3408" s="195" t="s">
        <v>27</v>
      </c>
      <c r="G3408" s="195" t="s">
        <v>8012</v>
      </c>
      <c r="H3408" s="301" t="s">
        <v>8312</v>
      </c>
      <c r="I3408" s="195" t="str">
        <f>IFERROR(VLOOKUP(Table[[#This Row],[Activity Details of Assistance]],WHAT!E:F,2,FALSE),"")</f>
        <v># of door</v>
      </c>
      <c r="J3408" s="195"/>
      <c r="K3408">
        <v>827</v>
      </c>
      <c r="L3408" s="195" t="s">
        <v>28</v>
      </c>
      <c r="M3408" s="293" t="s">
        <v>13</v>
      </c>
      <c r="N3408" t="s">
        <v>14</v>
      </c>
      <c r="O3408" t="s">
        <v>309</v>
      </c>
      <c r="P3408" t="s">
        <v>1606</v>
      </c>
      <c r="Q3408" t="s">
        <v>6482</v>
      </c>
      <c r="R3408" s="230">
        <v>45138</v>
      </c>
      <c r="S3408" s="230">
        <v>45350</v>
      </c>
      <c r="T3408" t="s">
        <v>8407</v>
      </c>
      <c r="U3408" s="259"/>
      <c r="V3408" s="259"/>
      <c r="W3408" s="259"/>
      <c r="X3408" s="259"/>
      <c r="Y3408" s="260"/>
      <c r="Z3408" t="s">
        <v>8391</v>
      </c>
      <c r="AA3408" t="s">
        <v>8397</v>
      </c>
      <c r="AB3408">
        <v>1713415879</v>
      </c>
      <c r="AC3408" s="261" t="str">
        <f>_xlfn.IFNA(IF(Table[[#This Row],[Programme Partner]]&lt;&gt;Table[[#This Row],[Implementing Partner]],CONCATENATE(Table[[#This Row],[Programme Partner]],"-",Table[[#This Row],[Implementing Partner]]),Table[[#This Row],[Programme Partner]]),"")</f>
        <v>UNICEF-VERC</v>
      </c>
    </row>
    <row r="3409" spans="1:29" ht="16.5" customHeight="1">
      <c r="A3409" s="183"/>
      <c r="B3409" s="183" t="s">
        <v>8385</v>
      </c>
      <c r="C3409" s="195" t="s">
        <v>5275</v>
      </c>
      <c r="D3409" s="268" t="s">
        <v>5280</v>
      </c>
      <c r="E3409" s="233" t="s">
        <v>5275</v>
      </c>
      <c r="F3409" s="195" t="s">
        <v>27</v>
      </c>
      <c r="G3409" s="195" t="s">
        <v>8013</v>
      </c>
      <c r="H3409" s="301" t="s">
        <v>8287</v>
      </c>
      <c r="I3409" s="195" t="str">
        <f>IFERROR(VLOOKUP(Table[[#This Row],[Activity Details of Assistance]],WHAT!E:F,2,FALSE),"")</f>
        <v># of HP sessions at HH level</v>
      </c>
      <c r="J3409" s="195"/>
      <c r="K3409">
        <v>7035</v>
      </c>
      <c r="L3409" s="195" t="s">
        <v>28</v>
      </c>
      <c r="M3409" s="293" t="s">
        <v>13</v>
      </c>
      <c r="N3409" t="s">
        <v>14</v>
      </c>
      <c r="O3409" t="s">
        <v>309</v>
      </c>
      <c r="P3409" t="s">
        <v>1606</v>
      </c>
      <c r="Q3409" t="s">
        <v>6482</v>
      </c>
      <c r="R3409" s="230">
        <v>45138</v>
      </c>
      <c r="S3409" s="230">
        <v>45350</v>
      </c>
      <c r="T3409" t="s">
        <v>8407</v>
      </c>
      <c r="U3409" s="259"/>
      <c r="V3409" s="259"/>
      <c r="W3409" s="259"/>
      <c r="X3409" s="259"/>
      <c r="Y3409" s="260"/>
      <c r="Z3409" t="s">
        <v>8391</v>
      </c>
      <c r="AA3409" t="s">
        <v>8397</v>
      </c>
      <c r="AB3409">
        <v>1713415879</v>
      </c>
      <c r="AC3409" s="261" t="str">
        <f>_xlfn.IFNA(IF(Table[[#This Row],[Programme Partner]]&lt;&gt;Table[[#This Row],[Implementing Partner]],CONCATENATE(Table[[#This Row],[Programme Partner]],"-",Table[[#This Row],[Implementing Partner]]),Table[[#This Row],[Programme Partner]]),"")</f>
        <v>UNICEF-VERC</v>
      </c>
    </row>
    <row r="3410" spans="1:29" ht="16.5" customHeight="1">
      <c r="A3410" s="183"/>
      <c r="B3410" s="183" t="s">
        <v>8385</v>
      </c>
      <c r="C3410" s="195" t="s">
        <v>5275</v>
      </c>
      <c r="D3410" s="268" t="s">
        <v>5280</v>
      </c>
      <c r="E3410" s="233" t="s">
        <v>5275</v>
      </c>
      <c r="F3410" s="195" t="s">
        <v>27</v>
      </c>
      <c r="G3410" s="195" t="s">
        <v>8013</v>
      </c>
      <c r="H3410" s="301" t="s">
        <v>8327</v>
      </c>
      <c r="I3410" s="195" t="str">
        <f>IFERROR(VLOOKUP(Table[[#This Row],[Activity Details of Assistance]],WHAT!E:F,2,FALSE),"")</f>
        <v># of HP sessions at institution level</v>
      </c>
      <c r="J3410" s="195"/>
      <c r="K3410">
        <v>80</v>
      </c>
      <c r="L3410" s="195" t="s">
        <v>28</v>
      </c>
      <c r="M3410" s="293" t="s">
        <v>13</v>
      </c>
      <c r="N3410" t="s">
        <v>14</v>
      </c>
      <c r="O3410" t="s">
        <v>309</v>
      </c>
      <c r="P3410" t="s">
        <v>1606</v>
      </c>
      <c r="Q3410" t="s">
        <v>6482</v>
      </c>
      <c r="R3410" s="230">
        <v>45138</v>
      </c>
      <c r="S3410" s="230">
        <v>45350</v>
      </c>
      <c r="T3410" t="s">
        <v>8407</v>
      </c>
      <c r="U3410" s="259"/>
      <c r="V3410" s="259"/>
      <c r="W3410" s="259"/>
      <c r="X3410" s="259"/>
      <c r="Y3410" s="260"/>
      <c r="Z3410" t="s">
        <v>8391</v>
      </c>
      <c r="AA3410" t="s">
        <v>8397</v>
      </c>
      <c r="AB3410">
        <v>1713415879</v>
      </c>
      <c r="AC3410" s="261" t="str">
        <f>_xlfn.IFNA(IF(Table[[#This Row],[Programme Partner]]&lt;&gt;Table[[#This Row],[Implementing Partner]],CONCATENATE(Table[[#This Row],[Programme Partner]],"-",Table[[#This Row],[Implementing Partner]]),Table[[#This Row],[Programme Partner]]),"")</f>
        <v>UNICEF-VERC</v>
      </c>
    </row>
    <row r="3411" spans="1:29" ht="16.5" customHeight="1">
      <c r="A3411" s="183"/>
      <c r="B3411" s="183" t="s">
        <v>8385</v>
      </c>
      <c r="C3411" s="195" t="s">
        <v>5275</v>
      </c>
      <c r="D3411" s="268" t="s">
        <v>5280</v>
      </c>
      <c r="E3411" s="233" t="s">
        <v>5275</v>
      </c>
      <c r="F3411" s="195" t="s">
        <v>27</v>
      </c>
      <c r="G3411" s="195" t="s">
        <v>8014</v>
      </c>
      <c r="H3411" s="301" t="s">
        <v>8401</v>
      </c>
      <c r="I3411" s="195" t="str">
        <f>IFERROR(VLOOKUP(Table[[#This Row],[Activity Details of Assistance]],WHAT!E:F,2,FALSE),"")</f>
        <v># of household</v>
      </c>
      <c r="J3411" s="195"/>
      <c r="K3411">
        <v>90</v>
      </c>
      <c r="L3411" s="195" t="s">
        <v>28</v>
      </c>
      <c r="M3411" s="293" t="s">
        <v>13</v>
      </c>
      <c r="N3411" t="s">
        <v>14</v>
      </c>
      <c r="O3411" t="s">
        <v>309</v>
      </c>
      <c r="P3411" t="s">
        <v>1606</v>
      </c>
      <c r="Q3411" t="s">
        <v>6482</v>
      </c>
      <c r="R3411" s="230">
        <v>45138</v>
      </c>
      <c r="S3411" s="230">
        <v>45350</v>
      </c>
      <c r="T3411" t="s">
        <v>8407</v>
      </c>
      <c r="U3411" s="259"/>
      <c r="V3411" s="259"/>
      <c r="W3411" s="259"/>
      <c r="X3411" s="259"/>
      <c r="Y3411" s="260"/>
      <c r="Z3411" t="s">
        <v>8391</v>
      </c>
      <c r="AA3411" t="s">
        <v>8397</v>
      </c>
      <c r="AB3411">
        <v>1713415879</v>
      </c>
      <c r="AC3411" s="261" t="str">
        <f>_xlfn.IFNA(IF(Table[[#This Row],[Programme Partner]]&lt;&gt;Table[[#This Row],[Implementing Partner]],CONCATENATE(Table[[#This Row],[Programme Partner]],"-",Table[[#This Row],[Implementing Partner]]),Table[[#This Row],[Programme Partner]]),"")</f>
        <v>UNICEF-VERC</v>
      </c>
    </row>
    <row r="3412" spans="1:29" ht="16.5" customHeight="1">
      <c r="A3412" s="183"/>
      <c r="B3412" s="183" t="s">
        <v>8385</v>
      </c>
      <c r="C3412" s="195" t="s">
        <v>5275</v>
      </c>
      <c r="D3412" s="268" t="s">
        <v>5280</v>
      </c>
      <c r="E3412" s="233" t="s">
        <v>5275</v>
      </c>
      <c r="F3412" s="195" t="s">
        <v>27</v>
      </c>
      <c r="G3412" s="195" t="s">
        <v>8014</v>
      </c>
      <c r="H3412" s="301" t="s">
        <v>8412</v>
      </c>
      <c r="I3412" s="195" t="str">
        <f>IFERROR(VLOOKUP(Table[[#This Row],[Activity Details of Assistance]],WHAT!E:F,2,FALSE),"")</f>
        <v># of HH</v>
      </c>
      <c r="J3412" s="195"/>
      <c r="K3412">
        <v>6945</v>
      </c>
      <c r="L3412" s="195" t="s">
        <v>28</v>
      </c>
      <c r="M3412" s="293" t="s">
        <v>13</v>
      </c>
      <c r="N3412" t="s">
        <v>14</v>
      </c>
      <c r="O3412" t="s">
        <v>309</v>
      </c>
      <c r="P3412" t="s">
        <v>1606</v>
      </c>
      <c r="Q3412" t="s">
        <v>6482</v>
      </c>
      <c r="R3412" s="230">
        <v>45138</v>
      </c>
      <c r="S3412" s="230">
        <v>45350</v>
      </c>
      <c r="T3412" t="s">
        <v>8407</v>
      </c>
      <c r="U3412" s="259"/>
      <c r="V3412" s="259"/>
      <c r="W3412" s="259"/>
      <c r="X3412" s="259"/>
      <c r="Y3412" s="260"/>
      <c r="Z3412" t="s">
        <v>8391</v>
      </c>
      <c r="AA3412" t="s">
        <v>8397</v>
      </c>
      <c r="AB3412">
        <v>1713415879</v>
      </c>
      <c r="AC3412" s="261" t="str">
        <f>_xlfn.IFNA(IF(Table[[#This Row],[Programme Partner]]&lt;&gt;Table[[#This Row],[Implementing Partner]],CONCATENATE(Table[[#This Row],[Programme Partner]],"-",Table[[#This Row],[Implementing Partner]]),Table[[#This Row],[Programme Partner]]),"")</f>
        <v>UNICEF-VERC</v>
      </c>
    </row>
    <row r="3413" spans="1:29" ht="16.5" customHeight="1">
      <c r="A3413" s="183"/>
      <c r="B3413" s="183" t="s">
        <v>8385</v>
      </c>
      <c r="C3413" s="195" t="s">
        <v>8360</v>
      </c>
      <c r="D3413" s="268" t="s">
        <v>8360</v>
      </c>
      <c r="E3413" s="233" t="s">
        <v>8461</v>
      </c>
      <c r="F3413" s="195" t="s">
        <v>27</v>
      </c>
      <c r="G3413" s="195" t="s">
        <v>8011</v>
      </c>
      <c r="H3413" s="301" t="s">
        <v>8363</v>
      </c>
      <c r="I3413" s="195" t="str">
        <f>IFERROR(VLOOKUP(Table[[#This Row],[Activity Details of Assistance]],WHAT!E:F,2,FALSE),"")</f>
        <v># of tube well</v>
      </c>
      <c r="J3413" s="195"/>
      <c r="K3413">
        <v>51</v>
      </c>
      <c r="L3413" s="195" t="s">
        <v>28</v>
      </c>
      <c r="M3413" s="293" t="s">
        <v>13</v>
      </c>
      <c r="N3413" t="s">
        <v>14</v>
      </c>
      <c r="O3413" t="s">
        <v>309</v>
      </c>
      <c r="P3413" t="s">
        <v>1606</v>
      </c>
      <c r="Q3413" t="s">
        <v>6479</v>
      </c>
      <c r="R3413" s="230">
        <v>45138</v>
      </c>
      <c r="S3413" s="230">
        <v>45291</v>
      </c>
      <c r="T3413" t="s">
        <v>8407</v>
      </c>
      <c r="U3413" s="259"/>
      <c r="V3413" s="259"/>
      <c r="W3413" s="259"/>
      <c r="X3413" s="259"/>
      <c r="Y3413" s="260"/>
      <c r="Z3413" t="s">
        <v>8392</v>
      </c>
      <c r="AA3413" t="s">
        <v>8398</v>
      </c>
      <c r="AB3413">
        <v>1755689446</v>
      </c>
      <c r="AC3413" s="261" t="str">
        <f>_xlfn.IFNA(IF(Table[[#This Row],[Programme Partner]]&lt;&gt;Table[[#This Row],[Implementing Partner]],CONCATENATE(Table[[#This Row],[Programme Partner]],"-",Table[[#This Row],[Implementing Partner]]),Table[[#This Row],[Programme Partner]]),"")</f>
        <v>IRB</v>
      </c>
    </row>
    <row r="3414" spans="1:29" ht="16.5" customHeight="1">
      <c r="A3414" s="183"/>
      <c r="B3414" s="183" t="s">
        <v>8385</v>
      </c>
      <c r="C3414" s="195" t="s">
        <v>8360</v>
      </c>
      <c r="D3414" s="268" t="s">
        <v>8360</v>
      </c>
      <c r="E3414" s="233" t="s">
        <v>8461</v>
      </c>
      <c r="F3414" s="195" t="s">
        <v>27</v>
      </c>
      <c r="G3414" s="195" t="s">
        <v>8012</v>
      </c>
      <c r="H3414" s="301" t="s">
        <v>8364</v>
      </c>
      <c r="I3414" s="195" t="str">
        <f>IFERROR(VLOOKUP(Table[[#This Row],[Activity Details of Assistance]],WHAT!E:F,2,FALSE),"")</f>
        <v xml:space="preserve"># of door </v>
      </c>
      <c r="J3414" s="195"/>
      <c r="K3414">
        <v>27</v>
      </c>
      <c r="L3414" s="195" t="s">
        <v>28</v>
      </c>
      <c r="M3414" s="293" t="s">
        <v>13</v>
      </c>
      <c r="N3414" t="s">
        <v>14</v>
      </c>
      <c r="O3414" t="s">
        <v>309</v>
      </c>
      <c r="P3414" t="s">
        <v>1606</v>
      </c>
      <c r="Q3414" t="s">
        <v>6479</v>
      </c>
      <c r="R3414" s="230">
        <v>45138</v>
      </c>
      <c r="S3414" s="230">
        <v>45291</v>
      </c>
      <c r="T3414" t="s">
        <v>8407</v>
      </c>
      <c r="U3414" s="259"/>
      <c r="V3414" s="259"/>
      <c r="W3414" s="259"/>
      <c r="X3414" s="259"/>
      <c r="Y3414" s="260"/>
      <c r="Z3414" t="s">
        <v>8392</v>
      </c>
      <c r="AA3414" t="s">
        <v>8398</v>
      </c>
      <c r="AB3414">
        <v>1755689446</v>
      </c>
      <c r="AC3414" s="261" t="str">
        <f>_xlfn.IFNA(IF(Table[[#This Row],[Programme Partner]]&lt;&gt;Table[[#This Row],[Implementing Partner]],CONCATENATE(Table[[#This Row],[Programme Partner]],"-",Table[[#This Row],[Implementing Partner]]),Table[[#This Row],[Programme Partner]]),"")</f>
        <v>IRB</v>
      </c>
    </row>
    <row r="3415" spans="1:29" ht="16.5" customHeight="1">
      <c r="A3415" s="183"/>
      <c r="B3415" s="183" t="s">
        <v>8385</v>
      </c>
      <c r="C3415" s="195" t="s">
        <v>8360</v>
      </c>
      <c r="D3415" s="268" t="s">
        <v>8360</v>
      </c>
      <c r="E3415" s="233" t="s">
        <v>8461</v>
      </c>
      <c r="F3415" s="195" t="s">
        <v>27</v>
      </c>
      <c r="G3415" s="195" t="s">
        <v>8012</v>
      </c>
      <c r="H3415" s="301" t="s">
        <v>8365</v>
      </c>
      <c r="I3415" s="195" t="str">
        <f>IFERROR(VLOOKUP(Table[[#This Row],[Activity Details of Assistance]],WHAT!E:F,2,FALSE),"")</f>
        <v># of door</v>
      </c>
      <c r="J3415" s="195"/>
      <c r="K3415">
        <v>119</v>
      </c>
      <c r="L3415" s="195" t="s">
        <v>28</v>
      </c>
      <c r="M3415" s="293" t="s">
        <v>13</v>
      </c>
      <c r="N3415" t="s">
        <v>14</v>
      </c>
      <c r="O3415" t="s">
        <v>309</v>
      </c>
      <c r="P3415" t="s">
        <v>1606</v>
      </c>
      <c r="Q3415" t="s">
        <v>6479</v>
      </c>
      <c r="R3415" s="230">
        <v>45138</v>
      </c>
      <c r="S3415" s="230">
        <v>45291</v>
      </c>
      <c r="T3415" t="s">
        <v>8407</v>
      </c>
      <c r="U3415" s="259"/>
      <c r="V3415" s="259"/>
      <c r="W3415" s="259"/>
      <c r="X3415" s="259"/>
      <c r="Y3415" s="260"/>
      <c r="Z3415" t="s">
        <v>8392</v>
      </c>
      <c r="AA3415" t="s">
        <v>8398</v>
      </c>
      <c r="AB3415">
        <v>1755689446</v>
      </c>
      <c r="AC3415" s="261" t="str">
        <f>_xlfn.IFNA(IF(Table[[#This Row],[Programme Partner]]&lt;&gt;Table[[#This Row],[Implementing Partner]],CONCATENATE(Table[[#This Row],[Programme Partner]],"-",Table[[#This Row],[Implementing Partner]]),Table[[#This Row],[Programme Partner]]),"")</f>
        <v>IRB</v>
      </c>
    </row>
    <row r="3416" spans="1:29" ht="16.5" customHeight="1">
      <c r="A3416" s="183"/>
      <c r="B3416" s="183" t="s">
        <v>8385</v>
      </c>
      <c r="C3416" s="195" t="s">
        <v>8360</v>
      </c>
      <c r="D3416" s="268" t="s">
        <v>8360</v>
      </c>
      <c r="E3416" s="233" t="s">
        <v>8461</v>
      </c>
      <c r="F3416" s="195" t="s">
        <v>27</v>
      </c>
      <c r="G3416" s="195" t="s">
        <v>8012</v>
      </c>
      <c r="H3416" s="301" t="s">
        <v>8312</v>
      </c>
      <c r="I3416" s="195" t="str">
        <f>IFERROR(VLOOKUP(Table[[#This Row],[Activity Details of Assistance]],WHAT!E:F,2,FALSE),"")</f>
        <v># of door</v>
      </c>
      <c r="J3416" s="195"/>
      <c r="K3416">
        <v>241</v>
      </c>
      <c r="L3416" s="195" t="s">
        <v>28</v>
      </c>
      <c r="M3416" s="293" t="s">
        <v>13</v>
      </c>
      <c r="N3416" t="s">
        <v>14</v>
      </c>
      <c r="O3416" t="s">
        <v>309</v>
      </c>
      <c r="P3416" t="s">
        <v>1606</v>
      </c>
      <c r="Q3416" t="s">
        <v>6479</v>
      </c>
      <c r="R3416" s="230">
        <v>45138</v>
      </c>
      <c r="S3416" s="230">
        <v>45291</v>
      </c>
      <c r="T3416" t="s">
        <v>8407</v>
      </c>
      <c r="U3416" s="259"/>
      <c r="V3416" s="259"/>
      <c r="W3416" s="259"/>
      <c r="X3416" s="259"/>
      <c r="Y3416" s="260"/>
      <c r="Z3416" t="s">
        <v>8392</v>
      </c>
      <c r="AA3416" t="s">
        <v>8398</v>
      </c>
      <c r="AB3416">
        <v>1755689446</v>
      </c>
      <c r="AC3416" s="261" t="str">
        <f>_xlfn.IFNA(IF(Table[[#This Row],[Programme Partner]]&lt;&gt;Table[[#This Row],[Implementing Partner]],CONCATENATE(Table[[#This Row],[Programme Partner]],"-",Table[[#This Row],[Implementing Partner]]),Table[[#This Row],[Programme Partner]]),"")</f>
        <v>IRB</v>
      </c>
    </row>
    <row r="3417" spans="1:29" ht="16.5" customHeight="1">
      <c r="A3417" s="183"/>
      <c r="B3417" s="183" t="s">
        <v>8385</v>
      </c>
      <c r="C3417" s="195" t="s">
        <v>8360</v>
      </c>
      <c r="D3417" s="268" t="s">
        <v>8360</v>
      </c>
      <c r="E3417" s="233" t="s">
        <v>8461</v>
      </c>
      <c r="F3417" s="195" t="s">
        <v>27</v>
      </c>
      <c r="G3417" s="195" t="s">
        <v>8013</v>
      </c>
      <c r="H3417" s="301" t="s">
        <v>8286</v>
      </c>
      <c r="I3417" s="195" t="str">
        <f>IFERROR(VLOOKUP(Table[[#This Row],[Activity Details of Assistance]],WHAT!E:F,2,FALSE),"")</f>
        <v># of HP sessions at community level</v>
      </c>
      <c r="J3417" s="195"/>
      <c r="K3417">
        <v>110</v>
      </c>
      <c r="L3417" s="195" t="s">
        <v>28</v>
      </c>
      <c r="M3417" s="293" t="s">
        <v>13</v>
      </c>
      <c r="N3417" t="s">
        <v>14</v>
      </c>
      <c r="O3417" t="s">
        <v>309</v>
      </c>
      <c r="P3417" t="s">
        <v>1606</v>
      </c>
      <c r="Q3417" t="s">
        <v>6479</v>
      </c>
      <c r="R3417" s="230">
        <v>45138</v>
      </c>
      <c r="S3417" s="230">
        <v>45291</v>
      </c>
      <c r="T3417" t="s">
        <v>8407</v>
      </c>
      <c r="U3417" s="259"/>
      <c r="V3417" s="259"/>
      <c r="W3417" s="259"/>
      <c r="X3417" s="259"/>
      <c r="Y3417" s="260"/>
      <c r="Z3417" t="s">
        <v>8392</v>
      </c>
      <c r="AA3417" t="s">
        <v>8398</v>
      </c>
      <c r="AB3417">
        <v>1755689446</v>
      </c>
      <c r="AC3417" s="261" t="str">
        <f>_xlfn.IFNA(IF(Table[[#This Row],[Programme Partner]]&lt;&gt;Table[[#This Row],[Implementing Partner]],CONCATENATE(Table[[#This Row],[Programme Partner]],"-",Table[[#This Row],[Implementing Partner]]),Table[[#This Row],[Programme Partner]]),"")</f>
        <v>IRB</v>
      </c>
    </row>
    <row r="3418" spans="1:29" ht="16.5" customHeight="1">
      <c r="A3418" s="183"/>
      <c r="B3418" s="183" t="s">
        <v>8385</v>
      </c>
      <c r="C3418" s="195" t="s">
        <v>8360</v>
      </c>
      <c r="D3418" s="268" t="s">
        <v>8360</v>
      </c>
      <c r="E3418" s="233" t="s">
        <v>8461</v>
      </c>
      <c r="F3418" s="195" t="s">
        <v>27</v>
      </c>
      <c r="G3418" s="195" t="s">
        <v>8014</v>
      </c>
      <c r="H3418" s="301" t="s">
        <v>8401</v>
      </c>
      <c r="I3418" s="195" t="str">
        <f>IFERROR(VLOOKUP(Table[[#This Row],[Activity Details of Assistance]],WHAT!E:F,2,FALSE),"")</f>
        <v># of household</v>
      </c>
      <c r="J3418" s="195"/>
      <c r="K3418">
        <v>2648</v>
      </c>
      <c r="L3418" s="195" t="s">
        <v>28</v>
      </c>
      <c r="M3418" s="293" t="s">
        <v>13</v>
      </c>
      <c r="N3418" t="s">
        <v>14</v>
      </c>
      <c r="O3418" t="s">
        <v>309</v>
      </c>
      <c r="P3418" t="s">
        <v>1606</v>
      </c>
      <c r="Q3418" t="s">
        <v>6479</v>
      </c>
      <c r="R3418" s="230">
        <v>45138</v>
      </c>
      <c r="S3418" s="230">
        <v>45291</v>
      </c>
      <c r="T3418" t="s">
        <v>8407</v>
      </c>
      <c r="U3418" s="259"/>
      <c r="V3418" s="259"/>
      <c r="W3418" s="259"/>
      <c r="X3418" s="259"/>
      <c r="Y3418" s="260"/>
      <c r="Z3418" t="s">
        <v>8392</v>
      </c>
      <c r="AA3418" t="s">
        <v>8398</v>
      </c>
      <c r="AB3418">
        <v>1755689446</v>
      </c>
      <c r="AC3418" s="261" t="str">
        <f>_xlfn.IFNA(IF(Table[[#This Row],[Programme Partner]]&lt;&gt;Table[[#This Row],[Implementing Partner]],CONCATENATE(Table[[#This Row],[Programme Partner]],"-",Table[[#This Row],[Implementing Partner]]),Table[[#This Row],[Programme Partner]]),"")</f>
        <v>IRB</v>
      </c>
    </row>
    <row r="3419" spans="1:29" ht="16.5" customHeight="1">
      <c r="A3419" s="183"/>
      <c r="B3419" s="183" t="s">
        <v>8385</v>
      </c>
      <c r="C3419" s="195" t="s">
        <v>8360</v>
      </c>
      <c r="D3419" s="268" t="s">
        <v>8360</v>
      </c>
      <c r="E3419" s="233" t="s">
        <v>8461</v>
      </c>
      <c r="F3419" s="195" t="s">
        <v>27</v>
      </c>
      <c r="G3419" s="195" t="s">
        <v>8014</v>
      </c>
      <c r="H3419" s="301" t="s">
        <v>8412</v>
      </c>
      <c r="I3419" s="195" t="str">
        <f>IFERROR(VLOOKUP(Table[[#This Row],[Activity Details of Assistance]],WHAT!E:F,2,FALSE),"")</f>
        <v># of HH</v>
      </c>
      <c r="J3419" s="195"/>
      <c r="K3419">
        <v>2648</v>
      </c>
      <c r="L3419" s="195" t="s">
        <v>28</v>
      </c>
      <c r="M3419" s="293" t="s">
        <v>13</v>
      </c>
      <c r="N3419" t="s">
        <v>14</v>
      </c>
      <c r="O3419" t="s">
        <v>309</v>
      </c>
      <c r="P3419" t="s">
        <v>1606</v>
      </c>
      <c r="Q3419" t="s">
        <v>6479</v>
      </c>
      <c r="R3419" s="230">
        <v>45138</v>
      </c>
      <c r="S3419" s="230">
        <v>45291</v>
      </c>
      <c r="T3419" t="s">
        <v>8407</v>
      </c>
      <c r="U3419" s="259"/>
      <c r="V3419" s="259"/>
      <c r="W3419" s="259"/>
      <c r="X3419" s="259"/>
      <c r="Y3419" s="260"/>
      <c r="Z3419" t="s">
        <v>8392</v>
      </c>
      <c r="AA3419" t="s">
        <v>8398</v>
      </c>
      <c r="AB3419">
        <v>1755689446</v>
      </c>
      <c r="AC3419" s="261" t="str">
        <f>_xlfn.IFNA(IF(Table[[#This Row],[Programme Partner]]&lt;&gt;Table[[#This Row],[Implementing Partner]],CONCATENATE(Table[[#This Row],[Programme Partner]],"-",Table[[#This Row],[Implementing Partner]]),Table[[#This Row],[Programme Partner]]),"")</f>
        <v>IRB</v>
      </c>
    </row>
    <row r="3420" spans="1:29" ht="16.5" customHeight="1">
      <c r="A3420" s="183"/>
      <c r="B3420" s="183" t="s">
        <v>8385</v>
      </c>
      <c r="C3420" s="195" t="s">
        <v>8295</v>
      </c>
      <c r="D3420" s="268" t="s">
        <v>8295</v>
      </c>
      <c r="E3420" s="233" t="s">
        <v>8455</v>
      </c>
      <c r="F3420" s="195" t="s">
        <v>27</v>
      </c>
      <c r="G3420" s="195" t="s">
        <v>8012</v>
      </c>
      <c r="H3420" s="301" t="s">
        <v>8364</v>
      </c>
      <c r="I3420" s="195" t="str">
        <f>IFERROR(VLOOKUP(Table[[#This Row],[Activity Details of Assistance]],WHAT!E:F,2,FALSE),"")</f>
        <v xml:space="preserve"># of door </v>
      </c>
      <c r="J3420" s="195"/>
      <c r="K3420">
        <v>26</v>
      </c>
      <c r="L3420" s="195" t="s">
        <v>28</v>
      </c>
      <c r="M3420" s="293" t="s">
        <v>13</v>
      </c>
      <c r="N3420" t="s">
        <v>14</v>
      </c>
      <c r="O3420" t="s">
        <v>307</v>
      </c>
      <c r="P3420" t="s">
        <v>1599</v>
      </c>
      <c r="Q3420" t="s">
        <v>4723</v>
      </c>
      <c r="R3420" s="230">
        <v>45169</v>
      </c>
      <c r="S3420" s="230">
        <v>45657</v>
      </c>
      <c r="T3420" t="s">
        <v>8407</v>
      </c>
      <c r="U3420" s="259"/>
      <c r="V3420" s="259"/>
      <c r="W3420" s="259"/>
      <c r="X3420" s="259"/>
      <c r="Y3420" s="260"/>
      <c r="Z3420" t="s">
        <v>8300</v>
      </c>
      <c r="AA3420" t="s">
        <v>8301</v>
      </c>
      <c r="AB3420">
        <v>1712651648</v>
      </c>
      <c r="AC3420" s="261" t="str">
        <f>_xlfn.IFNA(IF(Table[[#This Row],[Programme Partner]]&lt;&gt;Table[[#This Row],[Implementing Partner]],CONCATENATE(Table[[#This Row],[Programme Partner]],"-",Table[[#This Row],[Implementing Partner]]),Table[[#This Row],[Programme Partner]]),"")</f>
        <v>TDH</v>
      </c>
    </row>
    <row r="3421" spans="1:29" ht="16.5" customHeight="1">
      <c r="A3421" s="183"/>
      <c r="B3421" s="183" t="s">
        <v>8385</v>
      </c>
      <c r="C3421" s="195" t="s">
        <v>8295</v>
      </c>
      <c r="D3421" s="268" t="s">
        <v>8295</v>
      </c>
      <c r="E3421" s="233" t="s">
        <v>8455</v>
      </c>
      <c r="F3421" s="195" t="s">
        <v>27</v>
      </c>
      <c r="G3421" s="195" t="s">
        <v>8012</v>
      </c>
      <c r="H3421" s="301" t="s">
        <v>8365</v>
      </c>
      <c r="I3421" s="195" t="str">
        <f>IFERROR(VLOOKUP(Table[[#This Row],[Activity Details of Assistance]],WHAT!E:F,2,FALSE),"")</f>
        <v># of door</v>
      </c>
      <c r="J3421" s="195"/>
      <c r="K3421">
        <v>33</v>
      </c>
      <c r="L3421" s="195" t="s">
        <v>28</v>
      </c>
      <c r="M3421" s="293" t="s">
        <v>13</v>
      </c>
      <c r="N3421" t="s">
        <v>14</v>
      </c>
      <c r="O3421" t="s">
        <v>307</v>
      </c>
      <c r="P3421" t="s">
        <v>1599</v>
      </c>
      <c r="Q3421" t="s">
        <v>4723</v>
      </c>
      <c r="R3421" s="230">
        <v>45169</v>
      </c>
      <c r="S3421" s="230">
        <v>45657</v>
      </c>
      <c r="T3421" t="s">
        <v>8407</v>
      </c>
      <c r="U3421" s="259"/>
      <c r="V3421" s="259"/>
      <c r="W3421" s="259"/>
      <c r="X3421" s="259"/>
      <c r="Y3421" s="260"/>
      <c r="Z3421" t="s">
        <v>8300</v>
      </c>
      <c r="AA3421" t="s">
        <v>8301</v>
      </c>
      <c r="AB3421">
        <v>1712651648</v>
      </c>
      <c r="AC3421" s="261" t="str">
        <f>_xlfn.IFNA(IF(Table[[#This Row],[Programme Partner]]&lt;&gt;Table[[#This Row],[Implementing Partner]],CONCATENATE(Table[[#This Row],[Programme Partner]],"-",Table[[#This Row],[Implementing Partner]]),Table[[#This Row],[Programme Partner]]),"")</f>
        <v>TDH</v>
      </c>
    </row>
    <row r="3422" spans="1:29" ht="16.5" customHeight="1">
      <c r="A3422" s="183"/>
      <c r="B3422" s="183" t="s">
        <v>8385</v>
      </c>
      <c r="C3422" s="195" t="s">
        <v>8295</v>
      </c>
      <c r="D3422" s="268" t="s">
        <v>8295</v>
      </c>
      <c r="E3422" s="233" t="s">
        <v>8455</v>
      </c>
      <c r="F3422" s="195" t="s">
        <v>27</v>
      </c>
      <c r="G3422" s="195" t="s">
        <v>8012</v>
      </c>
      <c r="H3422" s="301" t="s">
        <v>8312</v>
      </c>
      <c r="I3422" s="195" t="str">
        <f>IFERROR(VLOOKUP(Table[[#This Row],[Activity Details of Assistance]],WHAT!E:F,2,FALSE),"")</f>
        <v># of door</v>
      </c>
      <c r="J3422" s="195"/>
      <c r="K3422">
        <v>162</v>
      </c>
      <c r="L3422" s="195" t="s">
        <v>28</v>
      </c>
      <c r="M3422" s="293" t="s">
        <v>13</v>
      </c>
      <c r="N3422" t="s">
        <v>14</v>
      </c>
      <c r="O3422" t="s">
        <v>307</v>
      </c>
      <c r="P3422" t="s">
        <v>1599</v>
      </c>
      <c r="Q3422" t="s">
        <v>4723</v>
      </c>
      <c r="R3422" s="230">
        <v>45169</v>
      </c>
      <c r="S3422" s="230">
        <v>45657</v>
      </c>
      <c r="T3422" t="s">
        <v>8407</v>
      </c>
      <c r="U3422" s="259"/>
      <c r="V3422" s="259"/>
      <c r="W3422" s="259"/>
      <c r="X3422" s="259"/>
      <c r="Y3422" s="260"/>
      <c r="Z3422" t="s">
        <v>8300</v>
      </c>
      <c r="AA3422" t="s">
        <v>8301</v>
      </c>
      <c r="AB3422">
        <v>1712651648</v>
      </c>
      <c r="AC3422" s="261" t="str">
        <f>_xlfn.IFNA(IF(Table[[#This Row],[Programme Partner]]&lt;&gt;Table[[#This Row],[Implementing Partner]],CONCATENATE(Table[[#This Row],[Programme Partner]],"-",Table[[#This Row],[Implementing Partner]]),Table[[#This Row],[Programme Partner]]),"")</f>
        <v>TDH</v>
      </c>
    </row>
    <row r="3423" spans="1:29" ht="16.5" customHeight="1">
      <c r="A3423" s="183"/>
      <c r="B3423" s="183" t="s">
        <v>8385</v>
      </c>
      <c r="C3423" s="195" t="s">
        <v>8295</v>
      </c>
      <c r="D3423" s="268" t="s">
        <v>8295</v>
      </c>
      <c r="E3423" s="233" t="s">
        <v>8455</v>
      </c>
      <c r="F3423" s="195" t="s">
        <v>27</v>
      </c>
      <c r="G3423" s="195" t="s">
        <v>8013</v>
      </c>
      <c r="H3423" s="301" t="s">
        <v>8287</v>
      </c>
      <c r="I3423" s="195" t="str">
        <f>IFERROR(VLOOKUP(Table[[#This Row],[Activity Details of Assistance]],WHAT!E:F,2,FALSE),"")</f>
        <v># of HP sessions at HH level</v>
      </c>
      <c r="J3423" s="195"/>
      <c r="K3423">
        <v>288</v>
      </c>
      <c r="L3423" s="195" t="s">
        <v>28</v>
      </c>
      <c r="M3423" s="293" t="s">
        <v>13</v>
      </c>
      <c r="N3423" t="s">
        <v>14</v>
      </c>
      <c r="O3423" t="s">
        <v>307</v>
      </c>
      <c r="P3423" t="s">
        <v>1599</v>
      </c>
      <c r="Q3423" t="s">
        <v>4723</v>
      </c>
      <c r="R3423" s="230">
        <v>45169</v>
      </c>
      <c r="S3423" s="230">
        <v>45657</v>
      </c>
      <c r="T3423" t="s">
        <v>8407</v>
      </c>
      <c r="U3423" s="259"/>
      <c r="V3423" s="259"/>
      <c r="W3423" s="259"/>
      <c r="X3423" s="259"/>
      <c r="Y3423" s="260"/>
      <c r="Z3423" t="s">
        <v>8300</v>
      </c>
      <c r="AA3423" t="s">
        <v>8301</v>
      </c>
      <c r="AB3423">
        <v>1712651648</v>
      </c>
      <c r="AC3423" s="261" t="str">
        <f>_xlfn.IFNA(IF(Table[[#This Row],[Programme Partner]]&lt;&gt;Table[[#This Row],[Implementing Partner]],CONCATENATE(Table[[#This Row],[Programme Partner]],"-",Table[[#This Row],[Implementing Partner]]),Table[[#This Row],[Programme Partner]]),"")</f>
        <v>TDH</v>
      </c>
    </row>
    <row r="3424" spans="1:29" ht="16.5" customHeight="1">
      <c r="A3424" s="183"/>
      <c r="B3424" s="183" t="s">
        <v>8385</v>
      </c>
      <c r="C3424" s="195" t="s">
        <v>8295</v>
      </c>
      <c r="D3424" s="268" t="s">
        <v>8295</v>
      </c>
      <c r="E3424" s="233" t="s">
        <v>8455</v>
      </c>
      <c r="F3424" s="195" t="s">
        <v>27</v>
      </c>
      <c r="G3424" s="195" t="s">
        <v>8013</v>
      </c>
      <c r="H3424" s="301" t="s">
        <v>8338</v>
      </c>
      <c r="I3424" s="195" t="str">
        <f>IFERROR(VLOOKUP(Table[[#This Row],[Activity Details of Assistance]],WHAT!E:F,2,FALSE),"")</f>
        <v># of facilities</v>
      </c>
      <c r="J3424" s="195"/>
      <c r="K3424">
        <v>160</v>
      </c>
      <c r="L3424" s="195" t="s">
        <v>28</v>
      </c>
      <c r="M3424" s="293" t="s">
        <v>13</v>
      </c>
      <c r="N3424" t="s">
        <v>14</v>
      </c>
      <c r="O3424" t="s">
        <v>307</v>
      </c>
      <c r="P3424" t="s">
        <v>1599</v>
      </c>
      <c r="Q3424" t="s">
        <v>4723</v>
      </c>
      <c r="R3424" s="230">
        <v>45169</v>
      </c>
      <c r="S3424" s="230">
        <v>45657</v>
      </c>
      <c r="T3424" t="s">
        <v>8407</v>
      </c>
      <c r="U3424" s="259"/>
      <c r="V3424" s="259"/>
      <c r="W3424" s="259"/>
      <c r="X3424" s="259"/>
      <c r="Y3424" s="260"/>
      <c r="Z3424" t="s">
        <v>8300</v>
      </c>
      <c r="AA3424" t="s">
        <v>8301</v>
      </c>
      <c r="AB3424">
        <v>1712651648</v>
      </c>
      <c r="AC3424" s="261" t="str">
        <f>_xlfn.IFNA(IF(Table[[#This Row],[Programme Partner]]&lt;&gt;Table[[#This Row],[Implementing Partner]],CONCATENATE(Table[[#This Row],[Programme Partner]],"-",Table[[#This Row],[Implementing Partner]]),Table[[#This Row],[Programme Partner]]),"")</f>
        <v>TDH</v>
      </c>
    </row>
    <row r="3425" spans="1:29" ht="16.5" customHeight="1">
      <c r="A3425" s="183"/>
      <c r="B3425" s="183" t="s">
        <v>8385</v>
      </c>
      <c r="C3425" s="195" t="s">
        <v>8295</v>
      </c>
      <c r="D3425" s="268" t="s">
        <v>8295</v>
      </c>
      <c r="E3425" s="233" t="s">
        <v>8455</v>
      </c>
      <c r="F3425" s="195" t="s">
        <v>27</v>
      </c>
      <c r="G3425" s="195" t="s">
        <v>8014</v>
      </c>
      <c r="H3425" s="301" t="s">
        <v>8313</v>
      </c>
      <c r="I3425" s="195" t="str">
        <f>IFERROR(VLOOKUP(Table[[#This Row],[Activity Details of Assistance]],WHAT!E:F,2,FALSE),"")</f>
        <v># of campaign per camp </v>
      </c>
      <c r="J3425" s="195"/>
      <c r="K3425">
        <v>8</v>
      </c>
      <c r="L3425" s="195" t="s">
        <v>28</v>
      </c>
      <c r="M3425" s="293" t="s">
        <v>13</v>
      </c>
      <c r="N3425" t="s">
        <v>14</v>
      </c>
      <c r="O3425" t="s">
        <v>307</v>
      </c>
      <c r="P3425" t="s">
        <v>1599</v>
      </c>
      <c r="Q3425" t="s">
        <v>4723</v>
      </c>
      <c r="R3425" s="230">
        <v>45169</v>
      </c>
      <c r="S3425" s="230">
        <v>45657</v>
      </c>
      <c r="T3425" t="s">
        <v>8407</v>
      </c>
      <c r="U3425" s="259"/>
      <c r="V3425" s="259"/>
      <c r="W3425" s="259"/>
      <c r="X3425" s="259"/>
      <c r="Y3425" s="260"/>
      <c r="Z3425" t="s">
        <v>8300</v>
      </c>
      <c r="AA3425" t="s">
        <v>8301</v>
      </c>
      <c r="AB3425">
        <v>1712651648</v>
      </c>
      <c r="AC3425" s="261" t="str">
        <f>_xlfn.IFNA(IF(Table[[#This Row],[Programme Partner]]&lt;&gt;Table[[#This Row],[Implementing Partner]],CONCATENATE(Table[[#This Row],[Programme Partner]],"-",Table[[#This Row],[Implementing Partner]]),Table[[#This Row],[Programme Partner]]),"")</f>
        <v>TDH</v>
      </c>
    </row>
    <row r="3426" spans="1:29" ht="16.5" customHeight="1">
      <c r="A3426" s="183"/>
      <c r="B3426" s="183" t="s">
        <v>8385</v>
      </c>
      <c r="C3426" s="195" t="s">
        <v>8295</v>
      </c>
      <c r="D3426" s="268" t="s">
        <v>8295</v>
      </c>
      <c r="E3426" s="233" t="s">
        <v>8455</v>
      </c>
      <c r="F3426" s="195" t="s">
        <v>27</v>
      </c>
      <c r="G3426" s="195" t="s">
        <v>8014</v>
      </c>
      <c r="H3426" s="301" t="s">
        <v>8412</v>
      </c>
      <c r="I3426" s="195" t="str">
        <f>IFERROR(VLOOKUP(Table[[#This Row],[Activity Details of Assistance]],WHAT!E:F,2,FALSE),"")</f>
        <v># of HH</v>
      </c>
      <c r="J3426" s="195"/>
      <c r="K3426">
        <v>48</v>
      </c>
      <c r="L3426" s="195" t="s">
        <v>28</v>
      </c>
      <c r="M3426" s="293" t="s">
        <v>13</v>
      </c>
      <c r="N3426" t="s">
        <v>14</v>
      </c>
      <c r="O3426" t="s">
        <v>307</v>
      </c>
      <c r="P3426" t="s">
        <v>1599</v>
      </c>
      <c r="Q3426" t="s">
        <v>4723</v>
      </c>
      <c r="R3426" s="230">
        <v>45169</v>
      </c>
      <c r="S3426" s="230">
        <v>45657</v>
      </c>
      <c r="T3426" t="s">
        <v>8407</v>
      </c>
      <c r="U3426" s="259"/>
      <c r="V3426" s="259"/>
      <c r="W3426" s="259"/>
      <c r="X3426" s="259"/>
      <c r="Y3426" s="260"/>
      <c r="Z3426" t="s">
        <v>8300</v>
      </c>
      <c r="AA3426" t="s">
        <v>8301</v>
      </c>
      <c r="AB3426">
        <v>1712651648</v>
      </c>
      <c r="AC3426" s="261" t="str">
        <f>_xlfn.IFNA(IF(Table[[#This Row],[Programme Partner]]&lt;&gt;Table[[#This Row],[Implementing Partner]],CONCATENATE(Table[[#This Row],[Programme Partner]],"-",Table[[#This Row],[Implementing Partner]]),Table[[#This Row],[Programme Partner]]),"")</f>
        <v>TDH</v>
      </c>
    </row>
    <row r="3427" spans="1:29" ht="16.5" customHeight="1">
      <c r="A3427" s="183"/>
      <c r="B3427" s="183" t="s">
        <v>8385</v>
      </c>
      <c r="C3427" s="195" t="s">
        <v>8295</v>
      </c>
      <c r="D3427" s="268" t="s">
        <v>8295</v>
      </c>
      <c r="E3427" s="233" t="s">
        <v>8455</v>
      </c>
      <c r="F3427" s="195" t="s">
        <v>27</v>
      </c>
      <c r="G3427" s="195" t="s">
        <v>8012</v>
      </c>
      <c r="H3427" s="301" t="s">
        <v>8312</v>
      </c>
      <c r="I3427" s="195" t="str">
        <f>IFERROR(VLOOKUP(Table[[#This Row],[Activity Details of Assistance]],WHAT!E:F,2,FALSE),"")</f>
        <v># of door</v>
      </c>
      <c r="J3427" s="195"/>
      <c r="K3427">
        <v>54</v>
      </c>
      <c r="L3427" s="195" t="s">
        <v>28</v>
      </c>
      <c r="M3427" s="293" t="s">
        <v>13</v>
      </c>
      <c r="N3427" t="s">
        <v>14</v>
      </c>
      <c r="O3427" t="s">
        <v>307</v>
      </c>
      <c r="P3427" t="s">
        <v>1599</v>
      </c>
      <c r="Q3427" t="s">
        <v>4726</v>
      </c>
      <c r="R3427" s="230">
        <v>45169</v>
      </c>
      <c r="S3427" s="230">
        <v>45657</v>
      </c>
      <c r="T3427" t="s">
        <v>8407</v>
      </c>
      <c r="U3427" s="259"/>
      <c r="V3427" s="259"/>
      <c r="W3427" s="259"/>
      <c r="X3427" s="259"/>
      <c r="Y3427" s="260"/>
      <c r="Z3427" t="s">
        <v>8300</v>
      </c>
      <c r="AA3427" t="s">
        <v>8301</v>
      </c>
      <c r="AB3427">
        <v>1712651648</v>
      </c>
      <c r="AC3427" s="261" t="str">
        <f>_xlfn.IFNA(IF(Table[[#This Row],[Programme Partner]]&lt;&gt;Table[[#This Row],[Implementing Partner]],CONCATENATE(Table[[#This Row],[Programme Partner]],"-",Table[[#This Row],[Implementing Partner]]),Table[[#This Row],[Programme Partner]]),"")</f>
        <v>TDH</v>
      </c>
    </row>
    <row r="3428" spans="1:29" ht="16.5" customHeight="1">
      <c r="A3428" s="183"/>
      <c r="B3428" s="183" t="s">
        <v>8385</v>
      </c>
      <c r="C3428" s="195" t="s">
        <v>8295</v>
      </c>
      <c r="D3428" s="268" t="s">
        <v>8295</v>
      </c>
      <c r="E3428" s="233" t="s">
        <v>8455</v>
      </c>
      <c r="F3428" s="195" t="s">
        <v>27</v>
      </c>
      <c r="G3428" s="195" t="s">
        <v>8013</v>
      </c>
      <c r="H3428" s="301" t="s">
        <v>8338</v>
      </c>
      <c r="I3428" s="195" t="str">
        <f>IFERROR(VLOOKUP(Table[[#This Row],[Activity Details of Assistance]],WHAT!E:F,2,FALSE),"")</f>
        <v># of facilities</v>
      </c>
      <c r="J3428" s="195"/>
      <c r="K3428">
        <v>54</v>
      </c>
      <c r="L3428" s="195" t="s">
        <v>28</v>
      </c>
      <c r="M3428" s="293" t="s">
        <v>13</v>
      </c>
      <c r="N3428" t="s">
        <v>14</v>
      </c>
      <c r="O3428" t="s">
        <v>307</v>
      </c>
      <c r="P3428" t="s">
        <v>1599</v>
      </c>
      <c r="Q3428" t="s">
        <v>4726</v>
      </c>
      <c r="R3428" s="230">
        <v>45169</v>
      </c>
      <c r="S3428" s="230">
        <v>45657</v>
      </c>
      <c r="T3428" t="s">
        <v>8407</v>
      </c>
      <c r="U3428" s="259"/>
      <c r="V3428" s="259"/>
      <c r="W3428" s="259"/>
      <c r="X3428" s="259"/>
      <c r="Y3428" s="260"/>
      <c r="Z3428" t="s">
        <v>8300</v>
      </c>
      <c r="AA3428" t="s">
        <v>8301</v>
      </c>
      <c r="AB3428">
        <v>1712651648</v>
      </c>
      <c r="AC3428" s="261" t="str">
        <f>_xlfn.IFNA(IF(Table[[#This Row],[Programme Partner]]&lt;&gt;Table[[#This Row],[Implementing Partner]],CONCATENATE(Table[[#This Row],[Programme Partner]],"-",Table[[#This Row],[Implementing Partner]]),Table[[#This Row],[Programme Partner]]),"")</f>
        <v>TDH</v>
      </c>
    </row>
    <row r="3429" spans="1:29" ht="16.5" customHeight="1">
      <c r="A3429" s="183"/>
      <c r="B3429" s="183" t="s">
        <v>8385</v>
      </c>
      <c r="C3429" s="195" t="s">
        <v>5234</v>
      </c>
      <c r="D3429" s="268" t="s">
        <v>5234</v>
      </c>
      <c r="E3429" s="233" t="s">
        <v>5234</v>
      </c>
      <c r="F3429" s="195" t="s">
        <v>27</v>
      </c>
      <c r="G3429" s="195" t="s">
        <v>8011</v>
      </c>
      <c r="H3429" s="301" t="s">
        <v>8363</v>
      </c>
      <c r="I3429" s="195" t="str">
        <f>IFERROR(VLOOKUP(Table[[#This Row],[Activity Details of Assistance]],WHAT!E:F,2,FALSE),"")</f>
        <v># of tube well</v>
      </c>
      <c r="J3429" s="195"/>
      <c r="K3429">
        <v>24</v>
      </c>
      <c r="L3429" s="195" t="s">
        <v>28</v>
      </c>
      <c r="M3429" s="293" t="s">
        <v>13</v>
      </c>
      <c r="N3429" t="s">
        <v>14</v>
      </c>
      <c r="O3429" t="s">
        <v>309</v>
      </c>
      <c r="P3429" t="s">
        <v>1606</v>
      </c>
      <c r="Q3429" t="s">
        <v>4668</v>
      </c>
      <c r="R3429" s="230">
        <v>45169</v>
      </c>
      <c r="S3429" s="230">
        <v>45657</v>
      </c>
      <c r="T3429" t="s">
        <v>8407</v>
      </c>
      <c r="U3429" s="259"/>
      <c r="V3429" s="259"/>
      <c r="W3429" s="259"/>
      <c r="X3429" s="259"/>
      <c r="Y3429" s="260"/>
      <c r="Z3429" t="s">
        <v>8427</v>
      </c>
      <c r="AA3429" t="s">
        <v>8428</v>
      </c>
      <c r="AB3429">
        <v>1708521596</v>
      </c>
      <c r="AC3429" s="261" t="str">
        <f>_xlfn.IFNA(IF(Table[[#This Row],[Programme Partner]]&lt;&gt;Table[[#This Row],[Implementing Partner]],CONCATENATE(Table[[#This Row],[Programme Partner]],"-",Table[[#This Row],[Implementing Partner]]),Table[[#This Row],[Programme Partner]]),"")</f>
        <v>SCI</v>
      </c>
    </row>
    <row r="3430" spans="1:29" ht="16.5" customHeight="1">
      <c r="A3430" s="183"/>
      <c r="B3430" s="183" t="s">
        <v>8385</v>
      </c>
      <c r="C3430" s="195" t="s">
        <v>5234</v>
      </c>
      <c r="D3430" s="268" t="s">
        <v>5234</v>
      </c>
      <c r="E3430" s="233" t="s">
        <v>5234</v>
      </c>
      <c r="F3430" s="195" t="s">
        <v>27</v>
      </c>
      <c r="G3430" s="195" t="s">
        <v>8012</v>
      </c>
      <c r="H3430" s="301" t="s">
        <v>8364</v>
      </c>
      <c r="I3430" s="195" t="str">
        <f>IFERROR(VLOOKUP(Table[[#This Row],[Activity Details of Assistance]],WHAT!E:F,2,FALSE),"")</f>
        <v xml:space="preserve"># of door </v>
      </c>
      <c r="J3430" s="195"/>
      <c r="K3430">
        <v>16</v>
      </c>
      <c r="L3430" s="195" t="s">
        <v>28</v>
      </c>
      <c r="M3430" s="293" t="s">
        <v>13</v>
      </c>
      <c r="N3430" t="s">
        <v>14</v>
      </c>
      <c r="O3430" t="s">
        <v>309</v>
      </c>
      <c r="P3430" t="s">
        <v>1606</v>
      </c>
      <c r="Q3430" t="s">
        <v>4668</v>
      </c>
      <c r="R3430" s="230">
        <v>45169</v>
      </c>
      <c r="S3430" s="230">
        <v>45657</v>
      </c>
      <c r="T3430" t="s">
        <v>8407</v>
      </c>
      <c r="U3430" s="259"/>
      <c r="V3430" s="259"/>
      <c r="W3430" s="259"/>
      <c r="X3430" s="259"/>
      <c r="Y3430" s="260"/>
      <c r="Z3430" t="s">
        <v>8427</v>
      </c>
      <c r="AA3430" t="s">
        <v>8428</v>
      </c>
      <c r="AB3430">
        <v>1708521596</v>
      </c>
      <c r="AC3430" s="261" t="str">
        <f>_xlfn.IFNA(IF(Table[[#This Row],[Programme Partner]]&lt;&gt;Table[[#This Row],[Implementing Partner]],CONCATENATE(Table[[#This Row],[Programme Partner]],"-",Table[[#This Row],[Implementing Partner]]),Table[[#This Row],[Programme Partner]]),"")</f>
        <v>SCI</v>
      </c>
    </row>
    <row r="3431" spans="1:29" ht="16.5" customHeight="1">
      <c r="A3431" s="183"/>
      <c r="B3431" s="183" t="s">
        <v>8385</v>
      </c>
      <c r="C3431" s="195" t="s">
        <v>5234</v>
      </c>
      <c r="D3431" s="268" t="s">
        <v>5234</v>
      </c>
      <c r="E3431" s="233" t="s">
        <v>5234</v>
      </c>
      <c r="F3431" s="195" t="s">
        <v>27</v>
      </c>
      <c r="G3431" s="195" t="s">
        <v>8012</v>
      </c>
      <c r="H3431" s="301" t="s">
        <v>8365</v>
      </c>
      <c r="I3431" s="195" t="str">
        <f>IFERROR(VLOOKUP(Table[[#This Row],[Activity Details of Assistance]],WHAT!E:F,2,FALSE),"")</f>
        <v># of door</v>
      </c>
      <c r="J3431" s="195"/>
      <c r="K3431">
        <v>36</v>
      </c>
      <c r="L3431" s="195" t="s">
        <v>28</v>
      </c>
      <c r="M3431" s="293" t="s">
        <v>13</v>
      </c>
      <c r="N3431" t="s">
        <v>14</v>
      </c>
      <c r="O3431" t="s">
        <v>309</v>
      </c>
      <c r="P3431" t="s">
        <v>1606</v>
      </c>
      <c r="Q3431" t="s">
        <v>4668</v>
      </c>
      <c r="R3431" s="230">
        <v>45169</v>
      </c>
      <c r="S3431" s="230">
        <v>45657</v>
      </c>
      <c r="T3431" t="s">
        <v>8407</v>
      </c>
      <c r="U3431" s="259"/>
      <c r="V3431" s="259"/>
      <c r="W3431" s="259"/>
      <c r="X3431" s="259"/>
      <c r="Y3431" s="260"/>
      <c r="Z3431" t="s">
        <v>8427</v>
      </c>
      <c r="AA3431" t="s">
        <v>8428</v>
      </c>
      <c r="AB3431">
        <v>1708521596</v>
      </c>
      <c r="AC3431" s="261" t="str">
        <f>_xlfn.IFNA(IF(Table[[#This Row],[Programme Partner]]&lt;&gt;Table[[#This Row],[Implementing Partner]],CONCATENATE(Table[[#This Row],[Programme Partner]],"-",Table[[#This Row],[Implementing Partner]]),Table[[#This Row],[Programme Partner]]),"")</f>
        <v>SCI</v>
      </c>
    </row>
    <row r="3432" spans="1:29" ht="16.5" customHeight="1">
      <c r="A3432" s="183"/>
      <c r="B3432" s="183" t="s">
        <v>8385</v>
      </c>
      <c r="C3432" s="195" t="s">
        <v>5234</v>
      </c>
      <c r="D3432" s="268" t="s">
        <v>5234</v>
      </c>
      <c r="E3432" s="233" t="s">
        <v>5234</v>
      </c>
      <c r="F3432" s="195" t="s">
        <v>27</v>
      </c>
      <c r="G3432" s="195" t="s">
        <v>8012</v>
      </c>
      <c r="H3432" s="301" t="s">
        <v>8312</v>
      </c>
      <c r="I3432" s="195" t="str">
        <f>IFERROR(VLOOKUP(Table[[#This Row],[Activity Details of Assistance]],WHAT!E:F,2,FALSE),"")</f>
        <v># of door</v>
      </c>
      <c r="J3432" s="195"/>
      <c r="K3432">
        <v>17</v>
      </c>
      <c r="L3432" s="195" t="s">
        <v>28</v>
      </c>
      <c r="M3432" s="293" t="s">
        <v>13</v>
      </c>
      <c r="N3432" t="s">
        <v>14</v>
      </c>
      <c r="O3432" t="s">
        <v>309</v>
      </c>
      <c r="P3432" t="s">
        <v>1606</v>
      </c>
      <c r="Q3432" t="s">
        <v>4668</v>
      </c>
      <c r="R3432" s="230">
        <v>45169</v>
      </c>
      <c r="S3432" s="230">
        <v>45657</v>
      </c>
      <c r="T3432" t="s">
        <v>8407</v>
      </c>
      <c r="U3432" s="259"/>
      <c r="V3432" s="259"/>
      <c r="W3432" s="259"/>
      <c r="X3432" s="259"/>
      <c r="Y3432" s="260"/>
      <c r="Z3432" t="s">
        <v>8427</v>
      </c>
      <c r="AA3432" t="s">
        <v>8428</v>
      </c>
      <c r="AB3432">
        <v>1708521596</v>
      </c>
      <c r="AC3432" s="261" t="str">
        <f>_xlfn.IFNA(IF(Table[[#This Row],[Programme Partner]]&lt;&gt;Table[[#This Row],[Implementing Partner]],CONCATENATE(Table[[#This Row],[Programme Partner]],"-",Table[[#This Row],[Implementing Partner]]),Table[[#This Row],[Programme Partner]]),"")</f>
        <v>SCI</v>
      </c>
    </row>
    <row r="3433" spans="1:29" ht="16.5" customHeight="1">
      <c r="A3433" s="183"/>
      <c r="B3433" s="183" t="s">
        <v>8385</v>
      </c>
      <c r="C3433" s="195" t="s">
        <v>5234</v>
      </c>
      <c r="D3433" s="268" t="s">
        <v>5234</v>
      </c>
      <c r="E3433" s="233" t="s">
        <v>5234</v>
      </c>
      <c r="F3433" s="195" t="s">
        <v>27</v>
      </c>
      <c r="G3433" s="195" t="s">
        <v>8013</v>
      </c>
      <c r="H3433" s="301" t="s">
        <v>8286</v>
      </c>
      <c r="I3433" s="195" t="str">
        <f>IFERROR(VLOOKUP(Table[[#This Row],[Activity Details of Assistance]],WHAT!E:F,2,FALSE),"")</f>
        <v># of HP sessions at community level</v>
      </c>
      <c r="J3433" s="195"/>
      <c r="K3433">
        <v>26</v>
      </c>
      <c r="L3433" s="195" t="s">
        <v>28</v>
      </c>
      <c r="M3433" s="293" t="s">
        <v>13</v>
      </c>
      <c r="N3433" t="s">
        <v>14</v>
      </c>
      <c r="O3433" t="s">
        <v>309</v>
      </c>
      <c r="P3433" t="s">
        <v>1606</v>
      </c>
      <c r="Q3433" t="s">
        <v>4668</v>
      </c>
      <c r="R3433" s="230">
        <v>45169</v>
      </c>
      <c r="S3433" s="230">
        <v>45657</v>
      </c>
      <c r="T3433" t="s">
        <v>8407</v>
      </c>
      <c r="U3433" s="259"/>
      <c r="V3433" s="259"/>
      <c r="W3433" s="259"/>
      <c r="X3433" s="259"/>
      <c r="Y3433" s="260"/>
      <c r="Z3433" t="s">
        <v>8427</v>
      </c>
      <c r="AA3433" t="s">
        <v>8428</v>
      </c>
      <c r="AB3433">
        <v>1708521596</v>
      </c>
      <c r="AC3433" s="261" t="str">
        <f>_xlfn.IFNA(IF(Table[[#This Row],[Programme Partner]]&lt;&gt;Table[[#This Row],[Implementing Partner]],CONCATENATE(Table[[#This Row],[Programme Partner]],"-",Table[[#This Row],[Implementing Partner]]),Table[[#This Row],[Programme Partner]]),"")</f>
        <v>SCI</v>
      </c>
    </row>
    <row r="3434" spans="1:29" ht="16.5" customHeight="1">
      <c r="A3434" s="183"/>
      <c r="B3434" s="183" t="s">
        <v>8385</v>
      </c>
      <c r="C3434" s="195" t="s">
        <v>5234</v>
      </c>
      <c r="D3434" s="268" t="s">
        <v>5234</v>
      </c>
      <c r="E3434" s="233" t="s">
        <v>5234</v>
      </c>
      <c r="F3434" s="195" t="s">
        <v>27</v>
      </c>
      <c r="G3434" s="195" t="s">
        <v>8014</v>
      </c>
      <c r="H3434" s="301" t="s">
        <v>8313</v>
      </c>
      <c r="I3434" s="195" t="str">
        <f>IFERROR(VLOOKUP(Table[[#This Row],[Activity Details of Assistance]],WHAT!E:F,2,FALSE),"")</f>
        <v># of campaign per camp </v>
      </c>
      <c r="J3434" s="195"/>
      <c r="K3434">
        <v>2</v>
      </c>
      <c r="L3434" s="195" t="s">
        <v>28</v>
      </c>
      <c r="M3434" s="293" t="s">
        <v>13</v>
      </c>
      <c r="N3434" t="s">
        <v>14</v>
      </c>
      <c r="O3434" t="s">
        <v>309</v>
      </c>
      <c r="P3434" t="s">
        <v>1606</v>
      </c>
      <c r="Q3434" t="s">
        <v>4668</v>
      </c>
      <c r="R3434" s="230">
        <v>45169</v>
      </c>
      <c r="S3434" s="230">
        <v>45657</v>
      </c>
      <c r="T3434" t="s">
        <v>8407</v>
      </c>
      <c r="U3434" s="259"/>
      <c r="V3434" s="259"/>
      <c r="W3434" s="259"/>
      <c r="X3434" s="259"/>
      <c r="Y3434" s="260"/>
      <c r="Z3434" t="s">
        <v>8427</v>
      </c>
      <c r="AA3434" t="s">
        <v>8428</v>
      </c>
      <c r="AB3434">
        <v>1708521596</v>
      </c>
      <c r="AC3434" s="261" t="str">
        <f>_xlfn.IFNA(IF(Table[[#This Row],[Programme Partner]]&lt;&gt;Table[[#This Row],[Implementing Partner]],CONCATENATE(Table[[#This Row],[Programme Partner]],"-",Table[[#This Row],[Implementing Partner]]),Table[[#This Row],[Programme Partner]]),"")</f>
        <v>SCI</v>
      </c>
    </row>
    <row r="3435" spans="1:29" ht="16.5" customHeight="1">
      <c r="A3435" s="183"/>
      <c r="B3435" s="183" t="s">
        <v>8385</v>
      </c>
      <c r="C3435" s="195" t="s">
        <v>5234</v>
      </c>
      <c r="D3435" s="268" t="s">
        <v>5234</v>
      </c>
      <c r="E3435" s="233" t="s">
        <v>5234</v>
      </c>
      <c r="F3435" s="195" t="s">
        <v>27</v>
      </c>
      <c r="G3435" s="195" t="s">
        <v>8014</v>
      </c>
      <c r="H3435" s="301" t="s">
        <v>8401</v>
      </c>
      <c r="I3435" s="195" t="str">
        <f>IFERROR(VLOOKUP(Table[[#This Row],[Activity Details of Assistance]],WHAT!E:F,2,FALSE),"")</f>
        <v># of household</v>
      </c>
      <c r="J3435" s="195"/>
      <c r="K3435">
        <v>140</v>
      </c>
      <c r="L3435" s="195" t="s">
        <v>28</v>
      </c>
      <c r="M3435" s="293" t="s">
        <v>13</v>
      </c>
      <c r="N3435" t="s">
        <v>14</v>
      </c>
      <c r="O3435" t="s">
        <v>309</v>
      </c>
      <c r="P3435" t="s">
        <v>1606</v>
      </c>
      <c r="Q3435" t="s">
        <v>4668</v>
      </c>
      <c r="R3435" s="230">
        <v>45169</v>
      </c>
      <c r="S3435" s="230">
        <v>45657</v>
      </c>
      <c r="T3435" t="s">
        <v>8407</v>
      </c>
      <c r="U3435" s="259"/>
      <c r="V3435" s="259"/>
      <c r="W3435" s="259"/>
      <c r="X3435" s="259"/>
      <c r="Y3435" s="260"/>
      <c r="Z3435" t="s">
        <v>8427</v>
      </c>
      <c r="AA3435" t="s">
        <v>8428</v>
      </c>
      <c r="AB3435">
        <v>1708521596</v>
      </c>
      <c r="AC3435" s="261" t="str">
        <f>_xlfn.IFNA(IF(Table[[#This Row],[Programme Partner]]&lt;&gt;Table[[#This Row],[Implementing Partner]],CONCATENATE(Table[[#This Row],[Programme Partner]],"-",Table[[#This Row],[Implementing Partner]]),Table[[#This Row],[Programme Partner]]),"")</f>
        <v>SCI</v>
      </c>
    </row>
    <row r="3436" spans="1:29" ht="16.5" customHeight="1">
      <c r="A3436" s="183"/>
      <c r="B3436" s="183" t="s">
        <v>8385</v>
      </c>
      <c r="C3436" s="195" t="s">
        <v>5234</v>
      </c>
      <c r="D3436" s="268" t="s">
        <v>5234</v>
      </c>
      <c r="E3436" s="233" t="s">
        <v>5234</v>
      </c>
      <c r="F3436" s="195" t="s">
        <v>27</v>
      </c>
      <c r="G3436" s="195" t="s">
        <v>8014</v>
      </c>
      <c r="H3436" s="301" t="s">
        <v>8412</v>
      </c>
      <c r="I3436" s="195" t="str">
        <f>IFERROR(VLOOKUP(Table[[#This Row],[Activity Details of Assistance]],WHAT!E:F,2,FALSE),"")</f>
        <v># of HH</v>
      </c>
      <c r="J3436" s="195"/>
      <c r="K3436">
        <v>400</v>
      </c>
      <c r="L3436" s="195" t="s">
        <v>28</v>
      </c>
      <c r="M3436" s="293" t="s">
        <v>13</v>
      </c>
      <c r="N3436" t="s">
        <v>14</v>
      </c>
      <c r="O3436" t="s">
        <v>309</v>
      </c>
      <c r="P3436" t="s">
        <v>1606</v>
      </c>
      <c r="Q3436" t="s">
        <v>4668</v>
      </c>
      <c r="R3436" s="230">
        <v>45169</v>
      </c>
      <c r="S3436" s="230">
        <v>45657</v>
      </c>
      <c r="T3436" t="s">
        <v>8407</v>
      </c>
      <c r="U3436" s="259"/>
      <c r="V3436" s="259"/>
      <c r="W3436" s="259"/>
      <c r="X3436" s="259"/>
      <c r="Y3436" s="260"/>
      <c r="Z3436" t="s">
        <v>8427</v>
      </c>
      <c r="AA3436" t="s">
        <v>8428</v>
      </c>
      <c r="AB3436">
        <v>1708521596</v>
      </c>
      <c r="AC3436" s="261" t="str">
        <f>_xlfn.IFNA(IF(Table[[#This Row],[Programme Partner]]&lt;&gt;Table[[#This Row],[Implementing Partner]],CONCATENATE(Table[[#This Row],[Programme Partner]],"-",Table[[#This Row],[Implementing Partner]]),Table[[#This Row],[Programme Partner]]),"")</f>
        <v>SCI</v>
      </c>
    </row>
    <row r="3437" spans="1:29" ht="16.5" customHeight="1">
      <c r="A3437" s="183"/>
      <c r="B3437" s="183" t="s">
        <v>8385</v>
      </c>
      <c r="C3437" s="195" t="s">
        <v>5234</v>
      </c>
      <c r="D3437" s="268" t="s">
        <v>5234</v>
      </c>
      <c r="E3437" s="233" t="s">
        <v>5234</v>
      </c>
      <c r="F3437" s="195" t="s">
        <v>27</v>
      </c>
      <c r="G3437" s="195" t="s">
        <v>8011</v>
      </c>
      <c r="H3437" s="301" t="s">
        <v>8363</v>
      </c>
      <c r="I3437" s="195" t="str">
        <f>IFERROR(VLOOKUP(Table[[#This Row],[Activity Details of Assistance]],WHAT!E:F,2,FALSE),"")</f>
        <v># of tube well</v>
      </c>
      <c r="J3437" s="195"/>
      <c r="K3437">
        <v>28</v>
      </c>
      <c r="L3437" s="195" t="s">
        <v>28</v>
      </c>
      <c r="M3437" s="293" t="s">
        <v>13</v>
      </c>
      <c r="N3437" t="s">
        <v>14</v>
      </c>
      <c r="O3437" t="s">
        <v>309</v>
      </c>
      <c r="P3437" t="s">
        <v>1606</v>
      </c>
      <c r="Q3437" t="s">
        <v>4678</v>
      </c>
      <c r="R3437" s="230">
        <v>45169</v>
      </c>
      <c r="S3437" s="230">
        <v>45657</v>
      </c>
      <c r="T3437" t="s">
        <v>8407</v>
      </c>
      <c r="U3437" s="259"/>
      <c r="V3437" s="259"/>
      <c r="W3437" s="259"/>
      <c r="X3437" s="259"/>
      <c r="Y3437" s="260"/>
      <c r="Z3437" t="s">
        <v>8427</v>
      </c>
      <c r="AA3437" t="s">
        <v>8428</v>
      </c>
      <c r="AB3437">
        <v>1708521596</v>
      </c>
      <c r="AC3437" s="261" t="str">
        <f>_xlfn.IFNA(IF(Table[[#This Row],[Programme Partner]]&lt;&gt;Table[[#This Row],[Implementing Partner]],CONCATENATE(Table[[#This Row],[Programme Partner]],"-",Table[[#This Row],[Implementing Partner]]),Table[[#This Row],[Programme Partner]]),"")</f>
        <v>SCI</v>
      </c>
    </row>
    <row r="3438" spans="1:29" ht="16.5" customHeight="1">
      <c r="A3438" s="183"/>
      <c r="B3438" s="183" t="s">
        <v>8385</v>
      </c>
      <c r="C3438" s="195" t="s">
        <v>5234</v>
      </c>
      <c r="D3438" s="268" t="s">
        <v>5234</v>
      </c>
      <c r="E3438" s="233" t="s">
        <v>5234</v>
      </c>
      <c r="F3438" s="195" t="s">
        <v>27</v>
      </c>
      <c r="G3438" s="195" t="s">
        <v>8012</v>
      </c>
      <c r="H3438" s="301" t="s">
        <v>8364</v>
      </c>
      <c r="I3438" s="195" t="str">
        <f>IFERROR(VLOOKUP(Table[[#This Row],[Activity Details of Assistance]],WHAT!E:F,2,FALSE),"")</f>
        <v xml:space="preserve"># of door </v>
      </c>
      <c r="J3438" s="195"/>
      <c r="K3438">
        <v>11</v>
      </c>
      <c r="L3438" s="195" t="s">
        <v>28</v>
      </c>
      <c r="M3438" s="293" t="s">
        <v>13</v>
      </c>
      <c r="N3438" t="s">
        <v>14</v>
      </c>
      <c r="O3438" t="s">
        <v>309</v>
      </c>
      <c r="P3438" t="s">
        <v>1606</v>
      </c>
      <c r="Q3438" t="s">
        <v>4678</v>
      </c>
      <c r="R3438" s="230">
        <v>45169</v>
      </c>
      <c r="S3438" s="230">
        <v>45657</v>
      </c>
      <c r="T3438" t="s">
        <v>8407</v>
      </c>
      <c r="U3438" s="259"/>
      <c r="V3438" s="259"/>
      <c r="W3438" s="259"/>
      <c r="X3438" s="259"/>
      <c r="Y3438" s="260"/>
      <c r="Z3438" t="s">
        <v>8427</v>
      </c>
      <c r="AA3438" t="s">
        <v>8428</v>
      </c>
      <c r="AB3438">
        <v>1708521596</v>
      </c>
      <c r="AC3438" s="261" t="str">
        <f>_xlfn.IFNA(IF(Table[[#This Row],[Programme Partner]]&lt;&gt;Table[[#This Row],[Implementing Partner]],CONCATENATE(Table[[#This Row],[Programme Partner]],"-",Table[[#This Row],[Implementing Partner]]),Table[[#This Row],[Programme Partner]]),"")</f>
        <v>SCI</v>
      </c>
    </row>
    <row r="3439" spans="1:29" ht="16.5" customHeight="1">
      <c r="A3439" s="183"/>
      <c r="B3439" s="183" t="s">
        <v>8385</v>
      </c>
      <c r="C3439" s="195" t="s">
        <v>5234</v>
      </c>
      <c r="D3439" s="268" t="s">
        <v>5234</v>
      </c>
      <c r="E3439" s="233" t="s">
        <v>5234</v>
      </c>
      <c r="F3439" s="195" t="s">
        <v>27</v>
      </c>
      <c r="G3439" s="195" t="s">
        <v>8012</v>
      </c>
      <c r="H3439" s="301" t="s">
        <v>8365</v>
      </c>
      <c r="I3439" s="195" t="str">
        <f>IFERROR(VLOOKUP(Table[[#This Row],[Activity Details of Assistance]],WHAT!E:F,2,FALSE),"")</f>
        <v># of door</v>
      </c>
      <c r="J3439" s="195"/>
      <c r="K3439">
        <v>22</v>
      </c>
      <c r="L3439" s="195" t="s">
        <v>28</v>
      </c>
      <c r="M3439" s="293" t="s">
        <v>13</v>
      </c>
      <c r="N3439" t="s">
        <v>14</v>
      </c>
      <c r="O3439" t="s">
        <v>309</v>
      </c>
      <c r="P3439" t="s">
        <v>1606</v>
      </c>
      <c r="Q3439" t="s">
        <v>4678</v>
      </c>
      <c r="R3439" s="230">
        <v>45169</v>
      </c>
      <c r="S3439" s="230">
        <v>45657</v>
      </c>
      <c r="T3439" t="s">
        <v>8407</v>
      </c>
      <c r="U3439" s="259"/>
      <c r="V3439" s="259"/>
      <c r="W3439" s="259"/>
      <c r="X3439" s="259"/>
      <c r="Y3439" s="260"/>
      <c r="Z3439" t="s">
        <v>8427</v>
      </c>
      <c r="AA3439" t="s">
        <v>8428</v>
      </c>
      <c r="AB3439">
        <v>1708521596</v>
      </c>
      <c r="AC3439" s="261" t="str">
        <f>_xlfn.IFNA(IF(Table[[#This Row],[Programme Partner]]&lt;&gt;Table[[#This Row],[Implementing Partner]],CONCATENATE(Table[[#This Row],[Programme Partner]],"-",Table[[#This Row],[Implementing Partner]]),Table[[#This Row],[Programme Partner]]),"")</f>
        <v>SCI</v>
      </c>
    </row>
    <row r="3440" spans="1:29" ht="16.5" customHeight="1">
      <c r="A3440" s="183"/>
      <c r="B3440" s="183" t="s">
        <v>8385</v>
      </c>
      <c r="C3440" s="195" t="s">
        <v>5234</v>
      </c>
      <c r="D3440" s="268" t="s">
        <v>5234</v>
      </c>
      <c r="E3440" s="233" t="s">
        <v>5234</v>
      </c>
      <c r="F3440" s="195" t="s">
        <v>27</v>
      </c>
      <c r="G3440" s="195" t="s">
        <v>8012</v>
      </c>
      <c r="H3440" s="301" t="s">
        <v>8312</v>
      </c>
      <c r="I3440" s="195" t="str">
        <f>IFERROR(VLOOKUP(Table[[#This Row],[Activity Details of Assistance]],WHAT!E:F,2,FALSE),"")</f>
        <v># of door</v>
      </c>
      <c r="J3440" s="195"/>
      <c r="K3440">
        <v>59</v>
      </c>
      <c r="L3440" s="195" t="s">
        <v>28</v>
      </c>
      <c r="M3440" s="293" t="s">
        <v>13</v>
      </c>
      <c r="N3440" t="s">
        <v>14</v>
      </c>
      <c r="O3440" t="s">
        <v>309</v>
      </c>
      <c r="P3440" t="s">
        <v>1606</v>
      </c>
      <c r="Q3440" t="s">
        <v>4678</v>
      </c>
      <c r="R3440" s="230">
        <v>45169</v>
      </c>
      <c r="S3440" s="230">
        <v>45657</v>
      </c>
      <c r="T3440" t="s">
        <v>8407</v>
      </c>
      <c r="U3440" s="259"/>
      <c r="V3440" s="259"/>
      <c r="W3440" s="259"/>
      <c r="X3440" s="259"/>
      <c r="Y3440" s="260"/>
      <c r="Z3440" t="s">
        <v>8427</v>
      </c>
      <c r="AA3440" t="s">
        <v>8428</v>
      </c>
      <c r="AB3440">
        <v>1708521596</v>
      </c>
      <c r="AC3440" s="261" t="str">
        <f>_xlfn.IFNA(IF(Table[[#This Row],[Programme Partner]]&lt;&gt;Table[[#This Row],[Implementing Partner]],CONCATENATE(Table[[#This Row],[Programme Partner]],"-",Table[[#This Row],[Implementing Partner]]),Table[[#This Row],[Programme Partner]]),"")</f>
        <v>SCI</v>
      </c>
    </row>
    <row r="3441" spans="1:29" ht="16.5" customHeight="1">
      <c r="A3441" s="183"/>
      <c r="B3441" s="183" t="s">
        <v>8385</v>
      </c>
      <c r="C3441" s="195" t="s">
        <v>5234</v>
      </c>
      <c r="D3441" s="268" t="s">
        <v>5234</v>
      </c>
      <c r="E3441" s="233" t="s">
        <v>5234</v>
      </c>
      <c r="F3441" s="195" t="s">
        <v>27</v>
      </c>
      <c r="G3441" s="195" t="s">
        <v>8013</v>
      </c>
      <c r="H3441" s="301" t="s">
        <v>8286</v>
      </c>
      <c r="I3441" s="195" t="str">
        <f>IFERROR(VLOOKUP(Table[[#This Row],[Activity Details of Assistance]],WHAT!E:F,2,FALSE),"")</f>
        <v># of HP sessions at community level</v>
      </c>
      <c r="J3441" s="195"/>
      <c r="K3441">
        <v>37</v>
      </c>
      <c r="L3441" s="195" t="s">
        <v>28</v>
      </c>
      <c r="M3441" s="293" t="s">
        <v>13</v>
      </c>
      <c r="N3441" t="s">
        <v>14</v>
      </c>
      <c r="O3441" t="s">
        <v>309</v>
      </c>
      <c r="P3441" t="s">
        <v>1606</v>
      </c>
      <c r="Q3441" t="s">
        <v>4678</v>
      </c>
      <c r="R3441" s="230">
        <v>45169</v>
      </c>
      <c r="S3441" s="230">
        <v>45657</v>
      </c>
      <c r="T3441" t="s">
        <v>8407</v>
      </c>
      <c r="U3441" s="259"/>
      <c r="V3441" s="259"/>
      <c r="W3441" s="259"/>
      <c r="X3441" s="259"/>
      <c r="Y3441" s="260"/>
      <c r="Z3441" t="s">
        <v>8427</v>
      </c>
      <c r="AA3441" t="s">
        <v>8428</v>
      </c>
      <c r="AB3441">
        <v>1708521596</v>
      </c>
      <c r="AC3441" s="261" t="str">
        <f>_xlfn.IFNA(IF(Table[[#This Row],[Programme Partner]]&lt;&gt;Table[[#This Row],[Implementing Partner]],CONCATENATE(Table[[#This Row],[Programme Partner]],"-",Table[[#This Row],[Implementing Partner]]),Table[[#This Row],[Programme Partner]]),"")</f>
        <v>SCI</v>
      </c>
    </row>
    <row r="3442" spans="1:29" ht="16.5" customHeight="1">
      <c r="A3442" s="183"/>
      <c r="B3442" s="183" t="s">
        <v>8385</v>
      </c>
      <c r="C3442" s="195" t="s">
        <v>5234</v>
      </c>
      <c r="D3442" s="268" t="s">
        <v>5234</v>
      </c>
      <c r="E3442" s="233" t="s">
        <v>5234</v>
      </c>
      <c r="F3442" s="195" t="s">
        <v>27</v>
      </c>
      <c r="G3442" s="195" t="s">
        <v>8014</v>
      </c>
      <c r="H3442" s="301" t="s">
        <v>8313</v>
      </c>
      <c r="I3442" s="195" t="str">
        <f>IFERROR(VLOOKUP(Table[[#This Row],[Activity Details of Assistance]],WHAT!E:F,2,FALSE),"")</f>
        <v># of campaign per camp </v>
      </c>
      <c r="J3442" s="195"/>
      <c r="K3442">
        <v>2</v>
      </c>
      <c r="L3442" s="195" t="s">
        <v>28</v>
      </c>
      <c r="M3442" s="293" t="s">
        <v>13</v>
      </c>
      <c r="N3442" t="s">
        <v>14</v>
      </c>
      <c r="O3442" t="s">
        <v>309</v>
      </c>
      <c r="P3442" t="s">
        <v>1606</v>
      </c>
      <c r="Q3442" t="s">
        <v>4678</v>
      </c>
      <c r="R3442" s="230">
        <v>45169</v>
      </c>
      <c r="S3442" s="230">
        <v>45657</v>
      </c>
      <c r="T3442" t="s">
        <v>8407</v>
      </c>
      <c r="U3442" s="259"/>
      <c r="V3442" s="259"/>
      <c r="W3442" s="259"/>
      <c r="X3442" s="259"/>
      <c r="Y3442" s="260"/>
      <c r="Z3442" t="s">
        <v>8427</v>
      </c>
      <c r="AA3442" t="s">
        <v>8428</v>
      </c>
      <c r="AB3442">
        <v>1708521596</v>
      </c>
      <c r="AC3442" s="261" t="str">
        <f>_xlfn.IFNA(IF(Table[[#This Row],[Programme Partner]]&lt;&gt;Table[[#This Row],[Implementing Partner]],CONCATENATE(Table[[#This Row],[Programme Partner]],"-",Table[[#This Row],[Implementing Partner]]),Table[[#This Row],[Programme Partner]]),"")</f>
        <v>SCI</v>
      </c>
    </row>
    <row r="3443" spans="1:29" ht="16.5" customHeight="1">
      <c r="A3443" s="183"/>
      <c r="B3443" s="183" t="s">
        <v>8385</v>
      </c>
      <c r="C3443" s="195" t="s">
        <v>5234</v>
      </c>
      <c r="D3443" s="268" t="s">
        <v>5234</v>
      </c>
      <c r="E3443" s="233" t="s">
        <v>5234</v>
      </c>
      <c r="F3443" s="195" t="s">
        <v>27</v>
      </c>
      <c r="G3443" s="195" t="s">
        <v>8014</v>
      </c>
      <c r="H3443" s="301" t="s">
        <v>8401</v>
      </c>
      <c r="I3443" s="195" t="str">
        <f>IFERROR(VLOOKUP(Table[[#This Row],[Activity Details of Assistance]],WHAT!E:F,2,FALSE),"")</f>
        <v># of household</v>
      </c>
      <c r="J3443" s="195"/>
      <c r="K3443">
        <v>609</v>
      </c>
      <c r="L3443" s="195" t="s">
        <v>28</v>
      </c>
      <c r="M3443" s="293" t="s">
        <v>13</v>
      </c>
      <c r="N3443" t="s">
        <v>14</v>
      </c>
      <c r="O3443" t="s">
        <v>309</v>
      </c>
      <c r="P3443" t="s">
        <v>1606</v>
      </c>
      <c r="Q3443" t="s">
        <v>4678</v>
      </c>
      <c r="R3443" s="230">
        <v>45169</v>
      </c>
      <c r="S3443" s="230">
        <v>45657</v>
      </c>
      <c r="T3443" t="s">
        <v>8407</v>
      </c>
      <c r="U3443" s="259"/>
      <c r="V3443" s="259"/>
      <c r="W3443" s="259"/>
      <c r="X3443" s="259"/>
      <c r="Y3443" s="260"/>
      <c r="Z3443" t="s">
        <v>8427</v>
      </c>
      <c r="AA3443" t="s">
        <v>8428</v>
      </c>
      <c r="AB3443">
        <v>1708521596</v>
      </c>
      <c r="AC3443" s="261" t="str">
        <f>_xlfn.IFNA(IF(Table[[#This Row],[Programme Partner]]&lt;&gt;Table[[#This Row],[Implementing Partner]],CONCATENATE(Table[[#This Row],[Programme Partner]],"-",Table[[#This Row],[Implementing Partner]]),Table[[#This Row],[Programme Partner]]),"")</f>
        <v>SCI</v>
      </c>
    </row>
    <row r="3444" spans="1:29" ht="16.5" customHeight="1">
      <c r="A3444" s="183"/>
      <c r="B3444" s="183" t="s">
        <v>8385</v>
      </c>
      <c r="C3444" s="195" t="s">
        <v>5234</v>
      </c>
      <c r="D3444" s="268" t="s">
        <v>5234</v>
      </c>
      <c r="E3444" s="233" t="s">
        <v>5234</v>
      </c>
      <c r="F3444" s="195" t="s">
        <v>27</v>
      </c>
      <c r="G3444" s="195" t="s">
        <v>8012</v>
      </c>
      <c r="H3444" s="301" t="s">
        <v>8364</v>
      </c>
      <c r="I3444" s="195" t="str">
        <f>IFERROR(VLOOKUP(Table[[#This Row],[Activity Details of Assistance]],WHAT!E:F,2,FALSE),"")</f>
        <v xml:space="preserve"># of door </v>
      </c>
      <c r="J3444" s="195"/>
      <c r="K3444">
        <v>5</v>
      </c>
      <c r="L3444" s="195" t="s">
        <v>28</v>
      </c>
      <c r="M3444" s="293" t="s">
        <v>13</v>
      </c>
      <c r="N3444" t="s">
        <v>14</v>
      </c>
      <c r="O3444" t="s">
        <v>307</v>
      </c>
      <c r="P3444" t="s">
        <v>1599</v>
      </c>
      <c r="Q3444" t="s">
        <v>4720</v>
      </c>
      <c r="R3444" s="230">
        <v>45169</v>
      </c>
      <c r="S3444" s="230">
        <v>45657</v>
      </c>
      <c r="T3444" t="s">
        <v>8407</v>
      </c>
      <c r="U3444" s="259"/>
      <c r="V3444" s="259"/>
      <c r="W3444" s="259"/>
      <c r="X3444" s="259"/>
      <c r="Y3444" s="260"/>
      <c r="Z3444" t="s">
        <v>8427</v>
      </c>
      <c r="AA3444" t="s">
        <v>8428</v>
      </c>
      <c r="AB3444">
        <v>1708521596</v>
      </c>
      <c r="AC3444" s="261" t="str">
        <f>_xlfn.IFNA(IF(Table[[#This Row],[Programme Partner]]&lt;&gt;Table[[#This Row],[Implementing Partner]],CONCATENATE(Table[[#This Row],[Programme Partner]],"-",Table[[#This Row],[Implementing Partner]]),Table[[#This Row],[Programme Partner]]),"")</f>
        <v>SCI</v>
      </c>
    </row>
    <row r="3445" spans="1:29" ht="16.5" customHeight="1">
      <c r="A3445" s="183"/>
      <c r="B3445" s="183" t="s">
        <v>8385</v>
      </c>
      <c r="C3445" s="195" t="s">
        <v>5234</v>
      </c>
      <c r="D3445" s="268" t="s">
        <v>5234</v>
      </c>
      <c r="E3445" s="233" t="s">
        <v>5234</v>
      </c>
      <c r="F3445" s="195" t="s">
        <v>27</v>
      </c>
      <c r="G3445" s="195" t="s">
        <v>8012</v>
      </c>
      <c r="H3445" s="301" t="s">
        <v>8365</v>
      </c>
      <c r="I3445" s="195" t="str">
        <f>IFERROR(VLOOKUP(Table[[#This Row],[Activity Details of Assistance]],WHAT!E:F,2,FALSE),"")</f>
        <v># of door</v>
      </c>
      <c r="J3445" s="195"/>
      <c r="K3445">
        <v>27</v>
      </c>
      <c r="L3445" s="195" t="s">
        <v>28</v>
      </c>
      <c r="M3445" s="293" t="s">
        <v>13</v>
      </c>
      <c r="N3445" t="s">
        <v>14</v>
      </c>
      <c r="O3445" t="s">
        <v>307</v>
      </c>
      <c r="P3445" t="s">
        <v>1599</v>
      </c>
      <c r="Q3445" t="s">
        <v>4720</v>
      </c>
      <c r="R3445" s="230">
        <v>45169</v>
      </c>
      <c r="S3445" s="230">
        <v>45657</v>
      </c>
      <c r="T3445" t="s">
        <v>8407</v>
      </c>
      <c r="U3445" s="259"/>
      <c r="V3445" s="259"/>
      <c r="W3445" s="259"/>
      <c r="X3445" s="259"/>
      <c r="Y3445" s="260"/>
      <c r="Z3445" t="s">
        <v>8427</v>
      </c>
      <c r="AA3445" t="s">
        <v>8428</v>
      </c>
      <c r="AB3445">
        <v>1708521596</v>
      </c>
      <c r="AC3445" s="261" t="str">
        <f>_xlfn.IFNA(IF(Table[[#This Row],[Programme Partner]]&lt;&gt;Table[[#This Row],[Implementing Partner]],CONCATENATE(Table[[#This Row],[Programme Partner]],"-",Table[[#This Row],[Implementing Partner]]),Table[[#This Row],[Programme Partner]]),"")</f>
        <v>SCI</v>
      </c>
    </row>
    <row r="3446" spans="1:29" ht="16.5" customHeight="1">
      <c r="A3446" s="183"/>
      <c r="B3446" s="183" t="s">
        <v>8385</v>
      </c>
      <c r="C3446" s="195" t="s">
        <v>5234</v>
      </c>
      <c r="D3446" s="268" t="s">
        <v>5234</v>
      </c>
      <c r="E3446" s="233" t="s">
        <v>5234</v>
      </c>
      <c r="F3446" s="195" t="s">
        <v>27</v>
      </c>
      <c r="G3446" s="195" t="s">
        <v>8012</v>
      </c>
      <c r="H3446" s="301" t="s">
        <v>8312</v>
      </c>
      <c r="I3446" s="195" t="str">
        <f>IFERROR(VLOOKUP(Table[[#This Row],[Activity Details of Assistance]],WHAT!E:F,2,FALSE),"")</f>
        <v># of door</v>
      </c>
      <c r="J3446" s="195"/>
      <c r="K3446">
        <v>135</v>
      </c>
      <c r="L3446" s="195" t="s">
        <v>28</v>
      </c>
      <c r="M3446" s="293" t="s">
        <v>13</v>
      </c>
      <c r="N3446" t="s">
        <v>14</v>
      </c>
      <c r="O3446" t="s">
        <v>307</v>
      </c>
      <c r="P3446" t="s">
        <v>1599</v>
      </c>
      <c r="Q3446" t="s">
        <v>4720</v>
      </c>
      <c r="R3446" s="230">
        <v>45169</v>
      </c>
      <c r="S3446" s="230">
        <v>45657</v>
      </c>
      <c r="T3446" t="s">
        <v>8407</v>
      </c>
      <c r="U3446" s="259"/>
      <c r="V3446" s="259"/>
      <c r="W3446" s="259"/>
      <c r="X3446" s="259"/>
      <c r="Y3446" s="260"/>
      <c r="Z3446" t="s">
        <v>8427</v>
      </c>
      <c r="AA3446" t="s">
        <v>8428</v>
      </c>
      <c r="AB3446">
        <v>1708521596</v>
      </c>
      <c r="AC3446" s="261" t="str">
        <f>_xlfn.IFNA(IF(Table[[#This Row],[Programme Partner]]&lt;&gt;Table[[#This Row],[Implementing Partner]],CONCATENATE(Table[[#This Row],[Programme Partner]],"-",Table[[#This Row],[Implementing Partner]]),Table[[#This Row],[Programme Partner]]),"")</f>
        <v>SCI</v>
      </c>
    </row>
    <row r="3447" spans="1:29" ht="16.5" customHeight="1">
      <c r="A3447" s="183"/>
      <c r="B3447" s="183" t="s">
        <v>8385</v>
      </c>
      <c r="C3447" s="195" t="s">
        <v>5234</v>
      </c>
      <c r="D3447" s="268" t="s">
        <v>5234</v>
      </c>
      <c r="E3447" s="233" t="s">
        <v>5234</v>
      </c>
      <c r="F3447" s="195" t="s">
        <v>27</v>
      </c>
      <c r="G3447" s="195" t="s">
        <v>8013</v>
      </c>
      <c r="H3447" s="301" t="s">
        <v>8286</v>
      </c>
      <c r="I3447" s="195" t="str">
        <f>IFERROR(VLOOKUP(Table[[#This Row],[Activity Details of Assistance]],WHAT!E:F,2,FALSE),"")</f>
        <v># of HP sessions at community level</v>
      </c>
      <c r="J3447" s="195"/>
      <c r="K3447">
        <v>111</v>
      </c>
      <c r="L3447" s="195" t="s">
        <v>28</v>
      </c>
      <c r="M3447" s="293" t="s">
        <v>13</v>
      </c>
      <c r="N3447" t="s">
        <v>14</v>
      </c>
      <c r="O3447" t="s">
        <v>307</v>
      </c>
      <c r="P3447" t="s">
        <v>1599</v>
      </c>
      <c r="Q3447" t="s">
        <v>4720</v>
      </c>
      <c r="R3447" s="230">
        <v>45169</v>
      </c>
      <c r="S3447" s="230">
        <v>45657</v>
      </c>
      <c r="T3447" t="s">
        <v>8407</v>
      </c>
      <c r="U3447" s="259"/>
      <c r="V3447" s="259"/>
      <c r="W3447" s="259"/>
      <c r="X3447" s="259"/>
      <c r="Y3447" s="260"/>
      <c r="Z3447" t="s">
        <v>8427</v>
      </c>
      <c r="AA3447" t="s">
        <v>8428</v>
      </c>
      <c r="AB3447">
        <v>1708521596</v>
      </c>
      <c r="AC3447" s="261" t="str">
        <f>_xlfn.IFNA(IF(Table[[#This Row],[Programme Partner]]&lt;&gt;Table[[#This Row],[Implementing Partner]],CONCATENATE(Table[[#This Row],[Programme Partner]],"-",Table[[#This Row],[Implementing Partner]]),Table[[#This Row],[Programme Partner]]),"")</f>
        <v>SCI</v>
      </c>
    </row>
    <row r="3448" spans="1:29" ht="16.5" customHeight="1">
      <c r="A3448" s="183"/>
      <c r="B3448" s="183" t="s">
        <v>8385</v>
      </c>
      <c r="C3448" s="195" t="s">
        <v>5234</v>
      </c>
      <c r="D3448" s="268" t="s">
        <v>5234</v>
      </c>
      <c r="E3448" s="233" t="s">
        <v>5234</v>
      </c>
      <c r="F3448" s="195" t="s">
        <v>27</v>
      </c>
      <c r="G3448" s="195" t="s">
        <v>8014</v>
      </c>
      <c r="H3448" s="301" t="s">
        <v>8313</v>
      </c>
      <c r="I3448" s="195" t="str">
        <f>IFERROR(VLOOKUP(Table[[#This Row],[Activity Details of Assistance]],WHAT!E:F,2,FALSE),"")</f>
        <v># of campaign per camp </v>
      </c>
      <c r="J3448" s="195"/>
      <c r="K3448">
        <v>2</v>
      </c>
      <c r="L3448" s="195" t="s">
        <v>28</v>
      </c>
      <c r="M3448" s="293" t="s">
        <v>13</v>
      </c>
      <c r="N3448" t="s">
        <v>14</v>
      </c>
      <c r="O3448" t="s">
        <v>307</v>
      </c>
      <c r="P3448" t="s">
        <v>1599</v>
      </c>
      <c r="Q3448" t="s">
        <v>4720</v>
      </c>
      <c r="R3448" s="230">
        <v>45169</v>
      </c>
      <c r="S3448" s="230">
        <v>45657</v>
      </c>
      <c r="T3448" t="s">
        <v>8407</v>
      </c>
      <c r="U3448" s="259"/>
      <c r="V3448" s="259"/>
      <c r="W3448" s="259"/>
      <c r="X3448" s="259"/>
      <c r="Y3448" s="260"/>
      <c r="Z3448" t="s">
        <v>8427</v>
      </c>
      <c r="AA3448" t="s">
        <v>8428</v>
      </c>
      <c r="AB3448">
        <v>1708521596</v>
      </c>
      <c r="AC3448" s="261" t="str">
        <f>_xlfn.IFNA(IF(Table[[#This Row],[Programme Partner]]&lt;&gt;Table[[#This Row],[Implementing Partner]],CONCATENATE(Table[[#This Row],[Programme Partner]],"-",Table[[#This Row],[Implementing Partner]]),Table[[#This Row],[Programme Partner]]),"")</f>
        <v>SCI</v>
      </c>
    </row>
    <row r="3449" spans="1:29" ht="16.5" customHeight="1">
      <c r="A3449" s="183"/>
      <c r="B3449" s="183" t="s">
        <v>8385</v>
      </c>
      <c r="C3449" s="195" t="s">
        <v>5234</v>
      </c>
      <c r="D3449" s="268" t="s">
        <v>5234</v>
      </c>
      <c r="E3449" s="233" t="s">
        <v>5234</v>
      </c>
      <c r="F3449" s="195" t="s">
        <v>27</v>
      </c>
      <c r="G3449" s="195" t="s">
        <v>8014</v>
      </c>
      <c r="H3449" s="301" t="s">
        <v>8401</v>
      </c>
      <c r="I3449" s="195" t="str">
        <f>IFERROR(VLOOKUP(Table[[#This Row],[Activity Details of Assistance]],WHAT!E:F,2,FALSE),"")</f>
        <v># of household</v>
      </c>
      <c r="J3449" s="195"/>
      <c r="K3449">
        <v>650</v>
      </c>
      <c r="L3449" s="195" t="s">
        <v>28</v>
      </c>
      <c r="M3449" s="293" t="s">
        <v>13</v>
      </c>
      <c r="N3449" t="s">
        <v>14</v>
      </c>
      <c r="O3449" t="s">
        <v>307</v>
      </c>
      <c r="P3449" t="s">
        <v>1599</v>
      </c>
      <c r="Q3449" t="s">
        <v>4720</v>
      </c>
      <c r="R3449" s="230">
        <v>45169</v>
      </c>
      <c r="S3449" s="230">
        <v>45657</v>
      </c>
      <c r="T3449" t="s">
        <v>8407</v>
      </c>
      <c r="U3449" s="259"/>
      <c r="V3449" s="259"/>
      <c r="W3449" s="259"/>
      <c r="X3449" s="259"/>
      <c r="Y3449" s="260"/>
      <c r="Z3449" t="s">
        <v>8427</v>
      </c>
      <c r="AA3449" t="s">
        <v>8428</v>
      </c>
      <c r="AB3449">
        <v>1708521596</v>
      </c>
      <c r="AC3449" s="261" t="str">
        <f>_xlfn.IFNA(IF(Table[[#This Row],[Programme Partner]]&lt;&gt;Table[[#This Row],[Implementing Partner]],CONCATENATE(Table[[#This Row],[Programme Partner]],"-",Table[[#This Row],[Implementing Partner]]),Table[[#This Row],[Programme Partner]]),"")</f>
        <v>SCI</v>
      </c>
    </row>
    <row r="3450" spans="1:29" ht="16.5" customHeight="1">
      <c r="A3450" s="183"/>
      <c r="B3450" s="183" t="s">
        <v>8385</v>
      </c>
      <c r="C3450" s="195" t="s">
        <v>5234</v>
      </c>
      <c r="D3450" s="268" t="s">
        <v>5234</v>
      </c>
      <c r="E3450" s="233" t="s">
        <v>5234</v>
      </c>
      <c r="F3450" s="195" t="s">
        <v>27</v>
      </c>
      <c r="G3450" s="195" t="s">
        <v>8012</v>
      </c>
      <c r="H3450" s="301" t="s">
        <v>8364</v>
      </c>
      <c r="I3450" s="195" t="str">
        <f>IFERROR(VLOOKUP(Table[[#This Row],[Activity Details of Assistance]],WHAT!E:F,2,FALSE),"")</f>
        <v xml:space="preserve"># of door </v>
      </c>
      <c r="J3450" s="195"/>
      <c r="K3450">
        <v>10</v>
      </c>
      <c r="L3450" s="195" t="s">
        <v>28</v>
      </c>
      <c r="M3450" s="293" t="s">
        <v>13</v>
      </c>
      <c r="N3450" t="s">
        <v>14</v>
      </c>
      <c r="O3450" t="s">
        <v>307</v>
      </c>
      <c r="P3450" t="s">
        <v>1599</v>
      </c>
      <c r="Q3450" t="s">
        <v>4726</v>
      </c>
      <c r="R3450" s="230">
        <v>45169</v>
      </c>
      <c r="S3450" s="230">
        <v>45657</v>
      </c>
      <c r="T3450" t="s">
        <v>8407</v>
      </c>
      <c r="U3450" s="259"/>
      <c r="V3450" s="259"/>
      <c r="W3450" s="259"/>
      <c r="X3450" s="259"/>
      <c r="Y3450" s="260"/>
      <c r="Z3450" t="s">
        <v>8427</v>
      </c>
      <c r="AA3450" t="s">
        <v>8428</v>
      </c>
      <c r="AB3450">
        <v>1708521596</v>
      </c>
      <c r="AC3450" s="261" t="str">
        <f>_xlfn.IFNA(IF(Table[[#This Row],[Programme Partner]]&lt;&gt;Table[[#This Row],[Implementing Partner]],CONCATENATE(Table[[#This Row],[Programme Partner]],"-",Table[[#This Row],[Implementing Partner]]),Table[[#This Row],[Programme Partner]]),"")</f>
        <v>SCI</v>
      </c>
    </row>
    <row r="3451" spans="1:29" ht="16.5" customHeight="1">
      <c r="A3451" s="183"/>
      <c r="B3451" s="183" t="s">
        <v>8385</v>
      </c>
      <c r="C3451" s="195" t="s">
        <v>5234</v>
      </c>
      <c r="D3451" s="268" t="s">
        <v>5234</v>
      </c>
      <c r="E3451" s="233" t="s">
        <v>5234</v>
      </c>
      <c r="F3451" s="195" t="s">
        <v>27</v>
      </c>
      <c r="G3451" s="195" t="s">
        <v>8012</v>
      </c>
      <c r="H3451" s="301" t="s">
        <v>8365</v>
      </c>
      <c r="I3451" s="195" t="str">
        <f>IFERROR(VLOOKUP(Table[[#This Row],[Activity Details of Assistance]],WHAT!E:F,2,FALSE),"")</f>
        <v># of door</v>
      </c>
      <c r="J3451" s="195"/>
      <c r="K3451">
        <v>66</v>
      </c>
      <c r="L3451" s="195" t="s">
        <v>28</v>
      </c>
      <c r="M3451" s="293" t="s">
        <v>13</v>
      </c>
      <c r="N3451" t="s">
        <v>14</v>
      </c>
      <c r="O3451" t="s">
        <v>307</v>
      </c>
      <c r="P3451" t="s">
        <v>1599</v>
      </c>
      <c r="Q3451" t="s">
        <v>4726</v>
      </c>
      <c r="R3451" s="230">
        <v>45169</v>
      </c>
      <c r="S3451" s="230">
        <v>45657</v>
      </c>
      <c r="T3451" t="s">
        <v>8407</v>
      </c>
      <c r="U3451" s="259"/>
      <c r="V3451" s="259"/>
      <c r="W3451" s="259"/>
      <c r="X3451" s="259"/>
      <c r="Y3451" s="260"/>
      <c r="Z3451" t="s">
        <v>8427</v>
      </c>
      <c r="AA3451" t="s">
        <v>8428</v>
      </c>
      <c r="AB3451">
        <v>1708521596</v>
      </c>
      <c r="AC3451" s="261" t="str">
        <f>_xlfn.IFNA(IF(Table[[#This Row],[Programme Partner]]&lt;&gt;Table[[#This Row],[Implementing Partner]],CONCATENATE(Table[[#This Row],[Programme Partner]],"-",Table[[#This Row],[Implementing Partner]]),Table[[#This Row],[Programme Partner]]),"")</f>
        <v>SCI</v>
      </c>
    </row>
    <row r="3452" spans="1:29" ht="16.5" customHeight="1">
      <c r="A3452" s="183"/>
      <c r="B3452" s="183" t="s">
        <v>8385</v>
      </c>
      <c r="C3452" s="195" t="s">
        <v>5234</v>
      </c>
      <c r="D3452" s="268" t="s">
        <v>5234</v>
      </c>
      <c r="E3452" s="233" t="s">
        <v>5234</v>
      </c>
      <c r="F3452" s="195" t="s">
        <v>27</v>
      </c>
      <c r="G3452" s="195" t="s">
        <v>8012</v>
      </c>
      <c r="H3452" s="301" t="s">
        <v>8312</v>
      </c>
      <c r="I3452" s="195" t="str">
        <f>IFERROR(VLOOKUP(Table[[#This Row],[Activity Details of Assistance]],WHAT!E:F,2,FALSE),"")</f>
        <v># of door</v>
      </c>
      <c r="J3452" s="195"/>
      <c r="K3452">
        <v>75</v>
      </c>
      <c r="L3452" s="195" t="s">
        <v>28</v>
      </c>
      <c r="M3452" s="293" t="s">
        <v>13</v>
      </c>
      <c r="N3452" t="s">
        <v>14</v>
      </c>
      <c r="O3452" t="s">
        <v>307</v>
      </c>
      <c r="P3452" t="s">
        <v>1599</v>
      </c>
      <c r="Q3452" t="s">
        <v>4726</v>
      </c>
      <c r="R3452" s="230">
        <v>45169</v>
      </c>
      <c r="S3452" s="230">
        <v>45657</v>
      </c>
      <c r="T3452" t="s">
        <v>8407</v>
      </c>
      <c r="U3452" s="259"/>
      <c r="V3452" s="259"/>
      <c r="W3452" s="259"/>
      <c r="X3452" s="259"/>
      <c r="Y3452" s="260"/>
      <c r="Z3452" t="s">
        <v>8427</v>
      </c>
      <c r="AA3452" t="s">
        <v>8428</v>
      </c>
      <c r="AB3452">
        <v>1708521596</v>
      </c>
      <c r="AC3452" s="261" t="str">
        <f>_xlfn.IFNA(IF(Table[[#This Row],[Programme Partner]]&lt;&gt;Table[[#This Row],[Implementing Partner]],CONCATENATE(Table[[#This Row],[Programme Partner]],"-",Table[[#This Row],[Implementing Partner]]),Table[[#This Row],[Programme Partner]]),"")</f>
        <v>SCI</v>
      </c>
    </row>
    <row r="3453" spans="1:29" ht="16.5" customHeight="1">
      <c r="A3453" s="183"/>
      <c r="B3453" s="183" t="s">
        <v>8385</v>
      </c>
      <c r="C3453" s="195" t="s">
        <v>5234</v>
      </c>
      <c r="D3453" s="268" t="s">
        <v>5234</v>
      </c>
      <c r="E3453" s="233" t="s">
        <v>5234</v>
      </c>
      <c r="F3453" s="195" t="s">
        <v>27</v>
      </c>
      <c r="G3453" s="195" t="s">
        <v>8013</v>
      </c>
      <c r="H3453" s="301" t="s">
        <v>8286</v>
      </c>
      <c r="I3453" s="195" t="str">
        <f>IFERROR(VLOOKUP(Table[[#This Row],[Activity Details of Assistance]],WHAT!E:F,2,FALSE),"")</f>
        <v># of HP sessions at community level</v>
      </c>
      <c r="J3453" s="195"/>
      <c r="K3453">
        <v>109</v>
      </c>
      <c r="L3453" s="195" t="s">
        <v>28</v>
      </c>
      <c r="M3453" s="293" t="s">
        <v>13</v>
      </c>
      <c r="N3453" t="s">
        <v>14</v>
      </c>
      <c r="O3453" t="s">
        <v>307</v>
      </c>
      <c r="P3453" t="s">
        <v>1599</v>
      </c>
      <c r="Q3453" t="s">
        <v>4726</v>
      </c>
      <c r="R3453" s="230">
        <v>45169</v>
      </c>
      <c r="S3453" s="230">
        <v>45657</v>
      </c>
      <c r="T3453" t="s">
        <v>8407</v>
      </c>
      <c r="U3453" s="259"/>
      <c r="V3453" s="259"/>
      <c r="W3453" s="259"/>
      <c r="X3453" s="259"/>
      <c r="Y3453" s="260"/>
      <c r="Z3453" t="s">
        <v>8427</v>
      </c>
      <c r="AA3453" t="s">
        <v>8428</v>
      </c>
      <c r="AB3453">
        <v>1708521596</v>
      </c>
      <c r="AC3453" s="261" t="str">
        <f>_xlfn.IFNA(IF(Table[[#This Row],[Programme Partner]]&lt;&gt;Table[[#This Row],[Implementing Partner]],CONCATENATE(Table[[#This Row],[Programme Partner]],"-",Table[[#This Row],[Implementing Partner]]),Table[[#This Row],[Programme Partner]]),"")</f>
        <v>SCI</v>
      </c>
    </row>
    <row r="3454" spans="1:29" ht="16.5" customHeight="1">
      <c r="A3454" s="183"/>
      <c r="B3454" s="183" t="s">
        <v>8385</v>
      </c>
      <c r="C3454" s="195" t="s">
        <v>5234</v>
      </c>
      <c r="D3454" s="268" t="s">
        <v>5234</v>
      </c>
      <c r="E3454" s="233" t="s">
        <v>5234</v>
      </c>
      <c r="F3454" s="195" t="s">
        <v>27</v>
      </c>
      <c r="G3454" s="195" t="s">
        <v>8014</v>
      </c>
      <c r="H3454" s="301" t="s">
        <v>8313</v>
      </c>
      <c r="I3454" s="195" t="str">
        <f>IFERROR(VLOOKUP(Table[[#This Row],[Activity Details of Assistance]],WHAT!E:F,2,FALSE),"")</f>
        <v># of campaign per camp </v>
      </c>
      <c r="J3454" s="195"/>
      <c r="K3454">
        <v>2</v>
      </c>
      <c r="L3454" s="195" t="s">
        <v>28</v>
      </c>
      <c r="M3454" s="293" t="s">
        <v>13</v>
      </c>
      <c r="N3454" t="s">
        <v>14</v>
      </c>
      <c r="O3454" t="s">
        <v>307</v>
      </c>
      <c r="P3454" t="s">
        <v>1599</v>
      </c>
      <c r="Q3454" t="s">
        <v>4726</v>
      </c>
      <c r="R3454" s="230">
        <v>45169</v>
      </c>
      <c r="S3454" s="230">
        <v>45657</v>
      </c>
      <c r="T3454" t="s">
        <v>8407</v>
      </c>
      <c r="U3454" s="259"/>
      <c r="V3454" s="259"/>
      <c r="W3454" s="259"/>
      <c r="X3454" s="259"/>
      <c r="Y3454" s="260"/>
      <c r="Z3454" t="s">
        <v>8427</v>
      </c>
      <c r="AA3454" t="s">
        <v>8428</v>
      </c>
      <c r="AB3454">
        <v>1708521596</v>
      </c>
      <c r="AC3454" s="261" t="str">
        <f>_xlfn.IFNA(IF(Table[[#This Row],[Programme Partner]]&lt;&gt;Table[[#This Row],[Implementing Partner]],CONCATENATE(Table[[#This Row],[Programme Partner]],"-",Table[[#This Row],[Implementing Partner]]),Table[[#This Row],[Programme Partner]]),"")</f>
        <v>SCI</v>
      </c>
    </row>
    <row r="3455" spans="1:29" ht="16.5" customHeight="1">
      <c r="A3455" s="183"/>
      <c r="B3455" s="183" t="s">
        <v>8385</v>
      </c>
      <c r="C3455" s="195" t="s">
        <v>5234</v>
      </c>
      <c r="D3455" s="268" t="s">
        <v>5234</v>
      </c>
      <c r="E3455" s="233" t="s">
        <v>5234</v>
      </c>
      <c r="F3455" s="195" t="s">
        <v>27</v>
      </c>
      <c r="G3455" s="195" t="s">
        <v>8014</v>
      </c>
      <c r="H3455" s="301" t="s">
        <v>8401</v>
      </c>
      <c r="I3455" s="195" t="str">
        <f>IFERROR(VLOOKUP(Table[[#This Row],[Activity Details of Assistance]],WHAT!E:F,2,FALSE),"")</f>
        <v># of household</v>
      </c>
      <c r="J3455" s="195"/>
      <c r="K3455">
        <v>680</v>
      </c>
      <c r="L3455" s="195" t="s">
        <v>28</v>
      </c>
      <c r="M3455" s="293" t="s">
        <v>13</v>
      </c>
      <c r="N3455" t="s">
        <v>14</v>
      </c>
      <c r="O3455" t="s">
        <v>307</v>
      </c>
      <c r="P3455" t="s">
        <v>1599</v>
      </c>
      <c r="Q3455" t="s">
        <v>4726</v>
      </c>
      <c r="R3455" s="230">
        <v>45169</v>
      </c>
      <c r="S3455" s="230">
        <v>45657</v>
      </c>
      <c r="T3455" t="s">
        <v>8407</v>
      </c>
      <c r="U3455" s="259"/>
      <c r="V3455" s="259"/>
      <c r="W3455" s="259"/>
      <c r="X3455" s="259"/>
      <c r="Y3455" s="260"/>
      <c r="Z3455" t="s">
        <v>8427</v>
      </c>
      <c r="AA3455" t="s">
        <v>8428</v>
      </c>
      <c r="AB3455">
        <v>1708521596</v>
      </c>
      <c r="AC3455" s="261" t="str">
        <f>_xlfn.IFNA(IF(Table[[#This Row],[Programme Partner]]&lt;&gt;Table[[#This Row],[Implementing Partner]],CONCATENATE(Table[[#This Row],[Programme Partner]],"-",Table[[#This Row],[Implementing Partner]]),Table[[#This Row],[Programme Partner]]),"")</f>
        <v>SCI</v>
      </c>
    </row>
    <row r="3456" spans="1:29" ht="16.5" customHeight="1">
      <c r="A3456" s="183"/>
      <c r="B3456" s="183" t="s">
        <v>8385</v>
      </c>
      <c r="C3456" s="195" t="s">
        <v>5234</v>
      </c>
      <c r="D3456" s="268" t="s">
        <v>5234</v>
      </c>
      <c r="E3456" s="233" t="s">
        <v>5234</v>
      </c>
      <c r="F3456" s="195" t="s">
        <v>27</v>
      </c>
      <c r="G3456" s="195" t="s">
        <v>8014</v>
      </c>
      <c r="H3456" s="301" t="s">
        <v>8412</v>
      </c>
      <c r="I3456" s="195" t="str">
        <f>IFERROR(VLOOKUP(Table[[#This Row],[Activity Details of Assistance]],WHAT!E:F,2,FALSE),"")</f>
        <v># of HH</v>
      </c>
      <c r="J3456" s="195"/>
      <c r="K3456">
        <v>400</v>
      </c>
      <c r="L3456" s="195" t="s">
        <v>28</v>
      </c>
      <c r="M3456" s="293" t="s">
        <v>13</v>
      </c>
      <c r="N3456" t="s">
        <v>14</v>
      </c>
      <c r="O3456" t="s">
        <v>307</v>
      </c>
      <c r="P3456" t="s">
        <v>1599</v>
      </c>
      <c r="Q3456" t="s">
        <v>4726</v>
      </c>
      <c r="R3456" s="230">
        <v>45169</v>
      </c>
      <c r="S3456" s="230">
        <v>45657</v>
      </c>
      <c r="T3456" t="s">
        <v>8407</v>
      </c>
      <c r="U3456" s="259"/>
      <c r="V3456" s="259"/>
      <c r="W3456" s="259"/>
      <c r="X3456" s="259"/>
      <c r="Y3456" s="260"/>
      <c r="Z3456" t="s">
        <v>8427</v>
      </c>
      <c r="AA3456" t="s">
        <v>8428</v>
      </c>
      <c r="AB3456">
        <v>1708521596</v>
      </c>
      <c r="AC3456" s="261" t="str">
        <f>_xlfn.IFNA(IF(Table[[#This Row],[Programme Partner]]&lt;&gt;Table[[#This Row],[Implementing Partner]],CONCATENATE(Table[[#This Row],[Programme Partner]],"-",Table[[#This Row],[Implementing Partner]]),Table[[#This Row],[Programme Partner]]),"")</f>
        <v>SCI</v>
      </c>
    </row>
    <row r="3457" spans="1:29" ht="16.5" customHeight="1">
      <c r="A3457" s="183"/>
      <c r="B3457" s="183" t="s">
        <v>8385</v>
      </c>
      <c r="C3457" s="195" t="s">
        <v>5148</v>
      </c>
      <c r="D3457" s="268" t="s">
        <v>5238</v>
      </c>
      <c r="E3457" t="s">
        <v>8296</v>
      </c>
      <c r="F3457" s="195" t="s">
        <v>27</v>
      </c>
      <c r="G3457" s="195" t="s">
        <v>8011</v>
      </c>
      <c r="H3457" s="301" t="s">
        <v>8363</v>
      </c>
      <c r="I3457" s="195" t="str">
        <f>IFERROR(VLOOKUP(Table[[#This Row],[Activity Details of Assistance]],WHAT!E:F,2,FALSE),"")</f>
        <v># of tube well</v>
      </c>
      <c r="J3457" s="195"/>
      <c r="K3457">
        <v>183</v>
      </c>
      <c r="L3457" s="195" t="s">
        <v>28</v>
      </c>
      <c r="M3457" s="293" t="s">
        <v>13</v>
      </c>
      <c r="N3457" t="s">
        <v>14</v>
      </c>
      <c r="O3457" t="s">
        <v>309</v>
      </c>
      <c r="P3457" t="s">
        <v>1606</v>
      </c>
      <c r="Q3457" t="s">
        <v>4656</v>
      </c>
      <c r="R3457" s="230">
        <v>45169</v>
      </c>
      <c r="S3457" s="230">
        <v>45657</v>
      </c>
      <c r="T3457" t="s">
        <v>8407</v>
      </c>
      <c r="U3457" s="259"/>
      <c r="V3457" s="259"/>
      <c r="W3457" s="259"/>
      <c r="X3457" s="259"/>
      <c r="Y3457" s="260"/>
      <c r="Z3457" t="s">
        <v>8302</v>
      </c>
      <c r="AA3457" t="s">
        <v>8303</v>
      </c>
      <c r="AB3457">
        <v>1840742077</v>
      </c>
      <c r="AC3457" s="261" t="str">
        <f>_xlfn.IFNA(IF(Table[[#This Row],[Programme Partner]]&lt;&gt;Table[[#This Row],[Implementing Partner]],CONCATENATE(Table[[#This Row],[Programme Partner]],"-",Table[[#This Row],[Implementing Partner]]),Table[[#This Row],[Programme Partner]]),"")</f>
        <v>IOM-SHED</v>
      </c>
    </row>
    <row r="3458" spans="1:29" ht="16.5" customHeight="1">
      <c r="A3458" s="183"/>
      <c r="B3458" s="183" t="s">
        <v>8385</v>
      </c>
      <c r="C3458" s="195" t="s">
        <v>5148</v>
      </c>
      <c r="D3458" s="268" t="s">
        <v>5238</v>
      </c>
      <c r="E3458" t="s">
        <v>8296</v>
      </c>
      <c r="F3458" s="195" t="s">
        <v>27</v>
      </c>
      <c r="G3458" s="195" t="s">
        <v>8012</v>
      </c>
      <c r="H3458" s="301" t="s">
        <v>8364</v>
      </c>
      <c r="I3458" s="195" t="str">
        <f>IFERROR(VLOOKUP(Table[[#This Row],[Activity Details of Assistance]],WHAT!E:F,2,FALSE),"")</f>
        <v xml:space="preserve"># of door </v>
      </c>
      <c r="J3458" s="195"/>
      <c r="K3458">
        <v>69</v>
      </c>
      <c r="L3458" s="195" t="s">
        <v>28</v>
      </c>
      <c r="M3458" s="293" t="s">
        <v>13</v>
      </c>
      <c r="N3458" t="s">
        <v>14</v>
      </c>
      <c r="O3458" t="s">
        <v>309</v>
      </c>
      <c r="P3458" t="s">
        <v>1606</v>
      </c>
      <c r="Q3458" t="s">
        <v>4656</v>
      </c>
      <c r="R3458" s="230">
        <v>45169</v>
      </c>
      <c r="S3458" s="230">
        <v>45657</v>
      </c>
      <c r="T3458" t="s">
        <v>8407</v>
      </c>
      <c r="U3458" s="259"/>
      <c r="V3458" s="259"/>
      <c r="W3458" s="259"/>
      <c r="X3458" s="259"/>
      <c r="Y3458" s="260"/>
      <c r="Z3458" t="s">
        <v>8302</v>
      </c>
      <c r="AA3458" t="s">
        <v>8303</v>
      </c>
      <c r="AB3458">
        <v>1840742077</v>
      </c>
      <c r="AC3458" s="261" t="str">
        <f>_xlfn.IFNA(IF(Table[[#This Row],[Programme Partner]]&lt;&gt;Table[[#This Row],[Implementing Partner]],CONCATENATE(Table[[#This Row],[Programme Partner]],"-",Table[[#This Row],[Implementing Partner]]),Table[[#This Row],[Programme Partner]]),"")</f>
        <v>IOM-SHED</v>
      </c>
    </row>
    <row r="3459" spans="1:29" ht="16.5" customHeight="1">
      <c r="A3459" s="183"/>
      <c r="B3459" s="183" t="s">
        <v>8385</v>
      </c>
      <c r="C3459" s="195" t="s">
        <v>5148</v>
      </c>
      <c r="D3459" s="268" t="s">
        <v>5238</v>
      </c>
      <c r="E3459" t="s">
        <v>8296</v>
      </c>
      <c r="F3459" s="195" t="s">
        <v>27</v>
      </c>
      <c r="G3459" s="195" t="s">
        <v>8012</v>
      </c>
      <c r="H3459" s="301" t="s">
        <v>8365</v>
      </c>
      <c r="I3459" s="195" t="str">
        <f>IFERROR(VLOOKUP(Table[[#This Row],[Activity Details of Assistance]],WHAT!E:F,2,FALSE),"")</f>
        <v># of door</v>
      </c>
      <c r="J3459" s="195"/>
      <c r="K3459">
        <v>171</v>
      </c>
      <c r="L3459" s="195" t="s">
        <v>28</v>
      </c>
      <c r="M3459" s="293" t="s">
        <v>13</v>
      </c>
      <c r="N3459" t="s">
        <v>14</v>
      </c>
      <c r="O3459" t="s">
        <v>309</v>
      </c>
      <c r="P3459" t="s">
        <v>1606</v>
      </c>
      <c r="Q3459" t="s">
        <v>4656</v>
      </c>
      <c r="R3459" s="230">
        <v>45169</v>
      </c>
      <c r="S3459" s="230">
        <v>45657</v>
      </c>
      <c r="T3459" t="s">
        <v>8407</v>
      </c>
      <c r="U3459" s="259"/>
      <c r="V3459" s="259"/>
      <c r="W3459" s="259"/>
      <c r="X3459" s="259"/>
      <c r="Y3459" s="260"/>
      <c r="Z3459" t="s">
        <v>8302</v>
      </c>
      <c r="AA3459" t="s">
        <v>8303</v>
      </c>
      <c r="AB3459">
        <v>1840742077</v>
      </c>
      <c r="AC3459" s="261" t="str">
        <f>_xlfn.IFNA(IF(Table[[#This Row],[Programme Partner]]&lt;&gt;Table[[#This Row],[Implementing Partner]],CONCATENATE(Table[[#This Row],[Programme Partner]],"-",Table[[#This Row],[Implementing Partner]]),Table[[#This Row],[Programme Partner]]),"")</f>
        <v>IOM-SHED</v>
      </c>
    </row>
    <row r="3460" spans="1:29" ht="16.5" customHeight="1">
      <c r="A3460" s="183"/>
      <c r="B3460" s="183" t="s">
        <v>8385</v>
      </c>
      <c r="C3460" s="195" t="s">
        <v>5148</v>
      </c>
      <c r="D3460" s="268" t="s">
        <v>5238</v>
      </c>
      <c r="E3460" t="s">
        <v>8296</v>
      </c>
      <c r="F3460" s="195" t="s">
        <v>27</v>
      </c>
      <c r="G3460" s="195" t="s">
        <v>8012</v>
      </c>
      <c r="H3460" s="301" t="s">
        <v>8312</v>
      </c>
      <c r="I3460" s="195" t="str">
        <f>IFERROR(VLOOKUP(Table[[#This Row],[Activity Details of Assistance]],WHAT!E:F,2,FALSE),"")</f>
        <v># of door</v>
      </c>
      <c r="J3460" s="195"/>
      <c r="K3460">
        <v>249</v>
      </c>
      <c r="L3460" s="195" t="s">
        <v>28</v>
      </c>
      <c r="M3460" s="293" t="s">
        <v>13</v>
      </c>
      <c r="N3460" t="s">
        <v>14</v>
      </c>
      <c r="O3460" t="s">
        <v>309</v>
      </c>
      <c r="P3460" t="s">
        <v>1606</v>
      </c>
      <c r="Q3460" t="s">
        <v>4656</v>
      </c>
      <c r="R3460" s="230">
        <v>45169</v>
      </c>
      <c r="S3460" s="230">
        <v>45657</v>
      </c>
      <c r="T3460" t="s">
        <v>8407</v>
      </c>
      <c r="U3460" s="259"/>
      <c r="V3460" s="259"/>
      <c r="W3460" s="259"/>
      <c r="X3460" s="259"/>
      <c r="Y3460" s="260"/>
      <c r="Z3460" t="s">
        <v>8302</v>
      </c>
      <c r="AA3460" t="s">
        <v>8303</v>
      </c>
      <c r="AB3460">
        <v>1840742077</v>
      </c>
      <c r="AC3460" s="261" t="str">
        <f>_xlfn.IFNA(IF(Table[[#This Row],[Programme Partner]]&lt;&gt;Table[[#This Row],[Implementing Partner]],CONCATENATE(Table[[#This Row],[Programme Partner]],"-",Table[[#This Row],[Implementing Partner]]),Table[[#This Row],[Programme Partner]]),"")</f>
        <v>IOM-SHED</v>
      </c>
    </row>
    <row r="3461" spans="1:29" ht="16.5" customHeight="1">
      <c r="A3461" s="183"/>
      <c r="B3461" s="183" t="s">
        <v>8385</v>
      </c>
      <c r="C3461" s="195" t="s">
        <v>5148</v>
      </c>
      <c r="D3461" s="268" t="s">
        <v>5238</v>
      </c>
      <c r="E3461" t="s">
        <v>8296</v>
      </c>
      <c r="F3461" s="195" t="s">
        <v>27</v>
      </c>
      <c r="G3461" s="195" t="s">
        <v>8014</v>
      </c>
      <c r="H3461" s="301" t="s">
        <v>8313</v>
      </c>
      <c r="I3461" s="195" t="str">
        <f>IFERROR(VLOOKUP(Table[[#This Row],[Activity Details of Assistance]],WHAT!E:F,2,FALSE),"")</f>
        <v># of campaign per camp </v>
      </c>
      <c r="J3461" s="195"/>
      <c r="K3461">
        <v>1</v>
      </c>
      <c r="L3461" s="195" t="s">
        <v>28</v>
      </c>
      <c r="M3461" s="293" t="s">
        <v>13</v>
      </c>
      <c r="N3461" t="s">
        <v>14</v>
      </c>
      <c r="O3461" t="s">
        <v>309</v>
      </c>
      <c r="P3461" t="s">
        <v>1606</v>
      </c>
      <c r="Q3461" t="s">
        <v>4656</v>
      </c>
      <c r="R3461" s="230">
        <v>45169</v>
      </c>
      <c r="S3461" s="230">
        <v>45657</v>
      </c>
      <c r="T3461" t="s">
        <v>8407</v>
      </c>
      <c r="U3461" s="259"/>
      <c r="V3461" s="259"/>
      <c r="W3461" s="259"/>
      <c r="X3461" s="259"/>
      <c r="Y3461" s="260"/>
      <c r="Z3461" t="s">
        <v>8302</v>
      </c>
      <c r="AA3461" t="s">
        <v>8303</v>
      </c>
      <c r="AB3461">
        <v>1840742077</v>
      </c>
      <c r="AC3461" s="261" t="str">
        <f>_xlfn.IFNA(IF(Table[[#This Row],[Programme Partner]]&lt;&gt;Table[[#This Row],[Implementing Partner]],CONCATENATE(Table[[#This Row],[Programme Partner]],"-",Table[[#This Row],[Implementing Partner]]),Table[[#This Row],[Programme Partner]]),"")</f>
        <v>IOM-SHED</v>
      </c>
    </row>
    <row r="3462" spans="1:29" ht="16.5" customHeight="1">
      <c r="A3462" s="183"/>
      <c r="B3462" s="183" t="s">
        <v>8385</v>
      </c>
      <c r="C3462" s="195" t="s">
        <v>5148</v>
      </c>
      <c r="D3462" s="268" t="s">
        <v>5238</v>
      </c>
      <c r="E3462" t="s">
        <v>8296</v>
      </c>
      <c r="F3462" s="195" t="s">
        <v>27</v>
      </c>
      <c r="G3462" s="195" t="s">
        <v>8014</v>
      </c>
      <c r="H3462" s="301" t="s">
        <v>8401</v>
      </c>
      <c r="I3462" s="195" t="str">
        <f>IFERROR(VLOOKUP(Table[[#This Row],[Activity Details of Assistance]],WHAT!E:F,2,FALSE),"")</f>
        <v># of household</v>
      </c>
      <c r="J3462" s="195"/>
      <c r="K3462">
        <v>4722</v>
      </c>
      <c r="L3462" s="195" t="s">
        <v>28</v>
      </c>
      <c r="M3462" s="293" t="s">
        <v>13</v>
      </c>
      <c r="N3462" t="s">
        <v>14</v>
      </c>
      <c r="O3462" t="s">
        <v>309</v>
      </c>
      <c r="P3462" t="s">
        <v>1606</v>
      </c>
      <c r="Q3462" t="s">
        <v>4656</v>
      </c>
      <c r="R3462" s="230">
        <v>45169</v>
      </c>
      <c r="S3462" s="230">
        <v>45657</v>
      </c>
      <c r="T3462" t="s">
        <v>8407</v>
      </c>
      <c r="U3462" s="259"/>
      <c r="V3462" s="259"/>
      <c r="W3462" s="259"/>
      <c r="X3462" s="259"/>
      <c r="Y3462" s="260"/>
      <c r="Z3462" t="s">
        <v>8302</v>
      </c>
      <c r="AA3462" t="s">
        <v>8303</v>
      </c>
      <c r="AB3462">
        <v>1840742077</v>
      </c>
      <c r="AC3462" s="261" t="str">
        <f>_xlfn.IFNA(IF(Table[[#This Row],[Programme Partner]]&lt;&gt;Table[[#This Row],[Implementing Partner]],CONCATENATE(Table[[#This Row],[Programme Partner]],"-",Table[[#This Row],[Implementing Partner]]),Table[[#This Row],[Programme Partner]]),"")</f>
        <v>IOM-SHED</v>
      </c>
    </row>
    <row r="3463" spans="1:29" ht="16.5" customHeight="1">
      <c r="A3463" s="183"/>
      <c r="B3463" s="183" t="s">
        <v>8385</v>
      </c>
      <c r="C3463" s="195" t="s">
        <v>5148</v>
      </c>
      <c r="D3463" s="268" t="s">
        <v>5238</v>
      </c>
      <c r="E3463" s="233" t="s">
        <v>8462</v>
      </c>
      <c r="F3463" s="195" t="s">
        <v>27</v>
      </c>
      <c r="G3463" s="195" t="s">
        <v>8011</v>
      </c>
      <c r="H3463" s="301" t="s">
        <v>8363</v>
      </c>
      <c r="I3463" s="195" t="str">
        <f>IFERROR(VLOOKUP(Table[[#This Row],[Activity Details of Assistance]],WHAT!E:F,2,FALSE),"")</f>
        <v># of tube well</v>
      </c>
      <c r="J3463" s="195"/>
      <c r="K3463">
        <v>47</v>
      </c>
      <c r="L3463" s="195" t="s">
        <v>28</v>
      </c>
      <c r="M3463" s="293" t="s">
        <v>13</v>
      </c>
      <c r="N3463" t="s">
        <v>14</v>
      </c>
      <c r="O3463" t="s">
        <v>309</v>
      </c>
      <c r="P3463" t="s">
        <v>1606</v>
      </c>
      <c r="Q3463" t="s">
        <v>4678</v>
      </c>
      <c r="R3463" s="230">
        <v>45169</v>
      </c>
      <c r="S3463" s="230">
        <v>45657</v>
      </c>
      <c r="T3463" t="s">
        <v>8407</v>
      </c>
      <c r="U3463" s="259"/>
      <c r="V3463" s="259"/>
      <c r="W3463" s="259"/>
      <c r="X3463" s="259"/>
      <c r="Y3463" s="260"/>
      <c r="Z3463" t="s">
        <v>8302</v>
      </c>
      <c r="AA3463" t="s">
        <v>8303</v>
      </c>
      <c r="AB3463">
        <v>1840742077</v>
      </c>
      <c r="AC3463" s="261" t="str">
        <f>_xlfn.IFNA(IF(Table[[#This Row],[Programme Partner]]&lt;&gt;Table[[#This Row],[Implementing Partner]],CONCATENATE(Table[[#This Row],[Programme Partner]],"-",Table[[#This Row],[Implementing Partner]]),Table[[#This Row],[Programme Partner]]),"")</f>
        <v>IOM-SHED</v>
      </c>
    </row>
    <row r="3464" spans="1:29" ht="16.5" customHeight="1">
      <c r="A3464" s="183"/>
      <c r="B3464" s="183" t="s">
        <v>8385</v>
      </c>
      <c r="C3464" s="195" t="s">
        <v>5148</v>
      </c>
      <c r="D3464" s="268" t="s">
        <v>5238</v>
      </c>
      <c r="E3464" s="233" t="s">
        <v>8462</v>
      </c>
      <c r="F3464" s="195" t="s">
        <v>27</v>
      </c>
      <c r="G3464" s="195" t="s">
        <v>8012</v>
      </c>
      <c r="H3464" s="301" t="s">
        <v>8364</v>
      </c>
      <c r="I3464" s="195" t="str">
        <f>IFERROR(VLOOKUP(Table[[#This Row],[Activity Details of Assistance]],WHAT!E:F,2,FALSE),"")</f>
        <v xml:space="preserve"># of door </v>
      </c>
      <c r="J3464" s="195"/>
      <c r="K3464">
        <v>78</v>
      </c>
      <c r="L3464" s="195" t="s">
        <v>28</v>
      </c>
      <c r="M3464" s="293" t="s">
        <v>13</v>
      </c>
      <c r="N3464" t="s">
        <v>14</v>
      </c>
      <c r="O3464" t="s">
        <v>309</v>
      </c>
      <c r="P3464" t="s">
        <v>1606</v>
      </c>
      <c r="Q3464" t="s">
        <v>4678</v>
      </c>
      <c r="R3464" s="230">
        <v>45169</v>
      </c>
      <c r="S3464" s="230">
        <v>45657</v>
      </c>
      <c r="T3464" t="s">
        <v>8407</v>
      </c>
      <c r="U3464" s="259"/>
      <c r="V3464" s="259"/>
      <c r="W3464" s="259"/>
      <c r="X3464" s="259"/>
      <c r="Y3464" s="260"/>
      <c r="Z3464" t="s">
        <v>8302</v>
      </c>
      <c r="AA3464" t="s">
        <v>8303</v>
      </c>
      <c r="AB3464">
        <v>1840742077</v>
      </c>
      <c r="AC3464" s="261" t="str">
        <f>_xlfn.IFNA(IF(Table[[#This Row],[Programme Partner]]&lt;&gt;Table[[#This Row],[Implementing Partner]],CONCATENATE(Table[[#This Row],[Programme Partner]],"-",Table[[#This Row],[Implementing Partner]]),Table[[#This Row],[Programme Partner]]),"")</f>
        <v>IOM-SHED</v>
      </c>
    </row>
    <row r="3465" spans="1:29" ht="16.5" customHeight="1">
      <c r="A3465" s="183"/>
      <c r="B3465" s="183" t="s">
        <v>8385</v>
      </c>
      <c r="C3465" s="195" t="s">
        <v>5148</v>
      </c>
      <c r="D3465" s="268" t="s">
        <v>5238</v>
      </c>
      <c r="E3465" s="233" t="s">
        <v>8462</v>
      </c>
      <c r="F3465" s="195" t="s">
        <v>27</v>
      </c>
      <c r="G3465" s="195" t="s">
        <v>8012</v>
      </c>
      <c r="H3465" s="301" t="s">
        <v>8365</v>
      </c>
      <c r="I3465" s="195" t="str">
        <f>IFERROR(VLOOKUP(Table[[#This Row],[Activity Details of Assistance]],WHAT!E:F,2,FALSE),"")</f>
        <v># of door</v>
      </c>
      <c r="J3465" s="195"/>
      <c r="K3465">
        <v>95</v>
      </c>
      <c r="L3465" s="195" t="s">
        <v>28</v>
      </c>
      <c r="M3465" s="293" t="s">
        <v>13</v>
      </c>
      <c r="N3465" t="s">
        <v>14</v>
      </c>
      <c r="O3465" t="s">
        <v>309</v>
      </c>
      <c r="P3465" t="s">
        <v>1606</v>
      </c>
      <c r="Q3465" t="s">
        <v>4678</v>
      </c>
      <c r="R3465" s="230">
        <v>45169</v>
      </c>
      <c r="S3465" s="230">
        <v>45657</v>
      </c>
      <c r="T3465" t="s">
        <v>8407</v>
      </c>
      <c r="U3465" s="259"/>
      <c r="V3465" s="259"/>
      <c r="W3465" s="259"/>
      <c r="X3465" s="259"/>
      <c r="Y3465" s="260"/>
      <c r="Z3465" t="s">
        <v>8302</v>
      </c>
      <c r="AA3465" t="s">
        <v>8303</v>
      </c>
      <c r="AB3465">
        <v>1840742077</v>
      </c>
      <c r="AC3465" s="261" t="str">
        <f>_xlfn.IFNA(IF(Table[[#This Row],[Programme Partner]]&lt;&gt;Table[[#This Row],[Implementing Partner]],CONCATENATE(Table[[#This Row],[Programme Partner]],"-",Table[[#This Row],[Implementing Partner]]),Table[[#This Row],[Programme Partner]]),"")</f>
        <v>IOM-SHED</v>
      </c>
    </row>
    <row r="3466" spans="1:29" ht="16.5" customHeight="1">
      <c r="A3466" s="183"/>
      <c r="B3466" s="183" t="s">
        <v>8385</v>
      </c>
      <c r="C3466" s="195" t="s">
        <v>5148</v>
      </c>
      <c r="D3466" s="268" t="s">
        <v>5238</v>
      </c>
      <c r="E3466" s="233" t="s">
        <v>8462</v>
      </c>
      <c r="F3466" s="195" t="s">
        <v>27</v>
      </c>
      <c r="G3466" s="195" t="s">
        <v>8012</v>
      </c>
      <c r="H3466" s="301" t="s">
        <v>8312</v>
      </c>
      <c r="I3466" s="195" t="str">
        <f>IFERROR(VLOOKUP(Table[[#This Row],[Activity Details of Assistance]],WHAT!E:F,2,FALSE),"")</f>
        <v># of door</v>
      </c>
      <c r="J3466" s="195"/>
      <c r="K3466">
        <v>40</v>
      </c>
      <c r="L3466" s="195" t="s">
        <v>28</v>
      </c>
      <c r="M3466" s="293" t="s">
        <v>13</v>
      </c>
      <c r="N3466" t="s">
        <v>14</v>
      </c>
      <c r="O3466" t="s">
        <v>309</v>
      </c>
      <c r="P3466" t="s">
        <v>1606</v>
      </c>
      <c r="Q3466" t="s">
        <v>4678</v>
      </c>
      <c r="R3466" s="230">
        <v>45169</v>
      </c>
      <c r="S3466" s="230">
        <v>45657</v>
      </c>
      <c r="T3466" t="s">
        <v>8407</v>
      </c>
      <c r="U3466" s="259"/>
      <c r="V3466" s="259"/>
      <c r="W3466" s="259"/>
      <c r="X3466" s="259"/>
      <c r="Y3466" s="260"/>
      <c r="Z3466" t="s">
        <v>8302</v>
      </c>
      <c r="AA3466" t="s">
        <v>8303</v>
      </c>
      <c r="AB3466">
        <v>1840742077</v>
      </c>
      <c r="AC3466" s="261" t="str">
        <f>_xlfn.IFNA(IF(Table[[#This Row],[Programme Partner]]&lt;&gt;Table[[#This Row],[Implementing Partner]],CONCATENATE(Table[[#This Row],[Programme Partner]],"-",Table[[#This Row],[Implementing Partner]]),Table[[#This Row],[Programme Partner]]),"")</f>
        <v>IOM-SHED</v>
      </c>
    </row>
    <row r="3467" spans="1:29" ht="16.5" customHeight="1">
      <c r="A3467" s="183"/>
      <c r="B3467" s="183" t="s">
        <v>8385</v>
      </c>
      <c r="C3467" s="195" t="s">
        <v>5148</v>
      </c>
      <c r="D3467" s="268" t="s">
        <v>5238</v>
      </c>
      <c r="E3467" s="233" t="s">
        <v>8462</v>
      </c>
      <c r="F3467" s="195" t="s">
        <v>27</v>
      </c>
      <c r="G3467" s="195" t="s">
        <v>8014</v>
      </c>
      <c r="H3467" s="301" t="s">
        <v>8313</v>
      </c>
      <c r="I3467" s="195" t="str">
        <f>IFERROR(VLOOKUP(Table[[#This Row],[Activity Details of Assistance]],WHAT!E:F,2,FALSE),"")</f>
        <v># of campaign per camp </v>
      </c>
      <c r="J3467" s="195"/>
      <c r="K3467">
        <v>4</v>
      </c>
      <c r="L3467" s="195" t="s">
        <v>28</v>
      </c>
      <c r="M3467" s="293" t="s">
        <v>13</v>
      </c>
      <c r="N3467" t="s">
        <v>14</v>
      </c>
      <c r="O3467" t="s">
        <v>309</v>
      </c>
      <c r="P3467" t="s">
        <v>1606</v>
      </c>
      <c r="Q3467" t="s">
        <v>4678</v>
      </c>
      <c r="R3467" s="230">
        <v>45169</v>
      </c>
      <c r="S3467" s="230">
        <v>45657</v>
      </c>
      <c r="T3467" t="s">
        <v>8407</v>
      </c>
      <c r="U3467" s="259"/>
      <c r="V3467" s="259"/>
      <c r="W3467" s="259"/>
      <c r="X3467" s="259"/>
      <c r="Y3467" s="260"/>
      <c r="Z3467" t="s">
        <v>8302</v>
      </c>
      <c r="AA3467" t="s">
        <v>8303</v>
      </c>
      <c r="AB3467">
        <v>1840742077</v>
      </c>
      <c r="AC3467" s="261" t="str">
        <f>_xlfn.IFNA(IF(Table[[#This Row],[Programme Partner]]&lt;&gt;Table[[#This Row],[Implementing Partner]],CONCATENATE(Table[[#This Row],[Programme Partner]],"-",Table[[#This Row],[Implementing Partner]]),Table[[#This Row],[Programme Partner]]),"")</f>
        <v>IOM-SHED</v>
      </c>
    </row>
    <row r="3468" spans="1:29" ht="16.5" customHeight="1">
      <c r="A3468" s="183"/>
      <c r="B3468" s="183" t="s">
        <v>8385</v>
      </c>
      <c r="C3468" s="195" t="s">
        <v>5148</v>
      </c>
      <c r="D3468" s="268" t="s">
        <v>5238</v>
      </c>
      <c r="E3468" s="233" t="s">
        <v>8462</v>
      </c>
      <c r="F3468" s="195" t="s">
        <v>27</v>
      </c>
      <c r="G3468" s="195" t="s">
        <v>8011</v>
      </c>
      <c r="H3468" s="301" t="s">
        <v>8363</v>
      </c>
      <c r="I3468" s="195" t="str">
        <f>IFERROR(VLOOKUP(Table[[#This Row],[Activity Details of Assistance]],WHAT!E:F,2,FALSE),"")</f>
        <v># of tube well</v>
      </c>
      <c r="J3468" s="195"/>
      <c r="K3468">
        <v>63</v>
      </c>
      <c r="L3468" s="195" t="s">
        <v>28</v>
      </c>
      <c r="M3468" s="293" t="s">
        <v>13</v>
      </c>
      <c r="N3468" t="s">
        <v>14</v>
      </c>
      <c r="O3468" t="s">
        <v>309</v>
      </c>
      <c r="P3468" t="s">
        <v>1606</v>
      </c>
      <c r="Q3468" t="s">
        <v>4680</v>
      </c>
      <c r="R3468" s="230">
        <v>45169</v>
      </c>
      <c r="S3468" s="230">
        <v>45657</v>
      </c>
      <c r="T3468" t="s">
        <v>8407</v>
      </c>
      <c r="U3468" s="259"/>
      <c r="V3468" s="259"/>
      <c r="W3468" s="259"/>
      <c r="X3468" s="259"/>
      <c r="Y3468" s="260"/>
      <c r="Z3468" t="s">
        <v>8302</v>
      </c>
      <c r="AA3468" t="s">
        <v>8303</v>
      </c>
      <c r="AB3468">
        <v>1840742077</v>
      </c>
      <c r="AC3468" s="261" t="str">
        <f>_xlfn.IFNA(IF(Table[[#This Row],[Programme Partner]]&lt;&gt;Table[[#This Row],[Implementing Partner]],CONCATENATE(Table[[#This Row],[Programme Partner]],"-",Table[[#This Row],[Implementing Partner]]),Table[[#This Row],[Programme Partner]]),"")</f>
        <v>IOM-SHED</v>
      </c>
    </row>
    <row r="3469" spans="1:29" ht="16.5" customHeight="1">
      <c r="A3469" s="183"/>
      <c r="B3469" s="183" t="s">
        <v>8385</v>
      </c>
      <c r="C3469" s="195" t="s">
        <v>5148</v>
      </c>
      <c r="D3469" s="268" t="s">
        <v>5238</v>
      </c>
      <c r="E3469" s="233" t="s">
        <v>8462</v>
      </c>
      <c r="F3469" s="195" t="s">
        <v>27</v>
      </c>
      <c r="G3469" s="195" t="s">
        <v>8012</v>
      </c>
      <c r="H3469" s="301" t="s">
        <v>8364</v>
      </c>
      <c r="I3469" s="195" t="str">
        <f>IFERROR(VLOOKUP(Table[[#This Row],[Activity Details of Assistance]],WHAT!E:F,2,FALSE),"")</f>
        <v xml:space="preserve"># of door </v>
      </c>
      <c r="J3469" s="195"/>
      <c r="K3469">
        <v>11</v>
      </c>
      <c r="L3469" s="195" t="s">
        <v>28</v>
      </c>
      <c r="M3469" s="293" t="s">
        <v>13</v>
      </c>
      <c r="N3469" t="s">
        <v>14</v>
      </c>
      <c r="O3469" t="s">
        <v>309</v>
      </c>
      <c r="P3469" t="s">
        <v>1606</v>
      </c>
      <c r="Q3469" t="s">
        <v>4680</v>
      </c>
      <c r="R3469" s="230">
        <v>45169</v>
      </c>
      <c r="S3469" s="230">
        <v>45657</v>
      </c>
      <c r="T3469" t="s">
        <v>8407</v>
      </c>
      <c r="U3469" s="259"/>
      <c r="V3469" s="259"/>
      <c r="W3469" s="259"/>
      <c r="X3469" s="259"/>
      <c r="Y3469" s="260"/>
      <c r="Z3469" t="s">
        <v>8302</v>
      </c>
      <c r="AA3469" t="s">
        <v>8303</v>
      </c>
      <c r="AB3469">
        <v>1840742077</v>
      </c>
      <c r="AC3469" s="261" t="str">
        <f>_xlfn.IFNA(IF(Table[[#This Row],[Programme Partner]]&lt;&gt;Table[[#This Row],[Implementing Partner]],CONCATENATE(Table[[#This Row],[Programme Partner]],"-",Table[[#This Row],[Implementing Partner]]),Table[[#This Row],[Programme Partner]]),"")</f>
        <v>IOM-SHED</v>
      </c>
    </row>
    <row r="3470" spans="1:29" ht="16.5" customHeight="1">
      <c r="A3470" s="183"/>
      <c r="B3470" s="183" t="s">
        <v>8385</v>
      </c>
      <c r="C3470" s="195" t="s">
        <v>5148</v>
      </c>
      <c r="D3470" s="268" t="s">
        <v>5238</v>
      </c>
      <c r="E3470" s="233" t="s">
        <v>8462</v>
      </c>
      <c r="F3470" s="195" t="s">
        <v>27</v>
      </c>
      <c r="G3470" s="195" t="s">
        <v>8012</v>
      </c>
      <c r="H3470" s="301" t="s">
        <v>8365</v>
      </c>
      <c r="I3470" s="195" t="str">
        <f>IFERROR(VLOOKUP(Table[[#This Row],[Activity Details of Assistance]],WHAT!E:F,2,FALSE),"")</f>
        <v># of door</v>
      </c>
      <c r="J3470" s="195"/>
      <c r="K3470">
        <v>117</v>
      </c>
      <c r="L3470" s="195" t="s">
        <v>28</v>
      </c>
      <c r="M3470" s="293" t="s">
        <v>13</v>
      </c>
      <c r="N3470" t="s">
        <v>14</v>
      </c>
      <c r="O3470" t="s">
        <v>309</v>
      </c>
      <c r="P3470" t="s">
        <v>1606</v>
      </c>
      <c r="Q3470" t="s">
        <v>4680</v>
      </c>
      <c r="R3470" s="230">
        <v>45169</v>
      </c>
      <c r="S3470" s="230">
        <v>45657</v>
      </c>
      <c r="T3470" t="s">
        <v>8407</v>
      </c>
      <c r="U3470" s="259"/>
      <c r="V3470" s="259"/>
      <c r="W3470" s="259"/>
      <c r="X3470" s="259"/>
      <c r="Y3470" s="260"/>
      <c r="Z3470" t="s">
        <v>8302</v>
      </c>
      <c r="AA3470" t="s">
        <v>8303</v>
      </c>
      <c r="AB3470">
        <v>1840742077</v>
      </c>
      <c r="AC3470" s="261" t="str">
        <f>_xlfn.IFNA(IF(Table[[#This Row],[Programme Partner]]&lt;&gt;Table[[#This Row],[Implementing Partner]],CONCATENATE(Table[[#This Row],[Programme Partner]],"-",Table[[#This Row],[Implementing Partner]]),Table[[#This Row],[Programme Partner]]),"")</f>
        <v>IOM-SHED</v>
      </c>
    </row>
    <row r="3471" spans="1:29" ht="16.5" customHeight="1">
      <c r="A3471" s="183"/>
      <c r="B3471" s="183" t="s">
        <v>8385</v>
      </c>
      <c r="C3471" s="195" t="s">
        <v>5148</v>
      </c>
      <c r="D3471" s="268" t="s">
        <v>5238</v>
      </c>
      <c r="E3471" s="233" t="s">
        <v>8462</v>
      </c>
      <c r="F3471" s="195" t="s">
        <v>27</v>
      </c>
      <c r="G3471" s="195" t="s">
        <v>8012</v>
      </c>
      <c r="H3471" s="301" t="s">
        <v>8312</v>
      </c>
      <c r="I3471" s="195" t="str">
        <f>IFERROR(VLOOKUP(Table[[#This Row],[Activity Details of Assistance]],WHAT!E:F,2,FALSE),"")</f>
        <v># of door</v>
      </c>
      <c r="J3471" s="195"/>
      <c r="K3471">
        <v>149</v>
      </c>
      <c r="L3471" s="195" t="s">
        <v>28</v>
      </c>
      <c r="M3471" s="293" t="s">
        <v>13</v>
      </c>
      <c r="N3471" t="s">
        <v>14</v>
      </c>
      <c r="O3471" t="s">
        <v>309</v>
      </c>
      <c r="P3471" t="s">
        <v>1606</v>
      </c>
      <c r="Q3471" t="s">
        <v>4680</v>
      </c>
      <c r="R3471" s="230">
        <v>45169</v>
      </c>
      <c r="S3471" s="230">
        <v>45657</v>
      </c>
      <c r="T3471" t="s">
        <v>8407</v>
      </c>
      <c r="U3471" s="259"/>
      <c r="V3471" s="259"/>
      <c r="W3471" s="259"/>
      <c r="X3471" s="259"/>
      <c r="Y3471" s="260"/>
      <c r="Z3471" t="s">
        <v>8302</v>
      </c>
      <c r="AA3471" t="s">
        <v>8303</v>
      </c>
      <c r="AB3471">
        <v>1840742077</v>
      </c>
      <c r="AC3471" s="261" t="str">
        <f>_xlfn.IFNA(IF(Table[[#This Row],[Programme Partner]]&lt;&gt;Table[[#This Row],[Implementing Partner]],CONCATENATE(Table[[#This Row],[Programme Partner]],"-",Table[[#This Row],[Implementing Partner]]),Table[[#This Row],[Programme Partner]]),"")</f>
        <v>IOM-SHED</v>
      </c>
    </row>
    <row r="3472" spans="1:29" ht="16.5" customHeight="1">
      <c r="A3472" s="183"/>
      <c r="B3472" s="183" t="s">
        <v>8385</v>
      </c>
      <c r="C3472" s="195" t="s">
        <v>5148</v>
      </c>
      <c r="D3472" s="268" t="s">
        <v>5238</v>
      </c>
      <c r="E3472" s="233" t="s">
        <v>8462</v>
      </c>
      <c r="F3472" s="195" t="s">
        <v>27</v>
      </c>
      <c r="G3472" s="195" t="s">
        <v>8014</v>
      </c>
      <c r="H3472" s="301" t="s">
        <v>8313</v>
      </c>
      <c r="I3472" s="195" t="str">
        <f>IFERROR(VLOOKUP(Table[[#This Row],[Activity Details of Assistance]],WHAT!E:F,2,FALSE),"")</f>
        <v># of campaign per camp </v>
      </c>
      <c r="J3472" s="195"/>
      <c r="K3472">
        <v>10</v>
      </c>
      <c r="L3472" s="195" t="s">
        <v>28</v>
      </c>
      <c r="M3472" s="293" t="s">
        <v>13</v>
      </c>
      <c r="N3472" t="s">
        <v>14</v>
      </c>
      <c r="O3472" t="s">
        <v>309</v>
      </c>
      <c r="P3472" t="s">
        <v>1606</v>
      </c>
      <c r="Q3472" t="s">
        <v>4680</v>
      </c>
      <c r="R3472" s="230">
        <v>45169</v>
      </c>
      <c r="S3472" s="230">
        <v>45657</v>
      </c>
      <c r="T3472" t="s">
        <v>8407</v>
      </c>
      <c r="U3472" s="259"/>
      <c r="V3472" s="259"/>
      <c r="W3472" s="259"/>
      <c r="X3472" s="259"/>
      <c r="Y3472" s="260"/>
      <c r="Z3472" t="s">
        <v>8302</v>
      </c>
      <c r="AA3472" t="s">
        <v>8303</v>
      </c>
      <c r="AB3472">
        <v>1840742077</v>
      </c>
      <c r="AC3472" s="261" t="str">
        <f>_xlfn.IFNA(IF(Table[[#This Row],[Programme Partner]]&lt;&gt;Table[[#This Row],[Implementing Partner]],CONCATENATE(Table[[#This Row],[Programme Partner]],"-",Table[[#This Row],[Implementing Partner]]),Table[[#This Row],[Programme Partner]]),"")</f>
        <v>IOM-SHED</v>
      </c>
    </row>
    <row r="3473" spans="1:29" ht="16.5" customHeight="1">
      <c r="A3473" s="183"/>
      <c r="B3473" s="183" t="s">
        <v>8385</v>
      </c>
      <c r="C3473" s="195" t="s">
        <v>5148</v>
      </c>
      <c r="D3473" s="268" t="s">
        <v>5238</v>
      </c>
      <c r="E3473" s="233" t="s">
        <v>8462</v>
      </c>
      <c r="F3473" s="195" t="s">
        <v>27</v>
      </c>
      <c r="G3473" s="195" t="s">
        <v>8014</v>
      </c>
      <c r="H3473" s="301" t="s">
        <v>8401</v>
      </c>
      <c r="I3473" s="195" t="str">
        <f>IFERROR(VLOOKUP(Table[[#This Row],[Activity Details of Assistance]],WHAT!E:F,2,FALSE),"")</f>
        <v># of household</v>
      </c>
      <c r="J3473" s="195"/>
      <c r="K3473">
        <v>2353</v>
      </c>
      <c r="L3473" s="195" t="s">
        <v>28</v>
      </c>
      <c r="M3473" s="293" t="s">
        <v>13</v>
      </c>
      <c r="N3473" t="s">
        <v>14</v>
      </c>
      <c r="O3473" t="s">
        <v>309</v>
      </c>
      <c r="P3473" t="s">
        <v>1606</v>
      </c>
      <c r="Q3473" t="s">
        <v>4680</v>
      </c>
      <c r="R3473" s="230">
        <v>45169</v>
      </c>
      <c r="S3473" s="230">
        <v>45657</v>
      </c>
      <c r="T3473" t="s">
        <v>8407</v>
      </c>
      <c r="U3473" s="259"/>
      <c r="V3473" s="259"/>
      <c r="W3473" s="259"/>
      <c r="X3473" s="259"/>
      <c r="Y3473" s="260"/>
      <c r="Z3473" t="s">
        <v>8302</v>
      </c>
      <c r="AA3473" t="s">
        <v>8303</v>
      </c>
      <c r="AB3473">
        <v>1840742077</v>
      </c>
      <c r="AC3473" s="261" t="str">
        <f>_xlfn.IFNA(IF(Table[[#This Row],[Programme Partner]]&lt;&gt;Table[[#This Row],[Implementing Partner]],CONCATENATE(Table[[#This Row],[Programme Partner]],"-",Table[[#This Row],[Implementing Partner]]),Table[[#This Row],[Programme Partner]]),"")</f>
        <v>IOM-SHED</v>
      </c>
    </row>
    <row r="3474" spans="1:29" ht="16.5" customHeight="1">
      <c r="A3474" s="183"/>
      <c r="B3474" s="183" t="s">
        <v>8385</v>
      </c>
      <c r="C3474" s="195" t="s">
        <v>5148</v>
      </c>
      <c r="D3474" s="268" t="s">
        <v>8409</v>
      </c>
      <c r="E3474" s="233" t="s">
        <v>5148</v>
      </c>
      <c r="F3474" s="195" t="s">
        <v>27</v>
      </c>
      <c r="G3474" s="195" t="s">
        <v>8011</v>
      </c>
      <c r="H3474" s="301" t="s">
        <v>8363</v>
      </c>
      <c r="I3474" s="195" t="str">
        <f>IFERROR(VLOOKUP(Table[[#This Row],[Activity Details of Assistance]],WHAT!E:F,2,FALSE),"")</f>
        <v># of tube well</v>
      </c>
      <c r="J3474" s="195"/>
      <c r="K3474">
        <v>127</v>
      </c>
      <c r="L3474" s="195" t="s">
        <v>28</v>
      </c>
      <c r="M3474" s="293" t="s">
        <v>13</v>
      </c>
      <c r="N3474" t="s">
        <v>14</v>
      </c>
      <c r="O3474" t="s">
        <v>309</v>
      </c>
      <c r="P3474" t="s">
        <v>1606</v>
      </c>
      <c r="Q3474" t="s">
        <v>4654</v>
      </c>
      <c r="R3474" s="230">
        <v>45169</v>
      </c>
      <c r="S3474" s="230">
        <v>45657</v>
      </c>
      <c r="T3474" t="s">
        <v>8407</v>
      </c>
      <c r="U3474" s="259"/>
      <c r="V3474" s="259"/>
      <c r="W3474" s="259"/>
      <c r="X3474" s="259"/>
      <c r="Y3474" s="260"/>
      <c r="Z3474" t="s">
        <v>8423</v>
      </c>
      <c r="AA3474" t="s">
        <v>8424</v>
      </c>
      <c r="AB3474">
        <v>1849719196</v>
      </c>
      <c r="AC3474" s="261" t="str">
        <f>_xlfn.IFNA(IF(Table[[#This Row],[Programme Partner]]&lt;&gt;Table[[#This Row],[Implementing Partner]],CONCATENATE(Table[[#This Row],[Programme Partner]],"-",Table[[#This Row],[Implementing Partner]]),Table[[#This Row],[Programme Partner]]),"")</f>
        <v>IOM-SHUSHILAN</v>
      </c>
    </row>
    <row r="3475" spans="1:29" ht="16.5" customHeight="1">
      <c r="A3475" s="183"/>
      <c r="B3475" s="183" t="s">
        <v>8385</v>
      </c>
      <c r="C3475" s="195" t="s">
        <v>5148</v>
      </c>
      <c r="D3475" s="268" t="s">
        <v>8409</v>
      </c>
      <c r="E3475" s="233" t="s">
        <v>5148</v>
      </c>
      <c r="F3475" s="195" t="s">
        <v>27</v>
      </c>
      <c r="G3475" s="195" t="s">
        <v>8012</v>
      </c>
      <c r="H3475" s="301" t="s">
        <v>8364</v>
      </c>
      <c r="I3475" s="195" t="str">
        <f>IFERROR(VLOOKUP(Table[[#This Row],[Activity Details of Assistance]],WHAT!E:F,2,FALSE),"")</f>
        <v xml:space="preserve"># of door </v>
      </c>
      <c r="J3475" s="195"/>
      <c r="K3475">
        <v>35</v>
      </c>
      <c r="L3475" s="195" t="s">
        <v>28</v>
      </c>
      <c r="M3475" s="293" t="s">
        <v>13</v>
      </c>
      <c r="N3475" t="s">
        <v>14</v>
      </c>
      <c r="O3475" t="s">
        <v>309</v>
      </c>
      <c r="P3475" t="s">
        <v>1606</v>
      </c>
      <c r="Q3475" t="s">
        <v>4654</v>
      </c>
      <c r="R3475" s="230">
        <v>45169</v>
      </c>
      <c r="S3475" s="230">
        <v>45657</v>
      </c>
      <c r="T3475" t="s">
        <v>8407</v>
      </c>
      <c r="U3475" s="259"/>
      <c r="V3475" s="259"/>
      <c r="W3475" s="259"/>
      <c r="X3475" s="259"/>
      <c r="Y3475" s="260"/>
      <c r="Z3475" t="s">
        <v>8423</v>
      </c>
      <c r="AA3475" t="s">
        <v>8424</v>
      </c>
      <c r="AB3475">
        <v>1849719196</v>
      </c>
      <c r="AC3475" s="261" t="str">
        <f>_xlfn.IFNA(IF(Table[[#This Row],[Programme Partner]]&lt;&gt;Table[[#This Row],[Implementing Partner]],CONCATENATE(Table[[#This Row],[Programme Partner]],"-",Table[[#This Row],[Implementing Partner]]),Table[[#This Row],[Programme Partner]]),"")</f>
        <v>IOM-SHUSHILAN</v>
      </c>
    </row>
    <row r="3476" spans="1:29" ht="16.5" customHeight="1">
      <c r="A3476" s="183"/>
      <c r="B3476" s="183" t="s">
        <v>8385</v>
      </c>
      <c r="C3476" s="195" t="s">
        <v>5148</v>
      </c>
      <c r="D3476" s="268" t="s">
        <v>8409</v>
      </c>
      <c r="E3476" s="233" t="s">
        <v>5148</v>
      </c>
      <c r="F3476" s="195" t="s">
        <v>27</v>
      </c>
      <c r="G3476" s="195" t="s">
        <v>8012</v>
      </c>
      <c r="H3476" s="301" t="s">
        <v>8365</v>
      </c>
      <c r="I3476" s="195" t="str">
        <f>IFERROR(VLOOKUP(Table[[#This Row],[Activity Details of Assistance]],WHAT!E:F,2,FALSE),"")</f>
        <v># of door</v>
      </c>
      <c r="J3476" s="195"/>
      <c r="K3476">
        <v>49</v>
      </c>
      <c r="L3476" s="195" t="s">
        <v>28</v>
      </c>
      <c r="M3476" s="293" t="s">
        <v>13</v>
      </c>
      <c r="N3476" t="s">
        <v>14</v>
      </c>
      <c r="O3476" t="s">
        <v>309</v>
      </c>
      <c r="P3476" t="s">
        <v>1606</v>
      </c>
      <c r="Q3476" t="s">
        <v>4654</v>
      </c>
      <c r="R3476" s="230">
        <v>45169</v>
      </c>
      <c r="S3476" s="230">
        <v>45657</v>
      </c>
      <c r="T3476" t="s">
        <v>8407</v>
      </c>
      <c r="U3476" s="259"/>
      <c r="V3476" s="259"/>
      <c r="W3476" s="259"/>
      <c r="X3476" s="259"/>
      <c r="Y3476" s="260"/>
      <c r="Z3476" t="s">
        <v>8423</v>
      </c>
      <c r="AA3476" t="s">
        <v>8424</v>
      </c>
      <c r="AB3476">
        <v>1849719196</v>
      </c>
      <c r="AC3476" s="261" t="str">
        <f>_xlfn.IFNA(IF(Table[[#This Row],[Programme Partner]]&lt;&gt;Table[[#This Row],[Implementing Partner]],CONCATENATE(Table[[#This Row],[Programme Partner]],"-",Table[[#This Row],[Implementing Partner]]),Table[[#This Row],[Programme Partner]]),"")</f>
        <v>IOM-SHUSHILAN</v>
      </c>
    </row>
    <row r="3477" spans="1:29" ht="16.5" customHeight="1">
      <c r="A3477" s="183"/>
      <c r="B3477" s="183" t="s">
        <v>8385</v>
      </c>
      <c r="C3477" s="195" t="s">
        <v>5148</v>
      </c>
      <c r="D3477" s="268" t="s">
        <v>8409</v>
      </c>
      <c r="E3477" s="233" t="s">
        <v>5148</v>
      </c>
      <c r="F3477" s="195" t="s">
        <v>27</v>
      </c>
      <c r="G3477" s="195" t="s">
        <v>8012</v>
      </c>
      <c r="H3477" s="301" t="s">
        <v>8312</v>
      </c>
      <c r="I3477" s="195" t="str">
        <f>IFERROR(VLOOKUP(Table[[#This Row],[Activity Details of Assistance]],WHAT!E:F,2,FALSE),"")</f>
        <v># of door</v>
      </c>
      <c r="J3477" s="195"/>
      <c r="K3477">
        <v>324</v>
      </c>
      <c r="L3477" s="195" t="s">
        <v>28</v>
      </c>
      <c r="M3477" s="293" t="s">
        <v>13</v>
      </c>
      <c r="N3477" t="s">
        <v>14</v>
      </c>
      <c r="O3477" t="s">
        <v>309</v>
      </c>
      <c r="P3477" t="s">
        <v>1606</v>
      </c>
      <c r="Q3477" t="s">
        <v>4654</v>
      </c>
      <c r="R3477" s="230">
        <v>45169</v>
      </c>
      <c r="S3477" s="230">
        <v>45657</v>
      </c>
      <c r="T3477" t="s">
        <v>8407</v>
      </c>
      <c r="U3477" s="259"/>
      <c r="V3477" s="259"/>
      <c r="W3477" s="259"/>
      <c r="X3477" s="259"/>
      <c r="Y3477" s="260"/>
      <c r="Z3477" t="s">
        <v>8423</v>
      </c>
      <c r="AA3477" t="s">
        <v>8424</v>
      </c>
      <c r="AB3477">
        <v>1849719196</v>
      </c>
      <c r="AC3477" s="261" t="str">
        <f>_xlfn.IFNA(IF(Table[[#This Row],[Programme Partner]]&lt;&gt;Table[[#This Row],[Implementing Partner]],CONCATENATE(Table[[#This Row],[Programme Partner]],"-",Table[[#This Row],[Implementing Partner]]),Table[[#This Row],[Programme Partner]]),"")</f>
        <v>IOM-SHUSHILAN</v>
      </c>
    </row>
    <row r="3478" spans="1:29" ht="16.5" customHeight="1">
      <c r="A3478" s="183"/>
      <c r="B3478" s="183" t="s">
        <v>8385</v>
      </c>
      <c r="C3478" s="195" t="s">
        <v>5148</v>
      </c>
      <c r="D3478" s="268" t="s">
        <v>8409</v>
      </c>
      <c r="E3478" s="233" t="s">
        <v>5148</v>
      </c>
      <c r="F3478" s="195" t="s">
        <v>27</v>
      </c>
      <c r="G3478" s="195" t="s">
        <v>8014</v>
      </c>
      <c r="H3478" s="301" t="s">
        <v>8313</v>
      </c>
      <c r="I3478" s="195" t="str">
        <f>IFERROR(VLOOKUP(Table[[#This Row],[Activity Details of Assistance]],WHAT!E:F,2,FALSE),"")</f>
        <v># of campaign per camp </v>
      </c>
      <c r="J3478" s="195"/>
      <c r="K3478">
        <v>1</v>
      </c>
      <c r="L3478" s="195" t="s">
        <v>28</v>
      </c>
      <c r="M3478" s="293" t="s">
        <v>13</v>
      </c>
      <c r="N3478" t="s">
        <v>14</v>
      </c>
      <c r="O3478" t="s">
        <v>309</v>
      </c>
      <c r="P3478" t="s">
        <v>1606</v>
      </c>
      <c r="Q3478" t="s">
        <v>4654</v>
      </c>
      <c r="R3478" s="230">
        <v>45169</v>
      </c>
      <c r="S3478" s="230">
        <v>45657</v>
      </c>
      <c r="T3478" t="s">
        <v>8407</v>
      </c>
      <c r="U3478" s="259"/>
      <c r="V3478" s="259"/>
      <c r="W3478" s="259"/>
      <c r="X3478" s="259"/>
      <c r="Y3478" s="260"/>
      <c r="Z3478" t="s">
        <v>8423</v>
      </c>
      <c r="AA3478" t="s">
        <v>8424</v>
      </c>
      <c r="AB3478">
        <v>1849719196</v>
      </c>
      <c r="AC3478" s="261" t="str">
        <f>_xlfn.IFNA(IF(Table[[#This Row],[Programme Partner]]&lt;&gt;Table[[#This Row],[Implementing Partner]],CONCATENATE(Table[[#This Row],[Programme Partner]],"-",Table[[#This Row],[Implementing Partner]]),Table[[#This Row],[Programme Partner]]),"")</f>
        <v>IOM-SHUSHILAN</v>
      </c>
    </row>
    <row r="3479" spans="1:29" ht="16.5" customHeight="1">
      <c r="A3479" s="183"/>
      <c r="B3479" s="183" t="s">
        <v>8385</v>
      </c>
      <c r="C3479" s="195" t="s">
        <v>5148</v>
      </c>
      <c r="D3479" s="268" t="s">
        <v>8409</v>
      </c>
      <c r="E3479" s="233" t="s">
        <v>5148</v>
      </c>
      <c r="F3479" s="195" t="s">
        <v>27</v>
      </c>
      <c r="G3479" s="195" t="s">
        <v>8014</v>
      </c>
      <c r="H3479" s="301" t="s">
        <v>8401</v>
      </c>
      <c r="I3479" s="195" t="str">
        <f>IFERROR(VLOOKUP(Table[[#This Row],[Activity Details of Assistance]],WHAT!E:F,2,FALSE),"")</f>
        <v># of household</v>
      </c>
      <c r="J3479" s="195"/>
      <c r="K3479">
        <v>5404</v>
      </c>
      <c r="L3479" s="195" t="s">
        <v>28</v>
      </c>
      <c r="M3479" s="293" t="s">
        <v>13</v>
      </c>
      <c r="N3479" t="s">
        <v>14</v>
      </c>
      <c r="O3479" t="s">
        <v>309</v>
      </c>
      <c r="P3479" t="s">
        <v>1606</v>
      </c>
      <c r="Q3479" t="s">
        <v>4654</v>
      </c>
      <c r="R3479" s="230">
        <v>45169</v>
      </c>
      <c r="S3479" s="230">
        <v>45657</v>
      </c>
      <c r="T3479" t="s">
        <v>8407</v>
      </c>
      <c r="U3479" s="259"/>
      <c r="V3479" s="259"/>
      <c r="W3479" s="259"/>
      <c r="X3479" s="259"/>
      <c r="Y3479" s="260"/>
      <c r="Z3479" t="s">
        <v>8423</v>
      </c>
      <c r="AA3479" t="s">
        <v>8424</v>
      </c>
      <c r="AB3479">
        <v>1849719196</v>
      </c>
      <c r="AC3479" s="261" t="str">
        <f>_xlfn.IFNA(IF(Table[[#This Row],[Programme Partner]]&lt;&gt;Table[[#This Row],[Implementing Partner]],CONCATENATE(Table[[#This Row],[Programme Partner]],"-",Table[[#This Row],[Implementing Partner]]),Table[[#This Row],[Programme Partner]]),"")</f>
        <v>IOM-SHUSHILAN</v>
      </c>
    </row>
    <row r="3480" spans="1:29" ht="16.5" customHeight="1">
      <c r="A3480" s="183"/>
      <c r="B3480" s="183" t="s">
        <v>8384</v>
      </c>
      <c r="C3480" s="195" t="s">
        <v>5148</v>
      </c>
      <c r="D3480" s="268" t="s">
        <v>5033</v>
      </c>
      <c r="E3480" s="233" t="s">
        <v>5148</v>
      </c>
      <c r="F3480" s="195" t="s">
        <v>27</v>
      </c>
      <c r="G3480" s="195" t="s">
        <v>8011</v>
      </c>
      <c r="H3480" s="301" t="s">
        <v>8363</v>
      </c>
      <c r="I3480" s="195" t="str">
        <f>IFERROR(VLOOKUP(Table[[#This Row],[Activity Details of Assistance]],WHAT!E:F,2,FALSE),"")</f>
        <v># of tube well</v>
      </c>
      <c r="J3480" s="195"/>
      <c r="K3480">
        <v>169</v>
      </c>
      <c r="L3480" s="195" t="s">
        <v>28</v>
      </c>
      <c r="M3480" s="293" t="s">
        <v>13</v>
      </c>
      <c r="N3480" t="s">
        <v>14</v>
      </c>
      <c r="O3480" t="s">
        <v>309</v>
      </c>
      <c r="P3480" t="s">
        <v>1606</v>
      </c>
      <c r="Q3480" t="s">
        <v>17</v>
      </c>
      <c r="R3480" s="230">
        <v>45169</v>
      </c>
      <c r="S3480" s="230">
        <v>45657</v>
      </c>
      <c r="T3480" t="s">
        <v>8407</v>
      </c>
      <c r="U3480" s="259"/>
      <c r="V3480" s="259"/>
      <c r="W3480" s="259"/>
      <c r="X3480" s="259"/>
      <c r="Y3480" s="260"/>
      <c r="Z3480" t="s">
        <v>8476</v>
      </c>
      <c r="AA3480" t="s">
        <v>8477</v>
      </c>
      <c r="AB3480">
        <v>1847456006</v>
      </c>
      <c r="AC3480" s="261" t="str">
        <f>_xlfn.IFNA(IF(Table[[#This Row],[Programme Partner]]&lt;&gt;Table[[#This Row],[Implementing Partner]],CONCATENATE(Table[[#This Row],[Programme Partner]],"-",Table[[#This Row],[Implementing Partner]]),Table[[#This Row],[Programme Partner]]),"")</f>
        <v>IOM-BRAC</v>
      </c>
    </row>
    <row r="3481" spans="1:29" ht="16.5" customHeight="1">
      <c r="A3481" s="183"/>
      <c r="B3481" s="183" t="s">
        <v>8384</v>
      </c>
      <c r="C3481" s="195" t="s">
        <v>5148</v>
      </c>
      <c r="D3481" s="268" t="s">
        <v>5033</v>
      </c>
      <c r="E3481" s="233" t="s">
        <v>5148</v>
      </c>
      <c r="F3481" s="195" t="s">
        <v>27</v>
      </c>
      <c r="G3481" s="195" t="s">
        <v>8012</v>
      </c>
      <c r="H3481" s="301" t="s">
        <v>8364</v>
      </c>
      <c r="I3481" s="195" t="str">
        <f>IFERROR(VLOOKUP(Table[[#This Row],[Activity Details of Assistance]],WHAT!E:F,2,FALSE),"")</f>
        <v xml:space="preserve"># of door </v>
      </c>
      <c r="J3481" s="195"/>
      <c r="K3481">
        <v>99</v>
      </c>
      <c r="L3481" s="195" t="s">
        <v>28</v>
      </c>
      <c r="M3481" s="293" t="s">
        <v>13</v>
      </c>
      <c r="N3481" t="s">
        <v>14</v>
      </c>
      <c r="O3481" t="s">
        <v>309</v>
      </c>
      <c r="P3481" t="s">
        <v>1606</v>
      </c>
      <c r="Q3481" t="s">
        <v>17</v>
      </c>
      <c r="R3481" s="230">
        <v>45169</v>
      </c>
      <c r="S3481" s="230">
        <v>45657</v>
      </c>
      <c r="T3481" t="s">
        <v>8407</v>
      </c>
      <c r="U3481" s="259"/>
      <c r="V3481" s="259"/>
      <c r="W3481" s="259"/>
      <c r="X3481" s="259"/>
      <c r="Y3481" s="260"/>
      <c r="Z3481" t="s">
        <v>8476</v>
      </c>
      <c r="AA3481" t="s">
        <v>8477</v>
      </c>
      <c r="AB3481">
        <v>1847456006</v>
      </c>
      <c r="AC3481" s="261" t="str">
        <f>_xlfn.IFNA(IF(Table[[#This Row],[Programme Partner]]&lt;&gt;Table[[#This Row],[Implementing Partner]],CONCATENATE(Table[[#This Row],[Programme Partner]],"-",Table[[#This Row],[Implementing Partner]]),Table[[#This Row],[Programme Partner]]),"")</f>
        <v>IOM-BRAC</v>
      </c>
    </row>
    <row r="3482" spans="1:29" ht="16.5" customHeight="1">
      <c r="A3482" s="183"/>
      <c r="B3482" s="183" t="s">
        <v>8384</v>
      </c>
      <c r="C3482" s="195" t="s">
        <v>5148</v>
      </c>
      <c r="D3482" s="268" t="s">
        <v>5033</v>
      </c>
      <c r="E3482" s="233" t="s">
        <v>5148</v>
      </c>
      <c r="F3482" s="195" t="s">
        <v>27</v>
      </c>
      <c r="G3482" s="195" t="s">
        <v>8012</v>
      </c>
      <c r="H3482" s="301" t="s">
        <v>8365</v>
      </c>
      <c r="I3482" s="195" t="str">
        <f>IFERROR(VLOOKUP(Table[[#This Row],[Activity Details of Assistance]],WHAT!E:F,2,FALSE),"")</f>
        <v># of door</v>
      </c>
      <c r="J3482" s="195"/>
      <c r="K3482">
        <v>445</v>
      </c>
      <c r="L3482" s="195" t="s">
        <v>28</v>
      </c>
      <c r="M3482" s="293" t="s">
        <v>13</v>
      </c>
      <c r="N3482" t="s">
        <v>14</v>
      </c>
      <c r="O3482" t="s">
        <v>309</v>
      </c>
      <c r="P3482" t="s">
        <v>1606</v>
      </c>
      <c r="Q3482" t="s">
        <v>17</v>
      </c>
      <c r="R3482" s="230">
        <v>45169</v>
      </c>
      <c r="S3482" s="230">
        <v>45657</v>
      </c>
      <c r="T3482" t="s">
        <v>8407</v>
      </c>
      <c r="U3482" s="259"/>
      <c r="V3482" s="259"/>
      <c r="W3482" s="259"/>
      <c r="X3482" s="259"/>
      <c r="Y3482" s="260"/>
      <c r="Z3482" t="s">
        <v>8476</v>
      </c>
      <c r="AA3482" t="s">
        <v>8477</v>
      </c>
      <c r="AB3482">
        <v>1847456006</v>
      </c>
      <c r="AC3482" s="261" t="str">
        <f>_xlfn.IFNA(IF(Table[[#This Row],[Programme Partner]]&lt;&gt;Table[[#This Row],[Implementing Partner]],CONCATENATE(Table[[#This Row],[Programme Partner]],"-",Table[[#This Row],[Implementing Partner]]),Table[[#This Row],[Programme Partner]]),"")</f>
        <v>IOM-BRAC</v>
      </c>
    </row>
    <row r="3483" spans="1:29" ht="16.5" customHeight="1">
      <c r="A3483" s="183"/>
      <c r="B3483" s="183" t="s">
        <v>8384</v>
      </c>
      <c r="C3483" s="195" t="s">
        <v>5148</v>
      </c>
      <c r="D3483" s="268" t="s">
        <v>5033</v>
      </c>
      <c r="E3483" s="233" t="s">
        <v>5148</v>
      </c>
      <c r="F3483" s="195" t="s">
        <v>27</v>
      </c>
      <c r="G3483" s="195" t="s">
        <v>8012</v>
      </c>
      <c r="H3483" s="301" t="s">
        <v>8312</v>
      </c>
      <c r="I3483" s="195" t="str">
        <f>IFERROR(VLOOKUP(Table[[#This Row],[Activity Details of Assistance]],WHAT!E:F,2,FALSE),"")</f>
        <v># of door</v>
      </c>
      <c r="J3483" s="195"/>
      <c r="K3483">
        <v>442</v>
      </c>
      <c r="L3483" s="195" t="s">
        <v>28</v>
      </c>
      <c r="M3483" s="293" t="s">
        <v>13</v>
      </c>
      <c r="N3483" t="s">
        <v>14</v>
      </c>
      <c r="O3483" t="s">
        <v>309</v>
      </c>
      <c r="P3483" t="s">
        <v>1606</v>
      </c>
      <c r="Q3483" t="s">
        <v>17</v>
      </c>
      <c r="R3483" s="230">
        <v>45169</v>
      </c>
      <c r="S3483" s="230">
        <v>45657</v>
      </c>
      <c r="T3483" t="s">
        <v>8407</v>
      </c>
      <c r="U3483" s="259"/>
      <c r="V3483" s="259"/>
      <c r="W3483" s="259"/>
      <c r="X3483" s="259"/>
      <c r="Y3483" s="260"/>
      <c r="Z3483" t="s">
        <v>8476</v>
      </c>
      <c r="AA3483" t="s">
        <v>8477</v>
      </c>
      <c r="AB3483">
        <v>1847456006</v>
      </c>
      <c r="AC3483" s="261" t="str">
        <f>_xlfn.IFNA(IF(Table[[#This Row],[Programme Partner]]&lt;&gt;Table[[#This Row],[Implementing Partner]],CONCATENATE(Table[[#This Row],[Programme Partner]],"-",Table[[#This Row],[Implementing Partner]]),Table[[#This Row],[Programme Partner]]),"")</f>
        <v>IOM-BRAC</v>
      </c>
    </row>
    <row r="3484" spans="1:29" ht="16.5" customHeight="1">
      <c r="A3484" s="183"/>
      <c r="B3484" s="183" t="s">
        <v>8384</v>
      </c>
      <c r="C3484" s="195" t="s">
        <v>5148</v>
      </c>
      <c r="D3484" s="268" t="s">
        <v>5033</v>
      </c>
      <c r="E3484" s="233" t="s">
        <v>5148</v>
      </c>
      <c r="F3484" s="195" t="s">
        <v>27</v>
      </c>
      <c r="G3484" s="195" t="s">
        <v>8013</v>
      </c>
      <c r="H3484" s="301" t="s">
        <v>8287</v>
      </c>
      <c r="I3484" s="195" t="str">
        <f>IFERROR(VLOOKUP(Table[[#This Row],[Activity Details of Assistance]],WHAT!E:F,2,FALSE),"")</f>
        <v># of HP sessions at HH level</v>
      </c>
      <c r="J3484" s="195"/>
      <c r="K3484">
        <v>49</v>
      </c>
      <c r="L3484" s="195" t="s">
        <v>28</v>
      </c>
      <c r="M3484" s="293" t="s">
        <v>13</v>
      </c>
      <c r="N3484" t="s">
        <v>14</v>
      </c>
      <c r="O3484" t="s">
        <v>309</v>
      </c>
      <c r="P3484" t="s">
        <v>1606</v>
      </c>
      <c r="Q3484" t="s">
        <v>17</v>
      </c>
      <c r="R3484" s="230">
        <v>45169</v>
      </c>
      <c r="S3484" s="230">
        <v>45657</v>
      </c>
      <c r="T3484" t="s">
        <v>8407</v>
      </c>
      <c r="U3484" s="259"/>
      <c r="V3484" s="259"/>
      <c r="W3484" s="259"/>
      <c r="X3484" s="259"/>
      <c r="Y3484" s="260"/>
      <c r="Z3484" t="s">
        <v>8476</v>
      </c>
      <c r="AA3484" t="s">
        <v>8477</v>
      </c>
      <c r="AB3484">
        <v>1847456006</v>
      </c>
      <c r="AC3484" s="261" t="str">
        <f>_xlfn.IFNA(IF(Table[[#This Row],[Programme Partner]]&lt;&gt;Table[[#This Row],[Implementing Partner]],CONCATENATE(Table[[#This Row],[Programme Partner]],"-",Table[[#This Row],[Implementing Partner]]),Table[[#This Row],[Programme Partner]]),"")</f>
        <v>IOM-BRAC</v>
      </c>
    </row>
    <row r="3485" spans="1:29" ht="16.5" customHeight="1">
      <c r="A3485" s="183"/>
      <c r="B3485" s="183" t="s">
        <v>8384</v>
      </c>
      <c r="C3485" s="195" t="s">
        <v>5148</v>
      </c>
      <c r="D3485" s="268" t="s">
        <v>5033</v>
      </c>
      <c r="E3485" s="233" t="s">
        <v>5148</v>
      </c>
      <c r="F3485" s="195" t="s">
        <v>27</v>
      </c>
      <c r="G3485" s="195" t="s">
        <v>8014</v>
      </c>
      <c r="H3485" s="301" t="s">
        <v>8313</v>
      </c>
      <c r="I3485" s="195" t="str">
        <f>IFERROR(VLOOKUP(Table[[#This Row],[Activity Details of Assistance]],WHAT!E:F,2,FALSE),"")</f>
        <v># of campaign per camp </v>
      </c>
      <c r="J3485" s="195"/>
      <c r="K3485">
        <v>2</v>
      </c>
      <c r="L3485" s="195" t="s">
        <v>28</v>
      </c>
      <c r="M3485" s="293" t="s">
        <v>13</v>
      </c>
      <c r="N3485" t="s">
        <v>14</v>
      </c>
      <c r="O3485" t="s">
        <v>309</v>
      </c>
      <c r="P3485" t="s">
        <v>1606</v>
      </c>
      <c r="Q3485" t="s">
        <v>17</v>
      </c>
      <c r="R3485" s="230">
        <v>45169</v>
      </c>
      <c r="S3485" s="230">
        <v>45657</v>
      </c>
      <c r="T3485" t="s">
        <v>8407</v>
      </c>
      <c r="U3485" s="259"/>
      <c r="V3485" s="259"/>
      <c r="W3485" s="259"/>
      <c r="X3485" s="259"/>
      <c r="Y3485" s="260"/>
      <c r="Z3485" t="s">
        <v>8476</v>
      </c>
      <c r="AA3485" t="s">
        <v>8477</v>
      </c>
      <c r="AB3485">
        <v>1847456006</v>
      </c>
      <c r="AC3485" s="261" t="str">
        <f>_xlfn.IFNA(IF(Table[[#This Row],[Programme Partner]]&lt;&gt;Table[[#This Row],[Implementing Partner]],CONCATENATE(Table[[#This Row],[Programme Partner]],"-",Table[[#This Row],[Implementing Partner]]),Table[[#This Row],[Programme Partner]]),"")</f>
        <v>IOM-BRAC</v>
      </c>
    </row>
    <row r="3486" spans="1:29" ht="16.5" customHeight="1">
      <c r="A3486" s="183"/>
      <c r="B3486" s="183" t="s">
        <v>8384</v>
      </c>
      <c r="C3486" s="195" t="s">
        <v>5148</v>
      </c>
      <c r="D3486" s="268" t="s">
        <v>5033</v>
      </c>
      <c r="E3486" s="233" t="s">
        <v>5148</v>
      </c>
      <c r="F3486" s="195" t="s">
        <v>27</v>
      </c>
      <c r="G3486" s="195" t="s">
        <v>8014</v>
      </c>
      <c r="H3486" s="301" t="s">
        <v>8401</v>
      </c>
      <c r="I3486" s="195" t="str">
        <f>IFERROR(VLOOKUP(Table[[#This Row],[Activity Details of Assistance]],WHAT!E:F,2,FALSE),"")</f>
        <v># of household</v>
      </c>
      <c r="J3486" s="195"/>
      <c r="K3486">
        <v>4672</v>
      </c>
      <c r="L3486" s="195" t="s">
        <v>28</v>
      </c>
      <c r="M3486" s="293" t="s">
        <v>13</v>
      </c>
      <c r="N3486" t="s">
        <v>14</v>
      </c>
      <c r="O3486" t="s">
        <v>309</v>
      </c>
      <c r="P3486" t="s">
        <v>1606</v>
      </c>
      <c r="Q3486" t="s">
        <v>17</v>
      </c>
      <c r="R3486" s="230">
        <v>45169</v>
      </c>
      <c r="S3486" s="230">
        <v>45657</v>
      </c>
      <c r="T3486" t="s">
        <v>8407</v>
      </c>
      <c r="U3486" s="259"/>
      <c r="V3486" s="259"/>
      <c r="W3486" s="259"/>
      <c r="X3486" s="259"/>
      <c r="Y3486" s="260"/>
      <c r="Z3486" t="s">
        <v>8476</v>
      </c>
      <c r="AA3486" t="s">
        <v>8477</v>
      </c>
      <c r="AB3486">
        <v>1847456006</v>
      </c>
      <c r="AC3486" s="261" t="str">
        <f>_xlfn.IFNA(IF(Table[[#This Row],[Programme Partner]]&lt;&gt;Table[[#This Row],[Implementing Partner]],CONCATENATE(Table[[#This Row],[Programme Partner]],"-",Table[[#This Row],[Implementing Partner]]),Table[[#This Row],[Programme Partner]]),"")</f>
        <v>IOM-BRAC</v>
      </c>
    </row>
    <row r="3487" spans="1:29" ht="16.5" customHeight="1">
      <c r="A3487" s="183"/>
      <c r="B3487" s="183" t="s">
        <v>8385</v>
      </c>
      <c r="C3487" s="195" t="s">
        <v>5148</v>
      </c>
      <c r="D3487" s="268" t="s">
        <v>5087</v>
      </c>
      <c r="E3487" s="233" t="s">
        <v>5148</v>
      </c>
      <c r="F3487" s="195" t="s">
        <v>27</v>
      </c>
      <c r="G3487" s="195" t="s">
        <v>8012</v>
      </c>
      <c r="H3487" s="301" t="s">
        <v>8364</v>
      </c>
      <c r="I3487" s="195" t="str">
        <f>IFERROR(VLOOKUP(Table[[#This Row],[Activity Details of Assistance]],WHAT!E:F,2,FALSE),"")</f>
        <v xml:space="preserve"># of door </v>
      </c>
      <c r="J3487" s="195"/>
      <c r="K3487">
        <v>21</v>
      </c>
      <c r="L3487" s="195" t="s">
        <v>28</v>
      </c>
      <c r="M3487" s="293" t="s">
        <v>13</v>
      </c>
      <c r="N3487" t="s">
        <v>14</v>
      </c>
      <c r="O3487" t="s">
        <v>307</v>
      </c>
      <c r="P3487" t="s">
        <v>1599</v>
      </c>
      <c r="Q3487" t="s">
        <v>4717</v>
      </c>
      <c r="R3487" s="230">
        <v>45169</v>
      </c>
      <c r="S3487" s="230">
        <v>45657</v>
      </c>
      <c r="T3487" t="s">
        <v>8407</v>
      </c>
      <c r="U3487" s="259"/>
      <c r="V3487" s="259"/>
      <c r="W3487" s="259"/>
      <c r="X3487" s="259"/>
      <c r="Y3487" s="260"/>
      <c r="Z3487" t="s">
        <v>8470</v>
      </c>
      <c r="AA3487" t="s">
        <v>8471</v>
      </c>
      <c r="AB3487">
        <v>1829363619</v>
      </c>
      <c r="AC3487" s="261" t="str">
        <f>_xlfn.IFNA(IF(Table[[#This Row],[Programme Partner]]&lt;&gt;Table[[#This Row],[Implementing Partner]],CONCATENATE(Table[[#This Row],[Programme Partner]],"-",Table[[#This Row],[Implementing Partner]]),Table[[#This Row],[Programme Partner]]),"")</f>
        <v>IOM-DSK</v>
      </c>
    </row>
    <row r="3488" spans="1:29" ht="16.5" customHeight="1">
      <c r="A3488" s="183"/>
      <c r="B3488" s="183" t="s">
        <v>8385</v>
      </c>
      <c r="C3488" s="195" t="s">
        <v>5148</v>
      </c>
      <c r="D3488" s="268" t="s">
        <v>5087</v>
      </c>
      <c r="E3488" s="233" t="s">
        <v>5148</v>
      </c>
      <c r="F3488" s="195" t="s">
        <v>27</v>
      </c>
      <c r="G3488" s="195" t="s">
        <v>8012</v>
      </c>
      <c r="H3488" s="301" t="s">
        <v>8365</v>
      </c>
      <c r="I3488" s="195" t="str">
        <f>IFERROR(VLOOKUP(Table[[#This Row],[Activity Details of Assistance]],WHAT!E:F,2,FALSE),"")</f>
        <v># of door</v>
      </c>
      <c r="J3488" s="195"/>
      <c r="K3488">
        <v>92</v>
      </c>
      <c r="L3488" s="195" t="s">
        <v>28</v>
      </c>
      <c r="M3488" s="293" t="s">
        <v>13</v>
      </c>
      <c r="N3488" t="s">
        <v>14</v>
      </c>
      <c r="O3488" t="s">
        <v>307</v>
      </c>
      <c r="P3488" t="s">
        <v>1599</v>
      </c>
      <c r="Q3488" t="s">
        <v>4717</v>
      </c>
      <c r="R3488" s="230">
        <v>45169</v>
      </c>
      <c r="S3488" s="230">
        <v>45657</v>
      </c>
      <c r="T3488" t="s">
        <v>8407</v>
      </c>
      <c r="U3488" s="259"/>
      <c r="V3488" s="259"/>
      <c r="W3488" s="259"/>
      <c r="X3488" s="259"/>
      <c r="Y3488" s="260"/>
      <c r="Z3488" t="s">
        <v>8470</v>
      </c>
      <c r="AA3488" t="s">
        <v>8471</v>
      </c>
      <c r="AB3488">
        <v>1829363619</v>
      </c>
      <c r="AC3488" s="261" t="str">
        <f>_xlfn.IFNA(IF(Table[[#This Row],[Programme Partner]]&lt;&gt;Table[[#This Row],[Implementing Partner]],CONCATENATE(Table[[#This Row],[Programme Partner]],"-",Table[[#This Row],[Implementing Partner]]),Table[[#This Row],[Programme Partner]]),"")</f>
        <v>IOM-DSK</v>
      </c>
    </row>
    <row r="3489" spans="1:29" ht="16.5" customHeight="1">
      <c r="A3489" s="183"/>
      <c r="B3489" s="183" t="s">
        <v>8385</v>
      </c>
      <c r="C3489" s="195" t="s">
        <v>5148</v>
      </c>
      <c r="D3489" s="268" t="s">
        <v>5087</v>
      </c>
      <c r="E3489" s="233" t="s">
        <v>5148</v>
      </c>
      <c r="F3489" s="195" t="s">
        <v>27</v>
      </c>
      <c r="G3489" s="195" t="s">
        <v>8012</v>
      </c>
      <c r="H3489" s="301" t="s">
        <v>8312</v>
      </c>
      <c r="I3489" s="195" t="str">
        <f>IFERROR(VLOOKUP(Table[[#This Row],[Activity Details of Assistance]],WHAT!E:F,2,FALSE),"")</f>
        <v># of door</v>
      </c>
      <c r="J3489" s="195"/>
      <c r="K3489">
        <v>712</v>
      </c>
      <c r="L3489" s="195" t="s">
        <v>28</v>
      </c>
      <c r="M3489" s="293" t="s">
        <v>13</v>
      </c>
      <c r="N3489" t="s">
        <v>14</v>
      </c>
      <c r="O3489" t="s">
        <v>307</v>
      </c>
      <c r="P3489" t="s">
        <v>1599</v>
      </c>
      <c r="Q3489" t="s">
        <v>4717</v>
      </c>
      <c r="R3489" s="230">
        <v>45169</v>
      </c>
      <c r="S3489" s="230">
        <v>45657</v>
      </c>
      <c r="T3489" t="s">
        <v>8407</v>
      </c>
      <c r="U3489" s="259"/>
      <c r="V3489" s="259"/>
      <c r="W3489" s="259"/>
      <c r="X3489" s="259"/>
      <c r="Y3489" s="260"/>
      <c r="Z3489" t="s">
        <v>8470</v>
      </c>
      <c r="AA3489" t="s">
        <v>8471</v>
      </c>
      <c r="AB3489">
        <v>1829363619</v>
      </c>
      <c r="AC3489" s="261" t="str">
        <f>_xlfn.IFNA(IF(Table[[#This Row],[Programme Partner]]&lt;&gt;Table[[#This Row],[Implementing Partner]],CONCATENATE(Table[[#This Row],[Programme Partner]],"-",Table[[#This Row],[Implementing Partner]]),Table[[#This Row],[Programme Partner]]),"")</f>
        <v>IOM-DSK</v>
      </c>
    </row>
    <row r="3490" spans="1:29" ht="16.5" customHeight="1">
      <c r="A3490" s="183"/>
      <c r="B3490" s="183" t="s">
        <v>8385</v>
      </c>
      <c r="C3490" s="195" t="s">
        <v>5148</v>
      </c>
      <c r="D3490" s="268" t="s">
        <v>5087</v>
      </c>
      <c r="E3490" s="233" t="s">
        <v>5148</v>
      </c>
      <c r="F3490" s="195" t="s">
        <v>27</v>
      </c>
      <c r="G3490" s="195" t="s">
        <v>8013</v>
      </c>
      <c r="H3490" s="301" t="s">
        <v>8286</v>
      </c>
      <c r="I3490" s="195" t="str">
        <f>IFERROR(VLOOKUP(Table[[#This Row],[Activity Details of Assistance]],WHAT!E:F,2,FALSE),"")</f>
        <v># of HP sessions at community level</v>
      </c>
      <c r="J3490" s="195"/>
      <c r="K3490">
        <v>735</v>
      </c>
      <c r="L3490" s="195" t="s">
        <v>28</v>
      </c>
      <c r="M3490" s="293" t="s">
        <v>13</v>
      </c>
      <c r="N3490" t="s">
        <v>14</v>
      </c>
      <c r="O3490" t="s">
        <v>307</v>
      </c>
      <c r="P3490" t="s">
        <v>1599</v>
      </c>
      <c r="Q3490" t="s">
        <v>4717</v>
      </c>
      <c r="R3490" s="230">
        <v>45169</v>
      </c>
      <c r="S3490" s="230">
        <v>45657</v>
      </c>
      <c r="T3490" t="s">
        <v>8407</v>
      </c>
      <c r="U3490" s="259"/>
      <c r="V3490" s="259"/>
      <c r="W3490" s="259"/>
      <c r="X3490" s="259"/>
      <c r="Y3490" s="260"/>
      <c r="Z3490" t="s">
        <v>8470</v>
      </c>
      <c r="AA3490" t="s">
        <v>8471</v>
      </c>
      <c r="AB3490">
        <v>1829363619</v>
      </c>
      <c r="AC3490" s="261" t="str">
        <f>_xlfn.IFNA(IF(Table[[#This Row],[Programme Partner]]&lt;&gt;Table[[#This Row],[Implementing Partner]],CONCATENATE(Table[[#This Row],[Programme Partner]],"-",Table[[#This Row],[Implementing Partner]]),Table[[#This Row],[Programme Partner]]),"")</f>
        <v>IOM-DSK</v>
      </c>
    </row>
    <row r="3491" spans="1:29" ht="16.5" customHeight="1">
      <c r="A3491" s="183"/>
      <c r="B3491" s="183" t="s">
        <v>8385</v>
      </c>
      <c r="C3491" s="195" t="s">
        <v>5148</v>
      </c>
      <c r="D3491" s="268" t="s">
        <v>5087</v>
      </c>
      <c r="E3491" s="233" t="s">
        <v>5148</v>
      </c>
      <c r="F3491" s="195" t="s">
        <v>27</v>
      </c>
      <c r="G3491" s="195" t="s">
        <v>8014</v>
      </c>
      <c r="H3491" s="301" t="s">
        <v>8313</v>
      </c>
      <c r="I3491" s="195" t="str">
        <f>IFERROR(VLOOKUP(Table[[#This Row],[Activity Details of Assistance]],WHAT!E:F,2,FALSE),"")</f>
        <v># of campaign per camp </v>
      </c>
      <c r="J3491" s="195"/>
      <c r="K3491">
        <v>20</v>
      </c>
      <c r="L3491" s="195" t="s">
        <v>28</v>
      </c>
      <c r="M3491" s="293" t="s">
        <v>13</v>
      </c>
      <c r="N3491" t="s">
        <v>14</v>
      </c>
      <c r="O3491" t="s">
        <v>307</v>
      </c>
      <c r="P3491" t="s">
        <v>1599</v>
      </c>
      <c r="Q3491" t="s">
        <v>4717</v>
      </c>
      <c r="R3491" s="230">
        <v>45169</v>
      </c>
      <c r="S3491" s="230">
        <v>45657</v>
      </c>
      <c r="T3491" t="s">
        <v>8407</v>
      </c>
      <c r="U3491" s="259"/>
      <c r="V3491" s="259"/>
      <c r="W3491" s="259"/>
      <c r="X3491" s="259"/>
      <c r="Y3491" s="260"/>
      <c r="Z3491" t="s">
        <v>8470</v>
      </c>
      <c r="AA3491" t="s">
        <v>8471</v>
      </c>
      <c r="AB3491">
        <v>1829363619</v>
      </c>
      <c r="AC3491" s="261" t="str">
        <f>_xlfn.IFNA(IF(Table[[#This Row],[Programme Partner]]&lt;&gt;Table[[#This Row],[Implementing Partner]],CONCATENATE(Table[[#This Row],[Programme Partner]],"-",Table[[#This Row],[Implementing Partner]]),Table[[#This Row],[Programme Partner]]),"")</f>
        <v>IOM-DSK</v>
      </c>
    </row>
    <row r="3492" spans="1:29" ht="16.5" customHeight="1">
      <c r="A3492" s="183"/>
      <c r="B3492" s="183" t="s">
        <v>8385</v>
      </c>
      <c r="C3492" s="195" t="s">
        <v>5148</v>
      </c>
      <c r="D3492" s="268" t="s">
        <v>5087</v>
      </c>
      <c r="E3492" s="233" t="s">
        <v>5148</v>
      </c>
      <c r="F3492" s="195" t="s">
        <v>27</v>
      </c>
      <c r="G3492" s="195" t="s">
        <v>8014</v>
      </c>
      <c r="H3492" s="301" t="s">
        <v>8401</v>
      </c>
      <c r="I3492" s="195" t="str">
        <f>IFERROR(VLOOKUP(Table[[#This Row],[Activity Details of Assistance]],WHAT!E:F,2,FALSE),"")</f>
        <v># of household</v>
      </c>
      <c r="J3492" s="195"/>
      <c r="K3492">
        <v>3618</v>
      </c>
      <c r="L3492" s="195" t="s">
        <v>28</v>
      </c>
      <c r="M3492" s="293" t="s">
        <v>13</v>
      </c>
      <c r="N3492" t="s">
        <v>14</v>
      </c>
      <c r="O3492" t="s">
        <v>307</v>
      </c>
      <c r="P3492" t="s">
        <v>1599</v>
      </c>
      <c r="Q3492" t="s">
        <v>4717</v>
      </c>
      <c r="R3492" s="230">
        <v>45169</v>
      </c>
      <c r="S3492" s="230">
        <v>45657</v>
      </c>
      <c r="T3492" t="s">
        <v>8407</v>
      </c>
      <c r="U3492" s="259"/>
      <c r="V3492" s="259"/>
      <c r="W3492" s="259"/>
      <c r="X3492" s="259"/>
      <c r="Y3492" s="260"/>
      <c r="Z3492" t="s">
        <v>8470</v>
      </c>
      <c r="AA3492" t="s">
        <v>8471</v>
      </c>
      <c r="AB3492">
        <v>1829363619</v>
      </c>
      <c r="AC3492" s="261" t="str">
        <f>_xlfn.IFNA(IF(Table[[#This Row],[Programme Partner]]&lt;&gt;Table[[#This Row],[Implementing Partner]],CONCATENATE(Table[[#This Row],[Programme Partner]],"-",Table[[#This Row],[Implementing Partner]]),Table[[#This Row],[Programme Partner]]),"")</f>
        <v>IOM-DSK</v>
      </c>
    </row>
    <row r="3493" spans="1:29" ht="16.5" customHeight="1">
      <c r="A3493" s="183"/>
      <c r="B3493" s="183" t="s">
        <v>8385</v>
      </c>
      <c r="C3493" s="195" t="s">
        <v>5148</v>
      </c>
      <c r="D3493" s="268" t="s">
        <v>5087</v>
      </c>
      <c r="E3493" s="233" t="s">
        <v>5148</v>
      </c>
      <c r="F3493" s="195" t="s">
        <v>27</v>
      </c>
      <c r="G3493" s="195" t="s">
        <v>8012</v>
      </c>
      <c r="H3493" s="301" t="s">
        <v>8364</v>
      </c>
      <c r="I3493" s="195" t="str">
        <f>IFERROR(VLOOKUP(Table[[#This Row],[Activity Details of Assistance]],WHAT!E:F,2,FALSE),"")</f>
        <v xml:space="preserve"># of door </v>
      </c>
      <c r="J3493" s="195"/>
      <c r="K3493">
        <v>4</v>
      </c>
      <c r="L3493" s="195" t="s">
        <v>28</v>
      </c>
      <c r="M3493" s="293" t="s">
        <v>13</v>
      </c>
      <c r="N3493" t="s">
        <v>14</v>
      </c>
      <c r="O3493" t="s">
        <v>307</v>
      </c>
      <c r="P3493" t="s">
        <v>1599</v>
      </c>
      <c r="Q3493" t="s">
        <v>4720</v>
      </c>
      <c r="R3493" s="230">
        <v>45169</v>
      </c>
      <c r="S3493" s="230">
        <v>45657</v>
      </c>
      <c r="T3493" t="s">
        <v>8407</v>
      </c>
      <c r="U3493" s="259"/>
      <c r="V3493" s="259"/>
      <c r="W3493" s="259"/>
      <c r="X3493" s="259"/>
      <c r="Y3493" s="260"/>
      <c r="Z3493" t="s">
        <v>8470</v>
      </c>
      <c r="AA3493" t="s">
        <v>8471</v>
      </c>
      <c r="AB3493">
        <v>1829363619</v>
      </c>
      <c r="AC3493" s="261" t="str">
        <f>_xlfn.IFNA(IF(Table[[#This Row],[Programme Partner]]&lt;&gt;Table[[#This Row],[Implementing Partner]],CONCATENATE(Table[[#This Row],[Programme Partner]],"-",Table[[#This Row],[Implementing Partner]]),Table[[#This Row],[Programme Partner]]),"")</f>
        <v>IOM-DSK</v>
      </c>
    </row>
    <row r="3494" spans="1:29" ht="16.5" customHeight="1">
      <c r="A3494" s="183"/>
      <c r="B3494" s="183" t="s">
        <v>8385</v>
      </c>
      <c r="C3494" s="195" t="s">
        <v>5148</v>
      </c>
      <c r="D3494" s="268" t="s">
        <v>5087</v>
      </c>
      <c r="E3494" s="233" t="s">
        <v>5148</v>
      </c>
      <c r="F3494" s="195" t="s">
        <v>27</v>
      </c>
      <c r="G3494" s="195" t="s">
        <v>8012</v>
      </c>
      <c r="H3494" s="301" t="s">
        <v>8365</v>
      </c>
      <c r="I3494" s="195" t="str">
        <f>IFERROR(VLOOKUP(Table[[#This Row],[Activity Details of Assistance]],WHAT!E:F,2,FALSE),"")</f>
        <v># of door</v>
      </c>
      <c r="J3494" s="195"/>
      <c r="K3494">
        <v>3</v>
      </c>
      <c r="L3494" s="195" t="s">
        <v>28</v>
      </c>
      <c r="M3494" s="293" t="s">
        <v>13</v>
      </c>
      <c r="N3494" t="s">
        <v>14</v>
      </c>
      <c r="O3494" t="s">
        <v>307</v>
      </c>
      <c r="P3494" t="s">
        <v>1599</v>
      </c>
      <c r="Q3494" t="s">
        <v>4720</v>
      </c>
      <c r="R3494" s="230">
        <v>45169</v>
      </c>
      <c r="S3494" s="230">
        <v>45657</v>
      </c>
      <c r="T3494" t="s">
        <v>8407</v>
      </c>
      <c r="U3494" s="259"/>
      <c r="V3494" s="259"/>
      <c r="W3494" s="259"/>
      <c r="X3494" s="259"/>
      <c r="Y3494" s="260"/>
      <c r="Z3494" t="s">
        <v>8470</v>
      </c>
      <c r="AA3494" t="s">
        <v>8471</v>
      </c>
      <c r="AB3494">
        <v>1829363619</v>
      </c>
      <c r="AC3494" s="261" t="str">
        <f>_xlfn.IFNA(IF(Table[[#This Row],[Programme Partner]]&lt;&gt;Table[[#This Row],[Implementing Partner]],CONCATENATE(Table[[#This Row],[Programme Partner]],"-",Table[[#This Row],[Implementing Partner]]),Table[[#This Row],[Programme Partner]]),"")</f>
        <v>IOM-DSK</v>
      </c>
    </row>
    <row r="3495" spans="1:29" ht="16.5" customHeight="1">
      <c r="A3495" s="183"/>
      <c r="B3495" s="183" t="s">
        <v>8385</v>
      </c>
      <c r="C3495" s="195" t="s">
        <v>5148</v>
      </c>
      <c r="D3495" s="268" t="s">
        <v>5087</v>
      </c>
      <c r="E3495" s="233" t="s">
        <v>5148</v>
      </c>
      <c r="F3495" s="195" t="s">
        <v>27</v>
      </c>
      <c r="G3495" s="195" t="s">
        <v>8012</v>
      </c>
      <c r="H3495" s="301" t="s">
        <v>8312</v>
      </c>
      <c r="I3495" s="195" t="str">
        <f>IFERROR(VLOOKUP(Table[[#This Row],[Activity Details of Assistance]],WHAT!E:F,2,FALSE),"")</f>
        <v># of door</v>
      </c>
      <c r="J3495" s="195"/>
      <c r="K3495">
        <v>139</v>
      </c>
      <c r="L3495" s="195" t="s">
        <v>28</v>
      </c>
      <c r="M3495" s="293" t="s">
        <v>13</v>
      </c>
      <c r="N3495" t="s">
        <v>14</v>
      </c>
      <c r="O3495" t="s">
        <v>307</v>
      </c>
      <c r="P3495" t="s">
        <v>1599</v>
      </c>
      <c r="Q3495" t="s">
        <v>4720</v>
      </c>
      <c r="R3495" s="230">
        <v>45169</v>
      </c>
      <c r="S3495" s="230">
        <v>45657</v>
      </c>
      <c r="T3495" t="s">
        <v>8407</v>
      </c>
      <c r="U3495" s="259"/>
      <c r="V3495" s="259"/>
      <c r="W3495" s="259"/>
      <c r="X3495" s="259"/>
      <c r="Y3495" s="260"/>
      <c r="Z3495" t="s">
        <v>8470</v>
      </c>
      <c r="AA3495" t="s">
        <v>8471</v>
      </c>
      <c r="AB3495">
        <v>1829363619</v>
      </c>
      <c r="AC3495" s="261" t="str">
        <f>_xlfn.IFNA(IF(Table[[#This Row],[Programme Partner]]&lt;&gt;Table[[#This Row],[Implementing Partner]],CONCATENATE(Table[[#This Row],[Programme Partner]],"-",Table[[#This Row],[Implementing Partner]]),Table[[#This Row],[Programme Partner]]),"")</f>
        <v>IOM-DSK</v>
      </c>
    </row>
    <row r="3496" spans="1:29" ht="16.5" customHeight="1">
      <c r="A3496" s="183"/>
      <c r="B3496" s="183" t="s">
        <v>8385</v>
      </c>
      <c r="C3496" s="195" t="s">
        <v>5148</v>
      </c>
      <c r="D3496" s="268" t="s">
        <v>5087</v>
      </c>
      <c r="E3496" s="233" t="s">
        <v>5148</v>
      </c>
      <c r="F3496" s="195" t="s">
        <v>27</v>
      </c>
      <c r="G3496" s="195" t="s">
        <v>8013</v>
      </c>
      <c r="H3496" s="301" t="s">
        <v>8286</v>
      </c>
      <c r="I3496" s="195" t="str">
        <f>IFERROR(VLOOKUP(Table[[#This Row],[Activity Details of Assistance]],WHAT!E:F,2,FALSE),"")</f>
        <v># of HP sessions at community level</v>
      </c>
      <c r="J3496" s="195"/>
      <c r="K3496">
        <v>237</v>
      </c>
      <c r="L3496" s="195" t="s">
        <v>28</v>
      </c>
      <c r="M3496" s="293" t="s">
        <v>13</v>
      </c>
      <c r="N3496" t="s">
        <v>14</v>
      </c>
      <c r="O3496" t="s">
        <v>307</v>
      </c>
      <c r="P3496" t="s">
        <v>1599</v>
      </c>
      <c r="Q3496" t="s">
        <v>4720</v>
      </c>
      <c r="R3496" s="230">
        <v>45169</v>
      </c>
      <c r="S3496" s="230">
        <v>45657</v>
      </c>
      <c r="T3496" t="s">
        <v>8407</v>
      </c>
      <c r="U3496" s="259"/>
      <c r="V3496" s="259"/>
      <c r="W3496" s="259"/>
      <c r="X3496" s="259"/>
      <c r="Y3496" s="260"/>
      <c r="Z3496" t="s">
        <v>8470</v>
      </c>
      <c r="AA3496" t="s">
        <v>8471</v>
      </c>
      <c r="AB3496">
        <v>1829363619</v>
      </c>
      <c r="AC3496" s="261" t="str">
        <f>_xlfn.IFNA(IF(Table[[#This Row],[Programme Partner]]&lt;&gt;Table[[#This Row],[Implementing Partner]],CONCATENATE(Table[[#This Row],[Programme Partner]],"-",Table[[#This Row],[Implementing Partner]]),Table[[#This Row],[Programme Partner]]),"")</f>
        <v>IOM-DSK</v>
      </c>
    </row>
    <row r="3497" spans="1:29" ht="16.5" customHeight="1">
      <c r="A3497" s="183"/>
      <c r="B3497" s="183" t="s">
        <v>8385</v>
      </c>
      <c r="C3497" s="195" t="s">
        <v>5148</v>
      </c>
      <c r="D3497" s="268" t="s">
        <v>5087</v>
      </c>
      <c r="E3497" s="233" t="s">
        <v>5148</v>
      </c>
      <c r="F3497" s="195" t="s">
        <v>27</v>
      </c>
      <c r="G3497" s="195" t="s">
        <v>8014</v>
      </c>
      <c r="H3497" s="301" t="s">
        <v>8313</v>
      </c>
      <c r="I3497" s="195" t="str">
        <f>IFERROR(VLOOKUP(Table[[#This Row],[Activity Details of Assistance]],WHAT!E:F,2,FALSE),"")</f>
        <v># of campaign per camp </v>
      </c>
      <c r="J3497" s="195"/>
      <c r="K3497">
        <v>4</v>
      </c>
      <c r="L3497" s="195" t="s">
        <v>28</v>
      </c>
      <c r="M3497" s="293" t="s">
        <v>13</v>
      </c>
      <c r="N3497" t="s">
        <v>14</v>
      </c>
      <c r="O3497" t="s">
        <v>307</v>
      </c>
      <c r="P3497" t="s">
        <v>1599</v>
      </c>
      <c r="Q3497" t="s">
        <v>4720</v>
      </c>
      <c r="R3497" s="230">
        <v>45169</v>
      </c>
      <c r="S3497" s="230">
        <v>45657</v>
      </c>
      <c r="T3497" t="s">
        <v>8407</v>
      </c>
      <c r="U3497" s="259"/>
      <c r="V3497" s="259"/>
      <c r="W3497" s="259"/>
      <c r="X3497" s="259"/>
      <c r="Y3497" s="260"/>
      <c r="Z3497" t="s">
        <v>8470</v>
      </c>
      <c r="AA3497" t="s">
        <v>8471</v>
      </c>
      <c r="AB3497">
        <v>1829363619</v>
      </c>
      <c r="AC3497" s="261" t="str">
        <f>_xlfn.IFNA(IF(Table[[#This Row],[Programme Partner]]&lt;&gt;Table[[#This Row],[Implementing Partner]],CONCATENATE(Table[[#This Row],[Programme Partner]],"-",Table[[#This Row],[Implementing Partner]]),Table[[#This Row],[Programme Partner]]),"")</f>
        <v>IOM-DSK</v>
      </c>
    </row>
    <row r="3498" spans="1:29" ht="16.5" customHeight="1">
      <c r="A3498" s="183"/>
      <c r="B3498" s="183" t="s">
        <v>8385</v>
      </c>
      <c r="C3498" s="195" t="s">
        <v>5148</v>
      </c>
      <c r="D3498" s="268" t="s">
        <v>5087</v>
      </c>
      <c r="E3498" s="233" t="s">
        <v>5148</v>
      </c>
      <c r="F3498" s="195" t="s">
        <v>27</v>
      </c>
      <c r="G3498" s="195" t="s">
        <v>8014</v>
      </c>
      <c r="H3498" s="301" t="s">
        <v>8401</v>
      </c>
      <c r="I3498" s="195" t="str">
        <f>IFERROR(VLOOKUP(Table[[#This Row],[Activity Details of Assistance]],WHAT!E:F,2,FALSE),"")</f>
        <v># of household</v>
      </c>
      <c r="J3498" s="195"/>
      <c r="K3498">
        <v>596</v>
      </c>
      <c r="L3498" s="195" t="s">
        <v>28</v>
      </c>
      <c r="M3498" s="293" t="s">
        <v>13</v>
      </c>
      <c r="N3498" t="s">
        <v>14</v>
      </c>
      <c r="O3498" t="s">
        <v>307</v>
      </c>
      <c r="P3498" t="s">
        <v>1599</v>
      </c>
      <c r="Q3498" t="s">
        <v>4720</v>
      </c>
      <c r="R3498" s="230">
        <v>45169</v>
      </c>
      <c r="S3498" s="230">
        <v>45657</v>
      </c>
      <c r="T3498" t="s">
        <v>8407</v>
      </c>
      <c r="U3498" s="259"/>
      <c r="V3498" s="259"/>
      <c r="W3498" s="259"/>
      <c r="X3498" s="259"/>
      <c r="Y3498" s="260"/>
      <c r="Z3498" t="s">
        <v>8470</v>
      </c>
      <c r="AA3498" t="s">
        <v>8471</v>
      </c>
      <c r="AB3498">
        <v>1829363619</v>
      </c>
      <c r="AC3498" s="261" t="str">
        <f>_xlfn.IFNA(IF(Table[[#This Row],[Programme Partner]]&lt;&gt;Table[[#This Row],[Implementing Partner]],CONCATENATE(Table[[#This Row],[Programme Partner]],"-",Table[[#This Row],[Implementing Partner]]),Table[[#This Row],[Programme Partner]]),"")</f>
        <v>IOM-DSK</v>
      </c>
    </row>
    <row r="3499" spans="1:29" ht="16.5" customHeight="1">
      <c r="A3499" s="183"/>
      <c r="B3499" s="183" t="s">
        <v>8385</v>
      </c>
      <c r="C3499" s="195" t="s">
        <v>5275</v>
      </c>
      <c r="D3499" s="268" t="s">
        <v>5087</v>
      </c>
      <c r="E3499" s="233" t="s">
        <v>5275</v>
      </c>
      <c r="F3499" s="195" t="s">
        <v>27</v>
      </c>
      <c r="G3499" s="195" t="s">
        <v>8012</v>
      </c>
      <c r="H3499" s="301" t="s">
        <v>8364</v>
      </c>
      <c r="I3499" s="195" t="str">
        <f>IFERROR(VLOOKUP(Table[[#This Row],[Activity Details of Assistance]],WHAT!E:F,2,FALSE),"")</f>
        <v xml:space="preserve"># of door </v>
      </c>
      <c r="J3499" s="195"/>
      <c r="K3499">
        <v>48</v>
      </c>
      <c r="L3499" s="195" t="s">
        <v>28</v>
      </c>
      <c r="M3499" s="293" t="s">
        <v>13</v>
      </c>
      <c r="N3499" t="s">
        <v>14</v>
      </c>
      <c r="O3499" t="s">
        <v>307</v>
      </c>
      <c r="P3499" t="s">
        <v>1603</v>
      </c>
      <c r="Q3499" t="s">
        <v>4685</v>
      </c>
      <c r="R3499" s="230">
        <v>45169</v>
      </c>
      <c r="S3499" s="230">
        <v>45657</v>
      </c>
      <c r="T3499" t="s">
        <v>8407</v>
      </c>
      <c r="U3499" s="259"/>
      <c r="V3499" s="259"/>
      <c r="W3499" s="259"/>
      <c r="X3499" s="259"/>
      <c r="Y3499" s="260"/>
      <c r="Z3499" t="s">
        <v>8304</v>
      </c>
      <c r="AA3499" t="s">
        <v>8305</v>
      </c>
      <c r="AB3499">
        <v>1718551768</v>
      </c>
      <c r="AC3499" s="261" t="str">
        <f>_xlfn.IFNA(IF(Table[[#This Row],[Programme Partner]]&lt;&gt;Table[[#This Row],[Implementing Partner]],CONCATENATE(Table[[#This Row],[Programme Partner]],"-",Table[[#This Row],[Implementing Partner]]),Table[[#This Row],[Programme Partner]]),"")</f>
        <v>UNICEF-DSK</v>
      </c>
    </row>
    <row r="3500" spans="1:29" ht="16.5" customHeight="1">
      <c r="A3500" s="183"/>
      <c r="B3500" s="183" t="s">
        <v>8385</v>
      </c>
      <c r="C3500" s="195" t="s">
        <v>5275</v>
      </c>
      <c r="D3500" s="268" t="s">
        <v>5087</v>
      </c>
      <c r="E3500" s="233" t="s">
        <v>5275</v>
      </c>
      <c r="F3500" s="195" t="s">
        <v>27</v>
      </c>
      <c r="G3500" s="195" t="s">
        <v>8012</v>
      </c>
      <c r="H3500" s="301" t="s">
        <v>8365</v>
      </c>
      <c r="I3500" s="195" t="str">
        <f>IFERROR(VLOOKUP(Table[[#This Row],[Activity Details of Assistance]],WHAT!E:F,2,FALSE),"")</f>
        <v># of door</v>
      </c>
      <c r="J3500" s="195"/>
      <c r="K3500">
        <v>153</v>
      </c>
      <c r="L3500" s="195" t="s">
        <v>28</v>
      </c>
      <c r="M3500" s="293" t="s">
        <v>13</v>
      </c>
      <c r="N3500" t="s">
        <v>14</v>
      </c>
      <c r="O3500" t="s">
        <v>307</v>
      </c>
      <c r="P3500" t="s">
        <v>1603</v>
      </c>
      <c r="Q3500" t="s">
        <v>4685</v>
      </c>
      <c r="R3500" s="230">
        <v>45169</v>
      </c>
      <c r="S3500" s="230">
        <v>45657</v>
      </c>
      <c r="T3500" t="s">
        <v>8407</v>
      </c>
      <c r="U3500" s="259"/>
      <c r="V3500" s="259"/>
      <c r="W3500" s="259"/>
      <c r="X3500" s="259"/>
      <c r="Y3500" s="260"/>
      <c r="Z3500" t="s">
        <v>8304</v>
      </c>
      <c r="AA3500" t="s">
        <v>8305</v>
      </c>
      <c r="AB3500">
        <v>1718551768</v>
      </c>
      <c r="AC3500" s="261" t="str">
        <f>_xlfn.IFNA(IF(Table[[#This Row],[Programme Partner]]&lt;&gt;Table[[#This Row],[Implementing Partner]],CONCATENATE(Table[[#This Row],[Programme Partner]],"-",Table[[#This Row],[Implementing Partner]]),Table[[#This Row],[Programme Partner]]),"")</f>
        <v>UNICEF-DSK</v>
      </c>
    </row>
    <row r="3501" spans="1:29" ht="16.5" customHeight="1">
      <c r="A3501" s="183"/>
      <c r="B3501" s="183" t="s">
        <v>8385</v>
      </c>
      <c r="C3501" s="195" t="s">
        <v>5275</v>
      </c>
      <c r="D3501" s="268" t="s">
        <v>5087</v>
      </c>
      <c r="E3501" s="233" t="s">
        <v>5275</v>
      </c>
      <c r="F3501" s="195" t="s">
        <v>27</v>
      </c>
      <c r="G3501" s="195" t="s">
        <v>8012</v>
      </c>
      <c r="H3501" s="301" t="s">
        <v>8312</v>
      </c>
      <c r="I3501" s="195" t="str">
        <f>IFERROR(VLOOKUP(Table[[#This Row],[Activity Details of Assistance]],WHAT!E:F,2,FALSE),"")</f>
        <v># of door</v>
      </c>
      <c r="J3501" s="195"/>
      <c r="K3501">
        <v>645</v>
      </c>
      <c r="L3501" s="195" t="s">
        <v>28</v>
      </c>
      <c r="M3501" s="293" t="s">
        <v>13</v>
      </c>
      <c r="N3501" t="s">
        <v>14</v>
      </c>
      <c r="O3501" t="s">
        <v>307</v>
      </c>
      <c r="P3501" t="s">
        <v>1603</v>
      </c>
      <c r="Q3501" t="s">
        <v>4685</v>
      </c>
      <c r="R3501" s="230">
        <v>45169</v>
      </c>
      <c r="S3501" s="230">
        <v>45657</v>
      </c>
      <c r="T3501" t="s">
        <v>8407</v>
      </c>
      <c r="U3501" s="259"/>
      <c r="V3501" s="259"/>
      <c r="W3501" s="259"/>
      <c r="X3501" s="259"/>
      <c r="Y3501" s="260"/>
      <c r="Z3501" t="s">
        <v>8304</v>
      </c>
      <c r="AA3501" t="s">
        <v>8305</v>
      </c>
      <c r="AB3501">
        <v>1718551768</v>
      </c>
      <c r="AC3501" s="261" t="str">
        <f>_xlfn.IFNA(IF(Table[[#This Row],[Programme Partner]]&lt;&gt;Table[[#This Row],[Implementing Partner]],CONCATENATE(Table[[#This Row],[Programme Partner]],"-",Table[[#This Row],[Implementing Partner]]),Table[[#This Row],[Programme Partner]]),"")</f>
        <v>UNICEF-DSK</v>
      </c>
    </row>
    <row r="3502" spans="1:29" ht="16.5" customHeight="1">
      <c r="A3502" s="183"/>
      <c r="B3502" s="183" t="s">
        <v>8385</v>
      </c>
      <c r="C3502" s="195" t="s">
        <v>5275</v>
      </c>
      <c r="D3502" s="268" t="s">
        <v>5087</v>
      </c>
      <c r="E3502" s="233" t="s">
        <v>5275</v>
      </c>
      <c r="F3502" s="195" t="s">
        <v>27</v>
      </c>
      <c r="G3502" s="195" t="s">
        <v>8013</v>
      </c>
      <c r="H3502" s="301" t="s">
        <v>8286</v>
      </c>
      <c r="I3502" s="195" t="str">
        <f>IFERROR(VLOOKUP(Table[[#This Row],[Activity Details of Assistance]],WHAT!E:F,2,FALSE),"")</f>
        <v># of HP sessions at community level</v>
      </c>
      <c r="J3502" s="195"/>
      <c r="K3502">
        <v>250</v>
      </c>
      <c r="L3502" s="195" t="s">
        <v>28</v>
      </c>
      <c r="M3502" s="293" t="s">
        <v>13</v>
      </c>
      <c r="N3502" t="s">
        <v>14</v>
      </c>
      <c r="O3502" t="s">
        <v>307</v>
      </c>
      <c r="P3502" t="s">
        <v>1603</v>
      </c>
      <c r="Q3502" t="s">
        <v>4685</v>
      </c>
      <c r="R3502" s="230">
        <v>45169</v>
      </c>
      <c r="S3502" s="230">
        <v>45657</v>
      </c>
      <c r="T3502" t="s">
        <v>8407</v>
      </c>
      <c r="U3502" s="259"/>
      <c r="V3502" s="259"/>
      <c r="W3502" s="259"/>
      <c r="X3502" s="259"/>
      <c r="Y3502" s="260"/>
      <c r="Z3502" t="s">
        <v>8304</v>
      </c>
      <c r="AA3502" t="s">
        <v>8305</v>
      </c>
      <c r="AB3502">
        <v>1718551768</v>
      </c>
      <c r="AC3502" s="261" t="str">
        <f>_xlfn.IFNA(IF(Table[[#This Row],[Programme Partner]]&lt;&gt;Table[[#This Row],[Implementing Partner]],CONCATENATE(Table[[#This Row],[Programme Partner]],"-",Table[[#This Row],[Implementing Partner]]),Table[[#This Row],[Programme Partner]]),"")</f>
        <v>UNICEF-DSK</v>
      </c>
    </row>
    <row r="3503" spans="1:29" ht="16.5" customHeight="1">
      <c r="A3503" s="183"/>
      <c r="B3503" s="183" t="s">
        <v>8385</v>
      </c>
      <c r="C3503" s="195" t="s">
        <v>5275</v>
      </c>
      <c r="D3503" s="268" t="s">
        <v>5087</v>
      </c>
      <c r="E3503" s="233" t="s">
        <v>5275</v>
      </c>
      <c r="F3503" s="195" t="s">
        <v>27</v>
      </c>
      <c r="G3503" s="195" t="s">
        <v>8013</v>
      </c>
      <c r="H3503" s="301" t="s">
        <v>8287</v>
      </c>
      <c r="I3503" s="195" t="str">
        <f>IFERROR(VLOOKUP(Table[[#This Row],[Activity Details of Assistance]],WHAT!E:F,2,FALSE),"")</f>
        <v># of HP sessions at HH level</v>
      </c>
      <c r="J3503" s="195"/>
      <c r="K3503">
        <v>4250</v>
      </c>
      <c r="L3503" s="195" t="s">
        <v>28</v>
      </c>
      <c r="M3503" s="293" t="s">
        <v>13</v>
      </c>
      <c r="N3503" t="s">
        <v>14</v>
      </c>
      <c r="O3503" t="s">
        <v>307</v>
      </c>
      <c r="P3503" t="s">
        <v>1603</v>
      </c>
      <c r="Q3503" t="s">
        <v>4685</v>
      </c>
      <c r="R3503" s="230">
        <v>45169</v>
      </c>
      <c r="S3503" s="230">
        <v>45657</v>
      </c>
      <c r="T3503" t="s">
        <v>8407</v>
      </c>
      <c r="U3503" s="259"/>
      <c r="V3503" s="259"/>
      <c r="W3503" s="259"/>
      <c r="X3503" s="259"/>
      <c r="Y3503" s="260"/>
      <c r="Z3503" t="s">
        <v>8304</v>
      </c>
      <c r="AA3503" t="s">
        <v>8305</v>
      </c>
      <c r="AB3503">
        <v>1718551768</v>
      </c>
      <c r="AC3503" s="261" t="str">
        <f>_xlfn.IFNA(IF(Table[[#This Row],[Programme Partner]]&lt;&gt;Table[[#This Row],[Implementing Partner]],CONCATENATE(Table[[#This Row],[Programme Partner]],"-",Table[[#This Row],[Implementing Partner]]),Table[[#This Row],[Programme Partner]]),"")</f>
        <v>UNICEF-DSK</v>
      </c>
    </row>
    <row r="3504" spans="1:29" ht="16.5" customHeight="1">
      <c r="A3504" s="183"/>
      <c r="B3504" s="183" t="s">
        <v>8385</v>
      </c>
      <c r="C3504" s="195" t="s">
        <v>5275</v>
      </c>
      <c r="D3504" s="268" t="s">
        <v>5087</v>
      </c>
      <c r="E3504" s="233" t="s">
        <v>5275</v>
      </c>
      <c r="F3504" s="195" t="s">
        <v>27</v>
      </c>
      <c r="G3504" s="195" t="s">
        <v>8013</v>
      </c>
      <c r="H3504" s="301" t="s">
        <v>8327</v>
      </c>
      <c r="I3504" s="195" t="str">
        <f>IFERROR(VLOOKUP(Table[[#This Row],[Activity Details of Assistance]],WHAT!E:F,2,FALSE),"")</f>
        <v># of HP sessions at institution level</v>
      </c>
      <c r="J3504" s="195"/>
      <c r="K3504">
        <v>20</v>
      </c>
      <c r="L3504" s="195" t="s">
        <v>28</v>
      </c>
      <c r="M3504" s="293" t="s">
        <v>13</v>
      </c>
      <c r="N3504" t="s">
        <v>14</v>
      </c>
      <c r="O3504" t="s">
        <v>307</v>
      </c>
      <c r="P3504" t="s">
        <v>1603</v>
      </c>
      <c r="Q3504" t="s">
        <v>4685</v>
      </c>
      <c r="R3504" s="230">
        <v>45169</v>
      </c>
      <c r="S3504" s="230">
        <v>45657</v>
      </c>
      <c r="T3504" t="s">
        <v>8407</v>
      </c>
      <c r="U3504" s="259"/>
      <c r="V3504" s="259"/>
      <c r="W3504" s="259"/>
      <c r="X3504" s="259"/>
      <c r="Y3504" s="260"/>
      <c r="Z3504" t="s">
        <v>8304</v>
      </c>
      <c r="AA3504" t="s">
        <v>8305</v>
      </c>
      <c r="AB3504">
        <v>1718551768</v>
      </c>
      <c r="AC3504" s="261" t="str">
        <f>_xlfn.IFNA(IF(Table[[#This Row],[Programme Partner]]&lt;&gt;Table[[#This Row],[Implementing Partner]],CONCATENATE(Table[[#This Row],[Programme Partner]],"-",Table[[#This Row],[Implementing Partner]]),Table[[#This Row],[Programme Partner]]),"")</f>
        <v>UNICEF-DSK</v>
      </c>
    </row>
    <row r="3505" spans="1:29" ht="16.5" customHeight="1">
      <c r="A3505" s="183"/>
      <c r="B3505" s="183" t="s">
        <v>8385</v>
      </c>
      <c r="C3505" s="195" t="s">
        <v>5275</v>
      </c>
      <c r="D3505" s="268" t="s">
        <v>5087</v>
      </c>
      <c r="E3505" s="233" t="s">
        <v>5275</v>
      </c>
      <c r="F3505" s="195" t="s">
        <v>27</v>
      </c>
      <c r="G3505" s="195" t="s">
        <v>8014</v>
      </c>
      <c r="H3505" s="301" t="s">
        <v>8313</v>
      </c>
      <c r="I3505" s="195" t="str">
        <f>IFERROR(VLOOKUP(Table[[#This Row],[Activity Details of Assistance]],WHAT!E:F,2,FALSE),"")</f>
        <v># of campaign per camp </v>
      </c>
      <c r="J3505" s="195"/>
      <c r="K3505">
        <v>2</v>
      </c>
      <c r="L3505" s="195" t="s">
        <v>28</v>
      </c>
      <c r="M3505" s="293" t="s">
        <v>13</v>
      </c>
      <c r="N3505" t="s">
        <v>14</v>
      </c>
      <c r="O3505" t="s">
        <v>307</v>
      </c>
      <c r="P3505" t="s">
        <v>1603</v>
      </c>
      <c r="Q3505" t="s">
        <v>4685</v>
      </c>
      <c r="R3505" s="230">
        <v>45169</v>
      </c>
      <c r="S3505" s="230">
        <v>45657</v>
      </c>
      <c r="T3505" t="s">
        <v>8407</v>
      </c>
      <c r="U3505" s="259"/>
      <c r="V3505" s="259"/>
      <c r="W3505" s="259"/>
      <c r="X3505" s="259"/>
      <c r="Y3505" s="260"/>
      <c r="Z3505" t="s">
        <v>8304</v>
      </c>
      <c r="AA3505" t="s">
        <v>8305</v>
      </c>
      <c r="AB3505">
        <v>1718551768</v>
      </c>
      <c r="AC3505" s="261" t="str">
        <f>_xlfn.IFNA(IF(Table[[#This Row],[Programme Partner]]&lt;&gt;Table[[#This Row],[Implementing Partner]],CONCATENATE(Table[[#This Row],[Programme Partner]],"-",Table[[#This Row],[Implementing Partner]]),Table[[#This Row],[Programme Partner]]),"")</f>
        <v>UNICEF-DSK</v>
      </c>
    </row>
    <row r="3506" spans="1:29" ht="16.5" customHeight="1">
      <c r="A3506" s="183"/>
      <c r="B3506" s="183" t="s">
        <v>8385</v>
      </c>
      <c r="C3506" s="195" t="s">
        <v>5275</v>
      </c>
      <c r="D3506" s="268" t="s">
        <v>5087</v>
      </c>
      <c r="E3506" s="233" t="s">
        <v>5275</v>
      </c>
      <c r="F3506" s="195" t="s">
        <v>27</v>
      </c>
      <c r="G3506" s="195" t="s">
        <v>8014</v>
      </c>
      <c r="H3506" s="301" t="s">
        <v>8404</v>
      </c>
      <c r="I3506" s="195" t="str">
        <f>IFERROR(VLOOKUP(Table[[#This Row],[Activity Details of Assistance]],WHAT!E:F,2,FALSE),"")</f>
        <v># of 10L bin</v>
      </c>
      <c r="J3506" s="195"/>
      <c r="K3506">
        <v>3233</v>
      </c>
      <c r="L3506" s="195" t="s">
        <v>28</v>
      </c>
      <c r="M3506" s="293" t="s">
        <v>13</v>
      </c>
      <c r="N3506" t="s">
        <v>14</v>
      </c>
      <c r="O3506" t="s">
        <v>307</v>
      </c>
      <c r="P3506" t="s">
        <v>1603</v>
      </c>
      <c r="Q3506" t="s">
        <v>4685</v>
      </c>
      <c r="R3506" s="230">
        <v>45169</v>
      </c>
      <c r="S3506" s="230">
        <v>45657</v>
      </c>
      <c r="T3506" t="s">
        <v>8407</v>
      </c>
      <c r="U3506" s="259"/>
      <c r="V3506" s="259"/>
      <c r="W3506" s="259"/>
      <c r="X3506" s="259"/>
      <c r="Y3506" s="260"/>
      <c r="Z3506" t="s">
        <v>8304</v>
      </c>
      <c r="AA3506" t="s">
        <v>8305</v>
      </c>
      <c r="AB3506">
        <v>1718551768</v>
      </c>
      <c r="AC3506" s="261" t="str">
        <f>_xlfn.IFNA(IF(Table[[#This Row],[Programme Partner]]&lt;&gt;Table[[#This Row],[Implementing Partner]],CONCATENATE(Table[[#This Row],[Programme Partner]],"-",Table[[#This Row],[Implementing Partner]]),Table[[#This Row],[Programme Partner]]),"")</f>
        <v>UNICEF-DSK</v>
      </c>
    </row>
    <row r="3507" spans="1:29" ht="16.5" customHeight="1">
      <c r="A3507" s="183"/>
      <c r="B3507" s="183" t="s">
        <v>8385</v>
      </c>
      <c r="C3507" s="195" t="s">
        <v>5275</v>
      </c>
      <c r="D3507" s="268" t="s">
        <v>5087</v>
      </c>
      <c r="E3507" s="233" t="s">
        <v>5275</v>
      </c>
      <c r="F3507" s="195" t="s">
        <v>27</v>
      </c>
      <c r="G3507" s="195" t="s">
        <v>8014</v>
      </c>
      <c r="H3507" s="301" t="s">
        <v>8401</v>
      </c>
      <c r="I3507" s="195" t="str">
        <f>IFERROR(VLOOKUP(Table[[#This Row],[Activity Details of Assistance]],WHAT!E:F,2,FALSE),"")</f>
        <v># of household</v>
      </c>
      <c r="J3507" s="195"/>
      <c r="K3507">
        <v>4502</v>
      </c>
      <c r="L3507" s="195" t="s">
        <v>28</v>
      </c>
      <c r="M3507" s="293" t="s">
        <v>13</v>
      </c>
      <c r="N3507" t="s">
        <v>14</v>
      </c>
      <c r="O3507" t="s">
        <v>307</v>
      </c>
      <c r="P3507" t="s">
        <v>1603</v>
      </c>
      <c r="Q3507" t="s">
        <v>4685</v>
      </c>
      <c r="R3507" s="230">
        <v>45169</v>
      </c>
      <c r="S3507" s="230">
        <v>45657</v>
      </c>
      <c r="T3507" t="s">
        <v>8407</v>
      </c>
      <c r="U3507" s="259"/>
      <c r="V3507" s="259"/>
      <c r="W3507" s="259"/>
      <c r="X3507" s="259"/>
      <c r="Y3507" s="260"/>
      <c r="Z3507" t="s">
        <v>8304</v>
      </c>
      <c r="AA3507" t="s">
        <v>8305</v>
      </c>
      <c r="AB3507">
        <v>1718551768</v>
      </c>
      <c r="AC3507" s="261" t="str">
        <f>_xlfn.IFNA(IF(Table[[#This Row],[Programme Partner]]&lt;&gt;Table[[#This Row],[Implementing Partner]],CONCATENATE(Table[[#This Row],[Programme Partner]],"-",Table[[#This Row],[Implementing Partner]]),Table[[#This Row],[Programme Partner]]),"")</f>
        <v>UNICEF-DSK</v>
      </c>
    </row>
    <row r="3508" spans="1:29" ht="16.5" customHeight="1">
      <c r="A3508" s="183"/>
      <c r="B3508" s="183" t="s">
        <v>8385</v>
      </c>
      <c r="C3508" s="195" t="s">
        <v>5148</v>
      </c>
      <c r="D3508" s="268" t="s">
        <v>5184</v>
      </c>
      <c r="E3508" s="233" t="s">
        <v>5148</v>
      </c>
      <c r="F3508" s="195" t="s">
        <v>27</v>
      </c>
      <c r="G3508" s="195" t="s">
        <v>8011</v>
      </c>
      <c r="H3508" s="301" t="s">
        <v>8363</v>
      </c>
      <c r="I3508" s="195" t="str">
        <f>IFERROR(VLOOKUP(Table[[#This Row],[Activity Details of Assistance]],WHAT!E:F,2,FALSE),"")</f>
        <v># of tube well</v>
      </c>
      <c r="J3508" s="195"/>
      <c r="K3508">
        <v>242</v>
      </c>
      <c r="L3508" s="195" t="s">
        <v>28</v>
      </c>
      <c r="M3508" s="293" t="s">
        <v>13</v>
      </c>
      <c r="N3508" t="s">
        <v>14</v>
      </c>
      <c r="O3508" t="s">
        <v>309</v>
      </c>
      <c r="P3508" t="s">
        <v>1606</v>
      </c>
      <c r="Q3508" t="s">
        <v>5868</v>
      </c>
      <c r="R3508" s="230">
        <v>45169</v>
      </c>
      <c r="S3508" s="230">
        <v>45657</v>
      </c>
      <c r="T3508" t="s">
        <v>8407</v>
      </c>
      <c r="U3508" s="259"/>
      <c r="V3508" s="259"/>
      <c r="W3508" s="259"/>
      <c r="X3508" s="259"/>
      <c r="Y3508" s="260"/>
      <c r="Z3508" t="s">
        <v>8425</v>
      </c>
      <c r="AA3508" t="s">
        <v>8426</v>
      </c>
      <c r="AB3508">
        <v>1711482150</v>
      </c>
      <c r="AC3508" s="261" t="str">
        <f>_xlfn.IFNA(IF(Table[[#This Row],[Programme Partner]]&lt;&gt;Table[[#This Row],[Implementing Partner]],CONCATENATE(Table[[#This Row],[Programme Partner]],"-",Table[[#This Row],[Implementing Partner]]),Table[[#This Row],[Programme Partner]]),"")</f>
        <v>IOM-NGOF</v>
      </c>
    </row>
    <row r="3509" spans="1:29" ht="16.5" customHeight="1">
      <c r="A3509" s="183"/>
      <c r="B3509" s="183" t="s">
        <v>8385</v>
      </c>
      <c r="C3509" s="195" t="s">
        <v>5148</v>
      </c>
      <c r="D3509" s="268" t="s">
        <v>5184</v>
      </c>
      <c r="E3509" s="233" t="s">
        <v>5148</v>
      </c>
      <c r="F3509" s="195" t="s">
        <v>27</v>
      </c>
      <c r="G3509" s="195" t="s">
        <v>8012</v>
      </c>
      <c r="H3509" s="301" t="s">
        <v>8364</v>
      </c>
      <c r="I3509" s="195" t="str">
        <f>IFERROR(VLOOKUP(Table[[#This Row],[Activity Details of Assistance]],WHAT!E:F,2,FALSE),"")</f>
        <v xml:space="preserve"># of door </v>
      </c>
      <c r="J3509" s="195"/>
      <c r="K3509">
        <v>28</v>
      </c>
      <c r="L3509" s="195" t="s">
        <v>28</v>
      </c>
      <c r="M3509" s="293" t="s">
        <v>13</v>
      </c>
      <c r="N3509" t="s">
        <v>14</v>
      </c>
      <c r="O3509" t="s">
        <v>309</v>
      </c>
      <c r="P3509" t="s">
        <v>1606</v>
      </c>
      <c r="Q3509" t="s">
        <v>5868</v>
      </c>
      <c r="R3509" s="230">
        <v>45169</v>
      </c>
      <c r="S3509" s="230">
        <v>45657</v>
      </c>
      <c r="T3509" t="s">
        <v>8407</v>
      </c>
      <c r="U3509" s="259"/>
      <c r="V3509" s="259"/>
      <c r="W3509" s="259"/>
      <c r="X3509" s="259"/>
      <c r="Y3509" s="260"/>
      <c r="Z3509" t="s">
        <v>8425</v>
      </c>
      <c r="AA3509" t="s">
        <v>8426</v>
      </c>
      <c r="AB3509">
        <v>1711482150</v>
      </c>
      <c r="AC3509" s="261" t="str">
        <f>_xlfn.IFNA(IF(Table[[#This Row],[Programme Partner]]&lt;&gt;Table[[#This Row],[Implementing Partner]],CONCATENATE(Table[[#This Row],[Programme Partner]],"-",Table[[#This Row],[Implementing Partner]]),Table[[#This Row],[Programme Partner]]),"")</f>
        <v>IOM-NGOF</v>
      </c>
    </row>
    <row r="3510" spans="1:29" ht="16.5" customHeight="1">
      <c r="A3510" s="183"/>
      <c r="B3510" s="183" t="s">
        <v>8385</v>
      </c>
      <c r="C3510" s="195" t="s">
        <v>5148</v>
      </c>
      <c r="D3510" s="268" t="s">
        <v>5184</v>
      </c>
      <c r="E3510" s="233" t="s">
        <v>5148</v>
      </c>
      <c r="F3510" s="195" t="s">
        <v>27</v>
      </c>
      <c r="G3510" s="195" t="s">
        <v>8012</v>
      </c>
      <c r="H3510" s="301" t="s">
        <v>8365</v>
      </c>
      <c r="I3510" s="195" t="str">
        <f>IFERROR(VLOOKUP(Table[[#This Row],[Activity Details of Assistance]],WHAT!E:F,2,FALSE),"")</f>
        <v># of door</v>
      </c>
      <c r="J3510" s="195"/>
      <c r="K3510">
        <v>490</v>
      </c>
      <c r="L3510" s="195" t="s">
        <v>28</v>
      </c>
      <c r="M3510" s="293" t="s">
        <v>13</v>
      </c>
      <c r="N3510" t="s">
        <v>14</v>
      </c>
      <c r="O3510" t="s">
        <v>309</v>
      </c>
      <c r="P3510" t="s">
        <v>1606</v>
      </c>
      <c r="Q3510" t="s">
        <v>5868</v>
      </c>
      <c r="R3510" s="230">
        <v>45169</v>
      </c>
      <c r="S3510" s="230">
        <v>45657</v>
      </c>
      <c r="T3510" t="s">
        <v>8407</v>
      </c>
      <c r="U3510" s="259"/>
      <c r="V3510" s="259"/>
      <c r="W3510" s="259"/>
      <c r="X3510" s="259"/>
      <c r="Y3510" s="260"/>
      <c r="Z3510" t="s">
        <v>8425</v>
      </c>
      <c r="AA3510" t="s">
        <v>8426</v>
      </c>
      <c r="AB3510">
        <v>1711482150</v>
      </c>
      <c r="AC3510" s="261" t="str">
        <f>_xlfn.IFNA(IF(Table[[#This Row],[Programme Partner]]&lt;&gt;Table[[#This Row],[Implementing Partner]],CONCATENATE(Table[[#This Row],[Programme Partner]],"-",Table[[#This Row],[Implementing Partner]]),Table[[#This Row],[Programme Partner]]),"")</f>
        <v>IOM-NGOF</v>
      </c>
    </row>
    <row r="3511" spans="1:29" ht="16.5" customHeight="1">
      <c r="A3511" s="183"/>
      <c r="B3511" s="183" t="s">
        <v>8385</v>
      </c>
      <c r="C3511" s="195" t="s">
        <v>5148</v>
      </c>
      <c r="D3511" s="268" t="s">
        <v>5184</v>
      </c>
      <c r="E3511" s="233" t="s">
        <v>5148</v>
      </c>
      <c r="F3511" s="195" t="s">
        <v>27</v>
      </c>
      <c r="G3511" s="195" t="s">
        <v>8012</v>
      </c>
      <c r="H3511" s="301" t="s">
        <v>8312</v>
      </c>
      <c r="I3511" s="195" t="str">
        <f>IFERROR(VLOOKUP(Table[[#This Row],[Activity Details of Assistance]],WHAT!E:F,2,FALSE),"")</f>
        <v># of door</v>
      </c>
      <c r="J3511" s="195"/>
      <c r="K3511">
        <v>827</v>
      </c>
      <c r="L3511" s="195" t="s">
        <v>28</v>
      </c>
      <c r="M3511" s="293" t="s">
        <v>13</v>
      </c>
      <c r="N3511" t="s">
        <v>14</v>
      </c>
      <c r="O3511" t="s">
        <v>309</v>
      </c>
      <c r="P3511" t="s">
        <v>1606</v>
      </c>
      <c r="Q3511" t="s">
        <v>5868</v>
      </c>
      <c r="R3511" s="230">
        <v>45169</v>
      </c>
      <c r="S3511" s="230">
        <v>45657</v>
      </c>
      <c r="T3511" t="s">
        <v>8407</v>
      </c>
      <c r="U3511" s="259"/>
      <c r="V3511" s="259"/>
      <c r="W3511" s="259"/>
      <c r="X3511" s="259"/>
      <c r="Y3511" s="260"/>
      <c r="Z3511" t="s">
        <v>8425</v>
      </c>
      <c r="AA3511" t="s">
        <v>8426</v>
      </c>
      <c r="AB3511">
        <v>1711482150</v>
      </c>
      <c r="AC3511" s="261" t="str">
        <f>_xlfn.IFNA(IF(Table[[#This Row],[Programme Partner]]&lt;&gt;Table[[#This Row],[Implementing Partner]],CONCATENATE(Table[[#This Row],[Programme Partner]],"-",Table[[#This Row],[Implementing Partner]]),Table[[#This Row],[Programme Partner]]),"")</f>
        <v>IOM-NGOF</v>
      </c>
    </row>
    <row r="3512" spans="1:29" ht="16.5" customHeight="1">
      <c r="A3512" s="183"/>
      <c r="B3512" s="183" t="s">
        <v>8385</v>
      </c>
      <c r="C3512" s="195" t="s">
        <v>5148</v>
      </c>
      <c r="D3512" s="268" t="s">
        <v>5184</v>
      </c>
      <c r="E3512" s="233" t="s">
        <v>5148</v>
      </c>
      <c r="F3512" s="195" t="s">
        <v>27</v>
      </c>
      <c r="G3512" s="195" t="s">
        <v>8014</v>
      </c>
      <c r="H3512" s="301" t="s">
        <v>8313</v>
      </c>
      <c r="I3512" s="195" t="str">
        <f>IFERROR(VLOOKUP(Table[[#This Row],[Activity Details of Assistance]],WHAT!E:F,2,FALSE),"")</f>
        <v># of campaign per camp </v>
      </c>
      <c r="J3512" s="195"/>
      <c r="K3512">
        <v>35</v>
      </c>
      <c r="L3512" s="195" t="s">
        <v>28</v>
      </c>
      <c r="M3512" s="293" t="s">
        <v>13</v>
      </c>
      <c r="N3512" t="s">
        <v>14</v>
      </c>
      <c r="O3512" t="s">
        <v>309</v>
      </c>
      <c r="P3512" t="s">
        <v>1606</v>
      </c>
      <c r="Q3512" t="s">
        <v>5868</v>
      </c>
      <c r="R3512" s="230">
        <v>45169</v>
      </c>
      <c r="S3512" s="230">
        <v>45657</v>
      </c>
      <c r="T3512" t="s">
        <v>8407</v>
      </c>
      <c r="U3512" s="259"/>
      <c r="V3512" s="259"/>
      <c r="W3512" s="259"/>
      <c r="X3512" s="259"/>
      <c r="Y3512" s="260"/>
      <c r="Z3512" t="s">
        <v>8425</v>
      </c>
      <c r="AA3512" t="s">
        <v>8426</v>
      </c>
      <c r="AB3512">
        <v>1711482150</v>
      </c>
      <c r="AC3512" s="261" t="str">
        <f>_xlfn.IFNA(IF(Table[[#This Row],[Programme Partner]]&lt;&gt;Table[[#This Row],[Implementing Partner]],CONCATENATE(Table[[#This Row],[Programme Partner]],"-",Table[[#This Row],[Implementing Partner]]),Table[[#This Row],[Programme Partner]]),"")</f>
        <v>IOM-NGOF</v>
      </c>
    </row>
    <row r="3513" spans="1:29" ht="16.5" customHeight="1">
      <c r="A3513" s="183"/>
      <c r="B3513" s="183" t="s">
        <v>8385</v>
      </c>
      <c r="C3513" s="195" t="s">
        <v>5148</v>
      </c>
      <c r="D3513" s="268" t="s">
        <v>5184</v>
      </c>
      <c r="E3513" s="233" t="s">
        <v>5148</v>
      </c>
      <c r="F3513" s="195" t="s">
        <v>27</v>
      </c>
      <c r="G3513" s="195" t="s">
        <v>8014</v>
      </c>
      <c r="H3513" s="301" t="s">
        <v>8401</v>
      </c>
      <c r="I3513" s="195" t="str">
        <f>IFERROR(VLOOKUP(Table[[#This Row],[Activity Details of Assistance]],WHAT!E:F,2,FALSE),"")</f>
        <v># of household</v>
      </c>
      <c r="J3513" s="195"/>
      <c r="K3513">
        <v>7210</v>
      </c>
      <c r="L3513" s="195" t="s">
        <v>28</v>
      </c>
      <c r="M3513" s="293" t="s">
        <v>13</v>
      </c>
      <c r="N3513" t="s">
        <v>14</v>
      </c>
      <c r="O3513" t="s">
        <v>309</v>
      </c>
      <c r="P3513" t="s">
        <v>1606</v>
      </c>
      <c r="Q3513" t="s">
        <v>5868</v>
      </c>
      <c r="R3513" s="230">
        <v>45169</v>
      </c>
      <c r="S3513" s="230">
        <v>45657</v>
      </c>
      <c r="T3513" t="s">
        <v>8407</v>
      </c>
      <c r="U3513" s="259"/>
      <c r="V3513" s="259"/>
      <c r="W3513" s="259"/>
      <c r="X3513" s="259"/>
      <c r="Y3513" s="260"/>
      <c r="Z3513" t="s">
        <v>8425</v>
      </c>
      <c r="AA3513" t="s">
        <v>8426</v>
      </c>
      <c r="AB3513">
        <v>1711482150</v>
      </c>
      <c r="AC3513" s="261" t="str">
        <f>_xlfn.IFNA(IF(Table[[#This Row],[Programme Partner]]&lt;&gt;Table[[#This Row],[Implementing Partner]],CONCATENATE(Table[[#This Row],[Programme Partner]],"-",Table[[#This Row],[Implementing Partner]]),Table[[#This Row],[Programme Partner]]),"")</f>
        <v>IOM-NGOF</v>
      </c>
    </row>
    <row r="3514" spans="1:29" ht="16.5" customHeight="1">
      <c r="A3514" s="183"/>
      <c r="B3514" s="183" t="s">
        <v>8385</v>
      </c>
      <c r="C3514" s="195" t="s">
        <v>5300</v>
      </c>
      <c r="D3514" s="268" t="s">
        <v>5300</v>
      </c>
      <c r="E3514" s="233" t="s">
        <v>5300</v>
      </c>
      <c r="F3514" s="195" t="s">
        <v>27</v>
      </c>
      <c r="G3514" s="195" t="s">
        <v>8011</v>
      </c>
      <c r="H3514" s="301" t="s">
        <v>8363</v>
      </c>
      <c r="I3514" s="195" t="str">
        <f>IFERROR(VLOOKUP(Table[[#This Row],[Activity Details of Assistance]],WHAT!E:F,2,FALSE),"")</f>
        <v># of tube well</v>
      </c>
      <c r="J3514" s="195"/>
      <c r="K3514">
        <v>38</v>
      </c>
      <c r="L3514" s="195" t="s">
        <v>28</v>
      </c>
      <c r="M3514" s="293" t="s">
        <v>13</v>
      </c>
      <c r="N3514" t="s">
        <v>14</v>
      </c>
      <c r="O3514" t="s">
        <v>309</v>
      </c>
      <c r="P3514" t="s">
        <v>1606</v>
      </c>
      <c r="Q3514" t="s">
        <v>17</v>
      </c>
      <c r="R3514" s="230">
        <v>45169</v>
      </c>
      <c r="S3514" s="230">
        <v>45657</v>
      </c>
      <c r="T3514" t="s">
        <v>8407</v>
      </c>
      <c r="U3514" s="259"/>
      <c r="V3514" s="259"/>
      <c r="W3514" s="259"/>
      <c r="X3514" s="259"/>
      <c r="Y3514" s="260"/>
      <c r="Z3514" t="s">
        <v>8440</v>
      </c>
      <c r="AA3514" t="s">
        <v>8443</v>
      </c>
      <c r="AB3514">
        <v>1686793411</v>
      </c>
      <c r="AC3514" s="261" t="str">
        <f>_xlfn.IFNA(IF(Table[[#This Row],[Programme Partner]]&lt;&gt;Table[[#This Row],[Implementing Partner]],CONCATENATE(Table[[#This Row],[Programme Partner]],"-",Table[[#This Row],[Implementing Partner]]),Table[[#This Row],[Programme Partner]]),"")</f>
        <v>WVI</v>
      </c>
    </row>
    <row r="3515" spans="1:29" ht="16.5" customHeight="1">
      <c r="A3515" s="183"/>
      <c r="B3515" s="183" t="s">
        <v>8385</v>
      </c>
      <c r="C3515" s="195" t="s">
        <v>5300</v>
      </c>
      <c r="D3515" s="268" t="s">
        <v>5300</v>
      </c>
      <c r="E3515" s="233" t="s">
        <v>5300</v>
      </c>
      <c r="F3515" s="195" t="s">
        <v>27</v>
      </c>
      <c r="G3515" s="195" t="s">
        <v>8012</v>
      </c>
      <c r="H3515" s="301" t="s">
        <v>8365</v>
      </c>
      <c r="I3515" s="195" t="str">
        <f>IFERROR(VLOOKUP(Table[[#This Row],[Activity Details of Assistance]],WHAT!E:F,2,FALSE),"")</f>
        <v># of door</v>
      </c>
      <c r="J3515" s="195"/>
      <c r="K3515">
        <v>12</v>
      </c>
      <c r="L3515" s="195" t="s">
        <v>28</v>
      </c>
      <c r="M3515" s="293" t="s">
        <v>13</v>
      </c>
      <c r="N3515" t="s">
        <v>14</v>
      </c>
      <c r="O3515" t="s">
        <v>309</v>
      </c>
      <c r="P3515" t="s">
        <v>1606</v>
      </c>
      <c r="Q3515" t="s">
        <v>17</v>
      </c>
      <c r="R3515" s="230">
        <v>45169</v>
      </c>
      <c r="S3515" s="230">
        <v>45657</v>
      </c>
      <c r="T3515" t="s">
        <v>8407</v>
      </c>
      <c r="U3515" s="259"/>
      <c r="V3515" s="259"/>
      <c r="W3515" s="259"/>
      <c r="X3515" s="259"/>
      <c r="Y3515" s="260"/>
      <c r="Z3515" t="s">
        <v>8440</v>
      </c>
      <c r="AA3515" t="s">
        <v>8443</v>
      </c>
      <c r="AB3515">
        <v>1686793411</v>
      </c>
      <c r="AC3515" s="261" t="str">
        <f>_xlfn.IFNA(IF(Table[[#This Row],[Programme Partner]]&lt;&gt;Table[[#This Row],[Implementing Partner]],CONCATENATE(Table[[#This Row],[Programme Partner]],"-",Table[[#This Row],[Implementing Partner]]),Table[[#This Row],[Programme Partner]]),"")</f>
        <v>WVI</v>
      </c>
    </row>
    <row r="3516" spans="1:29" ht="16.5" customHeight="1">
      <c r="A3516" s="183"/>
      <c r="B3516" s="183" t="s">
        <v>8385</v>
      </c>
      <c r="C3516" s="195" t="s">
        <v>5300</v>
      </c>
      <c r="D3516" s="268" t="s">
        <v>5300</v>
      </c>
      <c r="E3516" s="233" t="s">
        <v>5300</v>
      </c>
      <c r="F3516" s="195" t="s">
        <v>27</v>
      </c>
      <c r="G3516" s="195" t="s">
        <v>8012</v>
      </c>
      <c r="H3516" s="301" t="s">
        <v>8312</v>
      </c>
      <c r="I3516" s="195" t="str">
        <f>IFERROR(VLOOKUP(Table[[#This Row],[Activity Details of Assistance]],WHAT!E:F,2,FALSE),"")</f>
        <v># of door</v>
      </c>
      <c r="J3516" s="195"/>
      <c r="K3516">
        <v>165</v>
      </c>
      <c r="L3516" s="195" t="s">
        <v>28</v>
      </c>
      <c r="M3516" s="293" t="s">
        <v>13</v>
      </c>
      <c r="N3516" t="s">
        <v>14</v>
      </c>
      <c r="O3516" t="s">
        <v>309</v>
      </c>
      <c r="P3516" t="s">
        <v>1606</v>
      </c>
      <c r="Q3516" t="s">
        <v>17</v>
      </c>
      <c r="R3516" s="230">
        <v>45169</v>
      </c>
      <c r="S3516" s="230">
        <v>45657</v>
      </c>
      <c r="T3516" t="s">
        <v>8407</v>
      </c>
      <c r="U3516" s="259"/>
      <c r="V3516" s="259"/>
      <c r="W3516" s="259"/>
      <c r="X3516" s="259"/>
      <c r="Y3516" s="260"/>
      <c r="Z3516" t="s">
        <v>8440</v>
      </c>
      <c r="AA3516" t="s">
        <v>8443</v>
      </c>
      <c r="AB3516">
        <v>1686793411</v>
      </c>
      <c r="AC3516" s="261" t="str">
        <f>_xlfn.IFNA(IF(Table[[#This Row],[Programme Partner]]&lt;&gt;Table[[#This Row],[Implementing Partner]],CONCATENATE(Table[[#This Row],[Programme Partner]],"-",Table[[#This Row],[Implementing Partner]]),Table[[#This Row],[Programme Partner]]),"")</f>
        <v>WVI</v>
      </c>
    </row>
    <row r="3517" spans="1:29" ht="16.5" customHeight="1">
      <c r="A3517" s="183"/>
      <c r="B3517" s="183" t="s">
        <v>8385</v>
      </c>
      <c r="C3517" s="195" t="s">
        <v>5300</v>
      </c>
      <c r="D3517" s="268" t="s">
        <v>5300</v>
      </c>
      <c r="E3517" s="233" t="s">
        <v>5300</v>
      </c>
      <c r="F3517" s="195" t="s">
        <v>27</v>
      </c>
      <c r="G3517" s="195" t="s">
        <v>8013</v>
      </c>
      <c r="H3517" s="301" t="s">
        <v>8286</v>
      </c>
      <c r="I3517" s="195" t="str">
        <f>IFERROR(VLOOKUP(Table[[#This Row],[Activity Details of Assistance]],WHAT!E:F,2,FALSE),"")</f>
        <v># of HP sessions at community level</v>
      </c>
      <c r="J3517" s="195"/>
      <c r="K3517">
        <v>55</v>
      </c>
      <c r="L3517" s="195" t="s">
        <v>28</v>
      </c>
      <c r="M3517" s="293" t="s">
        <v>13</v>
      </c>
      <c r="N3517" t="s">
        <v>14</v>
      </c>
      <c r="O3517" t="s">
        <v>309</v>
      </c>
      <c r="P3517" t="s">
        <v>1606</v>
      </c>
      <c r="Q3517" t="s">
        <v>17</v>
      </c>
      <c r="R3517" s="230">
        <v>45169</v>
      </c>
      <c r="S3517" s="230">
        <v>45657</v>
      </c>
      <c r="T3517" t="s">
        <v>8407</v>
      </c>
      <c r="U3517" s="259"/>
      <c r="V3517" s="259"/>
      <c r="W3517" s="259"/>
      <c r="X3517" s="259"/>
      <c r="Y3517" s="260"/>
      <c r="Z3517" t="s">
        <v>8440</v>
      </c>
      <c r="AA3517" t="s">
        <v>8443</v>
      </c>
      <c r="AB3517">
        <v>1686793411</v>
      </c>
      <c r="AC3517" s="261" t="str">
        <f>_xlfn.IFNA(IF(Table[[#This Row],[Programme Partner]]&lt;&gt;Table[[#This Row],[Implementing Partner]],CONCATENATE(Table[[#This Row],[Programme Partner]],"-",Table[[#This Row],[Implementing Partner]]),Table[[#This Row],[Programme Partner]]),"")</f>
        <v>WVI</v>
      </c>
    </row>
    <row r="3518" spans="1:29" ht="16.5" customHeight="1">
      <c r="A3518" s="183"/>
      <c r="B3518" s="183" t="s">
        <v>8385</v>
      </c>
      <c r="C3518" s="195" t="s">
        <v>5300</v>
      </c>
      <c r="D3518" s="268" t="s">
        <v>5300</v>
      </c>
      <c r="E3518" s="233" t="s">
        <v>5300</v>
      </c>
      <c r="F3518" s="195" t="s">
        <v>27</v>
      </c>
      <c r="G3518" s="195" t="s">
        <v>8013</v>
      </c>
      <c r="H3518" s="301" t="s">
        <v>8287</v>
      </c>
      <c r="I3518" s="195" t="str">
        <f>IFERROR(VLOOKUP(Table[[#This Row],[Activity Details of Assistance]],WHAT!E:F,2,FALSE),"")</f>
        <v># of HP sessions at HH level</v>
      </c>
      <c r="J3518" s="195"/>
      <c r="K3518">
        <v>2468</v>
      </c>
      <c r="L3518" s="195" t="s">
        <v>28</v>
      </c>
      <c r="M3518" s="293" t="s">
        <v>13</v>
      </c>
      <c r="N3518" t="s">
        <v>14</v>
      </c>
      <c r="O3518" t="s">
        <v>309</v>
      </c>
      <c r="P3518" t="s">
        <v>1606</v>
      </c>
      <c r="Q3518" t="s">
        <v>17</v>
      </c>
      <c r="R3518" s="230">
        <v>45169</v>
      </c>
      <c r="S3518" s="230">
        <v>45657</v>
      </c>
      <c r="T3518" t="s">
        <v>8407</v>
      </c>
      <c r="U3518" s="259"/>
      <c r="V3518" s="259"/>
      <c r="W3518" s="259"/>
      <c r="X3518" s="259"/>
      <c r="Y3518" s="260"/>
      <c r="Z3518" t="s">
        <v>8440</v>
      </c>
      <c r="AA3518" t="s">
        <v>8443</v>
      </c>
      <c r="AB3518">
        <v>1686793411</v>
      </c>
      <c r="AC3518" s="261" t="str">
        <f>_xlfn.IFNA(IF(Table[[#This Row],[Programme Partner]]&lt;&gt;Table[[#This Row],[Implementing Partner]],CONCATENATE(Table[[#This Row],[Programme Partner]],"-",Table[[#This Row],[Implementing Partner]]),Table[[#This Row],[Programme Partner]]),"")</f>
        <v>WVI</v>
      </c>
    </row>
    <row r="3519" spans="1:29" ht="16.5" customHeight="1">
      <c r="A3519" s="183"/>
      <c r="B3519" s="183" t="s">
        <v>8385</v>
      </c>
      <c r="C3519" s="195" t="s">
        <v>5300</v>
      </c>
      <c r="D3519" s="268" t="s">
        <v>5300</v>
      </c>
      <c r="E3519" s="233" t="s">
        <v>5300</v>
      </c>
      <c r="F3519" s="195" t="s">
        <v>27</v>
      </c>
      <c r="G3519" s="195" t="s">
        <v>8013</v>
      </c>
      <c r="H3519" s="301" t="s">
        <v>8327</v>
      </c>
      <c r="I3519" s="195" t="str">
        <f>IFERROR(VLOOKUP(Table[[#This Row],[Activity Details of Assistance]],WHAT!E:F,2,FALSE),"")</f>
        <v># of HP sessions at institution level</v>
      </c>
      <c r="J3519" s="195"/>
      <c r="K3519">
        <v>5</v>
      </c>
      <c r="L3519" s="195" t="s">
        <v>28</v>
      </c>
      <c r="M3519" s="293" t="s">
        <v>13</v>
      </c>
      <c r="N3519" t="s">
        <v>14</v>
      </c>
      <c r="O3519" t="s">
        <v>309</v>
      </c>
      <c r="P3519" t="s">
        <v>1606</v>
      </c>
      <c r="Q3519" t="s">
        <v>17</v>
      </c>
      <c r="R3519" s="230">
        <v>45169</v>
      </c>
      <c r="S3519" s="230">
        <v>45657</v>
      </c>
      <c r="T3519" t="s">
        <v>8407</v>
      </c>
      <c r="U3519" s="259"/>
      <c r="V3519" s="259"/>
      <c r="W3519" s="259"/>
      <c r="X3519" s="259"/>
      <c r="Y3519" s="260"/>
      <c r="Z3519" t="s">
        <v>8440</v>
      </c>
      <c r="AA3519" t="s">
        <v>8443</v>
      </c>
      <c r="AB3519">
        <v>1686793411</v>
      </c>
      <c r="AC3519" s="261" t="str">
        <f>_xlfn.IFNA(IF(Table[[#This Row],[Programme Partner]]&lt;&gt;Table[[#This Row],[Implementing Partner]],CONCATENATE(Table[[#This Row],[Programme Partner]],"-",Table[[#This Row],[Implementing Partner]]),Table[[#This Row],[Programme Partner]]),"")</f>
        <v>WVI</v>
      </c>
    </row>
    <row r="3520" spans="1:29" ht="16.5" customHeight="1">
      <c r="A3520" s="183"/>
      <c r="B3520" s="183" t="s">
        <v>8385</v>
      </c>
      <c r="C3520" s="195" t="s">
        <v>5300</v>
      </c>
      <c r="D3520" s="268" t="s">
        <v>5300</v>
      </c>
      <c r="E3520" s="233" t="s">
        <v>5300</v>
      </c>
      <c r="F3520" s="195" t="s">
        <v>27</v>
      </c>
      <c r="G3520" s="195" t="s">
        <v>8014</v>
      </c>
      <c r="H3520" s="301" t="s">
        <v>8401</v>
      </c>
      <c r="I3520" s="195" t="str">
        <f>IFERROR(VLOOKUP(Table[[#This Row],[Activity Details of Assistance]],WHAT!E:F,2,FALSE),"")</f>
        <v># of household</v>
      </c>
      <c r="J3520" s="195"/>
      <c r="K3520">
        <v>2468</v>
      </c>
      <c r="L3520" s="195" t="s">
        <v>28</v>
      </c>
      <c r="M3520" s="293" t="s">
        <v>13</v>
      </c>
      <c r="N3520" t="s">
        <v>14</v>
      </c>
      <c r="O3520" t="s">
        <v>309</v>
      </c>
      <c r="P3520" t="s">
        <v>1606</v>
      </c>
      <c r="Q3520" t="s">
        <v>17</v>
      </c>
      <c r="R3520" s="230">
        <v>45169</v>
      </c>
      <c r="S3520" s="230">
        <v>45657</v>
      </c>
      <c r="T3520" t="s">
        <v>8407</v>
      </c>
      <c r="U3520" s="259"/>
      <c r="V3520" s="259"/>
      <c r="W3520" s="259"/>
      <c r="X3520" s="259"/>
      <c r="Y3520" s="260"/>
      <c r="Z3520" t="s">
        <v>8440</v>
      </c>
      <c r="AA3520" t="s">
        <v>8443</v>
      </c>
      <c r="AB3520">
        <v>1686793411</v>
      </c>
      <c r="AC3520" s="261" t="str">
        <f>_xlfn.IFNA(IF(Table[[#This Row],[Programme Partner]]&lt;&gt;Table[[#This Row],[Implementing Partner]],CONCATENATE(Table[[#This Row],[Programme Partner]],"-",Table[[#This Row],[Implementing Partner]]),Table[[#This Row],[Programme Partner]]),"")</f>
        <v>WVI</v>
      </c>
    </row>
    <row r="3521" spans="1:29" ht="16.5" customHeight="1">
      <c r="A3521" s="183"/>
      <c r="B3521" s="183" t="s">
        <v>8385</v>
      </c>
      <c r="C3521" s="195" t="s">
        <v>5300</v>
      </c>
      <c r="D3521" s="268" t="s">
        <v>5300</v>
      </c>
      <c r="E3521" s="233" t="s">
        <v>5300</v>
      </c>
      <c r="F3521" s="195" t="s">
        <v>27</v>
      </c>
      <c r="G3521" s="195" t="s">
        <v>8011</v>
      </c>
      <c r="H3521" s="301" t="s">
        <v>8363</v>
      </c>
      <c r="I3521" s="195" t="str">
        <f>IFERROR(VLOOKUP(Table[[#This Row],[Activity Details of Assistance]],WHAT!E:F,2,FALSE),"")</f>
        <v># of tube well</v>
      </c>
      <c r="J3521" s="195"/>
      <c r="K3521">
        <v>28</v>
      </c>
      <c r="L3521" s="195" t="s">
        <v>28</v>
      </c>
      <c r="M3521" s="293" t="s">
        <v>13</v>
      </c>
      <c r="N3521" t="s">
        <v>14</v>
      </c>
      <c r="O3521" t="s">
        <v>309</v>
      </c>
      <c r="P3521" t="s">
        <v>1606</v>
      </c>
      <c r="Q3521" t="s">
        <v>4656</v>
      </c>
      <c r="R3521" s="230">
        <v>45169</v>
      </c>
      <c r="S3521" s="230">
        <v>45657</v>
      </c>
      <c r="T3521" t="s">
        <v>8407</v>
      </c>
      <c r="U3521" s="259"/>
      <c r="V3521" s="259"/>
      <c r="W3521" s="259"/>
      <c r="X3521" s="259"/>
      <c r="Y3521" s="260"/>
      <c r="Z3521" t="s">
        <v>8440</v>
      </c>
      <c r="AA3521" t="s">
        <v>8443</v>
      </c>
      <c r="AB3521">
        <v>1686793411</v>
      </c>
      <c r="AC3521" s="261" t="str">
        <f>_xlfn.IFNA(IF(Table[[#This Row],[Programme Partner]]&lt;&gt;Table[[#This Row],[Implementing Partner]],CONCATENATE(Table[[#This Row],[Programme Partner]],"-",Table[[#This Row],[Implementing Partner]]),Table[[#This Row],[Programme Partner]]),"")</f>
        <v>WVI</v>
      </c>
    </row>
    <row r="3522" spans="1:29" ht="16.5" customHeight="1">
      <c r="A3522" s="183"/>
      <c r="B3522" s="183" t="s">
        <v>8385</v>
      </c>
      <c r="C3522" s="195" t="s">
        <v>5300</v>
      </c>
      <c r="D3522" s="268" t="s">
        <v>5300</v>
      </c>
      <c r="E3522" s="233" t="s">
        <v>5300</v>
      </c>
      <c r="F3522" s="195" t="s">
        <v>27</v>
      </c>
      <c r="G3522" s="195" t="s">
        <v>8012</v>
      </c>
      <c r="H3522" s="301" t="s">
        <v>8364</v>
      </c>
      <c r="I3522" s="195" t="str">
        <f>IFERROR(VLOOKUP(Table[[#This Row],[Activity Details of Assistance]],WHAT!E:F,2,FALSE),"")</f>
        <v xml:space="preserve"># of door </v>
      </c>
      <c r="J3522" s="195"/>
      <c r="K3522">
        <v>1</v>
      </c>
      <c r="L3522" s="195" t="s">
        <v>28</v>
      </c>
      <c r="M3522" s="293" t="s">
        <v>13</v>
      </c>
      <c r="N3522" t="s">
        <v>14</v>
      </c>
      <c r="O3522" t="s">
        <v>309</v>
      </c>
      <c r="P3522" t="s">
        <v>1606</v>
      </c>
      <c r="Q3522" t="s">
        <v>4656</v>
      </c>
      <c r="R3522" s="230">
        <v>45169</v>
      </c>
      <c r="S3522" s="230">
        <v>45657</v>
      </c>
      <c r="T3522" t="s">
        <v>8407</v>
      </c>
      <c r="U3522" s="259"/>
      <c r="V3522" s="259"/>
      <c r="W3522" s="259"/>
      <c r="X3522" s="259"/>
      <c r="Y3522" s="260"/>
      <c r="Z3522" t="s">
        <v>8440</v>
      </c>
      <c r="AA3522" t="s">
        <v>8443</v>
      </c>
      <c r="AB3522">
        <v>1686793411</v>
      </c>
      <c r="AC3522" s="261" t="str">
        <f>_xlfn.IFNA(IF(Table[[#This Row],[Programme Partner]]&lt;&gt;Table[[#This Row],[Implementing Partner]],CONCATENATE(Table[[#This Row],[Programme Partner]],"-",Table[[#This Row],[Implementing Partner]]),Table[[#This Row],[Programme Partner]]),"")</f>
        <v>WVI</v>
      </c>
    </row>
    <row r="3523" spans="1:29" ht="16.5" customHeight="1">
      <c r="A3523" s="183"/>
      <c r="B3523" s="183" t="s">
        <v>8385</v>
      </c>
      <c r="C3523" s="195" t="s">
        <v>5300</v>
      </c>
      <c r="D3523" s="268" t="s">
        <v>5300</v>
      </c>
      <c r="E3523" s="233" t="s">
        <v>5300</v>
      </c>
      <c r="F3523" s="195" t="s">
        <v>27</v>
      </c>
      <c r="G3523" s="195" t="s">
        <v>8012</v>
      </c>
      <c r="H3523" s="301" t="s">
        <v>8365</v>
      </c>
      <c r="I3523" s="195" t="str">
        <f>IFERROR(VLOOKUP(Table[[#This Row],[Activity Details of Assistance]],WHAT!E:F,2,FALSE),"")</f>
        <v># of door</v>
      </c>
      <c r="J3523" s="195"/>
      <c r="K3523">
        <v>2</v>
      </c>
      <c r="L3523" s="195" t="s">
        <v>28</v>
      </c>
      <c r="M3523" s="293" t="s">
        <v>13</v>
      </c>
      <c r="N3523" t="s">
        <v>14</v>
      </c>
      <c r="O3523" t="s">
        <v>309</v>
      </c>
      <c r="P3523" t="s">
        <v>1606</v>
      </c>
      <c r="Q3523" t="s">
        <v>4656</v>
      </c>
      <c r="R3523" s="230">
        <v>45169</v>
      </c>
      <c r="S3523" s="230">
        <v>45657</v>
      </c>
      <c r="T3523" t="s">
        <v>8407</v>
      </c>
      <c r="U3523" s="259"/>
      <c r="V3523" s="259"/>
      <c r="W3523" s="259"/>
      <c r="X3523" s="259"/>
      <c r="Y3523" s="260"/>
      <c r="Z3523" t="s">
        <v>8440</v>
      </c>
      <c r="AA3523" t="s">
        <v>8443</v>
      </c>
      <c r="AB3523">
        <v>1686793411</v>
      </c>
      <c r="AC3523" s="261" t="str">
        <f>_xlfn.IFNA(IF(Table[[#This Row],[Programme Partner]]&lt;&gt;Table[[#This Row],[Implementing Partner]],CONCATENATE(Table[[#This Row],[Programme Partner]],"-",Table[[#This Row],[Implementing Partner]]),Table[[#This Row],[Programme Partner]]),"")</f>
        <v>WVI</v>
      </c>
    </row>
    <row r="3524" spans="1:29" ht="16.5" customHeight="1">
      <c r="A3524" s="183"/>
      <c r="B3524" s="183" t="s">
        <v>8385</v>
      </c>
      <c r="C3524" s="195" t="s">
        <v>5300</v>
      </c>
      <c r="D3524" s="268" t="s">
        <v>5300</v>
      </c>
      <c r="E3524" s="233" t="s">
        <v>5300</v>
      </c>
      <c r="F3524" s="195" t="s">
        <v>27</v>
      </c>
      <c r="G3524" s="195" t="s">
        <v>8012</v>
      </c>
      <c r="H3524" s="301" t="s">
        <v>8312</v>
      </c>
      <c r="I3524" s="195" t="str">
        <f>IFERROR(VLOOKUP(Table[[#This Row],[Activity Details of Assistance]],WHAT!E:F,2,FALSE),"")</f>
        <v># of door</v>
      </c>
      <c r="J3524" s="195"/>
      <c r="K3524">
        <v>49</v>
      </c>
      <c r="L3524" s="195" t="s">
        <v>28</v>
      </c>
      <c r="M3524" s="293" t="s">
        <v>13</v>
      </c>
      <c r="N3524" t="s">
        <v>14</v>
      </c>
      <c r="O3524" t="s">
        <v>309</v>
      </c>
      <c r="P3524" t="s">
        <v>1606</v>
      </c>
      <c r="Q3524" t="s">
        <v>4656</v>
      </c>
      <c r="R3524" s="230">
        <v>45169</v>
      </c>
      <c r="S3524" s="230">
        <v>45657</v>
      </c>
      <c r="T3524" t="s">
        <v>8407</v>
      </c>
      <c r="U3524" s="259"/>
      <c r="V3524" s="259"/>
      <c r="W3524" s="259"/>
      <c r="X3524" s="259"/>
      <c r="Y3524" s="260"/>
      <c r="Z3524" t="s">
        <v>8440</v>
      </c>
      <c r="AA3524" t="s">
        <v>8443</v>
      </c>
      <c r="AB3524">
        <v>1686793411</v>
      </c>
      <c r="AC3524" s="261" t="str">
        <f>_xlfn.IFNA(IF(Table[[#This Row],[Programme Partner]]&lt;&gt;Table[[#This Row],[Implementing Partner]],CONCATENATE(Table[[#This Row],[Programme Partner]],"-",Table[[#This Row],[Implementing Partner]]),Table[[#This Row],[Programme Partner]]),"")</f>
        <v>WVI</v>
      </c>
    </row>
    <row r="3525" spans="1:29" ht="16.5" customHeight="1">
      <c r="A3525" s="183"/>
      <c r="B3525" s="183" t="s">
        <v>8385</v>
      </c>
      <c r="C3525" s="195" t="s">
        <v>5300</v>
      </c>
      <c r="D3525" s="268" t="s">
        <v>5300</v>
      </c>
      <c r="E3525" s="233" t="s">
        <v>5300</v>
      </c>
      <c r="F3525" s="195" t="s">
        <v>27</v>
      </c>
      <c r="G3525" s="195" t="s">
        <v>8013</v>
      </c>
      <c r="H3525" s="301" t="s">
        <v>8286</v>
      </c>
      <c r="I3525" s="195" t="str">
        <f>IFERROR(VLOOKUP(Table[[#This Row],[Activity Details of Assistance]],WHAT!E:F,2,FALSE),"")</f>
        <v># of HP sessions at community level</v>
      </c>
      <c r="J3525" s="195"/>
      <c r="K3525">
        <v>61</v>
      </c>
      <c r="L3525" s="195" t="s">
        <v>28</v>
      </c>
      <c r="M3525" s="293" t="s">
        <v>13</v>
      </c>
      <c r="N3525" t="s">
        <v>14</v>
      </c>
      <c r="O3525" t="s">
        <v>309</v>
      </c>
      <c r="P3525" t="s">
        <v>1606</v>
      </c>
      <c r="Q3525" t="s">
        <v>4656</v>
      </c>
      <c r="R3525" s="230">
        <v>45169</v>
      </c>
      <c r="S3525" s="230">
        <v>45657</v>
      </c>
      <c r="T3525" t="s">
        <v>8407</v>
      </c>
      <c r="U3525" s="259"/>
      <c r="V3525" s="259"/>
      <c r="W3525" s="259"/>
      <c r="X3525" s="259"/>
      <c r="Y3525" s="260"/>
      <c r="Z3525" t="s">
        <v>8440</v>
      </c>
      <c r="AA3525" t="s">
        <v>8443</v>
      </c>
      <c r="AB3525">
        <v>1686793411</v>
      </c>
      <c r="AC3525" s="261" t="str">
        <f>_xlfn.IFNA(IF(Table[[#This Row],[Programme Partner]]&lt;&gt;Table[[#This Row],[Implementing Partner]],CONCATENATE(Table[[#This Row],[Programme Partner]],"-",Table[[#This Row],[Implementing Partner]]),Table[[#This Row],[Programme Partner]]),"")</f>
        <v>WVI</v>
      </c>
    </row>
    <row r="3526" spans="1:29" ht="16.5" customHeight="1">
      <c r="A3526" s="183"/>
      <c r="B3526" s="183" t="s">
        <v>8385</v>
      </c>
      <c r="C3526" s="195" t="s">
        <v>5300</v>
      </c>
      <c r="D3526" s="268" t="s">
        <v>5300</v>
      </c>
      <c r="E3526" s="233" t="s">
        <v>5300</v>
      </c>
      <c r="F3526" s="195" t="s">
        <v>27</v>
      </c>
      <c r="G3526" s="195" t="s">
        <v>8013</v>
      </c>
      <c r="H3526" s="301" t="s">
        <v>8287</v>
      </c>
      <c r="I3526" s="195" t="str">
        <f>IFERROR(VLOOKUP(Table[[#This Row],[Activity Details of Assistance]],WHAT!E:F,2,FALSE),"")</f>
        <v># of HP sessions at HH level</v>
      </c>
      <c r="J3526" s="195"/>
      <c r="K3526">
        <v>3133</v>
      </c>
      <c r="L3526" s="195" t="s">
        <v>28</v>
      </c>
      <c r="M3526" s="293" t="s">
        <v>13</v>
      </c>
      <c r="N3526" t="s">
        <v>14</v>
      </c>
      <c r="O3526" t="s">
        <v>309</v>
      </c>
      <c r="P3526" t="s">
        <v>1606</v>
      </c>
      <c r="Q3526" t="s">
        <v>4656</v>
      </c>
      <c r="R3526" s="230">
        <v>45169</v>
      </c>
      <c r="S3526" s="230">
        <v>45657</v>
      </c>
      <c r="T3526" t="s">
        <v>8407</v>
      </c>
      <c r="U3526" s="259"/>
      <c r="V3526" s="259"/>
      <c r="W3526" s="259"/>
      <c r="X3526" s="259"/>
      <c r="Y3526" s="260"/>
      <c r="Z3526" t="s">
        <v>8440</v>
      </c>
      <c r="AA3526" t="s">
        <v>8443</v>
      </c>
      <c r="AB3526">
        <v>1686793411</v>
      </c>
      <c r="AC3526" s="261" t="str">
        <f>_xlfn.IFNA(IF(Table[[#This Row],[Programme Partner]]&lt;&gt;Table[[#This Row],[Implementing Partner]],CONCATENATE(Table[[#This Row],[Programme Partner]],"-",Table[[#This Row],[Implementing Partner]]),Table[[#This Row],[Programme Partner]]),"")</f>
        <v>WVI</v>
      </c>
    </row>
    <row r="3527" spans="1:29" ht="16.5" customHeight="1">
      <c r="A3527" s="183"/>
      <c r="B3527" s="183" t="s">
        <v>8385</v>
      </c>
      <c r="C3527" s="195" t="s">
        <v>5300</v>
      </c>
      <c r="D3527" s="268" t="s">
        <v>5300</v>
      </c>
      <c r="E3527" s="233" t="s">
        <v>5300</v>
      </c>
      <c r="F3527" s="195" t="s">
        <v>27</v>
      </c>
      <c r="G3527" s="195" t="s">
        <v>8013</v>
      </c>
      <c r="H3527" s="301" t="s">
        <v>8327</v>
      </c>
      <c r="I3527" s="195" t="str">
        <f>IFERROR(VLOOKUP(Table[[#This Row],[Activity Details of Assistance]],WHAT!E:F,2,FALSE),"")</f>
        <v># of HP sessions at institution level</v>
      </c>
      <c r="J3527" s="195"/>
      <c r="K3527">
        <v>6</v>
      </c>
      <c r="L3527" s="195" t="s">
        <v>28</v>
      </c>
      <c r="M3527" s="293" t="s">
        <v>13</v>
      </c>
      <c r="N3527" t="s">
        <v>14</v>
      </c>
      <c r="O3527" t="s">
        <v>309</v>
      </c>
      <c r="P3527" t="s">
        <v>1606</v>
      </c>
      <c r="Q3527" t="s">
        <v>4656</v>
      </c>
      <c r="R3527" s="230">
        <v>45169</v>
      </c>
      <c r="S3527" s="230">
        <v>45657</v>
      </c>
      <c r="T3527" t="s">
        <v>8407</v>
      </c>
      <c r="U3527" s="259"/>
      <c r="V3527" s="259"/>
      <c r="W3527" s="259"/>
      <c r="X3527" s="259"/>
      <c r="Y3527" s="260"/>
      <c r="Z3527" t="s">
        <v>8440</v>
      </c>
      <c r="AA3527" t="s">
        <v>8443</v>
      </c>
      <c r="AB3527">
        <v>1686793411</v>
      </c>
      <c r="AC3527" s="261" t="str">
        <f>_xlfn.IFNA(IF(Table[[#This Row],[Programme Partner]]&lt;&gt;Table[[#This Row],[Implementing Partner]],CONCATENATE(Table[[#This Row],[Programme Partner]],"-",Table[[#This Row],[Implementing Partner]]),Table[[#This Row],[Programme Partner]]),"")</f>
        <v>WVI</v>
      </c>
    </row>
    <row r="3528" spans="1:29" ht="16.5" customHeight="1">
      <c r="A3528" s="183"/>
      <c r="B3528" s="183" t="s">
        <v>8385</v>
      </c>
      <c r="C3528" s="195" t="s">
        <v>5300</v>
      </c>
      <c r="D3528" s="268" t="s">
        <v>5300</v>
      </c>
      <c r="E3528" s="233" t="s">
        <v>5300</v>
      </c>
      <c r="F3528" s="195" t="s">
        <v>27</v>
      </c>
      <c r="G3528" s="195" t="s">
        <v>8014</v>
      </c>
      <c r="H3528" s="301" t="s">
        <v>8401</v>
      </c>
      <c r="I3528" s="195" t="str">
        <f>IFERROR(VLOOKUP(Table[[#This Row],[Activity Details of Assistance]],WHAT!E:F,2,FALSE),"")</f>
        <v># of household</v>
      </c>
      <c r="J3528" s="195"/>
      <c r="K3528">
        <v>3133</v>
      </c>
      <c r="L3528" s="195" t="s">
        <v>28</v>
      </c>
      <c r="M3528" s="293" t="s">
        <v>13</v>
      </c>
      <c r="N3528" t="s">
        <v>14</v>
      </c>
      <c r="O3528" t="s">
        <v>309</v>
      </c>
      <c r="P3528" t="s">
        <v>1606</v>
      </c>
      <c r="Q3528" t="s">
        <v>4656</v>
      </c>
      <c r="R3528" s="230">
        <v>45169</v>
      </c>
      <c r="S3528" s="230">
        <v>45657</v>
      </c>
      <c r="T3528" t="s">
        <v>8407</v>
      </c>
      <c r="U3528" s="259"/>
      <c r="V3528" s="259"/>
      <c r="W3528" s="259"/>
      <c r="X3528" s="259"/>
      <c r="Y3528" s="260"/>
      <c r="Z3528" t="s">
        <v>8440</v>
      </c>
      <c r="AA3528" t="s">
        <v>8443</v>
      </c>
      <c r="AB3528">
        <v>1686793411</v>
      </c>
      <c r="AC3528" s="261" t="str">
        <f>_xlfn.IFNA(IF(Table[[#This Row],[Programme Partner]]&lt;&gt;Table[[#This Row],[Implementing Partner]],CONCATENATE(Table[[#This Row],[Programme Partner]],"-",Table[[#This Row],[Implementing Partner]]),Table[[#This Row],[Programme Partner]]),"")</f>
        <v>WVI</v>
      </c>
    </row>
    <row r="3529" spans="1:29" ht="16.5" customHeight="1">
      <c r="A3529" s="183"/>
      <c r="B3529" s="183" t="s">
        <v>8385</v>
      </c>
      <c r="C3529" s="195" t="s">
        <v>5273</v>
      </c>
      <c r="D3529" s="268" t="s">
        <v>5184</v>
      </c>
      <c r="E3529" s="233" t="s">
        <v>5273</v>
      </c>
      <c r="F3529" s="195" t="s">
        <v>27</v>
      </c>
      <c r="G3529" s="195" t="s">
        <v>8011</v>
      </c>
      <c r="H3529" s="301" t="s">
        <v>8363</v>
      </c>
      <c r="I3529" s="195" t="str">
        <f>IFERROR(VLOOKUP(Table[[#This Row],[Activity Details of Assistance]],WHAT!E:F,2,FALSE),"")</f>
        <v># of tube well</v>
      </c>
      <c r="J3529" s="195"/>
      <c r="K3529">
        <v>152</v>
      </c>
      <c r="L3529" s="195" t="s">
        <v>28</v>
      </c>
      <c r="M3529" s="293" t="s">
        <v>13</v>
      </c>
      <c r="N3529" t="s">
        <v>14</v>
      </c>
      <c r="O3529" t="s">
        <v>309</v>
      </c>
      <c r="P3529" t="s">
        <v>1606</v>
      </c>
      <c r="Q3529" t="s">
        <v>6386</v>
      </c>
      <c r="R3529" s="230">
        <v>45169</v>
      </c>
      <c r="S3529" s="230">
        <v>45657</v>
      </c>
      <c r="T3529" t="s">
        <v>8407</v>
      </c>
      <c r="U3529" s="259"/>
      <c r="V3529" s="259"/>
      <c r="W3529" s="259"/>
      <c r="X3529" s="259"/>
      <c r="Y3529" s="260"/>
      <c r="Z3529" t="s">
        <v>8458</v>
      </c>
      <c r="AA3529" t="s">
        <v>8459</v>
      </c>
      <c r="AB3529" t="s">
        <v>8460</v>
      </c>
      <c r="AC3529" s="261" t="str">
        <f>_xlfn.IFNA(IF(Table[[#This Row],[Programme Partner]]&lt;&gt;Table[[#This Row],[Implementing Partner]],CONCATENATE(Table[[#This Row],[Programme Partner]],"-",Table[[#This Row],[Implementing Partner]]),Table[[#This Row],[Programme Partner]]),"")</f>
        <v>UNHCR-NGOF</v>
      </c>
    </row>
    <row r="3530" spans="1:29" ht="16.5" customHeight="1">
      <c r="A3530" s="183"/>
      <c r="B3530" s="183" t="s">
        <v>8385</v>
      </c>
      <c r="C3530" s="195" t="s">
        <v>5273</v>
      </c>
      <c r="D3530" s="268" t="s">
        <v>5184</v>
      </c>
      <c r="E3530" s="233" t="s">
        <v>5273</v>
      </c>
      <c r="F3530" s="195" t="s">
        <v>27</v>
      </c>
      <c r="G3530" s="195" t="s">
        <v>8012</v>
      </c>
      <c r="H3530" s="301" t="s">
        <v>8318</v>
      </c>
      <c r="I3530" s="195" t="str">
        <f>IFERROR(VLOOKUP(Table[[#This Row],[Activity Details of Assistance]],WHAT!E:F,2,FALSE),"")</f>
        <v># of door</v>
      </c>
      <c r="J3530" s="195"/>
      <c r="K3530">
        <v>3</v>
      </c>
      <c r="L3530" s="195" t="s">
        <v>28</v>
      </c>
      <c r="M3530" s="293" t="s">
        <v>13</v>
      </c>
      <c r="N3530" t="s">
        <v>14</v>
      </c>
      <c r="O3530" t="s">
        <v>309</v>
      </c>
      <c r="P3530" t="s">
        <v>1606</v>
      </c>
      <c r="Q3530" t="s">
        <v>6386</v>
      </c>
      <c r="R3530" s="230">
        <v>45169</v>
      </c>
      <c r="S3530" s="230">
        <v>45657</v>
      </c>
      <c r="T3530" t="s">
        <v>8407</v>
      </c>
      <c r="U3530" s="259"/>
      <c r="V3530" s="259"/>
      <c r="W3530" s="259"/>
      <c r="X3530" s="259"/>
      <c r="Y3530" s="260"/>
      <c r="Z3530" t="s">
        <v>8458</v>
      </c>
      <c r="AA3530" t="s">
        <v>8459</v>
      </c>
      <c r="AB3530" t="s">
        <v>8460</v>
      </c>
      <c r="AC3530" s="261" t="str">
        <f>_xlfn.IFNA(IF(Table[[#This Row],[Programme Partner]]&lt;&gt;Table[[#This Row],[Implementing Partner]],CONCATENATE(Table[[#This Row],[Programme Partner]],"-",Table[[#This Row],[Implementing Partner]]),Table[[#This Row],[Programme Partner]]),"")</f>
        <v>UNHCR-NGOF</v>
      </c>
    </row>
    <row r="3531" spans="1:29" ht="16.5" customHeight="1">
      <c r="A3531" s="183"/>
      <c r="B3531" s="183" t="s">
        <v>8385</v>
      </c>
      <c r="C3531" s="195" t="s">
        <v>5273</v>
      </c>
      <c r="D3531" s="268" t="s">
        <v>5184</v>
      </c>
      <c r="E3531" s="233" t="s">
        <v>5273</v>
      </c>
      <c r="F3531" s="195" t="s">
        <v>27</v>
      </c>
      <c r="G3531" s="195" t="s">
        <v>8012</v>
      </c>
      <c r="H3531" s="301" t="s">
        <v>8323</v>
      </c>
      <c r="I3531" s="195" t="str">
        <f>IFERROR(VLOOKUP(Table[[#This Row],[Activity Details of Assistance]],WHAT!E:F,2,FALSE),"")</f>
        <v xml:space="preserve"># of door </v>
      </c>
      <c r="J3531" s="195"/>
      <c r="K3531">
        <v>1</v>
      </c>
      <c r="L3531" s="195" t="s">
        <v>28</v>
      </c>
      <c r="M3531" s="293" t="s">
        <v>13</v>
      </c>
      <c r="N3531" t="s">
        <v>14</v>
      </c>
      <c r="O3531" t="s">
        <v>309</v>
      </c>
      <c r="P3531" t="s">
        <v>1606</v>
      </c>
      <c r="Q3531" t="s">
        <v>6386</v>
      </c>
      <c r="R3531" s="230">
        <v>45169</v>
      </c>
      <c r="S3531" s="230">
        <v>45657</v>
      </c>
      <c r="T3531" t="s">
        <v>8407</v>
      </c>
      <c r="U3531" s="259"/>
      <c r="V3531" s="259"/>
      <c r="W3531" s="259"/>
      <c r="X3531" s="259"/>
      <c r="Y3531" s="260"/>
      <c r="Z3531" t="s">
        <v>8458</v>
      </c>
      <c r="AA3531" t="s">
        <v>8459</v>
      </c>
      <c r="AB3531" t="s">
        <v>8460</v>
      </c>
      <c r="AC3531" s="261" t="str">
        <f>_xlfn.IFNA(IF(Table[[#This Row],[Programme Partner]]&lt;&gt;Table[[#This Row],[Implementing Partner]],CONCATENATE(Table[[#This Row],[Programme Partner]],"-",Table[[#This Row],[Implementing Partner]]),Table[[#This Row],[Programme Partner]]),"")</f>
        <v>UNHCR-NGOF</v>
      </c>
    </row>
    <row r="3532" spans="1:29" ht="16.5" customHeight="1">
      <c r="A3532" s="183"/>
      <c r="B3532" s="183" t="s">
        <v>8385</v>
      </c>
      <c r="C3532" s="195" t="s">
        <v>5273</v>
      </c>
      <c r="D3532" s="268" t="s">
        <v>5184</v>
      </c>
      <c r="E3532" s="233" t="s">
        <v>5273</v>
      </c>
      <c r="F3532" s="195" t="s">
        <v>27</v>
      </c>
      <c r="G3532" s="195" t="s">
        <v>8012</v>
      </c>
      <c r="H3532" s="301" t="s">
        <v>8364</v>
      </c>
      <c r="I3532" s="195" t="str">
        <f>IFERROR(VLOOKUP(Table[[#This Row],[Activity Details of Assistance]],WHAT!E:F,2,FALSE),"")</f>
        <v xml:space="preserve"># of door </v>
      </c>
      <c r="J3532" s="195"/>
      <c r="K3532">
        <v>129</v>
      </c>
      <c r="L3532" s="195" t="s">
        <v>28</v>
      </c>
      <c r="M3532" s="293" t="s">
        <v>13</v>
      </c>
      <c r="N3532" t="s">
        <v>14</v>
      </c>
      <c r="O3532" t="s">
        <v>309</v>
      </c>
      <c r="P3532" t="s">
        <v>1606</v>
      </c>
      <c r="Q3532" t="s">
        <v>6386</v>
      </c>
      <c r="R3532" s="230">
        <v>45169</v>
      </c>
      <c r="S3532" s="230">
        <v>45657</v>
      </c>
      <c r="T3532" t="s">
        <v>8407</v>
      </c>
      <c r="U3532" s="259"/>
      <c r="V3532" s="259"/>
      <c r="W3532" s="259"/>
      <c r="X3532" s="259"/>
      <c r="Y3532" s="260"/>
      <c r="Z3532" t="s">
        <v>8458</v>
      </c>
      <c r="AA3532" t="s">
        <v>8459</v>
      </c>
      <c r="AB3532" t="s">
        <v>8460</v>
      </c>
      <c r="AC3532" s="261" t="str">
        <f>_xlfn.IFNA(IF(Table[[#This Row],[Programme Partner]]&lt;&gt;Table[[#This Row],[Implementing Partner]],CONCATENATE(Table[[#This Row],[Programme Partner]],"-",Table[[#This Row],[Implementing Partner]]),Table[[#This Row],[Programme Partner]]),"")</f>
        <v>UNHCR-NGOF</v>
      </c>
    </row>
    <row r="3533" spans="1:29" ht="16.5" customHeight="1">
      <c r="A3533" s="183"/>
      <c r="B3533" s="183" t="s">
        <v>8385</v>
      </c>
      <c r="C3533" s="195" t="s">
        <v>5273</v>
      </c>
      <c r="D3533" s="268" t="s">
        <v>5184</v>
      </c>
      <c r="E3533" s="233" t="s">
        <v>5273</v>
      </c>
      <c r="F3533" s="195" t="s">
        <v>27</v>
      </c>
      <c r="G3533" s="195" t="s">
        <v>8012</v>
      </c>
      <c r="H3533" s="301" t="s">
        <v>8403</v>
      </c>
      <c r="I3533" s="195" t="str">
        <f>IFERROR(VLOOKUP(Table[[#This Row],[Activity Details of Assistance]],WHAT!E:F,2,FALSE),"")</f>
        <v># of door</v>
      </c>
      <c r="J3533" s="195"/>
      <c r="K3533">
        <v>5</v>
      </c>
      <c r="L3533" s="195" t="s">
        <v>28</v>
      </c>
      <c r="M3533" s="293" t="s">
        <v>13</v>
      </c>
      <c r="N3533" t="s">
        <v>14</v>
      </c>
      <c r="O3533" t="s">
        <v>309</v>
      </c>
      <c r="P3533" t="s">
        <v>1606</v>
      </c>
      <c r="Q3533" t="s">
        <v>6386</v>
      </c>
      <c r="R3533" s="230">
        <v>45169</v>
      </c>
      <c r="S3533" s="230">
        <v>45657</v>
      </c>
      <c r="T3533" t="s">
        <v>8407</v>
      </c>
      <c r="U3533" s="259"/>
      <c r="V3533" s="259"/>
      <c r="W3533" s="259"/>
      <c r="X3533" s="259"/>
      <c r="Y3533" s="260"/>
      <c r="Z3533" t="s">
        <v>8458</v>
      </c>
      <c r="AA3533" t="s">
        <v>8459</v>
      </c>
      <c r="AB3533" t="s">
        <v>8460</v>
      </c>
      <c r="AC3533" s="261" t="str">
        <f>_xlfn.IFNA(IF(Table[[#This Row],[Programme Partner]]&lt;&gt;Table[[#This Row],[Implementing Partner]],CONCATENATE(Table[[#This Row],[Programme Partner]],"-",Table[[#This Row],[Implementing Partner]]),Table[[#This Row],[Programme Partner]]),"")</f>
        <v>UNHCR-NGOF</v>
      </c>
    </row>
    <row r="3534" spans="1:29" ht="16.5" customHeight="1">
      <c r="A3534" s="183"/>
      <c r="B3534" s="183" t="s">
        <v>8385</v>
      </c>
      <c r="C3534" s="195" t="s">
        <v>5273</v>
      </c>
      <c r="D3534" s="268" t="s">
        <v>5184</v>
      </c>
      <c r="E3534" s="233" t="s">
        <v>5273</v>
      </c>
      <c r="F3534" s="195" t="s">
        <v>27</v>
      </c>
      <c r="G3534" s="195" t="s">
        <v>8012</v>
      </c>
      <c r="H3534" s="301" t="s">
        <v>8316</v>
      </c>
      <c r="I3534" s="195" t="str">
        <f>IFERROR(VLOOKUP(Table[[#This Row],[Activity Details of Assistance]],WHAT!E:F,2,FALSE),"")</f>
        <v># of door</v>
      </c>
      <c r="J3534" s="195"/>
      <c r="K3534">
        <v>4</v>
      </c>
      <c r="L3534" s="195" t="s">
        <v>28</v>
      </c>
      <c r="M3534" s="293" t="s">
        <v>13</v>
      </c>
      <c r="N3534" t="s">
        <v>14</v>
      </c>
      <c r="O3534" t="s">
        <v>309</v>
      </c>
      <c r="P3534" t="s">
        <v>1606</v>
      </c>
      <c r="Q3534" t="s">
        <v>6386</v>
      </c>
      <c r="R3534" s="230">
        <v>45169</v>
      </c>
      <c r="S3534" s="230">
        <v>45657</v>
      </c>
      <c r="T3534" t="s">
        <v>8407</v>
      </c>
      <c r="U3534" s="259"/>
      <c r="V3534" s="259"/>
      <c r="W3534" s="259"/>
      <c r="X3534" s="259"/>
      <c r="Y3534" s="260"/>
      <c r="Z3534" t="s">
        <v>8458</v>
      </c>
      <c r="AA3534" t="s">
        <v>8459</v>
      </c>
      <c r="AB3534" t="s">
        <v>8460</v>
      </c>
      <c r="AC3534" s="261" t="str">
        <f>_xlfn.IFNA(IF(Table[[#This Row],[Programme Partner]]&lt;&gt;Table[[#This Row],[Implementing Partner]],CONCATENATE(Table[[#This Row],[Programme Partner]],"-",Table[[#This Row],[Implementing Partner]]),Table[[#This Row],[Programme Partner]]),"")</f>
        <v>UNHCR-NGOF</v>
      </c>
    </row>
    <row r="3535" spans="1:29" ht="16.5" customHeight="1">
      <c r="A3535" s="183"/>
      <c r="B3535" s="183" t="s">
        <v>8385</v>
      </c>
      <c r="C3535" s="195" t="s">
        <v>5273</v>
      </c>
      <c r="D3535" s="268" t="s">
        <v>5184</v>
      </c>
      <c r="E3535" s="233" t="s">
        <v>5273</v>
      </c>
      <c r="F3535" s="195" t="s">
        <v>27</v>
      </c>
      <c r="G3535" s="195" t="s">
        <v>8012</v>
      </c>
      <c r="H3535" s="301" t="s">
        <v>8365</v>
      </c>
      <c r="I3535" s="195" t="str">
        <f>IFERROR(VLOOKUP(Table[[#This Row],[Activity Details of Assistance]],WHAT!E:F,2,FALSE),"")</f>
        <v># of door</v>
      </c>
      <c r="J3535" s="195"/>
      <c r="K3535">
        <v>458</v>
      </c>
      <c r="L3535" s="195" t="s">
        <v>28</v>
      </c>
      <c r="M3535" s="293" t="s">
        <v>13</v>
      </c>
      <c r="N3535" t="s">
        <v>14</v>
      </c>
      <c r="O3535" t="s">
        <v>309</v>
      </c>
      <c r="P3535" t="s">
        <v>1606</v>
      </c>
      <c r="Q3535" t="s">
        <v>6386</v>
      </c>
      <c r="R3535" s="230">
        <v>45169</v>
      </c>
      <c r="S3535" s="230">
        <v>45657</v>
      </c>
      <c r="T3535" t="s">
        <v>8407</v>
      </c>
      <c r="U3535" s="259"/>
      <c r="V3535" s="259"/>
      <c r="W3535" s="259"/>
      <c r="X3535" s="259"/>
      <c r="Y3535" s="260"/>
      <c r="Z3535" t="s">
        <v>8458</v>
      </c>
      <c r="AA3535" t="s">
        <v>8459</v>
      </c>
      <c r="AB3535" t="s">
        <v>8460</v>
      </c>
      <c r="AC3535" s="261" t="str">
        <f>_xlfn.IFNA(IF(Table[[#This Row],[Programme Partner]]&lt;&gt;Table[[#This Row],[Implementing Partner]],CONCATENATE(Table[[#This Row],[Programme Partner]],"-",Table[[#This Row],[Implementing Partner]]),Table[[#This Row],[Programme Partner]]),"")</f>
        <v>UNHCR-NGOF</v>
      </c>
    </row>
    <row r="3536" spans="1:29" ht="16.5" customHeight="1">
      <c r="A3536" s="183"/>
      <c r="B3536" s="183" t="s">
        <v>8385</v>
      </c>
      <c r="C3536" s="195" t="s">
        <v>5273</v>
      </c>
      <c r="D3536" s="268" t="s">
        <v>5184</v>
      </c>
      <c r="E3536" s="233" t="s">
        <v>5273</v>
      </c>
      <c r="F3536" s="195" t="s">
        <v>27</v>
      </c>
      <c r="G3536" s="195" t="s">
        <v>8012</v>
      </c>
      <c r="H3536" s="301" t="s">
        <v>8312</v>
      </c>
      <c r="I3536" s="195" t="str">
        <f>IFERROR(VLOOKUP(Table[[#This Row],[Activity Details of Assistance]],WHAT!E:F,2,FALSE),"")</f>
        <v># of door</v>
      </c>
      <c r="J3536" s="195"/>
      <c r="K3536">
        <v>426</v>
      </c>
      <c r="L3536" s="195" t="s">
        <v>28</v>
      </c>
      <c r="M3536" s="293" t="s">
        <v>13</v>
      </c>
      <c r="N3536" t="s">
        <v>14</v>
      </c>
      <c r="O3536" t="s">
        <v>309</v>
      </c>
      <c r="P3536" t="s">
        <v>1606</v>
      </c>
      <c r="Q3536" t="s">
        <v>6386</v>
      </c>
      <c r="R3536" s="230">
        <v>45169</v>
      </c>
      <c r="S3536" s="230">
        <v>45657</v>
      </c>
      <c r="T3536" t="s">
        <v>8407</v>
      </c>
      <c r="U3536" s="259"/>
      <c r="V3536" s="259"/>
      <c r="W3536" s="259"/>
      <c r="X3536" s="259"/>
      <c r="Y3536" s="260"/>
      <c r="Z3536" t="s">
        <v>8458</v>
      </c>
      <c r="AA3536" t="s">
        <v>8459</v>
      </c>
      <c r="AB3536" t="s">
        <v>8460</v>
      </c>
      <c r="AC3536" s="261" t="str">
        <f>_xlfn.IFNA(IF(Table[[#This Row],[Programme Partner]]&lt;&gt;Table[[#This Row],[Implementing Partner]],CONCATENATE(Table[[#This Row],[Programme Partner]],"-",Table[[#This Row],[Implementing Partner]]),Table[[#This Row],[Programme Partner]]),"")</f>
        <v>UNHCR-NGOF</v>
      </c>
    </row>
    <row r="3537" spans="1:29" ht="16.5" customHeight="1">
      <c r="A3537" s="183"/>
      <c r="B3537" s="183" t="s">
        <v>8385</v>
      </c>
      <c r="C3537" s="195" t="s">
        <v>5273</v>
      </c>
      <c r="D3537" s="268" t="s">
        <v>5184</v>
      </c>
      <c r="E3537" s="233" t="s">
        <v>5273</v>
      </c>
      <c r="F3537" s="195" t="s">
        <v>27</v>
      </c>
      <c r="G3537" s="195" t="s">
        <v>8013</v>
      </c>
      <c r="H3537" s="301" t="s">
        <v>8286</v>
      </c>
      <c r="I3537" s="195" t="str">
        <f>IFERROR(VLOOKUP(Table[[#This Row],[Activity Details of Assistance]],WHAT!E:F,2,FALSE),"")</f>
        <v># of HP sessions at community level</v>
      </c>
      <c r="J3537" s="195"/>
      <c r="K3537">
        <v>60</v>
      </c>
      <c r="L3537" s="195" t="s">
        <v>28</v>
      </c>
      <c r="M3537" s="293" t="s">
        <v>13</v>
      </c>
      <c r="N3537" t="s">
        <v>14</v>
      </c>
      <c r="O3537" t="s">
        <v>309</v>
      </c>
      <c r="P3537" t="s">
        <v>1606</v>
      </c>
      <c r="Q3537" t="s">
        <v>6386</v>
      </c>
      <c r="R3537" s="230">
        <v>45169</v>
      </c>
      <c r="S3537" s="230">
        <v>45657</v>
      </c>
      <c r="T3537" t="s">
        <v>8407</v>
      </c>
      <c r="U3537" s="259"/>
      <c r="V3537" s="259"/>
      <c r="W3537" s="259"/>
      <c r="X3537" s="259"/>
      <c r="Y3537" s="260"/>
      <c r="Z3537" t="s">
        <v>8458</v>
      </c>
      <c r="AA3537" t="s">
        <v>8459</v>
      </c>
      <c r="AB3537" t="s">
        <v>8460</v>
      </c>
      <c r="AC3537" s="261" t="str">
        <f>_xlfn.IFNA(IF(Table[[#This Row],[Programme Partner]]&lt;&gt;Table[[#This Row],[Implementing Partner]],CONCATENATE(Table[[#This Row],[Programme Partner]],"-",Table[[#This Row],[Implementing Partner]]),Table[[#This Row],[Programme Partner]]),"")</f>
        <v>UNHCR-NGOF</v>
      </c>
    </row>
    <row r="3538" spans="1:29" ht="16.5" customHeight="1">
      <c r="A3538" s="183"/>
      <c r="B3538" s="183" t="s">
        <v>8385</v>
      </c>
      <c r="C3538" s="195" t="s">
        <v>5273</v>
      </c>
      <c r="D3538" s="268" t="s">
        <v>5184</v>
      </c>
      <c r="E3538" s="233" t="s">
        <v>5273</v>
      </c>
      <c r="F3538" s="195" t="s">
        <v>27</v>
      </c>
      <c r="G3538" s="195" t="s">
        <v>8013</v>
      </c>
      <c r="H3538" s="301" t="s">
        <v>8287</v>
      </c>
      <c r="I3538" s="195" t="str">
        <f>IFERROR(VLOOKUP(Table[[#This Row],[Activity Details of Assistance]],WHAT!E:F,2,FALSE),"")</f>
        <v># of HP sessions at HH level</v>
      </c>
      <c r="J3538" s="195"/>
      <c r="K3538">
        <v>3900</v>
      </c>
      <c r="L3538" s="195" t="s">
        <v>28</v>
      </c>
      <c r="M3538" s="293" t="s">
        <v>13</v>
      </c>
      <c r="N3538" t="s">
        <v>14</v>
      </c>
      <c r="O3538" t="s">
        <v>309</v>
      </c>
      <c r="P3538" t="s">
        <v>1606</v>
      </c>
      <c r="Q3538" t="s">
        <v>6386</v>
      </c>
      <c r="R3538" s="230">
        <v>45169</v>
      </c>
      <c r="S3538" s="230">
        <v>45657</v>
      </c>
      <c r="T3538" t="s">
        <v>8407</v>
      </c>
      <c r="U3538" s="259"/>
      <c r="V3538" s="259"/>
      <c r="W3538" s="259"/>
      <c r="X3538" s="259"/>
      <c r="Y3538" s="260"/>
      <c r="Z3538" t="s">
        <v>8458</v>
      </c>
      <c r="AA3538" t="s">
        <v>8459</v>
      </c>
      <c r="AB3538" t="s">
        <v>8460</v>
      </c>
      <c r="AC3538" s="261" t="str">
        <f>_xlfn.IFNA(IF(Table[[#This Row],[Programme Partner]]&lt;&gt;Table[[#This Row],[Implementing Partner]],CONCATENATE(Table[[#This Row],[Programme Partner]],"-",Table[[#This Row],[Implementing Partner]]),Table[[#This Row],[Programme Partner]]),"")</f>
        <v>UNHCR-NGOF</v>
      </c>
    </row>
    <row r="3539" spans="1:29" ht="16.5" customHeight="1">
      <c r="A3539" s="183"/>
      <c r="B3539" s="183" t="s">
        <v>8385</v>
      </c>
      <c r="C3539" s="195" t="s">
        <v>5273</v>
      </c>
      <c r="D3539" s="268" t="s">
        <v>5184</v>
      </c>
      <c r="E3539" s="233" t="s">
        <v>5273</v>
      </c>
      <c r="F3539" s="195" t="s">
        <v>27</v>
      </c>
      <c r="G3539" s="195" t="s">
        <v>8013</v>
      </c>
      <c r="H3539" s="301" t="s">
        <v>8327</v>
      </c>
      <c r="I3539" s="195" t="str">
        <f>IFERROR(VLOOKUP(Table[[#This Row],[Activity Details of Assistance]],WHAT!E:F,2,FALSE),"")</f>
        <v># of HP sessions at institution level</v>
      </c>
      <c r="J3539" s="195"/>
      <c r="K3539">
        <v>5</v>
      </c>
      <c r="L3539" s="195" t="s">
        <v>28</v>
      </c>
      <c r="M3539" s="293" t="s">
        <v>13</v>
      </c>
      <c r="N3539" t="s">
        <v>14</v>
      </c>
      <c r="O3539" t="s">
        <v>309</v>
      </c>
      <c r="P3539" t="s">
        <v>1606</v>
      </c>
      <c r="Q3539" t="s">
        <v>6386</v>
      </c>
      <c r="R3539" s="230">
        <v>45169</v>
      </c>
      <c r="S3539" s="230">
        <v>45657</v>
      </c>
      <c r="T3539" t="s">
        <v>8407</v>
      </c>
      <c r="U3539" s="259"/>
      <c r="V3539" s="259"/>
      <c r="W3539" s="259"/>
      <c r="X3539" s="259"/>
      <c r="Y3539" s="260"/>
      <c r="Z3539" t="s">
        <v>8458</v>
      </c>
      <c r="AA3539" t="s">
        <v>8459</v>
      </c>
      <c r="AB3539" t="s">
        <v>8460</v>
      </c>
      <c r="AC3539" s="261" t="str">
        <f>_xlfn.IFNA(IF(Table[[#This Row],[Programme Partner]]&lt;&gt;Table[[#This Row],[Implementing Partner]],CONCATENATE(Table[[#This Row],[Programme Partner]],"-",Table[[#This Row],[Implementing Partner]]),Table[[#This Row],[Programme Partner]]),"")</f>
        <v>UNHCR-NGOF</v>
      </c>
    </row>
    <row r="3540" spans="1:29" ht="16.5" customHeight="1">
      <c r="A3540" s="183"/>
      <c r="B3540" s="183" t="s">
        <v>8385</v>
      </c>
      <c r="C3540" s="195" t="s">
        <v>5273</v>
      </c>
      <c r="D3540" s="268" t="s">
        <v>5184</v>
      </c>
      <c r="E3540" s="233" t="s">
        <v>5273</v>
      </c>
      <c r="F3540" s="195" t="s">
        <v>27</v>
      </c>
      <c r="G3540" s="195" t="s">
        <v>8013</v>
      </c>
      <c r="H3540" s="301" t="s">
        <v>8288</v>
      </c>
      <c r="I3540" s="195" t="str">
        <f>IFERROR(VLOOKUP(Table[[#This Row],[Activity Details of Assistance]],WHAT!E:F,2,FALSE),"")</f>
        <v># of handwashing station</v>
      </c>
      <c r="J3540" s="195"/>
      <c r="K3540">
        <v>5</v>
      </c>
      <c r="L3540" s="195" t="s">
        <v>28</v>
      </c>
      <c r="M3540" s="293" t="s">
        <v>13</v>
      </c>
      <c r="N3540" t="s">
        <v>14</v>
      </c>
      <c r="O3540" t="s">
        <v>309</v>
      </c>
      <c r="P3540" t="s">
        <v>1606</v>
      </c>
      <c r="Q3540" t="s">
        <v>6386</v>
      </c>
      <c r="R3540" s="230">
        <v>45169</v>
      </c>
      <c r="S3540" s="230">
        <v>45657</v>
      </c>
      <c r="T3540" t="s">
        <v>8407</v>
      </c>
      <c r="U3540" s="259"/>
      <c r="V3540" s="259"/>
      <c r="W3540" s="259"/>
      <c r="X3540" s="259"/>
      <c r="Y3540" s="260"/>
      <c r="Z3540" t="s">
        <v>8458</v>
      </c>
      <c r="AA3540" t="s">
        <v>8459</v>
      </c>
      <c r="AB3540" t="s">
        <v>8460</v>
      </c>
      <c r="AC3540" s="261" t="str">
        <f>_xlfn.IFNA(IF(Table[[#This Row],[Programme Partner]]&lt;&gt;Table[[#This Row],[Implementing Partner]],CONCATENATE(Table[[#This Row],[Programme Partner]],"-",Table[[#This Row],[Implementing Partner]]),Table[[#This Row],[Programme Partner]]),"")</f>
        <v>UNHCR-NGOF</v>
      </c>
    </row>
    <row r="3541" spans="1:29" ht="16.5" customHeight="1">
      <c r="A3541" s="183"/>
      <c r="B3541" s="183" t="s">
        <v>8385</v>
      </c>
      <c r="C3541" s="195" t="s">
        <v>5273</v>
      </c>
      <c r="D3541" s="268" t="s">
        <v>5184</v>
      </c>
      <c r="E3541" s="233" t="s">
        <v>5273</v>
      </c>
      <c r="F3541" s="195" t="s">
        <v>27</v>
      </c>
      <c r="G3541" s="195" t="s">
        <v>8013</v>
      </c>
      <c r="H3541" s="301" t="s">
        <v>8338</v>
      </c>
      <c r="I3541" s="195" t="str">
        <f>IFERROR(VLOOKUP(Table[[#This Row],[Activity Details of Assistance]],WHAT!E:F,2,FALSE),"")</f>
        <v># of facilities</v>
      </c>
      <c r="J3541" s="195"/>
      <c r="K3541">
        <v>2375</v>
      </c>
      <c r="L3541" s="195" t="s">
        <v>28</v>
      </c>
      <c r="M3541" s="293" t="s">
        <v>13</v>
      </c>
      <c r="N3541" t="s">
        <v>14</v>
      </c>
      <c r="O3541" t="s">
        <v>309</v>
      </c>
      <c r="P3541" t="s">
        <v>1606</v>
      </c>
      <c r="Q3541" t="s">
        <v>6386</v>
      </c>
      <c r="R3541" s="230">
        <v>45169</v>
      </c>
      <c r="S3541" s="230">
        <v>45657</v>
      </c>
      <c r="T3541" t="s">
        <v>8407</v>
      </c>
      <c r="U3541" s="259"/>
      <c r="V3541" s="259"/>
      <c r="W3541" s="259"/>
      <c r="X3541" s="259"/>
      <c r="Y3541" s="260"/>
      <c r="Z3541" t="s">
        <v>8458</v>
      </c>
      <c r="AA3541" t="s">
        <v>8459</v>
      </c>
      <c r="AB3541" t="s">
        <v>8460</v>
      </c>
      <c r="AC3541" s="261" t="str">
        <f>_xlfn.IFNA(IF(Table[[#This Row],[Programme Partner]]&lt;&gt;Table[[#This Row],[Implementing Partner]],CONCATENATE(Table[[#This Row],[Programme Partner]],"-",Table[[#This Row],[Implementing Partner]]),Table[[#This Row],[Programme Partner]]),"")</f>
        <v>UNHCR-NGOF</v>
      </c>
    </row>
    <row r="3542" spans="1:29" ht="16.5" customHeight="1">
      <c r="A3542" s="183"/>
      <c r="B3542" s="183" t="s">
        <v>8385</v>
      </c>
      <c r="C3542" s="195" t="s">
        <v>5273</v>
      </c>
      <c r="D3542" s="268" t="s">
        <v>5184</v>
      </c>
      <c r="E3542" s="233" t="s">
        <v>5273</v>
      </c>
      <c r="F3542" s="195" t="s">
        <v>27</v>
      </c>
      <c r="G3542" s="195" t="s">
        <v>8014</v>
      </c>
      <c r="H3542" s="301" t="s">
        <v>8401</v>
      </c>
      <c r="I3542" s="195" t="str">
        <f>IFERROR(VLOOKUP(Table[[#This Row],[Activity Details of Assistance]],WHAT!E:F,2,FALSE),"")</f>
        <v># of household</v>
      </c>
      <c r="J3542" s="195"/>
      <c r="K3542">
        <v>1058</v>
      </c>
      <c r="L3542" s="195" t="s">
        <v>28</v>
      </c>
      <c r="M3542" s="293" t="s">
        <v>13</v>
      </c>
      <c r="N3542" t="s">
        <v>14</v>
      </c>
      <c r="O3542" t="s">
        <v>309</v>
      </c>
      <c r="P3542" t="s">
        <v>1606</v>
      </c>
      <c r="Q3542" t="s">
        <v>6386</v>
      </c>
      <c r="R3542" s="230">
        <v>45169</v>
      </c>
      <c r="S3542" s="230">
        <v>45657</v>
      </c>
      <c r="T3542" t="s">
        <v>8407</v>
      </c>
      <c r="U3542" s="259"/>
      <c r="V3542" s="259"/>
      <c r="W3542" s="259"/>
      <c r="X3542" s="259"/>
      <c r="Y3542" s="260"/>
      <c r="Z3542" t="s">
        <v>8458</v>
      </c>
      <c r="AA3542" t="s">
        <v>8459</v>
      </c>
      <c r="AB3542" t="s">
        <v>8460</v>
      </c>
      <c r="AC3542" s="261" t="str">
        <f>_xlfn.IFNA(IF(Table[[#This Row],[Programme Partner]]&lt;&gt;Table[[#This Row],[Implementing Partner]],CONCATENATE(Table[[#This Row],[Programme Partner]],"-",Table[[#This Row],[Implementing Partner]]),Table[[#This Row],[Programme Partner]]),"")</f>
        <v>UNHCR-NGOF</v>
      </c>
    </row>
    <row r="3543" spans="1:29" ht="16.5" customHeight="1">
      <c r="A3543" s="183"/>
      <c r="B3543" s="183" t="s">
        <v>8385</v>
      </c>
      <c r="C3543" s="195" t="s">
        <v>5273</v>
      </c>
      <c r="D3543" s="268" t="s">
        <v>5184</v>
      </c>
      <c r="E3543" s="233" t="s">
        <v>5273</v>
      </c>
      <c r="F3543" s="195" t="s">
        <v>27</v>
      </c>
      <c r="G3543" s="195" t="s">
        <v>8014</v>
      </c>
      <c r="H3543" s="301" t="s">
        <v>8412</v>
      </c>
      <c r="I3543" s="195" t="str">
        <f>IFERROR(VLOOKUP(Table[[#This Row],[Activity Details of Assistance]],WHAT!E:F,2,FALSE),"")</f>
        <v># of HH</v>
      </c>
      <c r="J3543" s="195"/>
      <c r="K3543">
        <v>4419</v>
      </c>
      <c r="L3543" s="195" t="s">
        <v>28</v>
      </c>
      <c r="M3543" s="293" t="s">
        <v>13</v>
      </c>
      <c r="N3543" t="s">
        <v>14</v>
      </c>
      <c r="O3543" t="s">
        <v>309</v>
      </c>
      <c r="P3543" t="s">
        <v>1606</v>
      </c>
      <c r="Q3543" t="s">
        <v>6386</v>
      </c>
      <c r="R3543" s="230">
        <v>45169</v>
      </c>
      <c r="S3543" s="230">
        <v>45657</v>
      </c>
      <c r="T3543" t="s">
        <v>8407</v>
      </c>
      <c r="U3543" s="259"/>
      <c r="V3543" s="259"/>
      <c r="W3543" s="259"/>
      <c r="X3543" s="259"/>
      <c r="Y3543" s="260"/>
      <c r="Z3543" t="s">
        <v>8458</v>
      </c>
      <c r="AA3543" t="s">
        <v>8459</v>
      </c>
      <c r="AB3543" t="s">
        <v>8460</v>
      </c>
      <c r="AC3543" s="261" t="str">
        <f>_xlfn.IFNA(IF(Table[[#This Row],[Programme Partner]]&lt;&gt;Table[[#This Row],[Implementing Partner]],CONCATENATE(Table[[#This Row],[Programme Partner]],"-",Table[[#This Row],[Implementing Partner]]),Table[[#This Row],[Programme Partner]]),"")</f>
        <v>UNHCR-NGOF</v>
      </c>
    </row>
    <row r="3544" spans="1:29" ht="16.5" customHeight="1">
      <c r="A3544" s="183"/>
      <c r="B3544" s="183" t="s">
        <v>8385</v>
      </c>
      <c r="C3544" s="195" t="s">
        <v>5273</v>
      </c>
      <c r="D3544" s="268" t="s">
        <v>5184</v>
      </c>
      <c r="E3544" s="233" t="s">
        <v>5273</v>
      </c>
      <c r="F3544" s="195" t="s">
        <v>27</v>
      </c>
      <c r="G3544" s="195" t="s">
        <v>8011</v>
      </c>
      <c r="H3544" s="301" t="s">
        <v>8363</v>
      </c>
      <c r="I3544" s="195" t="str">
        <f>IFERROR(VLOOKUP(Table[[#This Row],[Activity Details of Assistance]],WHAT!E:F,2,FALSE),"")</f>
        <v># of tube well</v>
      </c>
      <c r="J3544" s="195"/>
      <c r="K3544">
        <v>161</v>
      </c>
      <c r="L3544" s="195" t="s">
        <v>28</v>
      </c>
      <c r="M3544" s="293" t="s">
        <v>13</v>
      </c>
      <c r="N3544" t="s">
        <v>14</v>
      </c>
      <c r="O3544" t="s">
        <v>309</v>
      </c>
      <c r="P3544" t="s">
        <v>1606</v>
      </c>
      <c r="Q3544" t="s">
        <v>6480</v>
      </c>
      <c r="R3544" s="230">
        <v>45169</v>
      </c>
      <c r="S3544" s="230">
        <v>45657</v>
      </c>
      <c r="T3544" t="s">
        <v>8407</v>
      </c>
      <c r="U3544" s="259"/>
      <c r="V3544" s="259"/>
      <c r="W3544" s="259"/>
      <c r="X3544" s="259"/>
      <c r="Y3544" s="260"/>
      <c r="Z3544" t="s">
        <v>8458</v>
      </c>
      <c r="AA3544" t="s">
        <v>8459</v>
      </c>
      <c r="AB3544" t="s">
        <v>8460</v>
      </c>
      <c r="AC3544" s="261" t="str">
        <f>_xlfn.IFNA(IF(Table[[#This Row],[Programme Partner]]&lt;&gt;Table[[#This Row],[Implementing Partner]],CONCATENATE(Table[[#This Row],[Programme Partner]],"-",Table[[#This Row],[Implementing Partner]]),Table[[#This Row],[Programme Partner]]),"")</f>
        <v>UNHCR-NGOF</v>
      </c>
    </row>
    <row r="3545" spans="1:29" ht="16.5" customHeight="1">
      <c r="A3545" s="183"/>
      <c r="B3545" s="183" t="s">
        <v>8385</v>
      </c>
      <c r="C3545" s="195" t="s">
        <v>5273</v>
      </c>
      <c r="D3545" s="268" t="s">
        <v>5184</v>
      </c>
      <c r="E3545" s="233" t="s">
        <v>5273</v>
      </c>
      <c r="F3545" s="195" t="s">
        <v>27</v>
      </c>
      <c r="G3545" s="195" t="s">
        <v>8012</v>
      </c>
      <c r="H3545" s="301" t="s">
        <v>8318</v>
      </c>
      <c r="I3545" s="195" t="str">
        <f>IFERROR(VLOOKUP(Table[[#This Row],[Activity Details of Assistance]],WHAT!E:F,2,FALSE),"")</f>
        <v># of door</v>
      </c>
      <c r="J3545" s="195"/>
      <c r="K3545">
        <v>1</v>
      </c>
      <c r="L3545" s="195" t="s">
        <v>28</v>
      </c>
      <c r="M3545" s="293" t="s">
        <v>13</v>
      </c>
      <c r="N3545" t="s">
        <v>14</v>
      </c>
      <c r="O3545" t="s">
        <v>309</v>
      </c>
      <c r="P3545" t="s">
        <v>1606</v>
      </c>
      <c r="Q3545" t="s">
        <v>6480</v>
      </c>
      <c r="R3545" s="230">
        <v>45169</v>
      </c>
      <c r="S3545" s="230">
        <v>45657</v>
      </c>
      <c r="T3545" t="s">
        <v>8407</v>
      </c>
      <c r="U3545" s="259"/>
      <c r="V3545" s="259"/>
      <c r="W3545" s="259"/>
      <c r="X3545" s="259"/>
      <c r="Y3545" s="260"/>
      <c r="Z3545" t="s">
        <v>8458</v>
      </c>
      <c r="AA3545" t="s">
        <v>8459</v>
      </c>
      <c r="AB3545" t="s">
        <v>8460</v>
      </c>
      <c r="AC3545" s="261" t="str">
        <f>_xlfn.IFNA(IF(Table[[#This Row],[Programme Partner]]&lt;&gt;Table[[#This Row],[Implementing Partner]],CONCATENATE(Table[[#This Row],[Programme Partner]],"-",Table[[#This Row],[Implementing Partner]]),Table[[#This Row],[Programme Partner]]),"")</f>
        <v>UNHCR-NGOF</v>
      </c>
    </row>
    <row r="3546" spans="1:29" ht="16.5" customHeight="1">
      <c r="A3546" s="183"/>
      <c r="B3546" s="183" t="s">
        <v>8385</v>
      </c>
      <c r="C3546" s="195" t="s">
        <v>5273</v>
      </c>
      <c r="D3546" s="268" t="s">
        <v>5184</v>
      </c>
      <c r="E3546" s="233" t="s">
        <v>5273</v>
      </c>
      <c r="F3546" s="195" t="s">
        <v>27</v>
      </c>
      <c r="G3546" s="195" t="s">
        <v>8012</v>
      </c>
      <c r="H3546" s="301" t="s">
        <v>8364</v>
      </c>
      <c r="I3546" s="195" t="str">
        <f>IFERROR(VLOOKUP(Table[[#This Row],[Activity Details of Assistance]],WHAT!E:F,2,FALSE),"")</f>
        <v xml:space="preserve"># of door </v>
      </c>
      <c r="J3546" s="195"/>
      <c r="K3546">
        <v>124</v>
      </c>
      <c r="L3546" s="195" t="s">
        <v>28</v>
      </c>
      <c r="M3546" s="293" t="s">
        <v>13</v>
      </c>
      <c r="N3546" t="s">
        <v>14</v>
      </c>
      <c r="O3546" t="s">
        <v>309</v>
      </c>
      <c r="P3546" t="s">
        <v>1606</v>
      </c>
      <c r="Q3546" t="s">
        <v>6480</v>
      </c>
      <c r="R3546" s="230">
        <v>45169</v>
      </c>
      <c r="S3546" s="230">
        <v>45657</v>
      </c>
      <c r="T3546" t="s">
        <v>8407</v>
      </c>
      <c r="U3546" s="259"/>
      <c r="V3546" s="259"/>
      <c r="W3546" s="259"/>
      <c r="X3546" s="259"/>
      <c r="Y3546" s="260"/>
      <c r="Z3546" t="s">
        <v>8458</v>
      </c>
      <c r="AA3546" t="s">
        <v>8459</v>
      </c>
      <c r="AB3546" t="s">
        <v>8460</v>
      </c>
      <c r="AC3546" s="261" t="str">
        <f>_xlfn.IFNA(IF(Table[[#This Row],[Programme Partner]]&lt;&gt;Table[[#This Row],[Implementing Partner]],CONCATENATE(Table[[#This Row],[Programme Partner]],"-",Table[[#This Row],[Implementing Partner]]),Table[[#This Row],[Programme Partner]]),"")</f>
        <v>UNHCR-NGOF</v>
      </c>
    </row>
    <row r="3547" spans="1:29" ht="16.5" customHeight="1">
      <c r="A3547" s="183"/>
      <c r="B3547" s="183" t="s">
        <v>8385</v>
      </c>
      <c r="C3547" s="195" t="s">
        <v>5273</v>
      </c>
      <c r="D3547" s="268" t="s">
        <v>5184</v>
      </c>
      <c r="E3547" s="233" t="s">
        <v>5273</v>
      </c>
      <c r="F3547" s="195" t="s">
        <v>27</v>
      </c>
      <c r="G3547" s="195" t="s">
        <v>8012</v>
      </c>
      <c r="H3547" s="301" t="s">
        <v>8403</v>
      </c>
      <c r="I3547" s="195" t="str">
        <f>IFERROR(VLOOKUP(Table[[#This Row],[Activity Details of Assistance]],WHAT!E:F,2,FALSE),"")</f>
        <v># of door</v>
      </c>
      <c r="J3547" s="195"/>
      <c r="K3547">
        <v>2</v>
      </c>
      <c r="L3547" s="195" t="s">
        <v>28</v>
      </c>
      <c r="M3547" s="293" t="s">
        <v>13</v>
      </c>
      <c r="N3547" t="s">
        <v>14</v>
      </c>
      <c r="O3547" t="s">
        <v>309</v>
      </c>
      <c r="P3547" t="s">
        <v>1606</v>
      </c>
      <c r="Q3547" t="s">
        <v>6480</v>
      </c>
      <c r="R3547" s="230">
        <v>45169</v>
      </c>
      <c r="S3547" s="230">
        <v>45657</v>
      </c>
      <c r="T3547" t="s">
        <v>8407</v>
      </c>
      <c r="U3547" s="259"/>
      <c r="V3547" s="259"/>
      <c r="W3547" s="259"/>
      <c r="X3547" s="259"/>
      <c r="Y3547" s="260"/>
      <c r="Z3547" t="s">
        <v>8458</v>
      </c>
      <c r="AA3547" t="s">
        <v>8459</v>
      </c>
      <c r="AB3547" t="s">
        <v>8460</v>
      </c>
      <c r="AC3547" s="261" t="str">
        <f>_xlfn.IFNA(IF(Table[[#This Row],[Programme Partner]]&lt;&gt;Table[[#This Row],[Implementing Partner]],CONCATENATE(Table[[#This Row],[Programme Partner]],"-",Table[[#This Row],[Implementing Partner]]),Table[[#This Row],[Programme Partner]]),"")</f>
        <v>UNHCR-NGOF</v>
      </c>
    </row>
    <row r="3548" spans="1:29" ht="16.5" customHeight="1">
      <c r="A3548" s="183"/>
      <c r="B3548" s="183" t="s">
        <v>8385</v>
      </c>
      <c r="C3548" s="195" t="s">
        <v>5273</v>
      </c>
      <c r="D3548" s="268" t="s">
        <v>5184</v>
      </c>
      <c r="E3548" s="233" t="s">
        <v>5273</v>
      </c>
      <c r="F3548" s="195" t="s">
        <v>27</v>
      </c>
      <c r="G3548" s="195" t="s">
        <v>8012</v>
      </c>
      <c r="H3548" s="301" t="s">
        <v>8365</v>
      </c>
      <c r="I3548" s="195" t="str">
        <f>IFERROR(VLOOKUP(Table[[#This Row],[Activity Details of Assistance]],WHAT!E:F,2,FALSE),"")</f>
        <v># of door</v>
      </c>
      <c r="J3548" s="195"/>
      <c r="K3548">
        <v>801</v>
      </c>
      <c r="L3548" s="195" t="s">
        <v>28</v>
      </c>
      <c r="M3548" s="293" t="s">
        <v>13</v>
      </c>
      <c r="N3548" t="s">
        <v>14</v>
      </c>
      <c r="O3548" t="s">
        <v>309</v>
      </c>
      <c r="P3548" t="s">
        <v>1606</v>
      </c>
      <c r="Q3548" t="s">
        <v>6480</v>
      </c>
      <c r="R3548" s="230">
        <v>45169</v>
      </c>
      <c r="S3548" s="230">
        <v>45657</v>
      </c>
      <c r="T3548" t="s">
        <v>8407</v>
      </c>
      <c r="U3548" s="259"/>
      <c r="V3548" s="259"/>
      <c r="W3548" s="259"/>
      <c r="X3548" s="259"/>
      <c r="Y3548" s="260"/>
      <c r="Z3548" t="s">
        <v>8458</v>
      </c>
      <c r="AA3548" t="s">
        <v>8459</v>
      </c>
      <c r="AB3548" t="s">
        <v>8460</v>
      </c>
      <c r="AC3548" s="261" t="str">
        <f>_xlfn.IFNA(IF(Table[[#This Row],[Programme Partner]]&lt;&gt;Table[[#This Row],[Implementing Partner]],CONCATENATE(Table[[#This Row],[Programme Partner]],"-",Table[[#This Row],[Implementing Partner]]),Table[[#This Row],[Programme Partner]]),"")</f>
        <v>UNHCR-NGOF</v>
      </c>
    </row>
    <row r="3549" spans="1:29" ht="16.5" customHeight="1">
      <c r="A3549" s="183"/>
      <c r="B3549" s="183" t="s">
        <v>8385</v>
      </c>
      <c r="C3549" s="195" t="s">
        <v>5273</v>
      </c>
      <c r="D3549" s="268" t="s">
        <v>5184</v>
      </c>
      <c r="E3549" s="233" t="s">
        <v>5273</v>
      </c>
      <c r="F3549" s="195" t="s">
        <v>27</v>
      </c>
      <c r="G3549" s="195" t="s">
        <v>8012</v>
      </c>
      <c r="H3549" s="301" t="s">
        <v>8312</v>
      </c>
      <c r="I3549" s="195" t="str">
        <f>IFERROR(VLOOKUP(Table[[#This Row],[Activity Details of Assistance]],WHAT!E:F,2,FALSE),"")</f>
        <v># of door</v>
      </c>
      <c r="J3549" s="195"/>
      <c r="K3549">
        <v>501</v>
      </c>
      <c r="L3549" s="195" t="s">
        <v>28</v>
      </c>
      <c r="M3549" s="293" t="s">
        <v>13</v>
      </c>
      <c r="N3549" t="s">
        <v>14</v>
      </c>
      <c r="O3549" t="s">
        <v>309</v>
      </c>
      <c r="P3549" t="s">
        <v>1606</v>
      </c>
      <c r="Q3549" t="s">
        <v>6480</v>
      </c>
      <c r="R3549" s="230">
        <v>45169</v>
      </c>
      <c r="S3549" s="230">
        <v>45657</v>
      </c>
      <c r="T3549" t="s">
        <v>8407</v>
      </c>
      <c r="U3549" s="259"/>
      <c r="V3549" s="259"/>
      <c r="W3549" s="259"/>
      <c r="X3549" s="259"/>
      <c r="Y3549" s="260"/>
      <c r="Z3549" t="s">
        <v>8458</v>
      </c>
      <c r="AA3549" t="s">
        <v>8459</v>
      </c>
      <c r="AB3549" t="s">
        <v>8460</v>
      </c>
      <c r="AC3549" s="261" t="str">
        <f>_xlfn.IFNA(IF(Table[[#This Row],[Programme Partner]]&lt;&gt;Table[[#This Row],[Implementing Partner]],CONCATENATE(Table[[#This Row],[Programme Partner]],"-",Table[[#This Row],[Implementing Partner]]),Table[[#This Row],[Programme Partner]]),"")</f>
        <v>UNHCR-NGOF</v>
      </c>
    </row>
    <row r="3550" spans="1:29" ht="16.5" customHeight="1">
      <c r="A3550" s="183"/>
      <c r="B3550" s="183" t="s">
        <v>8385</v>
      </c>
      <c r="C3550" s="195" t="s">
        <v>5273</v>
      </c>
      <c r="D3550" s="268" t="s">
        <v>5184</v>
      </c>
      <c r="E3550" s="233" t="s">
        <v>5273</v>
      </c>
      <c r="F3550" s="195" t="s">
        <v>27</v>
      </c>
      <c r="G3550" s="195" t="s">
        <v>8013</v>
      </c>
      <c r="H3550" s="301" t="s">
        <v>8286</v>
      </c>
      <c r="I3550" s="195" t="str">
        <f>IFERROR(VLOOKUP(Table[[#This Row],[Activity Details of Assistance]],WHAT!E:F,2,FALSE),"")</f>
        <v># of HP sessions at community level</v>
      </c>
      <c r="J3550" s="195"/>
      <c r="K3550">
        <v>60</v>
      </c>
      <c r="L3550" s="195" t="s">
        <v>28</v>
      </c>
      <c r="M3550" s="293" t="s">
        <v>13</v>
      </c>
      <c r="N3550" t="s">
        <v>14</v>
      </c>
      <c r="O3550" t="s">
        <v>309</v>
      </c>
      <c r="P3550" t="s">
        <v>1606</v>
      </c>
      <c r="Q3550" t="s">
        <v>6480</v>
      </c>
      <c r="R3550" s="230">
        <v>45169</v>
      </c>
      <c r="S3550" s="230">
        <v>45657</v>
      </c>
      <c r="T3550" t="s">
        <v>8407</v>
      </c>
      <c r="U3550" s="259"/>
      <c r="V3550" s="259"/>
      <c r="W3550" s="259"/>
      <c r="X3550" s="259"/>
      <c r="Y3550" s="260"/>
      <c r="Z3550" t="s">
        <v>8458</v>
      </c>
      <c r="AA3550" t="s">
        <v>8459</v>
      </c>
      <c r="AB3550" t="s">
        <v>8460</v>
      </c>
      <c r="AC3550" s="261" t="str">
        <f>_xlfn.IFNA(IF(Table[[#This Row],[Programme Partner]]&lt;&gt;Table[[#This Row],[Implementing Partner]],CONCATENATE(Table[[#This Row],[Programme Partner]],"-",Table[[#This Row],[Implementing Partner]]),Table[[#This Row],[Programme Partner]]),"")</f>
        <v>UNHCR-NGOF</v>
      </c>
    </row>
    <row r="3551" spans="1:29" ht="16.5" customHeight="1">
      <c r="A3551" s="183"/>
      <c r="B3551" s="183" t="s">
        <v>8385</v>
      </c>
      <c r="C3551" s="195" t="s">
        <v>5273</v>
      </c>
      <c r="D3551" s="268" t="s">
        <v>5184</v>
      </c>
      <c r="E3551" s="233" t="s">
        <v>5273</v>
      </c>
      <c r="F3551" s="195" t="s">
        <v>27</v>
      </c>
      <c r="G3551" s="195" t="s">
        <v>8013</v>
      </c>
      <c r="H3551" s="301" t="s">
        <v>8287</v>
      </c>
      <c r="I3551" s="195" t="str">
        <f>IFERROR(VLOOKUP(Table[[#This Row],[Activity Details of Assistance]],WHAT!E:F,2,FALSE),"")</f>
        <v># of HP sessions at HH level</v>
      </c>
      <c r="J3551" s="195"/>
      <c r="K3551">
        <v>4610</v>
      </c>
      <c r="L3551" s="195" t="s">
        <v>28</v>
      </c>
      <c r="M3551" s="293" t="s">
        <v>13</v>
      </c>
      <c r="N3551" t="s">
        <v>14</v>
      </c>
      <c r="O3551" t="s">
        <v>309</v>
      </c>
      <c r="P3551" t="s">
        <v>1606</v>
      </c>
      <c r="Q3551" t="s">
        <v>6480</v>
      </c>
      <c r="R3551" s="230">
        <v>45169</v>
      </c>
      <c r="S3551" s="230">
        <v>45657</v>
      </c>
      <c r="T3551" t="s">
        <v>8407</v>
      </c>
      <c r="U3551" s="259"/>
      <c r="V3551" s="259"/>
      <c r="W3551" s="259"/>
      <c r="X3551" s="259"/>
      <c r="Y3551" s="260"/>
      <c r="Z3551" t="s">
        <v>8458</v>
      </c>
      <c r="AA3551" t="s">
        <v>8459</v>
      </c>
      <c r="AB3551" t="s">
        <v>8460</v>
      </c>
      <c r="AC3551" s="261" t="str">
        <f>_xlfn.IFNA(IF(Table[[#This Row],[Programme Partner]]&lt;&gt;Table[[#This Row],[Implementing Partner]],CONCATENATE(Table[[#This Row],[Programme Partner]],"-",Table[[#This Row],[Implementing Partner]]),Table[[#This Row],[Programme Partner]]),"")</f>
        <v>UNHCR-NGOF</v>
      </c>
    </row>
    <row r="3552" spans="1:29" ht="16.5" customHeight="1">
      <c r="A3552" s="183"/>
      <c r="B3552" s="183" t="s">
        <v>8385</v>
      </c>
      <c r="C3552" s="195" t="s">
        <v>5273</v>
      </c>
      <c r="D3552" s="268" t="s">
        <v>5184</v>
      </c>
      <c r="E3552" s="233" t="s">
        <v>5273</v>
      </c>
      <c r="F3552" s="195" t="s">
        <v>27</v>
      </c>
      <c r="G3552" s="195" t="s">
        <v>8013</v>
      </c>
      <c r="H3552" s="301" t="s">
        <v>8327</v>
      </c>
      <c r="I3552" s="195" t="str">
        <f>IFERROR(VLOOKUP(Table[[#This Row],[Activity Details of Assistance]],WHAT!E:F,2,FALSE),"")</f>
        <v># of HP sessions at institution level</v>
      </c>
      <c r="J3552" s="195"/>
      <c r="K3552">
        <v>5</v>
      </c>
      <c r="L3552" s="195" t="s">
        <v>28</v>
      </c>
      <c r="M3552" s="293" t="s">
        <v>13</v>
      </c>
      <c r="N3552" t="s">
        <v>14</v>
      </c>
      <c r="O3552" t="s">
        <v>309</v>
      </c>
      <c r="P3552" t="s">
        <v>1606</v>
      </c>
      <c r="Q3552" t="s">
        <v>6480</v>
      </c>
      <c r="R3552" s="230">
        <v>45169</v>
      </c>
      <c r="S3552" s="230">
        <v>45657</v>
      </c>
      <c r="T3552" t="s">
        <v>8407</v>
      </c>
      <c r="U3552" s="259"/>
      <c r="V3552" s="259"/>
      <c r="W3552" s="259"/>
      <c r="X3552" s="259"/>
      <c r="Y3552" s="260"/>
      <c r="Z3552" t="s">
        <v>8458</v>
      </c>
      <c r="AA3552" t="s">
        <v>8459</v>
      </c>
      <c r="AB3552" t="s">
        <v>8460</v>
      </c>
      <c r="AC3552" s="261" t="str">
        <f>_xlfn.IFNA(IF(Table[[#This Row],[Programme Partner]]&lt;&gt;Table[[#This Row],[Implementing Partner]],CONCATENATE(Table[[#This Row],[Programme Partner]],"-",Table[[#This Row],[Implementing Partner]]),Table[[#This Row],[Programme Partner]]),"")</f>
        <v>UNHCR-NGOF</v>
      </c>
    </row>
    <row r="3553" spans="1:29" ht="16.5" customHeight="1">
      <c r="A3553" s="183"/>
      <c r="B3553" s="183" t="s">
        <v>8385</v>
      </c>
      <c r="C3553" s="195" t="s">
        <v>5273</v>
      </c>
      <c r="D3553" s="268" t="s">
        <v>5184</v>
      </c>
      <c r="E3553" s="233" t="s">
        <v>5273</v>
      </c>
      <c r="F3553" s="195" t="s">
        <v>27</v>
      </c>
      <c r="G3553" s="195" t="s">
        <v>8013</v>
      </c>
      <c r="H3553" s="301" t="s">
        <v>8288</v>
      </c>
      <c r="I3553" s="195" t="str">
        <f>IFERROR(VLOOKUP(Table[[#This Row],[Activity Details of Assistance]],WHAT!E:F,2,FALSE),"")</f>
        <v># of handwashing station</v>
      </c>
      <c r="J3553" s="195"/>
      <c r="K3553">
        <v>2</v>
      </c>
      <c r="L3553" s="195" t="s">
        <v>28</v>
      </c>
      <c r="M3553" s="293" t="s">
        <v>13</v>
      </c>
      <c r="N3553" t="s">
        <v>14</v>
      </c>
      <c r="O3553" t="s">
        <v>309</v>
      </c>
      <c r="P3553" t="s">
        <v>1606</v>
      </c>
      <c r="Q3553" t="s">
        <v>6480</v>
      </c>
      <c r="R3553" s="230">
        <v>45169</v>
      </c>
      <c r="S3553" s="230">
        <v>45657</v>
      </c>
      <c r="T3553" t="s">
        <v>8407</v>
      </c>
      <c r="U3553" s="259"/>
      <c r="V3553" s="259"/>
      <c r="W3553" s="259"/>
      <c r="X3553" s="259"/>
      <c r="Y3553" s="260"/>
      <c r="Z3553" t="s">
        <v>8458</v>
      </c>
      <c r="AA3553" t="s">
        <v>8459</v>
      </c>
      <c r="AB3553" t="s">
        <v>8460</v>
      </c>
      <c r="AC3553" s="261" t="str">
        <f>_xlfn.IFNA(IF(Table[[#This Row],[Programme Partner]]&lt;&gt;Table[[#This Row],[Implementing Partner]],CONCATENATE(Table[[#This Row],[Programme Partner]],"-",Table[[#This Row],[Implementing Partner]]),Table[[#This Row],[Programme Partner]]),"")</f>
        <v>UNHCR-NGOF</v>
      </c>
    </row>
    <row r="3554" spans="1:29" ht="16.5" customHeight="1">
      <c r="A3554" s="183"/>
      <c r="B3554" s="183" t="s">
        <v>8385</v>
      </c>
      <c r="C3554" s="195" t="s">
        <v>5273</v>
      </c>
      <c r="D3554" s="268" t="s">
        <v>5184</v>
      </c>
      <c r="E3554" s="233" t="s">
        <v>5273</v>
      </c>
      <c r="F3554" s="195" t="s">
        <v>27</v>
      </c>
      <c r="G3554" s="195" t="s">
        <v>8013</v>
      </c>
      <c r="H3554" s="301" t="s">
        <v>8338</v>
      </c>
      <c r="I3554" s="195" t="str">
        <f>IFERROR(VLOOKUP(Table[[#This Row],[Activity Details of Assistance]],WHAT!E:F,2,FALSE),"")</f>
        <v># of facilities</v>
      </c>
      <c r="J3554" s="195"/>
      <c r="K3554">
        <v>103</v>
      </c>
      <c r="L3554" s="195" t="s">
        <v>28</v>
      </c>
      <c r="M3554" s="293" t="s">
        <v>13</v>
      </c>
      <c r="N3554" t="s">
        <v>14</v>
      </c>
      <c r="O3554" t="s">
        <v>309</v>
      </c>
      <c r="P3554" t="s">
        <v>1606</v>
      </c>
      <c r="Q3554" t="s">
        <v>6480</v>
      </c>
      <c r="R3554" s="230">
        <v>45169</v>
      </c>
      <c r="S3554" s="230">
        <v>45657</v>
      </c>
      <c r="T3554" t="s">
        <v>8407</v>
      </c>
      <c r="U3554" s="259"/>
      <c r="V3554" s="259"/>
      <c r="W3554" s="259"/>
      <c r="X3554" s="259"/>
      <c r="Y3554" s="260"/>
      <c r="Z3554" t="s">
        <v>8458</v>
      </c>
      <c r="AA3554" t="s">
        <v>8459</v>
      </c>
      <c r="AB3554" t="s">
        <v>8460</v>
      </c>
      <c r="AC3554" s="261" t="str">
        <f>_xlfn.IFNA(IF(Table[[#This Row],[Programme Partner]]&lt;&gt;Table[[#This Row],[Implementing Partner]],CONCATENATE(Table[[#This Row],[Programme Partner]],"-",Table[[#This Row],[Implementing Partner]]),Table[[#This Row],[Programme Partner]]),"")</f>
        <v>UNHCR-NGOF</v>
      </c>
    </row>
    <row r="3555" spans="1:29" ht="16.5" customHeight="1">
      <c r="A3555" s="183"/>
      <c r="B3555" s="183" t="s">
        <v>8385</v>
      </c>
      <c r="C3555" s="195" t="s">
        <v>5273</v>
      </c>
      <c r="D3555" s="268" t="s">
        <v>5184</v>
      </c>
      <c r="E3555" s="233" t="s">
        <v>5273</v>
      </c>
      <c r="F3555" s="195" t="s">
        <v>27</v>
      </c>
      <c r="G3555" s="195" t="s">
        <v>8014</v>
      </c>
      <c r="H3555" s="301" t="s">
        <v>8401</v>
      </c>
      <c r="I3555" s="195" t="str">
        <f>IFERROR(VLOOKUP(Table[[#This Row],[Activity Details of Assistance]],WHAT!E:F,2,FALSE),"")</f>
        <v># of household</v>
      </c>
      <c r="J3555" s="195"/>
      <c r="K3555">
        <v>829</v>
      </c>
      <c r="L3555" s="195" t="s">
        <v>28</v>
      </c>
      <c r="M3555" s="293" t="s">
        <v>13</v>
      </c>
      <c r="N3555" t="s">
        <v>14</v>
      </c>
      <c r="O3555" t="s">
        <v>309</v>
      </c>
      <c r="P3555" t="s">
        <v>1606</v>
      </c>
      <c r="Q3555" t="s">
        <v>6480</v>
      </c>
      <c r="R3555" s="230">
        <v>45169</v>
      </c>
      <c r="S3555" s="230">
        <v>45657</v>
      </c>
      <c r="T3555" t="s">
        <v>8407</v>
      </c>
      <c r="U3555" s="259"/>
      <c r="V3555" s="259"/>
      <c r="W3555" s="259"/>
      <c r="X3555" s="259"/>
      <c r="Y3555" s="260"/>
      <c r="Z3555" t="s">
        <v>8458</v>
      </c>
      <c r="AA3555" t="s">
        <v>8459</v>
      </c>
      <c r="AB3555" t="s">
        <v>8460</v>
      </c>
      <c r="AC3555" s="261" t="str">
        <f>_xlfn.IFNA(IF(Table[[#This Row],[Programme Partner]]&lt;&gt;Table[[#This Row],[Implementing Partner]],CONCATENATE(Table[[#This Row],[Programme Partner]],"-",Table[[#This Row],[Implementing Partner]]),Table[[#This Row],[Programme Partner]]),"")</f>
        <v>UNHCR-NGOF</v>
      </c>
    </row>
    <row r="3556" spans="1:29" ht="16.5" customHeight="1">
      <c r="A3556" s="183"/>
      <c r="B3556" s="183" t="s">
        <v>8385</v>
      </c>
      <c r="C3556" s="195" t="s">
        <v>5273</v>
      </c>
      <c r="D3556" s="268" t="s">
        <v>5184</v>
      </c>
      <c r="E3556" s="233" t="s">
        <v>5273</v>
      </c>
      <c r="F3556" s="195" t="s">
        <v>27</v>
      </c>
      <c r="G3556" s="195" t="s">
        <v>8014</v>
      </c>
      <c r="H3556" s="301" t="s">
        <v>8412</v>
      </c>
      <c r="I3556" s="195" t="str">
        <f>IFERROR(VLOOKUP(Table[[#This Row],[Activity Details of Assistance]],WHAT!E:F,2,FALSE),"")</f>
        <v># of HH</v>
      </c>
      <c r="J3556" s="195"/>
      <c r="K3556">
        <v>4875</v>
      </c>
      <c r="L3556" s="195" t="s">
        <v>28</v>
      </c>
      <c r="M3556" s="293" t="s">
        <v>13</v>
      </c>
      <c r="N3556" t="s">
        <v>14</v>
      </c>
      <c r="O3556" t="s">
        <v>309</v>
      </c>
      <c r="P3556" t="s">
        <v>1606</v>
      </c>
      <c r="Q3556" t="s">
        <v>6480</v>
      </c>
      <c r="R3556" s="230">
        <v>45169</v>
      </c>
      <c r="S3556" s="230">
        <v>45657</v>
      </c>
      <c r="T3556" t="s">
        <v>8407</v>
      </c>
      <c r="U3556" s="259"/>
      <c r="V3556" s="259"/>
      <c r="W3556" s="259"/>
      <c r="X3556" s="259"/>
      <c r="Y3556" s="260"/>
      <c r="Z3556" t="s">
        <v>8458</v>
      </c>
      <c r="AA3556" t="s">
        <v>8459</v>
      </c>
      <c r="AB3556" t="s">
        <v>8460</v>
      </c>
      <c r="AC3556" s="261" t="str">
        <f>_xlfn.IFNA(IF(Table[[#This Row],[Programme Partner]]&lt;&gt;Table[[#This Row],[Implementing Partner]],CONCATENATE(Table[[#This Row],[Programme Partner]],"-",Table[[#This Row],[Implementing Partner]]),Table[[#This Row],[Programme Partner]]),"")</f>
        <v>UNHCR-NGOF</v>
      </c>
    </row>
    <row r="3557" spans="1:29" ht="16.5" customHeight="1">
      <c r="A3557" s="183"/>
      <c r="B3557" s="183" t="s">
        <v>8385</v>
      </c>
      <c r="C3557" s="195" t="s">
        <v>5273</v>
      </c>
      <c r="D3557" s="268" t="s">
        <v>5184</v>
      </c>
      <c r="E3557" s="233" t="s">
        <v>5273</v>
      </c>
      <c r="F3557" s="195" t="s">
        <v>27</v>
      </c>
      <c r="G3557" s="195" t="s">
        <v>8012</v>
      </c>
      <c r="H3557" s="301" t="s">
        <v>8364</v>
      </c>
      <c r="I3557" s="195" t="str">
        <f>IFERROR(VLOOKUP(Table[[#This Row],[Activity Details of Assistance]],WHAT!E:F,2,FALSE),"")</f>
        <v xml:space="preserve"># of door </v>
      </c>
      <c r="J3557" s="195"/>
      <c r="K3557">
        <v>126</v>
      </c>
      <c r="L3557" s="195" t="s">
        <v>28</v>
      </c>
      <c r="M3557" s="293" t="s">
        <v>13</v>
      </c>
      <c r="N3557" t="s">
        <v>14</v>
      </c>
      <c r="O3557" t="s">
        <v>307</v>
      </c>
      <c r="P3557" t="s">
        <v>1599</v>
      </c>
      <c r="Q3557" t="s">
        <v>4723</v>
      </c>
      <c r="R3557" s="230">
        <v>45169</v>
      </c>
      <c r="S3557" s="230">
        <v>45657</v>
      </c>
      <c r="T3557" t="s">
        <v>8407</v>
      </c>
      <c r="U3557" s="259"/>
      <c r="V3557" s="259"/>
      <c r="W3557" s="259"/>
      <c r="X3557" s="259"/>
      <c r="Y3557" s="260"/>
      <c r="Z3557" t="s">
        <v>8458</v>
      </c>
      <c r="AA3557" t="s">
        <v>8459</v>
      </c>
      <c r="AB3557" t="s">
        <v>8460</v>
      </c>
      <c r="AC3557" s="261" t="str">
        <f>_xlfn.IFNA(IF(Table[[#This Row],[Programme Partner]]&lt;&gt;Table[[#This Row],[Implementing Partner]],CONCATENATE(Table[[#This Row],[Programme Partner]],"-",Table[[#This Row],[Implementing Partner]]),Table[[#This Row],[Programme Partner]]),"")</f>
        <v>UNHCR-NGOF</v>
      </c>
    </row>
    <row r="3558" spans="1:29" ht="16.5" customHeight="1">
      <c r="A3558" s="183"/>
      <c r="B3558" s="183" t="s">
        <v>8385</v>
      </c>
      <c r="C3558" s="195" t="s">
        <v>5273</v>
      </c>
      <c r="D3558" s="268" t="s">
        <v>5184</v>
      </c>
      <c r="E3558" s="233" t="s">
        <v>5273</v>
      </c>
      <c r="F3558" s="195" t="s">
        <v>27</v>
      </c>
      <c r="G3558" s="195" t="s">
        <v>8012</v>
      </c>
      <c r="H3558" s="301" t="s">
        <v>8365</v>
      </c>
      <c r="I3558" s="195" t="str">
        <f>IFERROR(VLOOKUP(Table[[#This Row],[Activity Details of Assistance]],WHAT!E:F,2,FALSE),"")</f>
        <v># of door</v>
      </c>
      <c r="J3558" s="195"/>
      <c r="K3558">
        <v>352</v>
      </c>
      <c r="L3558" s="195" t="s">
        <v>28</v>
      </c>
      <c r="M3558" s="293" t="s">
        <v>13</v>
      </c>
      <c r="N3558" t="s">
        <v>14</v>
      </c>
      <c r="O3558" t="s">
        <v>307</v>
      </c>
      <c r="P3558" t="s">
        <v>1599</v>
      </c>
      <c r="Q3558" t="s">
        <v>4723</v>
      </c>
      <c r="R3558" s="230">
        <v>45169</v>
      </c>
      <c r="S3558" s="230">
        <v>45657</v>
      </c>
      <c r="T3558" t="s">
        <v>8407</v>
      </c>
      <c r="U3558" s="259"/>
      <c r="V3558" s="259"/>
      <c r="W3558" s="259"/>
      <c r="X3558" s="259"/>
      <c r="Y3558" s="260"/>
      <c r="Z3558" t="s">
        <v>8458</v>
      </c>
      <c r="AA3558" t="s">
        <v>8459</v>
      </c>
      <c r="AB3558" t="s">
        <v>8460</v>
      </c>
      <c r="AC3558" s="261" t="str">
        <f>_xlfn.IFNA(IF(Table[[#This Row],[Programme Partner]]&lt;&gt;Table[[#This Row],[Implementing Partner]],CONCATENATE(Table[[#This Row],[Programme Partner]],"-",Table[[#This Row],[Implementing Partner]]),Table[[#This Row],[Programme Partner]]),"")</f>
        <v>UNHCR-NGOF</v>
      </c>
    </row>
    <row r="3559" spans="1:29" ht="16.5" customHeight="1">
      <c r="A3559" s="183"/>
      <c r="B3559" s="183" t="s">
        <v>8385</v>
      </c>
      <c r="C3559" s="195" t="s">
        <v>5273</v>
      </c>
      <c r="D3559" s="268" t="s">
        <v>5184</v>
      </c>
      <c r="E3559" s="233" t="s">
        <v>5273</v>
      </c>
      <c r="F3559" s="195" t="s">
        <v>27</v>
      </c>
      <c r="G3559" s="195" t="s">
        <v>8012</v>
      </c>
      <c r="H3559" s="301" t="s">
        <v>8312</v>
      </c>
      <c r="I3559" s="195" t="str">
        <f>IFERROR(VLOOKUP(Table[[#This Row],[Activity Details of Assistance]],WHAT!E:F,2,FALSE),"")</f>
        <v># of door</v>
      </c>
      <c r="J3559" s="195"/>
      <c r="K3559">
        <v>587</v>
      </c>
      <c r="L3559" s="195" t="s">
        <v>28</v>
      </c>
      <c r="M3559" s="293" t="s">
        <v>13</v>
      </c>
      <c r="N3559" t="s">
        <v>14</v>
      </c>
      <c r="O3559" t="s">
        <v>307</v>
      </c>
      <c r="P3559" t="s">
        <v>1599</v>
      </c>
      <c r="Q3559" t="s">
        <v>4723</v>
      </c>
      <c r="R3559" s="230">
        <v>45169</v>
      </c>
      <c r="S3559" s="230">
        <v>45657</v>
      </c>
      <c r="T3559" t="s">
        <v>8407</v>
      </c>
      <c r="U3559" s="259"/>
      <c r="V3559" s="259"/>
      <c r="W3559" s="259"/>
      <c r="X3559" s="259"/>
      <c r="Y3559" s="260"/>
      <c r="Z3559" t="s">
        <v>8458</v>
      </c>
      <c r="AA3559" t="s">
        <v>8459</v>
      </c>
      <c r="AB3559" t="s">
        <v>8460</v>
      </c>
      <c r="AC3559" s="261" t="str">
        <f>_xlfn.IFNA(IF(Table[[#This Row],[Programme Partner]]&lt;&gt;Table[[#This Row],[Implementing Partner]],CONCATENATE(Table[[#This Row],[Programme Partner]],"-",Table[[#This Row],[Implementing Partner]]),Table[[#This Row],[Programme Partner]]),"")</f>
        <v>UNHCR-NGOF</v>
      </c>
    </row>
    <row r="3560" spans="1:29" ht="16.5" customHeight="1">
      <c r="A3560" s="183"/>
      <c r="B3560" s="183" t="s">
        <v>8385</v>
      </c>
      <c r="C3560" s="195" t="s">
        <v>5273</v>
      </c>
      <c r="D3560" s="268" t="s">
        <v>5184</v>
      </c>
      <c r="E3560" s="233" t="s">
        <v>5273</v>
      </c>
      <c r="F3560" s="195" t="s">
        <v>27</v>
      </c>
      <c r="G3560" s="195" t="s">
        <v>8013</v>
      </c>
      <c r="H3560" s="301" t="s">
        <v>8286</v>
      </c>
      <c r="I3560" s="195" t="str">
        <f>IFERROR(VLOOKUP(Table[[#This Row],[Activity Details of Assistance]],WHAT!E:F,2,FALSE),"")</f>
        <v># of HP sessions at community level</v>
      </c>
      <c r="J3560" s="195"/>
      <c r="K3560">
        <v>106</v>
      </c>
      <c r="L3560" s="195" t="s">
        <v>28</v>
      </c>
      <c r="M3560" s="293" t="s">
        <v>13</v>
      </c>
      <c r="N3560" t="s">
        <v>14</v>
      </c>
      <c r="O3560" t="s">
        <v>307</v>
      </c>
      <c r="P3560" t="s">
        <v>1599</v>
      </c>
      <c r="Q3560" t="s">
        <v>4723</v>
      </c>
      <c r="R3560" s="230">
        <v>45169</v>
      </c>
      <c r="S3560" s="230">
        <v>45657</v>
      </c>
      <c r="T3560" t="s">
        <v>8407</v>
      </c>
      <c r="U3560" s="259"/>
      <c r="V3560" s="259"/>
      <c r="W3560" s="259"/>
      <c r="X3560" s="259"/>
      <c r="Y3560" s="260"/>
      <c r="Z3560" t="s">
        <v>8458</v>
      </c>
      <c r="AA3560" t="s">
        <v>8459</v>
      </c>
      <c r="AB3560" t="s">
        <v>8460</v>
      </c>
      <c r="AC3560" s="261" t="str">
        <f>_xlfn.IFNA(IF(Table[[#This Row],[Programme Partner]]&lt;&gt;Table[[#This Row],[Implementing Partner]],CONCATENATE(Table[[#This Row],[Programme Partner]],"-",Table[[#This Row],[Implementing Partner]]),Table[[#This Row],[Programme Partner]]),"")</f>
        <v>UNHCR-NGOF</v>
      </c>
    </row>
    <row r="3561" spans="1:29" ht="16.5" customHeight="1">
      <c r="A3561" s="183"/>
      <c r="B3561" s="183" t="s">
        <v>8385</v>
      </c>
      <c r="C3561" s="195" t="s">
        <v>5273</v>
      </c>
      <c r="D3561" s="268" t="s">
        <v>5184</v>
      </c>
      <c r="E3561" s="233" t="s">
        <v>5273</v>
      </c>
      <c r="F3561" s="195" t="s">
        <v>27</v>
      </c>
      <c r="G3561" s="195" t="s">
        <v>8013</v>
      </c>
      <c r="H3561" s="301" t="s">
        <v>8287</v>
      </c>
      <c r="I3561" s="195" t="str">
        <f>IFERROR(VLOOKUP(Table[[#This Row],[Activity Details of Assistance]],WHAT!E:F,2,FALSE),"")</f>
        <v># of HP sessions at HH level</v>
      </c>
      <c r="J3561" s="195"/>
      <c r="K3561">
        <v>5954</v>
      </c>
      <c r="L3561" s="195" t="s">
        <v>28</v>
      </c>
      <c r="M3561" s="293" t="s">
        <v>13</v>
      </c>
      <c r="N3561" t="s">
        <v>14</v>
      </c>
      <c r="O3561" t="s">
        <v>307</v>
      </c>
      <c r="P3561" t="s">
        <v>1599</v>
      </c>
      <c r="Q3561" t="s">
        <v>4723</v>
      </c>
      <c r="R3561" s="230">
        <v>45169</v>
      </c>
      <c r="S3561" s="230">
        <v>45657</v>
      </c>
      <c r="T3561" t="s">
        <v>8407</v>
      </c>
      <c r="U3561" s="259"/>
      <c r="V3561" s="259"/>
      <c r="W3561" s="259"/>
      <c r="X3561" s="259"/>
      <c r="Y3561" s="260"/>
      <c r="Z3561" t="s">
        <v>8458</v>
      </c>
      <c r="AA3561" t="s">
        <v>8459</v>
      </c>
      <c r="AB3561" t="s">
        <v>8460</v>
      </c>
      <c r="AC3561" s="261" t="str">
        <f>_xlfn.IFNA(IF(Table[[#This Row],[Programme Partner]]&lt;&gt;Table[[#This Row],[Implementing Partner]],CONCATENATE(Table[[#This Row],[Programme Partner]],"-",Table[[#This Row],[Implementing Partner]]),Table[[#This Row],[Programme Partner]]),"")</f>
        <v>UNHCR-NGOF</v>
      </c>
    </row>
    <row r="3562" spans="1:29" ht="16.5" customHeight="1">
      <c r="A3562" s="183"/>
      <c r="B3562" s="183" t="s">
        <v>8385</v>
      </c>
      <c r="C3562" s="195" t="s">
        <v>5273</v>
      </c>
      <c r="D3562" s="268" t="s">
        <v>5184</v>
      </c>
      <c r="E3562" s="233" t="s">
        <v>5273</v>
      </c>
      <c r="F3562" s="195" t="s">
        <v>27</v>
      </c>
      <c r="G3562" s="195" t="s">
        <v>8013</v>
      </c>
      <c r="H3562" s="301" t="s">
        <v>8327</v>
      </c>
      <c r="I3562" s="195" t="str">
        <f>IFERROR(VLOOKUP(Table[[#This Row],[Activity Details of Assistance]],WHAT!E:F,2,FALSE),"")</f>
        <v># of HP sessions at institution level</v>
      </c>
      <c r="J3562" s="195"/>
      <c r="K3562">
        <v>8</v>
      </c>
      <c r="L3562" s="195" t="s">
        <v>28</v>
      </c>
      <c r="M3562" s="293" t="s">
        <v>13</v>
      </c>
      <c r="N3562" t="s">
        <v>14</v>
      </c>
      <c r="O3562" t="s">
        <v>307</v>
      </c>
      <c r="P3562" t="s">
        <v>1599</v>
      </c>
      <c r="Q3562" t="s">
        <v>4723</v>
      </c>
      <c r="R3562" s="230">
        <v>45169</v>
      </c>
      <c r="S3562" s="230">
        <v>45657</v>
      </c>
      <c r="T3562" t="s">
        <v>8407</v>
      </c>
      <c r="U3562" s="259"/>
      <c r="V3562" s="259"/>
      <c r="W3562" s="259"/>
      <c r="X3562" s="259"/>
      <c r="Y3562" s="260"/>
      <c r="Z3562" t="s">
        <v>8458</v>
      </c>
      <c r="AA3562" t="s">
        <v>8459</v>
      </c>
      <c r="AB3562" t="s">
        <v>8460</v>
      </c>
      <c r="AC3562" s="261" t="str">
        <f>_xlfn.IFNA(IF(Table[[#This Row],[Programme Partner]]&lt;&gt;Table[[#This Row],[Implementing Partner]],CONCATENATE(Table[[#This Row],[Programme Partner]],"-",Table[[#This Row],[Implementing Partner]]),Table[[#This Row],[Programme Partner]]),"")</f>
        <v>UNHCR-NGOF</v>
      </c>
    </row>
    <row r="3563" spans="1:29" ht="16.5" customHeight="1">
      <c r="A3563" s="183"/>
      <c r="B3563" s="183" t="s">
        <v>8385</v>
      </c>
      <c r="C3563" s="195" t="s">
        <v>5273</v>
      </c>
      <c r="D3563" s="268" t="s">
        <v>5184</v>
      </c>
      <c r="E3563" s="233" t="s">
        <v>5273</v>
      </c>
      <c r="F3563" s="195" t="s">
        <v>27</v>
      </c>
      <c r="G3563" s="195" t="s">
        <v>8013</v>
      </c>
      <c r="H3563" s="301" t="s">
        <v>8338</v>
      </c>
      <c r="I3563" s="195" t="str">
        <f>IFERROR(VLOOKUP(Table[[#This Row],[Activity Details of Assistance]],WHAT!E:F,2,FALSE),"")</f>
        <v># of facilities</v>
      </c>
      <c r="J3563" s="195"/>
      <c r="K3563">
        <v>1433</v>
      </c>
      <c r="L3563" s="195" t="s">
        <v>28</v>
      </c>
      <c r="M3563" s="293" t="s">
        <v>13</v>
      </c>
      <c r="N3563" t="s">
        <v>14</v>
      </c>
      <c r="O3563" t="s">
        <v>307</v>
      </c>
      <c r="P3563" t="s">
        <v>1599</v>
      </c>
      <c r="Q3563" t="s">
        <v>4723</v>
      </c>
      <c r="R3563" s="230">
        <v>45169</v>
      </c>
      <c r="S3563" s="230">
        <v>45657</v>
      </c>
      <c r="T3563" t="s">
        <v>8407</v>
      </c>
      <c r="U3563" s="259"/>
      <c r="V3563" s="259"/>
      <c r="W3563" s="259"/>
      <c r="X3563" s="259"/>
      <c r="Y3563" s="260"/>
      <c r="Z3563" t="s">
        <v>8458</v>
      </c>
      <c r="AA3563" t="s">
        <v>8459</v>
      </c>
      <c r="AB3563" t="s">
        <v>8460</v>
      </c>
      <c r="AC3563" s="261" t="str">
        <f>_xlfn.IFNA(IF(Table[[#This Row],[Programme Partner]]&lt;&gt;Table[[#This Row],[Implementing Partner]],CONCATENATE(Table[[#This Row],[Programme Partner]],"-",Table[[#This Row],[Implementing Partner]]),Table[[#This Row],[Programme Partner]]),"")</f>
        <v>UNHCR-NGOF</v>
      </c>
    </row>
    <row r="3564" spans="1:29" ht="16.5" customHeight="1">
      <c r="A3564" s="183"/>
      <c r="B3564" s="183" t="s">
        <v>8385</v>
      </c>
      <c r="C3564" s="195" t="s">
        <v>5273</v>
      </c>
      <c r="D3564" s="268" t="s">
        <v>5184</v>
      </c>
      <c r="E3564" s="233" t="s">
        <v>5273</v>
      </c>
      <c r="F3564" s="195" t="s">
        <v>27</v>
      </c>
      <c r="G3564" s="195" t="s">
        <v>8014</v>
      </c>
      <c r="H3564" s="301" t="s">
        <v>8313</v>
      </c>
      <c r="I3564" s="195" t="str">
        <f>IFERROR(VLOOKUP(Table[[#This Row],[Activity Details of Assistance]],WHAT!E:F,2,FALSE),"")</f>
        <v># of campaign per camp </v>
      </c>
      <c r="J3564" s="195"/>
      <c r="K3564">
        <v>6</v>
      </c>
      <c r="L3564" s="195" t="s">
        <v>28</v>
      </c>
      <c r="M3564" s="293" t="s">
        <v>13</v>
      </c>
      <c r="N3564" t="s">
        <v>14</v>
      </c>
      <c r="O3564" t="s">
        <v>307</v>
      </c>
      <c r="P3564" t="s">
        <v>1599</v>
      </c>
      <c r="Q3564" t="s">
        <v>4723</v>
      </c>
      <c r="R3564" s="230">
        <v>45169</v>
      </c>
      <c r="S3564" s="230">
        <v>45657</v>
      </c>
      <c r="T3564" t="s">
        <v>8407</v>
      </c>
      <c r="U3564" s="259"/>
      <c r="V3564" s="259"/>
      <c r="W3564" s="259"/>
      <c r="X3564" s="259"/>
      <c r="Y3564" s="260"/>
      <c r="Z3564" t="s">
        <v>8458</v>
      </c>
      <c r="AA3564" t="s">
        <v>8459</v>
      </c>
      <c r="AB3564" t="s">
        <v>8460</v>
      </c>
      <c r="AC3564" s="261" t="str">
        <f>_xlfn.IFNA(IF(Table[[#This Row],[Programme Partner]]&lt;&gt;Table[[#This Row],[Implementing Partner]],CONCATENATE(Table[[#This Row],[Programme Partner]],"-",Table[[#This Row],[Implementing Partner]]),Table[[#This Row],[Programme Partner]]),"")</f>
        <v>UNHCR-NGOF</v>
      </c>
    </row>
    <row r="3565" spans="1:29" ht="16.5" customHeight="1">
      <c r="A3565" s="183"/>
      <c r="B3565" s="183" t="s">
        <v>8385</v>
      </c>
      <c r="C3565" s="195" t="s">
        <v>5273</v>
      </c>
      <c r="D3565" s="268" t="s">
        <v>5184</v>
      </c>
      <c r="E3565" s="233" t="s">
        <v>5273</v>
      </c>
      <c r="F3565" s="195" t="s">
        <v>27</v>
      </c>
      <c r="G3565" s="195" t="s">
        <v>8014</v>
      </c>
      <c r="H3565" s="301" t="s">
        <v>8401</v>
      </c>
      <c r="I3565" s="195" t="str">
        <f>IFERROR(VLOOKUP(Table[[#This Row],[Activity Details of Assistance]],WHAT!E:F,2,FALSE),"")</f>
        <v># of household</v>
      </c>
      <c r="J3565" s="195"/>
      <c r="K3565">
        <v>6456</v>
      </c>
      <c r="L3565" s="195" t="s">
        <v>28</v>
      </c>
      <c r="M3565" s="293" t="s">
        <v>13</v>
      </c>
      <c r="N3565" t="s">
        <v>14</v>
      </c>
      <c r="O3565" t="s">
        <v>307</v>
      </c>
      <c r="P3565" t="s">
        <v>1599</v>
      </c>
      <c r="Q3565" t="s">
        <v>4723</v>
      </c>
      <c r="R3565" s="230">
        <v>45169</v>
      </c>
      <c r="S3565" s="230">
        <v>45657</v>
      </c>
      <c r="T3565" t="s">
        <v>8407</v>
      </c>
      <c r="U3565" s="259"/>
      <c r="V3565" s="259"/>
      <c r="W3565" s="259"/>
      <c r="X3565" s="259"/>
      <c r="Y3565" s="260"/>
      <c r="Z3565" t="s">
        <v>8458</v>
      </c>
      <c r="AA3565" t="s">
        <v>8459</v>
      </c>
      <c r="AB3565" t="s">
        <v>8460</v>
      </c>
      <c r="AC3565" s="261" t="str">
        <f>_xlfn.IFNA(IF(Table[[#This Row],[Programme Partner]]&lt;&gt;Table[[#This Row],[Implementing Partner]],CONCATENATE(Table[[#This Row],[Programme Partner]],"-",Table[[#This Row],[Implementing Partner]]),Table[[#This Row],[Programme Partner]]),"")</f>
        <v>UNHCR-NGOF</v>
      </c>
    </row>
    <row r="3566" spans="1:29" ht="16.5" customHeight="1">
      <c r="A3566" s="183"/>
      <c r="B3566" s="183" t="s">
        <v>8385</v>
      </c>
      <c r="C3566" s="195" t="s">
        <v>5148</v>
      </c>
      <c r="D3566" s="268" t="s">
        <v>5087</v>
      </c>
      <c r="E3566" s="233" t="s">
        <v>5148</v>
      </c>
      <c r="F3566" s="195" t="s">
        <v>27</v>
      </c>
      <c r="G3566" s="195" t="s">
        <v>8011</v>
      </c>
      <c r="H3566" s="301" t="s">
        <v>8363</v>
      </c>
      <c r="I3566" s="195" t="str">
        <f>IFERROR(VLOOKUP(Table[[#This Row],[Activity Details of Assistance]],WHAT!E:F,2,FALSE),"")</f>
        <v># of tube well</v>
      </c>
      <c r="J3566" s="195"/>
      <c r="K3566">
        <v>123</v>
      </c>
      <c r="L3566" s="195" t="s">
        <v>28</v>
      </c>
      <c r="M3566" s="293" t="s">
        <v>13</v>
      </c>
      <c r="N3566" t="s">
        <v>14</v>
      </c>
      <c r="O3566" t="s">
        <v>309</v>
      </c>
      <c r="P3566" t="s">
        <v>1606</v>
      </c>
      <c r="Q3566" t="s">
        <v>4670</v>
      </c>
      <c r="R3566" s="230">
        <v>45169</v>
      </c>
      <c r="S3566" s="230">
        <v>45657</v>
      </c>
      <c r="T3566" t="s">
        <v>8407</v>
      </c>
      <c r="U3566" s="259"/>
      <c r="V3566" s="259"/>
      <c r="W3566" s="259"/>
      <c r="X3566" s="259"/>
      <c r="Y3566" s="260"/>
      <c r="Z3566" t="s">
        <v>8390</v>
      </c>
      <c r="AA3566" t="s">
        <v>8279</v>
      </c>
      <c r="AB3566">
        <v>1845101021</v>
      </c>
      <c r="AC3566" s="261" t="str">
        <f>_xlfn.IFNA(IF(Table[[#This Row],[Programme Partner]]&lt;&gt;Table[[#This Row],[Implementing Partner]],CONCATENATE(Table[[#This Row],[Programme Partner]],"-",Table[[#This Row],[Implementing Partner]]),Table[[#This Row],[Programme Partner]]),"")</f>
        <v>IOM-DSK</v>
      </c>
    </row>
    <row r="3567" spans="1:29" ht="16.5" customHeight="1">
      <c r="A3567" s="183"/>
      <c r="B3567" s="183" t="s">
        <v>8385</v>
      </c>
      <c r="C3567" s="195" t="s">
        <v>5148</v>
      </c>
      <c r="D3567" s="268" t="s">
        <v>5087</v>
      </c>
      <c r="E3567" s="233" t="s">
        <v>5148</v>
      </c>
      <c r="F3567" s="195" t="s">
        <v>27</v>
      </c>
      <c r="G3567" s="195" t="s">
        <v>8012</v>
      </c>
      <c r="H3567" s="301" t="s">
        <v>8364</v>
      </c>
      <c r="I3567" s="195" t="str">
        <f>IFERROR(VLOOKUP(Table[[#This Row],[Activity Details of Assistance]],WHAT!E:F,2,FALSE),"")</f>
        <v xml:space="preserve"># of door </v>
      </c>
      <c r="J3567" s="195"/>
      <c r="K3567">
        <v>63</v>
      </c>
      <c r="L3567" s="195" t="s">
        <v>28</v>
      </c>
      <c r="M3567" s="293" t="s">
        <v>13</v>
      </c>
      <c r="N3567" t="s">
        <v>14</v>
      </c>
      <c r="O3567" t="s">
        <v>309</v>
      </c>
      <c r="P3567" t="s">
        <v>1606</v>
      </c>
      <c r="Q3567" t="s">
        <v>4670</v>
      </c>
      <c r="R3567" s="230">
        <v>45169</v>
      </c>
      <c r="S3567" s="230">
        <v>45657</v>
      </c>
      <c r="T3567" t="s">
        <v>8407</v>
      </c>
      <c r="U3567" s="259"/>
      <c r="V3567" s="259"/>
      <c r="W3567" s="259"/>
      <c r="X3567" s="259"/>
      <c r="Y3567" s="260"/>
      <c r="Z3567" t="s">
        <v>8390</v>
      </c>
      <c r="AA3567" t="s">
        <v>8279</v>
      </c>
      <c r="AB3567">
        <v>1845101021</v>
      </c>
      <c r="AC3567" s="261" t="str">
        <f>_xlfn.IFNA(IF(Table[[#This Row],[Programme Partner]]&lt;&gt;Table[[#This Row],[Implementing Partner]],CONCATENATE(Table[[#This Row],[Programme Partner]],"-",Table[[#This Row],[Implementing Partner]]),Table[[#This Row],[Programme Partner]]),"")</f>
        <v>IOM-DSK</v>
      </c>
    </row>
    <row r="3568" spans="1:29" ht="16.5" customHeight="1">
      <c r="A3568" s="183"/>
      <c r="B3568" s="183" t="s">
        <v>8385</v>
      </c>
      <c r="C3568" s="195" t="s">
        <v>5148</v>
      </c>
      <c r="D3568" s="268" t="s">
        <v>5087</v>
      </c>
      <c r="E3568" s="233" t="s">
        <v>5148</v>
      </c>
      <c r="F3568" s="195" t="s">
        <v>27</v>
      </c>
      <c r="G3568" s="195" t="s">
        <v>8012</v>
      </c>
      <c r="H3568" s="301" t="s">
        <v>8365</v>
      </c>
      <c r="I3568" s="195" t="str">
        <f>IFERROR(VLOOKUP(Table[[#This Row],[Activity Details of Assistance]],WHAT!E:F,2,FALSE),"")</f>
        <v># of door</v>
      </c>
      <c r="J3568" s="195"/>
      <c r="K3568">
        <v>79</v>
      </c>
      <c r="L3568" s="195" t="s">
        <v>28</v>
      </c>
      <c r="M3568" s="293" t="s">
        <v>13</v>
      </c>
      <c r="N3568" t="s">
        <v>14</v>
      </c>
      <c r="O3568" t="s">
        <v>309</v>
      </c>
      <c r="P3568" t="s">
        <v>1606</v>
      </c>
      <c r="Q3568" t="s">
        <v>4670</v>
      </c>
      <c r="R3568" s="230">
        <v>45169</v>
      </c>
      <c r="S3568" s="230">
        <v>45657</v>
      </c>
      <c r="T3568" t="s">
        <v>8407</v>
      </c>
      <c r="U3568" s="259"/>
      <c r="V3568" s="259"/>
      <c r="W3568" s="259"/>
      <c r="X3568" s="259"/>
      <c r="Y3568" s="260"/>
      <c r="Z3568" t="s">
        <v>8390</v>
      </c>
      <c r="AA3568" t="s">
        <v>8279</v>
      </c>
      <c r="AB3568">
        <v>1845101021</v>
      </c>
      <c r="AC3568" s="261" t="str">
        <f>_xlfn.IFNA(IF(Table[[#This Row],[Programme Partner]]&lt;&gt;Table[[#This Row],[Implementing Partner]],CONCATENATE(Table[[#This Row],[Programme Partner]],"-",Table[[#This Row],[Implementing Partner]]),Table[[#This Row],[Programme Partner]]),"")</f>
        <v>IOM-DSK</v>
      </c>
    </row>
    <row r="3569" spans="1:29" ht="16.5" customHeight="1">
      <c r="A3569" s="183"/>
      <c r="B3569" s="183" t="s">
        <v>8385</v>
      </c>
      <c r="C3569" s="195" t="s">
        <v>5148</v>
      </c>
      <c r="D3569" s="268" t="s">
        <v>5087</v>
      </c>
      <c r="E3569" s="233" t="s">
        <v>5148</v>
      </c>
      <c r="F3569" s="195" t="s">
        <v>27</v>
      </c>
      <c r="G3569" s="195" t="s">
        <v>8012</v>
      </c>
      <c r="H3569" s="301" t="s">
        <v>8312</v>
      </c>
      <c r="I3569" s="195" t="str">
        <f>IFERROR(VLOOKUP(Table[[#This Row],[Activity Details of Assistance]],WHAT!E:F,2,FALSE),"")</f>
        <v># of door</v>
      </c>
      <c r="J3569" s="195"/>
      <c r="K3569">
        <v>141</v>
      </c>
      <c r="L3569" s="195" t="s">
        <v>28</v>
      </c>
      <c r="M3569" s="293" t="s">
        <v>13</v>
      </c>
      <c r="N3569" t="s">
        <v>14</v>
      </c>
      <c r="O3569" t="s">
        <v>309</v>
      </c>
      <c r="P3569" t="s">
        <v>1606</v>
      </c>
      <c r="Q3569" t="s">
        <v>4670</v>
      </c>
      <c r="R3569" s="230">
        <v>45169</v>
      </c>
      <c r="S3569" s="230">
        <v>45657</v>
      </c>
      <c r="T3569" t="s">
        <v>8407</v>
      </c>
      <c r="U3569" s="259"/>
      <c r="V3569" s="259"/>
      <c r="W3569" s="259"/>
      <c r="X3569" s="259"/>
      <c r="Y3569" s="260"/>
      <c r="Z3569" t="s">
        <v>8390</v>
      </c>
      <c r="AA3569" t="s">
        <v>8279</v>
      </c>
      <c r="AB3569">
        <v>1845101021</v>
      </c>
      <c r="AC3569" s="261" t="str">
        <f>_xlfn.IFNA(IF(Table[[#This Row],[Programme Partner]]&lt;&gt;Table[[#This Row],[Implementing Partner]],CONCATENATE(Table[[#This Row],[Programme Partner]],"-",Table[[#This Row],[Implementing Partner]]),Table[[#This Row],[Programme Partner]]),"")</f>
        <v>IOM-DSK</v>
      </c>
    </row>
    <row r="3570" spans="1:29" ht="16.5" customHeight="1">
      <c r="A3570" s="183"/>
      <c r="B3570" s="183" t="s">
        <v>8385</v>
      </c>
      <c r="C3570" s="195" t="s">
        <v>5148</v>
      </c>
      <c r="D3570" s="268" t="s">
        <v>5087</v>
      </c>
      <c r="E3570" s="233" t="s">
        <v>5148</v>
      </c>
      <c r="F3570" s="195" t="s">
        <v>27</v>
      </c>
      <c r="G3570" s="195" t="s">
        <v>8014</v>
      </c>
      <c r="H3570" s="301" t="s">
        <v>8313</v>
      </c>
      <c r="I3570" s="195" t="str">
        <f>IFERROR(VLOOKUP(Table[[#This Row],[Activity Details of Assistance]],WHAT!E:F,2,FALSE),"")</f>
        <v># of campaign per camp </v>
      </c>
      <c r="J3570" s="195"/>
      <c r="K3570">
        <v>6</v>
      </c>
      <c r="L3570" s="195" t="s">
        <v>28</v>
      </c>
      <c r="M3570" s="293" t="s">
        <v>13</v>
      </c>
      <c r="N3570" t="s">
        <v>14</v>
      </c>
      <c r="O3570" t="s">
        <v>309</v>
      </c>
      <c r="P3570" t="s">
        <v>1606</v>
      </c>
      <c r="Q3570" t="s">
        <v>4670</v>
      </c>
      <c r="R3570" s="230">
        <v>45169</v>
      </c>
      <c r="S3570" s="230">
        <v>45657</v>
      </c>
      <c r="T3570" t="s">
        <v>8407</v>
      </c>
      <c r="U3570" s="259"/>
      <c r="V3570" s="259"/>
      <c r="W3570" s="259"/>
      <c r="X3570" s="259"/>
      <c r="Y3570" s="260"/>
      <c r="Z3570" t="s">
        <v>8390</v>
      </c>
      <c r="AA3570" t="s">
        <v>8279</v>
      </c>
      <c r="AB3570">
        <v>1845101021</v>
      </c>
      <c r="AC3570" s="261" t="str">
        <f>_xlfn.IFNA(IF(Table[[#This Row],[Programme Partner]]&lt;&gt;Table[[#This Row],[Implementing Partner]],CONCATENATE(Table[[#This Row],[Programme Partner]],"-",Table[[#This Row],[Implementing Partner]]),Table[[#This Row],[Programme Partner]]),"")</f>
        <v>IOM-DSK</v>
      </c>
    </row>
    <row r="3571" spans="1:29" ht="16.5" customHeight="1">
      <c r="A3571" s="183"/>
      <c r="B3571" s="183" t="s">
        <v>8385</v>
      </c>
      <c r="C3571" s="195" t="s">
        <v>5148</v>
      </c>
      <c r="D3571" s="268" t="s">
        <v>5087</v>
      </c>
      <c r="E3571" s="233" t="s">
        <v>5148</v>
      </c>
      <c r="F3571" s="195" t="s">
        <v>27</v>
      </c>
      <c r="G3571" s="195" t="s">
        <v>8014</v>
      </c>
      <c r="H3571" s="301" t="s">
        <v>8401</v>
      </c>
      <c r="I3571" s="195" t="str">
        <f>IFERROR(VLOOKUP(Table[[#This Row],[Activity Details of Assistance]],WHAT!E:F,2,FALSE),"")</f>
        <v># of household</v>
      </c>
      <c r="J3571" s="195"/>
      <c r="K3571">
        <v>2847</v>
      </c>
      <c r="L3571" s="195" t="s">
        <v>28</v>
      </c>
      <c r="M3571" s="293" t="s">
        <v>13</v>
      </c>
      <c r="N3571" t="s">
        <v>14</v>
      </c>
      <c r="O3571" t="s">
        <v>309</v>
      </c>
      <c r="P3571" t="s">
        <v>1606</v>
      </c>
      <c r="Q3571" t="s">
        <v>4670</v>
      </c>
      <c r="R3571" s="230">
        <v>45169</v>
      </c>
      <c r="S3571" s="230">
        <v>45657</v>
      </c>
      <c r="T3571" t="s">
        <v>8407</v>
      </c>
      <c r="U3571" s="259"/>
      <c r="V3571" s="259"/>
      <c r="W3571" s="259"/>
      <c r="X3571" s="259"/>
      <c r="Y3571" s="260"/>
      <c r="Z3571" t="s">
        <v>8390</v>
      </c>
      <c r="AA3571" t="s">
        <v>8279</v>
      </c>
      <c r="AB3571">
        <v>1845101021</v>
      </c>
      <c r="AC3571" s="261" t="str">
        <f>_xlfn.IFNA(IF(Table[[#This Row],[Programme Partner]]&lt;&gt;Table[[#This Row],[Implementing Partner]],CONCATENATE(Table[[#This Row],[Programme Partner]],"-",Table[[#This Row],[Implementing Partner]]),Table[[#This Row],[Programme Partner]]),"")</f>
        <v>IOM-DSK</v>
      </c>
    </row>
    <row r="3572" spans="1:29" ht="16.5" customHeight="1">
      <c r="A3572" s="183"/>
      <c r="B3572" s="183" t="s">
        <v>8385</v>
      </c>
      <c r="C3572" s="195" t="s">
        <v>5148</v>
      </c>
      <c r="D3572" s="268" t="s">
        <v>5087</v>
      </c>
      <c r="E3572" s="233" t="s">
        <v>5148</v>
      </c>
      <c r="F3572" s="195" t="s">
        <v>27</v>
      </c>
      <c r="G3572" s="195" t="s">
        <v>8011</v>
      </c>
      <c r="H3572" s="301" t="s">
        <v>8363</v>
      </c>
      <c r="I3572" s="195" t="str">
        <f>IFERROR(VLOOKUP(Table[[#This Row],[Activity Details of Assistance]],WHAT!E:F,2,FALSE),"")</f>
        <v># of tube well</v>
      </c>
      <c r="J3572" s="195"/>
      <c r="K3572">
        <v>302</v>
      </c>
      <c r="L3572" s="195" t="s">
        <v>28</v>
      </c>
      <c r="M3572" s="293" t="s">
        <v>13</v>
      </c>
      <c r="N3572" t="s">
        <v>14</v>
      </c>
      <c r="O3572" t="s">
        <v>309</v>
      </c>
      <c r="P3572" t="s">
        <v>1606</v>
      </c>
      <c r="Q3572" t="s">
        <v>4672</v>
      </c>
      <c r="R3572" s="230">
        <v>45169</v>
      </c>
      <c r="S3572" s="230">
        <v>45657</v>
      </c>
      <c r="T3572" t="s">
        <v>8407</v>
      </c>
      <c r="U3572" s="259"/>
      <c r="V3572" s="259"/>
      <c r="W3572" s="259"/>
      <c r="X3572" s="259"/>
      <c r="Y3572" s="260"/>
      <c r="Z3572" t="s">
        <v>8390</v>
      </c>
      <c r="AA3572" t="s">
        <v>8279</v>
      </c>
      <c r="AB3572">
        <v>1845101021</v>
      </c>
      <c r="AC3572" s="261" t="str">
        <f>_xlfn.IFNA(IF(Table[[#This Row],[Programme Partner]]&lt;&gt;Table[[#This Row],[Implementing Partner]],CONCATENATE(Table[[#This Row],[Programme Partner]],"-",Table[[#This Row],[Implementing Partner]]),Table[[#This Row],[Programme Partner]]),"")</f>
        <v>IOM-DSK</v>
      </c>
    </row>
    <row r="3573" spans="1:29" ht="16.5" customHeight="1">
      <c r="A3573" s="183"/>
      <c r="B3573" s="183" t="s">
        <v>8385</v>
      </c>
      <c r="C3573" s="195" t="s">
        <v>5148</v>
      </c>
      <c r="D3573" s="268" t="s">
        <v>5087</v>
      </c>
      <c r="E3573" s="233" t="s">
        <v>5148</v>
      </c>
      <c r="F3573" s="195" t="s">
        <v>27</v>
      </c>
      <c r="G3573" s="195" t="s">
        <v>8012</v>
      </c>
      <c r="H3573" s="301" t="s">
        <v>8364</v>
      </c>
      <c r="I3573" s="195" t="str">
        <f>IFERROR(VLOOKUP(Table[[#This Row],[Activity Details of Assistance]],WHAT!E:F,2,FALSE),"")</f>
        <v xml:space="preserve"># of door </v>
      </c>
      <c r="J3573" s="195"/>
      <c r="K3573">
        <v>96</v>
      </c>
      <c r="L3573" s="195" t="s">
        <v>28</v>
      </c>
      <c r="M3573" s="293" t="s">
        <v>13</v>
      </c>
      <c r="N3573" t="s">
        <v>14</v>
      </c>
      <c r="O3573" t="s">
        <v>309</v>
      </c>
      <c r="P3573" t="s">
        <v>1606</v>
      </c>
      <c r="Q3573" t="s">
        <v>4672</v>
      </c>
      <c r="R3573" s="230">
        <v>45169</v>
      </c>
      <c r="S3573" s="230">
        <v>45657</v>
      </c>
      <c r="T3573" t="s">
        <v>8407</v>
      </c>
      <c r="U3573" s="259"/>
      <c r="V3573" s="259"/>
      <c r="W3573" s="259"/>
      <c r="X3573" s="259"/>
      <c r="Y3573" s="260"/>
      <c r="Z3573" t="s">
        <v>8390</v>
      </c>
      <c r="AA3573" t="s">
        <v>8279</v>
      </c>
      <c r="AB3573">
        <v>1845101021</v>
      </c>
      <c r="AC3573" s="261" t="str">
        <f>_xlfn.IFNA(IF(Table[[#This Row],[Programme Partner]]&lt;&gt;Table[[#This Row],[Implementing Partner]],CONCATENATE(Table[[#This Row],[Programme Partner]],"-",Table[[#This Row],[Implementing Partner]]),Table[[#This Row],[Programme Partner]]),"")</f>
        <v>IOM-DSK</v>
      </c>
    </row>
    <row r="3574" spans="1:29" ht="16.5" customHeight="1">
      <c r="A3574" s="183"/>
      <c r="B3574" s="183" t="s">
        <v>8385</v>
      </c>
      <c r="C3574" s="195" t="s">
        <v>5148</v>
      </c>
      <c r="D3574" s="268" t="s">
        <v>5087</v>
      </c>
      <c r="E3574" s="233" t="s">
        <v>5148</v>
      </c>
      <c r="F3574" s="195" t="s">
        <v>27</v>
      </c>
      <c r="G3574" s="195" t="s">
        <v>8012</v>
      </c>
      <c r="H3574" s="301" t="s">
        <v>8365</v>
      </c>
      <c r="I3574" s="195" t="str">
        <f>IFERROR(VLOOKUP(Table[[#This Row],[Activity Details of Assistance]],WHAT!E:F,2,FALSE),"")</f>
        <v># of door</v>
      </c>
      <c r="J3574" s="195"/>
      <c r="K3574">
        <v>205</v>
      </c>
      <c r="L3574" s="195" t="s">
        <v>28</v>
      </c>
      <c r="M3574" s="293" t="s">
        <v>13</v>
      </c>
      <c r="N3574" t="s">
        <v>14</v>
      </c>
      <c r="O3574" t="s">
        <v>309</v>
      </c>
      <c r="P3574" t="s">
        <v>1606</v>
      </c>
      <c r="Q3574" t="s">
        <v>4672</v>
      </c>
      <c r="R3574" s="230">
        <v>45169</v>
      </c>
      <c r="S3574" s="230">
        <v>45657</v>
      </c>
      <c r="T3574" t="s">
        <v>8407</v>
      </c>
      <c r="U3574" s="259"/>
      <c r="V3574" s="259"/>
      <c r="W3574" s="259"/>
      <c r="X3574" s="259"/>
      <c r="Y3574" s="260"/>
      <c r="Z3574" t="s">
        <v>8390</v>
      </c>
      <c r="AA3574" t="s">
        <v>8279</v>
      </c>
      <c r="AB3574">
        <v>1845101021</v>
      </c>
      <c r="AC3574" s="261" t="str">
        <f>_xlfn.IFNA(IF(Table[[#This Row],[Programme Partner]]&lt;&gt;Table[[#This Row],[Implementing Partner]],CONCATENATE(Table[[#This Row],[Programme Partner]],"-",Table[[#This Row],[Implementing Partner]]),Table[[#This Row],[Programme Partner]]),"")</f>
        <v>IOM-DSK</v>
      </c>
    </row>
    <row r="3575" spans="1:29" ht="16.5" customHeight="1">
      <c r="A3575" s="183"/>
      <c r="B3575" s="183" t="s">
        <v>8385</v>
      </c>
      <c r="C3575" s="195" t="s">
        <v>5148</v>
      </c>
      <c r="D3575" s="268" t="s">
        <v>5087</v>
      </c>
      <c r="E3575" s="233" t="s">
        <v>5148</v>
      </c>
      <c r="F3575" s="195" t="s">
        <v>27</v>
      </c>
      <c r="G3575" s="195" t="s">
        <v>8012</v>
      </c>
      <c r="H3575" s="301" t="s">
        <v>8312</v>
      </c>
      <c r="I3575" s="195" t="str">
        <f>IFERROR(VLOOKUP(Table[[#This Row],[Activity Details of Assistance]],WHAT!E:F,2,FALSE),"")</f>
        <v># of door</v>
      </c>
      <c r="J3575" s="195"/>
      <c r="K3575">
        <v>285</v>
      </c>
      <c r="L3575" s="195" t="s">
        <v>28</v>
      </c>
      <c r="M3575" s="293" t="s">
        <v>13</v>
      </c>
      <c r="N3575" t="s">
        <v>14</v>
      </c>
      <c r="O3575" t="s">
        <v>309</v>
      </c>
      <c r="P3575" t="s">
        <v>1606</v>
      </c>
      <c r="Q3575" t="s">
        <v>4672</v>
      </c>
      <c r="R3575" s="230">
        <v>45169</v>
      </c>
      <c r="S3575" s="230">
        <v>45657</v>
      </c>
      <c r="T3575" t="s">
        <v>8407</v>
      </c>
      <c r="U3575" s="259"/>
      <c r="V3575" s="259"/>
      <c r="W3575" s="259"/>
      <c r="X3575" s="259"/>
      <c r="Y3575" s="260"/>
      <c r="Z3575" t="s">
        <v>8390</v>
      </c>
      <c r="AA3575" t="s">
        <v>8279</v>
      </c>
      <c r="AB3575">
        <v>1845101021</v>
      </c>
      <c r="AC3575" s="261" t="str">
        <f>_xlfn.IFNA(IF(Table[[#This Row],[Programme Partner]]&lt;&gt;Table[[#This Row],[Implementing Partner]],CONCATENATE(Table[[#This Row],[Programme Partner]],"-",Table[[#This Row],[Implementing Partner]]),Table[[#This Row],[Programme Partner]]),"")</f>
        <v>IOM-DSK</v>
      </c>
    </row>
    <row r="3576" spans="1:29" ht="16.5" customHeight="1">
      <c r="A3576" s="183"/>
      <c r="B3576" s="183" t="s">
        <v>8385</v>
      </c>
      <c r="C3576" s="195" t="s">
        <v>5148</v>
      </c>
      <c r="D3576" s="268" t="s">
        <v>5087</v>
      </c>
      <c r="E3576" s="233" t="s">
        <v>5148</v>
      </c>
      <c r="F3576" s="195" t="s">
        <v>27</v>
      </c>
      <c r="G3576" s="195" t="s">
        <v>8014</v>
      </c>
      <c r="H3576" s="301" t="s">
        <v>8313</v>
      </c>
      <c r="I3576" s="195" t="str">
        <f>IFERROR(VLOOKUP(Table[[#This Row],[Activity Details of Assistance]],WHAT!E:F,2,FALSE),"")</f>
        <v># of campaign per camp </v>
      </c>
      <c r="J3576" s="195"/>
      <c r="K3576">
        <v>14</v>
      </c>
      <c r="L3576" s="195" t="s">
        <v>28</v>
      </c>
      <c r="M3576" s="293" t="s">
        <v>13</v>
      </c>
      <c r="N3576" t="s">
        <v>14</v>
      </c>
      <c r="O3576" t="s">
        <v>309</v>
      </c>
      <c r="P3576" t="s">
        <v>1606</v>
      </c>
      <c r="Q3576" t="s">
        <v>4672</v>
      </c>
      <c r="R3576" s="230">
        <v>45169</v>
      </c>
      <c r="S3576" s="230">
        <v>45657</v>
      </c>
      <c r="T3576" t="s">
        <v>8407</v>
      </c>
      <c r="U3576" s="259"/>
      <c r="V3576" s="259"/>
      <c r="W3576" s="259"/>
      <c r="X3576" s="259"/>
      <c r="Y3576" s="260"/>
      <c r="Z3576" t="s">
        <v>8390</v>
      </c>
      <c r="AA3576" t="s">
        <v>8279</v>
      </c>
      <c r="AB3576">
        <v>1845101021</v>
      </c>
      <c r="AC3576" s="261" t="str">
        <f>_xlfn.IFNA(IF(Table[[#This Row],[Programme Partner]]&lt;&gt;Table[[#This Row],[Implementing Partner]],CONCATENATE(Table[[#This Row],[Programme Partner]],"-",Table[[#This Row],[Implementing Partner]]),Table[[#This Row],[Programme Partner]]),"")</f>
        <v>IOM-DSK</v>
      </c>
    </row>
    <row r="3577" spans="1:29" ht="16.5" customHeight="1">
      <c r="A3577" s="183"/>
      <c r="B3577" s="183" t="s">
        <v>8385</v>
      </c>
      <c r="C3577" s="195" t="s">
        <v>5148</v>
      </c>
      <c r="D3577" s="268" t="s">
        <v>5087</v>
      </c>
      <c r="E3577" s="233" t="s">
        <v>5148</v>
      </c>
      <c r="F3577" s="195" t="s">
        <v>27</v>
      </c>
      <c r="G3577" s="195" t="s">
        <v>8014</v>
      </c>
      <c r="H3577" s="301" t="s">
        <v>8401</v>
      </c>
      <c r="I3577" s="195" t="str">
        <f>IFERROR(VLOOKUP(Table[[#This Row],[Activity Details of Assistance]],WHAT!E:F,2,FALSE),"")</f>
        <v># of household</v>
      </c>
      <c r="J3577" s="195"/>
      <c r="K3577">
        <v>4110</v>
      </c>
      <c r="L3577" s="195" t="s">
        <v>28</v>
      </c>
      <c r="M3577" s="293" t="s">
        <v>13</v>
      </c>
      <c r="N3577" t="s">
        <v>14</v>
      </c>
      <c r="O3577" t="s">
        <v>309</v>
      </c>
      <c r="P3577" t="s">
        <v>1606</v>
      </c>
      <c r="Q3577" t="s">
        <v>4672</v>
      </c>
      <c r="R3577" s="230">
        <v>45169</v>
      </c>
      <c r="S3577" s="230">
        <v>45657</v>
      </c>
      <c r="T3577" t="s">
        <v>8407</v>
      </c>
      <c r="U3577" s="259"/>
      <c r="V3577" s="259"/>
      <c r="W3577" s="259"/>
      <c r="X3577" s="259"/>
      <c r="Y3577" s="260"/>
      <c r="Z3577" t="s">
        <v>8390</v>
      </c>
      <c r="AA3577" t="s">
        <v>8279</v>
      </c>
      <c r="AB3577">
        <v>1845101021</v>
      </c>
      <c r="AC3577" s="261" t="str">
        <f>_xlfn.IFNA(IF(Table[[#This Row],[Programme Partner]]&lt;&gt;Table[[#This Row],[Implementing Partner]],CONCATENATE(Table[[#This Row],[Programme Partner]],"-",Table[[#This Row],[Implementing Partner]]),Table[[#This Row],[Programme Partner]]),"")</f>
        <v>IOM-DSK</v>
      </c>
    </row>
    <row r="3578" spans="1:29" ht="16.5" customHeight="1">
      <c r="A3578" s="183"/>
      <c r="B3578" s="183" t="s">
        <v>8385</v>
      </c>
      <c r="C3578" s="195" t="s">
        <v>5275</v>
      </c>
      <c r="D3578" s="268" t="s">
        <v>5033</v>
      </c>
      <c r="E3578" s="233" t="s">
        <v>5275</v>
      </c>
      <c r="F3578" s="195" t="s">
        <v>27</v>
      </c>
      <c r="G3578" s="195" t="s">
        <v>8011</v>
      </c>
      <c r="H3578" s="301" t="s">
        <v>8363</v>
      </c>
      <c r="I3578" s="195" t="str">
        <f>IFERROR(VLOOKUP(Table[[#This Row],[Activity Details of Assistance]],WHAT!E:F,2,FALSE),"")</f>
        <v># of tube well</v>
      </c>
      <c r="J3578" s="195"/>
      <c r="K3578">
        <v>852</v>
      </c>
      <c r="L3578" s="195" t="s">
        <v>28</v>
      </c>
      <c r="M3578" s="293" t="s">
        <v>13</v>
      </c>
      <c r="N3578" t="s">
        <v>14</v>
      </c>
      <c r="O3578" t="s">
        <v>309</v>
      </c>
      <c r="P3578" t="s">
        <v>1606</v>
      </c>
      <c r="Q3578" t="s">
        <v>4659</v>
      </c>
      <c r="R3578" s="230">
        <v>45169</v>
      </c>
      <c r="S3578" s="230">
        <v>45657</v>
      </c>
      <c r="T3578" t="s">
        <v>8407</v>
      </c>
      <c r="U3578" s="259"/>
      <c r="V3578" s="259"/>
      <c r="W3578" s="259"/>
      <c r="X3578" s="259"/>
      <c r="Y3578" s="260"/>
      <c r="Z3578" t="s">
        <v>8355</v>
      </c>
      <c r="AA3578" t="s">
        <v>8356</v>
      </c>
      <c r="AB3578">
        <v>1847456486</v>
      </c>
      <c r="AC3578" s="261" t="str">
        <f>_xlfn.IFNA(IF(Table[[#This Row],[Programme Partner]]&lt;&gt;Table[[#This Row],[Implementing Partner]],CONCATENATE(Table[[#This Row],[Programme Partner]],"-",Table[[#This Row],[Implementing Partner]]),Table[[#This Row],[Programme Partner]]),"")</f>
        <v>UNICEF-BRAC</v>
      </c>
    </row>
    <row r="3579" spans="1:29" ht="16.5" customHeight="1">
      <c r="A3579" s="183"/>
      <c r="B3579" s="183" t="s">
        <v>8385</v>
      </c>
      <c r="C3579" s="195" t="s">
        <v>5275</v>
      </c>
      <c r="D3579" s="268" t="s">
        <v>5033</v>
      </c>
      <c r="E3579" s="233" t="s">
        <v>5275</v>
      </c>
      <c r="F3579" s="195" t="s">
        <v>27</v>
      </c>
      <c r="G3579" s="195" t="s">
        <v>8012</v>
      </c>
      <c r="H3579" s="301" t="s">
        <v>8364</v>
      </c>
      <c r="I3579" s="195" t="str">
        <f>IFERROR(VLOOKUP(Table[[#This Row],[Activity Details of Assistance]],WHAT!E:F,2,FALSE),"")</f>
        <v xml:space="preserve"># of door </v>
      </c>
      <c r="J3579" s="195"/>
      <c r="K3579">
        <v>76</v>
      </c>
      <c r="L3579" s="195" t="s">
        <v>28</v>
      </c>
      <c r="M3579" s="293" t="s">
        <v>13</v>
      </c>
      <c r="N3579" t="s">
        <v>14</v>
      </c>
      <c r="O3579" t="s">
        <v>309</v>
      </c>
      <c r="P3579" t="s">
        <v>1606</v>
      </c>
      <c r="Q3579" t="s">
        <v>4659</v>
      </c>
      <c r="R3579" s="230">
        <v>45169</v>
      </c>
      <c r="S3579" s="230">
        <v>45657</v>
      </c>
      <c r="T3579" t="s">
        <v>8407</v>
      </c>
      <c r="U3579" s="259"/>
      <c r="V3579" s="259"/>
      <c r="W3579" s="259"/>
      <c r="X3579" s="259"/>
      <c r="Y3579" s="260"/>
      <c r="Z3579" t="s">
        <v>8355</v>
      </c>
      <c r="AA3579" t="s">
        <v>8356</v>
      </c>
      <c r="AB3579">
        <v>1847456486</v>
      </c>
      <c r="AC3579" s="261" t="str">
        <f>_xlfn.IFNA(IF(Table[[#This Row],[Programme Partner]]&lt;&gt;Table[[#This Row],[Implementing Partner]],CONCATENATE(Table[[#This Row],[Programme Partner]],"-",Table[[#This Row],[Implementing Partner]]),Table[[#This Row],[Programme Partner]]),"")</f>
        <v>UNICEF-BRAC</v>
      </c>
    </row>
    <row r="3580" spans="1:29" ht="16.5" customHeight="1">
      <c r="A3580" s="183"/>
      <c r="B3580" s="183" t="s">
        <v>8385</v>
      </c>
      <c r="C3580" s="195" t="s">
        <v>5275</v>
      </c>
      <c r="D3580" s="268" t="s">
        <v>5033</v>
      </c>
      <c r="E3580" s="233" t="s">
        <v>5275</v>
      </c>
      <c r="F3580" s="195" t="s">
        <v>27</v>
      </c>
      <c r="G3580" s="195" t="s">
        <v>8012</v>
      </c>
      <c r="H3580" s="301" t="s">
        <v>8365</v>
      </c>
      <c r="I3580" s="195" t="str">
        <f>IFERROR(VLOOKUP(Table[[#This Row],[Activity Details of Assistance]],WHAT!E:F,2,FALSE),"")</f>
        <v># of door</v>
      </c>
      <c r="J3580" s="195"/>
      <c r="K3580">
        <v>364</v>
      </c>
      <c r="L3580" s="195" t="s">
        <v>28</v>
      </c>
      <c r="M3580" s="293" t="s">
        <v>13</v>
      </c>
      <c r="N3580" t="s">
        <v>14</v>
      </c>
      <c r="O3580" t="s">
        <v>309</v>
      </c>
      <c r="P3580" t="s">
        <v>1606</v>
      </c>
      <c r="Q3580" t="s">
        <v>4659</v>
      </c>
      <c r="R3580" s="230">
        <v>45169</v>
      </c>
      <c r="S3580" s="230">
        <v>45657</v>
      </c>
      <c r="T3580" t="s">
        <v>8407</v>
      </c>
      <c r="U3580" s="259"/>
      <c r="V3580" s="259"/>
      <c r="W3580" s="259"/>
      <c r="X3580" s="259"/>
      <c r="Y3580" s="260"/>
      <c r="Z3580" t="s">
        <v>8355</v>
      </c>
      <c r="AA3580" t="s">
        <v>8356</v>
      </c>
      <c r="AB3580">
        <v>1847456486</v>
      </c>
      <c r="AC3580" s="261" t="str">
        <f>_xlfn.IFNA(IF(Table[[#This Row],[Programme Partner]]&lt;&gt;Table[[#This Row],[Implementing Partner]],CONCATENATE(Table[[#This Row],[Programme Partner]],"-",Table[[#This Row],[Implementing Partner]]),Table[[#This Row],[Programme Partner]]),"")</f>
        <v>UNICEF-BRAC</v>
      </c>
    </row>
    <row r="3581" spans="1:29" ht="16.5" customHeight="1">
      <c r="A3581" s="183"/>
      <c r="B3581" s="183" t="s">
        <v>8385</v>
      </c>
      <c r="C3581" s="195" t="s">
        <v>5275</v>
      </c>
      <c r="D3581" s="268" t="s">
        <v>5033</v>
      </c>
      <c r="E3581" s="233" t="s">
        <v>5275</v>
      </c>
      <c r="F3581" s="195" t="s">
        <v>27</v>
      </c>
      <c r="G3581" s="195" t="s">
        <v>8012</v>
      </c>
      <c r="H3581" s="301" t="s">
        <v>8312</v>
      </c>
      <c r="I3581" s="195" t="str">
        <f>IFERROR(VLOOKUP(Table[[#This Row],[Activity Details of Assistance]],WHAT!E:F,2,FALSE),"")</f>
        <v># of door</v>
      </c>
      <c r="J3581" s="195"/>
      <c r="K3581">
        <v>1535</v>
      </c>
      <c r="L3581" s="195" t="s">
        <v>28</v>
      </c>
      <c r="M3581" s="293" t="s">
        <v>13</v>
      </c>
      <c r="N3581" t="s">
        <v>14</v>
      </c>
      <c r="O3581" t="s">
        <v>309</v>
      </c>
      <c r="P3581" t="s">
        <v>1606</v>
      </c>
      <c r="Q3581" t="s">
        <v>4659</v>
      </c>
      <c r="R3581" s="230">
        <v>45169</v>
      </c>
      <c r="S3581" s="230">
        <v>45657</v>
      </c>
      <c r="T3581" t="s">
        <v>8407</v>
      </c>
      <c r="U3581" s="259"/>
      <c r="V3581" s="259"/>
      <c r="W3581" s="259"/>
      <c r="X3581" s="259"/>
      <c r="Y3581" s="260"/>
      <c r="Z3581" t="s">
        <v>8355</v>
      </c>
      <c r="AA3581" t="s">
        <v>8356</v>
      </c>
      <c r="AB3581">
        <v>1847456486</v>
      </c>
      <c r="AC3581" s="261" t="str">
        <f>_xlfn.IFNA(IF(Table[[#This Row],[Programme Partner]]&lt;&gt;Table[[#This Row],[Implementing Partner]],CONCATENATE(Table[[#This Row],[Programme Partner]],"-",Table[[#This Row],[Implementing Partner]]),Table[[#This Row],[Programme Partner]]),"")</f>
        <v>UNICEF-BRAC</v>
      </c>
    </row>
    <row r="3582" spans="1:29" ht="16.5" customHeight="1">
      <c r="A3582" s="183"/>
      <c r="B3582" s="183" t="s">
        <v>8385</v>
      </c>
      <c r="C3582" s="195" t="s">
        <v>5275</v>
      </c>
      <c r="D3582" s="268" t="s">
        <v>5033</v>
      </c>
      <c r="E3582" s="233" t="s">
        <v>5275</v>
      </c>
      <c r="F3582" s="195" t="s">
        <v>27</v>
      </c>
      <c r="G3582" s="195" t="s">
        <v>8013</v>
      </c>
      <c r="H3582" s="301" t="s">
        <v>8287</v>
      </c>
      <c r="I3582" s="195" t="str">
        <f>IFERROR(VLOOKUP(Table[[#This Row],[Activity Details of Assistance]],WHAT!E:F,2,FALSE),"")</f>
        <v># of HP sessions at HH level</v>
      </c>
      <c r="J3582" s="195"/>
      <c r="K3582">
        <v>6879</v>
      </c>
      <c r="L3582" s="195" t="s">
        <v>28</v>
      </c>
      <c r="M3582" s="293" t="s">
        <v>13</v>
      </c>
      <c r="N3582" t="s">
        <v>14</v>
      </c>
      <c r="O3582" t="s">
        <v>309</v>
      </c>
      <c r="P3582" t="s">
        <v>1606</v>
      </c>
      <c r="Q3582" t="s">
        <v>4659</v>
      </c>
      <c r="R3582" s="230">
        <v>45169</v>
      </c>
      <c r="S3582" s="230">
        <v>45657</v>
      </c>
      <c r="T3582" t="s">
        <v>8407</v>
      </c>
      <c r="U3582" s="259"/>
      <c r="V3582" s="259"/>
      <c r="W3582" s="259"/>
      <c r="X3582" s="259"/>
      <c r="Y3582" s="260"/>
      <c r="Z3582" t="s">
        <v>8355</v>
      </c>
      <c r="AA3582" t="s">
        <v>8356</v>
      </c>
      <c r="AB3582">
        <v>1847456486</v>
      </c>
      <c r="AC3582" s="261" t="str">
        <f>_xlfn.IFNA(IF(Table[[#This Row],[Programme Partner]]&lt;&gt;Table[[#This Row],[Implementing Partner]],CONCATENATE(Table[[#This Row],[Programme Partner]],"-",Table[[#This Row],[Implementing Partner]]),Table[[#This Row],[Programme Partner]]),"")</f>
        <v>UNICEF-BRAC</v>
      </c>
    </row>
    <row r="3583" spans="1:29" ht="16.5" customHeight="1">
      <c r="A3583" s="183"/>
      <c r="B3583" s="183" t="s">
        <v>8385</v>
      </c>
      <c r="C3583" s="195" t="s">
        <v>5275</v>
      </c>
      <c r="D3583" s="268" t="s">
        <v>5033</v>
      </c>
      <c r="E3583" s="233" t="s">
        <v>5275</v>
      </c>
      <c r="F3583" s="195" t="s">
        <v>27</v>
      </c>
      <c r="G3583" s="195" t="s">
        <v>8013</v>
      </c>
      <c r="H3583" s="301" t="s">
        <v>8338</v>
      </c>
      <c r="I3583" s="195" t="str">
        <f>IFERROR(VLOOKUP(Table[[#This Row],[Activity Details of Assistance]],WHAT!E:F,2,FALSE),"")</f>
        <v># of facilities</v>
      </c>
      <c r="J3583" s="195"/>
      <c r="K3583">
        <v>12443</v>
      </c>
      <c r="L3583" s="195" t="s">
        <v>28</v>
      </c>
      <c r="M3583" s="293" t="s">
        <v>13</v>
      </c>
      <c r="N3583" t="s">
        <v>14</v>
      </c>
      <c r="O3583" t="s">
        <v>309</v>
      </c>
      <c r="P3583" t="s">
        <v>1606</v>
      </c>
      <c r="Q3583" t="s">
        <v>4659</v>
      </c>
      <c r="R3583" s="230">
        <v>45169</v>
      </c>
      <c r="S3583" s="230">
        <v>45657</v>
      </c>
      <c r="T3583" t="s">
        <v>8407</v>
      </c>
      <c r="U3583" s="259"/>
      <c r="V3583" s="259"/>
      <c r="W3583" s="259"/>
      <c r="X3583" s="259"/>
      <c r="Y3583" s="260"/>
      <c r="Z3583" t="s">
        <v>8355</v>
      </c>
      <c r="AA3583" t="s">
        <v>8356</v>
      </c>
      <c r="AB3583">
        <v>1847456486</v>
      </c>
      <c r="AC3583" s="261" t="str">
        <f>_xlfn.IFNA(IF(Table[[#This Row],[Programme Partner]]&lt;&gt;Table[[#This Row],[Implementing Partner]],CONCATENATE(Table[[#This Row],[Programme Partner]],"-",Table[[#This Row],[Implementing Partner]]),Table[[#This Row],[Programme Partner]]),"")</f>
        <v>UNICEF-BRAC</v>
      </c>
    </row>
    <row r="3584" spans="1:29" ht="16.5" customHeight="1">
      <c r="A3584" s="183"/>
      <c r="B3584" s="183" t="s">
        <v>8385</v>
      </c>
      <c r="C3584" s="195" t="s">
        <v>5275</v>
      </c>
      <c r="D3584" s="268" t="s">
        <v>5033</v>
      </c>
      <c r="E3584" s="233" t="s">
        <v>5275</v>
      </c>
      <c r="F3584" s="195" t="s">
        <v>27</v>
      </c>
      <c r="G3584" s="195" t="s">
        <v>8014</v>
      </c>
      <c r="H3584" s="301" t="s">
        <v>8313</v>
      </c>
      <c r="I3584" s="195" t="str">
        <f>IFERROR(VLOOKUP(Table[[#This Row],[Activity Details of Assistance]],WHAT!E:F,2,FALSE),"")</f>
        <v># of campaign per camp </v>
      </c>
      <c r="J3584" s="195"/>
      <c r="K3584">
        <v>1</v>
      </c>
      <c r="L3584" s="195" t="s">
        <v>28</v>
      </c>
      <c r="M3584" s="293" t="s">
        <v>13</v>
      </c>
      <c r="N3584" t="s">
        <v>14</v>
      </c>
      <c r="O3584" t="s">
        <v>309</v>
      </c>
      <c r="P3584" t="s">
        <v>1606</v>
      </c>
      <c r="Q3584" t="s">
        <v>4659</v>
      </c>
      <c r="R3584" s="230">
        <v>45169</v>
      </c>
      <c r="S3584" s="230">
        <v>45657</v>
      </c>
      <c r="T3584" t="s">
        <v>8407</v>
      </c>
      <c r="U3584" s="259"/>
      <c r="V3584" s="259"/>
      <c r="W3584" s="259"/>
      <c r="X3584" s="259"/>
      <c r="Y3584" s="260"/>
      <c r="Z3584" t="s">
        <v>8355</v>
      </c>
      <c r="AA3584" t="s">
        <v>8356</v>
      </c>
      <c r="AB3584">
        <v>1847456486</v>
      </c>
      <c r="AC3584" s="261" t="str">
        <f>_xlfn.IFNA(IF(Table[[#This Row],[Programme Partner]]&lt;&gt;Table[[#This Row],[Implementing Partner]],CONCATENATE(Table[[#This Row],[Programme Partner]],"-",Table[[#This Row],[Implementing Partner]]),Table[[#This Row],[Programme Partner]]),"")</f>
        <v>UNICEF-BRAC</v>
      </c>
    </row>
    <row r="3585" spans="1:29" ht="16.5" customHeight="1">
      <c r="A3585" s="183"/>
      <c r="B3585" s="183" t="s">
        <v>8385</v>
      </c>
      <c r="C3585" s="195" t="s">
        <v>5275</v>
      </c>
      <c r="D3585" s="268" t="s">
        <v>5033</v>
      </c>
      <c r="E3585" s="233" t="s">
        <v>5275</v>
      </c>
      <c r="F3585" s="195" t="s">
        <v>27</v>
      </c>
      <c r="G3585" s="195" t="s">
        <v>8014</v>
      </c>
      <c r="H3585" s="301" t="s">
        <v>8401</v>
      </c>
      <c r="I3585" s="195" t="str">
        <f>IFERROR(VLOOKUP(Table[[#This Row],[Activity Details of Assistance]],WHAT!E:F,2,FALSE),"")</f>
        <v># of household</v>
      </c>
      <c r="J3585" s="195"/>
      <c r="K3585">
        <v>1559</v>
      </c>
      <c r="L3585" s="195" t="s">
        <v>28</v>
      </c>
      <c r="M3585" s="293" t="s">
        <v>13</v>
      </c>
      <c r="N3585" t="s">
        <v>14</v>
      </c>
      <c r="O3585" t="s">
        <v>309</v>
      </c>
      <c r="P3585" t="s">
        <v>1606</v>
      </c>
      <c r="Q3585" t="s">
        <v>4659</v>
      </c>
      <c r="R3585" s="230">
        <v>45169</v>
      </c>
      <c r="S3585" s="230">
        <v>45657</v>
      </c>
      <c r="T3585" t="s">
        <v>8407</v>
      </c>
      <c r="U3585" s="259"/>
      <c r="V3585" s="259"/>
      <c r="W3585" s="259"/>
      <c r="X3585" s="259"/>
      <c r="Y3585" s="260"/>
      <c r="Z3585" t="s">
        <v>8355</v>
      </c>
      <c r="AA3585" t="s">
        <v>8356</v>
      </c>
      <c r="AB3585">
        <v>1847456486</v>
      </c>
      <c r="AC3585" s="261" t="str">
        <f>_xlfn.IFNA(IF(Table[[#This Row],[Programme Partner]]&lt;&gt;Table[[#This Row],[Implementing Partner]],CONCATENATE(Table[[#This Row],[Programme Partner]],"-",Table[[#This Row],[Implementing Partner]]),Table[[#This Row],[Programme Partner]]),"")</f>
        <v>UNICEF-BRAC</v>
      </c>
    </row>
    <row r="3586" spans="1:29" ht="16.5" customHeight="1">
      <c r="A3586" s="183"/>
      <c r="B3586" s="183" t="s">
        <v>8385</v>
      </c>
      <c r="C3586" s="195" t="s">
        <v>5275</v>
      </c>
      <c r="D3586" s="268" t="s">
        <v>5033</v>
      </c>
      <c r="E3586" s="233" t="s">
        <v>5275</v>
      </c>
      <c r="F3586" s="195" t="s">
        <v>27</v>
      </c>
      <c r="G3586" s="195" t="s">
        <v>8014</v>
      </c>
      <c r="H3586" s="301" t="s">
        <v>8412</v>
      </c>
      <c r="I3586" s="195" t="str">
        <f>IFERROR(VLOOKUP(Table[[#This Row],[Activity Details of Assistance]],WHAT!E:F,2,FALSE),"")</f>
        <v># of HH</v>
      </c>
      <c r="J3586" s="195"/>
      <c r="K3586">
        <v>5320</v>
      </c>
      <c r="L3586" s="195" t="s">
        <v>28</v>
      </c>
      <c r="M3586" s="293" t="s">
        <v>13</v>
      </c>
      <c r="N3586" t="s">
        <v>14</v>
      </c>
      <c r="O3586" t="s">
        <v>309</v>
      </c>
      <c r="P3586" t="s">
        <v>1606</v>
      </c>
      <c r="Q3586" t="s">
        <v>4659</v>
      </c>
      <c r="R3586" s="230">
        <v>45169</v>
      </c>
      <c r="S3586" s="230">
        <v>45657</v>
      </c>
      <c r="T3586" t="s">
        <v>8407</v>
      </c>
      <c r="U3586" s="259"/>
      <c r="V3586" s="259"/>
      <c r="W3586" s="259"/>
      <c r="X3586" s="259"/>
      <c r="Y3586" s="260"/>
      <c r="Z3586" t="s">
        <v>8355</v>
      </c>
      <c r="AA3586" t="s">
        <v>8356</v>
      </c>
      <c r="AB3586">
        <v>1847456486</v>
      </c>
      <c r="AC3586" s="261" t="str">
        <f>_xlfn.IFNA(IF(Table[[#This Row],[Programme Partner]]&lt;&gt;Table[[#This Row],[Implementing Partner]],CONCATENATE(Table[[#This Row],[Programme Partner]],"-",Table[[#This Row],[Implementing Partner]]),Table[[#This Row],[Programme Partner]]),"")</f>
        <v>UNICEF-BRAC</v>
      </c>
    </row>
    <row r="3587" spans="1:29" ht="16.5" customHeight="1">
      <c r="A3587" s="183"/>
      <c r="B3587" s="183" t="s">
        <v>8385</v>
      </c>
      <c r="C3587" s="195" t="s">
        <v>5273</v>
      </c>
      <c r="D3587" s="268" t="s">
        <v>5184</v>
      </c>
      <c r="E3587" s="233" t="s">
        <v>5273</v>
      </c>
      <c r="F3587" s="195" t="s">
        <v>27</v>
      </c>
      <c r="G3587" s="195" t="s">
        <v>8012</v>
      </c>
      <c r="H3587" s="301" t="s">
        <v>8364</v>
      </c>
      <c r="I3587" s="195" t="str">
        <f>IFERROR(VLOOKUP(Table[[#This Row],[Activity Details of Assistance]],WHAT!E:F,2,FALSE),"")</f>
        <v xml:space="preserve"># of door </v>
      </c>
      <c r="J3587" s="195"/>
      <c r="K3587">
        <v>76</v>
      </c>
      <c r="L3587" s="195" t="s">
        <v>28</v>
      </c>
      <c r="M3587" s="293" t="s">
        <v>13</v>
      </c>
      <c r="N3587" t="s">
        <v>14</v>
      </c>
      <c r="O3587" t="s">
        <v>307</v>
      </c>
      <c r="P3587" t="s">
        <v>1599</v>
      </c>
      <c r="Q3587" t="s">
        <v>5697</v>
      </c>
      <c r="R3587" s="230">
        <v>45169</v>
      </c>
      <c r="S3587" s="230">
        <v>45657</v>
      </c>
      <c r="T3587" t="s">
        <v>8407</v>
      </c>
      <c r="U3587" s="259"/>
      <c r="V3587" s="259"/>
      <c r="W3587" s="259"/>
      <c r="X3587" s="259"/>
      <c r="Y3587" s="260"/>
      <c r="Z3587" t="s">
        <v>8458</v>
      </c>
      <c r="AA3587" t="s">
        <v>8459</v>
      </c>
      <c r="AB3587" t="s">
        <v>8460</v>
      </c>
      <c r="AC3587" s="261" t="str">
        <f>_xlfn.IFNA(IF(Table[[#This Row],[Programme Partner]]&lt;&gt;Table[[#This Row],[Implementing Partner]],CONCATENATE(Table[[#This Row],[Programme Partner]],"-",Table[[#This Row],[Implementing Partner]]),Table[[#This Row],[Programme Partner]]),"")</f>
        <v>UNHCR-NGOF</v>
      </c>
    </row>
    <row r="3588" spans="1:29" ht="16.5" customHeight="1">
      <c r="A3588" s="183"/>
      <c r="B3588" s="183" t="s">
        <v>8385</v>
      </c>
      <c r="C3588" s="195" t="s">
        <v>5273</v>
      </c>
      <c r="D3588" s="268" t="s">
        <v>5184</v>
      </c>
      <c r="E3588" s="233" t="s">
        <v>5273</v>
      </c>
      <c r="F3588" s="195" t="s">
        <v>27</v>
      </c>
      <c r="G3588" s="195" t="s">
        <v>8012</v>
      </c>
      <c r="H3588" s="301" t="s">
        <v>8403</v>
      </c>
      <c r="I3588" s="195" t="str">
        <f>IFERROR(VLOOKUP(Table[[#This Row],[Activity Details of Assistance]],WHAT!E:F,2,FALSE),"")</f>
        <v># of door</v>
      </c>
      <c r="J3588" s="195"/>
      <c r="K3588">
        <v>2</v>
      </c>
      <c r="L3588" s="195" t="s">
        <v>28</v>
      </c>
      <c r="M3588" s="293" t="s">
        <v>13</v>
      </c>
      <c r="N3588" t="s">
        <v>14</v>
      </c>
      <c r="O3588" t="s">
        <v>307</v>
      </c>
      <c r="P3588" t="s">
        <v>1599</v>
      </c>
      <c r="Q3588" t="s">
        <v>5697</v>
      </c>
      <c r="R3588" s="230">
        <v>45169</v>
      </c>
      <c r="S3588" s="230">
        <v>45657</v>
      </c>
      <c r="T3588" t="s">
        <v>8407</v>
      </c>
      <c r="U3588" s="259"/>
      <c r="V3588" s="259"/>
      <c r="W3588" s="259"/>
      <c r="X3588" s="259"/>
      <c r="Y3588" s="260"/>
      <c r="Z3588" t="s">
        <v>8458</v>
      </c>
      <c r="AA3588" t="s">
        <v>8459</v>
      </c>
      <c r="AB3588" t="s">
        <v>8460</v>
      </c>
      <c r="AC3588" s="261" t="str">
        <f>_xlfn.IFNA(IF(Table[[#This Row],[Programme Partner]]&lt;&gt;Table[[#This Row],[Implementing Partner]],CONCATENATE(Table[[#This Row],[Programme Partner]],"-",Table[[#This Row],[Implementing Partner]]),Table[[#This Row],[Programme Partner]]),"")</f>
        <v>UNHCR-NGOF</v>
      </c>
    </row>
    <row r="3589" spans="1:29" ht="16.5" customHeight="1">
      <c r="A3589" s="183"/>
      <c r="B3589" s="183" t="s">
        <v>8385</v>
      </c>
      <c r="C3589" s="195" t="s">
        <v>5273</v>
      </c>
      <c r="D3589" s="268" t="s">
        <v>5184</v>
      </c>
      <c r="E3589" s="233" t="s">
        <v>5273</v>
      </c>
      <c r="F3589" s="195" t="s">
        <v>27</v>
      </c>
      <c r="G3589" s="195" t="s">
        <v>8012</v>
      </c>
      <c r="H3589" s="301" t="s">
        <v>8365</v>
      </c>
      <c r="I3589" s="195" t="str">
        <f>IFERROR(VLOOKUP(Table[[#This Row],[Activity Details of Assistance]],WHAT!E:F,2,FALSE),"")</f>
        <v># of door</v>
      </c>
      <c r="J3589" s="195"/>
      <c r="K3589">
        <v>212</v>
      </c>
      <c r="L3589" s="195" t="s">
        <v>28</v>
      </c>
      <c r="M3589" s="293" t="s">
        <v>13</v>
      </c>
      <c r="N3589" t="s">
        <v>14</v>
      </c>
      <c r="O3589" t="s">
        <v>307</v>
      </c>
      <c r="P3589" t="s">
        <v>1599</v>
      </c>
      <c r="Q3589" t="s">
        <v>5697</v>
      </c>
      <c r="R3589" s="230">
        <v>45169</v>
      </c>
      <c r="S3589" s="230">
        <v>45657</v>
      </c>
      <c r="T3589" t="s">
        <v>8407</v>
      </c>
      <c r="U3589" s="259"/>
      <c r="V3589" s="259"/>
      <c r="W3589" s="259"/>
      <c r="X3589" s="259"/>
      <c r="Y3589" s="260"/>
      <c r="Z3589" t="s">
        <v>8458</v>
      </c>
      <c r="AA3589" t="s">
        <v>8459</v>
      </c>
      <c r="AB3589" t="s">
        <v>8460</v>
      </c>
      <c r="AC3589" s="261" t="str">
        <f>_xlfn.IFNA(IF(Table[[#This Row],[Programme Partner]]&lt;&gt;Table[[#This Row],[Implementing Partner]],CONCATENATE(Table[[#This Row],[Programme Partner]],"-",Table[[#This Row],[Implementing Partner]]),Table[[#This Row],[Programme Partner]]),"")</f>
        <v>UNHCR-NGOF</v>
      </c>
    </row>
    <row r="3590" spans="1:29" ht="16.5" customHeight="1">
      <c r="A3590" s="183"/>
      <c r="B3590" s="183" t="s">
        <v>8385</v>
      </c>
      <c r="C3590" s="195" t="s">
        <v>5273</v>
      </c>
      <c r="D3590" s="268" t="s">
        <v>5184</v>
      </c>
      <c r="E3590" s="233" t="s">
        <v>5273</v>
      </c>
      <c r="F3590" s="195" t="s">
        <v>27</v>
      </c>
      <c r="G3590" s="195" t="s">
        <v>8012</v>
      </c>
      <c r="H3590" s="301" t="s">
        <v>8312</v>
      </c>
      <c r="I3590" s="195" t="str">
        <f>IFERROR(VLOOKUP(Table[[#This Row],[Activity Details of Assistance]],WHAT!E:F,2,FALSE),"")</f>
        <v># of door</v>
      </c>
      <c r="J3590" s="195"/>
      <c r="K3590">
        <v>542</v>
      </c>
      <c r="L3590" s="195" t="s">
        <v>28</v>
      </c>
      <c r="M3590" s="293" t="s">
        <v>13</v>
      </c>
      <c r="N3590" t="s">
        <v>14</v>
      </c>
      <c r="O3590" t="s">
        <v>307</v>
      </c>
      <c r="P3590" t="s">
        <v>1599</v>
      </c>
      <c r="Q3590" t="s">
        <v>5697</v>
      </c>
      <c r="R3590" s="230">
        <v>45169</v>
      </c>
      <c r="S3590" s="230">
        <v>45657</v>
      </c>
      <c r="T3590" t="s">
        <v>8407</v>
      </c>
      <c r="U3590" s="259"/>
      <c r="V3590" s="259"/>
      <c r="W3590" s="259"/>
      <c r="X3590" s="259"/>
      <c r="Y3590" s="260"/>
      <c r="Z3590" t="s">
        <v>8458</v>
      </c>
      <c r="AA3590" t="s">
        <v>8459</v>
      </c>
      <c r="AB3590" t="s">
        <v>8460</v>
      </c>
      <c r="AC3590" s="261" t="str">
        <f>_xlfn.IFNA(IF(Table[[#This Row],[Programme Partner]]&lt;&gt;Table[[#This Row],[Implementing Partner]],CONCATENATE(Table[[#This Row],[Programme Partner]],"-",Table[[#This Row],[Implementing Partner]]),Table[[#This Row],[Programme Partner]]),"")</f>
        <v>UNHCR-NGOF</v>
      </c>
    </row>
    <row r="3591" spans="1:29" ht="16.5" customHeight="1">
      <c r="A3591" s="183"/>
      <c r="B3591" s="183" t="s">
        <v>8385</v>
      </c>
      <c r="C3591" s="195" t="s">
        <v>5273</v>
      </c>
      <c r="D3591" s="268" t="s">
        <v>5184</v>
      </c>
      <c r="E3591" s="233" t="s">
        <v>5273</v>
      </c>
      <c r="F3591" s="195" t="s">
        <v>27</v>
      </c>
      <c r="G3591" s="195" t="s">
        <v>8013</v>
      </c>
      <c r="H3591" s="301" t="s">
        <v>8286</v>
      </c>
      <c r="I3591" s="195" t="str">
        <f>IFERROR(VLOOKUP(Table[[#This Row],[Activity Details of Assistance]],WHAT!E:F,2,FALSE),"")</f>
        <v># of HP sessions at community level</v>
      </c>
      <c r="J3591" s="195"/>
      <c r="K3591">
        <v>84</v>
      </c>
      <c r="L3591" s="195" t="s">
        <v>28</v>
      </c>
      <c r="M3591" s="293" t="s">
        <v>13</v>
      </c>
      <c r="N3591" t="s">
        <v>14</v>
      </c>
      <c r="O3591" t="s">
        <v>307</v>
      </c>
      <c r="P3591" t="s">
        <v>1599</v>
      </c>
      <c r="Q3591" t="s">
        <v>5697</v>
      </c>
      <c r="R3591" s="230">
        <v>45169</v>
      </c>
      <c r="S3591" s="230">
        <v>45657</v>
      </c>
      <c r="T3591" t="s">
        <v>8407</v>
      </c>
      <c r="U3591" s="259"/>
      <c r="V3591" s="259"/>
      <c r="W3591" s="259"/>
      <c r="X3591" s="259"/>
      <c r="Y3591" s="260"/>
      <c r="Z3591" t="s">
        <v>8458</v>
      </c>
      <c r="AA3591" t="s">
        <v>8459</v>
      </c>
      <c r="AB3591" t="s">
        <v>8460</v>
      </c>
      <c r="AC3591" s="261" t="str">
        <f>_xlfn.IFNA(IF(Table[[#This Row],[Programme Partner]]&lt;&gt;Table[[#This Row],[Implementing Partner]],CONCATENATE(Table[[#This Row],[Programme Partner]],"-",Table[[#This Row],[Implementing Partner]]),Table[[#This Row],[Programme Partner]]),"")</f>
        <v>UNHCR-NGOF</v>
      </c>
    </row>
    <row r="3592" spans="1:29" ht="16.5" customHeight="1">
      <c r="A3592" s="183"/>
      <c r="B3592" s="183" t="s">
        <v>8385</v>
      </c>
      <c r="C3592" s="195" t="s">
        <v>5273</v>
      </c>
      <c r="D3592" s="268" t="s">
        <v>5184</v>
      </c>
      <c r="E3592" s="233" t="s">
        <v>5273</v>
      </c>
      <c r="F3592" s="195" t="s">
        <v>27</v>
      </c>
      <c r="G3592" s="195" t="s">
        <v>8013</v>
      </c>
      <c r="H3592" s="301" t="s">
        <v>8287</v>
      </c>
      <c r="I3592" s="195" t="str">
        <f>IFERROR(VLOOKUP(Table[[#This Row],[Activity Details of Assistance]],WHAT!E:F,2,FALSE),"")</f>
        <v># of HP sessions at HH level</v>
      </c>
      <c r="J3592" s="195"/>
      <c r="K3592">
        <v>5089</v>
      </c>
      <c r="L3592" s="195" t="s">
        <v>28</v>
      </c>
      <c r="M3592" s="293" t="s">
        <v>13</v>
      </c>
      <c r="N3592" t="s">
        <v>14</v>
      </c>
      <c r="O3592" t="s">
        <v>307</v>
      </c>
      <c r="P3592" t="s">
        <v>1599</v>
      </c>
      <c r="Q3592" t="s">
        <v>5697</v>
      </c>
      <c r="R3592" s="230">
        <v>45169</v>
      </c>
      <c r="S3592" s="230">
        <v>45657</v>
      </c>
      <c r="T3592" t="s">
        <v>8407</v>
      </c>
      <c r="U3592" s="259"/>
      <c r="V3592" s="259"/>
      <c r="W3592" s="259"/>
      <c r="X3592" s="259"/>
      <c r="Y3592" s="260"/>
      <c r="Z3592" t="s">
        <v>8458</v>
      </c>
      <c r="AA3592" t="s">
        <v>8459</v>
      </c>
      <c r="AB3592" t="s">
        <v>8460</v>
      </c>
      <c r="AC3592" s="261" t="str">
        <f>_xlfn.IFNA(IF(Table[[#This Row],[Programme Partner]]&lt;&gt;Table[[#This Row],[Implementing Partner]],CONCATENATE(Table[[#This Row],[Programme Partner]],"-",Table[[#This Row],[Implementing Partner]]),Table[[#This Row],[Programme Partner]]),"")</f>
        <v>UNHCR-NGOF</v>
      </c>
    </row>
    <row r="3593" spans="1:29" ht="16.5" customHeight="1">
      <c r="A3593" s="183"/>
      <c r="B3593" s="183" t="s">
        <v>8385</v>
      </c>
      <c r="C3593" s="195" t="s">
        <v>5273</v>
      </c>
      <c r="D3593" s="268" t="s">
        <v>5184</v>
      </c>
      <c r="E3593" s="233" t="s">
        <v>5273</v>
      </c>
      <c r="F3593" s="195" t="s">
        <v>27</v>
      </c>
      <c r="G3593" s="195" t="s">
        <v>8013</v>
      </c>
      <c r="H3593" s="301" t="s">
        <v>8327</v>
      </c>
      <c r="I3593" s="195" t="str">
        <f>IFERROR(VLOOKUP(Table[[#This Row],[Activity Details of Assistance]],WHAT!E:F,2,FALSE),"")</f>
        <v># of HP sessions at institution level</v>
      </c>
      <c r="J3593" s="195"/>
      <c r="K3593">
        <v>7</v>
      </c>
      <c r="L3593" s="195" t="s">
        <v>28</v>
      </c>
      <c r="M3593" s="293" t="s">
        <v>13</v>
      </c>
      <c r="N3593" t="s">
        <v>14</v>
      </c>
      <c r="O3593" t="s">
        <v>307</v>
      </c>
      <c r="P3593" t="s">
        <v>1599</v>
      </c>
      <c r="Q3593" t="s">
        <v>5697</v>
      </c>
      <c r="R3593" s="230">
        <v>45169</v>
      </c>
      <c r="S3593" s="230">
        <v>45657</v>
      </c>
      <c r="T3593" t="s">
        <v>8407</v>
      </c>
      <c r="U3593" s="259"/>
      <c r="V3593" s="259"/>
      <c r="W3593" s="259"/>
      <c r="X3593" s="259"/>
      <c r="Y3593" s="260"/>
      <c r="Z3593" t="s">
        <v>8458</v>
      </c>
      <c r="AA3593" t="s">
        <v>8459</v>
      </c>
      <c r="AB3593" t="s">
        <v>8460</v>
      </c>
      <c r="AC3593" s="261" t="str">
        <f>_xlfn.IFNA(IF(Table[[#This Row],[Programme Partner]]&lt;&gt;Table[[#This Row],[Implementing Partner]],CONCATENATE(Table[[#This Row],[Programme Partner]],"-",Table[[#This Row],[Implementing Partner]]),Table[[#This Row],[Programme Partner]]),"")</f>
        <v>UNHCR-NGOF</v>
      </c>
    </row>
    <row r="3594" spans="1:29" ht="16.5" customHeight="1">
      <c r="A3594" s="183"/>
      <c r="B3594" s="183" t="s">
        <v>8385</v>
      </c>
      <c r="C3594" s="195" t="s">
        <v>5273</v>
      </c>
      <c r="D3594" s="268" t="s">
        <v>5184</v>
      </c>
      <c r="E3594" s="233" t="s">
        <v>5273</v>
      </c>
      <c r="F3594" s="195" t="s">
        <v>27</v>
      </c>
      <c r="G3594" s="195" t="s">
        <v>8013</v>
      </c>
      <c r="H3594" s="301" t="s">
        <v>8288</v>
      </c>
      <c r="I3594" s="195" t="str">
        <f>IFERROR(VLOOKUP(Table[[#This Row],[Activity Details of Assistance]],WHAT!E:F,2,FALSE),"")</f>
        <v># of handwashing station</v>
      </c>
      <c r="J3594" s="195"/>
      <c r="K3594">
        <v>2</v>
      </c>
      <c r="L3594" s="195" t="s">
        <v>28</v>
      </c>
      <c r="M3594" s="293" t="s">
        <v>13</v>
      </c>
      <c r="N3594" t="s">
        <v>14</v>
      </c>
      <c r="O3594" t="s">
        <v>307</v>
      </c>
      <c r="P3594" t="s">
        <v>1599</v>
      </c>
      <c r="Q3594" t="s">
        <v>5697</v>
      </c>
      <c r="R3594" s="230">
        <v>45169</v>
      </c>
      <c r="S3594" s="230">
        <v>45657</v>
      </c>
      <c r="T3594" t="s">
        <v>8407</v>
      </c>
      <c r="U3594" s="259"/>
      <c r="V3594" s="259"/>
      <c r="W3594" s="259"/>
      <c r="X3594" s="259"/>
      <c r="Y3594" s="260"/>
      <c r="Z3594" t="s">
        <v>8458</v>
      </c>
      <c r="AA3594" t="s">
        <v>8459</v>
      </c>
      <c r="AB3594" t="s">
        <v>8460</v>
      </c>
      <c r="AC3594" s="261" t="str">
        <f>_xlfn.IFNA(IF(Table[[#This Row],[Programme Partner]]&lt;&gt;Table[[#This Row],[Implementing Partner]],CONCATENATE(Table[[#This Row],[Programme Partner]],"-",Table[[#This Row],[Implementing Partner]]),Table[[#This Row],[Programme Partner]]),"")</f>
        <v>UNHCR-NGOF</v>
      </c>
    </row>
    <row r="3595" spans="1:29" ht="16.5" customHeight="1">
      <c r="A3595" s="183"/>
      <c r="B3595" s="183" t="s">
        <v>8385</v>
      </c>
      <c r="C3595" s="195" t="s">
        <v>5273</v>
      </c>
      <c r="D3595" s="268" t="s">
        <v>5184</v>
      </c>
      <c r="E3595" s="233" t="s">
        <v>5273</v>
      </c>
      <c r="F3595" s="195" t="s">
        <v>27</v>
      </c>
      <c r="G3595" s="195" t="s">
        <v>8013</v>
      </c>
      <c r="H3595" s="301" t="s">
        <v>8338</v>
      </c>
      <c r="I3595" s="195" t="str">
        <f>IFERROR(VLOOKUP(Table[[#This Row],[Activity Details of Assistance]],WHAT!E:F,2,FALSE),"")</f>
        <v># of facilities</v>
      </c>
      <c r="J3595" s="195"/>
      <c r="K3595">
        <v>1748</v>
      </c>
      <c r="L3595" s="195" t="s">
        <v>28</v>
      </c>
      <c r="M3595" s="293" t="s">
        <v>13</v>
      </c>
      <c r="N3595" t="s">
        <v>14</v>
      </c>
      <c r="O3595" t="s">
        <v>307</v>
      </c>
      <c r="P3595" t="s">
        <v>1599</v>
      </c>
      <c r="Q3595" t="s">
        <v>5697</v>
      </c>
      <c r="R3595" s="230">
        <v>45169</v>
      </c>
      <c r="S3595" s="230">
        <v>45657</v>
      </c>
      <c r="T3595" t="s">
        <v>8407</v>
      </c>
      <c r="U3595" s="259"/>
      <c r="V3595" s="259"/>
      <c r="W3595" s="259"/>
      <c r="X3595" s="259"/>
      <c r="Y3595" s="260"/>
      <c r="Z3595" t="s">
        <v>8458</v>
      </c>
      <c r="AA3595" t="s">
        <v>8459</v>
      </c>
      <c r="AB3595" t="s">
        <v>8460</v>
      </c>
      <c r="AC3595" s="261" t="str">
        <f>_xlfn.IFNA(IF(Table[[#This Row],[Programme Partner]]&lt;&gt;Table[[#This Row],[Implementing Partner]],CONCATENATE(Table[[#This Row],[Programme Partner]],"-",Table[[#This Row],[Implementing Partner]]),Table[[#This Row],[Programme Partner]]),"")</f>
        <v>UNHCR-NGOF</v>
      </c>
    </row>
    <row r="3596" spans="1:29" ht="16.5" customHeight="1">
      <c r="A3596" s="183"/>
      <c r="B3596" s="183" t="s">
        <v>8385</v>
      </c>
      <c r="C3596" s="195" t="s">
        <v>5273</v>
      </c>
      <c r="D3596" s="268" t="s">
        <v>5184</v>
      </c>
      <c r="E3596" s="233" t="s">
        <v>5273</v>
      </c>
      <c r="F3596" s="195" t="s">
        <v>27</v>
      </c>
      <c r="G3596" s="195" t="s">
        <v>8014</v>
      </c>
      <c r="H3596" s="301" t="s">
        <v>8313</v>
      </c>
      <c r="I3596" s="195" t="str">
        <f>IFERROR(VLOOKUP(Table[[#This Row],[Activity Details of Assistance]],WHAT!E:F,2,FALSE),"")</f>
        <v># of campaign per camp </v>
      </c>
      <c r="J3596" s="195"/>
      <c r="K3596">
        <v>7</v>
      </c>
      <c r="L3596" s="195" t="s">
        <v>28</v>
      </c>
      <c r="M3596" s="293" t="s">
        <v>13</v>
      </c>
      <c r="N3596" t="s">
        <v>14</v>
      </c>
      <c r="O3596" t="s">
        <v>307</v>
      </c>
      <c r="P3596" t="s">
        <v>1599</v>
      </c>
      <c r="Q3596" t="s">
        <v>5697</v>
      </c>
      <c r="R3596" s="230">
        <v>45169</v>
      </c>
      <c r="S3596" s="230">
        <v>45657</v>
      </c>
      <c r="T3596" t="s">
        <v>8407</v>
      </c>
      <c r="U3596" s="259"/>
      <c r="V3596" s="259"/>
      <c r="W3596" s="259"/>
      <c r="X3596" s="259"/>
      <c r="Y3596" s="260"/>
      <c r="Z3596" t="s">
        <v>8458</v>
      </c>
      <c r="AA3596" t="s">
        <v>8459</v>
      </c>
      <c r="AB3596" t="s">
        <v>8460</v>
      </c>
      <c r="AC3596" s="261" t="str">
        <f>_xlfn.IFNA(IF(Table[[#This Row],[Programme Partner]]&lt;&gt;Table[[#This Row],[Implementing Partner]],CONCATENATE(Table[[#This Row],[Programme Partner]],"-",Table[[#This Row],[Implementing Partner]]),Table[[#This Row],[Programme Partner]]),"")</f>
        <v>UNHCR-NGOF</v>
      </c>
    </row>
    <row r="3597" spans="1:29" ht="16.5" customHeight="1">
      <c r="A3597" s="183"/>
      <c r="B3597" s="183" t="s">
        <v>8385</v>
      </c>
      <c r="C3597" s="195" t="s">
        <v>5273</v>
      </c>
      <c r="D3597" s="268" t="s">
        <v>5184</v>
      </c>
      <c r="E3597" s="233" t="s">
        <v>5273</v>
      </c>
      <c r="F3597" s="195" t="s">
        <v>27</v>
      </c>
      <c r="G3597" s="195" t="s">
        <v>8014</v>
      </c>
      <c r="H3597" s="301" t="s">
        <v>8401</v>
      </c>
      <c r="I3597" s="195" t="str">
        <f>IFERROR(VLOOKUP(Table[[#This Row],[Activity Details of Assistance]],WHAT!E:F,2,FALSE),"")</f>
        <v># of household</v>
      </c>
      <c r="J3597" s="195"/>
      <c r="K3597">
        <v>4256</v>
      </c>
      <c r="L3597" s="195" t="s">
        <v>28</v>
      </c>
      <c r="M3597" s="293" t="s">
        <v>13</v>
      </c>
      <c r="N3597" t="s">
        <v>14</v>
      </c>
      <c r="O3597" t="s">
        <v>307</v>
      </c>
      <c r="P3597" t="s">
        <v>1599</v>
      </c>
      <c r="Q3597" t="s">
        <v>5697</v>
      </c>
      <c r="R3597" s="230">
        <v>45169</v>
      </c>
      <c r="S3597" s="230">
        <v>45657</v>
      </c>
      <c r="T3597" t="s">
        <v>8407</v>
      </c>
      <c r="U3597" s="259"/>
      <c r="V3597" s="259"/>
      <c r="W3597" s="259"/>
      <c r="X3597" s="259"/>
      <c r="Y3597" s="260"/>
      <c r="Z3597" t="s">
        <v>8458</v>
      </c>
      <c r="AA3597" t="s">
        <v>8459</v>
      </c>
      <c r="AB3597" t="s">
        <v>8460</v>
      </c>
      <c r="AC3597" s="261" t="str">
        <f>_xlfn.IFNA(IF(Table[[#This Row],[Programme Partner]]&lt;&gt;Table[[#This Row],[Implementing Partner]],CONCATENATE(Table[[#This Row],[Programme Partner]],"-",Table[[#This Row],[Implementing Partner]]),Table[[#This Row],[Programme Partner]]),"")</f>
        <v>UNHCR-NGOF</v>
      </c>
    </row>
    <row r="3598" spans="1:29" ht="16.5" customHeight="1">
      <c r="A3598" s="183"/>
      <c r="B3598" s="183" t="s">
        <v>8385</v>
      </c>
      <c r="C3598" s="195" t="s">
        <v>5273</v>
      </c>
      <c r="D3598" s="268" t="s">
        <v>5184</v>
      </c>
      <c r="E3598" s="233" t="s">
        <v>5273</v>
      </c>
      <c r="F3598" s="195" t="s">
        <v>27</v>
      </c>
      <c r="G3598" s="195" t="s">
        <v>8012</v>
      </c>
      <c r="H3598" s="301" t="s">
        <v>8364</v>
      </c>
      <c r="I3598" s="195" t="str">
        <f>IFERROR(VLOOKUP(Table[[#This Row],[Activity Details of Assistance]],WHAT!E:F,2,FALSE),"")</f>
        <v xml:space="preserve"># of door </v>
      </c>
      <c r="J3598" s="195"/>
      <c r="K3598">
        <v>55</v>
      </c>
      <c r="L3598" s="195" t="s">
        <v>28</v>
      </c>
      <c r="M3598" s="293" t="s">
        <v>13</v>
      </c>
      <c r="N3598" t="s">
        <v>14</v>
      </c>
      <c r="O3598" t="s">
        <v>309</v>
      </c>
      <c r="P3598" t="s">
        <v>1607</v>
      </c>
      <c r="Q3598" t="s">
        <v>4710</v>
      </c>
      <c r="R3598" s="230">
        <v>45169</v>
      </c>
      <c r="S3598" s="230">
        <v>45657</v>
      </c>
      <c r="T3598" t="s">
        <v>8407</v>
      </c>
      <c r="U3598" s="259"/>
      <c r="V3598" s="259"/>
      <c r="W3598" s="259"/>
      <c r="X3598" s="259"/>
      <c r="Y3598" s="260"/>
      <c r="Z3598" t="s">
        <v>8458</v>
      </c>
      <c r="AA3598" t="s">
        <v>8459</v>
      </c>
      <c r="AB3598" t="s">
        <v>8460</v>
      </c>
      <c r="AC3598" s="261" t="str">
        <f>_xlfn.IFNA(IF(Table[[#This Row],[Programme Partner]]&lt;&gt;Table[[#This Row],[Implementing Partner]],CONCATENATE(Table[[#This Row],[Programme Partner]],"-",Table[[#This Row],[Implementing Partner]]),Table[[#This Row],[Programme Partner]]),"")</f>
        <v>UNHCR-NGOF</v>
      </c>
    </row>
    <row r="3599" spans="1:29" ht="16.5" customHeight="1">
      <c r="A3599" s="183"/>
      <c r="B3599" s="183" t="s">
        <v>8385</v>
      </c>
      <c r="C3599" s="195" t="s">
        <v>5273</v>
      </c>
      <c r="D3599" s="268" t="s">
        <v>5184</v>
      </c>
      <c r="E3599" s="233" t="s">
        <v>5273</v>
      </c>
      <c r="F3599" s="195" t="s">
        <v>27</v>
      </c>
      <c r="G3599" s="195" t="s">
        <v>8012</v>
      </c>
      <c r="H3599" s="301" t="s">
        <v>8365</v>
      </c>
      <c r="I3599" s="195" t="str">
        <f>IFERROR(VLOOKUP(Table[[#This Row],[Activity Details of Assistance]],WHAT!E:F,2,FALSE),"")</f>
        <v># of door</v>
      </c>
      <c r="J3599" s="195"/>
      <c r="K3599">
        <v>355</v>
      </c>
      <c r="L3599" s="195" t="s">
        <v>28</v>
      </c>
      <c r="M3599" s="293" t="s">
        <v>13</v>
      </c>
      <c r="N3599" t="s">
        <v>14</v>
      </c>
      <c r="O3599" t="s">
        <v>309</v>
      </c>
      <c r="P3599" t="s">
        <v>1607</v>
      </c>
      <c r="Q3599" t="s">
        <v>4710</v>
      </c>
      <c r="R3599" s="230">
        <v>45169</v>
      </c>
      <c r="S3599" s="230">
        <v>45657</v>
      </c>
      <c r="T3599" t="s">
        <v>8407</v>
      </c>
      <c r="U3599" s="259"/>
      <c r="V3599" s="259"/>
      <c r="W3599" s="259"/>
      <c r="X3599" s="259"/>
      <c r="Y3599" s="260"/>
      <c r="Z3599" t="s">
        <v>8458</v>
      </c>
      <c r="AA3599" t="s">
        <v>8459</v>
      </c>
      <c r="AB3599" t="s">
        <v>8460</v>
      </c>
      <c r="AC3599" s="261" t="str">
        <f>_xlfn.IFNA(IF(Table[[#This Row],[Programme Partner]]&lt;&gt;Table[[#This Row],[Implementing Partner]],CONCATENATE(Table[[#This Row],[Programme Partner]],"-",Table[[#This Row],[Implementing Partner]]),Table[[#This Row],[Programme Partner]]),"")</f>
        <v>UNHCR-NGOF</v>
      </c>
    </row>
    <row r="3600" spans="1:29" ht="16.5" customHeight="1">
      <c r="A3600" s="183"/>
      <c r="B3600" s="183" t="s">
        <v>8385</v>
      </c>
      <c r="C3600" s="195" t="s">
        <v>5273</v>
      </c>
      <c r="D3600" s="268" t="s">
        <v>5184</v>
      </c>
      <c r="E3600" s="233" t="s">
        <v>5273</v>
      </c>
      <c r="F3600" s="195" t="s">
        <v>27</v>
      </c>
      <c r="G3600" s="195" t="s">
        <v>8012</v>
      </c>
      <c r="H3600" s="301" t="s">
        <v>8312</v>
      </c>
      <c r="I3600" s="195" t="str">
        <f>IFERROR(VLOOKUP(Table[[#This Row],[Activity Details of Assistance]],WHAT!E:F,2,FALSE),"")</f>
        <v># of door</v>
      </c>
      <c r="J3600" s="195"/>
      <c r="K3600">
        <v>558</v>
      </c>
      <c r="L3600" s="195" t="s">
        <v>28</v>
      </c>
      <c r="M3600" s="293" t="s">
        <v>13</v>
      </c>
      <c r="N3600" t="s">
        <v>14</v>
      </c>
      <c r="O3600" t="s">
        <v>309</v>
      </c>
      <c r="P3600" t="s">
        <v>1607</v>
      </c>
      <c r="Q3600" t="s">
        <v>4710</v>
      </c>
      <c r="R3600" s="230">
        <v>45169</v>
      </c>
      <c r="S3600" s="230">
        <v>45657</v>
      </c>
      <c r="T3600" t="s">
        <v>8407</v>
      </c>
      <c r="U3600" s="259"/>
      <c r="V3600" s="259"/>
      <c r="W3600" s="259"/>
      <c r="X3600" s="259"/>
      <c r="Y3600" s="260"/>
      <c r="Z3600" t="s">
        <v>8458</v>
      </c>
      <c r="AA3600" t="s">
        <v>8459</v>
      </c>
      <c r="AB3600" t="s">
        <v>8460</v>
      </c>
      <c r="AC3600" s="261" t="str">
        <f>_xlfn.IFNA(IF(Table[[#This Row],[Programme Partner]]&lt;&gt;Table[[#This Row],[Implementing Partner]],CONCATENATE(Table[[#This Row],[Programme Partner]],"-",Table[[#This Row],[Implementing Partner]]),Table[[#This Row],[Programme Partner]]),"")</f>
        <v>UNHCR-NGOF</v>
      </c>
    </row>
    <row r="3601" spans="1:29" ht="16.5" customHeight="1">
      <c r="A3601" s="183"/>
      <c r="B3601" s="183" t="s">
        <v>8385</v>
      </c>
      <c r="C3601" s="195" t="s">
        <v>5273</v>
      </c>
      <c r="D3601" s="268" t="s">
        <v>5184</v>
      </c>
      <c r="E3601" s="233" t="s">
        <v>5273</v>
      </c>
      <c r="F3601" s="195" t="s">
        <v>27</v>
      </c>
      <c r="G3601" s="195" t="s">
        <v>8013</v>
      </c>
      <c r="H3601" s="301" t="s">
        <v>8286</v>
      </c>
      <c r="I3601" s="195" t="str">
        <f>IFERROR(VLOOKUP(Table[[#This Row],[Activity Details of Assistance]],WHAT!E:F,2,FALSE),"")</f>
        <v># of HP sessions at community level</v>
      </c>
      <c r="J3601" s="195"/>
      <c r="K3601">
        <v>96</v>
      </c>
      <c r="L3601" s="195" t="s">
        <v>28</v>
      </c>
      <c r="M3601" s="293" t="s">
        <v>13</v>
      </c>
      <c r="N3601" t="s">
        <v>14</v>
      </c>
      <c r="O3601" t="s">
        <v>309</v>
      </c>
      <c r="P3601" t="s">
        <v>1607</v>
      </c>
      <c r="Q3601" t="s">
        <v>4710</v>
      </c>
      <c r="R3601" s="230">
        <v>45169</v>
      </c>
      <c r="S3601" s="230">
        <v>45657</v>
      </c>
      <c r="T3601" t="s">
        <v>8407</v>
      </c>
      <c r="U3601" s="259"/>
      <c r="V3601" s="259"/>
      <c r="W3601" s="259"/>
      <c r="X3601" s="259"/>
      <c r="Y3601" s="260"/>
      <c r="Z3601" t="s">
        <v>8458</v>
      </c>
      <c r="AA3601" t="s">
        <v>8459</v>
      </c>
      <c r="AB3601" t="s">
        <v>8460</v>
      </c>
      <c r="AC3601" s="261" t="str">
        <f>_xlfn.IFNA(IF(Table[[#This Row],[Programme Partner]]&lt;&gt;Table[[#This Row],[Implementing Partner]],CONCATENATE(Table[[#This Row],[Programme Partner]],"-",Table[[#This Row],[Implementing Partner]]),Table[[#This Row],[Programme Partner]]),"")</f>
        <v>UNHCR-NGOF</v>
      </c>
    </row>
    <row r="3602" spans="1:29" ht="16.5" customHeight="1">
      <c r="A3602" s="183"/>
      <c r="B3602" s="183" t="s">
        <v>8385</v>
      </c>
      <c r="C3602" s="195" t="s">
        <v>5273</v>
      </c>
      <c r="D3602" s="268" t="s">
        <v>5184</v>
      </c>
      <c r="E3602" s="233" t="s">
        <v>5273</v>
      </c>
      <c r="F3602" s="195" t="s">
        <v>27</v>
      </c>
      <c r="G3602" s="195" t="s">
        <v>8013</v>
      </c>
      <c r="H3602" s="301" t="s">
        <v>8287</v>
      </c>
      <c r="I3602" s="195" t="str">
        <f>IFERROR(VLOOKUP(Table[[#This Row],[Activity Details of Assistance]],WHAT!E:F,2,FALSE),"")</f>
        <v># of HP sessions at HH level</v>
      </c>
      <c r="J3602" s="195"/>
      <c r="K3602">
        <v>3220</v>
      </c>
      <c r="L3602" s="195" t="s">
        <v>28</v>
      </c>
      <c r="M3602" s="293" t="s">
        <v>13</v>
      </c>
      <c r="N3602" t="s">
        <v>14</v>
      </c>
      <c r="O3602" t="s">
        <v>309</v>
      </c>
      <c r="P3602" t="s">
        <v>1607</v>
      </c>
      <c r="Q3602" t="s">
        <v>4710</v>
      </c>
      <c r="R3602" s="230">
        <v>45169</v>
      </c>
      <c r="S3602" s="230">
        <v>45657</v>
      </c>
      <c r="T3602" t="s">
        <v>8407</v>
      </c>
      <c r="U3602" s="259"/>
      <c r="V3602" s="259"/>
      <c r="W3602" s="259"/>
      <c r="X3602" s="259"/>
      <c r="Y3602" s="260"/>
      <c r="Z3602" t="s">
        <v>8458</v>
      </c>
      <c r="AA3602" t="s">
        <v>8459</v>
      </c>
      <c r="AB3602" t="s">
        <v>8460</v>
      </c>
      <c r="AC3602" s="261" t="str">
        <f>_xlfn.IFNA(IF(Table[[#This Row],[Programme Partner]]&lt;&gt;Table[[#This Row],[Implementing Partner]],CONCATENATE(Table[[#This Row],[Programme Partner]],"-",Table[[#This Row],[Implementing Partner]]),Table[[#This Row],[Programme Partner]]),"")</f>
        <v>UNHCR-NGOF</v>
      </c>
    </row>
    <row r="3603" spans="1:29" ht="16.5" customHeight="1">
      <c r="A3603" s="183"/>
      <c r="B3603" s="183" t="s">
        <v>8385</v>
      </c>
      <c r="C3603" s="195" t="s">
        <v>5273</v>
      </c>
      <c r="D3603" s="268" t="s">
        <v>5184</v>
      </c>
      <c r="E3603" s="233" t="s">
        <v>5273</v>
      </c>
      <c r="F3603" s="195" t="s">
        <v>27</v>
      </c>
      <c r="G3603" s="195" t="s">
        <v>8013</v>
      </c>
      <c r="H3603" s="301" t="s">
        <v>8327</v>
      </c>
      <c r="I3603" s="195" t="str">
        <f>IFERROR(VLOOKUP(Table[[#This Row],[Activity Details of Assistance]],WHAT!E:F,2,FALSE),"")</f>
        <v># of HP sessions at institution level</v>
      </c>
      <c r="J3603" s="195"/>
      <c r="K3603">
        <v>8</v>
      </c>
      <c r="L3603" s="195" t="s">
        <v>28</v>
      </c>
      <c r="M3603" s="293" t="s">
        <v>13</v>
      </c>
      <c r="N3603" t="s">
        <v>14</v>
      </c>
      <c r="O3603" t="s">
        <v>309</v>
      </c>
      <c r="P3603" t="s">
        <v>1607</v>
      </c>
      <c r="Q3603" t="s">
        <v>4710</v>
      </c>
      <c r="R3603" s="230">
        <v>45169</v>
      </c>
      <c r="S3603" s="230">
        <v>45657</v>
      </c>
      <c r="T3603" t="s">
        <v>8407</v>
      </c>
      <c r="U3603" s="259"/>
      <c r="V3603" s="259"/>
      <c r="W3603" s="259"/>
      <c r="X3603" s="259"/>
      <c r="Y3603" s="260"/>
      <c r="Z3603" t="s">
        <v>8458</v>
      </c>
      <c r="AA3603" t="s">
        <v>8459</v>
      </c>
      <c r="AB3603" t="s">
        <v>8460</v>
      </c>
      <c r="AC3603" s="261" t="str">
        <f>_xlfn.IFNA(IF(Table[[#This Row],[Programme Partner]]&lt;&gt;Table[[#This Row],[Implementing Partner]],CONCATENATE(Table[[#This Row],[Programme Partner]],"-",Table[[#This Row],[Implementing Partner]]),Table[[#This Row],[Programme Partner]]),"")</f>
        <v>UNHCR-NGOF</v>
      </c>
    </row>
    <row r="3604" spans="1:29" ht="16.5" customHeight="1">
      <c r="A3604" s="183"/>
      <c r="B3604" s="183" t="s">
        <v>8385</v>
      </c>
      <c r="C3604" s="195" t="s">
        <v>5273</v>
      </c>
      <c r="D3604" s="268" t="s">
        <v>5184</v>
      </c>
      <c r="E3604" s="233" t="s">
        <v>5273</v>
      </c>
      <c r="F3604" s="195" t="s">
        <v>27</v>
      </c>
      <c r="G3604" s="195" t="s">
        <v>8013</v>
      </c>
      <c r="H3604" s="301" t="s">
        <v>8338</v>
      </c>
      <c r="I3604" s="195" t="str">
        <f>IFERROR(VLOOKUP(Table[[#This Row],[Activity Details of Assistance]],WHAT!E:F,2,FALSE),"")</f>
        <v># of facilities</v>
      </c>
      <c r="J3604" s="195"/>
      <c r="K3604">
        <v>2190</v>
      </c>
      <c r="L3604" s="195" t="s">
        <v>28</v>
      </c>
      <c r="M3604" s="293" t="s">
        <v>13</v>
      </c>
      <c r="N3604" t="s">
        <v>14</v>
      </c>
      <c r="O3604" t="s">
        <v>309</v>
      </c>
      <c r="P3604" t="s">
        <v>1607</v>
      </c>
      <c r="Q3604" t="s">
        <v>4710</v>
      </c>
      <c r="R3604" s="230">
        <v>45169</v>
      </c>
      <c r="S3604" s="230">
        <v>45657</v>
      </c>
      <c r="T3604" t="s">
        <v>8407</v>
      </c>
      <c r="U3604" s="259"/>
      <c r="V3604" s="259"/>
      <c r="W3604" s="259"/>
      <c r="X3604" s="259"/>
      <c r="Y3604" s="260"/>
      <c r="Z3604" t="s">
        <v>8458</v>
      </c>
      <c r="AA3604" t="s">
        <v>8459</v>
      </c>
      <c r="AB3604" t="s">
        <v>8460</v>
      </c>
      <c r="AC3604" s="261" t="str">
        <f>_xlfn.IFNA(IF(Table[[#This Row],[Programme Partner]]&lt;&gt;Table[[#This Row],[Implementing Partner]],CONCATENATE(Table[[#This Row],[Programme Partner]],"-",Table[[#This Row],[Implementing Partner]]),Table[[#This Row],[Programme Partner]]),"")</f>
        <v>UNHCR-NGOF</v>
      </c>
    </row>
    <row r="3605" spans="1:29" ht="16.5" customHeight="1">
      <c r="A3605" s="183"/>
      <c r="B3605" s="183" t="s">
        <v>8385</v>
      </c>
      <c r="C3605" s="195" t="s">
        <v>5273</v>
      </c>
      <c r="D3605" s="268" t="s">
        <v>5184</v>
      </c>
      <c r="E3605" s="233" t="s">
        <v>5273</v>
      </c>
      <c r="F3605" s="195" t="s">
        <v>27</v>
      </c>
      <c r="G3605" s="195" t="s">
        <v>8014</v>
      </c>
      <c r="H3605" s="301" t="s">
        <v>8313</v>
      </c>
      <c r="I3605" s="195" t="str">
        <f>IFERROR(VLOOKUP(Table[[#This Row],[Activity Details of Assistance]],WHAT!E:F,2,FALSE),"")</f>
        <v># of campaign per camp </v>
      </c>
      <c r="J3605" s="195"/>
      <c r="K3605">
        <v>7</v>
      </c>
      <c r="L3605" s="195" t="s">
        <v>28</v>
      </c>
      <c r="M3605" s="293" t="s">
        <v>13</v>
      </c>
      <c r="N3605" t="s">
        <v>14</v>
      </c>
      <c r="O3605" t="s">
        <v>309</v>
      </c>
      <c r="P3605" t="s">
        <v>1607</v>
      </c>
      <c r="Q3605" t="s">
        <v>4710</v>
      </c>
      <c r="R3605" s="230">
        <v>45169</v>
      </c>
      <c r="S3605" s="230">
        <v>45657</v>
      </c>
      <c r="T3605" t="s">
        <v>8407</v>
      </c>
      <c r="U3605" s="259"/>
      <c r="V3605" s="259"/>
      <c r="W3605" s="259"/>
      <c r="X3605" s="259"/>
      <c r="Y3605" s="260"/>
      <c r="Z3605" t="s">
        <v>8458</v>
      </c>
      <c r="AA3605" t="s">
        <v>8459</v>
      </c>
      <c r="AB3605" t="s">
        <v>8460</v>
      </c>
      <c r="AC3605" s="261" t="str">
        <f>_xlfn.IFNA(IF(Table[[#This Row],[Programme Partner]]&lt;&gt;Table[[#This Row],[Implementing Partner]],CONCATENATE(Table[[#This Row],[Programme Partner]],"-",Table[[#This Row],[Implementing Partner]]),Table[[#This Row],[Programme Partner]]),"")</f>
        <v>UNHCR-NGOF</v>
      </c>
    </row>
    <row r="3606" spans="1:29" ht="16.5" customHeight="1">
      <c r="A3606" s="183"/>
      <c r="B3606" s="183" t="s">
        <v>8385</v>
      </c>
      <c r="C3606" s="195" t="s">
        <v>5273</v>
      </c>
      <c r="D3606" s="268" t="s">
        <v>5184</v>
      </c>
      <c r="E3606" s="233" t="s">
        <v>5273</v>
      </c>
      <c r="F3606" s="195" t="s">
        <v>27</v>
      </c>
      <c r="G3606" s="195" t="s">
        <v>8014</v>
      </c>
      <c r="H3606" s="301" t="s">
        <v>8412</v>
      </c>
      <c r="I3606" s="195" t="str">
        <f>IFERROR(VLOOKUP(Table[[#This Row],[Activity Details of Assistance]],WHAT!E:F,2,FALSE),"")</f>
        <v># of HH</v>
      </c>
      <c r="J3606" s="195"/>
      <c r="K3606">
        <v>3124</v>
      </c>
      <c r="L3606" s="195" t="s">
        <v>28</v>
      </c>
      <c r="M3606" s="293" t="s">
        <v>13</v>
      </c>
      <c r="N3606" t="s">
        <v>14</v>
      </c>
      <c r="O3606" t="s">
        <v>309</v>
      </c>
      <c r="P3606" t="s">
        <v>1607</v>
      </c>
      <c r="Q3606" t="s">
        <v>4710</v>
      </c>
      <c r="R3606" s="230">
        <v>45169</v>
      </c>
      <c r="S3606" s="230">
        <v>45657</v>
      </c>
      <c r="T3606" t="s">
        <v>8407</v>
      </c>
      <c r="U3606" s="259"/>
      <c r="V3606" s="259"/>
      <c r="W3606" s="259"/>
      <c r="X3606" s="259"/>
      <c r="Y3606" s="260"/>
      <c r="Z3606" t="s">
        <v>8458</v>
      </c>
      <c r="AA3606" t="s">
        <v>8459</v>
      </c>
      <c r="AB3606" t="s">
        <v>8460</v>
      </c>
      <c r="AC3606" s="261" t="str">
        <f>_xlfn.IFNA(IF(Table[[#This Row],[Programme Partner]]&lt;&gt;Table[[#This Row],[Implementing Partner]],CONCATENATE(Table[[#This Row],[Programme Partner]],"-",Table[[#This Row],[Implementing Partner]]),Table[[#This Row],[Programme Partner]]),"")</f>
        <v>UNHCR-NGOF</v>
      </c>
    </row>
    <row r="3607" spans="1:29" ht="16.5" customHeight="1">
      <c r="A3607" s="183"/>
      <c r="B3607" s="183" t="s">
        <v>8385</v>
      </c>
      <c r="C3607" s="195" t="s">
        <v>5275</v>
      </c>
      <c r="D3607" s="268" t="s">
        <v>5300</v>
      </c>
      <c r="E3607" s="233" t="s">
        <v>5275</v>
      </c>
      <c r="F3607" s="195" t="s">
        <v>27</v>
      </c>
      <c r="G3607" s="195" t="s">
        <v>8011</v>
      </c>
      <c r="H3607" s="301" t="s">
        <v>8363</v>
      </c>
      <c r="I3607" s="195" t="str">
        <f>IFERROR(VLOOKUP(Table[[#This Row],[Activity Details of Assistance]],WHAT!E:F,2,FALSE),"")</f>
        <v># of tube well</v>
      </c>
      <c r="J3607" s="195"/>
      <c r="K3607">
        <v>269</v>
      </c>
      <c r="L3607" s="195" t="s">
        <v>28</v>
      </c>
      <c r="M3607" s="293" t="s">
        <v>13</v>
      </c>
      <c r="N3607" t="s">
        <v>14</v>
      </c>
      <c r="O3607" t="s">
        <v>309</v>
      </c>
      <c r="P3607" t="s">
        <v>1606</v>
      </c>
      <c r="Q3607" t="s">
        <v>6475</v>
      </c>
      <c r="R3607" s="230">
        <v>45169</v>
      </c>
      <c r="S3607" s="230">
        <v>45657</v>
      </c>
      <c r="T3607" t="s">
        <v>8407</v>
      </c>
      <c r="U3607" s="259"/>
      <c r="V3607" s="259"/>
      <c r="W3607" s="259"/>
      <c r="X3607" s="259"/>
      <c r="Y3607" s="260"/>
      <c r="Z3607" t="s">
        <v>8440</v>
      </c>
      <c r="AA3607" t="s">
        <v>8443</v>
      </c>
      <c r="AB3607">
        <v>168679311</v>
      </c>
      <c r="AC3607" s="261" t="str">
        <f>_xlfn.IFNA(IF(Table[[#This Row],[Programme Partner]]&lt;&gt;Table[[#This Row],[Implementing Partner]],CONCATENATE(Table[[#This Row],[Programme Partner]],"-",Table[[#This Row],[Implementing Partner]]),Table[[#This Row],[Programme Partner]]),"")</f>
        <v>UNICEF-WVI</v>
      </c>
    </row>
    <row r="3608" spans="1:29" ht="16.5" customHeight="1">
      <c r="A3608" s="183"/>
      <c r="B3608" s="183" t="s">
        <v>8385</v>
      </c>
      <c r="C3608" s="195" t="s">
        <v>5275</v>
      </c>
      <c r="D3608" s="268" t="s">
        <v>5300</v>
      </c>
      <c r="E3608" s="233" t="s">
        <v>5275</v>
      </c>
      <c r="F3608" s="195" t="s">
        <v>27</v>
      </c>
      <c r="G3608" s="195" t="s">
        <v>8012</v>
      </c>
      <c r="H3608" s="301" t="s">
        <v>8364</v>
      </c>
      <c r="I3608" s="195" t="str">
        <f>IFERROR(VLOOKUP(Table[[#This Row],[Activity Details of Assistance]],WHAT!E:F,2,FALSE),"")</f>
        <v xml:space="preserve"># of door </v>
      </c>
      <c r="J3608" s="195"/>
      <c r="K3608">
        <v>175</v>
      </c>
      <c r="L3608" s="195" t="s">
        <v>28</v>
      </c>
      <c r="M3608" s="293" t="s">
        <v>13</v>
      </c>
      <c r="N3608" t="s">
        <v>14</v>
      </c>
      <c r="O3608" t="s">
        <v>309</v>
      </c>
      <c r="P3608" t="s">
        <v>1606</v>
      </c>
      <c r="Q3608" t="s">
        <v>6475</v>
      </c>
      <c r="R3608" s="230">
        <v>45169</v>
      </c>
      <c r="S3608" s="230">
        <v>45657</v>
      </c>
      <c r="T3608" t="s">
        <v>8407</v>
      </c>
      <c r="U3608" s="259"/>
      <c r="V3608" s="259"/>
      <c r="W3608" s="259"/>
      <c r="X3608" s="259"/>
      <c r="Y3608" s="260"/>
      <c r="Z3608" t="s">
        <v>8440</v>
      </c>
      <c r="AA3608" t="s">
        <v>8443</v>
      </c>
      <c r="AB3608">
        <v>168679311</v>
      </c>
      <c r="AC3608" s="261" t="str">
        <f>_xlfn.IFNA(IF(Table[[#This Row],[Programme Partner]]&lt;&gt;Table[[#This Row],[Implementing Partner]],CONCATENATE(Table[[#This Row],[Programme Partner]],"-",Table[[#This Row],[Implementing Partner]]),Table[[#This Row],[Programme Partner]]),"")</f>
        <v>UNICEF-WVI</v>
      </c>
    </row>
    <row r="3609" spans="1:29" ht="16.5" customHeight="1">
      <c r="A3609" s="183"/>
      <c r="B3609" s="183" t="s">
        <v>8385</v>
      </c>
      <c r="C3609" s="195" t="s">
        <v>5275</v>
      </c>
      <c r="D3609" s="268" t="s">
        <v>5300</v>
      </c>
      <c r="E3609" s="233" t="s">
        <v>5275</v>
      </c>
      <c r="F3609" s="195" t="s">
        <v>27</v>
      </c>
      <c r="G3609" s="195" t="s">
        <v>8012</v>
      </c>
      <c r="H3609" s="301" t="s">
        <v>8365</v>
      </c>
      <c r="I3609" s="195" t="str">
        <f>IFERROR(VLOOKUP(Table[[#This Row],[Activity Details of Assistance]],WHAT!E:F,2,FALSE),"")</f>
        <v># of door</v>
      </c>
      <c r="J3609" s="195"/>
      <c r="K3609">
        <v>469</v>
      </c>
      <c r="L3609" s="195" t="s">
        <v>28</v>
      </c>
      <c r="M3609" s="293" t="s">
        <v>13</v>
      </c>
      <c r="N3609" t="s">
        <v>14</v>
      </c>
      <c r="O3609" t="s">
        <v>309</v>
      </c>
      <c r="P3609" t="s">
        <v>1606</v>
      </c>
      <c r="Q3609" t="s">
        <v>6475</v>
      </c>
      <c r="R3609" s="230">
        <v>45169</v>
      </c>
      <c r="S3609" s="230">
        <v>45657</v>
      </c>
      <c r="T3609" t="s">
        <v>8407</v>
      </c>
      <c r="U3609" s="259"/>
      <c r="V3609" s="259"/>
      <c r="W3609" s="259"/>
      <c r="X3609" s="259"/>
      <c r="Y3609" s="260"/>
      <c r="Z3609" t="s">
        <v>8440</v>
      </c>
      <c r="AA3609" t="s">
        <v>8443</v>
      </c>
      <c r="AB3609">
        <v>168679311</v>
      </c>
      <c r="AC3609" s="261" t="str">
        <f>_xlfn.IFNA(IF(Table[[#This Row],[Programme Partner]]&lt;&gt;Table[[#This Row],[Implementing Partner]],CONCATENATE(Table[[#This Row],[Programme Partner]],"-",Table[[#This Row],[Implementing Partner]]),Table[[#This Row],[Programme Partner]]),"")</f>
        <v>UNICEF-WVI</v>
      </c>
    </row>
    <row r="3610" spans="1:29" ht="16.5" customHeight="1">
      <c r="A3610" s="183"/>
      <c r="B3610" s="183" t="s">
        <v>8385</v>
      </c>
      <c r="C3610" s="195" t="s">
        <v>5275</v>
      </c>
      <c r="D3610" s="268" t="s">
        <v>5300</v>
      </c>
      <c r="E3610" s="233" t="s">
        <v>5275</v>
      </c>
      <c r="F3610" s="195" t="s">
        <v>27</v>
      </c>
      <c r="G3610" s="195" t="s">
        <v>8012</v>
      </c>
      <c r="H3610" s="301" t="s">
        <v>8312</v>
      </c>
      <c r="I3610" s="195" t="str">
        <f>IFERROR(VLOOKUP(Table[[#This Row],[Activity Details of Assistance]],WHAT!E:F,2,FALSE),"")</f>
        <v># of door</v>
      </c>
      <c r="J3610" s="195"/>
      <c r="K3610">
        <v>742</v>
      </c>
      <c r="L3610" s="195" t="s">
        <v>28</v>
      </c>
      <c r="M3610" s="293" t="s">
        <v>13</v>
      </c>
      <c r="N3610" t="s">
        <v>14</v>
      </c>
      <c r="O3610" t="s">
        <v>309</v>
      </c>
      <c r="P3610" t="s">
        <v>1606</v>
      </c>
      <c r="Q3610" t="s">
        <v>6475</v>
      </c>
      <c r="R3610" s="230">
        <v>45169</v>
      </c>
      <c r="S3610" s="230">
        <v>45657</v>
      </c>
      <c r="T3610" t="s">
        <v>8407</v>
      </c>
      <c r="U3610" s="259"/>
      <c r="V3610" s="259"/>
      <c r="W3610" s="259"/>
      <c r="X3610" s="259"/>
      <c r="Y3610" s="260"/>
      <c r="Z3610" t="s">
        <v>8440</v>
      </c>
      <c r="AA3610" t="s">
        <v>8443</v>
      </c>
      <c r="AB3610">
        <v>168679311</v>
      </c>
      <c r="AC3610" s="261" t="str">
        <f>_xlfn.IFNA(IF(Table[[#This Row],[Programme Partner]]&lt;&gt;Table[[#This Row],[Implementing Partner]],CONCATENATE(Table[[#This Row],[Programme Partner]],"-",Table[[#This Row],[Implementing Partner]]),Table[[#This Row],[Programme Partner]]),"")</f>
        <v>UNICEF-WVI</v>
      </c>
    </row>
    <row r="3611" spans="1:29" ht="16.5" customHeight="1">
      <c r="A3611" s="183"/>
      <c r="B3611" s="183" t="s">
        <v>8385</v>
      </c>
      <c r="C3611" s="195" t="s">
        <v>5275</v>
      </c>
      <c r="D3611" s="268" t="s">
        <v>5300</v>
      </c>
      <c r="E3611" s="233" t="s">
        <v>5275</v>
      </c>
      <c r="F3611" s="195" t="s">
        <v>27</v>
      </c>
      <c r="G3611" s="195" t="s">
        <v>8013</v>
      </c>
      <c r="H3611" s="301" t="s">
        <v>8286</v>
      </c>
      <c r="I3611" s="195" t="str">
        <f>IFERROR(VLOOKUP(Table[[#This Row],[Activity Details of Assistance]],WHAT!E:F,2,FALSE),"")</f>
        <v># of HP sessions at community level</v>
      </c>
      <c r="J3611" s="195"/>
      <c r="K3611">
        <v>2346</v>
      </c>
      <c r="L3611" s="195" t="s">
        <v>28</v>
      </c>
      <c r="M3611" s="293" t="s">
        <v>13</v>
      </c>
      <c r="N3611" t="s">
        <v>14</v>
      </c>
      <c r="O3611" t="s">
        <v>309</v>
      </c>
      <c r="P3611" t="s">
        <v>1606</v>
      </c>
      <c r="Q3611" t="s">
        <v>6475</v>
      </c>
      <c r="R3611" s="230">
        <v>45169</v>
      </c>
      <c r="S3611" s="230">
        <v>45657</v>
      </c>
      <c r="T3611" t="s">
        <v>8407</v>
      </c>
      <c r="U3611" s="259"/>
      <c r="V3611" s="259"/>
      <c r="W3611" s="259"/>
      <c r="X3611" s="259"/>
      <c r="Y3611" s="260"/>
      <c r="Z3611" t="s">
        <v>8440</v>
      </c>
      <c r="AA3611" t="s">
        <v>8443</v>
      </c>
      <c r="AB3611">
        <v>168679311</v>
      </c>
      <c r="AC3611" s="261" t="str">
        <f>_xlfn.IFNA(IF(Table[[#This Row],[Programme Partner]]&lt;&gt;Table[[#This Row],[Implementing Partner]],CONCATENATE(Table[[#This Row],[Programme Partner]],"-",Table[[#This Row],[Implementing Partner]]),Table[[#This Row],[Programme Partner]]),"")</f>
        <v>UNICEF-WVI</v>
      </c>
    </row>
    <row r="3612" spans="1:29" ht="16.5" customHeight="1">
      <c r="A3612" s="183"/>
      <c r="B3612" s="183" t="s">
        <v>8385</v>
      </c>
      <c r="C3612" s="195" t="s">
        <v>5275</v>
      </c>
      <c r="D3612" s="268" t="s">
        <v>5300</v>
      </c>
      <c r="E3612" s="233" t="s">
        <v>5275</v>
      </c>
      <c r="F3612" s="195" t="s">
        <v>27</v>
      </c>
      <c r="G3612" s="195" t="s">
        <v>8013</v>
      </c>
      <c r="H3612" s="301" t="s">
        <v>8287</v>
      </c>
      <c r="I3612" s="195" t="str">
        <f>IFERROR(VLOOKUP(Table[[#This Row],[Activity Details of Assistance]],WHAT!E:F,2,FALSE),"")</f>
        <v># of HP sessions at HH level</v>
      </c>
      <c r="J3612" s="195"/>
      <c r="K3612">
        <v>5048</v>
      </c>
      <c r="L3612" s="195" t="s">
        <v>28</v>
      </c>
      <c r="M3612" s="293" t="s">
        <v>13</v>
      </c>
      <c r="N3612" t="s">
        <v>14</v>
      </c>
      <c r="O3612" t="s">
        <v>309</v>
      </c>
      <c r="P3612" t="s">
        <v>1606</v>
      </c>
      <c r="Q3612" t="s">
        <v>6475</v>
      </c>
      <c r="R3612" s="230">
        <v>45169</v>
      </c>
      <c r="S3612" s="230">
        <v>45657</v>
      </c>
      <c r="T3612" t="s">
        <v>8407</v>
      </c>
      <c r="U3612" s="259"/>
      <c r="V3612" s="259"/>
      <c r="W3612" s="259"/>
      <c r="X3612" s="259"/>
      <c r="Y3612" s="260"/>
      <c r="Z3612" t="s">
        <v>8440</v>
      </c>
      <c r="AA3612" t="s">
        <v>8443</v>
      </c>
      <c r="AB3612">
        <v>168679311</v>
      </c>
      <c r="AC3612" s="261" t="str">
        <f>_xlfn.IFNA(IF(Table[[#This Row],[Programme Partner]]&lt;&gt;Table[[#This Row],[Implementing Partner]],CONCATENATE(Table[[#This Row],[Programme Partner]],"-",Table[[#This Row],[Implementing Partner]]),Table[[#This Row],[Programme Partner]]),"")</f>
        <v>UNICEF-WVI</v>
      </c>
    </row>
    <row r="3613" spans="1:29" ht="16.5" customHeight="1">
      <c r="A3613" s="183"/>
      <c r="B3613" s="183" t="s">
        <v>8385</v>
      </c>
      <c r="C3613" s="195" t="s">
        <v>5275</v>
      </c>
      <c r="D3613" s="268" t="s">
        <v>5300</v>
      </c>
      <c r="E3613" s="233" t="s">
        <v>5275</v>
      </c>
      <c r="F3613" s="195" t="s">
        <v>27</v>
      </c>
      <c r="G3613" s="195" t="s">
        <v>8013</v>
      </c>
      <c r="H3613" s="301" t="s">
        <v>8327</v>
      </c>
      <c r="I3613" s="195" t="str">
        <f>IFERROR(VLOOKUP(Table[[#This Row],[Activity Details of Assistance]],WHAT!E:F,2,FALSE),"")</f>
        <v># of HP sessions at institution level</v>
      </c>
      <c r="J3613" s="195"/>
      <c r="K3613">
        <v>151</v>
      </c>
      <c r="L3613" s="195" t="s">
        <v>28</v>
      </c>
      <c r="M3613" s="293" t="s">
        <v>13</v>
      </c>
      <c r="N3613" t="s">
        <v>14</v>
      </c>
      <c r="O3613" t="s">
        <v>309</v>
      </c>
      <c r="P3613" t="s">
        <v>1606</v>
      </c>
      <c r="Q3613" t="s">
        <v>6475</v>
      </c>
      <c r="R3613" s="230">
        <v>45169</v>
      </c>
      <c r="S3613" s="230">
        <v>45657</v>
      </c>
      <c r="T3613" t="s">
        <v>8407</v>
      </c>
      <c r="U3613" s="259"/>
      <c r="V3613" s="259"/>
      <c r="W3613" s="259"/>
      <c r="X3613" s="259"/>
      <c r="Y3613" s="260"/>
      <c r="Z3613" t="s">
        <v>8440</v>
      </c>
      <c r="AA3613" t="s">
        <v>8443</v>
      </c>
      <c r="AB3613">
        <v>168679311</v>
      </c>
      <c r="AC3613" s="261" t="str">
        <f>_xlfn.IFNA(IF(Table[[#This Row],[Programme Partner]]&lt;&gt;Table[[#This Row],[Implementing Partner]],CONCATENATE(Table[[#This Row],[Programme Partner]],"-",Table[[#This Row],[Implementing Partner]]),Table[[#This Row],[Programme Partner]]),"")</f>
        <v>UNICEF-WVI</v>
      </c>
    </row>
    <row r="3614" spans="1:29" ht="16.5" customHeight="1">
      <c r="A3614" s="183"/>
      <c r="B3614" s="183" t="s">
        <v>8385</v>
      </c>
      <c r="C3614" s="195" t="s">
        <v>5275</v>
      </c>
      <c r="D3614" s="268" t="s">
        <v>5300</v>
      </c>
      <c r="E3614" s="233" t="s">
        <v>5275</v>
      </c>
      <c r="F3614" s="195" t="s">
        <v>27</v>
      </c>
      <c r="G3614" s="195" t="s">
        <v>8014</v>
      </c>
      <c r="H3614" s="301" t="s">
        <v>8401</v>
      </c>
      <c r="I3614" s="195" t="str">
        <f>IFERROR(VLOOKUP(Table[[#This Row],[Activity Details of Assistance]],WHAT!E:F,2,FALSE),"")</f>
        <v># of household</v>
      </c>
      <c r="J3614" s="195"/>
      <c r="K3614">
        <v>1155</v>
      </c>
      <c r="L3614" s="195" t="s">
        <v>28</v>
      </c>
      <c r="M3614" s="293" t="s">
        <v>13</v>
      </c>
      <c r="N3614" t="s">
        <v>14</v>
      </c>
      <c r="O3614" t="s">
        <v>309</v>
      </c>
      <c r="P3614" t="s">
        <v>1606</v>
      </c>
      <c r="Q3614" t="s">
        <v>6475</v>
      </c>
      <c r="R3614" s="230">
        <v>45169</v>
      </c>
      <c r="S3614" s="230">
        <v>45657</v>
      </c>
      <c r="T3614" t="s">
        <v>8407</v>
      </c>
      <c r="U3614" s="259"/>
      <c r="V3614" s="259"/>
      <c r="W3614" s="259"/>
      <c r="X3614" s="259"/>
      <c r="Y3614" s="260"/>
      <c r="Z3614" t="s">
        <v>8440</v>
      </c>
      <c r="AA3614" t="s">
        <v>8443</v>
      </c>
      <c r="AB3614">
        <v>168679311</v>
      </c>
      <c r="AC3614" s="261" t="str">
        <f>_xlfn.IFNA(IF(Table[[#This Row],[Programme Partner]]&lt;&gt;Table[[#This Row],[Implementing Partner]],CONCATENATE(Table[[#This Row],[Programme Partner]],"-",Table[[#This Row],[Implementing Partner]]),Table[[#This Row],[Programme Partner]]),"")</f>
        <v>UNICEF-WVI</v>
      </c>
    </row>
    <row r="3615" spans="1:29" ht="16.5" customHeight="1">
      <c r="A3615" s="183"/>
      <c r="B3615" s="183" t="s">
        <v>8385</v>
      </c>
      <c r="C3615" s="195" t="s">
        <v>5275</v>
      </c>
      <c r="D3615" s="268" t="s">
        <v>5300</v>
      </c>
      <c r="E3615" s="233" t="s">
        <v>5275</v>
      </c>
      <c r="F3615" s="195" t="s">
        <v>27</v>
      </c>
      <c r="G3615" s="195" t="s">
        <v>8014</v>
      </c>
      <c r="H3615" s="301" t="s">
        <v>8412</v>
      </c>
      <c r="I3615" s="195" t="str">
        <f>IFERROR(VLOOKUP(Table[[#This Row],[Activity Details of Assistance]],WHAT!E:F,2,FALSE),"")</f>
        <v># of HH</v>
      </c>
      <c r="J3615" s="195"/>
      <c r="K3615">
        <v>5674</v>
      </c>
      <c r="L3615" s="195" t="s">
        <v>28</v>
      </c>
      <c r="M3615" s="293" t="s">
        <v>13</v>
      </c>
      <c r="N3615" t="s">
        <v>14</v>
      </c>
      <c r="O3615" t="s">
        <v>309</v>
      </c>
      <c r="P3615" t="s">
        <v>1606</v>
      </c>
      <c r="Q3615" t="s">
        <v>6475</v>
      </c>
      <c r="R3615" s="230">
        <v>45169</v>
      </c>
      <c r="S3615" s="230">
        <v>45657</v>
      </c>
      <c r="T3615" t="s">
        <v>8407</v>
      </c>
      <c r="U3615" s="259"/>
      <c r="V3615" s="259"/>
      <c r="W3615" s="259"/>
      <c r="X3615" s="259"/>
      <c r="Y3615" s="260"/>
      <c r="Z3615" t="s">
        <v>8440</v>
      </c>
      <c r="AA3615" t="s">
        <v>8443</v>
      </c>
      <c r="AB3615">
        <v>168679311</v>
      </c>
      <c r="AC3615" s="261" t="str">
        <f>_xlfn.IFNA(IF(Table[[#This Row],[Programme Partner]]&lt;&gt;Table[[#This Row],[Implementing Partner]],CONCATENATE(Table[[#This Row],[Programme Partner]],"-",Table[[#This Row],[Implementing Partner]]),Table[[#This Row],[Programme Partner]]),"")</f>
        <v>UNICEF-WVI</v>
      </c>
    </row>
    <row r="3616" spans="1:29" ht="16.5" customHeight="1">
      <c r="A3616" s="183"/>
      <c r="B3616" s="183" t="s">
        <v>8385</v>
      </c>
      <c r="C3616" s="195" t="s">
        <v>5148</v>
      </c>
      <c r="D3616" s="268" t="s">
        <v>4993</v>
      </c>
      <c r="E3616" t="s">
        <v>8296</v>
      </c>
      <c r="F3616" s="195" t="s">
        <v>27</v>
      </c>
      <c r="G3616" s="195" t="s">
        <v>8011</v>
      </c>
      <c r="H3616" s="301" t="s">
        <v>8363</v>
      </c>
      <c r="I3616" s="195" t="str">
        <f>IFERROR(VLOOKUP(Table[[#This Row],[Activity Details of Assistance]],WHAT!E:F,2,FALSE),"")</f>
        <v># of tube well</v>
      </c>
      <c r="J3616" s="195"/>
      <c r="K3616">
        <v>229</v>
      </c>
      <c r="L3616" s="195" t="s">
        <v>28</v>
      </c>
      <c r="M3616" s="293" t="s">
        <v>13</v>
      </c>
      <c r="N3616" t="s">
        <v>14</v>
      </c>
      <c r="O3616" t="s">
        <v>309</v>
      </c>
      <c r="P3616" t="s">
        <v>1606</v>
      </c>
      <c r="Q3616" t="s">
        <v>20</v>
      </c>
      <c r="R3616" s="230">
        <v>45169</v>
      </c>
      <c r="S3616" s="230">
        <v>45657</v>
      </c>
      <c r="T3616" t="s">
        <v>8407</v>
      </c>
      <c r="U3616" s="259"/>
      <c r="V3616" s="259"/>
      <c r="W3616" s="259"/>
      <c r="X3616" s="259"/>
      <c r="Y3616" s="260"/>
      <c r="Z3616" t="s">
        <v>8482</v>
      </c>
      <c r="AA3616" t="s">
        <v>8278</v>
      </c>
      <c r="AB3616">
        <v>1813213381</v>
      </c>
      <c r="AC3616" s="261" t="str">
        <f>_xlfn.IFNA(IF(Table[[#This Row],[Programme Partner]]&lt;&gt;Table[[#This Row],[Implementing Partner]],CONCATENATE(Table[[#This Row],[Programme Partner]],"-",Table[[#This Row],[Implementing Partner]]),Table[[#This Row],[Programme Partner]]),"")</f>
        <v>IOM-ACF</v>
      </c>
    </row>
    <row r="3617" spans="1:29" ht="16.5" customHeight="1">
      <c r="A3617" s="183"/>
      <c r="B3617" s="183" t="s">
        <v>8385</v>
      </c>
      <c r="C3617" s="195" t="s">
        <v>5148</v>
      </c>
      <c r="D3617" s="268" t="s">
        <v>4993</v>
      </c>
      <c r="E3617" t="s">
        <v>8296</v>
      </c>
      <c r="F3617" s="195" t="s">
        <v>27</v>
      </c>
      <c r="G3617" s="195" t="s">
        <v>8012</v>
      </c>
      <c r="H3617" s="301" t="s">
        <v>8364</v>
      </c>
      <c r="I3617" s="195" t="str">
        <f>IFERROR(VLOOKUP(Table[[#This Row],[Activity Details of Assistance]],WHAT!E:F,2,FALSE),"")</f>
        <v xml:space="preserve"># of door </v>
      </c>
      <c r="J3617" s="195"/>
      <c r="K3617">
        <v>34</v>
      </c>
      <c r="L3617" s="195" t="s">
        <v>28</v>
      </c>
      <c r="M3617" s="293" t="s">
        <v>13</v>
      </c>
      <c r="N3617" t="s">
        <v>14</v>
      </c>
      <c r="O3617" t="s">
        <v>309</v>
      </c>
      <c r="P3617" t="s">
        <v>1606</v>
      </c>
      <c r="Q3617" t="s">
        <v>20</v>
      </c>
      <c r="R3617" s="230">
        <v>45169</v>
      </c>
      <c r="S3617" s="230">
        <v>45657</v>
      </c>
      <c r="T3617" t="s">
        <v>8407</v>
      </c>
      <c r="U3617" s="259"/>
      <c r="V3617" s="259"/>
      <c r="W3617" s="259"/>
      <c r="X3617" s="259"/>
      <c r="Y3617" s="260"/>
      <c r="Z3617" t="s">
        <v>8482</v>
      </c>
      <c r="AA3617" t="s">
        <v>8278</v>
      </c>
      <c r="AB3617">
        <v>1813213381</v>
      </c>
      <c r="AC3617" s="261" t="str">
        <f>_xlfn.IFNA(IF(Table[[#This Row],[Programme Partner]]&lt;&gt;Table[[#This Row],[Implementing Partner]],CONCATENATE(Table[[#This Row],[Programme Partner]],"-",Table[[#This Row],[Implementing Partner]]),Table[[#This Row],[Programme Partner]]),"")</f>
        <v>IOM-ACF</v>
      </c>
    </row>
    <row r="3618" spans="1:29" ht="16.5" customHeight="1">
      <c r="A3618" s="183"/>
      <c r="B3618" s="183" t="s">
        <v>8385</v>
      </c>
      <c r="C3618" s="195" t="s">
        <v>5148</v>
      </c>
      <c r="D3618" s="268" t="s">
        <v>4993</v>
      </c>
      <c r="E3618" t="s">
        <v>8296</v>
      </c>
      <c r="F3618" s="195" t="s">
        <v>27</v>
      </c>
      <c r="G3618" s="195" t="s">
        <v>8012</v>
      </c>
      <c r="H3618" s="301" t="s">
        <v>8365</v>
      </c>
      <c r="I3618" s="195" t="str">
        <f>IFERROR(VLOOKUP(Table[[#This Row],[Activity Details of Assistance]],WHAT!E:F,2,FALSE),"")</f>
        <v># of door</v>
      </c>
      <c r="J3618" s="195"/>
      <c r="K3618">
        <v>213</v>
      </c>
      <c r="L3618" s="195" t="s">
        <v>28</v>
      </c>
      <c r="M3618" s="293" t="s">
        <v>13</v>
      </c>
      <c r="N3618" t="s">
        <v>14</v>
      </c>
      <c r="O3618" t="s">
        <v>309</v>
      </c>
      <c r="P3618" t="s">
        <v>1606</v>
      </c>
      <c r="Q3618" t="s">
        <v>20</v>
      </c>
      <c r="R3618" s="230">
        <v>45169</v>
      </c>
      <c r="S3618" s="230">
        <v>45657</v>
      </c>
      <c r="T3618" t="s">
        <v>8407</v>
      </c>
      <c r="U3618" s="259"/>
      <c r="V3618" s="259"/>
      <c r="W3618" s="259"/>
      <c r="X3618" s="259"/>
      <c r="Y3618" s="260"/>
      <c r="Z3618" t="s">
        <v>8482</v>
      </c>
      <c r="AA3618" t="s">
        <v>8278</v>
      </c>
      <c r="AB3618">
        <v>1813213381</v>
      </c>
      <c r="AC3618" s="261" t="str">
        <f>_xlfn.IFNA(IF(Table[[#This Row],[Programme Partner]]&lt;&gt;Table[[#This Row],[Implementing Partner]],CONCATENATE(Table[[#This Row],[Programme Partner]],"-",Table[[#This Row],[Implementing Partner]]),Table[[#This Row],[Programme Partner]]),"")</f>
        <v>IOM-ACF</v>
      </c>
    </row>
    <row r="3619" spans="1:29" ht="16.5" customHeight="1">
      <c r="A3619" s="183"/>
      <c r="B3619" s="183" t="s">
        <v>8385</v>
      </c>
      <c r="C3619" s="195" t="s">
        <v>5148</v>
      </c>
      <c r="D3619" s="268" t="s">
        <v>4993</v>
      </c>
      <c r="E3619" t="s">
        <v>8296</v>
      </c>
      <c r="F3619" s="195" t="s">
        <v>27</v>
      </c>
      <c r="G3619" s="195" t="s">
        <v>8012</v>
      </c>
      <c r="H3619" s="301" t="s">
        <v>8312</v>
      </c>
      <c r="I3619" s="195" t="str">
        <f>IFERROR(VLOOKUP(Table[[#This Row],[Activity Details of Assistance]],WHAT!E:F,2,FALSE),"")</f>
        <v># of door</v>
      </c>
      <c r="J3619" s="195"/>
      <c r="K3619">
        <v>718</v>
      </c>
      <c r="L3619" s="195" t="s">
        <v>28</v>
      </c>
      <c r="M3619" s="293" t="s">
        <v>13</v>
      </c>
      <c r="N3619" t="s">
        <v>14</v>
      </c>
      <c r="O3619" t="s">
        <v>309</v>
      </c>
      <c r="P3619" t="s">
        <v>1606</v>
      </c>
      <c r="Q3619" t="s">
        <v>20</v>
      </c>
      <c r="R3619" s="230">
        <v>45169</v>
      </c>
      <c r="S3619" s="230">
        <v>45657</v>
      </c>
      <c r="T3619" t="s">
        <v>8407</v>
      </c>
      <c r="U3619" s="259"/>
      <c r="V3619" s="259"/>
      <c r="W3619" s="259"/>
      <c r="X3619" s="259"/>
      <c r="Y3619" s="260"/>
      <c r="Z3619" t="s">
        <v>8482</v>
      </c>
      <c r="AA3619" t="s">
        <v>8278</v>
      </c>
      <c r="AB3619">
        <v>1813213381</v>
      </c>
      <c r="AC3619" s="261" t="str">
        <f>_xlfn.IFNA(IF(Table[[#This Row],[Programme Partner]]&lt;&gt;Table[[#This Row],[Implementing Partner]],CONCATENATE(Table[[#This Row],[Programme Partner]],"-",Table[[#This Row],[Implementing Partner]]),Table[[#This Row],[Programme Partner]]),"")</f>
        <v>IOM-ACF</v>
      </c>
    </row>
    <row r="3620" spans="1:29" ht="16.5" customHeight="1">
      <c r="A3620" s="183"/>
      <c r="B3620" s="183" t="s">
        <v>8385</v>
      </c>
      <c r="C3620" s="195" t="s">
        <v>5148</v>
      </c>
      <c r="D3620" s="268" t="s">
        <v>4993</v>
      </c>
      <c r="E3620" t="s">
        <v>8296</v>
      </c>
      <c r="F3620" s="195" t="s">
        <v>27</v>
      </c>
      <c r="G3620" s="195" t="s">
        <v>8013</v>
      </c>
      <c r="H3620" s="301" t="s">
        <v>8288</v>
      </c>
      <c r="I3620" s="195" t="str">
        <f>IFERROR(VLOOKUP(Table[[#This Row],[Activity Details of Assistance]],WHAT!E:F,2,FALSE),"")</f>
        <v># of handwashing station</v>
      </c>
      <c r="J3620" s="195"/>
      <c r="K3620">
        <v>10</v>
      </c>
      <c r="L3620" s="195" t="s">
        <v>28</v>
      </c>
      <c r="M3620" s="293" t="s">
        <v>13</v>
      </c>
      <c r="N3620" t="s">
        <v>14</v>
      </c>
      <c r="O3620" t="s">
        <v>309</v>
      </c>
      <c r="P3620" t="s">
        <v>1606</v>
      </c>
      <c r="Q3620" t="s">
        <v>20</v>
      </c>
      <c r="R3620" s="230">
        <v>45169</v>
      </c>
      <c r="S3620" s="230">
        <v>45657</v>
      </c>
      <c r="T3620" t="s">
        <v>8407</v>
      </c>
      <c r="U3620" s="259"/>
      <c r="V3620" s="259"/>
      <c r="W3620" s="259"/>
      <c r="X3620" s="259"/>
      <c r="Y3620" s="260"/>
      <c r="Z3620" t="s">
        <v>8482</v>
      </c>
      <c r="AA3620" t="s">
        <v>8278</v>
      </c>
      <c r="AB3620">
        <v>1813213381</v>
      </c>
      <c r="AC3620" s="261" t="str">
        <f>_xlfn.IFNA(IF(Table[[#This Row],[Programme Partner]]&lt;&gt;Table[[#This Row],[Implementing Partner]],CONCATENATE(Table[[#This Row],[Programme Partner]],"-",Table[[#This Row],[Implementing Partner]]),Table[[#This Row],[Programme Partner]]),"")</f>
        <v>IOM-ACF</v>
      </c>
    </row>
    <row r="3621" spans="1:29" ht="16.5" customHeight="1">
      <c r="A3621" s="183"/>
      <c r="B3621" s="183" t="s">
        <v>8385</v>
      </c>
      <c r="C3621" s="195" t="s">
        <v>5148</v>
      </c>
      <c r="D3621" s="268" t="s">
        <v>4993</v>
      </c>
      <c r="E3621" t="s">
        <v>8296</v>
      </c>
      <c r="F3621" s="195" t="s">
        <v>27</v>
      </c>
      <c r="G3621" s="195" t="s">
        <v>8014</v>
      </c>
      <c r="H3621" s="301" t="s">
        <v>8313</v>
      </c>
      <c r="I3621" s="195" t="str">
        <f>IFERROR(VLOOKUP(Table[[#This Row],[Activity Details of Assistance]],WHAT!E:F,2,FALSE),"")</f>
        <v># of campaign per camp </v>
      </c>
      <c r="J3621" s="195"/>
      <c r="K3621">
        <v>16</v>
      </c>
      <c r="L3621" s="195" t="s">
        <v>28</v>
      </c>
      <c r="M3621" s="293" t="s">
        <v>13</v>
      </c>
      <c r="N3621" t="s">
        <v>14</v>
      </c>
      <c r="O3621" t="s">
        <v>309</v>
      </c>
      <c r="P3621" t="s">
        <v>1606</v>
      </c>
      <c r="Q3621" t="s">
        <v>20</v>
      </c>
      <c r="R3621" s="230">
        <v>45169</v>
      </c>
      <c r="S3621" s="230">
        <v>45657</v>
      </c>
      <c r="T3621" t="s">
        <v>8407</v>
      </c>
      <c r="U3621" s="259"/>
      <c r="V3621" s="259"/>
      <c r="W3621" s="259"/>
      <c r="X3621" s="259"/>
      <c r="Y3621" s="260"/>
      <c r="Z3621" t="s">
        <v>8482</v>
      </c>
      <c r="AA3621" t="s">
        <v>8278</v>
      </c>
      <c r="AB3621">
        <v>1813213381</v>
      </c>
      <c r="AC3621" s="261" t="str">
        <f>_xlfn.IFNA(IF(Table[[#This Row],[Programme Partner]]&lt;&gt;Table[[#This Row],[Implementing Partner]],CONCATENATE(Table[[#This Row],[Programme Partner]],"-",Table[[#This Row],[Implementing Partner]]),Table[[#This Row],[Programme Partner]]),"")</f>
        <v>IOM-ACF</v>
      </c>
    </row>
    <row r="3622" spans="1:29" ht="16.5" customHeight="1">
      <c r="A3622" s="183"/>
      <c r="B3622" s="183" t="s">
        <v>8385</v>
      </c>
      <c r="C3622" s="195" t="s">
        <v>5148</v>
      </c>
      <c r="D3622" s="268" t="s">
        <v>4993</v>
      </c>
      <c r="E3622" t="s">
        <v>8296</v>
      </c>
      <c r="F3622" s="195" t="s">
        <v>27</v>
      </c>
      <c r="G3622" s="195" t="s">
        <v>8014</v>
      </c>
      <c r="H3622" s="301" t="s">
        <v>8401</v>
      </c>
      <c r="I3622" s="195" t="str">
        <f>IFERROR(VLOOKUP(Table[[#This Row],[Activity Details of Assistance]],WHAT!E:F,2,FALSE),"")</f>
        <v># of household</v>
      </c>
      <c r="J3622" s="195"/>
      <c r="K3622">
        <v>6043</v>
      </c>
      <c r="L3622" s="195" t="s">
        <v>28</v>
      </c>
      <c r="M3622" s="293" t="s">
        <v>13</v>
      </c>
      <c r="N3622" t="s">
        <v>14</v>
      </c>
      <c r="O3622" t="s">
        <v>309</v>
      </c>
      <c r="P3622" t="s">
        <v>1606</v>
      </c>
      <c r="Q3622" t="s">
        <v>20</v>
      </c>
      <c r="R3622" s="230">
        <v>45169</v>
      </c>
      <c r="S3622" s="230">
        <v>45657</v>
      </c>
      <c r="T3622" t="s">
        <v>8407</v>
      </c>
      <c r="U3622" s="259"/>
      <c r="V3622" s="259"/>
      <c r="W3622" s="259"/>
      <c r="X3622" s="259"/>
      <c r="Y3622" s="260"/>
      <c r="Z3622" t="s">
        <v>8482</v>
      </c>
      <c r="AA3622" t="s">
        <v>8278</v>
      </c>
      <c r="AB3622">
        <v>1813213381</v>
      </c>
      <c r="AC3622" s="261" t="str">
        <f>_xlfn.IFNA(IF(Table[[#This Row],[Programme Partner]]&lt;&gt;Table[[#This Row],[Implementing Partner]],CONCATENATE(Table[[#This Row],[Programme Partner]],"-",Table[[#This Row],[Implementing Partner]]),Table[[#This Row],[Programme Partner]]),"")</f>
        <v>IOM-ACF</v>
      </c>
    </row>
    <row r="3623" spans="1:29" ht="16.5" customHeight="1">
      <c r="A3623" s="183"/>
      <c r="B3623" s="183" t="s">
        <v>8385</v>
      </c>
      <c r="C3623" s="195" t="s">
        <v>8350</v>
      </c>
      <c r="D3623" s="268" t="s">
        <v>8350</v>
      </c>
      <c r="E3623" s="233" t="s">
        <v>8465</v>
      </c>
      <c r="F3623" s="195" t="s">
        <v>27</v>
      </c>
      <c r="G3623" s="195" t="s">
        <v>8011</v>
      </c>
      <c r="H3623" s="301" t="s">
        <v>8363</v>
      </c>
      <c r="I3623" s="195" t="str">
        <f>IFERROR(VLOOKUP(Table[[#This Row],[Activity Details of Assistance]],WHAT!E:F,2,FALSE),"")</f>
        <v># of tube well</v>
      </c>
      <c r="J3623" s="195"/>
      <c r="K3623">
        <v>22</v>
      </c>
      <c r="L3623" s="195" t="s">
        <v>28</v>
      </c>
      <c r="M3623" s="293" t="s">
        <v>13</v>
      </c>
      <c r="N3623" t="s">
        <v>14</v>
      </c>
      <c r="O3623" t="s">
        <v>309</v>
      </c>
      <c r="P3623" t="s">
        <v>1606</v>
      </c>
      <c r="Q3623" t="s">
        <v>6386</v>
      </c>
      <c r="R3623" s="230">
        <v>45169</v>
      </c>
      <c r="S3623" s="230">
        <v>45657</v>
      </c>
      <c r="T3623" t="s">
        <v>8407</v>
      </c>
      <c r="U3623" s="259"/>
      <c r="V3623" s="259"/>
      <c r="W3623" s="259"/>
      <c r="X3623" s="259"/>
      <c r="Y3623" s="260"/>
      <c r="Z3623" t="s">
        <v>8353</v>
      </c>
      <c r="AA3623" t="s">
        <v>8452</v>
      </c>
      <c r="AB3623">
        <v>1722524747</v>
      </c>
      <c r="AC3623" s="261" t="str">
        <f>_xlfn.IFNA(IF(Table[[#This Row],[Programme Partner]]&lt;&gt;Table[[#This Row],[Implementing Partner]],CONCATENATE(Table[[#This Row],[Programme Partner]],"-",Table[[#This Row],[Implementing Partner]]),Table[[#This Row],[Programme Partner]]),"")</f>
        <v>CARITAS</v>
      </c>
    </row>
    <row r="3624" spans="1:29" ht="16.5" customHeight="1">
      <c r="A3624" s="183"/>
      <c r="B3624" s="183" t="s">
        <v>8385</v>
      </c>
      <c r="C3624" s="195" t="s">
        <v>8350</v>
      </c>
      <c r="D3624" s="268" t="s">
        <v>8350</v>
      </c>
      <c r="E3624" s="233" t="s">
        <v>8465</v>
      </c>
      <c r="F3624" s="195" t="s">
        <v>27</v>
      </c>
      <c r="G3624" s="195" t="s">
        <v>8012</v>
      </c>
      <c r="H3624" s="301" t="s">
        <v>8364</v>
      </c>
      <c r="I3624" s="195" t="str">
        <f>IFERROR(VLOOKUP(Table[[#This Row],[Activity Details of Assistance]],WHAT!E:F,2,FALSE),"")</f>
        <v xml:space="preserve"># of door </v>
      </c>
      <c r="J3624" s="195"/>
      <c r="K3624">
        <v>2</v>
      </c>
      <c r="L3624" s="195" t="s">
        <v>28</v>
      </c>
      <c r="M3624" s="293" t="s">
        <v>13</v>
      </c>
      <c r="N3624" t="s">
        <v>14</v>
      </c>
      <c r="O3624" t="s">
        <v>309</v>
      </c>
      <c r="P3624" t="s">
        <v>1606</v>
      </c>
      <c r="Q3624" t="s">
        <v>6386</v>
      </c>
      <c r="R3624" s="230">
        <v>45169</v>
      </c>
      <c r="S3624" s="230">
        <v>45657</v>
      </c>
      <c r="T3624" t="s">
        <v>8407</v>
      </c>
      <c r="U3624" s="259"/>
      <c r="V3624" s="259"/>
      <c r="W3624" s="259"/>
      <c r="X3624" s="259"/>
      <c r="Y3624" s="260"/>
      <c r="Z3624" t="s">
        <v>8353</v>
      </c>
      <c r="AA3624" t="s">
        <v>8452</v>
      </c>
      <c r="AB3624">
        <v>1722524747</v>
      </c>
      <c r="AC3624" s="261" t="str">
        <f>_xlfn.IFNA(IF(Table[[#This Row],[Programme Partner]]&lt;&gt;Table[[#This Row],[Implementing Partner]],CONCATENATE(Table[[#This Row],[Programme Partner]],"-",Table[[#This Row],[Implementing Partner]]),Table[[#This Row],[Programme Partner]]),"")</f>
        <v>CARITAS</v>
      </c>
    </row>
    <row r="3625" spans="1:29" ht="16.5" customHeight="1">
      <c r="A3625" s="183"/>
      <c r="B3625" s="183" t="s">
        <v>8385</v>
      </c>
      <c r="C3625" s="195" t="s">
        <v>8350</v>
      </c>
      <c r="D3625" s="268" t="s">
        <v>8350</v>
      </c>
      <c r="E3625" s="233" t="s">
        <v>8465</v>
      </c>
      <c r="F3625" s="195" t="s">
        <v>27</v>
      </c>
      <c r="G3625" s="195" t="s">
        <v>8012</v>
      </c>
      <c r="H3625" s="301" t="s">
        <v>8365</v>
      </c>
      <c r="I3625" s="195" t="str">
        <f>IFERROR(VLOOKUP(Table[[#This Row],[Activity Details of Assistance]],WHAT!E:F,2,FALSE),"")</f>
        <v># of door</v>
      </c>
      <c r="J3625" s="195"/>
      <c r="K3625">
        <v>19</v>
      </c>
      <c r="L3625" s="195" t="s">
        <v>28</v>
      </c>
      <c r="M3625" s="293" t="s">
        <v>13</v>
      </c>
      <c r="N3625" t="s">
        <v>14</v>
      </c>
      <c r="O3625" t="s">
        <v>309</v>
      </c>
      <c r="P3625" t="s">
        <v>1606</v>
      </c>
      <c r="Q3625" t="s">
        <v>6386</v>
      </c>
      <c r="R3625" s="230">
        <v>45169</v>
      </c>
      <c r="S3625" s="230">
        <v>45657</v>
      </c>
      <c r="T3625" t="s">
        <v>8407</v>
      </c>
      <c r="U3625" s="259"/>
      <c r="V3625" s="259"/>
      <c r="W3625" s="259"/>
      <c r="X3625" s="259"/>
      <c r="Y3625" s="260"/>
      <c r="Z3625" t="s">
        <v>8353</v>
      </c>
      <c r="AA3625" t="s">
        <v>8452</v>
      </c>
      <c r="AB3625">
        <v>1722524747</v>
      </c>
      <c r="AC3625" s="261" t="str">
        <f>_xlfn.IFNA(IF(Table[[#This Row],[Programme Partner]]&lt;&gt;Table[[#This Row],[Implementing Partner]],CONCATENATE(Table[[#This Row],[Programme Partner]],"-",Table[[#This Row],[Implementing Partner]]),Table[[#This Row],[Programme Partner]]),"")</f>
        <v>CARITAS</v>
      </c>
    </row>
    <row r="3626" spans="1:29" ht="16.5" customHeight="1">
      <c r="A3626" s="183"/>
      <c r="B3626" s="183" t="s">
        <v>8385</v>
      </c>
      <c r="C3626" s="195" t="s">
        <v>8350</v>
      </c>
      <c r="D3626" s="268" t="s">
        <v>8350</v>
      </c>
      <c r="E3626" s="233" t="s">
        <v>8465</v>
      </c>
      <c r="F3626" s="195" t="s">
        <v>27</v>
      </c>
      <c r="G3626" s="195" t="s">
        <v>8012</v>
      </c>
      <c r="H3626" s="301" t="s">
        <v>8312</v>
      </c>
      <c r="I3626" s="195" t="str">
        <f>IFERROR(VLOOKUP(Table[[#This Row],[Activity Details of Assistance]],WHAT!E:F,2,FALSE),"")</f>
        <v># of door</v>
      </c>
      <c r="J3626" s="195"/>
      <c r="K3626">
        <v>21</v>
      </c>
      <c r="L3626" s="195" t="s">
        <v>28</v>
      </c>
      <c r="M3626" s="293" t="s">
        <v>13</v>
      </c>
      <c r="N3626" t="s">
        <v>14</v>
      </c>
      <c r="O3626" t="s">
        <v>309</v>
      </c>
      <c r="P3626" t="s">
        <v>1606</v>
      </c>
      <c r="Q3626" t="s">
        <v>6386</v>
      </c>
      <c r="R3626" s="230">
        <v>45169</v>
      </c>
      <c r="S3626" s="230">
        <v>45657</v>
      </c>
      <c r="T3626" t="s">
        <v>8407</v>
      </c>
      <c r="U3626" s="259"/>
      <c r="V3626" s="259"/>
      <c r="W3626" s="259"/>
      <c r="X3626" s="259"/>
      <c r="Y3626" s="260"/>
      <c r="Z3626" t="s">
        <v>8353</v>
      </c>
      <c r="AA3626" t="s">
        <v>8452</v>
      </c>
      <c r="AB3626">
        <v>1722524747</v>
      </c>
      <c r="AC3626" s="261" t="str">
        <f>_xlfn.IFNA(IF(Table[[#This Row],[Programme Partner]]&lt;&gt;Table[[#This Row],[Implementing Partner]],CONCATENATE(Table[[#This Row],[Programme Partner]],"-",Table[[#This Row],[Implementing Partner]]),Table[[#This Row],[Programme Partner]]),"")</f>
        <v>CARITAS</v>
      </c>
    </row>
    <row r="3627" spans="1:29" ht="16.5" customHeight="1">
      <c r="A3627" s="183"/>
      <c r="B3627" s="183" t="s">
        <v>8385</v>
      </c>
      <c r="C3627" s="195" t="s">
        <v>8350</v>
      </c>
      <c r="D3627" s="268" t="s">
        <v>8350</v>
      </c>
      <c r="E3627" s="233" t="s">
        <v>8465</v>
      </c>
      <c r="F3627" s="195" t="s">
        <v>27</v>
      </c>
      <c r="G3627" s="195" t="s">
        <v>8013</v>
      </c>
      <c r="H3627" s="301" t="s">
        <v>8286</v>
      </c>
      <c r="I3627" s="195" t="str">
        <f>IFERROR(VLOOKUP(Table[[#This Row],[Activity Details of Assistance]],WHAT!E:F,2,FALSE),"")</f>
        <v># of HP sessions at community level</v>
      </c>
      <c r="J3627" s="195"/>
      <c r="K3627">
        <v>13</v>
      </c>
      <c r="L3627" s="195" t="s">
        <v>28</v>
      </c>
      <c r="M3627" s="293" t="s">
        <v>13</v>
      </c>
      <c r="N3627" t="s">
        <v>14</v>
      </c>
      <c r="O3627" t="s">
        <v>309</v>
      </c>
      <c r="P3627" t="s">
        <v>1606</v>
      </c>
      <c r="Q3627" t="s">
        <v>6386</v>
      </c>
      <c r="R3627" s="230">
        <v>45169</v>
      </c>
      <c r="S3627" s="230">
        <v>45657</v>
      </c>
      <c r="T3627" t="s">
        <v>8407</v>
      </c>
      <c r="U3627" s="259"/>
      <c r="V3627" s="259"/>
      <c r="W3627" s="259"/>
      <c r="X3627" s="259"/>
      <c r="Y3627" s="260"/>
      <c r="Z3627" t="s">
        <v>8353</v>
      </c>
      <c r="AA3627" t="s">
        <v>8452</v>
      </c>
      <c r="AB3627">
        <v>1722524747</v>
      </c>
      <c r="AC3627" s="261" t="str">
        <f>_xlfn.IFNA(IF(Table[[#This Row],[Programme Partner]]&lt;&gt;Table[[#This Row],[Implementing Partner]],CONCATENATE(Table[[#This Row],[Programme Partner]],"-",Table[[#This Row],[Implementing Partner]]),Table[[#This Row],[Programme Partner]]),"")</f>
        <v>CARITAS</v>
      </c>
    </row>
    <row r="3628" spans="1:29" ht="16.5" customHeight="1">
      <c r="A3628" s="183"/>
      <c r="B3628" s="183" t="s">
        <v>8385</v>
      </c>
      <c r="C3628" s="195" t="s">
        <v>8350</v>
      </c>
      <c r="D3628" s="268" t="s">
        <v>8350</v>
      </c>
      <c r="E3628" s="233" t="s">
        <v>8465</v>
      </c>
      <c r="F3628" s="195" t="s">
        <v>27</v>
      </c>
      <c r="G3628" s="195" t="s">
        <v>8013</v>
      </c>
      <c r="H3628" s="301" t="s">
        <v>8287</v>
      </c>
      <c r="I3628" s="195" t="str">
        <f>IFERROR(VLOOKUP(Table[[#This Row],[Activity Details of Assistance]],WHAT!E:F,2,FALSE),"")</f>
        <v># of HP sessions at HH level</v>
      </c>
      <c r="J3628" s="195"/>
      <c r="K3628">
        <v>130</v>
      </c>
      <c r="L3628" s="195" t="s">
        <v>28</v>
      </c>
      <c r="M3628" s="293" t="s">
        <v>13</v>
      </c>
      <c r="N3628" t="s">
        <v>14</v>
      </c>
      <c r="O3628" t="s">
        <v>309</v>
      </c>
      <c r="P3628" t="s">
        <v>1606</v>
      </c>
      <c r="Q3628" t="s">
        <v>6386</v>
      </c>
      <c r="R3628" s="230">
        <v>45169</v>
      </c>
      <c r="S3628" s="230">
        <v>45657</v>
      </c>
      <c r="T3628" t="s">
        <v>8407</v>
      </c>
      <c r="U3628" s="259"/>
      <c r="V3628" s="259"/>
      <c r="W3628" s="259"/>
      <c r="X3628" s="259"/>
      <c r="Y3628" s="260"/>
      <c r="Z3628" t="s">
        <v>8353</v>
      </c>
      <c r="AA3628" t="s">
        <v>8452</v>
      </c>
      <c r="AB3628">
        <v>1722524747</v>
      </c>
      <c r="AC3628" s="261" t="str">
        <f>_xlfn.IFNA(IF(Table[[#This Row],[Programme Partner]]&lt;&gt;Table[[#This Row],[Implementing Partner]],CONCATENATE(Table[[#This Row],[Programme Partner]],"-",Table[[#This Row],[Implementing Partner]]),Table[[#This Row],[Programme Partner]]),"")</f>
        <v>CARITAS</v>
      </c>
    </row>
    <row r="3629" spans="1:29" ht="16.5" customHeight="1">
      <c r="A3629" s="183"/>
      <c r="B3629" s="183" t="s">
        <v>8385</v>
      </c>
      <c r="C3629" s="195" t="s">
        <v>8350</v>
      </c>
      <c r="D3629" s="268" t="s">
        <v>8350</v>
      </c>
      <c r="E3629" s="233" t="s">
        <v>8465</v>
      </c>
      <c r="F3629" s="195" t="s">
        <v>27</v>
      </c>
      <c r="G3629" s="195" t="s">
        <v>8013</v>
      </c>
      <c r="H3629" s="301" t="s">
        <v>8327</v>
      </c>
      <c r="I3629" s="195" t="str">
        <f>IFERROR(VLOOKUP(Table[[#This Row],[Activity Details of Assistance]],WHAT!E:F,2,FALSE),"")</f>
        <v># of HP sessions at institution level</v>
      </c>
      <c r="J3629" s="195"/>
      <c r="K3629">
        <v>5</v>
      </c>
      <c r="L3629" s="195" t="s">
        <v>28</v>
      </c>
      <c r="M3629" s="293" t="s">
        <v>13</v>
      </c>
      <c r="N3629" t="s">
        <v>14</v>
      </c>
      <c r="O3629" t="s">
        <v>309</v>
      </c>
      <c r="P3629" t="s">
        <v>1606</v>
      </c>
      <c r="Q3629" t="s">
        <v>6386</v>
      </c>
      <c r="R3629" s="230">
        <v>45169</v>
      </c>
      <c r="S3629" s="230">
        <v>45657</v>
      </c>
      <c r="T3629" t="s">
        <v>8407</v>
      </c>
      <c r="U3629" s="259"/>
      <c r="V3629" s="259"/>
      <c r="W3629" s="259"/>
      <c r="X3629" s="259"/>
      <c r="Y3629" s="260"/>
      <c r="Z3629" t="s">
        <v>8353</v>
      </c>
      <c r="AA3629" t="s">
        <v>8452</v>
      </c>
      <c r="AB3629">
        <v>1722524747</v>
      </c>
      <c r="AC3629" s="261" t="str">
        <f>_xlfn.IFNA(IF(Table[[#This Row],[Programme Partner]]&lt;&gt;Table[[#This Row],[Implementing Partner]],CONCATENATE(Table[[#This Row],[Programme Partner]],"-",Table[[#This Row],[Implementing Partner]]),Table[[#This Row],[Programme Partner]]),"")</f>
        <v>CARITAS</v>
      </c>
    </row>
    <row r="3630" spans="1:29" ht="16.5" customHeight="1">
      <c r="A3630" s="183"/>
      <c r="B3630" s="183" t="s">
        <v>8385</v>
      </c>
      <c r="C3630" s="195" t="s">
        <v>8350</v>
      </c>
      <c r="D3630" s="268" t="s">
        <v>8350</v>
      </c>
      <c r="E3630" s="233" t="s">
        <v>8465</v>
      </c>
      <c r="F3630" s="195" t="s">
        <v>27</v>
      </c>
      <c r="G3630" s="195" t="s">
        <v>8014</v>
      </c>
      <c r="H3630" s="301" t="s">
        <v>8313</v>
      </c>
      <c r="I3630" s="195" t="str">
        <f>IFERROR(VLOOKUP(Table[[#This Row],[Activity Details of Assistance]],WHAT!E:F,2,FALSE),"")</f>
        <v># of campaign per camp </v>
      </c>
      <c r="J3630" s="195"/>
      <c r="K3630">
        <v>6</v>
      </c>
      <c r="L3630" s="195" t="s">
        <v>28</v>
      </c>
      <c r="M3630" s="293" t="s">
        <v>13</v>
      </c>
      <c r="N3630" t="s">
        <v>14</v>
      </c>
      <c r="O3630" t="s">
        <v>309</v>
      </c>
      <c r="P3630" t="s">
        <v>1606</v>
      </c>
      <c r="Q3630" t="s">
        <v>6386</v>
      </c>
      <c r="R3630" s="230">
        <v>45169</v>
      </c>
      <c r="S3630" s="230">
        <v>45657</v>
      </c>
      <c r="T3630" t="s">
        <v>8407</v>
      </c>
      <c r="U3630" s="259"/>
      <c r="V3630" s="259"/>
      <c r="W3630" s="259"/>
      <c r="X3630" s="259"/>
      <c r="Y3630" s="260"/>
      <c r="Z3630" t="s">
        <v>8353</v>
      </c>
      <c r="AA3630" t="s">
        <v>8452</v>
      </c>
      <c r="AB3630">
        <v>1722524747</v>
      </c>
      <c r="AC3630" s="261" t="str">
        <f>_xlfn.IFNA(IF(Table[[#This Row],[Programme Partner]]&lt;&gt;Table[[#This Row],[Implementing Partner]],CONCATENATE(Table[[#This Row],[Programme Partner]],"-",Table[[#This Row],[Implementing Partner]]),Table[[#This Row],[Programme Partner]]),"")</f>
        <v>CARITAS</v>
      </c>
    </row>
    <row r="3631" spans="1:29" ht="16.5" customHeight="1">
      <c r="A3631" s="183"/>
      <c r="B3631" s="183" t="s">
        <v>8385</v>
      </c>
      <c r="C3631" s="195" t="s">
        <v>8350</v>
      </c>
      <c r="D3631" s="268" t="s">
        <v>8350</v>
      </c>
      <c r="E3631" s="233" t="s">
        <v>8465</v>
      </c>
      <c r="F3631" s="195" t="s">
        <v>27</v>
      </c>
      <c r="G3631" s="195" t="s">
        <v>8014</v>
      </c>
      <c r="H3631" s="301" t="s">
        <v>8242</v>
      </c>
      <c r="I3631" s="195" t="str">
        <f>IFERROR(VLOOKUP(Table[[#This Row],[Activity Details of Assistance]],WHAT!E:F,2,FALSE),"")</f>
        <v># of pit</v>
      </c>
      <c r="J3631" s="195"/>
      <c r="K3631">
        <v>22</v>
      </c>
      <c r="L3631" s="195" t="s">
        <v>28</v>
      </c>
      <c r="M3631" s="293" t="s">
        <v>13</v>
      </c>
      <c r="N3631" t="s">
        <v>14</v>
      </c>
      <c r="O3631" t="s">
        <v>309</v>
      </c>
      <c r="P3631" t="s">
        <v>1606</v>
      </c>
      <c r="Q3631" t="s">
        <v>6386</v>
      </c>
      <c r="R3631" s="230">
        <v>45169</v>
      </c>
      <c r="S3631" s="230">
        <v>45657</v>
      </c>
      <c r="T3631" t="s">
        <v>8407</v>
      </c>
      <c r="U3631" s="259"/>
      <c r="V3631" s="259"/>
      <c r="W3631" s="259"/>
      <c r="X3631" s="259"/>
      <c r="Y3631" s="260"/>
      <c r="Z3631" t="s">
        <v>8353</v>
      </c>
      <c r="AA3631" t="s">
        <v>8452</v>
      </c>
      <c r="AB3631">
        <v>1722524747</v>
      </c>
      <c r="AC3631" s="261" t="str">
        <f>_xlfn.IFNA(IF(Table[[#This Row],[Programme Partner]]&lt;&gt;Table[[#This Row],[Implementing Partner]],CONCATENATE(Table[[#This Row],[Programme Partner]],"-",Table[[#This Row],[Implementing Partner]]),Table[[#This Row],[Programme Partner]]),"")</f>
        <v>CARITAS</v>
      </c>
    </row>
    <row r="3632" spans="1:29" ht="16.5" customHeight="1">
      <c r="A3632" s="183"/>
      <c r="B3632" s="183" t="s">
        <v>8385</v>
      </c>
      <c r="C3632" s="195" t="s">
        <v>5039</v>
      </c>
      <c r="D3632" s="268" t="s">
        <v>5039</v>
      </c>
      <c r="E3632" s="233" t="s">
        <v>5275</v>
      </c>
      <c r="F3632" s="195" t="s">
        <v>27</v>
      </c>
      <c r="G3632" s="195" t="s">
        <v>8011</v>
      </c>
      <c r="H3632" s="301" t="s">
        <v>8363</v>
      </c>
      <c r="I3632" s="195" t="str">
        <f>IFERROR(VLOOKUP(Table[[#This Row],[Activity Details of Assistance]],WHAT!E:F,2,FALSE),"")</f>
        <v># of tube well</v>
      </c>
      <c r="J3632" s="195"/>
      <c r="K3632">
        <v>957</v>
      </c>
      <c r="L3632" s="195" t="s">
        <v>28</v>
      </c>
      <c r="M3632" s="293" t="s">
        <v>13</v>
      </c>
      <c r="N3632" t="s">
        <v>14</v>
      </c>
      <c r="O3632" t="s">
        <v>309</v>
      </c>
      <c r="P3632" t="s">
        <v>1606</v>
      </c>
      <c r="Q3632" t="s">
        <v>4662</v>
      </c>
      <c r="R3632" s="230">
        <v>45016</v>
      </c>
      <c r="S3632" s="230">
        <v>45382</v>
      </c>
      <c r="T3632" t="s">
        <v>8407</v>
      </c>
      <c r="U3632" s="259"/>
      <c r="V3632" s="259"/>
      <c r="W3632" s="259"/>
      <c r="X3632" s="259"/>
      <c r="Y3632" s="260"/>
      <c r="Z3632" t="s">
        <v>8468</v>
      </c>
      <c r="AA3632" t="s">
        <v>8469</v>
      </c>
      <c r="AB3632">
        <v>1715054663</v>
      </c>
      <c r="AC3632" s="261" t="str">
        <f>_xlfn.IFNA(IF(Table[[#This Row],[Programme Partner]]&lt;&gt;Table[[#This Row],[Implementing Partner]],CONCATENATE(Table[[#This Row],[Programme Partner]],"-",Table[[#This Row],[Implementing Partner]]),Table[[#This Row],[Programme Partner]]),"")</f>
        <v>CARE</v>
      </c>
    </row>
    <row r="3633" spans="1:29" ht="16.5" customHeight="1">
      <c r="A3633" s="183"/>
      <c r="B3633" s="183" t="s">
        <v>8385</v>
      </c>
      <c r="C3633" s="195" t="s">
        <v>5039</v>
      </c>
      <c r="D3633" s="268" t="s">
        <v>5039</v>
      </c>
      <c r="E3633" s="233" t="s">
        <v>5275</v>
      </c>
      <c r="F3633" s="195" t="s">
        <v>27</v>
      </c>
      <c r="G3633" s="195" t="s">
        <v>8012</v>
      </c>
      <c r="H3633" s="301" t="s">
        <v>8364</v>
      </c>
      <c r="I3633" s="195" t="str">
        <f>IFERROR(VLOOKUP(Table[[#This Row],[Activity Details of Assistance]],WHAT!E:F,2,FALSE),"")</f>
        <v xml:space="preserve"># of door </v>
      </c>
      <c r="J3633" s="195"/>
      <c r="K3633">
        <v>322</v>
      </c>
      <c r="L3633" s="195" t="s">
        <v>28</v>
      </c>
      <c r="M3633" s="293" t="s">
        <v>13</v>
      </c>
      <c r="N3633" t="s">
        <v>14</v>
      </c>
      <c r="O3633" t="s">
        <v>309</v>
      </c>
      <c r="P3633" t="s">
        <v>1606</v>
      </c>
      <c r="Q3633" t="s">
        <v>4662</v>
      </c>
      <c r="R3633" s="230">
        <v>45016</v>
      </c>
      <c r="S3633" s="230">
        <v>45382</v>
      </c>
      <c r="T3633" t="s">
        <v>8407</v>
      </c>
      <c r="U3633" s="259"/>
      <c r="V3633" s="259"/>
      <c r="W3633" s="259"/>
      <c r="X3633" s="259"/>
      <c r="Y3633" s="260"/>
      <c r="Z3633" t="s">
        <v>8468</v>
      </c>
      <c r="AA3633" t="s">
        <v>8469</v>
      </c>
      <c r="AB3633">
        <v>1715054663</v>
      </c>
      <c r="AC3633" s="261" t="str">
        <f>_xlfn.IFNA(IF(Table[[#This Row],[Programme Partner]]&lt;&gt;Table[[#This Row],[Implementing Partner]],CONCATENATE(Table[[#This Row],[Programme Partner]],"-",Table[[#This Row],[Implementing Partner]]),Table[[#This Row],[Programme Partner]]),"")</f>
        <v>CARE</v>
      </c>
    </row>
    <row r="3634" spans="1:29" ht="16.5" customHeight="1">
      <c r="A3634" s="183"/>
      <c r="B3634" s="183" t="s">
        <v>8385</v>
      </c>
      <c r="C3634" s="195" t="s">
        <v>5039</v>
      </c>
      <c r="D3634" s="268" t="s">
        <v>5039</v>
      </c>
      <c r="E3634" s="233" t="s">
        <v>5275</v>
      </c>
      <c r="F3634" s="195" t="s">
        <v>27</v>
      </c>
      <c r="G3634" s="195" t="s">
        <v>8012</v>
      </c>
      <c r="H3634" s="301" t="s">
        <v>8365</v>
      </c>
      <c r="I3634" s="195" t="str">
        <f>IFERROR(VLOOKUP(Table[[#This Row],[Activity Details of Assistance]],WHAT!E:F,2,FALSE),"")</f>
        <v># of door</v>
      </c>
      <c r="J3634" s="195"/>
      <c r="K3634">
        <v>602</v>
      </c>
      <c r="L3634" s="195" t="s">
        <v>28</v>
      </c>
      <c r="M3634" s="293" t="s">
        <v>13</v>
      </c>
      <c r="N3634" t="s">
        <v>14</v>
      </c>
      <c r="O3634" t="s">
        <v>309</v>
      </c>
      <c r="P3634" t="s">
        <v>1606</v>
      </c>
      <c r="Q3634" t="s">
        <v>4662</v>
      </c>
      <c r="R3634" s="230">
        <v>45016</v>
      </c>
      <c r="S3634" s="230">
        <v>45382</v>
      </c>
      <c r="T3634" t="s">
        <v>8407</v>
      </c>
      <c r="U3634" s="259"/>
      <c r="V3634" s="259"/>
      <c r="W3634" s="259"/>
      <c r="X3634" s="259"/>
      <c r="Y3634" s="260"/>
      <c r="Z3634" t="s">
        <v>8468</v>
      </c>
      <c r="AA3634" t="s">
        <v>8469</v>
      </c>
      <c r="AB3634">
        <v>1715054663</v>
      </c>
      <c r="AC3634" s="261" t="str">
        <f>_xlfn.IFNA(IF(Table[[#This Row],[Programme Partner]]&lt;&gt;Table[[#This Row],[Implementing Partner]],CONCATENATE(Table[[#This Row],[Programme Partner]],"-",Table[[#This Row],[Implementing Partner]]),Table[[#This Row],[Programme Partner]]),"")</f>
        <v>CARE</v>
      </c>
    </row>
    <row r="3635" spans="1:29" ht="16.5" customHeight="1">
      <c r="A3635" s="183"/>
      <c r="B3635" s="183" t="s">
        <v>8385</v>
      </c>
      <c r="C3635" s="195" t="s">
        <v>5039</v>
      </c>
      <c r="D3635" s="268" t="s">
        <v>5039</v>
      </c>
      <c r="E3635" s="233" t="s">
        <v>5275</v>
      </c>
      <c r="F3635" s="195" t="s">
        <v>27</v>
      </c>
      <c r="G3635" s="195" t="s">
        <v>8012</v>
      </c>
      <c r="H3635" s="301" t="s">
        <v>8312</v>
      </c>
      <c r="I3635" s="195" t="str">
        <f>IFERROR(VLOOKUP(Table[[#This Row],[Activity Details of Assistance]],WHAT!E:F,2,FALSE),"")</f>
        <v># of door</v>
      </c>
      <c r="J3635" s="195"/>
      <c r="K3635">
        <v>896</v>
      </c>
      <c r="L3635" s="195" t="s">
        <v>28</v>
      </c>
      <c r="M3635" s="293" t="s">
        <v>13</v>
      </c>
      <c r="N3635" t="s">
        <v>14</v>
      </c>
      <c r="O3635" t="s">
        <v>309</v>
      </c>
      <c r="P3635" t="s">
        <v>1606</v>
      </c>
      <c r="Q3635" t="s">
        <v>4662</v>
      </c>
      <c r="R3635" s="230">
        <v>45016</v>
      </c>
      <c r="S3635" s="230">
        <v>45382</v>
      </c>
      <c r="T3635" t="s">
        <v>8407</v>
      </c>
      <c r="U3635" s="259"/>
      <c r="V3635" s="259"/>
      <c r="W3635" s="259"/>
      <c r="X3635" s="259"/>
      <c r="Y3635" s="260"/>
      <c r="Z3635" t="s">
        <v>8468</v>
      </c>
      <c r="AA3635" t="s">
        <v>8469</v>
      </c>
      <c r="AB3635">
        <v>1715054663</v>
      </c>
      <c r="AC3635" s="261" t="str">
        <f>_xlfn.IFNA(IF(Table[[#This Row],[Programme Partner]]&lt;&gt;Table[[#This Row],[Implementing Partner]],CONCATENATE(Table[[#This Row],[Programme Partner]],"-",Table[[#This Row],[Implementing Partner]]),Table[[#This Row],[Programme Partner]]),"")</f>
        <v>CARE</v>
      </c>
    </row>
    <row r="3636" spans="1:29" ht="16.5" customHeight="1">
      <c r="A3636" s="183"/>
      <c r="B3636" s="183" t="s">
        <v>8385</v>
      </c>
      <c r="C3636" s="195" t="s">
        <v>5039</v>
      </c>
      <c r="D3636" s="268" t="s">
        <v>5039</v>
      </c>
      <c r="E3636" s="233" t="s">
        <v>5275</v>
      </c>
      <c r="F3636" s="195" t="s">
        <v>27</v>
      </c>
      <c r="G3636" s="195" t="s">
        <v>8013</v>
      </c>
      <c r="H3636" s="301" t="s">
        <v>8286</v>
      </c>
      <c r="I3636" s="195" t="str">
        <f>IFERROR(VLOOKUP(Table[[#This Row],[Activity Details of Assistance]],WHAT!E:F,2,FALSE),"")</f>
        <v># of HP sessions at community level</v>
      </c>
      <c r="J3636" s="195"/>
      <c r="K3636">
        <v>2368</v>
      </c>
      <c r="L3636" s="195" t="s">
        <v>28</v>
      </c>
      <c r="M3636" s="293" t="s">
        <v>13</v>
      </c>
      <c r="N3636" t="s">
        <v>14</v>
      </c>
      <c r="O3636" t="s">
        <v>309</v>
      </c>
      <c r="P3636" t="s">
        <v>1606</v>
      </c>
      <c r="Q3636" t="s">
        <v>4662</v>
      </c>
      <c r="R3636" s="230">
        <v>45016</v>
      </c>
      <c r="S3636" s="230">
        <v>45382</v>
      </c>
      <c r="T3636" t="s">
        <v>8407</v>
      </c>
      <c r="U3636" s="259"/>
      <c r="V3636" s="259"/>
      <c r="W3636" s="259"/>
      <c r="X3636" s="259"/>
      <c r="Y3636" s="260"/>
      <c r="Z3636" t="s">
        <v>8468</v>
      </c>
      <c r="AA3636" t="s">
        <v>8469</v>
      </c>
      <c r="AB3636">
        <v>1715054663</v>
      </c>
      <c r="AC3636" s="261" t="str">
        <f>_xlfn.IFNA(IF(Table[[#This Row],[Programme Partner]]&lt;&gt;Table[[#This Row],[Implementing Partner]],CONCATENATE(Table[[#This Row],[Programme Partner]],"-",Table[[#This Row],[Implementing Partner]]),Table[[#This Row],[Programme Partner]]),"")</f>
        <v>CARE</v>
      </c>
    </row>
    <row r="3637" spans="1:29" ht="16.5" customHeight="1">
      <c r="A3637" s="183"/>
      <c r="B3637" s="183" t="s">
        <v>8385</v>
      </c>
      <c r="C3637" s="195" t="s">
        <v>5039</v>
      </c>
      <c r="D3637" s="268" t="s">
        <v>5039</v>
      </c>
      <c r="E3637" s="233" t="s">
        <v>5275</v>
      </c>
      <c r="F3637" s="195" t="s">
        <v>27</v>
      </c>
      <c r="G3637" s="195" t="s">
        <v>8013</v>
      </c>
      <c r="H3637" s="301" t="s">
        <v>8287</v>
      </c>
      <c r="I3637" s="195" t="str">
        <f>IFERROR(VLOOKUP(Table[[#This Row],[Activity Details of Assistance]],WHAT!E:F,2,FALSE),"")</f>
        <v># of HP sessions at HH level</v>
      </c>
      <c r="J3637" s="195"/>
      <c r="K3637">
        <v>12387</v>
      </c>
      <c r="L3637" s="195" t="s">
        <v>28</v>
      </c>
      <c r="M3637" s="293" t="s">
        <v>13</v>
      </c>
      <c r="N3637" t="s">
        <v>14</v>
      </c>
      <c r="O3637" t="s">
        <v>309</v>
      </c>
      <c r="P3637" t="s">
        <v>1606</v>
      </c>
      <c r="Q3637" t="s">
        <v>4662</v>
      </c>
      <c r="R3637" s="230">
        <v>45016</v>
      </c>
      <c r="S3637" s="230">
        <v>45382</v>
      </c>
      <c r="T3637" t="s">
        <v>8407</v>
      </c>
      <c r="U3637" s="259"/>
      <c r="V3637" s="259"/>
      <c r="W3637" s="259"/>
      <c r="X3637" s="259"/>
      <c r="Y3637" s="260"/>
      <c r="Z3637" t="s">
        <v>8468</v>
      </c>
      <c r="AA3637" t="s">
        <v>8469</v>
      </c>
      <c r="AB3637">
        <v>1715054663</v>
      </c>
      <c r="AC3637" s="261" t="str">
        <f>_xlfn.IFNA(IF(Table[[#This Row],[Programme Partner]]&lt;&gt;Table[[#This Row],[Implementing Partner]],CONCATENATE(Table[[#This Row],[Programme Partner]],"-",Table[[#This Row],[Implementing Partner]]),Table[[#This Row],[Programme Partner]]),"")</f>
        <v>CARE</v>
      </c>
    </row>
    <row r="3638" spans="1:29" ht="16.5" customHeight="1">
      <c r="A3638" s="183"/>
      <c r="B3638" s="183" t="s">
        <v>8385</v>
      </c>
      <c r="C3638" s="195" t="s">
        <v>5039</v>
      </c>
      <c r="D3638" s="268" t="s">
        <v>5039</v>
      </c>
      <c r="E3638" s="233" t="s">
        <v>5275</v>
      </c>
      <c r="F3638" s="195" t="s">
        <v>27</v>
      </c>
      <c r="G3638" s="195" t="s">
        <v>8013</v>
      </c>
      <c r="H3638" s="301" t="s">
        <v>8288</v>
      </c>
      <c r="I3638" s="195" t="str">
        <f>IFERROR(VLOOKUP(Table[[#This Row],[Activity Details of Assistance]],WHAT!E:F,2,FALSE),"")</f>
        <v># of handwashing station</v>
      </c>
      <c r="J3638" s="195"/>
      <c r="K3638">
        <v>25</v>
      </c>
      <c r="L3638" s="195" t="s">
        <v>28</v>
      </c>
      <c r="M3638" s="293" t="s">
        <v>13</v>
      </c>
      <c r="N3638" t="s">
        <v>14</v>
      </c>
      <c r="O3638" t="s">
        <v>309</v>
      </c>
      <c r="P3638" t="s">
        <v>1606</v>
      </c>
      <c r="Q3638" t="s">
        <v>4662</v>
      </c>
      <c r="R3638" s="230">
        <v>45016</v>
      </c>
      <c r="S3638" s="230">
        <v>45382</v>
      </c>
      <c r="T3638" t="s">
        <v>8407</v>
      </c>
      <c r="U3638" s="259"/>
      <c r="V3638" s="259"/>
      <c r="W3638" s="259"/>
      <c r="X3638" s="259"/>
      <c r="Y3638" s="260"/>
      <c r="Z3638" t="s">
        <v>8468</v>
      </c>
      <c r="AA3638" t="s">
        <v>8469</v>
      </c>
      <c r="AB3638">
        <v>1715054663</v>
      </c>
      <c r="AC3638" s="261" t="str">
        <f>_xlfn.IFNA(IF(Table[[#This Row],[Programme Partner]]&lt;&gt;Table[[#This Row],[Implementing Partner]],CONCATENATE(Table[[#This Row],[Programme Partner]],"-",Table[[#This Row],[Implementing Partner]]),Table[[#This Row],[Programme Partner]]),"")</f>
        <v>CARE</v>
      </c>
    </row>
    <row r="3639" spans="1:29" ht="16.5" customHeight="1">
      <c r="A3639" s="183"/>
      <c r="B3639" s="183" t="s">
        <v>8385</v>
      </c>
      <c r="C3639" s="195" t="s">
        <v>5039</v>
      </c>
      <c r="D3639" s="268" t="s">
        <v>5039</v>
      </c>
      <c r="E3639" s="233" t="s">
        <v>5275</v>
      </c>
      <c r="F3639" s="195" t="s">
        <v>27</v>
      </c>
      <c r="G3639" s="195" t="s">
        <v>8013</v>
      </c>
      <c r="H3639" s="301" t="s">
        <v>8338</v>
      </c>
      <c r="I3639" s="195" t="str">
        <f>IFERROR(VLOOKUP(Table[[#This Row],[Activity Details of Assistance]],WHAT!E:F,2,FALSE),"")</f>
        <v># of facilities</v>
      </c>
      <c r="J3639" s="195"/>
      <c r="K3639">
        <v>630</v>
      </c>
      <c r="L3639" s="195" t="s">
        <v>28</v>
      </c>
      <c r="M3639" s="293" t="s">
        <v>13</v>
      </c>
      <c r="N3639" t="s">
        <v>14</v>
      </c>
      <c r="O3639" t="s">
        <v>309</v>
      </c>
      <c r="P3639" t="s">
        <v>1606</v>
      </c>
      <c r="Q3639" t="s">
        <v>4662</v>
      </c>
      <c r="R3639" s="230">
        <v>45016</v>
      </c>
      <c r="S3639" s="230">
        <v>45382</v>
      </c>
      <c r="T3639" t="s">
        <v>8407</v>
      </c>
      <c r="U3639" s="259"/>
      <c r="V3639" s="259"/>
      <c r="W3639" s="259"/>
      <c r="X3639" s="259"/>
      <c r="Y3639" s="260"/>
      <c r="Z3639" t="s">
        <v>8468</v>
      </c>
      <c r="AA3639" t="s">
        <v>8469</v>
      </c>
      <c r="AB3639">
        <v>1715054663</v>
      </c>
      <c r="AC3639" s="261" t="str">
        <f>_xlfn.IFNA(IF(Table[[#This Row],[Programme Partner]]&lt;&gt;Table[[#This Row],[Implementing Partner]],CONCATENATE(Table[[#This Row],[Programme Partner]],"-",Table[[#This Row],[Implementing Partner]]),Table[[#This Row],[Programme Partner]]),"")</f>
        <v>CARE</v>
      </c>
    </row>
    <row r="3640" spans="1:29" ht="16.5" customHeight="1">
      <c r="A3640" s="183"/>
      <c r="B3640" s="183" t="s">
        <v>8385</v>
      </c>
      <c r="C3640" s="195" t="s">
        <v>5039</v>
      </c>
      <c r="D3640" s="268" t="s">
        <v>5039</v>
      </c>
      <c r="E3640" s="233" t="s">
        <v>5275</v>
      </c>
      <c r="F3640" s="195" t="s">
        <v>27</v>
      </c>
      <c r="G3640" s="195" t="s">
        <v>8014</v>
      </c>
      <c r="H3640" s="301" t="s">
        <v>8313</v>
      </c>
      <c r="I3640" s="195" t="str">
        <f>IFERROR(VLOOKUP(Table[[#This Row],[Activity Details of Assistance]],WHAT!E:F,2,FALSE),"")</f>
        <v># of campaign per camp </v>
      </c>
      <c r="J3640" s="195"/>
      <c r="K3640">
        <v>8</v>
      </c>
      <c r="L3640" s="195" t="s">
        <v>28</v>
      </c>
      <c r="M3640" s="293" t="s">
        <v>13</v>
      </c>
      <c r="N3640" t="s">
        <v>14</v>
      </c>
      <c r="O3640" t="s">
        <v>309</v>
      </c>
      <c r="P3640" t="s">
        <v>1606</v>
      </c>
      <c r="Q3640" t="s">
        <v>4662</v>
      </c>
      <c r="R3640" s="230">
        <v>45016</v>
      </c>
      <c r="S3640" s="230">
        <v>45382</v>
      </c>
      <c r="T3640" t="s">
        <v>8407</v>
      </c>
      <c r="U3640" s="259"/>
      <c r="V3640" s="259"/>
      <c r="W3640" s="259"/>
      <c r="X3640" s="259"/>
      <c r="Y3640" s="260"/>
      <c r="Z3640" t="s">
        <v>8468</v>
      </c>
      <c r="AA3640" t="s">
        <v>8469</v>
      </c>
      <c r="AB3640">
        <v>1715054663</v>
      </c>
      <c r="AC3640" s="261" t="str">
        <f>_xlfn.IFNA(IF(Table[[#This Row],[Programme Partner]]&lt;&gt;Table[[#This Row],[Implementing Partner]],CONCATENATE(Table[[#This Row],[Programme Partner]],"-",Table[[#This Row],[Implementing Partner]]),Table[[#This Row],[Programme Partner]]),"")</f>
        <v>CARE</v>
      </c>
    </row>
    <row r="3641" spans="1:29" ht="16.5" customHeight="1">
      <c r="A3641" s="183"/>
      <c r="B3641" s="183" t="s">
        <v>8385</v>
      </c>
      <c r="C3641" s="195" t="s">
        <v>5039</v>
      </c>
      <c r="D3641" s="268" t="s">
        <v>5039</v>
      </c>
      <c r="E3641" s="233" t="s">
        <v>5275</v>
      </c>
      <c r="F3641" s="195" t="s">
        <v>27</v>
      </c>
      <c r="G3641" s="195" t="s">
        <v>8014</v>
      </c>
      <c r="H3641" s="301" t="s">
        <v>8401</v>
      </c>
      <c r="I3641" s="195" t="str">
        <f>IFERROR(VLOOKUP(Table[[#This Row],[Activity Details of Assistance]],WHAT!E:F,2,FALSE),"")</f>
        <v># of household</v>
      </c>
      <c r="J3641" s="195"/>
      <c r="K3641">
        <v>1703</v>
      </c>
      <c r="L3641" s="195" t="s">
        <v>28</v>
      </c>
      <c r="M3641" s="293" t="s">
        <v>13</v>
      </c>
      <c r="N3641" t="s">
        <v>14</v>
      </c>
      <c r="O3641" t="s">
        <v>309</v>
      </c>
      <c r="P3641" t="s">
        <v>1606</v>
      </c>
      <c r="Q3641" t="s">
        <v>4662</v>
      </c>
      <c r="R3641" s="230">
        <v>45016</v>
      </c>
      <c r="S3641" s="230">
        <v>45382</v>
      </c>
      <c r="T3641" t="s">
        <v>8407</v>
      </c>
      <c r="U3641" s="259"/>
      <c r="V3641" s="259"/>
      <c r="W3641" s="259"/>
      <c r="X3641" s="259"/>
      <c r="Y3641" s="260"/>
      <c r="Z3641" t="s">
        <v>8468</v>
      </c>
      <c r="AA3641" t="s">
        <v>8469</v>
      </c>
      <c r="AB3641">
        <v>1715054663</v>
      </c>
      <c r="AC3641" s="261" t="str">
        <f>_xlfn.IFNA(IF(Table[[#This Row],[Programme Partner]]&lt;&gt;Table[[#This Row],[Implementing Partner]],CONCATENATE(Table[[#This Row],[Programme Partner]],"-",Table[[#This Row],[Implementing Partner]]),Table[[#This Row],[Programme Partner]]),"")</f>
        <v>CARE</v>
      </c>
    </row>
    <row r="3642" spans="1:29" ht="16.5" customHeight="1">
      <c r="A3642" s="183"/>
      <c r="B3642" s="183" t="s">
        <v>8385</v>
      </c>
      <c r="C3642" s="195" t="s">
        <v>5039</v>
      </c>
      <c r="D3642" s="268" t="s">
        <v>5039</v>
      </c>
      <c r="E3642" s="233" t="s">
        <v>5275</v>
      </c>
      <c r="F3642" s="195" t="s">
        <v>27</v>
      </c>
      <c r="G3642" s="195" t="s">
        <v>8014</v>
      </c>
      <c r="H3642" s="301" t="s">
        <v>8412</v>
      </c>
      <c r="I3642" s="195" t="str">
        <f>IFERROR(VLOOKUP(Table[[#This Row],[Activity Details of Assistance]],WHAT!E:F,2,FALSE),"")</f>
        <v># of HH</v>
      </c>
      <c r="J3642" s="195"/>
      <c r="K3642">
        <v>4348</v>
      </c>
      <c r="L3642" s="195" t="s">
        <v>28</v>
      </c>
      <c r="M3642" s="293" t="s">
        <v>13</v>
      </c>
      <c r="N3642" t="s">
        <v>14</v>
      </c>
      <c r="O3642" t="s">
        <v>309</v>
      </c>
      <c r="P3642" t="s">
        <v>1606</v>
      </c>
      <c r="Q3642" t="s">
        <v>4662</v>
      </c>
      <c r="R3642" s="230">
        <v>45016</v>
      </c>
      <c r="S3642" s="230">
        <v>45382</v>
      </c>
      <c r="T3642" t="s">
        <v>8407</v>
      </c>
      <c r="U3642" s="259"/>
      <c r="V3642" s="259"/>
      <c r="W3642" s="259"/>
      <c r="X3642" s="259"/>
      <c r="Y3642" s="260"/>
      <c r="Z3642" t="s">
        <v>8468</v>
      </c>
      <c r="AA3642" t="s">
        <v>8469</v>
      </c>
      <c r="AB3642">
        <v>1715054663</v>
      </c>
      <c r="AC3642" s="261" t="str">
        <f>_xlfn.IFNA(IF(Table[[#This Row],[Programme Partner]]&lt;&gt;Table[[#This Row],[Implementing Partner]],CONCATENATE(Table[[#This Row],[Programme Partner]],"-",Table[[#This Row],[Implementing Partner]]),Table[[#This Row],[Programme Partner]]),"")</f>
        <v>CARE</v>
      </c>
    </row>
    <row r="3643" spans="1:29" ht="16.5" customHeight="1">
      <c r="A3643" s="183"/>
      <c r="B3643" s="183" t="s">
        <v>8385</v>
      </c>
      <c r="C3643" s="195" t="s">
        <v>5039</v>
      </c>
      <c r="D3643" s="268" t="s">
        <v>5039</v>
      </c>
      <c r="E3643" s="233" t="s">
        <v>5275</v>
      </c>
      <c r="F3643" s="195" t="s">
        <v>27</v>
      </c>
      <c r="G3643" s="195" t="s">
        <v>8011</v>
      </c>
      <c r="H3643" s="301" t="s">
        <v>8363</v>
      </c>
      <c r="I3643" s="195" t="str">
        <f>IFERROR(VLOOKUP(Table[[#This Row],[Activity Details of Assistance]],WHAT!E:F,2,FALSE),"")</f>
        <v># of tube well</v>
      </c>
      <c r="J3643" s="195"/>
      <c r="K3643">
        <v>309</v>
      </c>
      <c r="L3643" s="195" t="s">
        <v>28</v>
      </c>
      <c r="M3643" s="293" t="s">
        <v>13</v>
      </c>
      <c r="N3643" t="s">
        <v>14</v>
      </c>
      <c r="O3643" t="s">
        <v>309</v>
      </c>
      <c r="P3643" t="s">
        <v>1606</v>
      </c>
      <c r="Q3643" t="s">
        <v>4665</v>
      </c>
      <c r="R3643" s="230">
        <v>45016</v>
      </c>
      <c r="S3643" s="230">
        <v>45382</v>
      </c>
      <c r="T3643" t="s">
        <v>8407</v>
      </c>
      <c r="U3643" s="259"/>
      <c r="V3643" s="259"/>
      <c r="W3643" s="259"/>
      <c r="X3643" s="259"/>
      <c r="Y3643" s="260"/>
      <c r="Z3643" t="s">
        <v>8468</v>
      </c>
      <c r="AA3643" t="s">
        <v>8469</v>
      </c>
      <c r="AB3643">
        <v>1715054663</v>
      </c>
      <c r="AC3643" s="261" t="str">
        <f>_xlfn.IFNA(IF(Table[[#This Row],[Programme Partner]]&lt;&gt;Table[[#This Row],[Implementing Partner]],CONCATENATE(Table[[#This Row],[Programme Partner]],"-",Table[[#This Row],[Implementing Partner]]),Table[[#This Row],[Programme Partner]]),"")</f>
        <v>CARE</v>
      </c>
    </row>
    <row r="3644" spans="1:29" ht="16.5" customHeight="1">
      <c r="A3644" s="183"/>
      <c r="B3644" s="183" t="s">
        <v>8385</v>
      </c>
      <c r="C3644" s="195" t="s">
        <v>5039</v>
      </c>
      <c r="D3644" s="268" t="s">
        <v>5039</v>
      </c>
      <c r="E3644" s="233" t="s">
        <v>5275</v>
      </c>
      <c r="F3644" s="195" t="s">
        <v>27</v>
      </c>
      <c r="G3644" s="195" t="s">
        <v>8012</v>
      </c>
      <c r="H3644" s="301" t="s">
        <v>8364</v>
      </c>
      <c r="I3644" s="195" t="str">
        <f>IFERROR(VLOOKUP(Table[[#This Row],[Activity Details of Assistance]],WHAT!E:F,2,FALSE),"")</f>
        <v xml:space="preserve"># of door </v>
      </c>
      <c r="J3644" s="195"/>
      <c r="K3644">
        <v>150</v>
      </c>
      <c r="L3644" s="195" t="s">
        <v>28</v>
      </c>
      <c r="M3644" s="293" t="s">
        <v>13</v>
      </c>
      <c r="N3644" t="s">
        <v>14</v>
      </c>
      <c r="O3644" t="s">
        <v>309</v>
      </c>
      <c r="P3644" t="s">
        <v>1606</v>
      </c>
      <c r="Q3644" t="s">
        <v>4665</v>
      </c>
      <c r="R3644" s="230">
        <v>45016</v>
      </c>
      <c r="S3644" s="230">
        <v>45382</v>
      </c>
      <c r="T3644" t="s">
        <v>8407</v>
      </c>
      <c r="U3644" s="259"/>
      <c r="V3644" s="259"/>
      <c r="W3644" s="259"/>
      <c r="X3644" s="259"/>
      <c r="Y3644" s="260"/>
      <c r="Z3644" t="s">
        <v>8468</v>
      </c>
      <c r="AA3644" t="s">
        <v>8469</v>
      </c>
      <c r="AB3644">
        <v>1715054663</v>
      </c>
      <c r="AC3644" s="261" t="str">
        <f>_xlfn.IFNA(IF(Table[[#This Row],[Programme Partner]]&lt;&gt;Table[[#This Row],[Implementing Partner]],CONCATENATE(Table[[#This Row],[Programme Partner]],"-",Table[[#This Row],[Implementing Partner]]),Table[[#This Row],[Programme Partner]]),"")</f>
        <v>CARE</v>
      </c>
    </row>
    <row r="3645" spans="1:29" ht="16.5" customHeight="1">
      <c r="A3645" s="183"/>
      <c r="B3645" s="183" t="s">
        <v>8385</v>
      </c>
      <c r="C3645" s="195" t="s">
        <v>5039</v>
      </c>
      <c r="D3645" s="268" t="s">
        <v>5039</v>
      </c>
      <c r="E3645" s="233" t="s">
        <v>5275</v>
      </c>
      <c r="F3645" s="195" t="s">
        <v>27</v>
      </c>
      <c r="G3645" s="195" t="s">
        <v>8012</v>
      </c>
      <c r="H3645" s="301" t="s">
        <v>8365</v>
      </c>
      <c r="I3645" s="195" t="str">
        <f>IFERROR(VLOOKUP(Table[[#This Row],[Activity Details of Assistance]],WHAT!E:F,2,FALSE),"")</f>
        <v># of door</v>
      </c>
      <c r="J3645" s="195"/>
      <c r="K3645">
        <v>261</v>
      </c>
      <c r="L3645" s="195" t="s">
        <v>28</v>
      </c>
      <c r="M3645" s="293" t="s">
        <v>13</v>
      </c>
      <c r="N3645" t="s">
        <v>14</v>
      </c>
      <c r="O3645" t="s">
        <v>309</v>
      </c>
      <c r="P3645" t="s">
        <v>1606</v>
      </c>
      <c r="Q3645" t="s">
        <v>4665</v>
      </c>
      <c r="R3645" s="230">
        <v>45016</v>
      </c>
      <c r="S3645" s="230">
        <v>45382</v>
      </c>
      <c r="T3645" t="s">
        <v>8407</v>
      </c>
      <c r="U3645" s="259"/>
      <c r="V3645" s="259"/>
      <c r="W3645" s="259"/>
      <c r="X3645" s="259"/>
      <c r="Y3645" s="260"/>
      <c r="Z3645" t="s">
        <v>8468</v>
      </c>
      <c r="AA3645" t="s">
        <v>8469</v>
      </c>
      <c r="AB3645">
        <v>1715054663</v>
      </c>
      <c r="AC3645" s="261" t="str">
        <f>_xlfn.IFNA(IF(Table[[#This Row],[Programme Partner]]&lt;&gt;Table[[#This Row],[Implementing Partner]],CONCATENATE(Table[[#This Row],[Programme Partner]],"-",Table[[#This Row],[Implementing Partner]]),Table[[#This Row],[Programme Partner]]),"")</f>
        <v>CARE</v>
      </c>
    </row>
    <row r="3646" spans="1:29" ht="16.5" customHeight="1">
      <c r="A3646" s="183"/>
      <c r="B3646" s="183" t="s">
        <v>8385</v>
      </c>
      <c r="C3646" s="195" t="s">
        <v>5039</v>
      </c>
      <c r="D3646" s="268" t="s">
        <v>5039</v>
      </c>
      <c r="E3646" s="233" t="s">
        <v>5275</v>
      </c>
      <c r="F3646" s="195" t="s">
        <v>27</v>
      </c>
      <c r="G3646" s="195" t="s">
        <v>8012</v>
      </c>
      <c r="H3646" s="301" t="s">
        <v>8312</v>
      </c>
      <c r="I3646" s="195" t="str">
        <f>IFERROR(VLOOKUP(Table[[#This Row],[Activity Details of Assistance]],WHAT!E:F,2,FALSE),"")</f>
        <v># of door</v>
      </c>
      <c r="J3646" s="195"/>
      <c r="K3646">
        <v>361</v>
      </c>
      <c r="L3646" s="195" t="s">
        <v>28</v>
      </c>
      <c r="M3646" s="293" t="s">
        <v>13</v>
      </c>
      <c r="N3646" t="s">
        <v>14</v>
      </c>
      <c r="O3646" t="s">
        <v>309</v>
      </c>
      <c r="P3646" t="s">
        <v>1606</v>
      </c>
      <c r="Q3646" t="s">
        <v>4665</v>
      </c>
      <c r="R3646" s="230">
        <v>45016</v>
      </c>
      <c r="S3646" s="230">
        <v>45382</v>
      </c>
      <c r="T3646" t="s">
        <v>8407</v>
      </c>
      <c r="U3646" s="259"/>
      <c r="V3646" s="259"/>
      <c r="W3646" s="259"/>
      <c r="X3646" s="259"/>
      <c r="Y3646" s="260"/>
      <c r="Z3646" t="s">
        <v>8468</v>
      </c>
      <c r="AA3646" t="s">
        <v>8469</v>
      </c>
      <c r="AB3646">
        <v>1715054663</v>
      </c>
      <c r="AC3646" s="261" t="str">
        <f>_xlfn.IFNA(IF(Table[[#This Row],[Programme Partner]]&lt;&gt;Table[[#This Row],[Implementing Partner]],CONCATENATE(Table[[#This Row],[Programme Partner]],"-",Table[[#This Row],[Implementing Partner]]),Table[[#This Row],[Programme Partner]]),"")</f>
        <v>CARE</v>
      </c>
    </row>
    <row r="3647" spans="1:29" ht="16.5" customHeight="1">
      <c r="A3647" s="183"/>
      <c r="B3647" s="183" t="s">
        <v>8385</v>
      </c>
      <c r="C3647" s="195" t="s">
        <v>5039</v>
      </c>
      <c r="D3647" s="268" t="s">
        <v>5039</v>
      </c>
      <c r="E3647" s="233" t="s">
        <v>5275</v>
      </c>
      <c r="F3647" s="195" t="s">
        <v>27</v>
      </c>
      <c r="G3647" s="195" t="s">
        <v>8013</v>
      </c>
      <c r="H3647" s="301" t="s">
        <v>8286</v>
      </c>
      <c r="I3647" s="195" t="str">
        <f>IFERROR(VLOOKUP(Table[[#This Row],[Activity Details of Assistance]],WHAT!E:F,2,FALSE),"")</f>
        <v># of HP sessions at community level</v>
      </c>
      <c r="J3647" s="195"/>
      <c r="K3647">
        <v>1049</v>
      </c>
      <c r="L3647" s="195" t="s">
        <v>28</v>
      </c>
      <c r="M3647" s="293" t="s">
        <v>13</v>
      </c>
      <c r="N3647" t="s">
        <v>14</v>
      </c>
      <c r="O3647" t="s">
        <v>309</v>
      </c>
      <c r="P3647" t="s">
        <v>1606</v>
      </c>
      <c r="Q3647" t="s">
        <v>4665</v>
      </c>
      <c r="R3647" s="230">
        <v>45016</v>
      </c>
      <c r="S3647" s="230">
        <v>45382</v>
      </c>
      <c r="T3647" t="s">
        <v>8407</v>
      </c>
      <c r="U3647" s="259"/>
      <c r="V3647" s="259"/>
      <c r="W3647" s="259"/>
      <c r="X3647" s="259"/>
      <c r="Y3647" s="260"/>
      <c r="Z3647" t="s">
        <v>8468</v>
      </c>
      <c r="AA3647" t="s">
        <v>8469</v>
      </c>
      <c r="AB3647">
        <v>1715054663</v>
      </c>
      <c r="AC3647" s="261" t="str">
        <f>_xlfn.IFNA(IF(Table[[#This Row],[Programme Partner]]&lt;&gt;Table[[#This Row],[Implementing Partner]],CONCATENATE(Table[[#This Row],[Programme Partner]],"-",Table[[#This Row],[Implementing Partner]]),Table[[#This Row],[Programme Partner]]),"")</f>
        <v>CARE</v>
      </c>
    </row>
    <row r="3648" spans="1:29" ht="16.5" customHeight="1">
      <c r="A3648" s="183"/>
      <c r="B3648" s="183" t="s">
        <v>8385</v>
      </c>
      <c r="C3648" s="195" t="s">
        <v>5039</v>
      </c>
      <c r="D3648" s="268" t="s">
        <v>5039</v>
      </c>
      <c r="E3648" s="233" t="s">
        <v>5275</v>
      </c>
      <c r="F3648" s="195" t="s">
        <v>27</v>
      </c>
      <c r="G3648" s="195" t="s">
        <v>8013</v>
      </c>
      <c r="H3648" s="301" t="s">
        <v>8287</v>
      </c>
      <c r="I3648" s="195" t="str">
        <f>IFERROR(VLOOKUP(Table[[#This Row],[Activity Details of Assistance]],WHAT!E:F,2,FALSE),"")</f>
        <v># of HP sessions at HH level</v>
      </c>
      <c r="J3648" s="195"/>
      <c r="K3648">
        <v>4768</v>
      </c>
      <c r="L3648" s="195" t="s">
        <v>28</v>
      </c>
      <c r="M3648" s="293" t="s">
        <v>13</v>
      </c>
      <c r="N3648" t="s">
        <v>14</v>
      </c>
      <c r="O3648" t="s">
        <v>309</v>
      </c>
      <c r="P3648" t="s">
        <v>1606</v>
      </c>
      <c r="Q3648" t="s">
        <v>4665</v>
      </c>
      <c r="R3648" s="230">
        <v>45016</v>
      </c>
      <c r="S3648" s="230">
        <v>45382</v>
      </c>
      <c r="T3648" t="s">
        <v>8407</v>
      </c>
      <c r="U3648" s="259"/>
      <c r="V3648" s="259"/>
      <c r="W3648" s="259"/>
      <c r="X3648" s="259"/>
      <c r="Y3648" s="260"/>
      <c r="Z3648" t="s">
        <v>8468</v>
      </c>
      <c r="AA3648" t="s">
        <v>8469</v>
      </c>
      <c r="AB3648">
        <v>1715054663</v>
      </c>
      <c r="AC3648" s="261" t="str">
        <f>_xlfn.IFNA(IF(Table[[#This Row],[Programme Partner]]&lt;&gt;Table[[#This Row],[Implementing Partner]],CONCATENATE(Table[[#This Row],[Programme Partner]],"-",Table[[#This Row],[Implementing Partner]]),Table[[#This Row],[Programme Partner]]),"")</f>
        <v>CARE</v>
      </c>
    </row>
    <row r="3649" spans="1:29" ht="16.5" customHeight="1">
      <c r="A3649" s="183"/>
      <c r="B3649" s="183" t="s">
        <v>8385</v>
      </c>
      <c r="C3649" s="195" t="s">
        <v>5039</v>
      </c>
      <c r="D3649" s="268" t="s">
        <v>5039</v>
      </c>
      <c r="E3649" s="233" t="s">
        <v>5275</v>
      </c>
      <c r="F3649" s="195" t="s">
        <v>27</v>
      </c>
      <c r="G3649" s="195" t="s">
        <v>8013</v>
      </c>
      <c r="H3649" s="301" t="s">
        <v>8288</v>
      </c>
      <c r="I3649" s="195" t="str">
        <f>IFERROR(VLOOKUP(Table[[#This Row],[Activity Details of Assistance]],WHAT!E:F,2,FALSE),"")</f>
        <v># of handwashing station</v>
      </c>
      <c r="J3649" s="195"/>
      <c r="K3649">
        <v>25</v>
      </c>
      <c r="L3649" s="195" t="s">
        <v>28</v>
      </c>
      <c r="M3649" s="293" t="s">
        <v>13</v>
      </c>
      <c r="N3649" t="s">
        <v>14</v>
      </c>
      <c r="O3649" t="s">
        <v>309</v>
      </c>
      <c r="P3649" t="s">
        <v>1606</v>
      </c>
      <c r="Q3649" t="s">
        <v>4665</v>
      </c>
      <c r="R3649" s="230">
        <v>45016</v>
      </c>
      <c r="S3649" s="230">
        <v>45382</v>
      </c>
      <c r="T3649" t="s">
        <v>8407</v>
      </c>
      <c r="U3649" s="259"/>
      <c r="V3649" s="259"/>
      <c r="W3649" s="259"/>
      <c r="X3649" s="259"/>
      <c r="Y3649" s="260"/>
      <c r="Z3649" t="s">
        <v>8468</v>
      </c>
      <c r="AA3649" t="s">
        <v>8469</v>
      </c>
      <c r="AB3649">
        <v>1715054663</v>
      </c>
      <c r="AC3649" s="261" t="str">
        <f>_xlfn.IFNA(IF(Table[[#This Row],[Programme Partner]]&lt;&gt;Table[[#This Row],[Implementing Partner]],CONCATENATE(Table[[#This Row],[Programme Partner]],"-",Table[[#This Row],[Implementing Partner]]),Table[[#This Row],[Programme Partner]]),"")</f>
        <v>CARE</v>
      </c>
    </row>
    <row r="3650" spans="1:29" ht="16.5" customHeight="1">
      <c r="A3650" s="183"/>
      <c r="B3650" s="183" t="s">
        <v>8385</v>
      </c>
      <c r="C3650" s="195" t="s">
        <v>5039</v>
      </c>
      <c r="D3650" s="268" t="s">
        <v>5039</v>
      </c>
      <c r="E3650" s="233" t="s">
        <v>5275</v>
      </c>
      <c r="F3650" s="195" t="s">
        <v>27</v>
      </c>
      <c r="G3650" s="195" t="s">
        <v>8013</v>
      </c>
      <c r="H3650" s="301" t="s">
        <v>8338</v>
      </c>
      <c r="I3650" s="195" t="str">
        <f>IFERROR(VLOOKUP(Table[[#This Row],[Activity Details of Assistance]],WHAT!E:F,2,FALSE),"")</f>
        <v># of facilities</v>
      </c>
      <c r="J3650" s="195"/>
      <c r="K3650">
        <v>358</v>
      </c>
      <c r="L3650" s="195" t="s">
        <v>28</v>
      </c>
      <c r="M3650" s="293" t="s">
        <v>13</v>
      </c>
      <c r="N3650" t="s">
        <v>14</v>
      </c>
      <c r="O3650" t="s">
        <v>309</v>
      </c>
      <c r="P3650" t="s">
        <v>1606</v>
      </c>
      <c r="Q3650" t="s">
        <v>4665</v>
      </c>
      <c r="R3650" s="230">
        <v>45016</v>
      </c>
      <c r="S3650" s="230">
        <v>45382</v>
      </c>
      <c r="T3650" t="s">
        <v>8407</v>
      </c>
      <c r="U3650" s="259"/>
      <c r="V3650" s="259"/>
      <c r="W3650" s="259"/>
      <c r="X3650" s="259"/>
      <c r="Y3650" s="260"/>
      <c r="Z3650" t="s">
        <v>8468</v>
      </c>
      <c r="AA3650" t="s">
        <v>8469</v>
      </c>
      <c r="AB3650">
        <v>1715054663</v>
      </c>
      <c r="AC3650" s="261" t="str">
        <f>_xlfn.IFNA(IF(Table[[#This Row],[Programme Partner]]&lt;&gt;Table[[#This Row],[Implementing Partner]],CONCATENATE(Table[[#This Row],[Programme Partner]],"-",Table[[#This Row],[Implementing Partner]]),Table[[#This Row],[Programme Partner]]),"")</f>
        <v>CARE</v>
      </c>
    </row>
    <row r="3651" spans="1:29" ht="16.5" customHeight="1">
      <c r="A3651" s="183"/>
      <c r="B3651" s="183" t="s">
        <v>8385</v>
      </c>
      <c r="C3651" s="195" t="s">
        <v>5039</v>
      </c>
      <c r="D3651" s="268" t="s">
        <v>5039</v>
      </c>
      <c r="E3651" s="233" t="s">
        <v>5275</v>
      </c>
      <c r="F3651" s="195" t="s">
        <v>27</v>
      </c>
      <c r="G3651" s="195" t="s">
        <v>8014</v>
      </c>
      <c r="H3651" s="301" t="s">
        <v>8313</v>
      </c>
      <c r="I3651" s="195" t="str">
        <f>IFERROR(VLOOKUP(Table[[#This Row],[Activity Details of Assistance]],WHAT!E:F,2,FALSE),"")</f>
        <v># of campaign per camp </v>
      </c>
      <c r="J3651" s="195"/>
      <c r="K3651">
        <v>4</v>
      </c>
      <c r="L3651" s="195" t="s">
        <v>28</v>
      </c>
      <c r="M3651" s="293" t="s">
        <v>13</v>
      </c>
      <c r="N3651" t="s">
        <v>14</v>
      </c>
      <c r="O3651" t="s">
        <v>309</v>
      </c>
      <c r="P3651" t="s">
        <v>1606</v>
      </c>
      <c r="Q3651" t="s">
        <v>4665</v>
      </c>
      <c r="R3651" s="230">
        <v>45016</v>
      </c>
      <c r="S3651" s="230">
        <v>45382</v>
      </c>
      <c r="T3651" t="s">
        <v>8407</v>
      </c>
      <c r="U3651" s="259"/>
      <c r="V3651" s="259"/>
      <c r="W3651" s="259"/>
      <c r="X3651" s="259"/>
      <c r="Y3651" s="260"/>
      <c r="Z3651" t="s">
        <v>8468</v>
      </c>
      <c r="AA3651" t="s">
        <v>8469</v>
      </c>
      <c r="AB3651">
        <v>1715054663</v>
      </c>
      <c r="AC3651" s="261" t="str">
        <f>_xlfn.IFNA(IF(Table[[#This Row],[Programme Partner]]&lt;&gt;Table[[#This Row],[Implementing Partner]],CONCATENATE(Table[[#This Row],[Programme Partner]],"-",Table[[#This Row],[Implementing Partner]]),Table[[#This Row],[Programme Partner]]),"")</f>
        <v>CARE</v>
      </c>
    </row>
    <row r="3652" spans="1:29" ht="16.5" customHeight="1">
      <c r="A3652" s="183"/>
      <c r="B3652" s="183" t="s">
        <v>8385</v>
      </c>
      <c r="C3652" s="195" t="s">
        <v>5039</v>
      </c>
      <c r="D3652" s="268" t="s">
        <v>5039</v>
      </c>
      <c r="E3652" s="233" t="s">
        <v>5275</v>
      </c>
      <c r="F3652" s="195" t="s">
        <v>27</v>
      </c>
      <c r="G3652" s="195" t="s">
        <v>8014</v>
      </c>
      <c r="H3652" s="301" t="s">
        <v>8401</v>
      </c>
      <c r="I3652" s="195" t="str">
        <f>IFERROR(VLOOKUP(Table[[#This Row],[Activity Details of Assistance]],WHAT!E:F,2,FALSE),"")</f>
        <v># of household</v>
      </c>
      <c r="J3652" s="195"/>
      <c r="K3652">
        <v>1315</v>
      </c>
      <c r="L3652" s="195" t="s">
        <v>28</v>
      </c>
      <c r="M3652" s="293" t="s">
        <v>13</v>
      </c>
      <c r="N3652" t="s">
        <v>14</v>
      </c>
      <c r="O3652" t="s">
        <v>309</v>
      </c>
      <c r="P3652" t="s">
        <v>1606</v>
      </c>
      <c r="Q3652" t="s">
        <v>4665</v>
      </c>
      <c r="R3652" s="230">
        <v>45016</v>
      </c>
      <c r="S3652" s="230">
        <v>45382</v>
      </c>
      <c r="T3652" t="s">
        <v>8407</v>
      </c>
      <c r="U3652" s="259"/>
      <c r="V3652" s="259"/>
      <c r="W3652" s="259"/>
      <c r="X3652" s="259"/>
      <c r="Y3652" s="260"/>
      <c r="Z3652" t="s">
        <v>8468</v>
      </c>
      <c r="AA3652" t="s">
        <v>8469</v>
      </c>
      <c r="AB3652">
        <v>1715054663</v>
      </c>
      <c r="AC3652" s="261" t="str">
        <f>_xlfn.IFNA(IF(Table[[#This Row],[Programme Partner]]&lt;&gt;Table[[#This Row],[Implementing Partner]],CONCATENATE(Table[[#This Row],[Programme Partner]],"-",Table[[#This Row],[Implementing Partner]]),Table[[#This Row],[Programme Partner]]),"")</f>
        <v>CARE</v>
      </c>
    </row>
    <row r="3653" spans="1:29" ht="16.5" customHeight="1">
      <c r="A3653" s="183"/>
      <c r="B3653" s="183" t="s">
        <v>8385</v>
      </c>
      <c r="C3653" s="195" t="s">
        <v>5039</v>
      </c>
      <c r="D3653" s="268" t="s">
        <v>5039</v>
      </c>
      <c r="E3653" s="233" t="s">
        <v>5275</v>
      </c>
      <c r="F3653" s="195" t="s">
        <v>27</v>
      </c>
      <c r="G3653" s="195" t="s">
        <v>8014</v>
      </c>
      <c r="H3653" s="301" t="s">
        <v>8412</v>
      </c>
      <c r="I3653" s="195" t="str">
        <f>IFERROR(VLOOKUP(Table[[#This Row],[Activity Details of Assistance]],WHAT!E:F,2,FALSE),"")</f>
        <v># of HH</v>
      </c>
      <c r="J3653" s="195"/>
      <c r="K3653">
        <v>3129</v>
      </c>
      <c r="L3653" s="195" t="s">
        <v>28</v>
      </c>
      <c r="M3653" s="293" t="s">
        <v>13</v>
      </c>
      <c r="N3653" t="s">
        <v>14</v>
      </c>
      <c r="O3653" t="s">
        <v>309</v>
      </c>
      <c r="P3653" t="s">
        <v>1606</v>
      </c>
      <c r="Q3653" t="s">
        <v>4665</v>
      </c>
      <c r="R3653" s="230">
        <v>45016</v>
      </c>
      <c r="S3653" s="230">
        <v>45382</v>
      </c>
      <c r="T3653" t="s">
        <v>8407</v>
      </c>
      <c r="U3653" s="259"/>
      <c r="V3653" s="259"/>
      <c r="W3653" s="259"/>
      <c r="X3653" s="259"/>
      <c r="Y3653" s="260"/>
      <c r="Z3653" t="s">
        <v>8468</v>
      </c>
      <c r="AA3653" t="s">
        <v>8469</v>
      </c>
      <c r="AB3653">
        <v>1715054663</v>
      </c>
      <c r="AC3653" s="261" t="str">
        <f>_xlfn.IFNA(IF(Table[[#This Row],[Programme Partner]]&lt;&gt;Table[[#This Row],[Implementing Partner]],CONCATENATE(Table[[#This Row],[Programme Partner]],"-",Table[[#This Row],[Implementing Partner]]),Table[[#This Row],[Programme Partner]]),"")</f>
        <v>CARE</v>
      </c>
    </row>
    <row r="3654" spans="1:29" ht="16.5" customHeight="1">
      <c r="A3654" s="183"/>
      <c r="B3654" s="183" t="s">
        <v>8385</v>
      </c>
      <c r="C3654" s="195" t="s">
        <v>5273</v>
      </c>
      <c r="D3654" s="268" t="s">
        <v>5033</v>
      </c>
      <c r="E3654" s="233" t="s">
        <v>5273</v>
      </c>
      <c r="F3654" s="195" t="s">
        <v>27</v>
      </c>
      <c r="G3654" s="195" t="s">
        <v>8011</v>
      </c>
      <c r="H3654" s="301" t="s">
        <v>8363</v>
      </c>
      <c r="I3654" s="195" t="str">
        <f>IFERROR(VLOOKUP(Table[[#This Row],[Activity Details of Assistance]],WHAT!E:F,2,FALSE),"")</f>
        <v># of tube well</v>
      </c>
      <c r="J3654" s="195"/>
      <c r="K3654">
        <v>189</v>
      </c>
      <c r="L3654" s="195" t="s">
        <v>28</v>
      </c>
      <c r="M3654" s="293" t="s">
        <v>13</v>
      </c>
      <c r="N3654" t="s">
        <v>14</v>
      </c>
      <c r="O3654" t="s">
        <v>309</v>
      </c>
      <c r="P3654" t="s">
        <v>1606</v>
      </c>
      <c r="Q3654" t="s">
        <v>6477</v>
      </c>
      <c r="R3654" s="230">
        <v>45169</v>
      </c>
      <c r="S3654" s="230">
        <v>45657</v>
      </c>
      <c r="T3654" t="s">
        <v>8407</v>
      </c>
      <c r="U3654" s="259"/>
      <c r="V3654" s="259"/>
      <c r="W3654" s="259"/>
      <c r="X3654" s="259"/>
      <c r="Y3654" s="260"/>
      <c r="Z3654" t="s">
        <v>8375</v>
      </c>
      <c r="AA3654" t="s">
        <v>8376</v>
      </c>
      <c r="AB3654">
        <v>1847456121</v>
      </c>
      <c r="AC3654" s="261" t="str">
        <f>_xlfn.IFNA(IF(Table[[#This Row],[Programme Partner]]&lt;&gt;Table[[#This Row],[Implementing Partner]],CONCATENATE(Table[[#This Row],[Programme Partner]],"-",Table[[#This Row],[Implementing Partner]]),Table[[#This Row],[Programme Partner]]),"")</f>
        <v>UNHCR-BRAC</v>
      </c>
    </row>
    <row r="3655" spans="1:29" ht="16.5" customHeight="1">
      <c r="A3655" s="183"/>
      <c r="B3655" s="183" t="s">
        <v>8385</v>
      </c>
      <c r="C3655" s="195" t="s">
        <v>5273</v>
      </c>
      <c r="D3655" s="268" t="s">
        <v>5033</v>
      </c>
      <c r="E3655" s="233" t="s">
        <v>5273</v>
      </c>
      <c r="F3655" s="195" t="s">
        <v>27</v>
      </c>
      <c r="G3655" s="195" t="s">
        <v>8011</v>
      </c>
      <c r="H3655" s="301" t="s">
        <v>8413</v>
      </c>
      <c r="I3655" s="195" t="str">
        <f>IFERROR(VLOOKUP(Table[[#This Row],[Activity Details of Assistance]],WHAT!E:F,2,FALSE),"")</f>
        <v># of tapstand</v>
      </c>
      <c r="J3655" s="195"/>
      <c r="K3655">
        <v>1</v>
      </c>
      <c r="L3655" s="195" t="s">
        <v>28</v>
      </c>
      <c r="M3655" s="293" t="s">
        <v>13</v>
      </c>
      <c r="N3655" t="s">
        <v>14</v>
      </c>
      <c r="O3655" t="s">
        <v>309</v>
      </c>
      <c r="P3655" t="s">
        <v>1606</v>
      </c>
      <c r="Q3655" t="s">
        <v>6477</v>
      </c>
      <c r="R3655" s="230">
        <v>45169</v>
      </c>
      <c r="S3655" s="230">
        <v>45657</v>
      </c>
      <c r="T3655" t="s">
        <v>8407</v>
      </c>
      <c r="U3655" s="259"/>
      <c r="V3655" s="259"/>
      <c r="W3655" s="259"/>
      <c r="X3655" s="259"/>
      <c r="Y3655" s="260"/>
      <c r="Z3655" t="s">
        <v>8375</v>
      </c>
      <c r="AA3655" t="s">
        <v>8376</v>
      </c>
      <c r="AB3655">
        <v>1847456121</v>
      </c>
      <c r="AC3655" s="261" t="str">
        <f>_xlfn.IFNA(IF(Table[[#This Row],[Programme Partner]]&lt;&gt;Table[[#This Row],[Implementing Partner]],CONCATENATE(Table[[#This Row],[Programme Partner]],"-",Table[[#This Row],[Implementing Partner]]),Table[[#This Row],[Programme Partner]]),"")</f>
        <v>UNHCR-BRAC</v>
      </c>
    </row>
    <row r="3656" spans="1:29" ht="16.5" customHeight="1">
      <c r="A3656" s="183"/>
      <c r="B3656" s="183" t="s">
        <v>8385</v>
      </c>
      <c r="C3656" s="195" t="s">
        <v>5273</v>
      </c>
      <c r="D3656" s="268" t="s">
        <v>5033</v>
      </c>
      <c r="E3656" s="233" t="s">
        <v>5273</v>
      </c>
      <c r="F3656" s="195" t="s">
        <v>27</v>
      </c>
      <c r="G3656" s="195" t="s">
        <v>8012</v>
      </c>
      <c r="H3656" s="301" t="s">
        <v>8323</v>
      </c>
      <c r="I3656" s="195" t="str">
        <f>IFERROR(VLOOKUP(Table[[#This Row],[Activity Details of Assistance]],WHAT!E:F,2,FALSE),"")</f>
        <v xml:space="preserve"># of door </v>
      </c>
      <c r="J3656" s="195"/>
      <c r="K3656">
        <v>6</v>
      </c>
      <c r="L3656" s="195" t="s">
        <v>28</v>
      </c>
      <c r="M3656" s="293" t="s">
        <v>13</v>
      </c>
      <c r="N3656" t="s">
        <v>14</v>
      </c>
      <c r="O3656" t="s">
        <v>309</v>
      </c>
      <c r="P3656" t="s">
        <v>1606</v>
      </c>
      <c r="Q3656" t="s">
        <v>6477</v>
      </c>
      <c r="R3656" s="230">
        <v>45169</v>
      </c>
      <c r="S3656" s="230">
        <v>45657</v>
      </c>
      <c r="T3656" t="s">
        <v>8407</v>
      </c>
      <c r="U3656" s="259"/>
      <c r="V3656" s="259"/>
      <c r="W3656" s="259"/>
      <c r="X3656" s="259"/>
      <c r="Y3656" s="260"/>
      <c r="Z3656" t="s">
        <v>8375</v>
      </c>
      <c r="AA3656" t="s">
        <v>8376</v>
      </c>
      <c r="AB3656">
        <v>1847456121</v>
      </c>
      <c r="AC3656" s="261" t="str">
        <f>_xlfn.IFNA(IF(Table[[#This Row],[Programme Partner]]&lt;&gt;Table[[#This Row],[Implementing Partner]],CONCATENATE(Table[[#This Row],[Programme Partner]],"-",Table[[#This Row],[Implementing Partner]]),Table[[#This Row],[Programme Partner]]),"")</f>
        <v>UNHCR-BRAC</v>
      </c>
    </row>
    <row r="3657" spans="1:29" ht="16.5" customHeight="1">
      <c r="A3657" s="183"/>
      <c r="B3657" s="183" t="s">
        <v>8385</v>
      </c>
      <c r="C3657" s="195" t="s">
        <v>5273</v>
      </c>
      <c r="D3657" s="268" t="s">
        <v>5033</v>
      </c>
      <c r="E3657" s="233" t="s">
        <v>5273</v>
      </c>
      <c r="F3657" s="195" t="s">
        <v>27</v>
      </c>
      <c r="G3657" s="195" t="s">
        <v>8012</v>
      </c>
      <c r="H3657" s="301" t="s">
        <v>8364</v>
      </c>
      <c r="I3657" s="195" t="str">
        <f>IFERROR(VLOOKUP(Table[[#This Row],[Activity Details of Assistance]],WHAT!E:F,2,FALSE),"")</f>
        <v xml:space="preserve"># of door </v>
      </c>
      <c r="J3657" s="195"/>
      <c r="K3657">
        <v>18</v>
      </c>
      <c r="L3657" s="195" t="s">
        <v>28</v>
      </c>
      <c r="M3657" s="293" t="s">
        <v>13</v>
      </c>
      <c r="N3657" t="s">
        <v>14</v>
      </c>
      <c r="O3657" t="s">
        <v>309</v>
      </c>
      <c r="P3657" t="s">
        <v>1606</v>
      </c>
      <c r="Q3657" t="s">
        <v>6477</v>
      </c>
      <c r="R3657" s="230">
        <v>45169</v>
      </c>
      <c r="S3657" s="230">
        <v>45657</v>
      </c>
      <c r="T3657" t="s">
        <v>8407</v>
      </c>
      <c r="U3657" s="259"/>
      <c r="V3657" s="259"/>
      <c r="W3657" s="259"/>
      <c r="X3657" s="259"/>
      <c r="Y3657" s="260"/>
      <c r="Z3657" t="s">
        <v>8375</v>
      </c>
      <c r="AA3657" t="s">
        <v>8376</v>
      </c>
      <c r="AB3657">
        <v>1847456121</v>
      </c>
      <c r="AC3657" s="261" t="str">
        <f>_xlfn.IFNA(IF(Table[[#This Row],[Programme Partner]]&lt;&gt;Table[[#This Row],[Implementing Partner]],CONCATENATE(Table[[#This Row],[Programme Partner]],"-",Table[[#This Row],[Implementing Partner]]),Table[[#This Row],[Programme Partner]]),"")</f>
        <v>UNHCR-BRAC</v>
      </c>
    </row>
    <row r="3658" spans="1:29" ht="16.5" customHeight="1">
      <c r="A3658" s="183"/>
      <c r="B3658" s="183" t="s">
        <v>8385</v>
      </c>
      <c r="C3658" s="195" t="s">
        <v>5273</v>
      </c>
      <c r="D3658" s="268" t="s">
        <v>5033</v>
      </c>
      <c r="E3658" s="233" t="s">
        <v>5273</v>
      </c>
      <c r="F3658" s="195" t="s">
        <v>27</v>
      </c>
      <c r="G3658" s="195" t="s">
        <v>8012</v>
      </c>
      <c r="H3658" s="301" t="s">
        <v>8403</v>
      </c>
      <c r="I3658" s="195" t="str">
        <f>IFERROR(VLOOKUP(Table[[#This Row],[Activity Details of Assistance]],WHAT!E:F,2,FALSE),"")</f>
        <v># of door</v>
      </c>
      <c r="J3658" s="195"/>
      <c r="K3658">
        <v>5</v>
      </c>
      <c r="L3658" s="195" t="s">
        <v>28</v>
      </c>
      <c r="M3658" s="293" t="s">
        <v>13</v>
      </c>
      <c r="N3658" t="s">
        <v>14</v>
      </c>
      <c r="O3658" t="s">
        <v>309</v>
      </c>
      <c r="P3658" t="s">
        <v>1606</v>
      </c>
      <c r="Q3658" t="s">
        <v>6477</v>
      </c>
      <c r="R3658" s="230">
        <v>45169</v>
      </c>
      <c r="S3658" s="230">
        <v>45657</v>
      </c>
      <c r="T3658" t="s">
        <v>8407</v>
      </c>
      <c r="U3658" s="259"/>
      <c r="V3658" s="259"/>
      <c r="W3658" s="259"/>
      <c r="X3658" s="259"/>
      <c r="Y3658" s="260"/>
      <c r="Z3658" t="s">
        <v>8375</v>
      </c>
      <c r="AA3658" t="s">
        <v>8376</v>
      </c>
      <c r="AB3658">
        <v>1847456121</v>
      </c>
      <c r="AC3658" s="261" t="str">
        <f>_xlfn.IFNA(IF(Table[[#This Row],[Programme Partner]]&lt;&gt;Table[[#This Row],[Implementing Partner]],CONCATENATE(Table[[#This Row],[Programme Partner]],"-",Table[[#This Row],[Implementing Partner]]),Table[[#This Row],[Programme Partner]]),"")</f>
        <v>UNHCR-BRAC</v>
      </c>
    </row>
    <row r="3659" spans="1:29" ht="16.5" customHeight="1">
      <c r="A3659" s="183"/>
      <c r="B3659" s="183" t="s">
        <v>8385</v>
      </c>
      <c r="C3659" s="195" t="s">
        <v>5273</v>
      </c>
      <c r="D3659" s="268" t="s">
        <v>5033</v>
      </c>
      <c r="E3659" s="233" t="s">
        <v>5273</v>
      </c>
      <c r="F3659" s="195" t="s">
        <v>27</v>
      </c>
      <c r="G3659" s="195" t="s">
        <v>8012</v>
      </c>
      <c r="H3659" s="301" t="s">
        <v>8316</v>
      </c>
      <c r="I3659" s="195" t="str">
        <f>IFERROR(VLOOKUP(Table[[#This Row],[Activity Details of Assistance]],WHAT!E:F,2,FALSE),"")</f>
        <v># of door</v>
      </c>
      <c r="J3659" s="195"/>
      <c r="K3659">
        <v>6</v>
      </c>
      <c r="L3659" s="195" t="s">
        <v>28</v>
      </c>
      <c r="M3659" s="293" t="s">
        <v>13</v>
      </c>
      <c r="N3659" t="s">
        <v>14</v>
      </c>
      <c r="O3659" t="s">
        <v>309</v>
      </c>
      <c r="P3659" t="s">
        <v>1606</v>
      </c>
      <c r="Q3659" t="s">
        <v>6477</v>
      </c>
      <c r="R3659" s="230">
        <v>45169</v>
      </c>
      <c r="S3659" s="230">
        <v>45657</v>
      </c>
      <c r="T3659" t="s">
        <v>8407</v>
      </c>
      <c r="U3659" s="259"/>
      <c r="V3659" s="259"/>
      <c r="W3659" s="259"/>
      <c r="X3659" s="259"/>
      <c r="Y3659" s="260"/>
      <c r="Z3659" t="s">
        <v>8375</v>
      </c>
      <c r="AA3659" t="s">
        <v>8376</v>
      </c>
      <c r="AB3659">
        <v>1847456121</v>
      </c>
      <c r="AC3659" s="261" t="str">
        <f>_xlfn.IFNA(IF(Table[[#This Row],[Programme Partner]]&lt;&gt;Table[[#This Row],[Implementing Partner]],CONCATENATE(Table[[#This Row],[Programme Partner]],"-",Table[[#This Row],[Implementing Partner]]),Table[[#This Row],[Programme Partner]]),"")</f>
        <v>UNHCR-BRAC</v>
      </c>
    </row>
    <row r="3660" spans="1:29" ht="16.5" customHeight="1">
      <c r="A3660" s="183"/>
      <c r="B3660" s="183" t="s">
        <v>8385</v>
      </c>
      <c r="C3660" s="195" t="s">
        <v>5273</v>
      </c>
      <c r="D3660" s="268" t="s">
        <v>5033</v>
      </c>
      <c r="E3660" s="233" t="s">
        <v>5273</v>
      </c>
      <c r="F3660" s="195" t="s">
        <v>27</v>
      </c>
      <c r="G3660" s="195" t="s">
        <v>8012</v>
      </c>
      <c r="H3660" s="301" t="s">
        <v>8365</v>
      </c>
      <c r="I3660" s="195" t="str">
        <f>IFERROR(VLOOKUP(Table[[#This Row],[Activity Details of Assistance]],WHAT!E:F,2,FALSE),"")</f>
        <v># of door</v>
      </c>
      <c r="J3660" s="195"/>
      <c r="K3660">
        <v>69</v>
      </c>
      <c r="L3660" s="195" t="s">
        <v>28</v>
      </c>
      <c r="M3660" s="293" t="s">
        <v>13</v>
      </c>
      <c r="N3660" t="s">
        <v>14</v>
      </c>
      <c r="O3660" t="s">
        <v>309</v>
      </c>
      <c r="P3660" t="s">
        <v>1606</v>
      </c>
      <c r="Q3660" t="s">
        <v>6477</v>
      </c>
      <c r="R3660" s="230">
        <v>45169</v>
      </c>
      <c r="S3660" s="230">
        <v>45657</v>
      </c>
      <c r="T3660" t="s">
        <v>8407</v>
      </c>
      <c r="U3660" s="259"/>
      <c r="V3660" s="259"/>
      <c r="W3660" s="259"/>
      <c r="X3660" s="259"/>
      <c r="Y3660" s="260"/>
      <c r="Z3660" t="s">
        <v>8375</v>
      </c>
      <c r="AA3660" t="s">
        <v>8376</v>
      </c>
      <c r="AB3660">
        <v>1847456121</v>
      </c>
      <c r="AC3660" s="261" t="str">
        <f>_xlfn.IFNA(IF(Table[[#This Row],[Programme Partner]]&lt;&gt;Table[[#This Row],[Implementing Partner]],CONCATENATE(Table[[#This Row],[Programme Partner]],"-",Table[[#This Row],[Implementing Partner]]),Table[[#This Row],[Programme Partner]]),"")</f>
        <v>UNHCR-BRAC</v>
      </c>
    </row>
    <row r="3661" spans="1:29" ht="16.5" customHeight="1">
      <c r="A3661" s="183"/>
      <c r="B3661" s="183" t="s">
        <v>8385</v>
      </c>
      <c r="C3661" s="195" t="s">
        <v>5273</v>
      </c>
      <c r="D3661" s="268" t="s">
        <v>5033</v>
      </c>
      <c r="E3661" s="233" t="s">
        <v>5273</v>
      </c>
      <c r="F3661" s="195" t="s">
        <v>27</v>
      </c>
      <c r="G3661" s="195" t="s">
        <v>8012</v>
      </c>
      <c r="H3661" s="301" t="s">
        <v>8312</v>
      </c>
      <c r="I3661" s="195" t="str">
        <f>IFERROR(VLOOKUP(Table[[#This Row],[Activity Details of Assistance]],WHAT!E:F,2,FALSE),"")</f>
        <v># of door</v>
      </c>
      <c r="J3661" s="195"/>
      <c r="K3661">
        <v>291</v>
      </c>
      <c r="L3661" s="195" t="s">
        <v>28</v>
      </c>
      <c r="M3661" s="293" t="s">
        <v>13</v>
      </c>
      <c r="N3661" t="s">
        <v>14</v>
      </c>
      <c r="O3661" t="s">
        <v>309</v>
      </c>
      <c r="P3661" t="s">
        <v>1606</v>
      </c>
      <c r="Q3661" t="s">
        <v>6477</v>
      </c>
      <c r="R3661" s="230">
        <v>45169</v>
      </c>
      <c r="S3661" s="230">
        <v>45657</v>
      </c>
      <c r="T3661" t="s">
        <v>8407</v>
      </c>
      <c r="U3661" s="259"/>
      <c r="V3661" s="259"/>
      <c r="W3661" s="259"/>
      <c r="X3661" s="259"/>
      <c r="Y3661" s="260"/>
      <c r="Z3661" t="s">
        <v>8375</v>
      </c>
      <c r="AA3661" t="s">
        <v>8376</v>
      </c>
      <c r="AB3661">
        <v>1847456121</v>
      </c>
      <c r="AC3661" s="261" t="str">
        <f>_xlfn.IFNA(IF(Table[[#This Row],[Programme Partner]]&lt;&gt;Table[[#This Row],[Implementing Partner]],CONCATENATE(Table[[#This Row],[Programme Partner]],"-",Table[[#This Row],[Implementing Partner]]),Table[[#This Row],[Programme Partner]]),"")</f>
        <v>UNHCR-BRAC</v>
      </c>
    </row>
    <row r="3662" spans="1:29" ht="16.5" customHeight="1">
      <c r="A3662" s="183"/>
      <c r="B3662" s="183" t="s">
        <v>8385</v>
      </c>
      <c r="C3662" s="195" t="s">
        <v>5273</v>
      </c>
      <c r="D3662" s="268" t="s">
        <v>5033</v>
      </c>
      <c r="E3662" s="233" t="s">
        <v>5273</v>
      </c>
      <c r="F3662" s="195" t="s">
        <v>27</v>
      </c>
      <c r="G3662" s="195" t="s">
        <v>8013</v>
      </c>
      <c r="H3662" s="301" t="s">
        <v>8286</v>
      </c>
      <c r="I3662" s="195" t="str">
        <f>IFERROR(VLOOKUP(Table[[#This Row],[Activity Details of Assistance]],WHAT!E:F,2,FALSE),"")</f>
        <v># of HP sessions at community level</v>
      </c>
      <c r="J3662" s="195"/>
      <c r="K3662">
        <v>8</v>
      </c>
      <c r="L3662" s="195" t="s">
        <v>28</v>
      </c>
      <c r="M3662" s="293" t="s">
        <v>13</v>
      </c>
      <c r="N3662" t="s">
        <v>14</v>
      </c>
      <c r="O3662" t="s">
        <v>309</v>
      </c>
      <c r="P3662" t="s">
        <v>1606</v>
      </c>
      <c r="Q3662" t="s">
        <v>6477</v>
      </c>
      <c r="R3662" s="230">
        <v>45169</v>
      </c>
      <c r="S3662" s="230">
        <v>45657</v>
      </c>
      <c r="T3662" t="s">
        <v>8407</v>
      </c>
      <c r="U3662" s="259"/>
      <c r="V3662" s="259"/>
      <c r="W3662" s="259"/>
      <c r="X3662" s="259"/>
      <c r="Y3662" s="260"/>
      <c r="Z3662" t="s">
        <v>8375</v>
      </c>
      <c r="AA3662" t="s">
        <v>8376</v>
      </c>
      <c r="AB3662">
        <v>1847456121</v>
      </c>
      <c r="AC3662" s="261" t="str">
        <f>_xlfn.IFNA(IF(Table[[#This Row],[Programme Partner]]&lt;&gt;Table[[#This Row],[Implementing Partner]],CONCATENATE(Table[[#This Row],[Programme Partner]],"-",Table[[#This Row],[Implementing Partner]]),Table[[#This Row],[Programme Partner]]),"")</f>
        <v>UNHCR-BRAC</v>
      </c>
    </row>
    <row r="3663" spans="1:29" ht="16.5" customHeight="1">
      <c r="A3663" s="183"/>
      <c r="B3663" s="183" t="s">
        <v>8385</v>
      </c>
      <c r="C3663" s="195" t="s">
        <v>5273</v>
      </c>
      <c r="D3663" s="268" t="s">
        <v>5033</v>
      </c>
      <c r="E3663" s="233" t="s">
        <v>5273</v>
      </c>
      <c r="F3663" s="195" t="s">
        <v>27</v>
      </c>
      <c r="G3663" s="195" t="s">
        <v>8013</v>
      </c>
      <c r="H3663" s="301" t="s">
        <v>8287</v>
      </c>
      <c r="I3663" s="195" t="str">
        <f>IFERROR(VLOOKUP(Table[[#This Row],[Activity Details of Assistance]],WHAT!E:F,2,FALSE),"")</f>
        <v># of HP sessions at HH level</v>
      </c>
      <c r="J3663" s="195"/>
      <c r="K3663">
        <v>4829</v>
      </c>
      <c r="L3663" s="195" t="s">
        <v>28</v>
      </c>
      <c r="M3663" s="293" t="s">
        <v>13</v>
      </c>
      <c r="N3663" t="s">
        <v>14</v>
      </c>
      <c r="O3663" t="s">
        <v>309</v>
      </c>
      <c r="P3663" t="s">
        <v>1606</v>
      </c>
      <c r="Q3663" t="s">
        <v>6477</v>
      </c>
      <c r="R3663" s="230">
        <v>45169</v>
      </c>
      <c r="S3663" s="230">
        <v>45657</v>
      </c>
      <c r="T3663" t="s">
        <v>8407</v>
      </c>
      <c r="U3663" s="259"/>
      <c r="V3663" s="259"/>
      <c r="W3663" s="259"/>
      <c r="X3663" s="259"/>
      <c r="Y3663" s="260"/>
      <c r="Z3663" t="s">
        <v>8375</v>
      </c>
      <c r="AA3663" t="s">
        <v>8376</v>
      </c>
      <c r="AB3663">
        <v>1847456121</v>
      </c>
      <c r="AC3663" s="261" t="str">
        <f>_xlfn.IFNA(IF(Table[[#This Row],[Programme Partner]]&lt;&gt;Table[[#This Row],[Implementing Partner]],CONCATENATE(Table[[#This Row],[Programme Partner]],"-",Table[[#This Row],[Implementing Partner]]),Table[[#This Row],[Programme Partner]]),"")</f>
        <v>UNHCR-BRAC</v>
      </c>
    </row>
    <row r="3664" spans="1:29" ht="16.5" customHeight="1">
      <c r="A3664" s="183"/>
      <c r="B3664" s="183" t="s">
        <v>8385</v>
      </c>
      <c r="C3664" s="195" t="s">
        <v>5273</v>
      </c>
      <c r="D3664" s="268" t="s">
        <v>5033</v>
      </c>
      <c r="E3664" s="233" t="s">
        <v>5273</v>
      </c>
      <c r="F3664" s="195" t="s">
        <v>27</v>
      </c>
      <c r="G3664" s="195" t="s">
        <v>8013</v>
      </c>
      <c r="H3664" s="301" t="s">
        <v>8288</v>
      </c>
      <c r="I3664" s="195" t="str">
        <f>IFERROR(VLOOKUP(Table[[#This Row],[Activity Details of Assistance]],WHAT!E:F,2,FALSE),"")</f>
        <v># of handwashing station</v>
      </c>
      <c r="J3664" s="195"/>
      <c r="K3664">
        <v>1</v>
      </c>
      <c r="L3664" s="195" t="s">
        <v>28</v>
      </c>
      <c r="M3664" s="293" t="s">
        <v>13</v>
      </c>
      <c r="N3664" t="s">
        <v>14</v>
      </c>
      <c r="O3664" t="s">
        <v>309</v>
      </c>
      <c r="P3664" t="s">
        <v>1606</v>
      </c>
      <c r="Q3664" t="s">
        <v>6477</v>
      </c>
      <c r="R3664" s="230">
        <v>45169</v>
      </c>
      <c r="S3664" s="230">
        <v>45657</v>
      </c>
      <c r="T3664" t="s">
        <v>8407</v>
      </c>
      <c r="U3664" s="259"/>
      <c r="V3664" s="259"/>
      <c r="W3664" s="259"/>
      <c r="X3664" s="259"/>
      <c r="Y3664" s="260"/>
      <c r="Z3664" t="s">
        <v>8375</v>
      </c>
      <c r="AA3664" t="s">
        <v>8376</v>
      </c>
      <c r="AB3664">
        <v>1847456121</v>
      </c>
      <c r="AC3664" s="261" t="str">
        <f>_xlfn.IFNA(IF(Table[[#This Row],[Programme Partner]]&lt;&gt;Table[[#This Row],[Implementing Partner]],CONCATENATE(Table[[#This Row],[Programme Partner]],"-",Table[[#This Row],[Implementing Partner]]),Table[[#This Row],[Programme Partner]]),"")</f>
        <v>UNHCR-BRAC</v>
      </c>
    </row>
    <row r="3665" spans="1:29" ht="16.5" customHeight="1">
      <c r="A3665" s="183"/>
      <c r="B3665" s="183" t="s">
        <v>8385</v>
      </c>
      <c r="C3665" s="195" t="s">
        <v>5273</v>
      </c>
      <c r="D3665" s="268" t="s">
        <v>5033</v>
      </c>
      <c r="E3665" s="233" t="s">
        <v>5273</v>
      </c>
      <c r="F3665" s="195" t="s">
        <v>27</v>
      </c>
      <c r="G3665" s="195" t="s">
        <v>8014</v>
      </c>
      <c r="H3665" s="301" t="s">
        <v>8401</v>
      </c>
      <c r="I3665" s="195" t="str">
        <f>IFERROR(VLOOKUP(Table[[#This Row],[Activity Details of Assistance]],WHAT!E:F,2,FALSE),"")</f>
        <v># of household</v>
      </c>
      <c r="J3665" s="195"/>
      <c r="K3665">
        <v>2696</v>
      </c>
      <c r="L3665" s="195" t="s">
        <v>28</v>
      </c>
      <c r="M3665" s="293" t="s">
        <v>13</v>
      </c>
      <c r="N3665" t="s">
        <v>14</v>
      </c>
      <c r="O3665" t="s">
        <v>309</v>
      </c>
      <c r="P3665" t="s">
        <v>1606</v>
      </c>
      <c r="Q3665" t="s">
        <v>6477</v>
      </c>
      <c r="R3665" s="230">
        <v>45169</v>
      </c>
      <c r="S3665" s="230">
        <v>45657</v>
      </c>
      <c r="T3665" t="s">
        <v>8407</v>
      </c>
      <c r="U3665" s="259"/>
      <c r="V3665" s="259"/>
      <c r="W3665" s="259"/>
      <c r="X3665" s="259"/>
      <c r="Y3665" s="260"/>
      <c r="Z3665" t="s">
        <v>8375</v>
      </c>
      <c r="AA3665" t="s">
        <v>8376</v>
      </c>
      <c r="AB3665">
        <v>1847456121</v>
      </c>
      <c r="AC3665" s="261" t="str">
        <f>_xlfn.IFNA(IF(Table[[#This Row],[Programme Partner]]&lt;&gt;Table[[#This Row],[Implementing Partner]],CONCATENATE(Table[[#This Row],[Programme Partner]],"-",Table[[#This Row],[Implementing Partner]]),Table[[#This Row],[Programme Partner]]),"")</f>
        <v>UNHCR-BRAC</v>
      </c>
    </row>
    <row r="3666" spans="1:29" ht="16.5" customHeight="1">
      <c r="A3666" s="183"/>
      <c r="B3666" s="183" t="s">
        <v>8385</v>
      </c>
      <c r="C3666" s="195" t="s">
        <v>5273</v>
      </c>
      <c r="D3666" s="268" t="s">
        <v>5033</v>
      </c>
      <c r="E3666" s="233" t="s">
        <v>5273</v>
      </c>
      <c r="F3666" s="195" t="s">
        <v>27</v>
      </c>
      <c r="G3666" s="195" t="s">
        <v>8014</v>
      </c>
      <c r="H3666" s="301" t="s">
        <v>8412</v>
      </c>
      <c r="I3666" s="195" t="str">
        <f>IFERROR(VLOOKUP(Table[[#This Row],[Activity Details of Assistance]],WHAT!E:F,2,FALSE),"")</f>
        <v># of HH</v>
      </c>
      <c r="J3666" s="195"/>
      <c r="K3666">
        <v>1387</v>
      </c>
      <c r="L3666" s="195" t="s">
        <v>28</v>
      </c>
      <c r="M3666" s="293" t="s">
        <v>13</v>
      </c>
      <c r="N3666" t="s">
        <v>14</v>
      </c>
      <c r="O3666" t="s">
        <v>309</v>
      </c>
      <c r="P3666" t="s">
        <v>1606</v>
      </c>
      <c r="Q3666" t="s">
        <v>6477</v>
      </c>
      <c r="R3666" s="230">
        <v>45169</v>
      </c>
      <c r="S3666" s="230">
        <v>45657</v>
      </c>
      <c r="T3666" t="s">
        <v>8407</v>
      </c>
      <c r="U3666" s="259"/>
      <c r="V3666" s="259"/>
      <c r="W3666" s="259"/>
      <c r="X3666" s="259"/>
      <c r="Y3666" s="260"/>
      <c r="Z3666" t="s">
        <v>8375</v>
      </c>
      <c r="AA3666" t="s">
        <v>8376</v>
      </c>
      <c r="AB3666">
        <v>1847456121</v>
      </c>
      <c r="AC3666" s="261" t="str">
        <f>_xlfn.IFNA(IF(Table[[#This Row],[Programme Partner]]&lt;&gt;Table[[#This Row],[Implementing Partner]],CONCATENATE(Table[[#This Row],[Programme Partner]],"-",Table[[#This Row],[Implementing Partner]]),Table[[#This Row],[Programme Partner]]),"")</f>
        <v>UNHCR-BRAC</v>
      </c>
    </row>
    <row r="3667" spans="1:29" ht="16.5" customHeight="1">
      <c r="A3667" s="183"/>
      <c r="B3667" s="183" t="s">
        <v>8385</v>
      </c>
      <c r="C3667" s="195" t="s">
        <v>8350</v>
      </c>
      <c r="D3667" s="268" t="s">
        <v>8350</v>
      </c>
      <c r="E3667" s="233" t="s">
        <v>8465</v>
      </c>
      <c r="F3667" s="195" t="s">
        <v>27</v>
      </c>
      <c r="G3667" s="195" t="s">
        <v>8011</v>
      </c>
      <c r="H3667" s="301" t="s">
        <v>8363</v>
      </c>
      <c r="I3667" s="195" t="str">
        <f>IFERROR(VLOOKUP(Table[[#This Row],[Activity Details of Assistance]],WHAT!E:F,2,FALSE),"")</f>
        <v># of tube well</v>
      </c>
      <c r="J3667" s="195"/>
      <c r="K3667">
        <v>11</v>
      </c>
      <c r="L3667" s="195" t="s">
        <v>28</v>
      </c>
      <c r="M3667" s="293" t="s">
        <v>13</v>
      </c>
      <c r="N3667" t="s">
        <v>14</v>
      </c>
      <c r="O3667" t="s">
        <v>309</v>
      </c>
      <c r="P3667" t="s">
        <v>1606</v>
      </c>
      <c r="Q3667" t="s">
        <v>4668</v>
      </c>
      <c r="R3667" s="230">
        <v>45169</v>
      </c>
      <c r="S3667" s="230">
        <v>45657</v>
      </c>
      <c r="T3667" t="s">
        <v>8407</v>
      </c>
      <c r="U3667" s="259"/>
      <c r="V3667" s="259"/>
      <c r="W3667" s="259"/>
      <c r="X3667" s="259"/>
      <c r="Y3667" s="260"/>
      <c r="Z3667" t="s">
        <v>8353</v>
      </c>
      <c r="AA3667" t="s">
        <v>8452</v>
      </c>
      <c r="AB3667">
        <v>1722524747</v>
      </c>
      <c r="AC3667" s="261" t="str">
        <f>_xlfn.IFNA(IF(Table[[#This Row],[Programme Partner]]&lt;&gt;Table[[#This Row],[Implementing Partner]],CONCATENATE(Table[[#This Row],[Programme Partner]],"-",Table[[#This Row],[Implementing Partner]]),Table[[#This Row],[Programme Partner]]),"")</f>
        <v>CARITAS</v>
      </c>
    </row>
    <row r="3668" spans="1:29" ht="16.5" customHeight="1">
      <c r="A3668" s="183"/>
      <c r="B3668" s="183" t="s">
        <v>8385</v>
      </c>
      <c r="C3668" s="195" t="s">
        <v>8350</v>
      </c>
      <c r="D3668" s="268" t="s">
        <v>8350</v>
      </c>
      <c r="E3668" s="233" t="s">
        <v>8465</v>
      </c>
      <c r="F3668" s="195" t="s">
        <v>27</v>
      </c>
      <c r="G3668" s="195" t="s">
        <v>8012</v>
      </c>
      <c r="H3668" s="301" t="s">
        <v>8365</v>
      </c>
      <c r="I3668" s="195" t="str">
        <f>IFERROR(VLOOKUP(Table[[#This Row],[Activity Details of Assistance]],WHAT!E:F,2,FALSE),"")</f>
        <v># of door</v>
      </c>
      <c r="J3668" s="195"/>
      <c r="K3668">
        <v>10</v>
      </c>
      <c r="L3668" s="195" t="s">
        <v>28</v>
      </c>
      <c r="M3668" s="293" t="s">
        <v>13</v>
      </c>
      <c r="N3668" t="s">
        <v>14</v>
      </c>
      <c r="O3668" t="s">
        <v>309</v>
      </c>
      <c r="P3668" t="s">
        <v>1606</v>
      </c>
      <c r="Q3668" t="s">
        <v>4668</v>
      </c>
      <c r="R3668" s="230">
        <v>45169</v>
      </c>
      <c r="S3668" s="230">
        <v>45657</v>
      </c>
      <c r="T3668" t="s">
        <v>8407</v>
      </c>
      <c r="U3668" s="259"/>
      <c r="V3668" s="259"/>
      <c r="W3668" s="259"/>
      <c r="X3668" s="259"/>
      <c r="Y3668" s="260"/>
      <c r="Z3668" t="s">
        <v>8353</v>
      </c>
      <c r="AA3668" t="s">
        <v>8452</v>
      </c>
      <c r="AB3668">
        <v>1722524747</v>
      </c>
      <c r="AC3668" s="261" t="str">
        <f>_xlfn.IFNA(IF(Table[[#This Row],[Programme Partner]]&lt;&gt;Table[[#This Row],[Implementing Partner]],CONCATENATE(Table[[#This Row],[Programme Partner]],"-",Table[[#This Row],[Implementing Partner]]),Table[[#This Row],[Programme Partner]]),"")</f>
        <v>CARITAS</v>
      </c>
    </row>
    <row r="3669" spans="1:29" ht="16.5" customHeight="1">
      <c r="A3669" s="183"/>
      <c r="B3669" s="183" t="s">
        <v>8385</v>
      </c>
      <c r="C3669" s="195" t="s">
        <v>8350</v>
      </c>
      <c r="D3669" s="268" t="s">
        <v>8350</v>
      </c>
      <c r="E3669" s="233" t="s">
        <v>8465</v>
      </c>
      <c r="F3669" s="195" t="s">
        <v>27</v>
      </c>
      <c r="G3669" s="195" t="s">
        <v>8012</v>
      </c>
      <c r="H3669" s="301" t="s">
        <v>8312</v>
      </c>
      <c r="I3669" s="195" t="str">
        <f>IFERROR(VLOOKUP(Table[[#This Row],[Activity Details of Assistance]],WHAT!E:F,2,FALSE),"")</f>
        <v># of door</v>
      </c>
      <c r="J3669" s="195"/>
      <c r="K3669">
        <v>21</v>
      </c>
      <c r="L3669" s="195" t="s">
        <v>28</v>
      </c>
      <c r="M3669" s="293" t="s">
        <v>13</v>
      </c>
      <c r="N3669" t="s">
        <v>14</v>
      </c>
      <c r="O3669" t="s">
        <v>309</v>
      </c>
      <c r="P3669" t="s">
        <v>1606</v>
      </c>
      <c r="Q3669" t="s">
        <v>4668</v>
      </c>
      <c r="R3669" s="230">
        <v>45169</v>
      </c>
      <c r="S3669" s="230">
        <v>45657</v>
      </c>
      <c r="T3669" t="s">
        <v>8407</v>
      </c>
      <c r="U3669" s="259"/>
      <c r="V3669" s="259"/>
      <c r="W3669" s="259"/>
      <c r="X3669" s="259"/>
      <c r="Y3669" s="260"/>
      <c r="Z3669" t="s">
        <v>8353</v>
      </c>
      <c r="AA3669" t="s">
        <v>8452</v>
      </c>
      <c r="AB3669">
        <v>1722524747</v>
      </c>
      <c r="AC3669" s="261" t="str">
        <f>_xlfn.IFNA(IF(Table[[#This Row],[Programme Partner]]&lt;&gt;Table[[#This Row],[Implementing Partner]],CONCATENATE(Table[[#This Row],[Programme Partner]],"-",Table[[#This Row],[Implementing Partner]]),Table[[#This Row],[Programme Partner]]),"")</f>
        <v>CARITAS</v>
      </c>
    </row>
    <row r="3670" spans="1:29" ht="16.5" customHeight="1">
      <c r="A3670" s="183"/>
      <c r="B3670" s="183" t="s">
        <v>8385</v>
      </c>
      <c r="C3670" s="195" t="s">
        <v>8350</v>
      </c>
      <c r="D3670" s="268" t="s">
        <v>8350</v>
      </c>
      <c r="E3670" s="233" t="s">
        <v>8465</v>
      </c>
      <c r="F3670" s="195" t="s">
        <v>27</v>
      </c>
      <c r="G3670" s="195" t="s">
        <v>8013</v>
      </c>
      <c r="H3670" s="301" t="s">
        <v>8286</v>
      </c>
      <c r="I3670" s="195" t="str">
        <f>IFERROR(VLOOKUP(Table[[#This Row],[Activity Details of Assistance]],WHAT!E:F,2,FALSE),"")</f>
        <v># of HP sessions at community level</v>
      </c>
      <c r="J3670" s="195"/>
      <c r="K3670">
        <v>31</v>
      </c>
      <c r="L3670" s="195" t="s">
        <v>28</v>
      </c>
      <c r="M3670" s="293" t="s">
        <v>13</v>
      </c>
      <c r="N3670" t="s">
        <v>14</v>
      </c>
      <c r="O3670" t="s">
        <v>309</v>
      </c>
      <c r="P3670" t="s">
        <v>1606</v>
      </c>
      <c r="Q3670" t="s">
        <v>4668</v>
      </c>
      <c r="R3670" s="230">
        <v>45169</v>
      </c>
      <c r="S3670" s="230">
        <v>45657</v>
      </c>
      <c r="T3670" t="s">
        <v>8407</v>
      </c>
      <c r="U3670" s="259"/>
      <c r="V3670" s="259"/>
      <c r="W3670" s="259"/>
      <c r="X3670" s="259"/>
      <c r="Y3670" s="260"/>
      <c r="Z3670" t="s">
        <v>8353</v>
      </c>
      <c r="AA3670" t="s">
        <v>8452</v>
      </c>
      <c r="AB3670">
        <v>1722524747</v>
      </c>
      <c r="AC3670" s="261" t="str">
        <f>_xlfn.IFNA(IF(Table[[#This Row],[Programme Partner]]&lt;&gt;Table[[#This Row],[Implementing Partner]],CONCATENATE(Table[[#This Row],[Programme Partner]],"-",Table[[#This Row],[Implementing Partner]]),Table[[#This Row],[Programme Partner]]),"")</f>
        <v>CARITAS</v>
      </c>
    </row>
    <row r="3671" spans="1:29" ht="16.5" customHeight="1">
      <c r="A3671" s="183"/>
      <c r="B3671" s="183" t="s">
        <v>8385</v>
      </c>
      <c r="C3671" s="195" t="s">
        <v>8350</v>
      </c>
      <c r="D3671" s="268" t="s">
        <v>8350</v>
      </c>
      <c r="E3671" s="233" t="s">
        <v>8465</v>
      </c>
      <c r="F3671" s="195" t="s">
        <v>27</v>
      </c>
      <c r="G3671" s="195" t="s">
        <v>8013</v>
      </c>
      <c r="H3671" s="301" t="s">
        <v>8287</v>
      </c>
      <c r="I3671" s="195" t="str">
        <f>IFERROR(VLOOKUP(Table[[#This Row],[Activity Details of Assistance]],WHAT!E:F,2,FALSE),"")</f>
        <v># of HP sessions at HH level</v>
      </c>
      <c r="J3671" s="195"/>
      <c r="K3671">
        <v>310</v>
      </c>
      <c r="L3671" s="195" t="s">
        <v>28</v>
      </c>
      <c r="M3671" s="293" t="s">
        <v>13</v>
      </c>
      <c r="N3671" t="s">
        <v>14</v>
      </c>
      <c r="O3671" t="s">
        <v>309</v>
      </c>
      <c r="P3671" t="s">
        <v>1606</v>
      </c>
      <c r="Q3671" t="s">
        <v>4668</v>
      </c>
      <c r="R3671" s="230">
        <v>45169</v>
      </c>
      <c r="S3671" s="230">
        <v>45657</v>
      </c>
      <c r="T3671" t="s">
        <v>8407</v>
      </c>
      <c r="U3671" s="259"/>
      <c r="V3671" s="259"/>
      <c r="W3671" s="259"/>
      <c r="X3671" s="259"/>
      <c r="Y3671" s="260"/>
      <c r="Z3671" t="s">
        <v>8353</v>
      </c>
      <c r="AA3671" t="s">
        <v>8452</v>
      </c>
      <c r="AB3671">
        <v>1722524747</v>
      </c>
      <c r="AC3671" s="261" t="str">
        <f>_xlfn.IFNA(IF(Table[[#This Row],[Programme Partner]]&lt;&gt;Table[[#This Row],[Implementing Partner]],CONCATENATE(Table[[#This Row],[Programme Partner]],"-",Table[[#This Row],[Implementing Partner]]),Table[[#This Row],[Programme Partner]]),"")</f>
        <v>CARITAS</v>
      </c>
    </row>
    <row r="3672" spans="1:29" ht="16.5" customHeight="1">
      <c r="A3672" s="183"/>
      <c r="B3672" s="183" t="s">
        <v>8385</v>
      </c>
      <c r="C3672" s="195" t="s">
        <v>8350</v>
      </c>
      <c r="D3672" s="268" t="s">
        <v>8350</v>
      </c>
      <c r="E3672" s="233" t="s">
        <v>8465</v>
      </c>
      <c r="F3672" s="195" t="s">
        <v>27</v>
      </c>
      <c r="G3672" s="195" t="s">
        <v>8013</v>
      </c>
      <c r="H3672" s="301" t="s">
        <v>8327</v>
      </c>
      <c r="I3672" s="195" t="str">
        <f>IFERROR(VLOOKUP(Table[[#This Row],[Activity Details of Assistance]],WHAT!E:F,2,FALSE),"")</f>
        <v># of HP sessions at institution level</v>
      </c>
      <c r="J3672" s="195"/>
      <c r="K3672">
        <v>1</v>
      </c>
      <c r="L3672" s="195" t="s">
        <v>28</v>
      </c>
      <c r="M3672" s="293" t="s">
        <v>13</v>
      </c>
      <c r="N3672" t="s">
        <v>14</v>
      </c>
      <c r="O3672" t="s">
        <v>309</v>
      </c>
      <c r="P3672" t="s">
        <v>1606</v>
      </c>
      <c r="Q3672" t="s">
        <v>4668</v>
      </c>
      <c r="R3672" s="230">
        <v>45169</v>
      </c>
      <c r="S3672" s="230">
        <v>45657</v>
      </c>
      <c r="T3672" t="s">
        <v>8407</v>
      </c>
      <c r="U3672" s="259"/>
      <c r="V3672" s="259"/>
      <c r="W3672" s="259"/>
      <c r="X3672" s="259"/>
      <c r="Y3672" s="260"/>
      <c r="Z3672" t="s">
        <v>8353</v>
      </c>
      <c r="AA3672" t="s">
        <v>8452</v>
      </c>
      <c r="AB3672">
        <v>1722524747</v>
      </c>
      <c r="AC3672" s="261" t="str">
        <f>_xlfn.IFNA(IF(Table[[#This Row],[Programme Partner]]&lt;&gt;Table[[#This Row],[Implementing Partner]],CONCATENATE(Table[[#This Row],[Programme Partner]],"-",Table[[#This Row],[Implementing Partner]]),Table[[#This Row],[Programme Partner]]),"")</f>
        <v>CARITAS</v>
      </c>
    </row>
    <row r="3673" spans="1:29" ht="16.5" customHeight="1">
      <c r="A3673" s="183"/>
      <c r="B3673" s="183" t="s">
        <v>8385</v>
      </c>
      <c r="C3673" s="195" t="s">
        <v>8350</v>
      </c>
      <c r="D3673" s="268" t="s">
        <v>8350</v>
      </c>
      <c r="E3673" s="233" t="s">
        <v>8465</v>
      </c>
      <c r="F3673" s="195" t="s">
        <v>27</v>
      </c>
      <c r="G3673" s="195" t="s">
        <v>8014</v>
      </c>
      <c r="H3673" s="301" t="s">
        <v>8313</v>
      </c>
      <c r="I3673" s="195" t="str">
        <f>IFERROR(VLOOKUP(Table[[#This Row],[Activity Details of Assistance]],WHAT!E:F,2,FALSE),"")</f>
        <v># of campaign per camp </v>
      </c>
      <c r="J3673" s="195"/>
      <c r="K3673">
        <v>1</v>
      </c>
      <c r="L3673" s="195" t="s">
        <v>28</v>
      </c>
      <c r="M3673" s="293" t="s">
        <v>13</v>
      </c>
      <c r="N3673" t="s">
        <v>14</v>
      </c>
      <c r="O3673" t="s">
        <v>309</v>
      </c>
      <c r="P3673" t="s">
        <v>1606</v>
      </c>
      <c r="Q3673" t="s">
        <v>4668</v>
      </c>
      <c r="R3673" s="230">
        <v>45169</v>
      </c>
      <c r="S3673" s="230">
        <v>45657</v>
      </c>
      <c r="T3673" t="s">
        <v>8407</v>
      </c>
      <c r="U3673" s="259"/>
      <c r="V3673" s="259"/>
      <c r="W3673" s="259"/>
      <c r="X3673" s="259"/>
      <c r="Y3673" s="260"/>
      <c r="Z3673" t="s">
        <v>8353</v>
      </c>
      <c r="AA3673" t="s">
        <v>8452</v>
      </c>
      <c r="AB3673">
        <v>1722524747</v>
      </c>
      <c r="AC3673" s="261" t="str">
        <f>_xlfn.IFNA(IF(Table[[#This Row],[Programme Partner]]&lt;&gt;Table[[#This Row],[Implementing Partner]],CONCATENATE(Table[[#This Row],[Programme Partner]],"-",Table[[#This Row],[Implementing Partner]]),Table[[#This Row],[Programme Partner]]),"")</f>
        <v>CARITAS</v>
      </c>
    </row>
    <row r="3674" spans="1:29" ht="16.5" customHeight="1">
      <c r="A3674" s="183"/>
      <c r="B3674" s="183" t="s">
        <v>8385</v>
      </c>
      <c r="C3674" s="195" t="s">
        <v>8350</v>
      </c>
      <c r="D3674" s="268" t="s">
        <v>8350</v>
      </c>
      <c r="E3674" s="233" t="s">
        <v>8465</v>
      </c>
      <c r="F3674" s="195" t="s">
        <v>27</v>
      </c>
      <c r="G3674" s="195" t="s">
        <v>8014</v>
      </c>
      <c r="H3674" s="301" t="s">
        <v>8242</v>
      </c>
      <c r="I3674" s="195" t="str">
        <f>IFERROR(VLOOKUP(Table[[#This Row],[Activity Details of Assistance]],WHAT!E:F,2,FALSE),"")</f>
        <v># of pit</v>
      </c>
      <c r="J3674" s="195"/>
      <c r="K3674">
        <v>85</v>
      </c>
      <c r="L3674" s="195" t="s">
        <v>28</v>
      </c>
      <c r="M3674" s="293" t="s">
        <v>13</v>
      </c>
      <c r="N3674" t="s">
        <v>14</v>
      </c>
      <c r="O3674" t="s">
        <v>309</v>
      </c>
      <c r="P3674" t="s">
        <v>1606</v>
      </c>
      <c r="Q3674" t="s">
        <v>4668</v>
      </c>
      <c r="R3674" s="230">
        <v>45169</v>
      </c>
      <c r="S3674" s="230">
        <v>45657</v>
      </c>
      <c r="T3674" t="s">
        <v>8407</v>
      </c>
      <c r="U3674" s="259"/>
      <c r="V3674" s="259"/>
      <c r="W3674" s="259"/>
      <c r="X3674" s="259"/>
      <c r="Y3674" s="260"/>
      <c r="Z3674" t="s">
        <v>8353</v>
      </c>
      <c r="AA3674" t="s">
        <v>8452</v>
      </c>
      <c r="AB3674">
        <v>1722524747</v>
      </c>
      <c r="AC3674" s="261" t="str">
        <f>_xlfn.IFNA(IF(Table[[#This Row],[Programme Partner]]&lt;&gt;Table[[#This Row],[Implementing Partner]],CONCATENATE(Table[[#This Row],[Programme Partner]],"-",Table[[#This Row],[Implementing Partner]]),Table[[#This Row],[Programme Partner]]),"")</f>
        <v>CARITAS</v>
      </c>
    </row>
    <row r="3675" spans="1:29" ht="16.5" customHeight="1">
      <c r="A3675" s="183"/>
      <c r="B3675" s="183" t="s">
        <v>8385</v>
      </c>
      <c r="C3675" s="195" t="s">
        <v>8350</v>
      </c>
      <c r="D3675" s="268" t="s">
        <v>8350</v>
      </c>
      <c r="E3675" s="233" t="s">
        <v>8351</v>
      </c>
      <c r="F3675" s="195" t="s">
        <v>27</v>
      </c>
      <c r="G3675" s="195" t="s">
        <v>8011</v>
      </c>
      <c r="H3675" s="301" t="s">
        <v>8363</v>
      </c>
      <c r="I3675" s="195" t="str">
        <f>IFERROR(VLOOKUP(Table[[#This Row],[Activity Details of Assistance]],WHAT!E:F,2,FALSE),"")</f>
        <v># of tube well</v>
      </c>
      <c r="J3675" s="195"/>
      <c r="K3675">
        <v>22</v>
      </c>
      <c r="L3675" s="195" t="s">
        <v>28</v>
      </c>
      <c r="M3675" s="293" t="s">
        <v>13</v>
      </c>
      <c r="N3675" t="s">
        <v>14</v>
      </c>
      <c r="O3675" t="s">
        <v>309</v>
      </c>
      <c r="P3675" t="s">
        <v>1606</v>
      </c>
      <c r="Q3675" t="s">
        <v>6386</v>
      </c>
      <c r="R3675" s="230">
        <v>45169</v>
      </c>
      <c r="S3675" s="230">
        <v>45657</v>
      </c>
      <c r="T3675" t="s">
        <v>8407</v>
      </c>
      <c r="U3675" s="259"/>
      <c r="V3675" s="259"/>
      <c r="W3675" s="259"/>
      <c r="X3675" s="259"/>
      <c r="Y3675" s="260"/>
      <c r="Z3675" t="s">
        <v>8353</v>
      </c>
      <c r="AA3675" t="s">
        <v>8452</v>
      </c>
      <c r="AB3675">
        <v>1722524747</v>
      </c>
      <c r="AC3675" s="261" t="str">
        <f>_xlfn.IFNA(IF(Table[[#This Row],[Programme Partner]]&lt;&gt;Table[[#This Row],[Implementing Partner]],CONCATENATE(Table[[#This Row],[Programme Partner]],"-",Table[[#This Row],[Implementing Partner]]),Table[[#This Row],[Programme Partner]]),"")</f>
        <v>CARITAS</v>
      </c>
    </row>
    <row r="3676" spans="1:29" ht="16.5" customHeight="1">
      <c r="A3676" s="183"/>
      <c r="B3676" s="183" t="s">
        <v>8385</v>
      </c>
      <c r="C3676" s="195" t="s">
        <v>8350</v>
      </c>
      <c r="D3676" s="268" t="s">
        <v>8350</v>
      </c>
      <c r="E3676" s="233" t="s">
        <v>8351</v>
      </c>
      <c r="F3676" s="195" t="s">
        <v>27</v>
      </c>
      <c r="G3676" s="195" t="s">
        <v>8012</v>
      </c>
      <c r="H3676" s="301" t="s">
        <v>8364</v>
      </c>
      <c r="I3676" s="195" t="str">
        <f>IFERROR(VLOOKUP(Table[[#This Row],[Activity Details of Assistance]],WHAT!E:F,2,FALSE),"")</f>
        <v xml:space="preserve"># of door </v>
      </c>
      <c r="J3676" s="195"/>
      <c r="K3676">
        <v>2</v>
      </c>
      <c r="L3676" s="195" t="s">
        <v>28</v>
      </c>
      <c r="M3676" s="293" t="s">
        <v>13</v>
      </c>
      <c r="N3676" t="s">
        <v>14</v>
      </c>
      <c r="O3676" t="s">
        <v>309</v>
      </c>
      <c r="P3676" t="s">
        <v>1606</v>
      </c>
      <c r="Q3676" t="s">
        <v>6386</v>
      </c>
      <c r="R3676" s="230">
        <v>45169</v>
      </c>
      <c r="S3676" s="230">
        <v>45657</v>
      </c>
      <c r="T3676" t="s">
        <v>8407</v>
      </c>
      <c r="U3676" s="259"/>
      <c r="V3676" s="259"/>
      <c r="W3676" s="259"/>
      <c r="X3676" s="259"/>
      <c r="Y3676" s="260"/>
      <c r="Z3676" t="s">
        <v>8353</v>
      </c>
      <c r="AA3676" t="s">
        <v>8452</v>
      </c>
      <c r="AB3676">
        <v>1722524747</v>
      </c>
      <c r="AC3676" s="261" t="str">
        <f>_xlfn.IFNA(IF(Table[[#This Row],[Programme Partner]]&lt;&gt;Table[[#This Row],[Implementing Partner]],CONCATENATE(Table[[#This Row],[Programme Partner]],"-",Table[[#This Row],[Implementing Partner]]),Table[[#This Row],[Programme Partner]]),"")</f>
        <v>CARITAS</v>
      </c>
    </row>
    <row r="3677" spans="1:29" ht="16.5" customHeight="1">
      <c r="A3677" s="183"/>
      <c r="B3677" s="183" t="s">
        <v>8385</v>
      </c>
      <c r="C3677" s="195" t="s">
        <v>8350</v>
      </c>
      <c r="D3677" s="268" t="s">
        <v>8350</v>
      </c>
      <c r="E3677" s="233" t="s">
        <v>8351</v>
      </c>
      <c r="F3677" s="195" t="s">
        <v>27</v>
      </c>
      <c r="G3677" s="195" t="s">
        <v>8012</v>
      </c>
      <c r="H3677" s="301" t="s">
        <v>8365</v>
      </c>
      <c r="I3677" s="195" t="str">
        <f>IFERROR(VLOOKUP(Table[[#This Row],[Activity Details of Assistance]],WHAT!E:F,2,FALSE),"")</f>
        <v># of door</v>
      </c>
      <c r="J3677" s="195"/>
      <c r="K3677">
        <v>19</v>
      </c>
      <c r="L3677" s="195" t="s">
        <v>28</v>
      </c>
      <c r="M3677" s="293" t="s">
        <v>13</v>
      </c>
      <c r="N3677" t="s">
        <v>14</v>
      </c>
      <c r="O3677" t="s">
        <v>309</v>
      </c>
      <c r="P3677" t="s">
        <v>1606</v>
      </c>
      <c r="Q3677" t="s">
        <v>6386</v>
      </c>
      <c r="R3677" s="230">
        <v>45169</v>
      </c>
      <c r="S3677" s="230">
        <v>45657</v>
      </c>
      <c r="T3677" t="s">
        <v>8407</v>
      </c>
      <c r="U3677" s="259"/>
      <c r="V3677" s="259"/>
      <c r="W3677" s="259"/>
      <c r="X3677" s="259"/>
      <c r="Y3677" s="260"/>
      <c r="Z3677" t="s">
        <v>8353</v>
      </c>
      <c r="AA3677" t="s">
        <v>8452</v>
      </c>
      <c r="AB3677">
        <v>1722524747</v>
      </c>
      <c r="AC3677" s="261" t="str">
        <f>_xlfn.IFNA(IF(Table[[#This Row],[Programme Partner]]&lt;&gt;Table[[#This Row],[Implementing Partner]],CONCATENATE(Table[[#This Row],[Programme Partner]],"-",Table[[#This Row],[Implementing Partner]]),Table[[#This Row],[Programme Partner]]),"")</f>
        <v>CARITAS</v>
      </c>
    </row>
    <row r="3678" spans="1:29" ht="16.5" customHeight="1">
      <c r="A3678" s="183"/>
      <c r="B3678" s="183" t="s">
        <v>8385</v>
      </c>
      <c r="C3678" s="195" t="s">
        <v>8350</v>
      </c>
      <c r="D3678" s="268" t="s">
        <v>8350</v>
      </c>
      <c r="E3678" s="233" t="s">
        <v>8351</v>
      </c>
      <c r="F3678" s="195" t="s">
        <v>27</v>
      </c>
      <c r="G3678" s="195" t="s">
        <v>8012</v>
      </c>
      <c r="H3678" s="301" t="s">
        <v>8312</v>
      </c>
      <c r="I3678" s="195" t="str">
        <f>IFERROR(VLOOKUP(Table[[#This Row],[Activity Details of Assistance]],WHAT!E:F,2,FALSE),"")</f>
        <v># of door</v>
      </c>
      <c r="J3678" s="195"/>
      <c r="K3678">
        <v>21</v>
      </c>
      <c r="L3678" s="195" t="s">
        <v>28</v>
      </c>
      <c r="M3678" s="293" t="s">
        <v>13</v>
      </c>
      <c r="N3678" t="s">
        <v>14</v>
      </c>
      <c r="O3678" t="s">
        <v>309</v>
      </c>
      <c r="P3678" t="s">
        <v>1606</v>
      </c>
      <c r="Q3678" t="s">
        <v>6386</v>
      </c>
      <c r="R3678" s="230">
        <v>45169</v>
      </c>
      <c r="S3678" s="230">
        <v>45657</v>
      </c>
      <c r="T3678" t="s">
        <v>8407</v>
      </c>
      <c r="U3678" s="259"/>
      <c r="V3678" s="259"/>
      <c r="W3678" s="259"/>
      <c r="X3678" s="259"/>
      <c r="Y3678" s="260"/>
      <c r="Z3678" t="s">
        <v>8353</v>
      </c>
      <c r="AA3678" t="s">
        <v>8452</v>
      </c>
      <c r="AB3678">
        <v>1722524747</v>
      </c>
      <c r="AC3678" s="261" t="str">
        <f>_xlfn.IFNA(IF(Table[[#This Row],[Programme Partner]]&lt;&gt;Table[[#This Row],[Implementing Partner]],CONCATENATE(Table[[#This Row],[Programme Partner]],"-",Table[[#This Row],[Implementing Partner]]),Table[[#This Row],[Programme Partner]]),"")</f>
        <v>CARITAS</v>
      </c>
    </row>
    <row r="3679" spans="1:29" ht="16.5" customHeight="1">
      <c r="A3679" s="183"/>
      <c r="B3679" s="183" t="s">
        <v>8385</v>
      </c>
      <c r="C3679" s="195" t="s">
        <v>8350</v>
      </c>
      <c r="D3679" s="268" t="s">
        <v>8350</v>
      </c>
      <c r="E3679" s="233" t="s">
        <v>8351</v>
      </c>
      <c r="F3679" s="195" t="s">
        <v>27</v>
      </c>
      <c r="G3679" s="195" t="s">
        <v>8013</v>
      </c>
      <c r="H3679" s="301" t="s">
        <v>8286</v>
      </c>
      <c r="I3679" s="195" t="str">
        <f>IFERROR(VLOOKUP(Table[[#This Row],[Activity Details of Assistance]],WHAT!E:F,2,FALSE),"")</f>
        <v># of HP sessions at community level</v>
      </c>
      <c r="J3679" s="195"/>
      <c r="K3679">
        <v>13</v>
      </c>
      <c r="L3679" s="195" t="s">
        <v>28</v>
      </c>
      <c r="M3679" s="293" t="s">
        <v>13</v>
      </c>
      <c r="N3679" t="s">
        <v>14</v>
      </c>
      <c r="O3679" t="s">
        <v>309</v>
      </c>
      <c r="P3679" t="s">
        <v>1606</v>
      </c>
      <c r="Q3679" t="s">
        <v>6386</v>
      </c>
      <c r="R3679" s="230">
        <v>45169</v>
      </c>
      <c r="S3679" s="230">
        <v>45657</v>
      </c>
      <c r="T3679" t="s">
        <v>8407</v>
      </c>
      <c r="U3679" s="259"/>
      <c r="V3679" s="259"/>
      <c r="W3679" s="259"/>
      <c r="X3679" s="259"/>
      <c r="Y3679" s="260"/>
      <c r="Z3679" t="s">
        <v>8353</v>
      </c>
      <c r="AA3679" t="s">
        <v>8452</v>
      </c>
      <c r="AB3679">
        <v>1722524747</v>
      </c>
      <c r="AC3679" s="261" t="str">
        <f>_xlfn.IFNA(IF(Table[[#This Row],[Programme Partner]]&lt;&gt;Table[[#This Row],[Implementing Partner]],CONCATENATE(Table[[#This Row],[Programme Partner]],"-",Table[[#This Row],[Implementing Partner]]),Table[[#This Row],[Programme Partner]]),"")</f>
        <v>CARITAS</v>
      </c>
    </row>
    <row r="3680" spans="1:29" ht="16.5" customHeight="1">
      <c r="A3680" s="183"/>
      <c r="B3680" s="183" t="s">
        <v>8385</v>
      </c>
      <c r="C3680" s="195" t="s">
        <v>8350</v>
      </c>
      <c r="D3680" s="268" t="s">
        <v>8350</v>
      </c>
      <c r="E3680" s="233" t="s">
        <v>8351</v>
      </c>
      <c r="F3680" s="195" t="s">
        <v>27</v>
      </c>
      <c r="G3680" s="195" t="s">
        <v>8013</v>
      </c>
      <c r="H3680" s="301" t="s">
        <v>8287</v>
      </c>
      <c r="I3680" s="195" t="str">
        <f>IFERROR(VLOOKUP(Table[[#This Row],[Activity Details of Assistance]],WHAT!E:F,2,FALSE),"")</f>
        <v># of HP sessions at HH level</v>
      </c>
      <c r="J3680" s="195"/>
      <c r="K3680">
        <v>130</v>
      </c>
      <c r="L3680" s="195" t="s">
        <v>28</v>
      </c>
      <c r="M3680" s="293" t="s">
        <v>13</v>
      </c>
      <c r="N3680" t="s">
        <v>14</v>
      </c>
      <c r="O3680" t="s">
        <v>309</v>
      </c>
      <c r="P3680" t="s">
        <v>1606</v>
      </c>
      <c r="Q3680" t="s">
        <v>6386</v>
      </c>
      <c r="R3680" s="230">
        <v>45169</v>
      </c>
      <c r="S3680" s="230">
        <v>45657</v>
      </c>
      <c r="T3680" t="s">
        <v>8407</v>
      </c>
      <c r="U3680" s="259"/>
      <c r="V3680" s="259"/>
      <c r="W3680" s="259"/>
      <c r="X3680" s="259"/>
      <c r="Y3680" s="260"/>
      <c r="Z3680" t="s">
        <v>8353</v>
      </c>
      <c r="AA3680" t="s">
        <v>8452</v>
      </c>
      <c r="AB3680">
        <v>1722524747</v>
      </c>
      <c r="AC3680" s="261" t="str">
        <f>_xlfn.IFNA(IF(Table[[#This Row],[Programme Partner]]&lt;&gt;Table[[#This Row],[Implementing Partner]],CONCATENATE(Table[[#This Row],[Programme Partner]],"-",Table[[#This Row],[Implementing Partner]]),Table[[#This Row],[Programme Partner]]),"")</f>
        <v>CARITAS</v>
      </c>
    </row>
    <row r="3681" spans="1:29" ht="16.5" customHeight="1">
      <c r="A3681" s="183"/>
      <c r="B3681" s="183" t="s">
        <v>8385</v>
      </c>
      <c r="C3681" s="195" t="s">
        <v>8350</v>
      </c>
      <c r="D3681" s="268" t="s">
        <v>8350</v>
      </c>
      <c r="E3681" s="233" t="s">
        <v>8351</v>
      </c>
      <c r="F3681" s="195" t="s">
        <v>27</v>
      </c>
      <c r="G3681" s="195" t="s">
        <v>8013</v>
      </c>
      <c r="H3681" s="301" t="s">
        <v>8327</v>
      </c>
      <c r="I3681" s="195" t="str">
        <f>IFERROR(VLOOKUP(Table[[#This Row],[Activity Details of Assistance]],WHAT!E:F,2,FALSE),"")</f>
        <v># of HP sessions at institution level</v>
      </c>
      <c r="J3681" s="195"/>
      <c r="K3681">
        <v>5</v>
      </c>
      <c r="L3681" s="195" t="s">
        <v>28</v>
      </c>
      <c r="M3681" s="293" t="s">
        <v>13</v>
      </c>
      <c r="N3681" t="s">
        <v>14</v>
      </c>
      <c r="O3681" t="s">
        <v>309</v>
      </c>
      <c r="P3681" t="s">
        <v>1606</v>
      </c>
      <c r="Q3681" t="s">
        <v>6386</v>
      </c>
      <c r="R3681" s="230">
        <v>45169</v>
      </c>
      <c r="S3681" s="230">
        <v>45657</v>
      </c>
      <c r="T3681" t="s">
        <v>8407</v>
      </c>
      <c r="U3681" s="259"/>
      <c r="V3681" s="259"/>
      <c r="W3681" s="259"/>
      <c r="X3681" s="259"/>
      <c r="Y3681" s="260"/>
      <c r="Z3681" t="s">
        <v>8353</v>
      </c>
      <c r="AA3681" t="s">
        <v>8452</v>
      </c>
      <c r="AB3681">
        <v>1722524747</v>
      </c>
      <c r="AC3681" s="261" t="str">
        <f>_xlfn.IFNA(IF(Table[[#This Row],[Programme Partner]]&lt;&gt;Table[[#This Row],[Implementing Partner]],CONCATENATE(Table[[#This Row],[Programme Partner]],"-",Table[[#This Row],[Implementing Partner]]),Table[[#This Row],[Programme Partner]]),"")</f>
        <v>CARITAS</v>
      </c>
    </row>
    <row r="3682" spans="1:29" ht="16.5" customHeight="1">
      <c r="A3682" s="183"/>
      <c r="B3682" s="183" t="s">
        <v>8385</v>
      </c>
      <c r="C3682" s="195" t="s">
        <v>8350</v>
      </c>
      <c r="D3682" s="268" t="s">
        <v>8350</v>
      </c>
      <c r="E3682" s="233" t="s">
        <v>8351</v>
      </c>
      <c r="F3682" s="195" t="s">
        <v>27</v>
      </c>
      <c r="G3682" s="195" t="s">
        <v>8014</v>
      </c>
      <c r="H3682" s="301" t="s">
        <v>8313</v>
      </c>
      <c r="I3682" s="195" t="str">
        <f>IFERROR(VLOOKUP(Table[[#This Row],[Activity Details of Assistance]],WHAT!E:F,2,FALSE),"")</f>
        <v># of campaign per camp </v>
      </c>
      <c r="J3682" s="195"/>
      <c r="K3682">
        <v>6</v>
      </c>
      <c r="L3682" s="195" t="s">
        <v>28</v>
      </c>
      <c r="M3682" s="293" t="s">
        <v>13</v>
      </c>
      <c r="N3682" t="s">
        <v>14</v>
      </c>
      <c r="O3682" t="s">
        <v>309</v>
      </c>
      <c r="P3682" t="s">
        <v>1606</v>
      </c>
      <c r="Q3682" t="s">
        <v>6386</v>
      </c>
      <c r="R3682" s="230">
        <v>45169</v>
      </c>
      <c r="S3682" s="230">
        <v>45657</v>
      </c>
      <c r="T3682" t="s">
        <v>8407</v>
      </c>
      <c r="U3682" s="259"/>
      <c r="V3682" s="259"/>
      <c r="W3682" s="259"/>
      <c r="X3682" s="259"/>
      <c r="Y3682" s="260"/>
      <c r="Z3682" t="s">
        <v>8353</v>
      </c>
      <c r="AA3682" t="s">
        <v>8452</v>
      </c>
      <c r="AB3682">
        <v>1722524747</v>
      </c>
      <c r="AC3682" s="261" t="str">
        <f>_xlfn.IFNA(IF(Table[[#This Row],[Programme Partner]]&lt;&gt;Table[[#This Row],[Implementing Partner]],CONCATENATE(Table[[#This Row],[Programme Partner]],"-",Table[[#This Row],[Implementing Partner]]),Table[[#This Row],[Programme Partner]]),"")</f>
        <v>CARITAS</v>
      </c>
    </row>
    <row r="3683" spans="1:29" ht="16.5" customHeight="1">
      <c r="A3683" s="183"/>
      <c r="B3683" s="183" t="s">
        <v>8385</v>
      </c>
      <c r="C3683" s="195" t="s">
        <v>8350</v>
      </c>
      <c r="D3683" s="268" t="s">
        <v>8350</v>
      </c>
      <c r="E3683" s="233" t="s">
        <v>8351</v>
      </c>
      <c r="F3683" s="195" t="s">
        <v>27</v>
      </c>
      <c r="G3683" s="195" t="s">
        <v>8014</v>
      </c>
      <c r="H3683" s="301" t="s">
        <v>8242</v>
      </c>
      <c r="I3683" s="195" t="str">
        <f>IFERROR(VLOOKUP(Table[[#This Row],[Activity Details of Assistance]],WHAT!E:F,2,FALSE),"")</f>
        <v># of pit</v>
      </c>
      <c r="J3683" s="195"/>
      <c r="K3683">
        <v>22</v>
      </c>
      <c r="L3683" s="195" t="s">
        <v>28</v>
      </c>
      <c r="M3683" s="293" t="s">
        <v>13</v>
      </c>
      <c r="N3683" t="s">
        <v>14</v>
      </c>
      <c r="O3683" t="s">
        <v>309</v>
      </c>
      <c r="P3683" t="s">
        <v>1606</v>
      </c>
      <c r="Q3683" t="s">
        <v>6386</v>
      </c>
      <c r="R3683" s="230">
        <v>45169</v>
      </c>
      <c r="S3683" s="230">
        <v>45657</v>
      </c>
      <c r="T3683" t="s">
        <v>8407</v>
      </c>
      <c r="U3683" s="259"/>
      <c r="V3683" s="259"/>
      <c r="W3683" s="259"/>
      <c r="X3683" s="259"/>
      <c r="Y3683" s="260"/>
      <c r="Z3683" t="s">
        <v>8353</v>
      </c>
      <c r="AA3683" t="s">
        <v>8452</v>
      </c>
      <c r="AB3683">
        <v>1722524747</v>
      </c>
      <c r="AC3683" s="261" t="str">
        <f>_xlfn.IFNA(IF(Table[[#This Row],[Programme Partner]]&lt;&gt;Table[[#This Row],[Implementing Partner]],CONCATENATE(Table[[#This Row],[Programme Partner]],"-",Table[[#This Row],[Implementing Partner]]),Table[[#This Row],[Programme Partner]]),"")</f>
        <v>CARITAS</v>
      </c>
    </row>
    <row r="3684" spans="1:29" ht="16.5" customHeight="1">
      <c r="A3684" s="183"/>
      <c r="B3684" s="183" t="s">
        <v>8385</v>
      </c>
      <c r="C3684" s="195" t="s">
        <v>5273</v>
      </c>
      <c r="D3684" s="268" t="s">
        <v>5033</v>
      </c>
      <c r="E3684" s="233" t="s">
        <v>5273</v>
      </c>
      <c r="F3684" s="195" t="s">
        <v>27</v>
      </c>
      <c r="G3684" s="195" t="s">
        <v>8011</v>
      </c>
      <c r="H3684" s="301" t="s">
        <v>8363</v>
      </c>
      <c r="I3684" s="195" t="str">
        <f>IFERROR(VLOOKUP(Table[[#This Row],[Activity Details of Assistance]],WHAT!E:F,2,FALSE),"")</f>
        <v># of tube well</v>
      </c>
      <c r="J3684" s="195"/>
      <c r="K3684">
        <v>114</v>
      </c>
      <c r="L3684" s="195" t="s">
        <v>28</v>
      </c>
      <c r="M3684" s="293" t="s">
        <v>13</v>
      </c>
      <c r="N3684" t="s">
        <v>14</v>
      </c>
      <c r="O3684" t="s">
        <v>309</v>
      </c>
      <c r="P3684" t="s">
        <v>1606</v>
      </c>
      <c r="Q3684" t="s">
        <v>6478</v>
      </c>
      <c r="R3684" s="230">
        <v>45169</v>
      </c>
      <c r="S3684" s="230">
        <v>45657</v>
      </c>
      <c r="T3684" t="s">
        <v>8407</v>
      </c>
      <c r="U3684" s="259"/>
      <c r="V3684" s="259"/>
      <c r="W3684" s="259"/>
      <c r="X3684" s="259"/>
      <c r="Y3684" s="260"/>
      <c r="Z3684" t="s">
        <v>8375</v>
      </c>
      <c r="AA3684" t="s">
        <v>8376</v>
      </c>
      <c r="AB3684">
        <v>1847456121</v>
      </c>
      <c r="AC3684" s="261" t="str">
        <f>_xlfn.IFNA(IF(Table[[#This Row],[Programme Partner]]&lt;&gt;Table[[#This Row],[Implementing Partner]],CONCATENATE(Table[[#This Row],[Programme Partner]],"-",Table[[#This Row],[Implementing Partner]]),Table[[#This Row],[Programme Partner]]),"")</f>
        <v>UNHCR-BRAC</v>
      </c>
    </row>
    <row r="3685" spans="1:29" ht="16.5" customHeight="1">
      <c r="A3685" s="183"/>
      <c r="B3685" s="183" t="s">
        <v>8385</v>
      </c>
      <c r="C3685" s="195" t="s">
        <v>5273</v>
      </c>
      <c r="D3685" s="268" t="s">
        <v>5033</v>
      </c>
      <c r="E3685" s="233" t="s">
        <v>5273</v>
      </c>
      <c r="F3685" s="195" t="s">
        <v>27</v>
      </c>
      <c r="G3685" s="195" t="s">
        <v>8011</v>
      </c>
      <c r="H3685" s="301" t="s">
        <v>8413</v>
      </c>
      <c r="I3685" s="195" t="str">
        <f>IFERROR(VLOOKUP(Table[[#This Row],[Activity Details of Assistance]],WHAT!E:F,2,FALSE),"")</f>
        <v># of tapstand</v>
      </c>
      <c r="J3685" s="195"/>
      <c r="K3685">
        <v>1</v>
      </c>
      <c r="L3685" s="195" t="s">
        <v>28</v>
      </c>
      <c r="M3685" s="293" t="s">
        <v>13</v>
      </c>
      <c r="N3685" t="s">
        <v>14</v>
      </c>
      <c r="O3685" t="s">
        <v>309</v>
      </c>
      <c r="P3685" t="s">
        <v>1606</v>
      </c>
      <c r="Q3685" t="s">
        <v>6478</v>
      </c>
      <c r="R3685" s="230">
        <v>45169</v>
      </c>
      <c r="S3685" s="230">
        <v>45657</v>
      </c>
      <c r="T3685" t="s">
        <v>8407</v>
      </c>
      <c r="U3685" s="259"/>
      <c r="V3685" s="259"/>
      <c r="W3685" s="259"/>
      <c r="X3685" s="259"/>
      <c r="Y3685" s="260"/>
      <c r="Z3685" t="s">
        <v>8375</v>
      </c>
      <c r="AA3685" t="s">
        <v>8376</v>
      </c>
      <c r="AB3685">
        <v>1847456121</v>
      </c>
      <c r="AC3685" s="261" t="str">
        <f>_xlfn.IFNA(IF(Table[[#This Row],[Programme Partner]]&lt;&gt;Table[[#This Row],[Implementing Partner]],CONCATENATE(Table[[#This Row],[Programme Partner]],"-",Table[[#This Row],[Implementing Partner]]),Table[[#This Row],[Programme Partner]]),"")</f>
        <v>UNHCR-BRAC</v>
      </c>
    </row>
    <row r="3686" spans="1:29" ht="16.5" customHeight="1">
      <c r="A3686" s="183"/>
      <c r="B3686" s="183" t="s">
        <v>8385</v>
      </c>
      <c r="C3686" s="195" t="s">
        <v>5273</v>
      </c>
      <c r="D3686" s="268" t="s">
        <v>5033</v>
      </c>
      <c r="E3686" s="233" t="s">
        <v>5273</v>
      </c>
      <c r="F3686" s="195" t="s">
        <v>27</v>
      </c>
      <c r="G3686" s="195" t="s">
        <v>8012</v>
      </c>
      <c r="H3686" s="301" t="s">
        <v>8323</v>
      </c>
      <c r="I3686" s="195" t="str">
        <f>IFERROR(VLOOKUP(Table[[#This Row],[Activity Details of Assistance]],WHAT!E:F,2,FALSE),"")</f>
        <v xml:space="preserve"># of door </v>
      </c>
      <c r="J3686" s="195"/>
      <c r="K3686">
        <v>6</v>
      </c>
      <c r="L3686" s="195" t="s">
        <v>28</v>
      </c>
      <c r="M3686" s="293" t="s">
        <v>13</v>
      </c>
      <c r="N3686" t="s">
        <v>14</v>
      </c>
      <c r="O3686" t="s">
        <v>309</v>
      </c>
      <c r="P3686" t="s">
        <v>1606</v>
      </c>
      <c r="Q3686" t="s">
        <v>6478</v>
      </c>
      <c r="R3686" s="230">
        <v>45169</v>
      </c>
      <c r="S3686" s="230">
        <v>45657</v>
      </c>
      <c r="T3686" t="s">
        <v>8407</v>
      </c>
      <c r="U3686" s="259"/>
      <c r="V3686" s="259"/>
      <c r="W3686" s="259"/>
      <c r="X3686" s="259"/>
      <c r="Y3686" s="260"/>
      <c r="Z3686" t="s">
        <v>8375</v>
      </c>
      <c r="AA3686" t="s">
        <v>8376</v>
      </c>
      <c r="AB3686">
        <v>1847456121</v>
      </c>
      <c r="AC3686" s="261" t="str">
        <f>_xlfn.IFNA(IF(Table[[#This Row],[Programme Partner]]&lt;&gt;Table[[#This Row],[Implementing Partner]],CONCATENATE(Table[[#This Row],[Programme Partner]],"-",Table[[#This Row],[Implementing Partner]]),Table[[#This Row],[Programme Partner]]),"")</f>
        <v>UNHCR-BRAC</v>
      </c>
    </row>
    <row r="3687" spans="1:29" ht="16.5" customHeight="1">
      <c r="A3687" s="183"/>
      <c r="B3687" s="183" t="s">
        <v>8385</v>
      </c>
      <c r="C3687" s="195" t="s">
        <v>5273</v>
      </c>
      <c r="D3687" s="268" t="s">
        <v>5033</v>
      </c>
      <c r="E3687" s="233" t="s">
        <v>5273</v>
      </c>
      <c r="F3687" s="195" t="s">
        <v>27</v>
      </c>
      <c r="G3687" s="195" t="s">
        <v>8012</v>
      </c>
      <c r="H3687" s="301" t="s">
        <v>8364</v>
      </c>
      <c r="I3687" s="195" t="str">
        <f>IFERROR(VLOOKUP(Table[[#This Row],[Activity Details of Assistance]],WHAT!E:F,2,FALSE),"")</f>
        <v xml:space="preserve"># of door </v>
      </c>
      <c r="J3687" s="195"/>
      <c r="K3687">
        <v>32</v>
      </c>
      <c r="L3687" s="195" t="s">
        <v>28</v>
      </c>
      <c r="M3687" s="293" t="s">
        <v>13</v>
      </c>
      <c r="N3687" t="s">
        <v>14</v>
      </c>
      <c r="O3687" t="s">
        <v>309</v>
      </c>
      <c r="P3687" t="s">
        <v>1606</v>
      </c>
      <c r="Q3687" t="s">
        <v>6478</v>
      </c>
      <c r="R3687" s="230">
        <v>45169</v>
      </c>
      <c r="S3687" s="230">
        <v>45657</v>
      </c>
      <c r="T3687" t="s">
        <v>8407</v>
      </c>
      <c r="U3687" s="259"/>
      <c r="V3687" s="259"/>
      <c r="W3687" s="259"/>
      <c r="X3687" s="259"/>
      <c r="Y3687" s="260"/>
      <c r="Z3687" t="s">
        <v>8375</v>
      </c>
      <c r="AA3687" t="s">
        <v>8376</v>
      </c>
      <c r="AB3687">
        <v>1847456121</v>
      </c>
      <c r="AC3687" s="261" t="str">
        <f>_xlfn.IFNA(IF(Table[[#This Row],[Programme Partner]]&lt;&gt;Table[[#This Row],[Implementing Partner]],CONCATENATE(Table[[#This Row],[Programme Partner]],"-",Table[[#This Row],[Implementing Partner]]),Table[[#This Row],[Programme Partner]]),"")</f>
        <v>UNHCR-BRAC</v>
      </c>
    </row>
    <row r="3688" spans="1:29" ht="16.5" customHeight="1">
      <c r="A3688" s="183"/>
      <c r="B3688" s="183" t="s">
        <v>8385</v>
      </c>
      <c r="C3688" s="195" t="s">
        <v>5273</v>
      </c>
      <c r="D3688" s="268" t="s">
        <v>5033</v>
      </c>
      <c r="E3688" s="233" t="s">
        <v>5273</v>
      </c>
      <c r="F3688" s="195" t="s">
        <v>27</v>
      </c>
      <c r="G3688" s="195" t="s">
        <v>8012</v>
      </c>
      <c r="H3688" s="301" t="s">
        <v>8403</v>
      </c>
      <c r="I3688" s="195" t="str">
        <f>IFERROR(VLOOKUP(Table[[#This Row],[Activity Details of Assistance]],WHAT!E:F,2,FALSE),"")</f>
        <v># of door</v>
      </c>
      <c r="J3688" s="195"/>
      <c r="K3688">
        <v>11</v>
      </c>
      <c r="L3688" s="195" t="s">
        <v>28</v>
      </c>
      <c r="M3688" s="293" t="s">
        <v>13</v>
      </c>
      <c r="N3688" t="s">
        <v>14</v>
      </c>
      <c r="O3688" t="s">
        <v>309</v>
      </c>
      <c r="P3688" t="s">
        <v>1606</v>
      </c>
      <c r="Q3688" t="s">
        <v>6478</v>
      </c>
      <c r="R3688" s="230">
        <v>45169</v>
      </c>
      <c r="S3688" s="230">
        <v>45657</v>
      </c>
      <c r="T3688" t="s">
        <v>8407</v>
      </c>
      <c r="U3688" s="259"/>
      <c r="V3688" s="259"/>
      <c r="W3688" s="259"/>
      <c r="X3688" s="259"/>
      <c r="Y3688" s="260"/>
      <c r="Z3688" t="s">
        <v>8375</v>
      </c>
      <c r="AA3688" t="s">
        <v>8376</v>
      </c>
      <c r="AB3688">
        <v>1847456121</v>
      </c>
      <c r="AC3688" s="261" t="str">
        <f>_xlfn.IFNA(IF(Table[[#This Row],[Programme Partner]]&lt;&gt;Table[[#This Row],[Implementing Partner]],CONCATENATE(Table[[#This Row],[Programme Partner]],"-",Table[[#This Row],[Implementing Partner]]),Table[[#This Row],[Programme Partner]]),"")</f>
        <v>UNHCR-BRAC</v>
      </c>
    </row>
    <row r="3689" spans="1:29" ht="16.5" customHeight="1">
      <c r="A3689" s="183"/>
      <c r="B3689" s="183" t="s">
        <v>8385</v>
      </c>
      <c r="C3689" s="195" t="s">
        <v>5273</v>
      </c>
      <c r="D3689" s="268" t="s">
        <v>5033</v>
      </c>
      <c r="E3689" s="233" t="s">
        <v>5273</v>
      </c>
      <c r="F3689" s="195" t="s">
        <v>27</v>
      </c>
      <c r="G3689" s="195" t="s">
        <v>8012</v>
      </c>
      <c r="H3689" s="301" t="s">
        <v>8316</v>
      </c>
      <c r="I3689" s="195" t="str">
        <f>IFERROR(VLOOKUP(Table[[#This Row],[Activity Details of Assistance]],WHAT!E:F,2,FALSE),"")</f>
        <v># of door</v>
      </c>
      <c r="J3689" s="195"/>
      <c r="K3689">
        <v>6</v>
      </c>
      <c r="L3689" s="195" t="s">
        <v>28</v>
      </c>
      <c r="M3689" s="293" t="s">
        <v>13</v>
      </c>
      <c r="N3689" t="s">
        <v>14</v>
      </c>
      <c r="O3689" t="s">
        <v>309</v>
      </c>
      <c r="P3689" t="s">
        <v>1606</v>
      </c>
      <c r="Q3689" t="s">
        <v>6478</v>
      </c>
      <c r="R3689" s="230">
        <v>45169</v>
      </c>
      <c r="S3689" s="230">
        <v>45657</v>
      </c>
      <c r="T3689" t="s">
        <v>8407</v>
      </c>
      <c r="U3689" s="259"/>
      <c r="V3689" s="259"/>
      <c r="W3689" s="259"/>
      <c r="X3689" s="259"/>
      <c r="Y3689" s="260"/>
      <c r="Z3689" t="s">
        <v>8375</v>
      </c>
      <c r="AA3689" t="s">
        <v>8376</v>
      </c>
      <c r="AB3689">
        <v>1847456121</v>
      </c>
      <c r="AC3689" s="261" t="str">
        <f>_xlfn.IFNA(IF(Table[[#This Row],[Programme Partner]]&lt;&gt;Table[[#This Row],[Implementing Partner]],CONCATENATE(Table[[#This Row],[Programme Partner]],"-",Table[[#This Row],[Implementing Partner]]),Table[[#This Row],[Programme Partner]]),"")</f>
        <v>UNHCR-BRAC</v>
      </c>
    </row>
    <row r="3690" spans="1:29" ht="16.5" customHeight="1">
      <c r="A3690" s="183"/>
      <c r="B3690" s="183" t="s">
        <v>8385</v>
      </c>
      <c r="C3690" s="195" t="s">
        <v>5273</v>
      </c>
      <c r="D3690" s="268" t="s">
        <v>5033</v>
      </c>
      <c r="E3690" s="233" t="s">
        <v>5273</v>
      </c>
      <c r="F3690" s="195" t="s">
        <v>27</v>
      </c>
      <c r="G3690" s="195" t="s">
        <v>8012</v>
      </c>
      <c r="H3690" s="301" t="s">
        <v>8365</v>
      </c>
      <c r="I3690" s="195" t="str">
        <f>IFERROR(VLOOKUP(Table[[#This Row],[Activity Details of Assistance]],WHAT!E:F,2,FALSE),"")</f>
        <v># of door</v>
      </c>
      <c r="J3690" s="195"/>
      <c r="K3690">
        <v>104</v>
      </c>
      <c r="L3690" s="195" t="s">
        <v>28</v>
      </c>
      <c r="M3690" s="293" t="s">
        <v>13</v>
      </c>
      <c r="N3690" t="s">
        <v>14</v>
      </c>
      <c r="O3690" t="s">
        <v>309</v>
      </c>
      <c r="P3690" t="s">
        <v>1606</v>
      </c>
      <c r="Q3690" t="s">
        <v>6478</v>
      </c>
      <c r="R3690" s="230">
        <v>45169</v>
      </c>
      <c r="S3690" s="230">
        <v>45657</v>
      </c>
      <c r="T3690" t="s">
        <v>8407</v>
      </c>
      <c r="U3690" s="259"/>
      <c r="V3690" s="259"/>
      <c r="W3690" s="259"/>
      <c r="X3690" s="259"/>
      <c r="Y3690" s="260"/>
      <c r="Z3690" t="s">
        <v>8375</v>
      </c>
      <c r="AA3690" t="s">
        <v>8376</v>
      </c>
      <c r="AB3690">
        <v>1847456121</v>
      </c>
      <c r="AC3690" s="261" t="str">
        <f>_xlfn.IFNA(IF(Table[[#This Row],[Programme Partner]]&lt;&gt;Table[[#This Row],[Implementing Partner]],CONCATENATE(Table[[#This Row],[Programme Partner]],"-",Table[[#This Row],[Implementing Partner]]),Table[[#This Row],[Programme Partner]]),"")</f>
        <v>UNHCR-BRAC</v>
      </c>
    </row>
    <row r="3691" spans="1:29" ht="16.5" customHeight="1">
      <c r="A3691" s="183"/>
      <c r="B3691" s="183" t="s">
        <v>8385</v>
      </c>
      <c r="C3691" s="195" t="s">
        <v>5273</v>
      </c>
      <c r="D3691" s="268" t="s">
        <v>5033</v>
      </c>
      <c r="E3691" s="233" t="s">
        <v>5273</v>
      </c>
      <c r="F3691" s="195" t="s">
        <v>27</v>
      </c>
      <c r="G3691" s="195" t="s">
        <v>8012</v>
      </c>
      <c r="H3691" s="301" t="s">
        <v>8312</v>
      </c>
      <c r="I3691" s="195" t="str">
        <f>IFERROR(VLOOKUP(Table[[#This Row],[Activity Details of Assistance]],WHAT!E:F,2,FALSE),"")</f>
        <v># of door</v>
      </c>
      <c r="J3691" s="195"/>
      <c r="K3691">
        <v>408</v>
      </c>
      <c r="L3691" s="195" t="s">
        <v>28</v>
      </c>
      <c r="M3691" s="293" t="s">
        <v>13</v>
      </c>
      <c r="N3691" t="s">
        <v>14</v>
      </c>
      <c r="O3691" t="s">
        <v>309</v>
      </c>
      <c r="P3691" t="s">
        <v>1606</v>
      </c>
      <c r="Q3691" t="s">
        <v>6478</v>
      </c>
      <c r="R3691" s="230">
        <v>45169</v>
      </c>
      <c r="S3691" s="230">
        <v>45657</v>
      </c>
      <c r="T3691" t="s">
        <v>8407</v>
      </c>
      <c r="U3691" s="259"/>
      <c r="V3691" s="259"/>
      <c r="W3691" s="259"/>
      <c r="X3691" s="259"/>
      <c r="Y3691" s="260"/>
      <c r="Z3691" t="s">
        <v>8375</v>
      </c>
      <c r="AA3691" t="s">
        <v>8376</v>
      </c>
      <c r="AB3691">
        <v>1847456121</v>
      </c>
      <c r="AC3691" s="261" t="str">
        <f>_xlfn.IFNA(IF(Table[[#This Row],[Programme Partner]]&lt;&gt;Table[[#This Row],[Implementing Partner]],CONCATENATE(Table[[#This Row],[Programme Partner]],"-",Table[[#This Row],[Implementing Partner]]),Table[[#This Row],[Programme Partner]]),"")</f>
        <v>UNHCR-BRAC</v>
      </c>
    </row>
    <row r="3692" spans="1:29" ht="16.5" customHeight="1">
      <c r="A3692" s="183"/>
      <c r="B3692" s="183" t="s">
        <v>8385</v>
      </c>
      <c r="C3692" s="195" t="s">
        <v>5273</v>
      </c>
      <c r="D3692" s="268" t="s">
        <v>5033</v>
      </c>
      <c r="E3692" s="233" t="s">
        <v>5273</v>
      </c>
      <c r="F3692" s="195" t="s">
        <v>27</v>
      </c>
      <c r="G3692" s="195" t="s">
        <v>8013</v>
      </c>
      <c r="H3692" s="301" t="s">
        <v>8286</v>
      </c>
      <c r="I3692" s="195" t="str">
        <f>IFERROR(VLOOKUP(Table[[#This Row],[Activity Details of Assistance]],WHAT!E:F,2,FALSE),"")</f>
        <v># of HP sessions at community level</v>
      </c>
      <c r="J3692" s="195"/>
      <c r="K3692">
        <v>12</v>
      </c>
      <c r="L3692" s="195" t="s">
        <v>28</v>
      </c>
      <c r="M3692" s="293" t="s">
        <v>13</v>
      </c>
      <c r="N3692" t="s">
        <v>14</v>
      </c>
      <c r="O3692" t="s">
        <v>309</v>
      </c>
      <c r="P3692" t="s">
        <v>1606</v>
      </c>
      <c r="Q3692" t="s">
        <v>6478</v>
      </c>
      <c r="R3692" s="230">
        <v>45169</v>
      </c>
      <c r="S3692" s="230">
        <v>45657</v>
      </c>
      <c r="T3692" t="s">
        <v>8407</v>
      </c>
      <c r="U3692" s="259"/>
      <c r="V3692" s="259"/>
      <c r="W3692" s="259"/>
      <c r="X3692" s="259"/>
      <c r="Y3692" s="260"/>
      <c r="Z3692" t="s">
        <v>8375</v>
      </c>
      <c r="AA3692" t="s">
        <v>8376</v>
      </c>
      <c r="AB3692">
        <v>1847456121</v>
      </c>
      <c r="AC3692" s="261" t="str">
        <f>_xlfn.IFNA(IF(Table[[#This Row],[Programme Partner]]&lt;&gt;Table[[#This Row],[Implementing Partner]],CONCATENATE(Table[[#This Row],[Programme Partner]],"-",Table[[#This Row],[Implementing Partner]]),Table[[#This Row],[Programme Partner]]),"")</f>
        <v>UNHCR-BRAC</v>
      </c>
    </row>
    <row r="3693" spans="1:29" ht="16.5" customHeight="1">
      <c r="A3693" s="183"/>
      <c r="B3693" s="183" t="s">
        <v>8385</v>
      </c>
      <c r="C3693" s="195" t="s">
        <v>5273</v>
      </c>
      <c r="D3693" s="268" t="s">
        <v>5033</v>
      </c>
      <c r="E3693" s="233" t="s">
        <v>5273</v>
      </c>
      <c r="F3693" s="195" t="s">
        <v>27</v>
      </c>
      <c r="G3693" s="195" t="s">
        <v>8013</v>
      </c>
      <c r="H3693" s="301" t="s">
        <v>8287</v>
      </c>
      <c r="I3693" s="195" t="str">
        <f>IFERROR(VLOOKUP(Table[[#This Row],[Activity Details of Assistance]],WHAT!E:F,2,FALSE),"")</f>
        <v># of HP sessions at HH level</v>
      </c>
      <c r="J3693" s="195"/>
      <c r="K3693">
        <v>7380</v>
      </c>
      <c r="L3693" s="195" t="s">
        <v>28</v>
      </c>
      <c r="M3693" s="293" t="s">
        <v>13</v>
      </c>
      <c r="N3693" t="s">
        <v>14</v>
      </c>
      <c r="O3693" t="s">
        <v>309</v>
      </c>
      <c r="P3693" t="s">
        <v>1606</v>
      </c>
      <c r="Q3693" t="s">
        <v>6478</v>
      </c>
      <c r="R3693" s="230">
        <v>45169</v>
      </c>
      <c r="S3693" s="230">
        <v>45657</v>
      </c>
      <c r="T3693" t="s">
        <v>8407</v>
      </c>
      <c r="U3693" s="259"/>
      <c r="V3693" s="259"/>
      <c r="W3693" s="259"/>
      <c r="X3693" s="259"/>
      <c r="Y3693" s="260"/>
      <c r="Z3693" t="s">
        <v>8375</v>
      </c>
      <c r="AA3693" t="s">
        <v>8376</v>
      </c>
      <c r="AB3693">
        <v>1847456121</v>
      </c>
      <c r="AC3693" s="261" t="str">
        <f>_xlfn.IFNA(IF(Table[[#This Row],[Programme Partner]]&lt;&gt;Table[[#This Row],[Implementing Partner]],CONCATENATE(Table[[#This Row],[Programme Partner]],"-",Table[[#This Row],[Implementing Partner]]),Table[[#This Row],[Programme Partner]]),"")</f>
        <v>UNHCR-BRAC</v>
      </c>
    </row>
    <row r="3694" spans="1:29" ht="16.5" customHeight="1">
      <c r="A3694" s="183"/>
      <c r="B3694" s="183" t="s">
        <v>8385</v>
      </c>
      <c r="C3694" s="195" t="s">
        <v>5273</v>
      </c>
      <c r="D3694" s="268" t="s">
        <v>5033</v>
      </c>
      <c r="E3694" s="233" t="s">
        <v>5273</v>
      </c>
      <c r="F3694" s="195" t="s">
        <v>27</v>
      </c>
      <c r="G3694" s="195" t="s">
        <v>8013</v>
      </c>
      <c r="H3694" s="301" t="s">
        <v>8288</v>
      </c>
      <c r="I3694" s="195" t="str">
        <f>IFERROR(VLOOKUP(Table[[#This Row],[Activity Details of Assistance]],WHAT!E:F,2,FALSE),"")</f>
        <v># of handwashing station</v>
      </c>
      <c r="J3694" s="195"/>
      <c r="K3694">
        <v>2</v>
      </c>
      <c r="L3694" s="195" t="s">
        <v>28</v>
      </c>
      <c r="M3694" s="293" t="s">
        <v>13</v>
      </c>
      <c r="N3694" t="s">
        <v>14</v>
      </c>
      <c r="O3694" t="s">
        <v>309</v>
      </c>
      <c r="P3694" t="s">
        <v>1606</v>
      </c>
      <c r="Q3694" t="s">
        <v>6478</v>
      </c>
      <c r="R3694" s="230">
        <v>45169</v>
      </c>
      <c r="S3694" s="230">
        <v>45657</v>
      </c>
      <c r="T3694" t="s">
        <v>8407</v>
      </c>
      <c r="U3694" s="259"/>
      <c r="V3694" s="259"/>
      <c r="W3694" s="259"/>
      <c r="X3694" s="259"/>
      <c r="Y3694" s="260"/>
      <c r="Z3694" t="s">
        <v>8375</v>
      </c>
      <c r="AA3694" t="s">
        <v>8376</v>
      </c>
      <c r="AB3694">
        <v>1847456121</v>
      </c>
      <c r="AC3694" s="261" t="str">
        <f>_xlfn.IFNA(IF(Table[[#This Row],[Programme Partner]]&lt;&gt;Table[[#This Row],[Implementing Partner]],CONCATENATE(Table[[#This Row],[Programme Partner]],"-",Table[[#This Row],[Implementing Partner]]),Table[[#This Row],[Programme Partner]]),"")</f>
        <v>UNHCR-BRAC</v>
      </c>
    </row>
    <row r="3695" spans="1:29" ht="16.5" customHeight="1">
      <c r="A3695" s="183"/>
      <c r="B3695" s="183" t="s">
        <v>8385</v>
      </c>
      <c r="C3695" s="195" t="s">
        <v>5273</v>
      </c>
      <c r="D3695" s="268" t="s">
        <v>5033</v>
      </c>
      <c r="E3695" s="233" t="s">
        <v>5273</v>
      </c>
      <c r="F3695" s="195" t="s">
        <v>27</v>
      </c>
      <c r="G3695" s="195" t="s">
        <v>8014</v>
      </c>
      <c r="H3695" s="301" t="s">
        <v>8313</v>
      </c>
      <c r="I3695" s="195" t="str">
        <f>IFERROR(VLOOKUP(Table[[#This Row],[Activity Details of Assistance]],WHAT!E:F,2,FALSE),"")</f>
        <v># of campaign per camp </v>
      </c>
      <c r="J3695" s="195"/>
      <c r="K3695">
        <v>1</v>
      </c>
      <c r="L3695" s="195" t="s">
        <v>28</v>
      </c>
      <c r="M3695" s="293" t="s">
        <v>13</v>
      </c>
      <c r="N3695" t="s">
        <v>14</v>
      </c>
      <c r="O3695" t="s">
        <v>309</v>
      </c>
      <c r="P3695" t="s">
        <v>1606</v>
      </c>
      <c r="Q3695" t="s">
        <v>6478</v>
      </c>
      <c r="R3695" s="230">
        <v>45169</v>
      </c>
      <c r="S3695" s="230">
        <v>45657</v>
      </c>
      <c r="T3695" t="s">
        <v>8407</v>
      </c>
      <c r="U3695" s="259"/>
      <c r="V3695" s="259"/>
      <c r="W3695" s="259"/>
      <c r="X3695" s="259"/>
      <c r="Y3695" s="260"/>
      <c r="Z3695" t="s">
        <v>8375</v>
      </c>
      <c r="AA3695" t="s">
        <v>8376</v>
      </c>
      <c r="AB3695">
        <v>1847456121</v>
      </c>
      <c r="AC3695" s="261" t="str">
        <f>_xlfn.IFNA(IF(Table[[#This Row],[Programme Partner]]&lt;&gt;Table[[#This Row],[Implementing Partner]],CONCATENATE(Table[[#This Row],[Programme Partner]],"-",Table[[#This Row],[Implementing Partner]]),Table[[#This Row],[Programme Partner]]),"")</f>
        <v>UNHCR-BRAC</v>
      </c>
    </row>
    <row r="3696" spans="1:29" ht="16.5" customHeight="1">
      <c r="A3696" s="183"/>
      <c r="B3696" s="183" t="s">
        <v>8385</v>
      </c>
      <c r="C3696" s="195" t="s">
        <v>5273</v>
      </c>
      <c r="D3696" s="268" t="s">
        <v>5033</v>
      </c>
      <c r="E3696" s="233" t="s">
        <v>5273</v>
      </c>
      <c r="F3696" s="195" t="s">
        <v>27</v>
      </c>
      <c r="G3696" s="195" t="s">
        <v>8014</v>
      </c>
      <c r="H3696" s="301" t="s">
        <v>8401</v>
      </c>
      <c r="I3696" s="195" t="str">
        <f>IFERROR(VLOOKUP(Table[[#This Row],[Activity Details of Assistance]],WHAT!E:F,2,FALSE),"")</f>
        <v># of household</v>
      </c>
      <c r="J3696" s="195"/>
      <c r="K3696">
        <v>5706</v>
      </c>
      <c r="L3696" s="195" t="s">
        <v>28</v>
      </c>
      <c r="M3696" s="293" t="s">
        <v>13</v>
      </c>
      <c r="N3696" t="s">
        <v>14</v>
      </c>
      <c r="O3696" t="s">
        <v>309</v>
      </c>
      <c r="P3696" t="s">
        <v>1606</v>
      </c>
      <c r="Q3696" t="s">
        <v>6478</v>
      </c>
      <c r="R3696" s="230">
        <v>45169</v>
      </c>
      <c r="S3696" s="230">
        <v>45657</v>
      </c>
      <c r="T3696" t="s">
        <v>8407</v>
      </c>
      <c r="U3696" s="259"/>
      <c r="V3696" s="259"/>
      <c r="W3696" s="259"/>
      <c r="X3696" s="259"/>
      <c r="Y3696" s="260"/>
      <c r="Z3696" t="s">
        <v>8375</v>
      </c>
      <c r="AA3696" t="s">
        <v>8376</v>
      </c>
      <c r="AB3696">
        <v>1847456121</v>
      </c>
      <c r="AC3696" s="261" t="str">
        <f>_xlfn.IFNA(IF(Table[[#This Row],[Programme Partner]]&lt;&gt;Table[[#This Row],[Implementing Partner]],CONCATENATE(Table[[#This Row],[Programme Partner]],"-",Table[[#This Row],[Implementing Partner]]),Table[[#This Row],[Programme Partner]]),"")</f>
        <v>UNHCR-BRAC</v>
      </c>
    </row>
    <row r="3697" spans="1:29" ht="16.5" customHeight="1">
      <c r="A3697" s="183"/>
      <c r="B3697" s="183" t="s">
        <v>8385</v>
      </c>
      <c r="C3697" s="195" t="s">
        <v>8350</v>
      </c>
      <c r="D3697" s="268" t="s">
        <v>8350</v>
      </c>
      <c r="E3697" s="233" t="s">
        <v>8351</v>
      </c>
      <c r="F3697" s="195" t="s">
        <v>27</v>
      </c>
      <c r="G3697" s="195" t="s">
        <v>8011</v>
      </c>
      <c r="H3697" s="301" t="s">
        <v>8363</v>
      </c>
      <c r="I3697" s="195" t="str">
        <f>IFERROR(VLOOKUP(Table[[#This Row],[Activity Details of Assistance]],WHAT!E:F,2,FALSE),"")</f>
        <v># of tube well</v>
      </c>
      <c r="J3697" s="195"/>
      <c r="K3697">
        <v>12</v>
      </c>
      <c r="L3697" s="195" t="s">
        <v>28</v>
      </c>
      <c r="M3697" s="293" t="s">
        <v>13</v>
      </c>
      <c r="N3697" t="s">
        <v>14</v>
      </c>
      <c r="O3697" t="s">
        <v>309</v>
      </c>
      <c r="P3697" t="s">
        <v>1606</v>
      </c>
      <c r="Q3697" t="s">
        <v>4668</v>
      </c>
      <c r="R3697" s="230">
        <v>45169</v>
      </c>
      <c r="S3697" s="230">
        <v>45657</v>
      </c>
      <c r="T3697" t="s">
        <v>8407</v>
      </c>
      <c r="U3697" s="259"/>
      <c r="V3697" s="259"/>
      <c r="W3697" s="259"/>
      <c r="X3697" s="259"/>
      <c r="Y3697" s="260"/>
      <c r="Z3697" t="s">
        <v>8353</v>
      </c>
      <c r="AA3697" t="s">
        <v>8452</v>
      </c>
      <c r="AB3697">
        <v>1722524747</v>
      </c>
      <c r="AC3697" s="261" t="str">
        <f>_xlfn.IFNA(IF(Table[[#This Row],[Programme Partner]]&lt;&gt;Table[[#This Row],[Implementing Partner]],CONCATENATE(Table[[#This Row],[Programme Partner]],"-",Table[[#This Row],[Implementing Partner]]),Table[[#This Row],[Programme Partner]]),"")</f>
        <v>CARITAS</v>
      </c>
    </row>
    <row r="3698" spans="1:29" ht="16.5" customHeight="1">
      <c r="A3698" s="183"/>
      <c r="B3698" s="183" t="s">
        <v>8385</v>
      </c>
      <c r="C3698" s="195" t="s">
        <v>8350</v>
      </c>
      <c r="D3698" s="268" t="s">
        <v>8350</v>
      </c>
      <c r="E3698" s="233" t="s">
        <v>8351</v>
      </c>
      <c r="F3698" s="195" t="s">
        <v>27</v>
      </c>
      <c r="G3698" s="195" t="s">
        <v>8012</v>
      </c>
      <c r="H3698" s="301" t="s">
        <v>8364</v>
      </c>
      <c r="I3698" s="195" t="str">
        <f>IFERROR(VLOOKUP(Table[[#This Row],[Activity Details of Assistance]],WHAT!E:F,2,FALSE),"")</f>
        <v xml:space="preserve"># of door </v>
      </c>
      <c r="J3698" s="195"/>
      <c r="K3698">
        <v>4</v>
      </c>
      <c r="L3698" s="195" t="s">
        <v>28</v>
      </c>
      <c r="M3698" s="293" t="s">
        <v>13</v>
      </c>
      <c r="N3698" t="s">
        <v>14</v>
      </c>
      <c r="O3698" t="s">
        <v>309</v>
      </c>
      <c r="P3698" t="s">
        <v>1606</v>
      </c>
      <c r="Q3698" t="s">
        <v>4668</v>
      </c>
      <c r="R3698" s="230">
        <v>45169</v>
      </c>
      <c r="S3698" s="230">
        <v>45657</v>
      </c>
      <c r="T3698" t="s">
        <v>8407</v>
      </c>
      <c r="U3698" s="259"/>
      <c r="V3698" s="259"/>
      <c r="W3698" s="259"/>
      <c r="X3698" s="259"/>
      <c r="Y3698" s="260"/>
      <c r="Z3698" t="s">
        <v>8353</v>
      </c>
      <c r="AA3698" t="s">
        <v>8452</v>
      </c>
      <c r="AB3698">
        <v>1722524747</v>
      </c>
      <c r="AC3698" s="261" t="str">
        <f>_xlfn.IFNA(IF(Table[[#This Row],[Programme Partner]]&lt;&gt;Table[[#This Row],[Implementing Partner]],CONCATENATE(Table[[#This Row],[Programme Partner]],"-",Table[[#This Row],[Implementing Partner]]),Table[[#This Row],[Programme Partner]]),"")</f>
        <v>CARITAS</v>
      </c>
    </row>
    <row r="3699" spans="1:29" ht="16.5" customHeight="1">
      <c r="A3699" s="183"/>
      <c r="B3699" s="183" t="s">
        <v>8385</v>
      </c>
      <c r="C3699" s="195" t="s">
        <v>8350</v>
      </c>
      <c r="D3699" s="268" t="s">
        <v>8350</v>
      </c>
      <c r="E3699" s="233" t="s">
        <v>8351</v>
      </c>
      <c r="F3699" s="195" t="s">
        <v>27</v>
      </c>
      <c r="G3699" s="195" t="s">
        <v>8012</v>
      </c>
      <c r="H3699" s="301" t="s">
        <v>8365</v>
      </c>
      <c r="I3699" s="195" t="str">
        <f>IFERROR(VLOOKUP(Table[[#This Row],[Activity Details of Assistance]],WHAT!E:F,2,FALSE),"")</f>
        <v># of door</v>
      </c>
      <c r="J3699" s="195"/>
      <c r="K3699">
        <v>14</v>
      </c>
      <c r="L3699" s="195" t="s">
        <v>28</v>
      </c>
      <c r="M3699" s="293" t="s">
        <v>13</v>
      </c>
      <c r="N3699" t="s">
        <v>14</v>
      </c>
      <c r="O3699" t="s">
        <v>309</v>
      </c>
      <c r="P3699" t="s">
        <v>1606</v>
      </c>
      <c r="Q3699" t="s">
        <v>4668</v>
      </c>
      <c r="R3699" s="230">
        <v>45169</v>
      </c>
      <c r="S3699" s="230">
        <v>45657</v>
      </c>
      <c r="T3699" t="s">
        <v>8407</v>
      </c>
      <c r="U3699" s="259"/>
      <c r="V3699" s="259"/>
      <c r="W3699" s="259"/>
      <c r="X3699" s="259"/>
      <c r="Y3699" s="260"/>
      <c r="Z3699" t="s">
        <v>8353</v>
      </c>
      <c r="AA3699" t="s">
        <v>8452</v>
      </c>
      <c r="AB3699">
        <v>1722524747</v>
      </c>
      <c r="AC3699" s="261" t="str">
        <f>_xlfn.IFNA(IF(Table[[#This Row],[Programme Partner]]&lt;&gt;Table[[#This Row],[Implementing Partner]],CONCATENATE(Table[[#This Row],[Programme Partner]],"-",Table[[#This Row],[Implementing Partner]]),Table[[#This Row],[Programme Partner]]),"")</f>
        <v>CARITAS</v>
      </c>
    </row>
    <row r="3700" spans="1:29" ht="16.5" customHeight="1">
      <c r="A3700" s="183"/>
      <c r="B3700" s="183" t="s">
        <v>8385</v>
      </c>
      <c r="C3700" s="195" t="s">
        <v>8350</v>
      </c>
      <c r="D3700" s="268" t="s">
        <v>8350</v>
      </c>
      <c r="E3700" s="233" t="s">
        <v>8351</v>
      </c>
      <c r="F3700" s="195" t="s">
        <v>27</v>
      </c>
      <c r="G3700" s="195" t="s">
        <v>8012</v>
      </c>
      <c r="H3700" s="301" t="s">
        <v>8312</v>
      </c>
      <c r="I3700" s="195" t="str">
        <f>IFERROR(VLOOKUP(Table[[#This Row],[Activity Details of Assistance]],WHAT!E:F,2,FALSE),"")</f>
        <v># of door</v>
      </c>
      <c r="J3700" s="195"/>
      <c r="K3700">
        <v>40</v>
      </c>
      <c r="L3700" s="195" t="s">
        <v>28</v>
      </c>
      <c r="M3700" s="293" t="s">
        <v>13</v>
      </c>
      <c r="N3700" t="s">
        <v>14</v>
      </c>
      <c r="O3700" t="s">
        <v>309</v>
      </c>
      <c r="P3700" t="s">
        <v>1606</v>
      </c>
      <c r="Q3700" t="s">
        <v>4668</v>
      </c>
      <c r="R3700" s="230">
        <v>45169</v>
      </c>
      <c r="S3700" s="230">
        <v>45657</v>
      </c>
      <c r="T3700" t="s">
        <v>8407</v>
      </c>
      <c r="U3700" s="259"/>
      <c r="V3700" s="259"/>
      <c r="W3700" s="259"/>
      <c r="X3700" s="259"/>
      <c r="Y3700" s="260"/>
      <c r="Z3700" t="s">
        <v>8353</v>
      </c>
      <c r="AA3700" t="s">
        <v>8452</v>
      </c>
      <c r="AB3700">
        <v>1722524747</v>
      </c>
      <c r="AC3700" s="261" t="str">
        <f>_xlfn.IFNA(IF(Table[[#This Row],[Programme Partner]]&lt;&gt;Table[[#This Row],[Implementing Partner]],CONCATENATE(Table[[#This Row],[Programme Partner]],"-",Table[[#This Row],[Implementing Partner]]),Table[[#This Row],[Programme Partner]]),"")</f>
        <v>CARITAS</v>
      </c>
    </row>
    <row r="3701" spans="1:29" ht="16.5" customHeight="1">
      <c r="A3701" s="183"/>
      <c r="B3701" s="183" t="s">
        <v>8385</v>
      </c>
      <c r="C3701" s="195" t="s">
        <v>8350</v>
      </c>
      <c r="D3701" s="268" t="s">
        <v>8350</v>
      </c>
      <c r="E3701" s="233" t="s">
        <v>8351</v>
      </c>
      <c r="F3701" s="195" t="s">
        <v>27</v>
      </c>
      <c r="G3701" s="195" t="s">
        <v>8013</v>
      </c>
      <c r="H3701" s="301" t="s">
        <v>8286</v>
      </c>
      <c r="I3701" s="195" t="str">
        <f>IFERROR(VLOOKUP(Table[[#This Row],[Activity Details of Assistance]],WHAT!E:F,2,FALSE),"")</f>
        <v># of HP sessions at community level</v>
      </c>
      <c r="J3701" s="195"/>
      <c r="K3701">
        <v>286</v>
      </c>
      <c r="L3701" s="195" t="s">
        <v>28</v>
      </c>
      <c r="M3701" s="293" t="s">
        <v>13</v>
      </c>
      <c r="N3701" t="s">
        <v>14</v>
      </c>
      <c r="O3701" t="s">
        <v>309</v>
      </c>
      <c r="P3701" t="s">
        <v>1606</v>
      </c>
      <c r="Q3701" t="s">
        <v>4668</v>
      </c>
      <c r="R3701" s="230">
        <v>45169</v>
      </c>
      <c r="S3701" s="230">
        <v>45657</v>
      </c>
      <c r="T3701" t="s">
        <v>8407</v>
      </c>
      <c r="U3701" s="259"/>
      <c r="V3701" s="259"/>
      <c r="W3701" s="259"/>
      <c r="X3701" s="259"/>
      <c r="Y3701" s="260"/>
      <c r="Z3701" t="s">
        <v>8353</v>
      </c>
      <c r="AA3701" t="s">
        <v>8452</v>
      </c>
      <c r="AB3701">
        <v>1722524747</v>
      </c>
      <c r="AC3701" s="261" t="str">
        <f>_xlfn.IFNA(IF(Table[[#This Row],[Programme Partner]]&lt;&gt;Table[[#This Row],[Implementing Partner]],CONCATENATE(Table[[#This Row],[Programme Partner]],"-",Table[[#This Row],[Implementing Partner]]),Table[[#This Row],[Programme Partner]]),"")</f>
        <v>CARITAS</v>
      </c>
    </row>
    <row r="3702" spans="1:29" ht="16.5" customHeight="1">
      <c r="A3702" s="183"/>
      <c r="B3702" s="183" t="s">
        <v>8385</v>
      </c>
      <c r="C3702" s="195" t="s">
        <v>8350</v>
      </c>
      <c r="D3702" s="268" t="s">
        <v>8350</v>
      </c>
      <c r="E3702" s="233" t="s">
        <v>8351</v>
      </c>
      <c r="F3702" s="195" t="s">
        <v>27</v>
      </c>
      <c r="G3702" s="195" t="s">
        <v>8013</v>
      </c>
      <c r="H3702" s="301" t="s">
        <v>8287</v>
      </c>
      <c r="I3702" s="195" t="str">
        <f>IFERROR(VLOOKUP(Table[[#This Row],[Activity Details of Assistance]],WHAT!E:F,2,FALSE),"")</f>
        <v># of HP sessions at HH level</v>
      </c>
      <c r="J3702" s="195"/>
      <c r="K3702">
        <v>2860</v>
      </c>
      <c r="L3702" s="195" t="s">
        <v>28</v>
      </c>
      <c r="M3702" s="293" t="s">
        <v>13</v>
      </c>
      <c r="N3702" t="s">
        <v>14</v>
      </c>
      <c r="O3702" t="s">
        <v>309</v>
      </c>
      <c r="P3702" t="s">
        <v>1606</v>
      </c>
      <c r="Q3702" t="s">
        <v>4668</v>
      </c>
      <c r="R3702" s="230">
        <v>45169</v>
      </c>
      <c r="S3702" s="230">
        <v>45657</v>
      </c>
      <c r="T3702" t="s">
        <v>8407</v>
      </c>
      <c r="U3702" s="259"/>
      <c r="V3702" s="259"/>
      <c r="W3702" s="259"/>
      <c r="X3702" s="259"/>
      <c r="Y3702" s="260"/>
      <c r="Z3702" t="s">
        <v>8353</v>
      </c>
      <c r="AA3702" t="s">
        <v>8452</v>
      </c>
      <c r="AB3702">
        <v>1722524747</v>
      </c>
      <c r="AC3702" s="261" t="str">
        <f>_xlfn.IFNA(IF(Table[[#This Row],[Programme Partner]]&lt;&gt;Table[[#This Row],[Implementing Partner]],CONCATENATE(Table[[#This Row],[Programme Partner]],"-",Table[[#This Row],[Implementing Partner]]),Table[[#This Row],[Programme Partner]]),"")</f>
        <v>CARITAS</v>
      </c>
    </row>
    <row r="3703" spans="1:29" ht="16.5" customHeight="1">
      <c r="A3703" s="183"/>
      <c r="B3703" s="183" t="s">
        <v>8385</v>
      </c>
      <c r="C3703" s="195" t="s">
        <v>8350</v>
      </c>
      <c r="D3703" s="268" t="s">
        <v>8350</v>
      </c>
      <c r="E3703" s="233" t="s">
        <v>8351</v>
      </c>
      <c r="F3703" s="195" t="s">
        <v>27</v>
      </c>
      <c r="G3703" s="195" t="s">
        <v>8013</v>
      </c>
      <c r="H3703" s="301" t="s">
        <v>8327</v>
      </c>
      <c r="I3703" s="195" t="str">
        <f>IFERROR(VLOOKUP(Table[[#This Row],[Activity Details of Assistance]],WHAT!E:F,2,FALSE),"")</f>
        <v># of HP sessions at institution level</v>
      </c>
      <c r="J3703" s="195"/>
      <c r="K3703">
        <v>8</v>
      </c>
      <c r="L3703" s="195" t="s">
        <v>28</v>
      </c>
      <c r="M3703" s="293" t="s">
        <v>13</v>
      </c>
      <c r="N3703" t="s">
        <v>14</v>
      </c>
      <c r="O3703" t="s">
        <v>309</v>
      </c>
      <c r="P3703" t="s">
        <v>1606</v>
      </c>
      <c r="Q3703" t="s">
        <v>4668</v>
      </c>
      <c r="R3703" s="230">
        <v>45169</v>
      </c>
      <c r="S3703" s="230">
        <v>45657</v>
      </c>
      <c r="T3703" t="s">
        <v>8407</v>
      </c>
      <c r="U3703" s="259"/>
      <c r="V3703" s="259"/>
      <c r="W3703" s="259"/>
      <c r="X3703" s="259"/>
      <c r="Y3703" s="260"/>
      <c r="Z3703" t="s">
        <v>8353</v>
      </c>
      <c r="AA3703" t="s">
        <v>8452</v>
      </c>
      <c r="AB3703">
        <v>1722524747</v>
      </c>
      <c r="AC3703" s="261" t="str">
        <f>_xlfn.IFNA(IF(Table[[#This Row],[Programme Partner]]&lt;&gt;Table[[#This Row],[Implementing Partner]],CONCATENATE(Table[[#This Row],[Programme Partner]],"-",Table[[#This Row],[Implementing Partner]]),Table[[#This Row],[Programme Partner]]),"")</f>
        <v>CARITAS</v>
      </c>
    </row>
    <row r="3704" spans="1:29" ht="16.5" customHeight="1">
      <c r="A3704" s="183"/>
      <c r="B3704" s="183" t="s">
        <v>8385</v>
      </c>
      <c r="C3704" s="195" t="s">
        <v>8350</v>
      </c>
      <c r="D3704" s="268" t="s">
        <v>8350</v>
      </c>
      <c r="E3704" s="233" t="s">
        <v>8351</v>
      </c>
      <c r="F3704" s="195" t="s">
        <v>27</v>
      </c>
      <c r="G3704" s="195" t="s">
        <v>8014</v>
      </c>
      <c r="H3704" s="301" t="s">
        <v>8242</v>
      </c>
      <c r="I3704" s="195" t="str">
        <f>IFERROR(VLOOKUP(Table[[#This Row],[Activity Details of Assistance]],WHAT!E:F,2,FALSE),"")</f>
        <v># of pit</v>
      </c>
      <c r="J3704" s="195"/>
      <c r="K3704">
        <v>349</v>
      </c>
      <c r="L3704" s="195" t="s">
        <v>28</v>
      </c>
      <c r="M3704" s="293" t="s">
        <v>13</v>
      </c>
      <c r="N3704" t="s">
        <v>14</v>
      </c>
      <c r="O3704" t="s">
        <v>309</v>
      </c>
      <c r="P3704" t="s">
        <v>1606</v>
      </c>
      <c r="Q3704" t="s">
        <v>4668</v>
      </c>
      <c r="R3704" s="230">
        <v>45169</v>
      </c>
      <c r="S3704" s="230">
        <v>45657</v>
      </c>
      <c r="T3704" t="s">
        <v>8407</v>
      </c>
      <c r="U3704" s="259"/>
      <c r="V3704" s="259"/>
      <c r="W3704" s="259"/>
      <c r="X3704" s="259"/>
      <c r="Y3704" s="260"/>
      <c r="Z3704" t="s">
        <v>8353</v>
      </c>
      <c r="AA3704" t="s">
        <v>8452</v>
      </c>
      <c r="AB3704">
        <v>1722524747</v>
      </c>
      <c r="AC3704" s="261" t="str">
        <f>_xlfn.IFNA(IF(Table[[#This Row],[Programme Partner]]&lt;&gt;Table[[#This Row],[Implementing Partner]],CONCATENATE(Table[[#This Row],[Programme Partner]],"-",Table[[#This Row],[Implementing Partner]]),Table[[#This Row],[Programme Partner]]),"")</f>
        <v>CARITAS</v>
      </c>
    </row>
    <row r="3705" spans="1:29" ht="16.5" customHeight="1">
      <c r="A3705" s="183"/>
      <c r="B3705" s="183" t="s">
        <v>8385</v>
      </c>
      <c r="C3705" s="195" t="s">
        <v>5273</v>
      </c>
      <c r="D3705" s="268" t="s">
        <v>5033</v>
      </c>
      <c r="E3705" s="233" t="s">
        <v>5273</v>
      </c>
      <c r="F3705" s="195" t="s">
        <v>27</v>
      </c>
      <c r="G3705" s="195" t="s">
        <v>8011</v>
      </c>
      <c r="H3705" s="301" t="s">
        <v>8363</v>
      </c>
      <c r="I3705" s="195" t="str">
        <f>IFERROR(VLOOKUP(Table[[#This Row],[Activity Details of Assistance]],WHAT!E:F,2,FALSE),"")</f>
        <v># of tube well</v>
      </c>
      <c r="J3705" s="195"/>
      <c r="K3705">
        <v>123</v>
      </c>
      <c r="L3705" s="195" t="s">
        <v>28</v>
      </c>
      <c r="M3705" s="293" t="s">
        <v>13</v>
      </c>
      <c r="N3705" t="s">
        <v>14</v>
      </c>
      <c r="O3705" t="s">
        <v>309</v>
      </c>
      <c r="P3705" t="s">
        <v>1606</v>
      </c>
      <c r="Q3705" t="s">
        <v>6397</v>
      </c>
      <c r="R3705" s="230">
        <v>45169</v>
      </c>
      <c r="S3705" s="230">
        <v>45657</v>
      </c>
      <c r="T3705" t="s">
        <v>8407</v>
      </c>
      <c r="U3705" s="259"/>
      <c r="V3705" s="259"/>
      <c r="W3705" s="259"/>
      <c r="X3705" s="259"/>
      <c r="Y3705" s="260"/>
      <c r="Z3705" t="s">
        <v>8375</v>
      </c>
      <c r="AA3705" t="s">
        <v>8376</v>
      </c>
      <c r="AB3705">
        <v>1847456121</v>
      </c>
      <c r="AC3705" s="261" t="str">
        <f>_xlfn.IFNA(IF(Table[[#This Row],[Programme Partner]]&lt;&gt;Table[[#This Row],[Implementing Partner]],CONCATENATE(Table[[#This Row],[Programme Partner]],"-",Table[[#This Row],[Implementing Partner]]),Table[[#This Row],[Programme Partner]]),"")</f>
        <v>UNHCR-BRAC</v>
      </c>
    </row>
    <row r="3706" spans="1:29" ht="16.5" customHeight="1">
      <c r="A3706" s="183"/>
      <c r="B3706" s="183" t="s">
        <v>8385</v>
      </c>
      <c r="C3706" s="195" t="s">
        <v>5273</v>
      </c>
      <c r="D3706" s="268" t="s">
        <v>5033</v>
      </c>
      <c r="E3706" s="233" t="s">
        <v>5273</v>
      </c>
      <c r="F3706" s="195" t="s">
        <v>27</v>
      </c>
      <c r="G3706" s="195" t="s">
        <v>8012</v>
      </c>
      <c r="H3706" s="301" t="s">
        <v>8364</v>
      </c>
      <c r="I3706" s="195" t="str">
        <f>IFERROR(VLOOKUP(Table[[#This Row],[Activity Details of Assistance]],WHAT!E:F,2,FALSE),"")</f>
        <v xml:space="preserve"># of door </v>
      </c>
      <c r="J3706" s="195"/>
      <c r="K3706">
        <v>15</v>
      </c>
      <c r="L3706" s="195" t="s">
        <v>28</v>
      </c>
      <c r="M3706" s="293" t="s">
        <v>13</v>
      </c>
      <c r="N3706" t="s">
        <v>14</v>
      </c>
      <c r="O3706" t="s">
        <v>309</v>
      </c>
      <c r="P3706" t="s">
        <v>1606</v>
      </c>
      <c r="Q3706" t="s">
        <v>6397</v>
      </c>
      <c r="R3706" s="230">
        <v>45169</v>
      </c>
      <c r="S3706" s="230">
        <v>45657</v>
      </c>
      <c r="T3706" t="s">
        <v>8407</v>
      </c>
      <c r="U3706" s="259"/>
      <c r="V3706" s="259"/>
      <c r="W3706" s="259"/>
      <c r="X3706" s="259"/>
      <c r="Y3706" s="260"/>
      <c r="Z3706" t="s">
        <v>8375</v>
      </c>
      <c r="AA3706" t="s">
        <v>8376</v>
      </c>
      <c r="AB3706">
        <v>1847456121</v>
      </c>
      <c r="AC3706" s="261" t="str">
        <f>_xlfn.IFNA(IF(Table[[#This Row],[Programme Partner]]&lt;&gt;Table[[#This Row],[Implementing Partner]],CONCATENATE(Table[[#This Row],[Programme Partner]],"-",Table[[#This Row],[Implementing Partner]]),Table[[#This Row],[Programme Partner]]),"")</f>
        <v>UNHCR-BRAC</v>
      </c>
    </row>
    <row r="3707" spans="1:29" ht="16.5" customHeight="1">
      <c r="A3707" s="183"/>
      <c r="B3707" s="183" t="s">
        <v>8385</v>
      </c>
      <c r="C3707" s="195" t="s">
        <v>5273</v>
      </c>
      <c r="D3707" s="268" t="s">
        <v>5033</v>
      </c>
      <c r="E3707" s="233" t="s">
        <v>5273</v>
      </c>
      <c r="F3707" s="195" t="s">
        <v>27</v>
      </c>
      <c r="G3707" s="195" t="s">
        <v>8012</v>
      </c>
      <c r="H3707" s="301" t="s">
        <v>8365</v>
      </c>
      <c r="I3707" s="195" t="str">
        <f>IFERROR(VLOOKUP(Table[[#This Row],[Activity Details of Assistance]],WHAT!E:F,2,FALSE),"")</f>
        <v># of door</v>
      </c>
      <c r="J3707" s="195"/>
      <c r="K3707">
        <v>137</v>
      </c>
      <c r="L3707" s="195" t="s">
        <v>28</v>
      </c>
      <c r="M3707" s="293" t="s">
        <v>13</v>
      </c>
      <c r="N3707" t="s">
        <v>14</v>
      </c>
      <c r="O3707" t="s">
        <v>309</v>
      </c>
      <c r="P3707" t="s">
        <v>1606</v>
      </c>
      <c r="Q3707" t="s">
        <v>6397</v>
      </c>
      <c r="R3707" s="230">
        <v>45169</v>
      </c>
      <c r="S3707" s="230">
        <v>45657</v>
      </c>
      <c r="T3707" t="s">
        <v>8407</v>
      </c>
      <c r="U3707" s="259"/>
      <c r="V3707" s="259"/>
      <c r="W3707" s="259"/>
      <c r="X3707" s="259"/>
      <c r="Y3707" s="260"/>
      <c r="Z3707" t="s">
        <v>8375</v>
      </c>
      <c r="AA3707" t="s">
        <v>8376</v>
      </c>
      <c r="AB3707">
        <v>1847456121</v>
      </c>
      <c r="AC3707" s="261" t="str">
        <f>_xlfn.IFNA(IF(Table[[#This Row],[Programme Partner]]&lt;&gt;Table[[#This Row],[Implementing Partner]],CONCATENATE(Table[[#This Row],[Programme Partner]],"-",Table[[#This Row],[Implementing Partner]]),Table[[#This Row],[Programme Partner]]),"")</f>
        <v>UNHCR-BRAC</v>
      </c>
    </row>
    <row r="3708" spans="1:29" ht="16.5" customHeight="1">
      <c r="A3708" s="183"/>
      <c r="B3708" s="183" t="s">
        <v>8385</v>
      </c>
      <c r="C3708" s="195" t="s">
        <v>5273</v>
      </c>
      <c r="D3708" s="268" t="s">
        <v>5033</v>
      </c>
      <c r="E3708" s="233" t="s">
        <v>5273</v>
      </c>
      <c r="F3708" s="195" t="s">
        <v>27</v>
      </c>
      <c r="G3708" s="195" t="s">
        <v>8012</v>
      </c>
      <c r="H3708" s="301" t="s">
        <v>8312</v>
      </c>
      <c r="I3708" s="195" t="str">
        <f>IFERROR(VLOOKUP(Table[[#This Row],[Activity Details of Assistance]],WHAT!E:F,2,FALSE),"")</f>
        <v># of door</v>
      </c>
      <c r="J3708" s="195"/>
      <c r="K3708">
        <v>427</v>
      </c>
      <c r="L3708" s="195" t="s">
        <v>28</v>
      </c>
      <c r="M3708" s="293" t="s">
        <v>13</v>
      </c>
      <c r="N3708" t="s">
        <v>14</v>
      </c>
      <c r="O3708" t="s">
        <v>309</v>
      </c>
      <c r="P3708" t="s">
        <v>1606</v>
      </c>
      <c r="Q3708" t="s">
        <v>6397</v>
      </c>
      <c r="R3708" s="230">
        <v>45169</v>
      </c>
      <c r="S3708" s="230">
        <v>45657</v>
      </c>
      <c r="T3708" t="s">
        <v>8407</v>
      </c>
      <c r="U3708" s="259"/>
      <c r="V3708" s="259"/>
      <c r="W3708" s="259"/>
      <c r="X3708" s="259"/>
      <c r="Y3708" s="260"/>
      <c r="Z3708" t="s">
        <v>8375</v>
      </c>
      <c r="AA3708" t="s">
        <v>8376</v>
      </c>
      <c r="AB3708">
        <v>1847456121</v>
      </c>
      <c r="AC3708" s="261" t="str">
        <f>_xlfn.IFNA(IF(Table[[#This Row],[Programme Partner]]&lt;&gt;Table[[#This Row],[Implementing Partner]],CONCATENATE(Table[[#This Row],[Programme Partner]],"-",Table[[#This Row],[Implementing Partner]]),Table[[#This Row],[Programme Partner]]),"")</f>
        <v>UNHCR-BRAC</v>
      </c>
    </row>
    <row r="3709" spans="1:29" ht="16.5" customHeight="1">
      <c r="A3709" s="183"/>
      <c r="B3709" s="183" t="s">
        <v>8385</v>
      </c>
      <c r="C3709" s="195" t="s">
        <v>5273</v>
      </c>
      <c r="D3709" s="268" t="s">
        <v>5033</v>
      </c>
      <c r="E3709" s="233" t="s">
        <v>5273</v>
      </c>
      <c r="F3709" s="195" t="s">
        <v>27</v>
      </c>
      <c r="G3709" s="195" t="s">
        <v>8013</v>
      </c>
      <c r="H3709" s="301" t="s">
        <v>8286</v>
      </c>
      <c r="I3709" s="195" t="str">
        <f>IFERROR(VLOOKUP(Table[[#This Row],[Activity Details of Assistance]],WHAT!E:F,2,FALSE),"")</f>
        <v># of HP sessions at community level</v>
      </c>
      <c r="J3709" s="195"/>
      <c r="K3709">
        <v>10</v>
      </c>
      <c r="L3709" s="195" t="s">
        <v>28</v>
      </c>
      <c r="M3709" s="293" t="s">
        <v>13</v>
      </c>
      <c r="N3709" t="s">
        <v>14</v>
      </c>
      <c r="O3709" t="s">
        <v>309</v>
      </c>
      <c r="P3709" t="s">
        <v>1606</v>
      </c>
      <c r="Q3709" t="s">
        <v>6397</v>
      </c>
      <c r="R3709" s="230">
        <v>45169</v>
      </c>
      <c r="S3709" s="230">
        <v>45657</v>
      </c>
      <c r="T3709" t="s">
        <v>8407</v>
      </c>
      <c r="U3709" s="259"/>
      <c r="V3709" s="259"/>
      <c r="W3709" s="259"/>
      <c r="X3709" s="259"/>
      <c r="Y3709" s="260"/>
      <c r="Z3709" t="s">
        <v>8375</v>
      </c>
      <c r="AA3709" t="s">
        <v>8376</v>
      </c>
      <c r="AB3709">
        <v>1847456121</v>
      </c>
      <c r="AC3709" s="261" t="str">
        <f>_xlfn.IFNA(IF(Table[[#This Row],[Programme Partner]]&lt;&gt;Table[[#This Row],[Implementing Partner]],CONCATENATE(Table[[#This Row],[Programme Partner]],"-",Table[[#This Row],[Implementing Partner]]),Table[[#This Row],[Programme Partner]]),"")</f>
        <v>UNHCR-BRAC</v>
      </c>
    </row>
    <row r="3710" spans="1:29" ht="16.5" customHeight="1">
      <c r="A3710" s="183"/>
      <c r="B3710" s="183" t="s">
        <v>8385</v>
      </c>
      <c r="C3710" s="195" t="s">
        <v>5273</v>
      </c>
      <c r="D3710" s="268" t="s">
        <v>5033</v>
      </c>
      <c r="E3710" s="233" t="s">
        <v>5273</v>
      </c>
      <c r="F3710" s="195" t="s">
        <v>27</v>
      </c>
      <c r="G3710" s="195" t="s">
        <v>8013</v>
      </c>
      <c r="H3710" s="301" t="s">
        <v>8287</v>
      </c>
      <c r="I3710" s="195" t="str">
        <f>IFERROR(VLOOKUP(Table[[#This Row],[Activity Details of Assistance]],WHAT!E:F,2,FALSE),"")</f>
        <v># of HP sessions at HH level</v>
      </c>
      <c r="J3710" s="195"/>
      <c r="K3710">
        <v>4945</v>
      </c>
      <c r="L3710" s="195" t="s">
        <v>28</v>
      </c>
      <c r="M3710" s="293" t="s">
        <v>13</v>
      </c>
      <c r="N3710" t="s">
        <v>14</v>
      </c>
      <c r="O3710" t="s">
        <v>309</v>
      </c>
      <c r="P3710" t="s">
        <v>1606</v>
      </c>
      <c r="Q3710" t="s">
        <v>6397</v>
      </c>
      <c r="R3710" s="230">
        <v>45169</v>
      </c>
      <c r="S3710" s="230">
        <v>45657</v>
      </c>
      <c r="T3710" t="s">
        <v>8407</v>
      </c>
      <c r="U3710" s="259"/>
      <c r="V3710" s="259"/>
      <c r="W3710" s="259"/>
      <c r="X3710" s="259"/>
      <c r="Y3710" s="260"/>
      <c r="Z3710" t="s">
        <v>8375</v>
      </c>
      <c r="AA3710" t="s">
        <v>8376</v>
      </c>
      <c r="AB3710">
        <v>1847456121</v>
      </c>
      <c r="AC3710" s="261" t="str">
        <f>_xlfn.IFNA(IF(Table[[#This Row],[Programme Partner]]&lt;&gt;Table[[#This Row],[Implementing Partner]],CONCATENATE(Table[[#This Row],[Programme Partner]],"-",Table[[#This Row],[Implementing Partner]]),Table[[#This Row],[Programme Partner]]),"")</f>
        <v>UNHCR-BRAC</v>
      </c>
    </row>
    <row r="3711" spans="1:29" ht="16.5" customHeight="1">
      <c r="A3711" s="183"/>
      <c r="B3711" s="183" t="s">
        <v>8385</v>
      </c>
      <c r="C3711" s="195" t="s">
        <v>5273</v>
      </c>
      <c r="D3711" s="268" t="s">
        <v>5033</v>
      </c>
      <c r="E3711" s="233" t="s">
        <v>5273</v>
      </c>
      <c r="F3711" s="195" t="s">
        <v>27</v>
      </c>
      <c r="G3711" s="195" t="s">
        <v>8014</v>
      </c>
      <c r="H3711" s="301" t="s">
        <v>8401</v>
      </c>
      <c r="I3711" s="195" t="str">
        <f>IFERROR(VLOOKUP(Table[[#This Row],[Activity Details of Assistance]],WHAT!E:F,2,FALSE),"")</f>
        <v># of household</v>
      </c>
      <c r="J3711" s="195"/>
      <c r="K3711">
        <v>2437</v>
      </c>
      <c r="L3711" s="195" t="s">
        <v>28</v>
      </c>
      <c r="M3711" s="293" t="s">
        <v>13</v>
      </c>
      <c r="N3711" t="s">
        <v>14</v>
      </c>
      <c r="O3711" t="s">
        <v>309</v>
      </c>
      <c r="P3711" t="s">
        <v>1606</v>
      </c>
      <c r="Q3711" t="s">
        <v>6397</v>
      </c>
      <c r="R3711" s="230">
        <v>45169</v>
      </c>
      <c r="S3711" s="230">
        <v>45657</v>
      </c>
      <c r="T3711" t="s">
        <v>8407</v>
      </c>
      <c r="U3711" s="259"/>
      <c r="V3711" s="259"/>
      <c r="W3711" s="259"/>
      <c r="X3711" s="259"/>
      <c r="Y3711" s="260"/>
      <c r="Z3711" t="s">
        <v>8375</v>
      </c>
      <c r="AA3711" t="s">
        <v>8376</v>
      </c>
      <c r="AB3711">
        <v>1847456121</v>
      </c>
      <c r="AC3711" s="261" t="str">
        <f>_xlfn.IFNA(IF(Table[[#This Row],[Programme Partner]]&lt;&gt;Table[[#This Row],[Implementing Partner]],CONCATENATE(Table[[#This Row],[Programme Partner]],"-",Table[[#This Row],[Implementing Partner]]),Table[[#This Row],[Programme Partner]]),"")</f>
        <v>UNHCR-BRAC</v>
      </c>
    </row>
    <row r="3712" spans="1:29" ht="16.5" customHeight="1">
      <c r="A3712" s="183"/>
      <c r="B3712" s="183" t="s">
        <v>8385</v>
      </c>
      <c r="C3712" s="195" t="s">
        <v>5273</v>
      </c>
      <c r="D3712" s="268" t="s">
        <v>5033</v>
      </c>
      <c r="E3712" s="233" t="s">
        <v>5273</v>
      </c>
      <c r="F3712" s="195" t="s">
        <v>27</v>
      </c>
      <c r="G3712" s="195" t="s">
        <v>8014</v>
      </c>
      <c r="H3712" s="301" t="s">
        <v>8412</v>
      </c>
      <c r="I3712" s="195" t="str">
        <f>IFERROR(VLOOKUP(Table[[#This Row],[Activity Details of Assistance]],WHAT!E:F,2,FALSE),"")</f>
        <v># of HH</v>
      </c>
      <c r="J3712" s="195"/>
      <c r="K3712">
        <v>3524</v>
      </c>
      <c r="L3712" s="195" t="s">
        <v>28</v>
      </c>
      <c r="M3712" s="293" t="s">
        <v>13</v>
      </c>
      <c r="N3712" t="s">
        <v>14</v>
      </c>
      <c r="O3712" t="s">
        <v>309</v>
      </c>
      <c r="P3712" t="s">
        <v>1606</v>
      </c>
      <c r="Q3712" t="s">
        <v>6397</v>
      </c>
      <c r="R3712" s="230">
        <v>45169</v>
      </c>
      <c r="S3712" s="230">
        <v>45657</v>
      </c>
      <c r="T3712" t="s">
        <v>8407</v>
      </c>
      <c r="U3712" s="259"/>
      <c r="V3712" s="259"/>
      <c r="W3712" s="259"/>
      <c r="X3712" s="259"/>
      <c r="Y3712" s="260"/>
      <c r="Z3712" t="s">
        <v>8375</v>
      </c>
      <c r="AA3712" t="s">
        <v>8376</v>
      </c>
      <c r="AB3712">
        <v>1847456121</v>
      </c>
      <c r="AC3712" s="261" t="str">
        <f>_xlfn.IFNA(IF(Table[[#This Row],[Programme Partner]]&lt;&gt;Table[[#This Row],[Implementing Partner]],CONCATENATE(Table[[#This Row],[Programme Partner]],"-",Table[[#This Row],[Implementing Partner]]),Table[[#This Row],[Programme Partner]]),"")</f>
        <v>UNHCR-BRAC</v>
      </c>
    </row>
    <row r="3713" spans="1:29" ht="16.5" customHeight="1">
      <c r="A3713" s="183"/>
      <c r="B3713" s="183" t="s">
        <v>8385</v>
      </c>
      <c r="C3713" s="195" t="s">
        <v>5033</v>
      </c>
      <c r="D3713" s="268" t="s">
        <v>5033</v>
      </c>
      <c r="E3713" s="233" t="s">
        <v>8447</v>
      </c>
      <c r="F3713" s="195" t="s">
        <v>27</v>
      </c>
      <c r="G3713" s="195" t="s">
        <v>8011</v>
      </c>
      <c r="H3713" s="301" t="s">
        <v>8363</v>
      </c>
      <c r="I3713" s="195" t="str">
        <f>IFERROR(VLOOKUP(Table[[#This Row],[Activity Details of Assistance]],WHAT!E:F,2,FALSE),"")</f>
        <v># of tube well</v>
      </c>
      <c r="J3713" s="195"/>
      <c r="K3713">
        <v>34</v>
      </c>
      <c r="L3713" s="195" t="s">
        <v>28</v>
      </c>
      <c r="M3713" s="293" t="s">
        <v>13</v>
      </c>
      <c r="N3713" t="s">
        <v>14</v>
      </c>
      <c r="O3713" t="s">
        <v>309</v>
      </c>
      <c r="P3713" t="s">
        <v>1606</v>
      </c>
      <c r="Q3713" t="s">
        <v>6479</v>
      </c>
      <c r="R3713" s="230">
        <v>45169</v>
      </c>
      <c r="S3713" s="230">
        <v>45657</v>
      </c>
      <c r="T3713" t="s">
        <v>8407</v>
      </c>
      <c r="U3713" s="259"/>
      <c r="V3713" s="259"/>
      <c r="W3713" s="259"/>
      <c r="X3713" s="259"/>
      <c r="Y3713" s="260"/>
      <c r="Z3713" t="s">
        <v>8439</v>
      </c>
      <c r="AA3713" t="s">
        <v>8442</v>
      </c>
      <c r="AB3713">
        <v>1847455736</v>
      </c>
      <c r="AC3713" s="261" t="str">
        <f>_xlfn.IFNA(IF(Table[[#This Row],[Programme Partner]]&lt;&gt;Table[[#This Row],[Implementing Partner]],CONCATENATE(Table[[#This Row],[Programme Partner]],"-",Table[[#This Row],[Implementing Partner]]),Table[[#This Row],[Programme Partner]]),"")</f>
        <v>BRAC</v>
      </c>
    </row>
    <row r="3714" spans="1:29" ht="16.5" customHeight="1">
      <c r="A3714" s="183"/>
      <c r="B3714" s="183" t="s">
        <v>8385</v>
      </c>
      <c r="C3714" s="195" t="s">
        <v>5033</v>
      </c>
      <c r="D3714" s="268" t="s">
        <v>5033</v>
      </c>
      <c r="E3714" s="233" t="s">
        <v>8447</v>
      </c>
      <c r="F3714" s="195" t="s">
        <v>27</v>
      </c>
      <c r="G3714" s="195" t="s">
        <v>8012</v>
      </c>
      <c r="H3714" s="301" t="s">
        <v>8364</v>
      </c>
      <c r="I3714" s="195" t="str">
        <f>IFERROR(VLOOKUP(Table[[#This Row],[Activity Details of Assistance]],WHAT!E:F,2,FALSE),"")</f>
        <v xml:space="preserve"># of door </v>
      </c>
      <c r="J3714" s="195"/>
      <c r="K3714">
        <v>10</v>
      </c>
      <c r="L3714" s="195" t="s">
        <v>28</v>
      </c>
      <c r="M3714" s="293" t="s">
        <v>13</v>
      </c>
      <c r="N3714" t="s">
        <v>14</v>
      </c>
      <c r="O3714" t="s">
        <v>309</v>
      </c>
      <c r="P3714" t="s">
        <v>1606</v>
      </c>
      <c r="Q3714" t="s">
        <v>6479</v>
      </c>
      <c r="R3714" s="230">
        <v>45169</v>
      </c>
      <c r="S3714" s="230">
        <v>45657</v>
      </c>
      <c r="T3714" t="s">
        <v>8407</v>
      </c>
      <c r="U3714" s="259"/>
      <c r="V3714" s="259"/>
      <c r="W3714" s="259"/>
      <c r="X3714" s="259"/>
      <c r="Y3714" s="260"/>
      <c r="Z3714" t="s">
        <v>8439</v>
      </c>
      <c r="AA3714" t="s">
        <v>8442</v>
      </c>
      <c r="AB3714">
        <v>1847455736</v>
      </c>
      <c r="AC3714" s="261" t="str">
        <f>_xlfn.IFNA(IF(Table[[#This Row],[Programme Partner]]&lt;&gt;Table[[#This Row],[Implementing Partner]],CONCATENATE(Table[[#This Row],[Programme Partner]],"-",Table[[#This Row],[Implementing Partner]]),Table[[#This Row],[Programme Partner]]),"")</f>
        <v>BRAC</v>
      </c>
    </row>
    <row r="3715" spans="1:29" ht="16.5" customHeight="1">
      <c r="A3715" s="183"/>
      <c r="B3715" s="183" t="s">
        <v>8385</v>
      </c>
      <c r="C3715" s="195" t="s">
        <v>5033</v>
      </c>
      <c r="D3715" s="268" t="s">
        <v>5033</v>
      </c>
      <c r="E3715" s="233" t="s">
        <v>8447</v>
      </c>
      <c r="F3715" s="195" t="s">
        <v>27</v>
      </c>
      <c r="G3715" s="195" t="s">
        <v>8012</v>
      </c>
      <c r="H3715" s="301" t="s">
        <v>8365</v>
      </c>
      <c r="I3715" s="195" t="str">
        <f>IFERROR(VLOOKUP(Table[[#This Row],[Activity Details of Assistance]],WHAT!E:F,2,FALSE),"")</f>
        <v># of door</v>
      </c>
      <c r="J3715" s="195"/>
      <c r="K3715">
        <v>41</v>
      </c>
      <c r="L3715" s="195" t="s">
        <v>28</v>
      </c>
      <c r="M3715" s="293" t="s">
        <v>13</v>
      </c>
      <c r="N3715" t="s">
        <v>14</v>
      </c>
      <c r="O3715" t="s">
        <v>309</v>
      </c>
      <c r="P3715" t="s">
        <v>1606</v>
      </c>
      <c r="Q3715" t="s">
        <v>6479</v>
      </c>
      <c r="R3715" s="230">
        <v>45169</v>
      </c>
      <c r="S3715" s="230">
        <v>45657</v>
      </c>
      <c r="T3715" t="s">
        <v>8407</v>
      </c>
      <c r="U3715" s="259"/>
      <c r="V3715" s="259"/>
      <c r="W3715" s="259"/>
      <c r="X3715" s="259"/>
      <c r="Y3715" s="260"/>
      <c r="Z3715" t="s">
        <v>8439</v>
      </c>
      <c r="AA3715" t="s">
        <v>8442</v>
      </c>
      <c r="AB3715">
        <v>1847455736</v>
      </c>
      <c r="AC3715" s="261" t="str">
        <f>_xlfn.IFNA(IF(Table[[#This Row],[Programme Partner]]&lt;&gt;Table[[#This Row],[Implementing Partner]],CONCATENATE(Table[[#This Row],[Programme Partner]],"-",Table[[#This Row],[Implementing Partner]]),Table[[#This Row],[Programme Partner]]),"")</f>
        <v>BRAC</v>
      </c>
    </row>
    <row r="3716" spans="1:29" ht="16.5" customHeight="1">
      <c r="A3716" s="183"/>
      <c r="B3716" s="183" t="s">
        <v>8385</v>
      </c>
      <c r="C3716" s="195" t="s">
        <v>5033</v>
      </c>
      <c r="D3716" s="268" t="s">
        <v>5033</v>
      </c>
      <c r="E3716" s="233" t="s">
        <v>8447</v>
      </c>
      <c r="F3716" s="195" t="s">
        <v>27</v>
      </c>
      <c r="G3716" s="195" t="s">
        <v>8012</v>
      </c>
      <c r="H3716" s="301" t="s">
        <v>8312</v>
      </c>
      <c r="I3716" s="195" t="str">
        <f>IFERROR(VLOOKUP(Table[[#This Row],[Activity Details of Assistance]],WHAT!E:F,2,FALSE),"")</f>
        <v># of door</v>
      </c>
      <c r="J3716" s="195"/>
      <c r="K3716">
        <v>120</v>
      </c>
      <c r="L3716" s="195" t="s">
        <v>28</v>
      </c>
      <c r="M3716" s="293" t="s">
        <v>13</v>
      </c>
      <c r="N3716" t="s">
        <v>14</v>
      </c>
      <c r="O3716" t="s">
        <v>309</v>
      </c>
      <c r="P3716" t="s">
        <v>1606</v>
      </c>
      <c r="Q3716" t="s">
        <v>6479</v>
      </c>
      <c r="R3716" s="230">
        <v>45169</v>
      </c>
      <c r="S3716" s="230">
        <v>45657</v>
      </c>
      <c r="T3716" t="s">
        <v>8407</v>
      </c>
      <c r="U3716" s="259"/>
      <c r="V3716" s="259"/>
      <c r="W3716" s="259"/>
      <c r="X3716" s="259"/>
      <c r="Y3716" s="260"/>
      <c r="Z3716" t="s">
        <v>8439</v>
      </c>
      <c r="AA3716" t="s">
        <v>8442</v>
      </c>
      <c r="AB3716">
        <v>1847455736</v>
      </c>
      <c r="AC3716" s="261" t="str">
        <f>_xlfn.IFNA(IF(Table[[#This Row],[Programme Partner]]&lt;&gt;Table[[#This Row],[Implementing Partner]],CONCATENATE(Table[[#This Row],[Programme Partner]],"-",Table[[#This Row],[Implementing Partner]]),Table[[#This Row],[Programme Partner]]),"")</f>
        <v>BRAC</v>
      </c>
    </row>
    <row r="3717" spans="1:29" ht="16.5" customHeight="1">
      <c r="A3717" s="183"/>
      <c r="B3717" s="183" t="s">
        <v>8385</v>
      </c>
      <c r="C3717" s="195" t="s">
        <v>5033</v>
      </c>
      <c r="D3717" s="268" t="s">
        <v>5033</v>
      </c>
      <c r="E3717" s="233" t="s">
        <v>8447</v>
      </c>
      <c r="F3717" s="195" t="s">
        <v>27</v>
      </c>
      <c r="G3717" s="195" t="s">
        <v>8013</v>
      </c>
      <c r="H3717" s="301" t="s">
        <v>8286</v>
      </c>
      <c r="I3717" s="195" t="str">
        <f>IFERROR(VLOOKUP(Table[[#This Row],[Activity Details of Assistance]],WHAT!E:F,2,FALSE),"")</f>
        <v># of HP sessions at community level</v>
      </c>
      <c r="J3717" s="195"/>
      <c r="K3717">
        <v>216</v>
      </c>
      <c r="L3717" s="195" t="s">
        <v>28</v>
      </c>
      <c r="M3717" s="293" t="s">
        <v>13</v>
      </c>
      <c r="N3717" t="s">
        <v>14</v>
      </c>
      <c r="O3717" t="s">
        <v>309</v>
      </c>
      <c r="P3717" t="s">
        <v>1606</v>
      </c>
      <c r="Q3717" t="s">
        <v>6479</v>
      </c>
      <c r="R3717" s="230">
        <v>45169</v>
      </c>
      <c r="S3717" s="230">
        <v>45657</v>
      </c>
      <c r="T3717" t="s">
        <v>8407</v>
      </c>
      <c r="U3717" s="259"/>
      <c r="V3717" s="259"/>
      <c r="W3717" s="259"/>
      <c r="X3717" s="259"/>
      <c r="Y3717" s="260"/>
      <c r="Z3717" t="s">
        <v>8439</v>
      </c>
      <c r="AA3717" t="s">
        <v>8442</v>
      </c>
      <c r="AB3717">
        <v>1847455736</v>
      </c>
      <c r="AC3717" s="261" t="str">
        <f>_xlfn.IFNA(IF(Table[[#This Row],[Programme Partner]]&lt;&gt;Table[[#This Row],[Implementing Partner]],CONCATENATE(Table[[#This Row],[Programme Partner]],"-",Table[[#This Row],[Implementing Partner]]),Table[[#This Row],[Programme Partner]]),"")</f>
        <v>BRAC</v>
      </c>
    </row>
    <row r="3718" spans="1:29" ht="16.5" customHeight="1">
      <c r="A3718" s="183"/>
      <c r="B3718" s="183" t="s">
        <v>8385</v>
      </c>
      <c r="C3718" s="195" t="s">
        <v>5033</v>
      </c>
      <c r="D3718" s="268" t="s">
        <v>5033</v>
      </c>
      <c r="E3718" s="233" t="s">
        <v>8447</v>
      </c>
      <c r="F3718" s="195" t="s">
        <v>27</v>
      </c>
      <c r="G3718" s="195" t="s">
        <v>8014</v>
      </c>
      <c r="H3718" s="301" t="s">
        <v>8414</v>
      </c>
      <c r="I3718" s="195" t="str">
        <f>IFERROR(VLOOKUP(Table[[#This Row],[Activity Details of Assistance]],WHAT!E:F,2,FALSE),"")</f>
        <v># of 80L/120L bin</v>
      </c>
      <c r="J3718" s="195"/>
      <c r="K3718">
        <v>2388</v>
      </c>
      <c r="L3718" s="195" t="s">
        <v>28</v>
      </c>
      <c r="M3718" s="293" t="s">
        <v>13</v>
      </c>
      <c r="N3718" t="s">
        <v>14</v>
      </c>
      <c r="O3718" t="s">
        <v>309</v>
      </c>
      <c r="P3718" t="s">
        <v>1606</v>
      </c>
      <c r="Q3718" t="s">
        <v>6479</v>
      </c>
      <c r="R3718" s="230">
        <v>45169</v>
      </c>
      <c r="S3718" s="230">
        <v>45657</v>
      </c>
      <c r="T3718" t="s">
        <v>8407</v>
      </c>
      <c r="U3718" s="259"/>
      <c r="V3718" s="259"/>
      <c r="W3718" s="259"/>
      <c r="X3718" s="259"/>
      <c r="Y3718" s="260"/>
      <c r="Z3718" t="s">
        <v>8439</v>
      </c>
      <c r="AA3718" t="s">
        <v>8442</v>
      </c>
      <c r="AB3718">
        <v>1847455736</v>
      </c>
      <c r="AC3718" s="261" t="str">
        <f>_xlfn.IFNA(IF(Table[[#This Row],[Programme Partner]]&lt;&gt;Table[[#This Row],[Implementing Partner]],CONCATENATE(Table[[#This Row],[Programme Partner]],"-",Table[[#This Row],[Implementing Partner]]),Table[[#This Row],[Programme Partner]]),"")</f>
        <v>BRAC</v>
      </c>
    </row>
    <row r="3719" spans="1:29" ht="16.5" customHeight="1">
      <c r="A3719" s="183"/>
      <c r="B3719" s="183" t="s">
        <v>8385</v>
      </c>
      <c r="C3719" s="195" t="s">
        <v>5033</v>
      </c>
      <c r="D3719" s="268" t="s">
        <v>5033</v>
      </c>
      <c r="E3719" s="233" t="s">
        <v>8447</v>
      </c>
      <c r="F3719" s="195" t="s">
        <v>27</v>
      </c>
      <c r="G3719" s="195" t="s">
        <v>8014</v>
      </c>
      <c r="H3719" s="301" t="s">
        <v>8401</v>
      </c>
      <c r="I3719" s="195" t="str">
        <f>IFERROR(VLOOKUP(Table[[#This Row],[Activity Details of Assistance]],WHAT!E:F,2,FALSE),"")</f>
        <v># of household</v>
      </c>
      <c r="J3719" s="195"/>
      <c r="K3719">
        <v>5348</v>
      </c>
      <c r="L3719" s="195" t="s">
        <v>28</v>
      </c>
      <c r="M3719" s="293" t="s">
        <v>13</v>
      </c>
      <c r="N3719" t="s">
        <v>14</v>
      </c>
      <c r="O3719" t="s">
        <v>309</v>
      </c>
      <c r="P3719" t="s">
        <v>1606</v>
      </c>
      <c r="Q3719" t="s">
        <v>6479</v>
      </c>
      <c r="R3719" s="230">
        <v>45169</v>
      </c>
      <c r="S3719" s="230">
        <v>45657</v>
      </c>
      <c r="T3719" t="s">
        <v>8407</v>
      </c>
      <c r="U3719" s="259"/>
      <c r="V3719" s="259"/>
      <c r="W3719" s="259"/>
      <c r="X3719" s="259"/>
      <c r="Y3719" s="260"/>
      <c r="Z3719" t="s">
        <v>8439</v>
      </c>
      <c r="AA3719" t="s">
        <v>8442</v>
      </c>
      <c r="AB3719">
        <v>1847455736</v>
      </c>
      <c r="AC3719" s="261" t="str">
        <f>_xlfn.IFNA(IF(Table[[#This Row],[Programme Partner]]&lt;&gt;Table[[#This Row],[Implementing Partner]],CONCATENATE(Table[[#This Row],[Programme Partner]],"-",Table[[#This Row],[Implementing Partner]]),Table[[#This Row],[Programme Partner]]),"")</f>
        <v>BRAC</v>
      </c>
    </row>
    <row r="3720" spans="1:29" ht="16.5" customHeight="1">
      <c r="A3720" s="183"/>
      <c r="B3720" s="183" t="s">
        <v>8385</v>
      </c>
      <c r="C3720" s="195" t="s">
        <v>5033</v>
      </c>
      <c r="D3720" s="268" t="s">
        <v>5033</v>
      </c>
      <c r="E3720" s="233" t="s">
        <v>8447</v>
      </c>
      <c r="F3720" s="195" t="s">
        <v>27</v>
      </c>
      <c r="G3720" s="195" t="s">
        <v>8014</v>
      </c>
      <c r="H3720" s="301" t="s">
        <v>8414</v>
      </c>
      <c r="I3720" s="195" t="str">
        <f>IFERROR(VLOOKUP(Table[[#This Row],[Activity Details of Assistance]],WHAT!E:F,2,FALSE),"")</f>
        <v># of 80L/120L bin</v>
      </c>
      <c r="J3720" s="195"/>
      <c r="K3720">
        <v>7572</v>
      </c>
      <c r="L3720" s="195" t="s">
        <v>28</v>
      </c>
      <c r="M3720" s="293" t="s">
        <v>13</v>
      </c>
      <c r="N3720" t="s">
        <v>14</v>
      </c>
      <c r="O3720" t="s">
        <v>309</v>
      </c>
      <c r="P3720" t="s">
        <v>1606</v>
      </c>
      <c r="Q3720" t="s">
        <v>6385</v>
      </c>
      <c r="R3720" s="230">
        <v>45169</v>
      </c>
      <c r="S3720" s="230">
        <v>45657</v>
      </c>
      <c r="T3720" t="s">
        <v>8407</v>
      </c>
      <c r="U3720" s="259"/>
      <c r="V3720" s="259"/>
      <c r="W3720" s="259"/>
      <c r="X3720" s="259"/>
      <c r="Y3720" s="260"/>
      <c r="Z3720" t="s">
        <v>8439</v>
      </c>
      <c r="AA3720" t="s">
        <v>8442</v>
      </c>
      <c r="AB3720">
        <v>1847455736</v>
      </c>
      <c r="AC3720" s="261" t="str">
        <f>_xlfn.IFNA(IF(Table[[#This Row],[Programme Partner]]&lt;&gt;Table[[#This Row],[Implementing Partner]],CONCATENATE(Table[[#This Row],[Programme Partner]],"-",Table[[#This Row],[Implementing Partner]]),Table[[#This Row],[Programme Partner]]),"")</f>
        <v>BRAC</v>
      </c>
    </row>
    <row r="3721" spans="1:29" ht="16.5" customHeight="1">
      <c r="A3721" s="183"/>
      <c r="B3721" s="183" t="s">
        <v>8385</v>
      </c>
      <c r="C3721" s="195" t="s">
        <v>5033</v>
      </c>
      <c r="D3721" s="268" t="s">
        <v>5033</v>
      </c>
      <c r="E3721" s="233" t="s">
        <v>8447</v>
      </c>
      <c r="F3721" s="195" t="s">
        <v>27</v>
      </c>
      <c r="G3721" s="195" t="s">
        <v>8014</v>
      </c>
      <c r="H3721" s="301" t="s">
        <v>8414</v>
      </c>
      <c r="I3721" s="195" t="str">
        <f>IFERROR(VLOOKUP(Table[[#This Row],[Activity Details of Assistance]],WHAT!E:F,2,FALSE),"")</f>
        <v># of 80L/120L bin</v>
      </c>
      <c r="J3721" s="195"/>
      <c r="K3721">
        <v>808</v>
      </c>
      <c r="L3721" s="195" t="s">
        <v>28</v>
      </c>
      <c r="M3721" s="293" t="s">
        <v>13</v>
      </c>
      <c r="N3721" t="s">
        <v>14</v>
      </c>
      <c r="O3721" t="s">
        <v>307</v>
      </c>
      <c r="P3721" t="s">
        <v>1603</v>
      </c>
      <c r="Q3721" t="s">
        <v>4682</v>
      </c>
      <c r="R3721" s="230">
        <v>45169</v>
      </c>
      <c r="S3721" s="230">
        <v>45657</v>
      </c>
      <c r="T3721" t="s">
        <v>8407</v>
      </c>
      <c r="U3721" s="259"/>
      <c r="V3721" s="259"/>
      <c r="W3721" s="259"/>
      <c r="X3721" s="259"/>
      <c r="Y3721" s="260"/>
      <c r="Z3721" t="s">
        <v>8439</v>
      </c>
      <c r="AA3721" t="s">
        <v>8442</v>
      </c>
      <c r="AB3721">
        <v>1847455736</v>
      </c>
      <c r="AC3721" s="261" t="str">
        <f>_xlfn.IFNA(IF(Table[[#This Row],[Programme Partner]]&lt;&gt;Table[[#This Row],[Implementing Partner]],CONCATENATE(Table[[#This Row],[Programme Partner]],"-",Table[[#This Row],[Implementing Partner]]),Table[[#This Row],[Programme Partner]]),"")</f>
        <v>BRAC</v>
      </c>
    </row>
    <row r="3722" spans="1:29" ht="16.5" customHeight="1">
      <c r="A3722" s="183"/>
      <c r="B3722" s="183" t="s">
        <v>8385</v>
      </c>
      <c r="C3722" s="195" t="s">
        <v>5033</v>
      </c>
      <c r="D3722" s="268" t="s">
        <v>5033</v>
      </c>
      <c r="E3722" s="233" t="s">
        <v>8447</v>
      </c>
      <c r="F3722" s="195" t="s">
        <v>27</v>
      </c>
      <c r="G3722" s="195" t="s">
        <v>8014</v>
      </c>
      <c r="H3722" s="301" t="s">
        <v>8414</v>
      </c>
      <c r="I3722" s="195" t="str">
        <f>IFERROR(VLOOKUP(Table[[#This Row],[Activity Details of Assistance]],WHAT!E:F,2,FALSE),"")</f>
        <v># of 80L/120L bin</v>
      </c>
      <c r="J3722" s="195"/>
      <c r="K3722">
        <v>60</v>
      </c>
      <c r="L3722" s="195" t="s">
        <v>28</v>
      </c>
      <c r="M3722" s="293" t="s">
        <v>13</v>
      </c>
      <c r="N3722" t="s">
        <v>14</v>
      </c>
      <c r="O3722" t="s">
        <v>309</v>
      </c>
      <c r="P3722" t="s">
        <v>1606</v>
      </c>
      <c r="Q3722" t="s">
        <v>6397</v>
      </c>
      <c r="R3722" s="230">
        <v>45169</v>
      </c>
      <c r="S3722" s="230">
        <v>45657</v>
      </c>
      <c r="T3722" t="s">
        <v>8407</v>
      </c>
      <c r="U3722" s="259"/>
      <c r="V3722" s="259"/>
      <c r="W3722" s="259"/>
      <c r="X3722" s="259"/>
      <c r="Y3722" s="260"/>
      <c r="Z3722" t="s">
        <v>8439</v>
      </c>
      <c r="AA3722" t="s">
        <v>8442</v>
      </c>
      <c r="AB3722">
        <v>1847455736</v>
      </c>
      <c r="AC3722" s="261" t="str">
        <f>_xlfn.IFNA(IF(Table[[#This Row],[Programme Partner]]&lt;&gt;Table[[#This Row],[Implementing Partner]],CONCATENATE(Table[[#This Row],[Programme Partner]],"-",Table[[#This Row],[Implementing Partner]]),Table[[#This Row],[Programme Partner]]),"")</f>
        <v>BRAC</v>
      </c>
    </row>
    <row r="3723" spans="1:29" ht="16.5" customHeight="1">
      <c r="A3723" s="183"/>
      <c r="B3723" s="183" t="s">
        <v>8385</v>
      </c>
      <c r="C3723" s="195" t="s">
        <v>5273</v>
      </c>
      <c r="D3723" s="268" t="s">
        <v>5033</v>
      </c>
      <c r="E3723" s="233" t="s">
        <v>5273</v>
      </c>
      <c r="F3723" s="195" t="s">
        <v>27</v>
      </c>
      <c r="G3723" s="195" t="s">
        <v>8011</v>
      </c>
      <c r="H3723" s="301" t="s">
        <v>8363</v>
      </c>
      <c r="I3723" s="195" t="str">
        <f>IFERROR(VLOOKUP(Table[[#This Row],[Activity Details of Assistance]],WHAT!E:F,2,FALSE),"")</f>
        <v># of tube well</v>
      </c>
      <c r="J3723" s="195"/>
      <c r="K3723">
        <v>191</v>
      </c>
      <c r="L3723" s="195" t="s">
        <v>28</v>
      </c>
      <c r="M3723" s="293" t="s">
        <v>13</v>
      </c>
      <c r="N3723" t="s">
        <v>14</v>
      </c>
      <c r="O3723" t="s">
        <v>309</v>
      </c>
      <c r="P3723" t="s">
        <v>1606</v>
      </c>
      <c r="Q3723" t="s">
        <v>6385</v>
      </c>
      <c r="R3723" s="230">
        <v>45169</v>
      </c>
      <c r="S3723" s="230">
        <v>45657</v>
      </c>
      <c r="T3723" t="s">
        <v>8407</v>
      </c>
      <c r="U3723" s="259"/>
      <c r="V3723" s="259"/>
      <c r="W3723" s="259"/>
      <c r="X3723" s="259"/>
      <c r="Y3723" s="260"/>
      <c r="Z3723" t="s">
        <v>8375</v>
      </c>
      <c r="AA3723" t="s">
        <v>8376</v>
      </c>
      <c r="AB3723">
        <v>18474546121</v>
      </c>
      <c r="AC3723" s="261" t="str">
        <f>_xlfn.IFNA(IF(Table[[#This Row],[Programme Partner]]&lt;&gt;Table[[#This Row],[Implementing Partner]],CONCATENATE(Table[[#This Row],[Programme Partner]],"-",Table[[#This Row],[Implementing Partner]]),Table[[#This Row],[Programme Partner]]),"")</f>
        <v>UNHCR-BRAC</v>
      </c>
    </row>
    <row r="3724" spans="1:29" ht="16.5" customHeight="1">
      <c r="A3724" s="183"/>
      <c r="B3724" s="183" t="s">
        <v>8385</v>
      </c>
      <c r="C3724" s="195" t="s">
        <v>5273</v>
      </c>
      <c r="D3724" s="268" t="s">
        <v>5033</v>
      </c>
      <c r="E3724" s="233" t="s">
        <v>5273</v>
      </c>
      <c r="F3724" s="195" t="s">
        <v>27</v>
      </c>
      <c r="G3724" s="195" t="s">
        <v>8011</v>
      </c>
      <c r="H3724" s="301" t="s">
        <v>8413</v>
      </c>
      <c r="I3724" s="195" t="str">
        <f>IFERROR(VLOOKUP(Table[[#This Row],[Activity Details of Assistance]],WHAT!E:F,2,FALSE),"")</f>
        <v># of tapstand</v>
      </c>
      <c r="J3724" s="195"/>
      <c r="K3724">
        <v>1</v>
      </c>
      <c r="L3724" s="195" t="s">
        <v>28</v>
      </c>
      <c r="M3724" s="293" t="s">
        <v>13</v>
      </c>
      <c r="N3724" t="s">
        <v>14</v>
      </c>
      <c r="O3724" t="s">
        <v>309</v>
      </c>
      <c r="P3724" t="s">
        <v>1606</v>
      </c>
      <c r="Q3724" t="s">
        <v>6385</v>
      </c>
      <c r="R3724" s="230">
        <v>45169</v>
      </c>
      <c r="S3724" s="230">
        <v>45657</v>
      </c>
      <c r="T3724" t="s">
        <v>8407</v>
      </c>
      <c r="U3724" s="259"/>
      <c r="V3724" s="259"/>
      <c r="W3724" s="259"/>
      <c r="X3724" s="259"/>
      <c r="Y3724" s="260"/>
      <c r="Z3724" t="s">
        <v>8375</v>
      </c>
      <c r="AA3724" t="s">
        <v>8376</v>
      </c>
      <c r="AB3724">
        <v>18474546121</v>
      </c>
      <c r="AC3724" s="261" t="str">
        <f>_xlfn.IFNA(IF(Table[[#This Row],[Programme Partner]]&lt;&gt;Table[[#This Row],[Implementing Partner]],CONCATENATE(Table[[#This Row],[Programme Partner]],"-",Table[[#This Row],[Implementing Partner]]),Table[[#This Row],[Programme Partner]]),"")</f>
        <v>UNHCR-BRAC</v>
      </c>
    </row>
    <row r="3725" spans="1:29" ht="16.5" customHeight="1">
      <c r="A3725" s="183"/>
      <c r="B3725" s="183" t="s">
        <v>8385</v>
      </c>
      <c r="C3725" s="195" t="s">
        <v>5273</v>
      </c>
      <c r="D3725" s="268" t="s">
        <v>5033</v>
      </c>
      <c r="E3725" s="233" t="s">
        <v>5273</v>
      </c>
      <c r="F3725" s="195" t="s">
        <v>27</v>
      </c>
      <c r="G3725" s="195" t="s">
        <v>8012</v>
      </c>
      <c r="H3725" s="301" t="s">
        <v>8323</v>
      </c>
      <c r="I3725" s="195" t="str">
        <f>IFERROR(VLOOKUP(Table[[#This Row],[Activity Details of Assistance]],WHAT!E:F,2,FALSE),"")</f>
        <v xml:space="preserve"># of door </v>
      </c>
      <c r="J3725" s="195"/>
      <c r="K3725">
        <v>16</v>
      </c>
      <c r="L3725" s="195" t="s">
        <v>28</v>
      </c>
      <c r="M3725" s="293" t="s">
        <v>13</v>
      </c>
      <c r="N3725" t="s">
        <v>14</v>
      </c>
      <c r="O3725" t="s">
        <v>309</v>
      </c>
      <c r="P3725" t="s">
        <v>1606</v>
      </c>
      <c r="Q3725" t="s">
        <v>6385</v>
      </c>
      <c r="R3725" s="230">
        <v>45169</v>
      </c>
      <c r="S3725" s="230">
        <v>45657</v>
      </c>
      <c r="T3725" t="s">
        <v>8407</v>
      </c>
      <c r="U3725" s="259"/>
      <c r="V3725" s="259"/>
      <c r="W3725" s="259"/>
      <c r="X3725" s="259"/>
      <c r="Y3725" s="260"/>
      <c r="Z3725" t="s">
        <v>8375</v>
      </c>
      <c r="AA3725" t="s">
        <v>8376</v>
      </c>
      <c r="AB3725">
        <v>18474546121</v>
      </c>
      <c r="AC3725" s="261" t="str">
        <f>_xlfn.IFNA(IF(Table[[#This Row],[Programme Partner]]&lt;&gt;Table[[#This Row],[Implementing Partner]],CONCATENATE(Table[[#This Row],[Programme Partner]],"-",Table[[#This Row],[Implementing Partner]]),Table[[#This Row],[Programme Partner]]),"")</f>
        <v>UNHCR-BRAC</v>
      </c>
    </row>
    <row r="3726" spans="1:29" ht="16.5" customHeight="1">
      <c r="A3726" s="183"/>
      <c r="B3726" s="183" t="s">
        <v>8385</v>
      </c>
      <c r="C3726" s="195" t="s">
        <v>5273</v>
      </c>
      <c r="D3726" s="268" t="s">
        <v>5033</v>
      </c>
      <c r="E3726" s="233" t="s">
        <v>5273</v>
      </c>
      <c r="F3726" s="195" t="s">
        <v>27</v>
      </c>
      <c r="G3726" s="195" t="s">
        <v>8012</v>
      </c>
      <c r="H3726" s="301" t="s">
        <v>8364</v>
      </c>
      <c r="I3726" s="195" t="str">
        <f>IFERROR(VLOOKUP(Table[[#This Row],[Activity Details of Assistance]],WHAT!E:F,2,FALSE),"")</f>
        <v xml:space="preserve"># of door </v>
      </c>
      <c r="J3726" s="195"/>
      <c r="K3726">
        <v>35</v>
      </c>
      <c r="L3726" s="195" t="s">
        <v>28</v>
      </c>
      <c r="M3726" s="293" t="s">
        <v>13</v>
      </c>
      <c r="N3726" t="s">
        <v>14</v>
      </c>
      <c r="O3726" t="s">
        <v>309</v>
      </c>
      <c r="P3726" t="s">
        <v>1606</v>
      </c>
      <c r="Q3726" t="s">
        <v>6385</v>
      </c>
      <c r="R3726" s="230">
        <v>45169</v>
      </c>
      <c r="S3726" s="230">
        <v>45657</v>
      </c>
      <c r="T3726" t="s">
        <v>8407</v>
      </c>
      <c r="U3726" s="259"/>
      <c r="V3726" s="259"/>
      <c r="W3726" s="259"/>
      <c r="X3726" s="259"/>
      <c r="Y3726" s="260"/>
      <c r="Z3726" t="s">
        <v>8375</v>
      </c>
      <c r="AA3726" t="s">
        <v>8376</v>
      </c>
      <c r="AB3726">
        <v>18474546121</v>
      </c>
      <c r="AC3726" s="261" t="str">
        <f>_xlfn.IFNA(IF(Table[[#This Row],[Programme Partner]]&lt;&gt;Table[[#This Row],[Implementing Partner]],CONCATENATE(Table[[#This Row],[Programme Partner]],"-",Table[[#This Row],[Implementing Partner]]),Table[[#This Row],[Programme Partner]]),"")</f>
        <v>UNHCR-BRAC</v>
      </c>
    </row>
    <row r="3727" spans="1:29" ht="16.5" customHeight="1">
      <c r="A3727" s="183"/>
      <c r="B3727" s="183" t="s">
        <v>8385</v>
      </c>
      <c r="C3727" s="195" t="s">
        <v>5273</v>
      </c>
      <c r="D3727" s="268" t="s">
        <v>5033</v>
      </c>
      <c r="E3727" s="233" t="s">
        <v>5273</v>
      </c>
      <c r="F3727" s="195" t="s">
        <v>27</v>
      </c>
      <c r="G3727" s="195" t="s">
        <v>8012</v>
      </c>
      <c r="H3727" s="301" t="s">
        <v>8403</v>
      </c>
      <c r="I3727" s="195" t="str">
        <f>IFERROR(VLOOKUP(Table[[#This Row],[Activity Details of Assistance]],WHAT!E:F,2,FALSE),"")</f>
        <v># of door</v>
      </c>
      <c r="J3727" s="195"/>
      <c r="K3727">
        <v>15</v>
      </c>
      <c r="L3727" s="195" t="s">
        <v>28</v>
      </c>
      <c r="M3727" s="293" t="s">
        <v>13</v>
      </c>
      <c r="N3727" t="s">
        <v>14</v>
      </c>
      <c r="O3727" t="s">
        <v>309</v>
      </c>
      <c r="P3727" t="s">
        <v>1606</v>
      </c>
      <c r="Q3727" t="s">
        <v>6385</v>
      </c>
      <c r="R3727" s="230">
        <v>45169</v>
      </c>
      <c r="S3727" s="230">
        <v>45657</v>
      </c>
      <c r="T3727" t="s">
        <v>8407</v>
      </c>
      <c r="U3727" s="259"/>
      <c r="V3727" s="259"/>
      <c r="W3727" s="259"/>
      <c r="X3727" s="259"/>
      <c r="Y3727" s="260"/>
      <c r="Z3727" t="s">
        <v>8375</v>
      </c>
      <c r="AA3727" t="s">
        <v>8376</v>
      </c>
      <c r="AB3727">
        <v>18474546121</v>
      </c>
      <c r="AC3727" s="261" t="str">
        <f>_xlfn.IFNA(IF(Table[[#This Row],[Programme Partner]]&lt;&gt;Table[[#This Row],[Implementing Partner]],CONCATENATE(Table[[#This Row],[Programme Partner]],"-",Table[[#This Row],[Implementing Partner]]),Table[[#This Row],[Programme Partner]]),"")</f>
        <v>UNHCR-BRAC</v>
      </c>
    </row>
    <row r="3728" spans="1:29" ht="16.5" customHeight="1">
      <c r="A3728" s="183"/>
      <c r="B3728" s="183" t="s">
        <v>8385</v>
      </c>
      <c r="C3728" s="195" t="s">
        <v>5273</v>
      </c>
      <c r="D3728" s="268" t="s">
        <v>5033</v>
      </c>
      <c r="E3728" s="233" t="s">
        <v>5273</v>
      </c>
      <c r="F3728" s="195" t="s">
        <v>27</v>
      </c>
      <c r="G3728" s="195" t="s">
        <v>8012</v>
      </c>
      <c r="H3728" s="301" t="s">
        <v>8316</v>
      </c>
      <c r="I3728" s="195" t="str">
        <f>IFERROR(VLOOKUP(Table[[#This Row],[Activity Details of Assistance]],WHAT!E:F,2,FALSE),"")</f>
        <v># of door</v>
      </c>
      <c r="J3728" s="195"/>
      <c r="K3728">
        <v>16</v>
      </c>
      <c r="L3728" s="195" t="s">
        <v>28</v>
      </c>
      <c r="M3728" s="293" t="s">
        <v>13</v>
      </c>
      <c r="N3728" t="s">
        <v>14</v>
      </c>
      <c r="O3728" t="s">
        <v>309</v>
      </c>
      <c r="P3728" t="s">
        <v>1606</v>
      </c>
      <c r="Q3728" t="s">
        <v>6385</v>
      </c>
      <c r="R3728" s="230">
        <v>45169</v>
      </c>
      <c r="S3728" s="230">
        <v>45657</v>
      </c>
      <c r="T3728" t="s">
        <v>8407</v>
      </c>
      <c r="U3728" s="259"/>
      <c r="V3728" s="259"/>
      <c r="W3728" s="259"/>
      <c r="X3728" s="259"/>
      <c r="Y3728" s="260"/>
      <c r="Z3728" t="s">
        <v>8375</v>
      </c>
      <c r="AA3728" t="s">
        <v>8376</v>
      </c>
      <c r="AB3728">
        <v>18474546121</v>
      </c>
      <c r="AC3728" s="261" t="str">
        <f>_xlfn.IFNA(IF(Table[[#This Row],[Programme Partner]]&lt;&gt;Table[[#This Row],[Implementing Partner]],CONCATENATE(Table[[#This Row],[Programme Partner]],"-",Table[[#This Row],[Implementing Partner]]),Table[[#This Row],[Programme Partner]]),"")</f>
        <v>UNHCR-BRAC</v>
      </c>
    </row>
    <row r="3729" spans="1:29" ht="16.5" customHeight="1">
      <c r="A3729" s="183"/>
      <c r="B3729" s="183" t="s">
        <v>8385</v>
      </c>
      <c r="C3729" s="195" t="s">
        <v>5273</v>
      </c>
      <c r="D3729" s="268" t="s">
        <v>5033</v>
      </c>
      <c r="E3729" s="233" t="s">
        <v>5273</v>
      </c>
      <c r="F3729" s="195" t="s">
        <v>27</v>
      </c>
      <c r="G3729" s="195" t="s">
        <v>8012</v>
      </c>
      <c r="H3729" s="301" t="s">
        <v>8365</v>
      </c>
      <c r="I3729" s="195" t="str">
        <f>IFERROR(VLOOKUP(Table[[#This Row],[Activity Details of Assistance]],WHAT!E:F,2,FALSE),"")</f>
        <v># of door</v>
      </c>
      <c r="J3729" s="195"/>
      <c r="K3729">
        <v>141</v>
      </c>
      <c r="L3729" s="195" t="s">
        <v>28</v>
      </c>
      <c r="M3729" s="293" t="s">
        <v>13</v>
      </c>
      <c r="N3729" t="s">
        <v>14</v>
      </c>
      <c r="O3729" t="s">
        <v>309</v>
      </c>
      <c r="P3729" t="s">
        <v>1606</v>
      </c>
      <c r="Q3729" t="s">
        <v>6385</v>
      </c>
      <c r="R3729" s="230">
        <v>45169</v>
      </c>
      <c r="S3729" s="230">
        <v>45657</v>
      </c>
      <c r="T3729" t="s">
        <v>8407</v>
      </c>
      <c r="U3729" s="259"/>
      <c r="V3729" s="259"/>
      <c r="W3729" s="259"/>
      <c r="X3729" s="259"/>
      <c r="Y3729" s="260"/>
      <c r="Z3729" t="s">
        <v>8375</v>
      </c>
      <c r="AA3729" t="s">
        <v>8376</v>
      </c>
      <c r="AB3729">
        <v>18474546121</v>
      </c>
      <c r="AC3729" s="261" t="str">
        <f>_xlfn.IFNA(IF(Table[[#This Row],[Programme Partner]]&lt;&gt;Table[[#This Row],[Implementing Partner]],CONCATENATE(Table[[#This Row],[Programme Partner]],"-",Table[[#This Row],[Implementing Partner]]),Table[[#This Row],[Programme Partner]]),"")</f>
        <v>UNHCR-BRAC</v>
      </c>
    </row>
    <row r="3730" spans="1:29" ht="16.5" customHeight="1">
      <c r="A3730" s="183"/>
      <c r="B3730" s="183" t="s">
        <v>8385</v>
      </c>
      <c r="C3730" s="195" t="s">
        <v>5273</v>
      </c>
      <c r="D3730" s="268" t="s">
        <v>5033</v>
      </c>
      <c r="E3730" s="233" t="s">
        <v>5273</v>
      </c>
      <c r="F3730" s="195" t="s">
        <v>27</v>
      </c>
      <c r="G3730" s="195" t="s">
        <v>8012</v>
      </c>
      <c r="H3730" s="301" t="s">
        <v>8312</v>
      </c>
      <c r="I3730" s="195" t="str">
        <f>IFERROR(VLOOKUP(Table[[#This Row],[Activity Details of Assistance]],WHAT!E:F,2,FALSE),"")</f>
        <v># of door</v>
      </c>
      <c r="J3730" s="195"/>
      <c r="K3730">
        <v>598</v>
      </c>
      <c r="L3730" s="195" t="s">
        <v>28</v>
      </c>
      <c r="M3730" s="293" t="s">
        <v>13</v>
      </c>
      <c r="N3730" t="s">
        <v>14</v>
      </c>
      <c r="O3730" t="s">
        <v>309</v>
      </c>
      <c r="P3730" t="s">
        <v>1606</v>
      </c>
      <c r="Q3730" t="s">
        <v>6385</v>
      </c>
      <c r="R3730" s="230">
        <v>45169</v>
      </c>
      <c r="S3730" s="230">
        <v>45657</v>
      </c>
      <c r="T3730" t="s">
        <v>8407</v>
      </c>
      <c r="U3730" s="259"/>
      <c r="V3730" s="259"/>
      <c r="W3730" s="259"/>
      <c r="X3730" s="259"/>
      <c r="Y3730" s="260"/>
      <c r="Z3730" t="s">
        <v>8375</v>
      </c>
      <c r="AA3730" t="s">
        <v>8376</v>
      </c>
      <c r="AB3730">
        <v>18474546121</v>
      </c>
      <c r="AC3730" s="261" t="str">
        <f>_xlfn.IFNA(IF(Table[[#This Row],[Programme Partner]]&lt;&gt;Table[[#This Row],[Implementing Partner]],CONCATENATE(Table[[#This Row],[Programme Partner]],"-",Table[[#This Row],[Implementing Partner]]),Table[[#This Row],[Programme Partner]]),"")</f>
        <v>UNHCR-BRAC</v>
      </c>
    </row>
    <row r="3731" spans="1:29" ht="16.5" customHeight="1">
      <c r="A3731" s="183"/>
      <c r="B3731" s="183" t="s">
        <v>8385</v>
      </c>
      <c r="C3731" s="195" t="s">
        <v>5273</v>
      </c>
      <c r="D3731" s="268" t="s">
        <v>5033</v>
      </c>
      <c r="E3731" s="233" t="s">
        <v>5273</v>
      </c>
      <c r="F3731" s="195" t="s">
        <v>27</v>
      </c>
      <c r="G3731" s="195" t="s">
        <v>8013</v>
      </c>
      <c r="H3731" s="301" t="s">
        <v>8286</v>
      </c>
      <c r="I3731" s="195" t="str">
        <f>IFERROR(VLOOKUP(Table[[#This Row],[Activity Details of Assistance]],WHAT!E:F,2,FALSE),"")</f>
        <v># of HP sessions at community level</v>
      </c>
      <c r="J3731" s="195"/>
      <c r="K3731">
        <v>14</v>
      </c>
      <c r="L3731" s="195" t="s">
        <v>28</v>
      </c>
      <c r="M3731" s="293" t="s">
        <v>13</v>
      </c>
      <c r="N3731" t="s">
        <v>14</v>
      </c>
      <c r="O3731" t="s">
        <v>309</v>
      </c>
      <c r="P3731" t="s">
        <v>1606</v>
      </c>
      <c r="Q3731" t="s">
        <v>6385</v>
      </c>
      <c r="R3731" s="230">
        <v>45169</v>
      </c>
      <c r="S3731" s="230">
        <v>45657</v>
      </c>
      <c r="T3731" t="s">
        <v>8407</v>
      </c>
      <c r="U3731" s="259"/>
      <c r="V3731" s="259"/>
      <c r="W3731" s="259"/>
      <c r="X3731" s="259"/>
      <c r="Y3731" s="260"/>
      <c r="Z3731" t="s">
        <v>8375</v>
      </c>
      <c r="AA3731" t="s">
        <v>8376</v>
      </c>
      <c r="AB3731">
        <v>18474546121</v>
      </c>
      <c r="AC3731" s="261" t="str">
        <f>_xlfn.IFNA(IF(Table[[#This Row],[Programme Partner]]&lt;&gt;Table[[#This Row],[Implementing Partner]],CONCATENATE(Table[[#This Row],[Programme Partner]],"-",Table[[#This Row],[Implementing Partner]]),Table[[#This Row],[Programme Partner]]),"")</f>
        <v>UNHCR-BRAC</v>
      </c>
    </row>
    <row r="3732" spans="1:29" ht="16.5" customHeight="1">
      <c r="A3732" s="183"/>
      <c r="B3732" s="183" t="s">
        <v>8385</v>
      </c>
      <c r="C3732" s="195" t="s">
        <v>5273</v>
      </c>
      <c r="D3732" s="268" t="s">
        <v>5033</v>
      </c>
      <c r="E3732" s="233" t="s">
        <v>5273</v>
      </c>
      <c r="F3732" s="195" t="s">
        <v>27</v>
      </c>
      <c r="G3732" s="195" t="s">
        <v>8013</v>
      </c>
      <c r="H3732" s="301" t="s">
        <v>8287</v>
      </c>
      <c r="I3732" s="195" t="str">
        <f>IFERROR(VLOOKUP(Table[[#This Row],[Activity Details of Assistance]],WHAT!E:F,2,FALSE),"")</f>
        <v># of HP sessions at HH level</v>
      </c>
      <c r="J3732" s="195"/>
      <c r="K3732">
        <v>8494</v>
      </c>
      <c r="L3732" s="195" t="s">
        <v>28</v>
      </c>
      <c r="M3732" s="293" t="s">
        <v>13</v>
      </c>
      <c r="N3732" t="s">
        <v>14</v>
      </c>
      <c r="O3732" t="s">
        <v>309</v>
      </c>
      <c r="P3732" t="s">
        <v>1606</v>
      </c>
      <c r="Q3732" t="s">
        <v>6385</v>
      </c>
      <c r="R3732" s="230">
        <v>45169</v>
      </c>
      <c r="S3732" s="230">
        <v>45657</v>
      </c>
      <c r="T3732" t="s">
        <v>8407</v>
      </c>
      <c r="U3732" s="259"/>
      <c r="V3732" s="259"/>
      <c r="W3732" s="259"/>
      <c r="X3732" s="259"/>
      <c r="Y3732" s="260"/>
      <c r="Z3732" t="s">
        <v>8375</v>
      </c>
      <c r="AA3732" t="s">
        <v>8376</v>
      </c>
      <c r="AB3732">
        <v>18474546121</v>
      </c>
      <c r="AC3732" s="261" t="str">
        <f>_xlfn.IFNA(IF(Table[[#This Row],[Programme Partner]]&lt;&gt;Table[[#This Row],[Implementing Partner]],CONCATENATE(Table[[#This Row],[Programme Partner]],"-",Table[[#This Row],[Implementing Partner]]),Table[[#This Row],[Programme Partner]]),"")</f>
        <v>UNHCR-BRAC</v>
      </c>
    </row>
    <row r="3733" spans="1:29" ht="16.5" customHeight="1">
      <c r="A3733" s="183"/>
      <c r="B3733" s="183" t="s">
        <v>8385</v>
      </c>
      <c r="C3733" s="195" t="s">
        <v>5273</v>
      </c>
      <c r="D3733" s="268" t="s">
        <v>5033</v>
      </c>
      <c r="E3733" s="233" t="s">
        <v>5273</v>
      </c>
      <c r="F3733" s="195" t="s">
        <v>27</v>
      </c>
      <c r="G3733" s="195" t="s">
        <v>8014</v>
      </c>
      <c r="H3733" s="301" t="s">
        <v>8401</v>
      </c>
      <c r="I3733" s="195" t="str">
        <f>IFERROR(VLOOKUP(Table[[#This Row],[Activity Details of Assistance]],WHAT!E:F,2,FALSE),"")</f>
        <v># of household</v>
      </c>
      <c r="J3733" s="195"/>
      <c r="K3733">
        <v>1253</v>
      </c>
      <c r="L3733" s="195" t="s">
        <v>28</v>
      </c>
      <c r="M3733" s="293" t="s">
        <v>13</v>
      </c>
      <c r="N3733" t="s">
        <v>14</v>
      </c>
      <c r="O3733" t="s">
        <v>309</v>
      </c>
      <c r="P3733" t="s">
        <v>1606</v>
      </c>
      <c r="Q3733" t="s">
        <v>6385</v>
      </c>
      <c r="R3733" s="230">
        <v>45169</v>
      </c>
      <c r="S3733" s="230">
        <v>45657</v>
      </c>
      <c r="T3733" t="s">
        <v>8407</v>
      </c>
      <c r="U3733" s="259"/>
      <c r="V3733" s="259"/>
      <c r="W3733" s="259"/>
      <c r="X3733" s="259"/>
      <c r="Y3733" s="260"/>
      <c r="Z3733" t="s">
        <v>8375</v>
      </c>
      <c r="AA3733" t="s">
        <v>8376</v>
      </c>
      <c r="AB3733">
        <v>18474546121</v>
      </c>
      <c r="AC3733" s="261" t="str">
        <f>_xlfn.IFNA(IF(Table[[#This Row],[Programme Partner]]&lt;&gt;Table[[#This Row],[Implementing Partner]],CONCATENATE(Table[[#This Row],[Programme Partner]],"-",Table[[#This Row],[Implementing Partner]]),Table[[#This Row],[Programme Partner]]),"")</f>
        <v>UNHCR-BRAC</v>
      </c>
    </row>
    <row r="3734" spans="1:29" ht="16.5" customHeight="1">
      <c r="A3734" s="183"/>
      <c r="B3734" s="183" t="s">
        <v>8385</v>
      </c>
      <c r="C3734" s="195" t="s">
        <v>5273</v>
      </c>
      <c r="D3734" s="268" t="s">
        <v>5033</v>
      </c>
      <c r="E3734" s="233" t="s">
        <v>5273</v>
      </c>
      <c r="F3734" s="195" t="s">
        <v>27</v>
      </c>
      <c r="G3734" s="195" t="s">
        <v>8014</v>
      </c>
      <c r="H3734" s="301" t="s">
        <v>8412</v>
      </c>
      <c r="I3734" s="195" t="str">
        <f>IFERROR(VLOOKUP(Table[[#This Row],[Activity Details of Assistance]],WHAT!E:F,2,FALSE),"")</f>
        <v># of HH</v>
      </c>
      <c r="J3734" s="195"/>
      <c r="K3734">
        <v>6730</v>
      </c>
      <c r="L3734" s="195" t="s">
        <v>28</v>
      </c>
      <c r="M3734" s="293" t="s">
        <v>13</v>
      </c>
      <c r="N3734" t="s">
        <v>14</v>
      </c>
      <c r="O3734" t="s">
        <v>309</v>
      </c>
      <c r="P3734" t="s">
        <v>1606</v>
      </c>
      <c r="Q3734" t="s">
        <v>6385</v>
      </c>
      <c r="R3734" s="230">
        <v>45169</v>
      </c>
      <c r="S3734" s="230">
        <v>45657</v>
      </c>
      <c r="T3734" t="s">
        <v>8407</v>
      </c>
      <c r="U3734" s="259"/>
      <c r="V3734" s="259"/>
      <c r="W3734" s="259"/>
      <c r="X3734" s="259"/>
      <c r="Y3734" s="260"/>
      <c r="Z3734" t="s">
        <v>8375</v>
      </c>
      <c r="AA3734" t="s">
        <v>8376</v>
      </c>
      <c r="AB3734">
        <v>18474546121</v>
      </c>
      <c r="AC3734" s="261" t="str">
        <f>_xlfn.IFNA(IF(Table[[#This Row],[Programme Partner]]&lt;&gt;Table[[#This Row],[Implementing Partner]],CONCATENATE(Table[[#This Row],[Programme Partner]],"-",Table[[#This Row],[Implementing Partner]]),Table[[#This Row],[Programme Partner]]),"")</f>
        <v>UNHCR-BRAC</v>
      </c>
    </row>
    <row r="3735" spans="1:29" ht="16.5" customHeight="1">
      <c r="A3735" s="183"/>
      <c r="B3735" s="183" t="s">
        <v>8385</v>
      </c>
      <c r="C3735" s="195" t="s">
        <v>5273</v>
      </c>
      <c r="D3735" s="268" t="s">
        <v>5033</v>
      </c>
      <c r="E3735" s="233" t="s">
        <v>5273</v>
      </c>
      <c r="F3735" s="195" t="s">
        <v>27</v>
      </c>
      <c r="G3735" s="195" t="s">
        <v>8011</v>
      </c>
      <c r="H3735" s="301" t="s">
        <v>8363</v>
      </c>
      <c r="I3735" s="195" t="str">
        <f>IFERROR(VLOOKUP(Table[[#This Row],[Activity Details of Assistance]],WHAT!E:F,2,FALSE),"")</f>
        <v># of tube well</v>
      </c>
      <c r="J3735" s="195"/>
      <c r="K3735">
        <v>19</v>
      </c>
      <c r="L3735" s="195" t="s">
        <v>28</v>
      </c>
      <c r="M3735" s="293" t="s">
        <v>13</v>
      </c>
      <c r="N3735" t="s">
        <v>14</v>
      </c>
      <c r="O3735" t="s">
        <v>309</v>
      </c>
      <c r="P3735" t="s">
        <v>1606</v>
      </c>
      <c r="Q3735" t="s">
        <v>6656</v>
      </c>
      <c r="R3735" s="230">
        <v>45169</v>
      </c>
      <c r="S3735" s="230">
        <v>45657</v>
      </c>
      <c r="T3735" t="s">
        <v>8407</v>
      </c>
      <c r="U3735" s="259"/>
      <c r="V3735" s="259"/>
      <c r="W3735" s="259"/>
      <c r="X3735" s="259"/>
      <c r="Y3735" s="260"/>
      <c r="Z3735" t="s">
        <v>8375</v>
      </c>
      <c r="AA3735" t="s">
        <v>8376</v>
      </c>
      <c r="AB3735">
        <v>1847456121</v>
      </c>
      <c r="AC3735" s="261" t="str">
        <f>_xlfn.IFNA(IF(Table[[#This Row],[Programme Partner]]&lt;&gt;Table[[#This Row],[Implementing Partner]],CONCATENATE(Table[[#This Row],[Programme Partner]],"-",Table[[#This Row],[Implementing Partner]]),Table[[#This Row],[Programme Partner]]),"")</f>
        <v>UNHCR-BRAC</v>
      </c>
    </row>
    <row r="3736" spans="1:29" ht="16.5" customHeight="1">
      <c r="A3736" s="183"/>
      <c r="B3736" s="183" t="s">
        <v>8385</v>
      </c>
      <c r="C3736" s="195" t="s">
        <v>5273</v>
      </c>
      <c r="D3736" s="268" t="s">
        <v>5033</v>
      </c>
      <c r="E3736" s="233" t="s">
        <v>5273</v>
      </c>
      <c r="F3736" s="195" t="s">
        <v>27</v>
      </c>
      <c r="G3736" s="195" t="s">
        <v>8011</v>
      </c>
      <c r="H3736" s="301" t="s">
        <v>8413</v>
      </c>
      <c r="I3736" s="195" t="str">
        <f>IFERROR(VLOOKUP(Table[[#This Row],[Activity Details of Assistance]],WHAT!E:F,2,FALSE),"")</f>
        <v># of tapstand</v>
      </c>
      <c r="J3736" s="195"/>
      <c r="K3736">
        <v>1</v>
      </c>
      <c r="L3736" s="195" t="s">
        <v>28</v>
      </c>
      <c r="M3736" s="293" t="s">
        <v>13</v>
      </c>
      <c r="N3736" t="s">
        <v>14</v>
      </c>
      <c r="O3736" t="s">
        <v>309</v>
      </c>
      <c r="P3736" t="s">
        <v>1606</v>
      </c>
      <c r="Q3736" t="s">
        <v>6656</v>
      </c>
      <c r="R3736" s="230">
        <v>45169</v>
      </c>
      <c r="S3736" s="230">
        <v>45657</v>
      </c>
      <c r="T3736" t="s">
        <v>8407</v>
      </c>
      <c r="U3736" s="259"/>
      <c r="V3736" s="259"/>
      <c r="W3736" s="259"/>
      <c r="X3736" s="259"/>
      <c r="Y3736" s="260"/>
      <c r="Z3736" t="s">
        <v>8375</v>
      </c>
      <c r="AA3736" t="s">
        <v>8376</v>
      </c>
      <c r="AB3736">
        <v>1847456121</v>
      </c>
      <c r="AC3736" s="261" t="str">
        <f>_xlfn.IFNA(IF(Table[[#This Row],[Programme Partner]]&lt;&gt;Table[[#This Row],[Implementing Partner]],CONCATENATE(Table[[#This Row],[Programme Partner]],"-",Table[[#This Row],[Implementing Partner]]),Table[[#This Row],[Programme Partner]]),"")</f>
        <v>UNHCR-BRAC</v>
      </c>
    </row>
    <row r="3737" spans="1:29" ht="16.5" customHeight="1">
      <c r="A3737" s="183"/>
      <c r="B3737" s="183" t="s">
        <v>8385</v>
      </c>
      <c r="C3737" s="195" t="s">
        <v>5273</v>
      </c>
      <c r="D3737" s="268" t="s">
        <v>5033</v>
      </c>
      <c r="E3737" s="233" t="s">
        <v>5273</v>
      </c>
      <c r="F3737" s="195" t="s">
        <v>27</v>
      </c>
      <c r="G3737" s="195" t="s">
        <v>8012</v>
      </c>
      <c r="H3737" s="301" t="s">
        <v>8323</v>
      </c>
      <c r="I3737" s="195" t="str">
        <f>IFERROR(VLOOKUP(Table[[#This Row],[Activity Details of Assistance]],WHAT!E:F,2,FALSE),"")</f>
        <v xml:space="preserve"># of door </v>
      </c>
      <c r="J3737" s="195"/>
      <c r="K3737">
        <v>6</v>
      </c>
      <c r="L3737" s="195" t="s">
        <v>28</v>
      </c>
      <c r="M3737" s="293" t="s">
        <v>13</v>
      </c>
      <c r="N3737" t="s">
        <v>14</v>
      </c>
      <c r="O3737" t="s">
        <v>309</v>
      </c>
      <c r="P3737" t="s">
        <v>1606</v>
      </c>
      <c r="Q3737" t="s">
        <v>6656</v>
      </c>
      <c r="R3737" s="230">
        <v>45169</v>
      </c>
      <c r="S3737" s="230">
        <v>45657</v>
      </c>
      <c r="T3737" t="s">
        <v>8407</v>
      </c>
      <c r="U3737" s="259"/>
      <c r="V3737" s="259"/>
      <c r="W3737" s="259"/>
      <c r="X3737" s="259"/>
      <c r="Y3737" s="260"/>
      <c r="Z3737" t="s">
        <v>8375</v>
      </c>
      <c r="AA3737" t="s">
        <v>8376</v>
      </c>
      <c r="AB3737">
        <v>1847456121</v>
      </c>
      <c r="AC3737" s="261" t="str">
        <f>_xlfn.IFNA(IF(Table[[#This Row],[Programme Partner]]&lt;&gt;Table[[#This Row],[Implementing Partner]],CONCATENATE(Table[[#This Row],[Programme Partner]],"-",Table[[#This Row],[Implementing Partner]]),Table[[#This Row],[Programme Partner]]),"")</f>
        <v>UNHCR-BRAC</v>
      </c>
    </row>
    <row r="3738" spans="1:29" ht="16.5" customHeight="1">
      <c r="A3738" s="183"/>
      <c r="B3738" s="183" t="s">
        <v>8385</v>
      </c>
      <c r="C3738" s="195" t="s">
        <v>5273</v>
      </c>
      <c r="D3738" s="268" t="s">
        <v>5033</v>
      </c>
      <c r="E3738" s="233" t="s">
        <v>5273</v>
      </c>
      <c r="F3738" s="195" t="s">
        <v>27</v>
      </c>
      <c r="G3738" s="195" t="s">
        <v>8012</v>
      </c>
      <c r="H3738" s="301" t="s">
        <v>8364</v>
      </c>
      <c r="I3738" s="195" t="str">
        <f>IFERROR(VLOOKUP(Table[[#This Row],[Activity Details of Assistance]],WHAT!E:F,2,FALSE),"")</f>
        <v xml:space="preserve"># of door </v>
      </c>
      <c r="J3738" s="195"/>
      <c r="K3738">
        <v>16</v>
      </c>
      <c r="L3738" s="195" t="s">
        <v>28</v>
      </c>
      <c r="M3738" s="293" t="s">
        <v>13</v>
      </c>
      <c r="N3738" t="s">
        <v>14</v>
      </c>
      <c r="O3738" t="s">
        <v>309</v>
      </c>
      <c r="P3738" t="s">
        <v>1606</v>
      </c>
      <c r="Q3738" t="s">
        <v>6656</v>
      </c>
      <c r="R3738" s="230">
        <v>45169</v>
      </c>
      <c r="S3738" s="230">
        <v>45657</v>
      </c>
      <c r="T3738" t="s">
        <v>8407</v>
      </c>
      <c r="U3738" s="259"/>
      <c r="V3738" s="259"/>
      <c r="W3738" s="259"/>
      <c r="X3738" s="259"/>
      <c r="Y3738" s="260"/>
      <c r="Z3738" t="s">
        <v>8375</v>
      </c>
      <c r="AA3738" t="s">
        <v>8376</v>
      </c>
      <c r="AB3738">
        <v>1847456121</v>
      </c>
      <c r="AC3738" s="261" t="str">
        <f>_xlfn.IFNA(IF(Table[[#This Row],[Programme Partner]]&lt;&gt;Table[[#This Row],[Implementing Partner]],CONCATENATE(Table[[#This Row],[Programme Partner]],"-",Table[[#This Row],[Implementing Partner]]),Table[[#This Row],[Programme Partner]]),"")</f>
        <v>UNHCR-BRAC</v>
      </c>
    </row>
    <row r="3739" spans="1:29" ht="16.5" customHeight="1">
      <c r="A3739" s="183"/>
      <c r="B3739" s="183" t="s">
        <v>8385</v>
      </c>
      <c r="C3739" s="195" t="s">
        <v>5273</v>
      </c>
      <c r="D3739" s="268" t="s">
        <v>5033</v>
      </c>
      <c r="E3739" s="233" t="s">
        <v>5273</v>
      </c>
      <c r="F3739" s="195" t="s">
        <v>27</v>
      </c>
      <c r="G3739" s="195" t="s">
        <v>8012</v>
      </c>
      <c r="H3739" s="301" t="s">
        <v>8316</v>
      </c>
      <c r="I3739" s="195" t="str">
        <f>IFERROR(VLOOKUP(Table[[#This Row],[Activity Details of Assistance]],WHAT!E:F,2,FALSE),"")</f>
        <v># of door</v>
      </c>
      <c r="J3739" s="195"/>
      <c r="K3739">
        <v>6</v>
      </c>
      <c r="L3739" s="195" t="s">
        <v>28</v>
      </c>
      <c r="M3739" s="293" t="s">
        <v>13</v>
      </c>
      <c r="N3739" t="s">
        <v>14</v>
      </c>
      <c r="O3739" t="s">
        <v>309</v>
      </c>
      <c r="P3739" t="s">
        <v>1606</v>
      </c>
      <c r="Q3739" t="s">
        <v>6656</v>
      </c>
      <c r="R3739" s="230">
        <v>45169</v>
      </c>
      <c r="S3739" s="230">
        <v>45657</v>
      </c>
      <c r="T3739" t="s">
        <v>8407</v>
      </c>
      <c r="U3739" s="259"/>
      <c r="V3739" s="259"/>
      <c r="W3739" s="259"/>
      <c r="X3739" s="259"/>
      <c r="Y3739" s="260"/>
      <c r="Z3739" t="s">
        <v>8375</v>
      </c>
      <c r="AA3739" t="s">
        <v>8376</v>
      </c>
      <c r="AB3739">
        <v>1847456121</v>
      </c>
      <c r="AC3739" s="261" t="str">
        <f>_xlfn.IFNA(IF(Table[[#This Row],[Programme Partner]]&lt;&gt;Table[[#This Row],[Implementing Partner]],CONCATENATE(Table[[#This Row],[Programme Partner]],"-",Table[[#This Row],[Implementing Partner]]),Table[[#This Row],[Programme Partner]]),"")</f>
        <v>UNHCR-BRAC</v>
      </c>
    </row>
    <row r="3740" spans="1:29" ht="16.5" customHeight="1">
      <c r="A3740" s="183"/>
      <c r="B3740" s="183" t="s">
        <v>8385</v>
      </c>
      <c r="C3740" s="195" t="s">
        <v>5273</v>
      </c>
      <c r="D3740" s="268" t="s">
        <v>5033</v>
      </c>
      <c r="E3740" s="233" t="s">
        <v>5273</v>
      </c>
      <c r="F3740" s="195" t="s">
        <v>27</v>
      </c>
      <c r="G3740" s="195" t="s">
        <v>8012</v>
      </c>
      <c r="H3740" s="301" t="s">
        <v>8365</v>
      </c>
      <c r="I3740" s="195" t="str">
        <f>IFERROR(VLOOKUP(Table[[#This Row],[Activity Details of Assistance]],WHAT!E:F,2,FALSE),"")</f>
        <v># of door</v>
      </c>
      <c r="J3740" s="195"/>
      <c r="K3740">
        <v>19</v>
      </c>
      <c r="L3740" s="195" t="s">
        <v>28</v>
      </c>
      <c r="M3740" s="293" t="s">
        <v>13</v>
      </c>
      <c r="N3740" t="s">
        <v>14</v>
      </c>
      <c r="O3740" t="s">
        <v>309</v>
      </c>
      <c r="P3740" t="s">
        <v>1606</v>
      </c>
      <c r="Q3740" t="s">
        <v>6656</v>
      </c>
      <c r="R3740" s="230">
        <v>45169</v>
      </c>
      <c r="S3740" s="230">
        <v>45657</v>
      </c>
      <c r="T3740" t="s">
        <v>8407</v>
      </c>
      <c r="U3740" s="259"/>
      <c r="V3740" s="259"/>
      <c r="W3740" s="259"/>
      <c r="X3740" s="259"/>
      <c r="Y3740" s="260"/>
      <c r="Z3740" t="s">
        <v>8375</v>
      </c>
      <c r="AA3740" t="s">
        <v>8376</v>
      </c>
      <c r="AB3740">
        <v>1847456121</v>
      </c>
      <c r="AC3740" s="261" t="str">
        <f>_xlfn.IFNA(IF(Table[[#This Row],[Programme Partner]]&lt;&gt;Table[[#This Row],[Implementing Partner]],CONCATENATE(Table[[#This Row],[Programme Partner]],"-",Table[[#This Row],[Implementing Partner]]),Table[[#This Row],[Programme Partner]]),"")</f>
        <v>UNHCR-BRAC</v>
      </c>
    </row>
    <row r="3741" spans="1:29" ht="16.5" customHeight="1">
      <c r="A3741" s="183"/>
      <c r="B3741" s="183" t="s">
        <v>8385</v>
      </c>
      <c r="C3741" s="195" t="s">
        <v>5273</v>
      </c>
      <c r="D3741" s="268" t="s">
        <v>5033</v>
      </c>
      <c r="E3741" s="233" t="s">
        <v>5273</v>
      </c>
      <c r="F3741" s="195" t="s">
        <v>27</v>
      </c>
      <c r="G3741" s="195" t="s">
        <v>8012</v>
      </c>
      <c r="H3741" s="301" t="s">
        <v>8312</v>
      </c>
      <c r="I3741" s="195" t="str">
        <f>IFERROR(VLOOKUP(Table[[#This Row],[Activity Details of Assistance]],WHAT!E:F,2,FALSE),"")</f>
        <v># of door</v>
      </c>
      <c r="J3741" s="195"/>
      <c r="K3741">
        <v>176</v>
      </c>
      <c r="L3741" s="195" t="s">
        <v>28</v>
      </c>
      <c r="M3741" s="293" t="s">
        <v>13</v>
      </c>
      <c r="N3741" t="s">
        <v>14</v>
      </c>
      <c r="O3741" t="s">
        <v>309</v>
      </c>
      <c r="P3741" t="s">
        <v>1606</v>
      </c>
      <c r="Q3741" t="s">
        <v>6656</v>
      </c>
      <c r="R3741" s="230">
        <v>45169</v>
      </c>
      <c r="S3741" s="230">
        <v>45657</v>
      </c>
      <c r="T3741" t="s">
        <v>8407</v>
      </c>
      <c r="U3741" s="259"/>
      <c r="V3741" s="259"/>
      <c r="W3741" s="259"/>
      <c r="X3741" s="259"/>
      <c r="Y3741" s="260"/>
      <c r="Z3741" t="s">
        <v>8375</v>
      </c>
      <c r="AA3741" t="s">
        <v>8376</v>
      </c>
      <c r="AB3741">
        <v>1847456121</v>
      </c>
      <c r="AC3741" s="261" t="str">
        <f>_xlfn.IFNA(IF(Table[[#This Row],[Programme Partner]]&lt;&gt;Table[[#This Row],[Implementing Partner]],CONCATENATE(Table[[#This Row],[Programme Partner]],"-",Table[[#This Row],[Implementing Partner]]),Table[[#This Row],[Programme Partner]]),"")</f>
        <v>UNHCR-BRAC</v>
      </c>
    </row>
    <row r="3742" spans="1:29" ht="16.5" customHeight="1">
      <c r="A3742" s="183"/>
      <c r="B3742" s="183" t="s">
        <v>8385</v>
      </c>
      <c r="C3742" s="195" t="s">
        <v>5273</v>
      </c>
      <c r="D3742" s="268" t="s">
        <v>5033</v>
      </c>
      <c r="E3742" s="233" t="s">
        <v>5273</v>
      </c>
      <c r="F3742" s="195" t="s">
        <v>27</v>
      </c>
      <c r="G3742" s="195" t="s">
        <v>8013</v>
      </c>
      <c r="H3742" s="301" t="s">
        <v>8286</v>
      </c>
      <c r="I3742" s="195" t="str">
        <f>IFERROR(VLOOKUP(Table[[#This Row],[Activity Details of Assistance]],WHAT!E:F,2,FALSE),"")</f>
        <v># of HP sessions at community level</v>
      </c>
      <c r="J3742" s="195"/>
      <c r="K3742">
        <v>7</v>
      </c>
      <c r="L3742" s="195" t="s">
        <v>28</v>
      </c>
      <c r="M3742" s="293" t="s">
        <v>13</v>
      </c>
      <c r="N3742" t="s">
        <v>14</v>
      </c>
      <c r="O3742" t="s">
        <v>309</v>
      </c>
      <c r="P3742" t="s">
        <v>1606</v>
      </c>
      <c r="Q3742" t="s">
        <v>6656</v>
      </c>
      <c r="R3742" s="230">
        <v>45169</v>
      </c>
      <c r="S3742" s="230">
        <v>45657</v>
      </c>
      <c r="T3742" t="s">
        <v>8407</v>
      </c>
      <c r="U3742" s="259"/>
      <c r="V3742" s="259"/>
      <c r="W3742" s="259"/>
      <c r="X3742" s="259"/>
      <c r="Y3742" s="260"/>
      <c r="Z3742" t="s">
        <v>8375</v>
      </c>
      <c r="AA3742" t="s">
        <v>8376</v>
      </c>
      <c r="AB3742">
        <v>1847456121</v>
      </c>
      <c r="AC3742" s="261" t="str">
        <f>_xlfn.IFNA(IF(Table[[#This Row],[Programme Partner]]&lt;&gt;Table[[#This Row],[Implementing Partner]],CONCATENATE(Table[[#This Row],[Programme Partner]],"-",Table[[#This Row],[Implementing Partner]]),Table[[#This Row],[Programme Partner]]),"")</f>
        <v>UNHCR-BRAC</v>
      </c>
    </row>
    <row r="3743" spans="1:29" ht="16.5" customHeight="1">
      <c r="A3743" s="183"/>
      <c r="B3743" s="183" t="s">
        <v>8385</v>
      </c>
      <c r="C3743" s="195" t="s">
        <v>5273</v>
      </c>
      <c r="D3743" s="268" t="s">
        <v>5033</v>
      </c>
      <c r="E3743" s="233" t="s">
        <v>5273</v>
      </c>
      <c r="F3743" s="195" t="s">
        <v>27</v>
      </c>
      <c r="G3743" s="195" t="s">
        <v>8013</v>
      </c>
      <c r="H3743" s="301" t="s">
        <v>8287</v>
      </c>
      <c r="I3743" s="195" t="str">
        <f>IFERROR(VLOOKUP(Table[[#This Row],[Activity Details of Assistance]],WHAT!E:F,2,FALSE),"")</f>
        <v># of HP sessions at HH level</v>
      </c>
      <c r="J3743" s="195"/>
      <c r="K3743">
        <v>2265</v>
      </c>
      <c r="L3743" s="195" t="s">
        <v>28</v>
      </c>
      <c r="M3743" s="293" t="s">
        <v>13</v>
      </c>
      <c r="N3743" t="s">
        <v>14</v>
      </c>
      <c r="O3743" t="s">
        <v>309</v>
      </c>
      <c r="P3743" t="s">
        <v>1606</v>
      </c>
      <c r="Q3743" t="s">
        <v>6656</v>
      </c>
      <c r="R3743" s="230">
        <v>45169</v>
      </c>
      <c r="S3743" s="230">
        <v>45657</v>
      </c>
      <c r="T3743" t="s">
        <v>8407</v>
      </c>
      <c r="U3743" s="259"/>
      <c r="V3743" s="259"/>
      <c r="W3743" s="259"/>
      <c r="X3743" s="259"/>
      <c r="Y3743" s="260"/>
      <c r="Z3743" t="s">
        <v>8375</v>
      </c>
      <c r="AA3743" t="s">
        <v>8376</v>
      </c>
      <c r="AB3743">
        <v>1847456121</v>
      </c>
      <c r="AC3743" s="261" t="str">
        <f>_xlfn.IFNA(IF(Table[[#This Row],[Programme Partner]]&lt;&gt;Table[[#This Row],[Implementing Partner]],CONCATENATE(Table[[#This Row],[Programme Partner]],"-",Table[[#This Row],[Implementing Partner]]),Table[[#This Row],[Programme Partner]]),"")</f>
        <v>UNHCR-BRAC</v>
      </c>
    </row>
    <row r="3744" spans="1:29" ht="16.5" customHeight="1">
      <c r="A3744" s="183"/>
      <c r="B3744" s="183" t="s">
        <v>8385</v>
      </c>
      <c r="C3744" s="195" t="s">
        <v>5273</v>
      </c>
      <c r="D3744" s="268" t="s">
        <v>5033</v>
      </c>
      <c r="E3744" s="233" t="s">
        <v>5273</v>
      </c>
      <c r="F3744" s="195" t="s">
        <v>27</v>
      </c>
      <c r="G3744" s="195" t="s">
        <v>8014</v>
      </c>
      <c r="H3744" s="301" t="s">
        <v>8401</v>
      </c>
      <c r="I3744" s="195" t="str">
        <f>IFERROR(VLOOKUP(Table[[#This Row],[Activity Details of Assistance]],WHAT!E:F,2,FALSE),"")</f>
        <v># of household</v>
      </c>
      <c r="J3744" s="195"/>
      <c r="K3744">
        <v>145</v>
      </c>
      <c r="L3744" s="195" t="s">
        <v>28</v>
      </c>
      <c r="M3744" s="293" t="s">
        <v>13</v>
      </c>
      <c r="N3744" t="s">
        <v>14</v>
      </c>
      <c r="O3744" t="s">
        <v>309</v>
      </c>
      <c r="P3744" t="s">
        <v>1606</v>
      </c>
      <c r="Q3744" t="s">
        <v>6656</v>
      </c>
      <c r="R3744" s="230">
        <v>45169</v>
      </c>
      <c r="S3744" s="230">
        <v>45657</v>
      </c>
      <c r="T3744" t="s">
        <v>8407</v>
      </c>
      <c r="U3744" s="259"/>
      <c r="V3744" s="259"/>
      <c r="W3744" s="259"/>
      <c r="X3744" s="259"/>
      <c r="Y3744" s="260"/>
      <c r="Z3744" t="s">
        <v>8375</v>
      </c>
      <c r="AA3744" t="s">
        <v>8376</v>
      </c>
      <c r="AB3744">
        <v>1847456121</v>
      </c>
      <c r="AC3744" s="261" t="str">
        <f>_xlfn.IFNA(IF(Table[[#This Row],[Programme Partner]]&lt;&gt;Table[[#This Row],[Implementing Partner]],CONCATENATE(Table[[#This Row],[Programme Partner]],"-",Table[[#This Row],[Implementing Partner]]),Table[[#This Row],[Programme Partner]]),"")</f>
        <v>UNHCR-BRAC</v>
      </c>
    </row>
    <row r="3745" spans="1:29" ht="16.5" customHeight="1">
      <c r="A3745" s="183"/>
      <c r="B3745" s="183" t="s">
        <v>8385</v>
      </c>
      <c r="C3745" s="195" t="s">
        <v>5273</v>
      </c>
      <c r="D3745" s="268" t="s">
        <v>5033</v>
      </c>
      <c r="E3745" s="233" t="s">
        <v>5273</v>
      </c>
      <c r="F3745" s="195" t="s">
        <v>27</v>
      </c>
      <c r="G3745" s="195" t="s">
        <v>8014</v>
      </c>
      <c r="H3745" s="301" t="s">
        <v>8412</v>
      </c>
      <c r="I3745" s="195" t="str">
        <f>IFERROR(VLOOKUP(Table[[#This Row],[Activity Details of Assistance]],WHAT!E:F,2,FALSE),"")</f>
        <v># of HH</v>
      </c>
      <c r="J3745" s="195"/>
      <c r="K3745">
        <v>1843</v>
      </c>
      <c r="L3745" s="195" t="s">
        <v>28</v>
      </c>
      <c r="M3745" s="293" t="s">
        <v>13</v>
      </c>
      <c r="N3745" t="s">
        <v>14</v>
      </c>
      <c r="O3745" t="s">
        <v>309</v>
      </c>
      <c r="P3745" t="s">
        <v>1606</v>
      </c>
      <c r="Q3745" t="s">
        <v>6656</v>
      </c>
      <c r="R3745" s="230">
        <v>45169</v>
      </c>
      <c r="S3745" s="230">
        <v>45657</v>
      </c>
      <c r="T3745" t="s">
        <v>8407</v>
      </c>
      <c r="U3745" s="259"/>
      <c r="V3745" s="259"/>
      <c r="W3745" s="259"/>
      <c r="X3745" s="259"/>
      <c r="Y3745" s="260"/>
      <c r="Z3745" t="s">
        <v>8375</v>
      </c>
      <c r="AA3745" t="s">
        <v>8376</v>
      </c>
      <c r="AB3745">
        <v>1847456121</v>
      </c>
      <c r="AC3745" s="261" t="str">
        <f>_xlfn.IFNA(IF(Table[[#This Row],[Programme Partner]]&lt;&gt;Table[[#This Row],[Implementing Partner]],CONCATENATE(Table[[#This Row],[Programme Partner]],"-",Table[[#This Row],[Implementing Partner]]),Table[[#This Row],[Programme Partner]]),"")</f>
        <v>UNHCR-BRAC</v>
      </c>
    </row>
    <row r="3746" spans="1:29" ht="16.5" customHeight="1">
      <c r="A3746" s="183"/>
      <c r="B3746" s="183" t="s">
        <v>8385</v>
      </c>
      <c r="C3746" s="195" t="s">
        <v>5033</v>
      </c>
      <c r="D3746" s="268" t="s">
        <v>5033</v>
      </c>
      <c r="E3746" s="233" t="s">
        <v>8447</v>
      </c>
      <c r="F3746" s="195" t="s">
        <v>27</v>
      </c>
      <c r="G3746" s="195" t="s">
        <v>8012</v>
      </c>
      <c r="H3746" s="301" t="s">
        <v>8364</v>
      </c>
      <c r="I3746" s="195" t="str">
        <f>IFERROR(VLOOKUP(Table[[#This Row],[Activity Details of Assistance]],WHAT!E:F,2,FALSE),"")</f>
        <v xml:space="preserve"># of door </v>
      </c>
      <c r="J3746" s="195"/>
      <c r="K3746">
        <v>12</v>
      </c>
      <c r="L3746" s="195" t="s">
        <v>28</v>
      </c>
      <c r="M3746" s="293" t="s">
        <v>13</v>
      </c>
      <c r="N3746" t="s">
        <v>14</v>
      </c>
      <c r="O3746" t="s">
        <v>307</v>
      </c>
      <c r="P3746" t="s">
        <v>1599</v>
      </c>
      <c r="Q3746" t="s">
        <v>4720</v>
      </c>
      <c r="R3746" s="230">
        <v>45169</v>
      </c>
      <c r="S3746" s="230">
        <v>45657</v>
      </c>
      <c r="T3746" t="s">
        <v>8407</v>
      </c>
      <c r="U3746" s="259"/>
      <c r="V3746" s="259"/>
      <c r="W3746" s="259"/>
      <c r="X3746" s="259"/>
      <c r="Y3746" s="260"/>
      <c r="Z3746" t="s">
        <v>8439</v>
      </c>
      <c r="AA3746" t="s">
        <v>8442</v>
      </c>
      <c r="AB3746">
        <v>1847455736</v>
      </c>
      <c r="AC3746" s="261" t="str">
        <f>_xlfn.IFNA(IF(Table[[#This Row],[Programme Partner]]&lt;&gt;Table[[#This Row],[Implementing Partner]],CONCATENATE(Table[[#This Row],[Programme Partner]],"-",Table[[#This Row],[Implementing Partner]]),Table[[#This Row],[Programme Partner]]),"")</f>
        <v>BRAC</v>
      </c>
    </row>
    <row r="3747" spans="1:29" ht="16.5" customHeight="1">
      <c r="A3747" s="183"/>
      <c r="B3747" s="183" t="s">
        <v>8385</v>
      </c>
      <c r="C3747" s="195" t="s">
        <v>5033</v>
      </c>
      <c r="D3747" s="268" t="s">
        <v>5033</v>
      </c>
      <c r="E3747" s="233" t="s">
        <v>8447</v>
      </c>
      <c r="F3747" s="195" t="s">
        <v>27</v>
      </c>
      <c r="G3747" s="195" t="s">
        <v>8012</v>
      </c>
      <c r="H3747" s="301" t="s">
        <v>8365</v>
      </c>
      <c r="I3747" s="195" t="str">
        <f>IFERROR(VLOOKUP(Table[[#This Row],[Activity Details of Assistance]],WHAT!E:F,2,FALSE),"")</f>
        <v># of door</v>
      </c>
      <c r="J3747" s="195"/>
      <c r="K3747">
        <v>29</v>
      </c>
      <c r="L3747" s="195" t="s">
        <v>28</v>
      </c>
      <c r="M3747" s="293" t="s">
        <v>13</v>
      </c>
      <c r="N3747" t="s">
        <v>14</v>
      </c>
      <c r="O3747" t="s">
        <v>307</v>
      </c>
      <c r="P3747" t="s">
        <v>1599</v>
      </c>
      <c r="Q3747" t="s">
        <v>4720</v>
      </c>
      <c r="R3747" s="230">
        <v>45169</v>
      </c>
      <c r="S3747" s="230">
        <v>45657</v>
      </c>
      <c r="T3747" t="s">
        <v>8407</v>
      </c>
      <c r="U3747" s="259"/>
      <c r="V3747" s="259"/>
      <c r="W3747" s="259"/>
      <c r="X3747" s="259"/>
      <c r="Y3747" s="260"/>
      <c r="Z3747" t="s">
        <v>8439</v>
      </c>
      <c r="AA3747" t="s">
        <v>8442</v>
      </c>
      <c r="AB3747">
        <v>1847455736</v>
      </c>
      <c r="AC3747" s="261" t="str">
        <f>_xlfn.IFNA(IF(Table[[#This Row],[Programme Partner]]&lt;&gt;Table[[#This Row],[Implementing Partner]],CONCATENATE(Table[[#This Row],[Programme Partner]],"-",Table[[#This Row],[Implementing Partner]]),Table[[#This Row],[Programme Partner]]),"")</f>
        <v>BRAC</v>
      </c>
    </row>
    <row r="3748" spans="1:29" ht="16.5" customHeight="1">
      <c r="A3748" s="183"/>
      <c r="B3748" s="183" t="s">
        <v>8385</v>
      </c>
      <c r="C3748" s="195" t="s">
        <v>5033</v>
      </c>
      <c r="D3748" s="268" t="s">
        <v>5033</v>
      </c>
      <c r="E3748" s="233" t="s">
        <v>8447</v>
      </c>
      <c r="F3748" s="195" t="s">
        <v>27</v>
      </c>
      <c r="G3748" s="195" t="s">
        <v>8012</v>
      </c>
      <c r="H3748" s="301" t="s">
        <v>8312</v>
      </c>
      <c r="I3748" s="195" t="str">
        <f>IFERROR(VLOOKUP(Table[[#This Row],[Activity Details of Assistance]],WHAT!E:F,2,FALSE),"")</f>
        <v># of door</v>
      </c>
      <c r="J3748" s="195"/>
      <c r="K3748">
        <v>85</v>
      </c>
      <c r="L3748" s="195" t="s">
        <v>28</v>
      </c>
      <c r="M3748" s="293" t="s">
        <v>13</v>
      </c>
      <c r="N3748" t="s">
        <v>14</v>
      </c>
      <c r="O3748" t="s">
        <v>307</v>
      </c>
      <c r="P3748" t="s">
        <v>1599</v>
      </c>
      <c r="Q3748" t="s">
        <v>4720</v>
      </c>
      <c r="R3748" s="230">
        <v>45169</v>
      </c>
      <c r="S3748" s="230">
        <v>45657</v>
      </c>
      <c r="T3748" t="s">
        <v>8407</v>
      </c>
      <c r="U3748" s="259"/>
      <c r="V3748" s="259"/>
      <c r="W3748" s="259"/>
      <c r="X3748" s="259"/>
      <c r="Y3748" s="260"/>
      <c r="Z3748" t="s">
        <v>8439</v>
      </c>
      <c r="AA3748" t="s">
        <v>8442</v>
      </c>
      <c r="AB3748">
        <v>1847455736</v>
      </c>
      <c r="AC3748" s="261" t="str">
        <f>_xlfn.IFNA(IF(Table[[#This Row],[Programme Partner]]&lt;&gt;Table[[#This Row],[Implementing Partner]],CONCATENATE(Table[[#This Row],[Programme Partner]],"-",Table[[#This Row],[Implementing Partner]]),Table[[#This Row],[Programme Partner]]),"")</f>
        <v>BRAC</v>
      </c>
    </row>
    <row r="3749" spans="1:29" ht="16.5" customHeight="1">
      <c r="A3749" s="183"/>
      <c r="B3749" s="183" t="s">
        <v>8385</v>
      </c>
      <c r="C3749" s="195" t="s">
        <v>5033</v>
      </c>
      <c r="D3749" s="268" t="s">
        <v>5033</v>
      </c>
      <c r="E3749" s="233" t="s">
        <v>8447</v>
      </c>
      <c r="F3749" s="195" t="s">
        <v>27</v>
      </c>
      <c r="G3749" s="195" t="s">
        <v>8013</v>
      </c>
      <c r="H3749" s="301" t="s">
        <v>8286</v>
      </c>
      <c r="I3749" s="195" t="str">
        <f>IFERROR(VLOOKUP(Table[[#This Row],[Activity Details of Assistance]],WHAT!E:F,2,FALSE),"")</f>
        <v># of HP sessions at community level</v>
      </c>
      <c r="J3749" s="195"/>
      <c r="K3749">
        <v>237</v>
      </c>
      <c r="L3749" s="195" t="s">
        <v>28</v>
      </c>
      <c r="M3749" s="293" t="s">
        <v>13</v>
      </c>
      <c r="N3749" t="s">
        <v>14</v>
      </c>
      <c r="O3749" t="s">
        <v>307</v>
      </c>
      <c r="P3749" t="s">
        <v>1599</v>
      </c>
      <c r="Q3749" t="s">
        <v>4720</v>
      </c>
      <c r="R3749" s="230">
        <v>45169</v>
      </c>
      <c r="S3749" s="230">
        <v>45657</v>
      </c>
      <c r="T3749" t="s">
        <v>8407</v>
      </c>
      <c r="U3749" s="259"/>
      <c r="V3749" s="259"/>
      <c r="W3749" s="259"/>
      <c r="X3749" s="259"/>
      <c r="Y3749" s="260"/>
      <c r="Z3749" t="s">
        <v>8439</v>
      </c>
      <c r="AA3749" t="s">
        <v>8442</v>
      </c>
      <c r="AB3749">
        <v>1847455736</v>
      </c>
      <c r="AC3749" s="261" t="str">
        <f>_xlfn.IFNA(IF(Table[[#This Row],[Programme Partner]]&lt;&gt;Table[[#This Row],[Implementing Partner]],CONCATENATE(Table[[#This Row],[Programme Partner]],"-",Table[[#This Row],[Implementing Partner]]),Table[[#This Row],[Programme Partner]]),"")</f>
        <v>BRAC</v>
      </c>
    </row>
    <row r="3750" spans="1:29" ht="16.5" customHeight="1">
      <c r="A3750" s="183"/>
      <c r="B3750" s="183" t="s">
        <v>8385</v>
      </c>
      <c r="C3750" s="195" t="s">
        <v>5033</v>
      </c>
      <c r="D3750" s="268" t="s">
        <v>5033</v>
      </c>
      <c r="E3750" s="233" t="s">
        <v>8447</v>
      </c>
      <c r="F3750" s="195" t="s">
        <v>27</v>
      </c>
      <c r="G3750" s="195" t="s">
        <v>8014</v>
      </c>
      <c r="H3750" s="301" t="s">
        <v>8412</v>
      </c>
      <c r="I3750" s="195" t="str">
        <f>IFERROR(VLOOKUP(Table[[#This Row],[Activity Details of Assistance]],WHAT!E:F,2,FALSE),"")</f>
        <v># of HH</v>
      </c>
      <c r="J3750" s="195"/>
      <c r="K3750">
        <v>540</v>
      </c>
      <c r="L3750" s="195" t="s">
        <v>28</v>
      </c>
      <c r="M3750" s="293" t="s">
        <v>13</v>
      </c>
      <c r="N3750" t="s">
        <v>14</v>
      </c>
      <c r="O3750" t="s">
        <v>307</v>
      </c>
      <c r="P3750" t="s">
        <v>1599</v>
      </c>
      <c r="Q3750" t="s">
        <v>4720</v>
      </c>
      <c r="R3750" s="230">
        <v>45169</v>
      </c>
      <c r="S3750" s="230">
        <v>45657</v>
      </c>
      <c r="T3750" t="s">
        <v>8407</v>
      </c>
      <c r="U3750" s="259"/>
      <c r="V3750" s="259"/>
      <c r="W3750" s="259"/>
      <c r="X3750" s="259"/>
      <c r="Y3750" s="260"/>
      <c r="Z3750" t="s">
        <v>8439</v>
      </c>
      <c r="AA3750" t="s">
        <v>8442</v>
      </c>
      <c r="AB3750">
        <v>1847455736</v>
      </c>
      <c r="AC3750" s="261" t="str">
        <f>_xlfn.IFNA(IF(Table[[#This Row],[Programme Partner]]&lt;&gt;Table[[#This Row],[Implementing Partner]],CONCATENATE(Table[[#This Row],[Programme Partner]],"-",Table[[#This Row],[Implementing Partner]]),Table[[#This Row],[Programme Partner]]),"")</f>
        <v>BRAC</v>
      </c>
    </row>
    <row r="3751" spans="1:29" ht="16.5" customHeight="1">
      <c r="A3751" s="183"/>
      <c r="B3751" s="183" t="s">
        <v>8385</v>
      </c>
      <c r="C3751" s="195" t="s">
        <v>5273</v>
      </c>
      <c r="D3751" s="268" t="s">
        <v>5033</v>
      </c>
      <c r="E3751" s="233" t="s">
        <v>5273</v>
      </c>
      <c r="F3751" s="195" t="s">
        <v>27</v>
      </c>
      <c r="G3751" s="195" t="s">
        <v>8011</v>
      </c>
      <c r="H3751" s="301" t="s">
        <v>8363</v>
      </c>
      <c r="I3751" s="195" t="str">
        <f>IFERROR(VLOOKUP(Table[[#This Row],[Activity Details of Assistance]],WHAT!E:F,2,FALSE),"")</f>
        <v># of tube well</v>
      </c>
      <c r="J3751" s="195"/>
      <c r="K3751">
        <v>58</v>
      </c>
      <c r="L3751" s="195" t="s">
        <v>28</v>
      </c>
      <c r="M3751" s="293" t="s">
        <v>13</v>
      </c>
      <c r="N3751" t="s">
        <v>14</v>
      </c>
      <c r="O3751" t="s">
        <v>307</v>
      </c>
      <c r="P3751" t="s">
        <v>1603</v>
      </c>
      <c r="Q3751" t="s">
        <v>4682</v>
      </c>
      <c r="R3751" s="230">
        <v>45169</v>
      </c>
      <c r="S3751" s="230">
        <v>45657</v>
      </c>
      <c r="T3751" t="s">
        <v>8407</v>
      </c>
      <c r="U3751" s="259"/>
      <c r="V3751" s="259"/>
      <c r="W3751" s="259"/>
      <c r="X3751" s="259"/>
      <c r="Y3751" s="260"/>
      <c r="Z3751" t="s">
        <v>8375</v>
      </c>
      <c r="AA3751" t="s">
        <v>8376</v>
      </c>
      <c r="AB3751">
        <v>1847456121</v>
      </c>
      <c r="AC3751" s="261" t="str">
        <f>_xlfn.IFNA(IF(Table[[#This Row],[Programme Partner]]&lt;&gt;Table[[#This Row],[Implementing Partner]],CONCATENATE(Table[[#This Row],[Programme Partner]],"-",Table[[#This Row],[Implementing Partner]]),Table[[#This Row],[Programme Partner]]),"")</f>
        <v>UNHCR-BRAC</v>
      </c>
    </row>
    <row r="3752" spans="1:29" ht="16.5" customHeight="1">
      <c r="A3752" s="183"/>
      <c r="B3752" s="183" t="s">
        <v>8385</v>
      </c>
      <c r="C3752" s="195" t="s">
        <v>5273</v>
      </c>
      <c r="D3752" s="268" t="s">
        <v>5033</v>
      </c>
      <c r="E3752" s="233" t="s">
        <v>5273</v>
      </c>
      <c r="F3752" s="195" t="s">
        <v>27</v>
      </c>
      <c r="G3752" s="195" t="s">
        <v>8012</v>
      </c>
      <c r="H3752" s="301" t="s">
        <v>8364</v>
      </c>
      <c r="I3752" s="195" t="str">
        <f>IFERROR(VLOOKUP(Table[[#This Row],[Activity Details of Assistance]],WHAT!E:F,2,FALSE),"")</f>
        <v xml:space="preserve"># of door </v>
      </c>
      <c r="J3752" s="195"/>
      <c r="K3752">
        <v>28</v>
      </c>
      <c r="L3752" s="195" t="s">
        <v>28</v>
      </c>
      <c r="M3752" s="293" t="s">
        <v>13</v>
      </c>
      <c r="N3752" t="s">
        <v>14</v>
      </c>
      <c r="O3752" t="s">
        <v>307</v>
      </c>
      <c r="P3752" t="s">
        <v>1603</v>
      </c>
      <c r="Q3752" t="s">
        <v>4682</v>
      </c>
      <c r="R3752" s="230">
        <v>45169</v>
      </c>
      <c r="S3752" s="230">
        <v>45657</v>
      </c>
      <c r="T3752" t="s">
        <v>8407</v>
      </c>
      <c r="U3752" s="259"/>
      <c r="V3752" s="259"/>
      <c r="W3752" s="259"/>
      <c r="X3752" s="259"/>
      <c r="Y3752" s="260"/>
      <c r="Z3752" t="s">
        <v>8375</v>
      </c>
      <c r="AA3752" t="s">
        <v>8376</v>
      </c>
      <c r="AB3752">
        <v>1847456121</v>
      </c>
      <c r="AC3752" s="261" t="str">
        <f>_xlfn.IFNA(IF(Table[[#This Row],[Programme Partner]]&lt;&gt;Table[[#This Row],[Implementing Partner]],CONCATENATE(Table[[#This Row],[Programme Partner]],"-",Table[[#This Row],[Implementing Partner]]),Table[[#This Row],[Programme Partner]]),"")</f>
        <v>UNHCR-BRAC</v>
      </c>
    </row>
    <row r="3753" spans="1:29" ht="16.5" customHeight="1">
      <c r="A3753" s="183"/>
      <c r="B3753" s="183" t="s">
        <v>8385</v>
      </c>
      <c r="C3753" s="195" t="s">
        <v>5273</v>
      </c>
      <c r="D3753" s="268" t="s">
        <v>5033</v>
      </c>
      <c r="E3753" s="233" t="s">
        <v>5273</v>
      </c>
      <c r="F3753" s="195" t="s">
        <v>27</v>
      </c>
      <c r="G3753" s="195" t="s">
        <v>8012</v>
      </c>
      <c r="H3753" s="301" t="s">
        <v>8365</v>
      </c>
      <c r="I3753" s="195" t="str">
        <f>IFERROR(VLOOKUP(Table[[#This Row],[Activity Details of Assistance]],WHAT!E:F,2,FALSE),"")</f>
        <v># of door</v>
      </c>
      <c r="J3753" s="195"/>
      <c r="K3753">
        <v>88</v>
      </c>
      <c r="L3753" s="195" t="s">
        <v>28</v>
      </c>
      <c r="M3753" s="293" t="s">
        <v>13</v>
      </c>
      <c r="N3753" t="s">
        <v>14</v>
      </c>
      <c r="O3753" t="s">
        <v>307</v>
      </c>
      <c r="P3753" t="s">
        <v>1603</v>
      </c>
      <c r="Q3753" t="s">
        <v>4682</v>
      </c>
      <c r="R3753" s="230">
        <v>45169</v>
      </c>
      <c r="S3753" s="230">
        <v>45657</v>
      </c>
      <c r="T3753" t="s">
        <v>8407</v>
      </c>
      <c r="U3753" s="259"/>
      <c r="V3753" s="259"/>
      <c r="W3753" s="259"/>
      <c r="X3753" s="259"/>
      <c r="Y3753" s="260"/>
      <c r="Z3753" t="s">
        <v>8375</v>
      </c>
      <c r="AA3753" t="s">
        <v>8376</v>
      </c>
      <c r="AB3753">
        <v>1847456121</v>
      </c>
      <c r="AC3753" s="261" t="str">
        <f>_xlfn.IFNA(IF(Table[[#This Row],[Programme Partner]]&lt;&gt;Table[[#This Row],[Implementing Partner]],CONCATENATE(Table[[#This Row],[Programme Partner]],"-",Table[[#This Row],[Implementing Partner]]),Table[[#This Row],[Programme Partner]]),"")</f>
        <v>UNHCR-BRAC</v>
      </c>
    </row>
    <row r="3754" spans="1:29" ht="16.5" customHeight="1">
      <c r="A3754" s="183"/>
      <c r="B3754" s="183" t="s">
        <v>8385</v>
      </c>
      <c r="C3754" s="195" t="s">
        <v>5273</v>
      </c>
      <c r="D3754" s="268" t="s">
        <v>5033</v>
      </c>
      <c r="E3754" s="233" t="s">
        <v>5273</v>
      </c>
      <c r="F3754" s="195" t="s">
        <v>27</v>
      </c>
      <c r="G3754" s="195" t="s">
        <v>8012</v>
      </c>
      <c r="H3754" s="301" t="s">
        <v>8312</v>
      </c>
      <c r="I3754" s="195" t="str">
        <f>IFERROR(VLOOKUP(Table[[#This Row],[Activity Details of Assistance]],WHAT!E:F,2,FALSE),"")</f>
        <v># of door</v>
      </c>
      <c r="J3754" s="195"/>
      <c r="K3754">
        <v>218</v>
      </c>
      <c r="L3754" s="195" t="s">
        <v>28</v>
      </c>
      <c r="M3754" s="293" t="s">
        <v>13</v>
      </c>
      <c r="N3754" t="s">
        <v>14</v>
      </c>
      <c r="O3754" t="s">
        <v>307</v>
      </c>
      <c r="P3754" t="s">
        <v>1603</v>
      </c>
      <c r="Q3754" t="s">
        <v>4682</v>
      </c>
      <c r="R3754" s="230">
        <v>45169</v>
      </c>
      <c r="S3754" s="230">
        <v>45657</v>
      </c>
      <c r="T3754" t="s">
        <v>8407</v>
      </c>
      <c r="U3754" s="259"/>
      <c r="V3754" s="259"/>
      <c r="W3754" s="259"/>
      <c r="X3754" s="259"/>
      <c r="Y3754" s="260"/>
      <c r="Z3754" t="s">
        <v>8375</v>
      </c>
      <c r="AA3754" t="s">
        <v>8376</v>
      </c>
      <c r="AB3754">
        <v>1847456121</v>
      </c>
      <c r="AC3754" s="261" t="str">
        <f>_xlfn.IFNA(IF(Table[[#This Row],[Programme Partner]]&lt;&gt;Table[[#This Row],[Implementing Partner]],CONCATENATE(Table[[#This Row],[Programme Partner]],"-",Table[[#This Row],[Implementing Partner]]),Table[[#This Row],[Programme Partner]]),"")</f>
        <v>UNHCR-BRAC</v>
      </c>
    </row>
    <row r="3755" spans="1:29" ht="16.5" customHeight="1">
      <c r="A3755" s="183"/>
      <c r="B3755" s="183" t="s">
        <v>8385</v>
      </c>
      <c r="C3755" s="195" t="s">
        <v>5273</v>
      </c>
      <c r="D3755" s="268" t="s">
        <v>5033</v>
      </c>
      <c r="E3755" s="233" t="s">
        <v>5273</v>
      </c>
      <c r="F3755" s="195" t="s">
        <v>27</v>
      </c>
      <c r="G3755" s="195" t="s">
        <v>8013</v>
      </c>
      <c r="H3755" s="301" t="s">
        <v>8286</v>
      </c>
      <c r="I3755" s="195" t="str">
        <f>IFERROR(VLOOKUP(Table[[#This Row],[Activity Details of Assistance]],WHAT!E:F,2,FALSE),"")</f>
        <v># of HP sessions at community level</v>
      </c>
      <c r="J3755" s="195"/>
      <c r="K3755">
        <v>12</v>
      </c>
      <c r="L3755" s="195" t="s">
        <v>28</v>
      </c>
      <c r="M3755" s="293" t="s">
        <v>13</v>
      </c>
      <c r="N3755" t="s">
        <v>14</v>
      </c>
      <c r="O3755" t="s">
        <v>307</v>
      </c>
      <c r="P3755" t="s">
        <v>1603</v>
      </c>
      <c r="Q3755" t="s">
        <v>4682</v>
      </c>
      <c r="R3755" s="230">
        <v>45169</v>
      </c>
      <c r="S3755" s="230">
        <v>45657</v>
      </c>
      <c r="T3755" t="s">
        <v>8407</v>
      </c>
      <c r="U3755" s="259"/>
      <c r="V3755" s="259"/>
      <c r="W3755" s="259"/>
      <c r="X3755" s="259"/>
      <c r="Y3755" s="260"/>
      <c r="Z3755" t="s">
        <v>8375</v>
      </c>
      <c r="AA3755" t="s">
        <v>8376</v>
      </c>
      <c r="AB3755">
        <v>1847456121</v>
      </c>
      <c r="AC3755" s="261" t="str">
        <f>_xlfn.IFNA(IF(Table[[#This Row],[Programme Partner]]&lt;&gt;Table[[#This Row],[Implementing Partner]],CONCATENATE(Table[[#This Row],[Programme Partner]],"-",Table[[#This Row],[Implementing Partner]]),Table[[#This Row],[Programme Partner]]),"")</f>
        <v>UNHCR-BRAC</v>
      </c>
    </row>
    <row r="3756" spans="1:29" ht="16.5" customHeight="1">
      <c r="A3756" s="183"/>
      <c r="B3756" s="183" t="s">
        <v>8385</v>
      </c>
      <c r="C3756" s="195" t="s">
        <v>5273</v>
      </c>
      <c r="D3756" s="268" t="s">
        <v>5033</v>
      </c>
      <c r="E3756" s="233" t="s">
        <v>5273</v>
      </c>
      <c r="F3756" s="195" t="s">
        <v>27</v>
      </c>
      <c r="G3756" s="195" t="s">
        <v>8013</v>
      </c>
      <c r="H3756" s="301" t="s">
        <v>8287</v>
      </c>
      <c r="I3756" s="195" t="str">
        <f>IFERROR(VLOOKUP(Table[[#This Row],[Activity Details of Assistance]],WHAT!E:F,2,FALSE),"")</f>
        <v># of HP sessions at HH level</v>
      </c>
      <c r="J3756" s="195"/>
      <c r="K3756">
        <v>3491</v>
      </c>
      <c r="L3756" s="195" t="s">
        <v>28</v>
      </c>
      <c r="M3756" s="293" t="s">
        <v>13</v>
      </c>
      <c r="N3756" t="s">
        <v>14</v>
      </c>
      <c r="O3756" t="s">
        <v>307</v>
      </c>
      <c r="P3756" t="s">
        <v>1603</v>
      </c>
      <c r="Q3756" t="s">
        <v>4682</v>
      </c>
      <c r="R3756" s="230">
        <v>45169</v>
      </c>
      <c r="S3756" s="230">
        <v>45657</v>
      </c>
      <c r="T3756" t="s">
        <v>8407</v>
      </c>
      <c r="U3756" s="259"/>
      <c r="V3756" s="259"/>
      <c r="W3756" s="259"/>
      <c r="X3756" s="259"/>
      <c r="Y3756" s="260"/>
      <c r="Z3756" t="s">
        <v>8375</v>
      </c>
      <c r="AA3756" t="s">
        <v>8376</v>
      </c>
      <c r="AB3756">
        <v>1847456121</v>
      </c>
      <c r="AC3756" s="261" t="str">
        <f>_xlfn.IFNA(IF(Table[[#This Row],[Programme Partner]]&lt;&gt;Table[[#This Row],[Implementing Partner]],CONCATENATE(Table[[#This Row],[Programme Partner]],"-",Table[[#This Row],[Implementing Partner]]),Table[[#This Row],[Programme Partner]]),"")</f>
        <v>UNHCR-BRAC</v>
      </c>
    </row>
    <row r="3757" spans="1:29" ht="16.5" customHeight="1">
      <c r="A3757" s="183"/>
      <c r="B3757" s="183" t="s">
        <v>8385</v>
      </c>
      <c r="C3757" s="195" t="s">
        <v>5273</v>
      </c>
      <c r="D3757" s="268" t="s">
        <v>5033</v>
      </c>
      <c r="E3757" s="233" t="s">
        <v>5273</v>
      </c>
      <c r="F3757" s="195" t="s">
        <v>27</v>
      </c>
      <c r="G3757" s="195" t="s">
        <v>8014</v>
      </c>
      <c r="H3757" s="301" t="s">
        <v>8401</v>
      </c>
      <c r="I3757" s="195" t="str">
        <f>IFERROR(VLOOKUP(Table[[#This Row],[Activity Details of Assistance]],WHAT!E:F,2,FALSE),"")</f>
        <v># of household</v>
      </c>
      <c r="J3757" s="195"/>
      <c r="K3757">
        <v>1176</v>
      </c>
      <c r="L3757" s="195" t="s">
        <v>28</v>
      </c>
      <c r="M3757" s="293" t="s">
        <v>13</v>
      </c>
      <c r="N3757" t="s">
        <v>14</v>
      </c>
      <c r="O3757" t="s">
        <v>307</v>
      </c>
      <c r="P3757" t="s">
        <v>1603</v>
      </c>
      <c r="Q3757" t="s">
        <v>4682</v>
      </c>
      <c r="R3757" s="230">
        <v>45169</v>
      </c>
      <c r="S3757" s="230">
        <v>45657</v>
      </c>
      <c r="T3757" t="s">
        <v>8407</v>
      </c>
      <c r="U3757" s="259"/>
      <c r="V3757" s="259"/>
      <c r="W3757" s="259"/>
      <c r="X3757" s="259"/>
      <c r="Y3757" s="260"/>
      <c r="Z3757" t="s">
        <v>8375</v>
      </c>
      <c r="AA3757" t="s">
        <v>8376</v>
      </c>
      <c r="AB3757">
        <v>1847456121</v>
      </c>
      <c r="AC3757" s="261" t="str">
        <f>_xlfn.IFNA(IF(Table[[#This Row],[Programme Partner]]&lt;&gt;Table[[#This Row],[Implementing Partner]],CONCATENATE(Table[[#This Row],[Programme Partner]],"-",Table[[#This Row],[Implementing Partner]]),Table[[#This Row],[Programme Partner]]),"")</f>
        <v>UNHCR-BRAC</v>
      </c>
    </row>
    <row r="3758" spans="1:29" ht="16.5" customHeight="1">
      <c r="A3758" s="183"/>
      <c r="B3758" s="183" t="s">
        <v>8385</v>
      </c>
      <c r="C3758" s="195" t="s">
        <v>5273</v>
      </c>
      <c r="D3758" s="268" t="s">
        <v>5033</v>
      </c>
      <c r="E3758" s="233" t="s">
        <v>5273</v>
      </c>
      <c r="F3758" s="195" t="s">
        <v>27</v>
      </c>
      <c r="G3758" s="195" t="s">
        <v>8014</v>
      </c>
      <c r="H3758" s="301" t="s">
        <v>8412</v>
      </c>
      <c r="I3758" s="195" t="str">
        <f>IFERROR(VLOOKUP(Table[[#This Row],[Activity Details of Assistance]],WHAT!E:F,2,FALSE),"")</f>
        <v># of HH</v>
      </c>
      <c r="J3758" s="195"/>
      <c r="K3758">
        <v>2468</v>
      </c>
      <c r="L3758" s="195" t="s">
        <v>28</v>
      </c>
      <c r="M3758" s="293" t="s">
        <v>13</v>
      </c>
      <c r="N3758" t="s">
        <v>14</v>
      </c>
      <c r="O3758" t="s">
        <v>307</v>
      </c>
      <c r="P3758" t="s">
        <v>1603</v>
      </c>
      <c r="Q3758" t="s">
        <v>4682</v>
      </c>
      <c r="R3758" s="230">
        <v>45169</v>
      </c>
      <c r="S3758" s="230">
        <v>45657</v>
      </c>
      <c r="T3758" t="s">
        <v>8407</v>
      </c>
      <c r="U3758" s="259"/>
      <c r="V3758" s="259"/>
      <c r="W3758" s="259"/>
      <c r="X3758" s="259"/>
      <c r="Y3758" s="260"/>
      <c r="Z3758" t="s">
        <v>8375</v>
      </c>
      <c r="AA3758" t="s">
        <v>8376</v>
      </c>
      <c r="AB3758">
        <v>1847456121</v>
      </c>
      <c r="AC3758" s="261" t="str">
        <f>_xlfn.IFNA(IF(Table[[#This Row],[Programme Partner]]&lt;&gt;Table[[#This Row],[Implementing Partner]],CONCATENATE(Table[[#This Row],[Programme Partner]],"-",Table[[#This Row],[Implementing Partner]]),Table[[#This Row],[Programme Partner]]),"")</f>
        <v>UNHCR-BRAC</v>
      </c>
    </row>
    <row r="3759" spans="1:29" ht="16.5" customHeight="1">
      <c r="A3759" s="183"/>
      <c r="B3759" s="183" t="s">
        <v>8385</v>
      </c>
      <c r="C3759" s="195" t="s">
        <v>5275</v>
      </c>
      <c r="D3759" s="268" t="s">
        <v>5184</v>
      </c>
      <c r="E3759" s="233" t="s">
        <v>5275</v>
      </c>
      <c r="F3759" s="195" t="s">
        <v>27</v>
      </c>
      <c r="G3759" s="195" t="s">
        <v>8011</v>
      </c>
      <c r="H3759" s="301" t="s">
        <v>8363</v>
      </c>
      <c r="I3759" s="195" t="str">
        <f>IFERROR(VLOOKUP(Table[[#This Row],[Activity Details of Assistance]],WHAT!E:F,2,FALSE),"")</f>
        <v># of tube well</v>
      </c>
      <c r="J3759" s="195"/>
      <c r="K3759">
        <v>214</v>
      </c>
      <c r="L3759" s="195" t="s">
        <v>28</v>
      </c>
      <c r="M3759" s="293" t="s">
        <v>13</v>
      </c>
      <c r="N3759" t="s">
        <v>14</v>
      </c>
      <c r="O3759" t="s">
        <v>309</v>
      </c>
      <c r="P3759" t="s">
        <v>1606</v>
      </c>
      <c r="Q3759" t="s">
        <v>6481</v>
      </c>
      <c r="R3759" s="230">
        <v>45169</v>
      </c>
      <c r="S3759" s="230">
        <v>45657</v>
      </c>
      <c r="T3759" t="s">
        <v>8407</v>
      </c>
      <c r="U3759" s="259"/>
      <c r="V3759" s="259"/>
      <c r="W3759" s="259"/>
      <c r="X3759" s="259"/>
      <c r="Y3759" s="260"/>
      <c r="Z3759" t="s">
        <v>8429</v>
      </c>
      <c r="AA3759" t="s">
        <v>8444</v>
      </c>
      <c r="AB3759">
        <v>8801712003560</v>
      </c>
      <c r="AC3759" s="261" t="str">
        <f>_xlfn.IFNA(IF(Table[[#This Row],[Programme Partner]]&lt;&gt;Table[[#This Row],[Implementing Partner]],CONCATENATE(Table[[#This Row],[Programme Partner]],"-",Table[[#This Row],[Implementing Partner]]),Table[[#This Row],[Programme Partner]]),"")</f>
        <v>UNICEF-NGOF</v>
      </c>
    </row>
    <row r="3760" spans="1:29" ht="16.5" customHeight="1">
      <c r="A3760" s="183"/>
      <c r="B3760" s="183" t="s">
        <v>8385</v>
      </c>
      <c r="C3760" s="195" t="s">
        <v>5275</v>
      </c>
      <c r="D3760" s="268" t="s">
        <v>5184</v>
      </c>
      <c r="E3760" s="233" t="s">
        <v>5275</v>
      </c>
      <c r="F3760" s="195" t="s">
        <v>27</v>
      </c>
      <c r="G3760" s="195" t="s">
        <v>8012</v>
      </c>
      <c r="H3760" s="301" t="s">
        <v>8364</v>
      </c>
      <c r="I3760" s="195" t="str">
        <f>IFERROR(VLOOKUP(Table[[#This Row],[Activity Details of Assistance]],WHAT!E:F,2,FALSE),"")</f>
        <v xml:space="preserve"># of door </v>
      </c>
      <c r="J3760" s="195"/>
      <c r="K3760">
        <v>42</v>
      </c>
      <c r="L3760" s="195" t="s">
        <v>28</v>
      </c>
      <c r="M3760" s="293" t="s">
        <v>13</v>
      </c>
      <c r="N3760" t="s">
        <v>14</v>
      </c>
      <c r="O3760" t="s">
        <v>309</v>
      </c>
      <c r="P3760" t="s">
        <v>1606</v>
      </c>
      <c r="Q3760" t="s">
        <v>6481</v>
      </c>
      <c r="R3760" s="230">
        <v>45169</v>
      </c>
      <c r="S3760" s="230">
        <v>45657</v>
      </c>
      <c r="T3760" t="s">
        <v>8407</v>
      </c>
      <c r="U3760" s="259"/>
      <c r="V3760" s="259"/>
      <c r="W3760" s="259"/>
      <c r="X3760" s="259"/>
      <c r="Y3760" s="260"/>
      <c r="Z3760" t="s">
        <v>8429</v>
      </c>
      <c r="AA3760" t="s">
        <v>8444</v>
      </c>
      <c r="AB3760">
        <v>8801712003560</v>
      </c>
      <c r="AC3760" s="261" t="str">
        <f>_xlfn.IFNA(IF(Table[[#This Row],[Programme Partner]]&lt;&gt;Table[[#This Row],[Implementing Partner]],CONCATENATE(Table[[#This Row],[Programme Partner]],"-",Table[[#This Row],[Implementing Partner]]),Table[[#This Row],[Programme Partner]]),"")</f>
        <v>UNICEF-NGOF</v>
      </c>
    </row>
    <row r="3761" spans="1:29" ht="16.5" customHeight="1">
      <c r="A3761" s="183"/>
      <c r="B3761" s="183" t="s">
        <v>8385</v>
      </c>
      <c r="C3761" s="195" t="s">
        <v>5275</v>
      </c>
      <c r="D3761" s="268" t="s">
        <v>5184</v>
      </c>
      <c r="E3761" s="233" t="s">
        <v>5275</v>
      </c>
      <c r="F3761" s="195" t="s">
        <v>27</v>
      </c>
      <c r="G3761" s="195" t="s">
        <v>8012</v>
      </c>
      <c r="H3761" s="301" t="s">
        <v>8365</v>
      </c>
      <c r="I3761" s="195" t="str">
        <f>IFERROR(VLOOKUP(Table[[#This Row],[Activity Details of Assistance]],WHAT!E:F,2,FALSE),"")</f>
        <v># of door</v>
      </c>
      <c r="J3761" s="195"/>
      <c r="K3761">
        <v>187</v>
      </c>
      <c r="L3761" s="195" t="s">
        <v>28</v>
      </c>
      <c r="M3761" s="293" t="s">
        <v>13</v>
      </c>
      <c r="N3761" t="s">
        <v>14</v>
      </c>
      <c r="O3761" t="s">
        <v>309</v>
      </c>
      <c r="P3761" t="s">
        <v>1606</v>
      </c>
      <c r="Q3761" t="s">
        <v>6481</v>
      </c>
      <c r="R3761" s="230">
        <v>45169</v>
      </c>
      <c r="S3761" s="230">
        <v>45657</v>
      </c>
      <c r="T3761" t="s">
        <v>8407</v>
      </c>
      <c r="U3761" s="259"/>
      <c r="V3761" s="259"/>
      <c r="W3761" s="259"/>
      <c r="X3761" s="259"/>
      <c r="Y3761" s="260"/>
      <c r="Z3761" t="s">
        <v>8429</v>
      </c>
      <c r="AA3761" t="s">
        <v>8444</v>
      </c>
      <c r="AB3761">
        <v>8801712003560</v>
      </c>
      <c r="AC3761" s="261" t="str">
        <f>_xlfn.IFNA(IF(Table[[#This Row],[Programme Partner]]&lt;&gt;Table[[#This Row],[Implementing Partner]],CONCATENATE(Table[[#This Row],[Programme Partner]],"-",Table[[#This Row],[Implementing Partner]]),Table[[#This Row],[Programme Partner]]),"")</f>
        <v>UNICEF-NGOF</v>
      </c>
    </row>
    <row r="3762" spans="1:29" ht="16.5" customHeight="1">
      <c r="A3762" s="183"/>
      <c r="B3762" s="183" t="s">
        <v>8385</v>
      </c>
      <c r="C3762" s="195" t="s">
        <v>5275</v>
      </c>
      <c r="D3762" s="268" t="s">
        <v>5184</v>
      </c>
      <c r="E3762" s="233" t="s">
        <v>5275</v>
      </c>
      <c r="F3762" s="195" t="s">
        <v>27</v>
      </c>
      <c r="G3762" s="195" t="s">
        <v>8012</v>
      </c>
      <c r="H3762" s="301" t="s">
        <v>8312</v>
      </c>
      <c r="I3762" s="195" t="str">
        <f>IFERROR(VLOOKUP(Table[[#This Row],[Activity Details of Assistance]],WHAT!E:F,2,FALSE),"")</f>
        <v># of door</v>
      </c>
      <c r="J3762" s="195"/>
      <c r="K3762">
        <v>768</v>
      </c>
      <c r="L3762" s="195" t="s">
        <v>28</v>
      </c>
      <c r="M3762" s="293" t="s">
        <v>13</v>
      </c>
      <c r="N3762" t="s">
        <v>14</v>
      </c>
      <c r="O3762" t="s">
        <v>309</v>
      </c>
      <c r="P3762" t="s">
        <v>1606</v>
      </c>
      <c r="Q3762" t="s">
        <v>6481</v>
      </c>
      <c r="R3762" s="230">
        <v>45169</v>
      </c>
      <c r="S3762" s="230">
        <v>45657</v>
      </c>
      <c r="T3762" t="s">
        <v>8407</v>
      </c>
      <c r="U3762" s="259"/>
      <c r="V3762" s="259"/>
      <c r="W3762" s="259"/>
      <c r="X3762" s="259"/>
      <c r="Y3762" s="260"/>
      <c r="Z3762" t="s">
        <v>8429</v>
      </c>
      <c r="AA3762" t="s">
        <v>8444</v>
      </c>
      <c r="AB3762">
        <v>8801712003560</v>
      </c>
      <c r="AC3762" s="261" t="str">
        <f>_xlfn.IFNA(IF(Table[[#This Row],[Programme Partner]]&lt;&gt;Table[[#This Row],[Implementing Partner]],CONCATENATE(Table[[#This Row],[Programme Partner]],"-",Table[[#This Row],[Implementing Partner]]),Table[[#This Row],[Programme Partner]]),"")</f>
        <v>UNICEF-NGOF</v>
      </c>
    </row>
    <row r="3763" spans="1:29" ht="16.5" customHeight="1">
      <c r="A3763" s="183"/>
      <c r="B3763" s="183" t="s">
        <v>8385</v>
      </c>
      <c r="C3763" s="195" t="s">
        <v>5275</v>
      </c>
      <c r="D3763" s="268" t="s">
        <v>5184</v>
      </c>
      <c r="E3763" s="233" t="s">
        <v>5275</v>
      </c>
      <c r="F3763" s="195" t="s">
        <v>27</v>
      </c>
      <c r="G3763" s="195" t="s">
        <v>8013</v>
      </c>
      <c r="H3763" s="301" t="s">
        <v>8287</v>
      </c>
      <c r="I3763" s="195" t="str">
        <f>IFERROR(VLOOKUP(Table[[#This Row],[Activity Details of Assistance]],WHAT!E:F,2,FALSE),"")</f>
        <v># of HP sessions at HH level</v>
      </c>
      <c r="J3763" s="195"/>
      <c r="K3763">
        <v>4639</v>
      </c>
      <c r="L3763" s="195" t="s">
        <v>28</v>
      </c>
      <c r="M3763" s="293" t="s">
        <v>13</v>
      </c>
      <c r="N3763" t="s">
        <v>14</v>
      </c>
      <c r="O3763" t="s">
        <v>309</v>
      </c>
      <c r="P3763" t="s">
        <v>1606</v>
      </c>
      <c r="Q3763" t="s">
        <v>6481</v>
      </c>
      <c r="R3763" s="230">
        <v>45169</v>
      </c>
      <c r="S3763" s="230">
        <v>45657</v>
      </c>
      <c r="T3763" t="s">
        <v>8407</v>
      </c>
      <c r="U3763" s="259"/>
      <c r="V3763" s="259"/>
      <c r="W3763" s="259"/>
      <c r="X3763" s="259"/>
      <c r="Y3763" s="260"/>
      <c r="Z3763" t="s">
        <v>8429</v>
      </c>
      <c r="AA3763" t="s">
        <v>8444</v>
      </c>
      <c r="AB3763">
        <v>8801712003560</v>
      </c>
      <c r="AC3763" s="261" t="str">
        <f>_xlfn.IFNA(IF(Table[[#This Row],[Programme Partner]]&lt;&gt;Table[[#This Row],[Implementing Partner]],CONCATENATE(Table[[#This Row],[Programme Partner]],"-",Table[[#This Row],[Implementing Partner]]),Table[[#This Row],[Programme Partner]]),"")</f>
        <v>UNICEF-NGOF</v>
      </c>
    </row>
    <row r="3764" spans="1:29" ht="16.5" customHeight="1">
      <c r="A3764" s="183"/>
      <c r="B3764" s="183" t="s">
        <v>8385</v>
      </c>
      <c r="C3764" s="195" t="s">
        <v>5275</v>
      </c>
      <c r="D3764" s="268" t="s">
        <v>5184</v>
      </c>
      <c r="E3764" s="233" t="s">
        <v>5275</v>
      </c>
      <c r="F3764" s="195" t="s">
        <v>27</v>
      </c>
      <c r="G3764" s="195" t="s">
        <v>8013</v>
      </c>
      <c r="H3764" s="301" t="s">
        <v>8338</v>
      </c>
      <c r="I3764" s="195" t="str">
        <f>IFERROR(VLOOKUP(Table[[#This Row],[Activity Details of Assistance]],WHAT!E:F,2,FALSE),"")</f>
        <v># of facilities</v>
      </c>
      <c r="J3764" s="195"/>
      <c r="K3764">
        <v>1560</v>
      </c>
      <c r="L3764" s="195" t="s">
        <v>28</v>
      </c>
      <c r="M3764" s="293" t="s">
        <v>13</v>
      </c>
      <c r="N3764" t="s">
        <v>14</v>
      </c>
      <c r="O3764" t="s">
        <v>309</v>
      </c>
      <c r="P3764" t="s">
        <v>1606</v>
      </c>
      <c r="Q3764" t="s">
        <v>6481</v>
      </c>
      <c r="R3764" s="230">
        <v>45169</v>
      </c>
      <c r="S3764" s="230">
        <v>45657</v>
      </c>
      <c r="T3764" t="s">
        <v>8407</v>
      </c>
      <c r="U3764" s="259"/>
      <c r="V3764" s="259"/>
      <c r="W3764" s="259"/>
      <c r="X3764" s="259"/>
      <c r="Y3764" s="260"/>
      <c r="Z3764" t="s">
        <v>8429</v>
      </c>
      <c r="AA3764" t="s">
        <v>8444</v>
      </c>
      <c r="AB3764">
        <v>8801712003560</v>
      </c>
      <c r="AC3764" s="261" t="str">
        <f>_xlfn.IFNA(IF(Table[[#This Row],[Programme Partner]]&lt;&gt;Table[[#This Row],[Implementing Partner]],CONCATENATE(Table[[#This Row],[Programme Partner]],"-",Table[[#This Row],[Implementing Partner]]),Table[[#This Row],[Programme Partner]]),"")</f>
        <v>UNICEF-NGOF</v>
      </c>
    </row>
    <row r="3765" spans="1:29" ht="16.5" customHeight="1">
      <c r="A3765" s="183"/>
      <c r="B3765" s="183" t="s">
        <v>8385</v>
      </c>
      <c r="C3765" s="195" t="s">
        <v>5275</v>
      </c>
      <c r="D3765" s="268" t="s">
        <v>5184</v>
      </c>
      <c r="E3765" s="233" t="s">
        <v>5275</v>
      </c>
      <c r="F3765" s="195" t="s">
        <v>27</v>
      </c>
      <c r="G3765" s="195" t="s">
        <v>8014</v>
      </c>
      <c r="H3765" s="301" t="s">
        <v>8412</v>
      </c>
      <c r="I3765" s="195" t="str">
        <f>IFERROR(VLOOKUP(Table[[#This Row],[Activity Details of Assistance]],WHAT!E:F,2,FALSE),"")</f>
        <v># of HH</v>
      </c>
      <c r="J3765" s="195"/>
      <c r="K3765">
        <v>1678</v>
      </c>
      <c r="L3765" s="195" t="s">
        <v>28</v>
      </c>
      <c r="M3765" s="293" t="s">
        <v>13</v>
      </c>
      <c r="N3765" t="s">
        <v>14</v>
      </c>
      <c r="O3765" t="s">
        <v>309</v>
      </c>
      <c r="P3765" t="s">
        <v>1606</v>
      </c>
      <c r="Q3765" t="s">
        <v>6481</v>
      </c>
      <c r="R3765" s="230">
        <v>45169</v>
      </c>
      <c r="S3765" s="230">
        <v>45657</v>
      </c>
      <c r="T3765" t="s">
        <v>8407</v>
      </c>
      <c r="U3765" s="259"/>
      <c r="V3765" s="259"/>
      <c r="W3765" s="259"/>
      <c r="X3765" s="259"/>
      <c r="Y3765" s="260"/>
      <c r="Z3765" t="s">
        <v>8429</v>
      </c>
      <c r="AA3765" t="s">
        <v>8444</v>
      </c>
      <c r="AB3765">
        <v>8801712003560</v>
      </c>
      <c r="AC3765" s="261" t="str">
        <f>_xlfn.IFNA(IF(Table[[#This Row],[Programme Partner]]&lt;&gt;Table[[#This Row],[Implementing Partner]],CONCATENATE(Table[[#This Row],[Programme Partner]],"-",Table[[#This Row],[Implementing Partner]]),Table[[#This Row],[Programme Partner]]),"")</f>
        <v>UNICEF-NGOF</v>
      </c>
    </row>
    <row r="3766" spans="1:29" ht="16.5" customHeight="1">
      <c r="A3766" s="183"/>
      <c r="B3766" s="183" t="s">
        <v>8385</v>
      </c>
      <c r="C3766" s="195" t="s">
        <v>5275</v>
      </c>
      <c r="D3766" s="268" t="s">
        <v>5184</v>
      </c>
      <c r="E3766" s="233" t="s">
        <v>5275</v>
      </c>
      <c r="F3766" s="195" t="s">
        <v>27</v>
      </c>
      <c r="G3766" s="195" t="s">
        <v>8011</v>
      </c>
      <c r="H3766" s="301" t="s">
        <v>8363</v>
      </c>
      <c r="I3766" s="195" t="str">
        <f>IFERROR(VLOOKUP(Table[[#This Row],[Activity Details of Assistance]],WHAT!E:F,2,FALSE),"")</f>
        <v># of tube well</v>
      </c>
      <c r="J3766" s="195"/>
      <c r="K3766">
        <v>293</v>
      </c>
      <c r="L3766" s="195" t="s">
        <v>28</v>
      </c>
      <c r="M3766" s="293" t="s">
        <v>13</v>
      </c>
      <c r="N3766" t="s">
        <v>14</v>
      </c>
      <c r="O3766" t="s">
        <v>309</v>
      </c>
      <c r="P3766" t="s">
        <v>1606</v>
      </c>
      <c r="Q3766" t="s">
        <v>5887</v>
      </c>
      <c r="R3766" s="230">
        <v>45169</v>
      </c>
      <c r="S3766" s="230">
        <v>45657</v>
      </c>
      <c r="T3766" t="s">
        <v>8407</v>
      </c>
      <c r="U3766" s="259"/>
      <c r="V3766" s="259"/>
      <c r="W3766" s="259"/>
      <c r="X3766" s="259"/>
      <c r="Y3766" s="260"/>
      <c r="Z3766" t="s">
        <v>8429</v>
      </c>
      <c r="AA3766" t="s">
        <v>8444</v>
      </c>
      <c r="AB3766">
        <v>8801712003560</v>
      </c>
      <c r="AC3766" s="261" t="str">
        <f>_xlfn.IFNA(IF(Table[[#This Row],[Programme Partner]]&lt;&gt;Table[[#This Row],[Implementing Partner]],CONCATENATE(Table[[#This Row],[Programme Partner]],"-",Table[[#This Row],[Implementing Partner]]),Table[[#This Row],[Programme Partner]]),"")</f>
        <v>UNICEF-NGOF</v>
      </c>
    </row>
    <row r="3767" spans="1:29" ht="16.5" customHeight="1">
      <c r="A3767" s="183"/>
      <c r="B3767" s="183" t="s">
        <v>8385</v>
      </c>
      <c r="C3767" s="195" t="s">
        <v>5275</v>
      </c>
      <c r="D3767" s="268" t="s">
        <v>5184</v>
      </c>
      <c r="E3767" s="233" t="s">
        <v>5275</v>
      </c>
      <c r="F3767" s="195" t="s">
        <v>27</v>
      </c>
      <c r="G3767" s="195" t="s">
        <v>8012</v>
      </c>
      <c r="H3767" s="301" t="s">
        <v>8364</v>
      </c>
      <c r="I3767" s="195" t="str">
        <f>IFERROR(VLOOKUP(Table[[#This Row],[Activity Details of Assistance]],WHAT!E:F,2,FALSE),"")</f>
        <v xml:space="preserve"># of door </v>
      </c>
      <c r="J3767" s="195"/>
      <c r="K3767">
        <v>40</v>
      </c>
      <c r="L3767" s="195" t="s">
        <v>28</v>
      </c>
      <c r="M3767" s="293" t="s">
        <v>13</v>
      </c>
      <c r="N3767" t="s">
        <v>14</v>
      </c>
      <c r="O3767" t="s">
        <v>309</v>
      </c>
      <c r="P3767" t="s">
        <v>1606</v>
      </c>
      <c r="Q3767" t="s">
        <v>5887</v>
      </c>
      <c r="R3767" s="230">
        <v>45169</v>
      </c>
      <c r="S3767" s="230">
        <v>45657</v>
      </c>
      <c r="T3767" t="s">
        <v>8407</v>
      </c>
      <c r="U3767" s="259"/>
      <c r="V3767" s="259"/>
      <c r="W3767" s="259"/>
      <c r="X3767" s="259"/>
      <c r="Y3767" s="260"/>
      <c r="Z3767" t="s">
        <v>8429</v>
      </c>
      <c r="AA3767" t="s">
        <v>8444</v>
      </c>
      <c r="AB3767">
        <v>8801712003560</v>
      </c>
      <c r="AC3767" s="261" t="str">
        <f>_xlfn.IFNA(IF(Table[[#This Row],[Programme Partner]]&lt;&gt;Table[[#This Row],[Implementing Partner]],CONCATENATE(Table[[#This Row],[Programme Partner]],"-",Table[[#This Row],[Implementing Partner]]),Table[[#This Row],[Programme Partner]]),"")</f>
        <v>UNICEF-NGOF</v>
      </c>
    </row>
    <row r="3768" spans="1:29" ht="16.5" customHeight="1">
      <c r="A3768" s="183"/>
      <c r="B3768" s="183" t="s">
        <v>8385</v>
      </c>
      <c r="C3768" s="195" t="s">
        <v>5275</v>
      </c>
      <c r="D3768" s="268" t="s">
        <v>5184</v>
      </c>
      <c r="E3768" s="233" t="s">
        <v>5275</v>
      </c>
      <c r="F3768" s="195" t="s">
        <v>27</v>
      </c>
      <c r="G3768" s="195" t="s">
        <v>8012</v>
      </c>
      <c r="H3768" s="301" t="s">
        <v>8365</v>
      </c>
      <c r="I3768" s="195" t="str">
        <f>IFERROR(VLOOKUP(Table[[#This Row],[Activity Details of Assistance]],WHAT!E:F,2,FALSE),"")</f>
        <v># of door</v>
      </c>
      <c r="J3768" s="195"/>
      <c r="K3768">
        <v>186</v>
      </c>
      <c r="L3768" s="195" t="s">
        <v>28</v>
      </c>
      <c r="M3768" s="293" t="s">
        <v>13</v>
      </c>
      <c r="N3768" t="s">
        <v>14</v>
      </c>
      <c r="O3768" t="s">
        <v>309</v>
      </c>
      <c r="P3768" t="s">
        <v>1606</v>
      </c>
      <c r="Q3768" t="s">
        <v>5887</v>
      </c>
      <c r="R3768" s="230">
        <v>45169</v>
      </c>
      <c r="S3768" s="230">
        <v>45657</v>
      </c>
      <c r="T3768" t="s">
        <v>8407</v>
      </c>
      <c r="U3768" s="259"/>
      <c r="V3768" s="259"/>
      <c r="W3768" s="259"/>
      <c r="X3768" s="259"/>
      <c r="Y3768" s="260"/>
      <c r="Z3768" t="s">
        <v>8429</v>
      </c>
      <c r="AA3768" t="s">
        <v>8444</v>
      </c>
      <c r="AB3768">
        <v>8801712003560</v>
      </c>
      <c r="AC3768" s="261" t="str">
        <f>_xlfn.IFNA(IF(Table[[#This Row],[Programme Partner]]&lt;&gt;Table[[#This Row],[Implementing Partner]],CONCATENATE(Table[[#This Row],[Programme Partner]],"-",Table[[#This Row],[Implementing Partner]]),Table[[#This Row],[Programme Partner]]),"")</f>
        <v>UNICEF-NGOF</v>
      </c>
    </row>
    <row r="3769" spans="1:29" ht="16.5" customHeight="1">
      <c r="A3769" s="183"/>
      <c r="B3769" s="183" t="s">
        <v>8385</v>
      </c>
      <c r="C3769" s="195" t="s">
        <v>5275</v>
      </c>
      <c r="D3769" s="268" t="s">
        <v>5184</v>
      </c>
      <c r="E3769" s="233" t="s">
        <v>5275</v>
      </c>
      <c r="F3769" s="195" t="s">
        <v>27</v>
      </c>
      <c r="G3769" s="195" t="s">
        <v>8012</v>
      </c>
      <c r="H3769" s="301" t="s">
        <v>8312</v>
      </c>
      <c r="I3769" s="195" t="str">
        <f>IFERROR(VLOOKUP(Table[[#This Row],[Activity Details of Assistance]],WHAT!E:F,2,FALSE),"")</f>
        <v># of door</v>
      </c>
      <c r="J3769" s="195"/>
      <c r="K3769">
        <v>1450</v>
      </c>
      <c r="L3769" s="195" t="s">
        <v>28</v>
      </c>
      <c r="M3769" s="293" t="s">
        <v>13</v>
      </c>
      <c r="N3769" t="s">
        <v>14</v>
      </c>
      <c r="O3769" t="s">
        <v>309</v>
      </c>
      <c r="P3769" t="s">
        <v>1606</v>
      </c>
      <c r="Q3769" t="s">
        <v>5887</v>
      </c>
      <c r="R3769" s="230">
        <v>45169</v>
      </c>
      <c r="S3769" s="230">
        <v>45657</v>
      </c>
      <c r="T3769" t="s">
        <v>8407</v>
      </c>
      <c r="U3769" s="259"/>
      <c r="V3769" s="259"/>
      <c r="W3769" s="259"/>
      <c r="X3769" s="259"/>
      <c r="Y3769" s="260"/>
      <c r="Z3769" t="s">
        <v>8429</v>
      </c>
      <c r="AA3769" t="s">
        <v>8444</v>
      </c>
      <c r="AB3769">
        <v>8801712003560</v>
      </c>
      <c r="AC3769" s="261" t="str">
        <f>_xlfn.IFNA(IF(Table[[#This Row],[Programme Partner]]&lt;&gt;Table[[#This Row],[Implementing Partner]],CONCATENATE(Table[[#This Row],[Programme Partner]],"-",Table[[#This Row],[Implementing Partner]]),Table[[#This Row],[Programme Partner]]),"")</f>
        <v>UNICEF-NGOF</v>
      </c>
    </row>
    <row r="3770" spans="1:29" ht="16.5" customHeight="1">
      <c r="A3770" s="183"/>
      <c r="B3770" s="183" t="s">
        <v>8385</v>
      </c>
      <c r="C3770" s="195" t="s">
        <v>5275</v>
      </c>
      <c r="D3770" s="268" t="s">
        <v>5184</v>
      </c>
      <c r="E3770" s="233" t="s">
        <v>5275</v>
      </c>
      <c r="F3770" s="195" t="s">
        <v>27</v>
      </c>
      <c r="G3770" s="195" t="s">
        <v>8013</v>
      </c>
      <c r="H3770" s="301" t="s">
        <v>8287</v>
      </c>
      <c r="I3770" s="195" t="str">
        <f>IFERROR(VLOOKUP(Table[[#This Row],[Activity Details of Assistance]],WHAT!E:F,2,FALSE),"")</f>
        <v># of HP sessions at HH level</v>
      </c>
      <c r="J3770" s="195"/>
      <c r="K3770">
        <v>6790</v>
      </c>
      <c r="L3770" s="195" t="s">
        <v>28</v>
      </c>
      <c r="M3770" s="293" t="s">
        <v>13</v>
      </c>
      <c r="N3770" t="s">
        <v>14</v>
      </c>
      <c r="O3770" t="s">
        <v>309</v>
      </c>
      <c r="P3770" t="s">
        <v>1606</v>
      </c>
      <c r="Q3770" t="s">
        <v>5887</v>
      </c>
      <c r="R3770" s="230">
        <v>45169</v>
      </c>
      <c r="S3770" s="230">
        <v>45657</v>
      </c>
      <c r="T3770" t="s">
        <v>8407</v>
      </c>
      <c r="U3770" s="259"/>
      <c r="V3770" s="259"/>
      <c r="W3770" s="259"/>
      <c r="X3770" s="259"/>
      <c r="Y3770" s="260"/>
      <c r="Z3770" t="s">
        <v>8429</v>
      </c>
      <c r="AA3770" t="s">
        <v>8444</v>
      </c>
      <c r="AB3770">
        <v>8801712003560</v>
      </c>
      <c r="AC3770" s="261" t="str">
        <f>_xlfn.IFNA(IF(Table[[#This Row],[Programme Partner]]&lt;&gt;Table[[#This Row],[Implementing Partner]],CONCATENATE(Table[[#This Row],[Programme Partner]],"-",Table[[#This Row],[Implementing Partner]]),Table[[#This Row],[Programme Partner]]),"")</f>
        <v>UNICEF-NGOF</v>
      </c>
    </row>
    <row r="3771" spans="1:29" ht="16.5" customHeight="1">
      <c r="A3771" s="183"/>
      <c r="B3771" s="183" t="s">
        <v>8385</v>
      </c>
      <c r="C3771" s="195" t="s">
        <v>5275</v>
      </c>
      <c r="D3771" s="268" t="s">
        <v>5184</v>
      </c>
      <c r="E3771" s="233" t="s">
        <v>5275</v>
      </c>
      <c r="F3771" s="195" t="s">
        <v>27</v>
      </c>
      <c r="G3771" s="195" t="s">
        <v>8013</v>
      </c>
      <c r="H3771" s="301" t="s">
        <v>8338</v>
      </c>
      <c r="I3771" s="195" t="str">
        <f>IFERROR(VLOOKUP(Table[[#This Row],[Activity Details of Assistance]],WHAT!E:F,2,FALSE),"")</f>
        <v># of facilities</v>
      </c>
      <c r="J3771" s="195"/>
      <c r="K3771">
        <v>2660</v>
      </c>
      <c r="L3771" s="195" t="s">
        <v>28</v>
      </c>
      <c r="M3771" s="293" t="s">
        <v>13</v>
      </c>
      <c r="N3771" t="s">
        <v>14</v>
      </c>
      <c r="O3771" t="s">
        <v>309</v>
      </c>
      <c r="P3771" t="s">
        <v>1606</v>
      </c>
      <c r="Q3771" t="s">
        <v>5887</v>
      </c>
      <c r="R3771" s="230">
        <v>45169</v>
      </c>
      <c r="S3771" s="230">
        <v>45657</v>
      </c>
      <c r="T3771" t="s">
        <v>8407</v>
      </c>
      <c r="U3771" s="259"/>
      <c r="V3771" s="259"/>
      <c r="W3771" s="259"/>
      <c r="X3771" s="259"/>
      <c r="Y3771" s="260"/>
      <c r="Z3771" t="s">
        <v>8429</v>
      </c>
      <c r="AA3771" t="s">
        <v>8444</v>
      </c>
      <c r="AB3771">
        <v>8801712003560</v>
      </c>
      <c r="AC3771" s="261" t="str">
        <f>_xlfn.IFNA(IF(Table[[#This Row],[Programme Partner]]&lt;&gt;Table[[#This Row],[Implementing Partner]],CONCATENATE(Table[[#This Row],[Programme Partner]],"-",Table[[#This Row],[Implementing Partner]]),Table[[#This Row],[Programme Partner]]),"")</f>
        <v>UNICEF-NGOF</v>
      </c>
    </row>
    <row r="3772" spans="1:29" ht="16.5" customHeight="1">
      <c r="A3772" s="183"/>
      <c r="B3772" s="183" t="s">
        <v>8385</v>
      </c>
      <c r="C3772" s="195" t="s">
        <v>5275</v>
      </c>
      <c r="D3772" s="268" t="s">
        <v>5184</v>
      </c>
      <c r="E3772" s="233" t="s">
        <v>5275</v>
      </c>
      <c r="F3772" s="195" t="s">
        <v>27</v>
      </c>
      <c r="G3772" s="195" t="s">
        <v>8014</v>
      </c>
      <c r="H3772" s="301" t="s">
        <v>8412</v>
      </c>
      <c r="I3772" s="195" t="str">
        <f>IFERROR(VLOOKUP(Table[[#This Row],[Activity Details of Assistance]],WHAT!E:F,2,FALSE),"")</f>
        <v># of HH</v>
      </c>
      <c r="J3772" s="195"/>
      <c r="K3772">
        <v>1876</v>
      </c>
      <c r="L3772" s="195" t="s">
        <v>28</v>
      </c>
      <c r="M3772" s="293" t="s">
        <v>13</v>
      </c>
      <c r="N3772" t="s">
        <v>14</v>
      </c>
      <c r="O3772" t="s">
        <v>309</v>
      </c>
      <c r="P3772" t="s">
        <v>1606</v>
      </c>
      <c r="Q3772" t="s">
        <v>5887</v>
      </c>
      <c r="R3772" s="230">
        <v>45169</v>
      </c>
      <c r="S3772" s="230">
        <v>45657</v>
      </c>
      <c r="T3772" t="s">
        <v>8407</v>
      </c>
      <c r="U3772" s="259"/>
      <c r="V3772" s="259"/>
      <c r="W3772" s="259"/>
      <c r="X3772" s="259"/>
      <c r="Y3772" s="260"/>
      <c r="Z3772" t="s">
        <v>8429</v>
      </c>
      <c r="AA3772" t="s">
        <v>8444</v>
      </c>
      <c r="AB3772">
        <v>8801712003560</v>
      </c>
      <c r="AC3772" s="261" t="str">
        <f>_xlfn.IFNA(IF(Table[[#This Row],[Programme Partner]]&lt;&gt;Table[[#This Row],[Implementing Partner]],CONCATENATE(Table[[#This Row],[Programme Partner]],"-",Table[[#This Row],[Implementing Partner]]),Table[[#This Row],[Programme Partner]]),"")</f>
        <v>UNICEF-NGOF</v>
      </c>
    </row>
    <row r="3773" spans="1:29" ht="16.5" customHeight="1">
      <c r="A3773" s="183"/>
      <c r="B3773" s="183" t="s">
        <v>8385</v>
      </c>
      <c r="C3773" s="195" t="s">
        <v>4993</v>
      </c>
      <c r="D3773" s="268" t="s">
        <v>4993</v>
      </c>
      <c r="E3773" s="233" t="s">
        <v>8457</v>
      </c>
      <c r="F3773" s="195" t="s">
        <v>27</v>
      </c>
      <c r="G3773" s="195" t="s">
        <v>8011</v>
      </c>
      <c r="H3773" s="301" t="s">
        <v>8363</v>
      </c>
      <c r="I3773" s="195" t="str">
        <f>IFERROR(VLOOKUP(Table[[#This Row],[Activity Details of Assistance]],WHAT!E:F,2,FALSE),"")</f>
        <v># of tube well</v>
      </c>
      <c r="J3773" s="195"/>
      <c r="K3773">
        <v>65</v>
      </c>
      <c r="L3773" s="195" t="s">
        <v>28</v>
      </c>
      <c r="M3773" s="293" t="s">
        <v>13</v>
      </c>
      <c r="N3773" t="s">
        <v>14</v>
      </c>
      <c r="O3773" t="s">
        <v>309</v>
      </c>
      <c r="P3773" t="s">
        <v>1606</v>
      </c>
      <c r="Q3773" t="s">
        <v>6477</v>
      </c>
      <c r="R3773" s="230">
        <v>45169</v>
      </c>
      <c r="S3773" s="230">
        <v>45657</v>
      </c>
      <c r="T3773" t="s">
        <v>8407</v>
      </c>
      <c r="U3773" s="259"/>
      <c r="V3773" s="259"/>
      <c r="W3773" s="259"/>
      <c r="X3773" s="259"/>
      <c r="Y3773" s="260"/>
      <c r="Z3773" t="s">
        <v>8482</v>
      </c>
      <c r="AA3773" t="s">
        <v>8278</v>
      </c>
      <c r="AB3773">
        <v>1813213381</v>
      </c>
      <c r="AC3773" s="261" t="str">
        <f>_xlfn.IFNA(IF(Table[[#This Row],[Programme Partner]]&lt;&gt;Table[[#This Row],[Implementing Partner]],CONCATENATE(Table[[#This Row],[Programme Partner]],"-",Table[[#This Row],[Implementing Partner]]),Table[[#This Row],[Programme Partner]]),"")</f>
        <v>ACF</v>
      </c>
    </row>
    <row r="3774" spans="1:29" ht="16.5" customHeight="1">
      <c r="A3774" s="183"/>
      <c r="B3774" s="183" t="s">
        <v>8385</v>
      </c>
      <c r="C3774" s="195" t="s">
        <v>4993</v>
      </c>
      <c r="D3774" s="268" t="s">
        <v>4993</v>
      </c>
      <c r="E3774" s="233" t="s">
        <v>8457</v>
      </c>
      <c r="F3774" s="195" t="s">
        <v>27</v>
      </c>
      <c r="G3774" s="195" t="s">
        <v>8012</v>
      </c>
      <c r="H3774" s="301" t="s">
        <v>8323</v>
      </c>
      <c r="I3774" s="195" t="str">
        <f>IFERROR(VLOOKUP(Table[[#This Row],[Activity Details of Assistance]],WHAT!E:F,2,FALSE),"")</f>
        <v xml:space="preserve"># of door </v>
      </c>
      <c r="J3774" s="195"/>
      <c r="K3774">
        <v>27</v>
      </c>
      <c r="L3774" s="195" t="s">
        <v>28</v>
      </c>
      <c r="M3774" s="293" t="s">
        <v>13</v>
      </c>
      <c r="N3774" t="s">
        <v>14</v>
      </c>
      <c r="O3774" t="s">
        <v>309</v>
      </c>
      <c r="P3774" t="s">
        <v>1606</v>
      </c>
      <c r="Q3774" t="s">
        <v>6477</v>
      </c>
      <c r="R3774" s="230">
        <v>45169</v>
      </c>
      <c r="S3774" s="230">
        <v>45657</v>
      </c>
      <c r="T3774" t="s">
        <v>8407</v>
      </c>
      <c r="U3774" s="259"/>
      <c r="V3774" s="259"/>
      <c r="W3774" s="259"/>
      <c r="X3774" s="259"/>
      <c r="Y3774" s="260"/>
      <c r="Z3774" t="s">
        <v>8482</v>
      </c>
      <c r="AA3774" t="s">
        <v>8278</v>
      </c>
      <c r="AB3774">
        <v>1813213381</v>
      </c>
      <c r="AC3774" s="261" t="str">
        <f>_xlfn.IFNA(IF(Table[[#This Row],[Programme Partner]]&lt;&gt;Table[[#This Row],[Implementing Partner]],CONCATENATE(Table[[#This Row],[Programme Partner]],"-",Table[[#This Row],[Implementing Partner]]),Table[[#This Row],[Programme Partner]]),"")</f>
        <v>ACF</v>
      </c>
    </row>
    <row r="3775" spans="1:29" ht="16.5" customHeight="1">
      <c r="A3775" s="183"/>
      <c r="B3775" s="183" t="s">
        <v>8385</v>
      </c>
      <c r="C3775" s="195" t="s">
        <v>4993</v>
      </c>
      <c r="D3775" s="268" t="s">
        <v>4993</v>
      </c>
      <c r="E3775" s="233" t="s">
        <v>8457</v>
      </c>
      <c r="F3775" s="195" t="s">
        <v>27</v>
      </c>
      <c r="G3775" s="195" t="s">
        <v>8012</v>
      </c>
      <c r="H3775" s="301" t="s">
        <v>8312</v>
      </c>
      <c r="I3775" s="195" t="str">
        <f>IFERROR(VLOOKUP(Table[[#This Row],[Activity Details of Assistance]],WHAT!E:F,2,FALSE),"")</f>
        <v># of door</v>
      </c>
      <c r="J3775" s="195"/>
      <c r="K3775">
        <v>102</v>
      </c>
      <c r="L3775" s="195" t="s">
        <v>28</v>
      </c>
      <c r="M3775" s="293" t="s">
        <v>13</v>
      </c>
      <c r="N3775" t="s">
        <v>14</v>
      </c>
      <c r="O3775" t="s">
        <v>309</v>
      </c>
      <c r="P3775" t="s">
        <v>1606</v>
      </c>
      <c r="Q3775" t="s">
        <v>6477</v>
      </c>
      <c r="R3775" s="230">
        <v>45169</v>
      </c>
      <c r="S3775" s="230">
        <v>45657</v>
      </c>
      <c r="T3775" t="s">
        <v>8407</v>
      </c>
      <c r="U3775" s="259"/>
      <c r="V3775" s="259"/>
      <c r="W3775" s="259"/>
      <c r="X3775" s="259"/>
      <c r="Y3775" s="260"/>
      <c r="Z3775" t="s">
        <v>8482</v>
      </c>
      <c r="AA3775" t="s">
        <v>8278</v>
      </c>
      <c r="AB3775">
        <v>1813213381</v>
      </c>
      <c r="AC3775" s="261" t="str">
        <f>_xlfn.IFNA(IF(Table[[#This Row],[Programme Partner]]&lt;&gt;Table[[#This Row],[Implementing Partner]],CONCATENATE(Table[[#This Row],[Programme Partner]],"-",Table[[#This Row],[Implementing Partner]]),Table[[#This Row],[Programme Partner]]),"")</f>
        <v>ACF</v>
      </c>
    </row>
    <row r="3776" spans="1:29" ht="16.5" customHeight="1">
      <c r="A3776" s="183"/>
      <c r="B3776" s="183" t="s">
        <v>8385</v>
      </c>
      <c r="C3776" s="195" t="s">
        <v>4993</v>
      </c>
      <c r="D3776" s="268" t="s">
        <v>4993</v>
      </c>
      <c r="E3776" s="233" t="s">
        <v>8457</v>
      </c>
      <c r="F3776" s="195" t="s">
        <v>27</v>
      </c>
      <c r="G3776" s="195" t="s">
        <v>8013</v>
      </c>
      <c r="H3776" s="301" t="s">
        <v>8287</v>
      </c>
      <c r="I3776" s="195" t="str">
        <f>IFERROR(VLOOKUP(Table[[#This Row],[Activity Details of Assistance]],WHAT!E:F,2,FALSE),"")</f>
        <v># of HP sessions at HH level</v>
      </c>
      <c r="J3776" s="195"/>
      <c r="K3776">
        <v>449</v>
      </c>
      <c r="L3776" s="195" t="s">
        <v>28</v>
      </c>
      <c r="M3776" s="293" t="s">
        <v>13</v>
      </c>
      <c r="N3776" t="s">
        <v>14</v>
      </c>
      <c r="O3776" t="s">
        <v>309</v>
      </c>
      <c r="P3776" t="s">
        <v>1606</v>
      </c>
      <c r="Q3776" t="s">
        <v>6477</v>
      </c>
      <c r="R3776" s="230">
        <v>45169</v>
      </c>
      <c r="S3776" s="230">
        <v>45657</v>
      </c>
      <c r="T3776" t="s">
        <v>8407</v>
      </c>
      <c r="U3776" s="259"/>
      <c r="V3776" s="259"/>
      <c r="W3776" s="259"/>
      <c r="X3776" s="259"/>
      <c r="Y3776" s="260"/>
      <c r="Z3776" t="s">
        <v>8482</v>
      </c>
      <c r="AA3776" t="s">
        <v>8278</v>
      </c>
      <c r="AB3776">
        <v>1813213381</v>
      </c>
      <c r="AC3776" s="261" t="str">
        <f>_xlfn.IFNA(IF(Table[[#This Row],[Programme Partner]]&lt;&gt;Table[[#This Row],[Implementing Partner]],CONCATENATE(Table[[#This Row],[Programme Partner]],"-",Table[[#This Row],[Implementing Partner]]),Table[[#This Row],[Programme Partner]]),"")</f>
        <v>ACF</v>
      </c>
    </row>
    <row r="3777" spans="1:29" ht="16.5" customHeight="1">
      <c r="A3777" s="183"/>
      <c r="B3777" s="183" t="s">
        <v>8385</v>
      </c>
      <c r="C3777" s="195" t="s">
        <v>4993</v>
      </c>
      <c r="D3777" s="268" t="s">
        <v>4993</v>
      </c>
      <c r="E3777" s="233" t="s">
        <v>8457</v>
      </c>
      <c r="F3777" s="195" t="s">
        <v>27</v>
      </c>
      <c r="G3777" s="195" t="s">
        <v>8014</v>
      </c>
      <c r="H3777" s="301" t="s">
        <v>8313</v>
      </c>
      <c r="I3777" s="195" t="str">
        <f>IFERROR(VLOOKUP(Table[[#This Row],[Activity Details of Assistance]],WHAT!E:F,2,FALSE),"")</f>
        <v># of campaign per camp </v>
      </c>
      <c r="J3777" s="195"/>
      <c r="K3777">
        <v>12</v>
      </c>
      <c r="L3777" s="195" t="s">
        <v>28</v>
      </c>
      <c r="M3777" s="293" t="s">
        <v>13</v>
      </c>
      <c r="N3777" t="s">
        <v>14</v>
      </c>
      <c r="O3777" t="s">
        <v>309</v>
      </c>
      <c r="P3777" t="s">
        <v>1606</v>
      </c>
      <c r="Q3777" t="s">
        <v>6477</v>
      </c>
      <c r="R3777" s="230">
        <v>45169</v>
      </c>
      <c r="S3777" s="230">
        <v>45657</v>
      </c>
      <c r="T3777" t="s">
        <v>8407</v>
      </c>
      <c r="U3777" s="259"/>
      <c r="V3777" s="259"/>
      <c r="W3777" s="259"/>
      <c r="X3777" s="259"/>
      <c r="Y3777" s="260"/>
      <c r="Z3777" t="s">
        <v>8482</v>
      </c>
      <c r="AA3777" t="s">
        <v>8278</v>
      </c>
      <c r="AB3777">
        <v>1813213381</v>
      </c>
      <c r="AC3777" s="261" t="str">
        <f>_xlfn.IFNA(IF(Table[[#This Row],[Programme Partner]]&lt;&gt;Table[[#This Row],[Implementing Partner]],CONCATENATE(Table[[#This Row],[Programme Partner]],"-",Table[[#This Row],[Implementing Partner]]),Table[[#This Row],[Programme Partner]]),"")</f>
        <v>ACF</v>
      </c>
    </row>
    <row r="3778" spans="1:29" ht="16.5" customHeight="1">
      <c r="A3778" s="183"/>
      <c r="B3778" s="183" t="s">
        <v>8385</v>
      </c>
      <c r="C3778" s="195" t="s">
        <v>4993</v>
      </c>
      <c r="D3778" s="268" t="s">
        <v>4993</v>
      </c>
      <c r="E3778" s="233" t="s">
        <v>8457</v>
      </c>
      <c r="F3778" s="195" t="s">
        <v>27</v>
      </c>
      <c r="G3778" s="195" t="s">
        <v>8014</v>
      </c>
      <c r="H3778" s="301" t="s">
        <v>8412</v>
      </c>
      <c r="I3778" s="195" t="str">
        <f>IFERROR(VLOOKUP(Table[[#This Row],[Activity Details of Assistance]],WHAT!E:F,2,FALSE),"")</f>
        <v># of HH</v>
      </c>
      <c r="J3778" s="195"/>
      <c r="K3778">
        <v>4673</v>
      </c>
      <c r="L3778" s="195" t="s">
        <v>28</v>
      </c>
      <c r="M3778" s="293" t="s">
        <v>13</v>
      </c>
      <c r="N3778" t="s">
        <v>14</v>
      </c>
      <c r="O3778" t="s">
        <v>309</v>
      </c>
      <c r="P3778" t="s">
        <v>1606</v>
      </c>
      <c r="Q3778" t="s">
        <v>6477</v>
      </c>
      <c r="R3778" s="230">
        <v>45169</v>
      </c>
      <c r="S3778" s="230">
        <v>45657</v>
      </c>
      <c r="T3778" t="s">
        <v>8407</v>
      </c>
      <c r="U3778" s="259"/>
      <c r="V3778" s="259"/>
      <c r="W3778" s="259"/>
      <c r="X3778" s="259"/>
      <c r="Y3778" s="260"/>
      <c r="Z3778" t="s">
        <v>8482</v>
      </c>
      <c r="AA3778" t="s">
        <v>8278</v>
      </c>
      <c r="AB3778">
        <v>1813213381</v>
      </c>
      <c r="AC3778" s="261" t="str">
        <f>_xlfn.IFNA(IF(Table[[#This Row],[Programme Partner]]&lt;&gt;Table[[#This Row],[Implementing Partner]],CONCATENATE(Table[[#This Row],[Programme Partner]],"-",Table[[#This Row],[Implementing Partner]]),Table[[#This Row],[Programme Partner]]),"")</f>
        <v>ACF</v>
      </c>
    </row>
    <row r="3779" spans="1:29" ht="16.5" customHeight="1">
      <c r="A3779" s="183"/>
      <c r="B3779" s="183" t="s">
        <v>8385</v>
      </c>
      <c r="C3779" s="195" t="s">
        <v>5292</v>
      </c>
      <c r="D3779" s="268" t="s">
        <v>5009</v>
      </c>
      <c r="E3779" s="233" t="s">
        <v>8483</v>
      </c>
      <c r="F3779" s="195" t="s">
        <v>27</v>
      </c>
      <c r="G3779" s="195" t="s">
        <v>8012</v>
      </c>
      <c r="H3779" s="301" t="s">
        <v>8364</v>
      </c>
      <c r="I3779" s="195" t="str">
        <f>IFERROR(VLOOKUP(Table[[#This Row],[Activity Details of Assistance]],WHAT!E:F,2,FALSE),"")</f>
        <v xml:space="preserve"># of door </v>
      </c>
      <c r="J3779" s="195"/>
      <c r="K3779">
        <v>10</v>
      </c>
      <c r="L3779" s="195" t="s">
        <v>28</v>
      </c>
      <c r="M3779" s="293" t="s">
        <v>13</v>
      </c>
      <c r="N3779" t="s">
        <v>14</v>
      </c>
      <c r="O3779" t="s">
        <v>307</v>
      </c>
      <c r="P3779" t="s">
        <v>1599</v>
      </c>
      <c r="Q3779" t="s">
        <v>4717</v>
      </c>
      <c r="R3779" s="230">
        <v>45199</v>
      </c>
      <c r="S3779" s="230">
        <v>45657</v>
      </c>
      <c r="T3779" t="s">
        <v>8407</v>
      </c>
      <c r="U3779" s="259"/>
      <c r="V3779" s="259"/>
      <c r="W3779" s="259"/>
      <c r="X3779" s="259"/>
      <c r="Y3779" s="260"/>
      <c r="Z3779" t="s">
        <v>8450</v>
      </c>
      <c r="AA3779" t="s">
        <v>8451</v>
      </c>
      <c r="AB3779">
        <v>1723536346</v>
      </c>
      <c r="AC3779" s="261" t="str">
        <f>_xlfn.IFNA(IF(Table[[#This Row],[Programme Partner]]&lt;&gt;Table[[#This Row],[Implementing Partner]],CONCATENATE(Table[[#This Row],[Programme Partner]],"-",Table[[#This Row],[Implementing Partner]]),Table[[#This Row],[Programme Partner]]),"")</f>
        <v>WHH-ANANDO</v>
      </c>
    </row>
    <row r="3780" spans="1:29" ht="16.5" customHeight="1">
      <c r="A3780" s="183"/>
      <c r="B3780" s="183" t="s">
        <v>8385</v>
      </c>
      <c r="C3780" s="195" t="s">
        <v>5292</v>
      </c>
      <c r="D3780" s="268" t="s">
        <v>5009</v>
      </c>
      <c r="E3780" s="233" t="s">
        <v>8483</v>
      </c>
      <c r="F3780" s="195" t="s">
        <v>27</v>
      </c>
      <c r="G3780" s="195" t="s">
        <v>8012</v>
      </c>
      <c r="H3780" s="301" t="s">
        <v>8365</v>
      </c>
      <c r="I3780" s="195" t="str">
        <f>IFERROR(VLOOKUP(Table[[#This Row],[Activity Details of Assistance]],WHAT!E:F,2,FALSE),"")</f>
        <v># of door</v>
      </c>
      <c r="J3780" s="195"/>
      <c r="K3780">
        <v>37</v>
      </c>
      <c r="L3780" s="195" t="s">
        <v>28</v>
      </c>
      <c r="M3780" s="293" t="s">
        <v>13</v>
      </c>
      <c r="N3780" t="s">
        <v>14</v>
      </c>
      <c r="O3780" t="s">
        <v>307</v>
      </c>
      <c r="P3780" t="s">
        <v>1599</v>
      </c>
      <c r="Q3780" t="s">
        <v>4717</v>
      </c>
      <c r="R3780" s="230">
        <v>45199</v>
      </c>
      <c r="S3780" s="230">
        <v>45657</v>
      </c>
      <c r="T3780" t="s">
        <v>8407</v>
      </c>
      <c r="U3780" s="259"/>
      <c r="V3780" s="259"/>
      <c r="W3780" s="259"/>
      <c r="X3780" s="259"/>
      <c r="Y3780" s="260"/>
      <c r="Z3780" t="s">
        <v>8450</v>
      </c>
      <c r="AA3780" t="s">
        <v>8451</v>
      </c>
      <c r="AB3780">
        <v>1723536346</v>
      </c>
      <c r="AC3780" s="261" t="str">
        <f>_xlfn.IFNA(IF(Table[[#This Row],[Programme Partner]]&lt;&gt;Table[[#This Row],[Implementing Partner]],CONCATENATE(Table[[#This Row],[Programme Partner]],"-",Table[[#This Row],[Implementing Partner]]),Table[[#This Row],[Programme Partner]]),"")</f>
        <v>WHH-ANANDO</v>
      </c>
    </row>
    <row r="3781" spans="1:29" ht="16.5" customHeight="1">
      <c r="A3781" s="183"/>
      <c r="B3781" s="183" t="s">
        <v>8385</v>
      </c>
      <c r="C3781" s="195" t="s">
        <v>5292</v>
      </c>
      <c r="D3781" s="268" t="s">
        <v>5009</v>
      </c>
      <c r="E3781" s="233" t="s">
        <v>8483</v>
      </c>
      <c r="F3781" s="195" t="s">
        <v>27</v>
      </c>
      <c r="G3781" s="195" t="s">
        <v>8012</v>
      </c>
      <c r="H3781" s="301" t="s">
        <v>8312</v>
      </c>
      <c r="I3781" s="195" t="str">
        <f>IFERROR(VLOOKUP(Table[[#This Row],[Activity Details of Assistance]],WHAT!E:F,2,FALSE),"")</f>
        <v># of door</v>
      </c>
      <c r="J3781" s="195"/>
      <c r="K3781">
        <v>81</v>
      </c>
      <c r="L3781" s="195" t="s">
        <v>28</v>
      </c>
      <c r="M3781" s="293" t="s">
        <v>13</v>
      </c>
      <c r="N3781" t="s">
        <v>14</v>
      </c>
      <c r="O3781" t="s">
        <v>307</v>
      </c>
      <c r="P3781" t="s">
        <v>1599</v>
      </c>
      <c r="Q3781" t="s">
        <v>4717</v>
      </c>
      <c r="R3781" s="230">
        <v>45199</v>
      </c>
      <c r="S3781" s="230">
        <v>45657</v>
      </c>
      <c r="T3781" t="s">
        <v>8407</v>
      </c>
      <c r="U3781" s="259"/>
      <c r="V3781" s="259"/>
      <c r="W3781" s="259"/>
      <c r="X3781" s="259"/>
      <c r="Y3781" s="260"/>
      <c r="Z3781" t="s">
        <v>8450</v>
      </c>
      <c r="AA3781" t="s">
        <v>8451</v>
      </c>
      <c r="AB3781">
        <v>1723536346</v>
      </c>
      <c r="AC3781" s="261" t="str">
        <f>_xlfn.IFNA(IF(Table[[#This Row],[Programme Partner]]&lt;&gt;Table[[#This Row],[Implementing Partner]],CONCATENATE(Table[[#This Row],[Programme Partner]],"-",Table[[#This Row],[Implementing Partner]]),Table[[#This Row],[Programme Partner]]),"")</f>
        <v>WHH-ANANDO</v>
      </c>
    </row>
    <row r="3782" spans="1:29" ht="16.5" customHeight="1">
      <c r="A3782" s="183"/>
      <c r="B3782" s="183" t="s">
        <v>8385</v>
      </c>
      <c r="C3782" s="195" t="s">
        <v>5292</v>
      </c>
      <c r="D3782" s="268" t="s">
        <v>5009</v>
      </c>
      <c r="E3782" s="233" t="s">
        <v>8483</v>
      </c>
      <c r="F3782" s="195" t="s">
        <v>27</v>
      </c>
      <c r="G3782" s="195" t="s">
        <v>8013</v>
      </c>
      <c r="H3782" s="301" t="s">
        <v>8286</v>
      </c>
      <c r="I3782" s="195" t="str">
        <f>IFERROR(VLOOKUP(Table[[#This Row],[Activity Details of Assistance]],WHAT!E:F,2,FALSE),"")</f>
        <v># of HP sessions at community level</v>
      </c>
      <c r="J3782" s="195"/>
      <c r="K3782">
        <v>74</v>
      </c>
      <c r="L3782" s="195" t="s">
        <v>28</v>
      </c>
      <c r="M3782" s="293" t="s">
        <v>13</v>
      </c>
      <c r="N3782" t="s">
        <v>14</v>
      </c>
      <c r="O3782" t="s">
        <v>307</v>
      </c>
      <c r="P3782" t="s">
        <v>1599</v>
      </c>
      <c r="Q3782" t="s">
        <v>4717</v>
      </c>
      <c r="R3782" s="230">
        <v>45199</v>
      </c>
      <c r="S3782" s="230">
        <v>45657</v>
      </c>
      <c r="T3782" t="s">
        <v>8407</v>
      </c>
      <c r="U3782" s="259"/>
      <c r="V3782" s="259"/>
      <c r="W3782" s="259"/>
      <c r="X3782" s="259"/>
      <c r="Y3782" s="260"/>
      <c r="Z3782" t="s">
        <v>8450</v>
      </c>
      <c r="AA3782" t="s">
        <v>8451</v>
      </c>
      <c r="AB3782">
        <v>1723536346</v>
      </c>
      <c r="AC3782" s="261" t="str">
        <f>_xlfn.IFNA(IF(Table[[#This Row],[Programme Partner]]&lt;&gt;Table[[#This Row],[Implementing Partner]],CONCATENATE(Table[[#This Row],[Programme Partner]],"-",Table[[#This Row],[Implementing Partner]]),Table[[#This Row],[Programme Partner]]),"")</f>
        <v>WHH-ANANDO</v>
      </c>
    </row>
    <row r="3783" spans="1:29" ht="16.5" customHeight="1">
      <c r="A3783" s="183"/>
      <c r="B3783" s="183" t="s">
        <v>8385</v>
      </c>
      <c r="C3783" s="195" t="s">
        <v>5292</v>
      </c>
      <c r="D3783" s="268" t="s">
        <v>5009</v>
      </c>
      <c r="E3783" s="233" t="s">
        <v>8483</v>
      </c>
      <c r="F3783" s="195" t="s">
        <v>27</v>
      </c>
      <c r="G3783" s="195" t="s">
        <v>8013</v>
      </c>
      <c r="H3783" s="301" t="s">
        <v>8287</v>
      </c>
      <c r="I3783" s="195" t="str">
        <f>IFERROR(VLOOKUP(Table[[#This Row],[Activity Details of Assistance]],WHAT!E:F,2,FALSE),"")</f>
        <v># of HP sessions at HH level</v>
      </c>
      <c r="J3783" s="195"/>
      <c r="K3783">
        <v>113</v>
      </c>
      <c r="L3783" s="195" t="s">
        <v>28</v>
      </c>
      <c r="M3783" s="293" t="s">
        <v>13</v>
      </c>
      <c r="N3783" t="s">
        <v>14</v>
      </c>
      <c r="O3783" t="s">
        <v>307</v>
      </c>
      <c r="P3783" t="s">
        <v>1599</v>
      </c>
      <c r="Q3783" t="s">
        <v>4717</v>
      </c>
      <c r="R3783" s="230">
        <v>45199</v>
      </c>
      <c r="S3783" s="230">
        <v>45657</v>
      </c>
      <c r="T3783" t="s">
        <v>8407</v>
      </c>
      <c r="U3783" s="259"/>
      <c r="V3783" s="259"/>
      <c r="W3783" s="259"/>
      <c r="X3783" s="259"/>
      <c r="Y3783" s="260"/>
      <c r="Z3783" t="s">
        <v>8450</v>
      </c>
      <c r="AA3783" t="s">
        <v>8451</v>
      </c>
      <c r="AB3783">
        <v>1723536346</v>
      </c>
      <c r="AC3783" s="261" t="str">
        <f>_xlfn.IFNA(IF(Table[[#This Row],[Programme Partner]]&lt;&gt;Table[[#This Row],[Implementing Partner]],CONCATENATE(Table[[#This Row],[Programme Partner]],"-",Table[[#This Row],[Implementing Partner]]),Table[[#This Row],[Programme Partner]]),"")</f>
        <v>WHH-ANANDO</v>
      </c>
    </row>
    <row r="3784" spans="1:29" ht="16.5" customHeight="1">
      <c r="A3784" s="183"/>
      <c r="B3784" s="183" t="s">
        <v>8385</v>
      </c>
      <c r="C3784" s="195" t="s">
        <v>5292</v>
      </c>
      <c r="D3784" s="268" t="s">
        <v>5009</v>
      </c>
      <c r="E3784" s="233" t="s">
        <v>8483</v>
      </c>
      <c r="F3784" s="195" t="s">
        <v>27</v>
      </c>
      <c r="G3784" s="195" t="s">
        <v>8013</v>
      </c>
      <c r="H3784" s="301" t="s">
        <v>8338</v>
      </c>
      <c r="I3784" s="195" t="str">
        <f>IFERROR(VLOOKUP(Table[[#This Row],[Activity Details of Assistance]],WHAT!E:F,2,FALSE),"")</f>
        <v># of facilities</v>
      </c>
      <c r="J3784" s="195"/>
      <c r="K3784">
        <v>210</v>
      </c>
      <c r="L3784" s="195" t="s">
        <v>28</v>
      </c>
      <c r="M3784" s="293" t="s">
        <v>13</v>
      </c>
      <c r="N3784" t="s">
        <v>14</v>
      </c>
      <c r="O3784" t="s">
        <v>307</v>
      </c>
      <c r="P3784" t="s">
        <v>1599</v>
      </c>
      <c r="Q3784" t="s">
        <v>4717</v>
      </c>
      <c r="R3784" s="230">
        <v>45199</v>
      </c>
      <c r="S3784" s="230">
        <v>45657</v>
      </c>
      <c r="T3784" t="s">
        <v>8407</v>
      </c>
      <c r="U3784" s="259"/>
      <c r="V3784" s="259"/>
      <c r="W3784" s="259"/>
      <c r="X3784" s="259"/>
      <c r="Y3784" s="260"/>
      <c r="Z3784" t="s">
        <v>8450</v>
      </c>
      <c r="AA3784" t="s">
        <v>8451</v>
      </c>
      <c r="AB3784">
        <v>1723536346</v>
      </c>
      <c r="AC3784" s="261" t="str">
        <f>_xlfn.IFNA(IF(Table[[#This Row],[Programme Partner]]&lt;&gt;Table[[#This Row],[Implementing Partner]],CONCATENATE(Table[[#This Row],[Programme Partner]],"-",Table[[#This Row],[Implementing Partner]]),Table[[#This Row],[Programme Partner]]),"")</f>
        <v>WHH-ANANDO</v>
      </c>
    </row>
    <row r="3785" spans="1:29" ht="16.5" customHeight="1">
      <c r="A3785" s="183"/>
      <c r="B3785" s="183" t="s">
        <v>8385</v>
      </c>
      <c r="C3785" s="195" t="s">
        <v>5292</v>
      </c>
      <c r="D3785" s="268" t="s">
        <v>5009</v>
      </c>
      <c r="E3785" s="233" t="s">
        <v>8483</v>
      </c>
      <c r="F3785" s="195" t="s">
        <v>27</v>
      </c>
      <c r="G3785" s="195" t="s">
        <v>8014</v>
      </c>
      <c r="H3785" s="301" t="s">
        <v>8313</v>
      </c>
      <c r="I3785" s="195" t="str">
        <f>IFERROR(VLOOKUP(Table[[#This Row],[Activity Details of Assistance]],WHAT!E:F,2,FALSE),"")</f>
        <v># of campaign per camp </v>
      </c>
      <c r="J3785" s="195"/>
      <c r="K3785">
        <v>7</v>
      </c>
      <c r="L3785" s="195" t="s">
        <v>28</v>
      </c>
      <c r="M3785" s="293" t="s">
        <v>13</v>
      </c>
      <c r="N3785" t="s">
        <v>14</v>
      </c>
      <c r="O3785" t="s">
        <v>307</v>
      </c>
      <c r="P3785" t="s">
        <v>1599</v>
      </c>
      <c r="Q3785" t="s">
        <v>4717</v>
      </c>
      <c r="R3785" s="230">
        <v>45199</v>
      </c>
      <c r="S3785" s="230">
        <v>45657</v>
      </c>
      <c r="T3785" t="s">
        <v>8407</v>
      </c>
      <c r="U3785" s="259"/>
      <c r="V3785" s="259"/>
      <c r="W3785" s="259"/>
      <c r="X3785" s="259"/>
      <c r="Y3785" s="260"/>
      <c r="Z3785" t="s">
        <v>8450</v>
      </c>
      <c r="AA3785" t="s">
        <v>8451</v>
      </c>
      <c r="AB3785">
        <v>1723536346</v>
      </c>
      <c r="AC3785" s="261" t="str">
        <f>_xlfn.IFNA(IF(Table[[#This Row],[Programme Partner]]&lt;&gt;Table[[#This Row],[Implementing Partner]],CONCATENATE(Table[[#This Row],[Programme Partner]],"-",Table[[#This Row],[Implementing Partner]]),Table[[#This Row],[Programme Partner]]),"")</f>
        <v>WHH-ANANDO</v>
      </c>
    </row>
    <row r="3786" spans="1:29" ht="16.5" customHeight="1">
      <c r="A3786" s="183"/>
      <c r="B3786" s="183" t="s">
        <v>8385</v>
      </c>
      <c r="C3786" s="195" t="s">
        <v>5292</v>
      </c>
      <c r="D3786" s="268" t="s">
        <v>5009</v>
      </c>
      <c r="E3786" s="233" t="s">
        <v>8483</v>
      </c>
      <c r="F3786" s="195" t="s">
        <v>27</v>
      </c>
      <c r="G3786" s="195" t="s">
        <v>8014</v>
      </c>
      <c r="H3786" s="301" t="s">
        <v>8414</v>
      </c>
      <c r="I3786" s="195" t="str">
        <f>IFERROR(VLOOKUP(Table[[#This Row],[Activity Details of Assistance]],WHAT!E:F,2,FALSE),"")</f>
        <v># of 80L/120L bin</v>
      </c>
      <c r="J3786" s="195"/>
      <c r="K3786">
        <v>5</v>
      </c>
      <c r="L3786" s="195" t="s">
        <v>28</v>
      </c>
      <c r="M3786" s="293" t="s">
        <v>13</v>
      </c>
      <c r="N3786" t="s">
        <v>14</v>
      </c>
      <c r="O3786" t="s">
        <v>307</v>
      </c>
      <c r="P3786" t="s">
        <v>1599</v>
      </c>
      <c r="Q3786" t="s">
        <v>4717</v>
      </c>
      <c r="R3786" s="230">
        <v>45199</v>
      </c>
      <c r="S3786" s="230">
        <v>45657</v>
      </c>
      <c r="T3786" t="s">
        <v>8407</v>
      </c>
      <c r="U3786" s="259"/>
      <c r="V3786" s="259"/>
      <c r="W3786" s="259"/>
      <c r="X3786" s="259"/>
      <c r="Y3786" s="260"/>
      <c r="Z3786" t="s">
        <v>8450</v>
      </c>
      <c r="AA3786" t="s">
        <v>8451</v>
      </c>
      <c r="AB3786">
        <v>1723536346</v>
      </c>
      <c r="AC3786" s="261" t="str">
        <f>_xlfn.IFNA(IF(Table[[#This Row],[Programme Partner]]&lt;&gt;Table[[#This Row],[Implementing Partner]],CONCATENATE(Table[[#This Row],[Programme Partner]],"-",Table[[#This Row],[Implementing Partner]]),Table[[#This Row],[Programme Partner]]),"")</f>
        <v>WHH-ANANDO</v>
      </c>
    </row>
    <row r="3787" spans="1:29" ht="16.5" customHeight="1">
      <c r="A3787" s="183"/>
      <c r="B3787" s="183" t="s">
        <v>8385</v>
      </c>
      <c r="C3787" s="195" t="s">
        <v>5292</v>
      </c>
      <c r="D3787" s="268" t="s">
        <v>5009</v>
      </c>
      <c r="E3787" s="233" t="s">
        <v>8483</v>
      </c>
      <c r="F3787" s="195" t="s">
        <v>27</v>
      </c>
      <c r="G3787" s="195" t="s">
        <v>8014</v>
      </c>
      <c r="H3787" s="301" t="s">
        <v>8401</v>
      </c>
      <c r="I3787" s="195" t="str">
        <f>IFERROR(VLOOKUP(Table[[#This Row],[Activity Details of Assistance]],WHAT!E:F,2,FALSE),"")</f>
        <v># of household</v>
      </c>
      <c r="J3787" s="195"/>
      <c r="K3787">
        <v>300</v>
      </c>
      <c r="L3787" s="195" t="s">
        <v>28</v>
      </c>
      <c r="M3787" s="293" t="s">
        <v>13</v>
      </c>
      <c r="N3787" t="s">
        <v>14</v>
      </c>
      <c r="O3787" t="s">
        <v>307</v>
      </c>
      <c r="P3787" t="s">
        <v>1599</v>
      </c>
      <c r="Q3787" t="s">
        <v>4717</v>
      </c>
      <c r="R3787" s="230">
        <v>45199</v>
      </c>
      <c r="S3787" s="230">
        <v>45657</v>
      </c>
      <c r="T3787" t="s">
        <v>8407</v>
      </c>
      <c r="U3787" s="259"/>
      <c r="V3787" s="259"/>
      <c r="W3787" s="259"/>
      <c r="X3787" s="259"/>
      <c r="Y3787" s="260"/>
      <c r="Z3787" t="s">
        <v>8450</v>
      </c>
      <c r="AA3787" t="s">
        <v>8451</v>
      </c>
      <c r="AB3787">
        <v>1723536346</v>
      </c>
      <c r="AC3787" s="261" t="str">
        <f>_xlfn.IFNA(IF(Table[[#This Row],[Programme Partner]]&lt;&gt;Table[[#This Row],[Implementing Partner]],CONCATENATE(Table[[#This Row],[Programme Partner]],"-",Table[[#This Row],[Implementing Partner]]),Table[[#This Row],[Programme Partner]]),"")</f>
        <v>WHH-ANANDO</v>
      </c>
    </row>
    <row r="3788" spans="1:29" ht="16.5" customHeight="1">
      <c r="A3788" s="183"/>
      <c r="B3788" s="183" t="s">
        <v>8385</v>
      </c>
      <c r="C3788" s="195" t="s">
        <v>5292</v>
      </c>
      <c r="D3788" s="268" t="s">
        <v>5009</v>
      </c>
      <c r="E3788" s="233" t="s">
        <v>8483</v>
      </c>
      <c r="F3788" s="195" t="s">
        <v>27</v>
      </c>
      <c r="G3788" s="195" t="s">
        <v>8014</v>
      </c>
      <c r="H3788" s="301" t="s">
        <v>8412</v>
      </c>
      <c r="I3788" s="195" t="str">
        <f>IFERROR(VLOOKUP(Table[[#This Row],[Activity Details of Assistance]],WHAT!E:F,2,FALSE),"")</f>
        <v># of HH</v>
      </c>
      <c r="J3788" s="195"/>
      <c r="K3788">
        <v>110</v>
      </c>
      <c r="L3788" s="195" t="s">
        <v>28</v>
      </c>
      <c r="M3788" s="293" t="s">
        <v>13</v>
      </c>
      <c r="N3788" t="s">
        <v>14</v>
      </c>
      <c r="O3788" t="s">
        <v>307</v>
      </c>
      <c r="P3788" t="s">
        <v>1599</v>
      </c>
      <c r="Q3788" t="s">
        <v>4717</v>
      </c>
      <c r="R3788" s="230">
        <v>45199</v>
      </c>
      <c r="S3788" s="230">
        <v>45657</v>
      </c>
      <c r="T3788" t="s">
        <v>8407</v>
      </c>
      <c r="U3788" s="259"/>
      <c r="V3788" s="259"/>
      <c r="W3788" s="259"/>
      <c r="X3788" s="259"/>
      <c r="Y3788" s="260"/>
      <c r="Z3788" t="s">
        <v>8450</v>
      </c>
      <c r="AA3788" t="s">
        <v>8451</v>
      </c>
      <c r="AB3788">
        <v>1723536346</v>
      </c>
      <c r="AC3788" s="261" t="str">
        <f>_xlfn.IFNA(IF(Table[[#This Row],[Programme Partner]]&lt;&gt;Table[[#This Row],[Implementing Partner]],CONCATENATE(Table[[#This Row],[Programme Partner]],"-",Table[[#This Row],[Implementing Partner]]),Table[[#This Row],[Programme Partner]]),"")</f>
        <v>WHH-ANANDO</v>
      </c>
    </row>
    <row r="3789" spans="1:29" ht="16.5" customHeight="1">
      <c r="A3789" s="183"/>
      <c r="B3789" s="183" t="s">
        <v>8385</v>
      </c>
      <c r="C3789" s="195" t="s">
        <v>5292</v>
      </c>
      <c r="D3789" s="268" t="s">
        <v>5009</v>
      </c>
      <c r="E3789" s="233" t="s">
        <v>8483</v>
      </c>
      <c r="F3789" s="195" t="s">
        <v>27</v>
      </c>
      <c r="G3789" s="195" t="s">
        <v>8012</v>
      </c>
      <c r="H3789" s="301" t="s">
        <v>8364</v>
      </c>
      <c r="I3789" s="195" t="str">
        <f>IFERROR(VLOOKUP(Table[[#This Row],[Activity Details of Assistance]],WHAT!E:F,2,FALSE),"")</f>
        <v xml:space="preserve"># of door </v>
      </c>
      <c r="J3789" s="195"/>
      <c r="K3789">
        <v>3</v>
      </c>
      <c r="L3789" s="195" t="s">
        <v>28</v>
      </c>
      <c r="M3789" s="293" t="s">
        <v>13</v>
      </c>
      <c r="N3789" t="s">
        <v>14</v>
      </c>
      <c r="O3789" t="s">
        <v>307</v>
      </c>
      <c r="P3789" t="s">
        <v>1599</v>
      </c>
      <c r="Q3789" t="s">
        <v>4726</v>
      </c>
      <c r="R3789" s="230">
        <v>45199</v>
      </c>
      <c r="S3789" s="230">
        <v>45657</v>
      </c>
      <c r="T3789" t="s">
        <v>8407</v>
      </c>
      <c r="U3789" s="259"/>
      <c r="V3789" s="259"/>
      <c r="W3789" s="259"/>
      <c r="X3789" s="259"/>
      <c r="Y3789" s="260"/>
      <c r="Z3789" t="s">
        <v>8450</v>
      </c>
      <c r="AA3789" t="s">
        <v>8451</v>
      </c>
      <c r="AB3789">
        <v>1723536346</v>
      </c>
      <c r="AC3789" s="261" t="str">
        <f>_xlfn.IFNA(IF(Table[[#This Row],[Programme Partner]]&lt;&gt;Table[[#This Row],[Implementing Partner]],CONCATENATE(Table[[#This Row],[Programme Partner]],"-",Table[[#This Row],[Implementing Partner]]),Table[[#This Row],[Programme Partner]]),"")</f>
        <v>WHH-ANANDO</v>
      </c>
    </row>
    <row r="3790" spans="1:29" ht="16.5" customHeight="1">
      <c r="A3790" s="183"/>
      <c r="B3790" s="183" t="s">
        <v>8385</v>
      </c>
      <c r="C3790" s="195" t="s">
        <v>5292</v>
      </c>
      <c r="D3790" s="268" t="s">
        <v>5009</v>
      </c>
      <c r="E3790" s="233" t="s">
        <v>8483</v>
      </c>
      <c r="F3790" s="195" t="s">
        <v>27</v>
      </c>
      <c r="G3790" s="195" t="s">
        <v>8012</v>
      </c>
      <c r="H3790" s="301" t="s">
        <v>8403</v>
      </c>
      <c r="I3790" s="195" t="str">
        <f>IFERROR(VLOOKUP(Table[[#This Row],[Activity Details of Assistance]],WHAT!E:F,2,FALSE),"")</f>
        <v># of door</v>
      </c>
      <c r="J3790" s="195"/>
      <c r="K3790">
        <v>6</v>
      </c>
      <c r="L3790" s="195" t="s">
        <v>28</v>
      </c>
      <c r="M3790" s="293" t="s">
        <v>13</v>
      </c>
      <c r="N3790" t="s">
        <v>14</v>
      </c>
      <c r="O3790" t="s">
        <v>307</v>
      </c>
      <c r="P3790" t="s">
        <v>1599</v>
      </c>
      <c r="Q3790" t="s">
        <v>4726</v>
      </c>
      <c r="R3790" s="230">
        <v>45199</v>
      </c>
      <c r="S3790" s="230">
        <v>45657</v>
      </c>
      <c r="T3790" t="s">
        <v>8407</v>
      </c>
      <c r="U3790" s="259"/>
      <c r="V3790" s="259"/>
      <c r="W3790" s="259"/>
      <c r="X3790" s="259"/>
      <c r="Y3790" s="260"/>
      <c r="Z3790" t="s">
        <v>8450</v>
      </c>
      <c r="AA3790" t="s">
        <v>8451</v>
      </c>
      <c r="AB3790">
        <v>1723536346</v>
      </c>
      <c r="AC3790" s="261" t="str">
        <f>_xlfn.IFNA(IF(Table[[#This Row],[Programme Partner]]&lt;&gt;Table[[#This Row],[Implementing Partner]],CONCATENATE(Table[[#This Row],[Programme Partner]],"-",Table[[#This Row],[Implementing Partner]]),Table[[#This Row],[Programme Partner]]),"")</f>
        <v>WHH-ANANDO</v>
      </c>
    </row>
    <row r="3791" spans="1:29" ht="16.5" customHeight="1">
      <c r="A3791" s="183"/>
      <c r="B3791" s="183" t="s">
        <v>8385</v>
      </c>
      <c r="C3791" s="195" t="s">
        <v>5292</v>
      </c>
      <c r="D3791" s="268" t="s">
        <v>5009</v>
      </c>
      <c r="E3791" s="233" t="s">
        <v>8483</v>
      </c>
      <c r="F3791" s="195" t="s">
        <v>27</v>
      </c>
      <c r="G3791" s="195" t="s">
        <v>8012</v>
      </c>
      <c r="H3791" s="301" t="s">
        <v>8365</v>
      </c>
      <c r="I3791" s="195" t="str">
        <f>IFERROR(VLOOKUP(Table[[#This Row],[Activity Details of Assistance]],WHAT!E:F,2,FALSE),"")</f>
        <v># of door</v>
      </c>
      <c r="J3791" s="195"/>
      <c r="K3791">
        <v>41</v>
      </c>
      <c r="L3791" s="195" t="s">
        <v>28</v>
      </c>
      <c r="M3791" s="293" t="s">
        <v>13</v>
      </c>
      <c r="N3791" t="s">
        <v>14</v>
      </c>
      <c r="O3791" t="s">
        <v>307</v>
      </c>
      <c r="P3791" t="s">
        <v>1599</v>
      </c>
      <c r="Q3791" t="s">
        <v>4726</v>
      </c>
      <c r="R3791" s="230">
        <v>45199</v>
      </c>
      <c r="S3791" s="230">
        <v>45657</v>
      </c>
      <c r="T3791" t="s">
        <v>8407</v>
      </c>
      <c r="U3791" s="259"/>
      <c r="V3791" s="259"/>
      <c r="W3791" s="259"/>
      <c r="X3791" s="259"/>
      <c r="Y3791" s="260"/>
      <c r="Z3791" t="s">
        <v>8450</v>
      </c>
      <c r="AA3791" t="s">
        <v>8451</v>
      </c>
      <c r="AB3791">
        <v>1723536346</v>
      </c>
      <c r="AC3791" s="261" t="str">
        <f>_xlfn.IFNA(IF(Table[[#This Row],[Programme Partner]]&lt;&gt;Table[[#This Row],[Implementing Partner]],CONCATENATE(Table[[#This Row],[Programme Partner]],"-",Table[[#This Row],[Implementing Partner]]),Table[[#This Row],[Programme Partner]]),"")</f>
        <v>WHH-ANANDO</v>
      </c>
    </row>
    <row r="3792" spans="1:29" ht="16.5" customHeight="1">
      <c r="A3792" s="183"/>
      <c r="B3792" s="183" t="s">
        <v>8385</v>
      </c>
      <c r="C3792" s="195" t="s">
        <v>5292</v>
      </c>
      <c r="D3792" s="268" t="s">
        <v>5009</v>
      </c>
      <c r="E3792" s="233" t="s">
        <v>8483</v>
      </c>
      <c r="F3792" s="195" t="s">
        <v>27</v>
      </c>
      <c r="G3792" s="195" t="s">
        <v>8012</v>
      </c>
      <c r="H3792" s="301" t="s">
        <v>8312</v>
      </c>
      <c r="I3792" s="195" t="str">
        <f>IFERROR(VLOOKUP(Table[[#This Row],[Activity Details of Assistance]],WHAT!E:F,2,FALSE),"")</f>
        <v># of door</v>
      </c>
      <c r="J3792" s="195"/>
      <c r="K3792">
        <v>340</v>
      </c>
      <c r="L3792" s="195" t="s">
        <v>28</v>
      </c>
      <c r="M3792" s="293" t="s">
        <v>13</v>
      </c>
      <c r="N3792" t="s">
        <v>14</v>
      </c>
      <c r="O3792" t="s">
        <v>307</v>
      </c>
      <c r="P3792" t="s">
        <v>1599</v>
      </c>
      <c r="Q3792" t="s">
        <v>4726</v>
      </c>
      <c r="R3792" s="230">
        <v>45199</v>
      </c>
      <c r="S3792" s="230">
        <v>45657</v>
      </c>
      <c r="T3792" t="s">
        <v>8407</v>
      </c>
      <c r="U3792" s="259"/>
      <c r="V3792" s="259"/>
      <c r="W3792" s="259"/>
      <c r="X3792" s="259"/>
      <c r="Y3792" s="260"/>
      <c r="Z3792" t="s">
        <v>8450</v>
      </c>
      <c r="AA3792" t="s">
        <v>8451</v>
      </c>
      <c r="AB3792">
        <v>1723536346</v>
      </c>
      <c r="AC3792" s="261" t="str">
        <f>_xlfn.IFNA(IF(Table[[#This Row],[Programme Partner]]&lt;&gt;Table[[#This Row],[Implementing Partner]],CONCATENATE(Table[[#This Row],[Programme Partner]],"-",Table[[#This Row],[Implementing Partner]]),Table[[#This Row],[Programme Partner]]),"")</f>
        <v>WHH-ANANDO</v>
      </c>
    </row>
    <row r="3793" spans="1:29" ht="16.5" customHeight="1">
      <c r="A3793" s="183"/>
      <c r="B3793" s="183" t="s">
        <v>8385</v>
      </c>
      <c r="C3793" s="195" t="s">
        <v>5292</v>
      </c>
      <c r="D3793" s="268" t="s">
        <v>5009</v>
      </c>
      <c r="E3793" s="233" t="s">
        <v>8483</v>
      </c>
      <c r="F3793" s="195" t="s">
        <v>27</v>
      </c>
      <c r="G3793" s="195" t="s">
        <v>8013</v>
      </c>
      <c r="H3793" s="301" t="s">
        <v>8286</v>
      </c>
      <c r="I3793" s="195" t="str">
        <f>IFERROR(VLOOKUP(Table[[#This Row],[Activity Details of Assistance]],WHAT!E:F,2,FALSE),"")</f>
        <v># of HP sessions at community level</v>
      </c>
      <c r="J3793" s="195"/>
      <c r="K3793">
        <v>182</v>
      </c>
      <c r="L3793" s="195" t="s">
        <v>28</v>
      </c>
      <c r="M3793" s="293" t="s">
        <v>13</v>
      </c>
      <c r="N3793" t="s">
        <v>14</v>
      </c>
      <c r="O3793" t="s">
        <v>307</v>
      </c>
      <c r="P3793" t="s">
        <v>1599</v>
      </c>
      <c r="Q3793" t="s">
        <v>4726</v>
      </c>
      <c r="R3793" s="230">
        <v>45199</v>
      </c>
      <c r="S3793" s="230">
        <v>45657</v>
      </c>
      <c r="T3793" t="s">
        <v>8407</v>
      </c>
      <c r="U3793" s="259"/>
      <c r="V3793" s="259"/>
      <c r="W3793" s="259"/>
      <c r="X3793" s="259"/>
      <c r="Y3793" s="260"/>
      <c r="Z3793" t="s">
        <v>8450</v>
      </c>
      <c r="AA3793" t="s">
        <v>8451</v>
      </c>
      <c r="AB3793">
        <v>1723536346</v>
      </c>
      <c r="AC3793" s="261" t="str">
        <f>_xlfn.IFNA(IF(Table[[#This Row],[Programme Partner]]&lt;&gt;Table[[#This Row],[Implementing Partner]],CONCATENATE(Table[[#This Row],[Programme Partner]],"-",Table[[#This Row],[Implementing Partner]]),Table[[#This Row],[Programme Partner]]),"")</f>
        <v>WHH-ANANDO</v>
      </c>
    </row>
    <row r="3794" spans="1:29" ht="16.5" customHeight="1">
      <c r="A3794" s="183"/>
      <c r="B3794" s="183" t="s">
        <v>8385</v>
      </c>
      <c r="C3794" s="195" t="s">
        <v>5292</v>
      </c>
      <c r="D3794" s="268" t="s">
        <v>5009</v>
      </c>
      <c r="E3794" s="233" t="s">
        <v>8483</v>
      </c>
      <c r="F3794" s="195" t="s">
        <v>27</v>
      </c>
      <c r="G3794" s="195" t="s">
        <v>8013</v>
      </c>
      <c r="H3794" s="301" t="s">
        <v>8287</v>
      </c>
      <c r="I3794" s="195" t="str">
        <f>IFERROR(VLOOKUP(Table[[#This Row],[Activity Details of Assistance]],WHAT!E:F,2,FALSE),"")</f>
        <v># of HP sessions at HH level</v>
      </c>
      <c r="J3794" s="195"/>
      <c r="K3794">
        <v>152</v>
      </c>
      <c r="L3794" s="195" t="s">
        <v>28</v>
      </c>
      <c r="M3794" s="293" t="s">
        <v>13</v>
      </c>
      <c r="N3794" t="s">
        <v>14</v>
      </c>
      <c r="O3794" t="s">
        <v>307</v>
      </c>
      <c r="P3794" t="s">
        <v>1599</v>
      </c>
      <c r="Q3794" t="s">
        <v>4726</v>
      </c>
      <c r="R3794" s="230">
        <v>45199</v>
      </c>
      <c r="S3794" s="230">
        <v>45657</v>
      </c>
      <c r="T3794" t="s">
        <v>8407</v>
      </c>
      <c r="U3794" s="259"/>
      <c r="V3794" s="259"/>
      <c r="W3794" s="259"/>
      <c r="X3794" s="259"/>
      <c r="Y3794" s="260"/>
      <c r="Z3794" t="s">
        <v>8450</v>
      </c>
      <c r="AA3794" t="s">
        <v>8451</v>
      </c>
      <c r="AB3794">
        <v>1723536346</v>
      </c>
      <c r="AC3794" s="261" t="str">
        <f>_xlfn.IFNA(IF(Table[[#This Row],[Programme Partner]]&lt;&gt;Table[[#This Row],[Implementing Partner]],CONCATENATE(Table[[#This Row],[Programme Partner]],"-",Table[[#This Row],[Implementing Partner]]),Table[[#This Row],[Programme Partner]]),"")</f>
        <v>WHH-ANANDO</v>
      </c>
    </row>
    <row r="3795" spans="1:29" ht="16.5" customHeight="1">
      <c r="A3795" s="183"/>
      <c r="B3795" s="183" t="s">
        <v>8385</v>
      </c>
      <c r="C3795" s="195" t="s">
        <v>5292</v>
      </c>
      <c r="D3795" s="268" t="s">
        <v>5009</v>
      </c>
      <c r="E3795" s="233" t="s">
        <v>8483</v>
      </c>
      <c r="F3795" s="195" t="s">
        <v>27</v>
      </c>
      <c r="G3795" s="195" t="s">
        <v>8013</v>
      </c>
      <c r="H3795" s="301" t="s">
        <v>8338</v>
      </c>
      <c r="I3795" s="195" t="str">
        <f>IFERROR(VLOOKUP(Table[[#This Row],[Activity Details of Assistance]],WHAT!E:F,2,FALSE),"")</f>
        <v># of facilities</v>
      </c>
      <c r="J3795" s="195"/>
      <c r="K3795">
        <v>183</v>
      </c>
      <c r="L3795" s="195" t="s">
        <v>28</v>
      </c>
      <c r="M3795" s="293" t="s">
        <v>13</v>
      </c>
      <c r="N3795" t="s">
        <v>14</v>
      </c>
      <c r="O3795" t="s">
        <v>307</v>
      </c>
      <c r="P3795" t="s">
        <v>1599</v>
      </c>
      <c r="Q3795" t="s">
        <v>4726</v>
      </c>
      <c r="R3795" s="230">
        <v>45199</v>
      </c>
      <c r="S3795" s="230">
        <v>45657</v>
      </c>
      <c r="T3795" t="s">
        <v>8407</v>
      </c>
      <c r="U3795" s="259"/>
      <c r="V3795" s="259"/>
      <c r="W3795" s="259"/>
      <c r="X3795" s="259"/>
      <c r="Y3795" s="260"/>
      <c r="Z3795" t="s">
        <v>8450</v>
      </c>
      <c r="AA3795" t="s">
        <v>8451</v>
      </c>
      <c r="AB3795">
        <v>1723536346</v>
      </c>
      <c r="AC3795" s="261" t="str">
        <f>_xlfn.IFNA(IF(Table[[#This Row],[Programme Partner]]&lt;&gt;Table[[#This Row],[Implementing Partner]],CONCATENATE(Table[[#This Row],[Programme Partner]],"-",Table[[#This Row],[Implementing Partner]]),Table[[#This Row],[Programme Partner]]),"")</f>
        <v>WHH-ANANDO</v>
      </c>
    </row>
    <row r="3796" spans="1:29" ht="16.5" customHeight="1">
      <c r="A3796" s="183"/>
      <c r="B3796" s="183" t="s">
        <v>8385</v>
      </c>
      <c r="C3796" s="195" t="s">
        <v>5292</v>
      </c>
      <c r="D3796" s="268" t="s">
        <v>5009</v>
      </c>
      <c r="E3796" s="233" t="s">
        <v>8483</v>
      </c>
      <c r="F3796" s="195" t="s">
        <v>27</v>
      </c>
      <c r="G3796" s="195" t="s">
        <v>8014</v>
      </c>
      <c r="H3796" s="301" t="s">
        <v>8313</v>
      </c>
      <c r="I3796" s="195" t="str">
        <f>IFERROR(VLOOKUP(Table[[#This Row],[Activity Details of Assistance]],WHAT!E:F,2,FALSE),"")</f>
        <v># of campaign per camp </v>
      </c>
      <c r="J3796" s="195"/>
      <c r="K3796">
        <v>20</v>
      </c>
      <c r="L3796" s="195" t="s">
        <v>28</v>
      </c>
      <c r="M3796" s="293" t="s">
        <v>13</v>
      </c>
      <c r="N3796" t="s">
        <v>14</v>
      </c>
      <c r="O3796" t="s">
        <v>307</v>
      </c>
      <c r="P3796" t="s">
        <v>1599</v>
      </c>
      <c r="Q3796" t="s">
        <v>4726</v>
      </c>
      <c r="R3796" s="230">
        <v>45199</v>
      </c>
      <c r="S3796" s="230">
        <v>45657</v>
      </c>
      <c r="T3796" t="s">
        <v>8407</v>
      </c>
      <c r="U3796" s="259"/>
      <c r="V3796" s="259"/>
      <c r="W3796" s="259"/>
      <c r="X3796" s="259"/>
      <c r="Y3796" s="260"/>
      <c r="Z3796" t="s">
        <v>8450</v>
      </c>
      <c r="AA3796" t="s">
        <v>8451</v>
      </c>
      <c r="AB3796">
        <v>1723536346</v>
      </c>
      <c r="AC3796" s="261" t="str">
        <f>_xlfn.IFNA(IF(Table[[#This Row],[Programme Partner]]&lt;&gt;Table[[#This Row],[Implementing Partner]],CONCATENATE(Table[[#This Row],[Programme Partner]],"-",Table[[#This Row],[Implementing Partner]]),Table[[#This Row],[Programme Partner]]),"")</f>
        <v>WHH-ANANDO</v>
      </c>
    </row>
    <row r="3797" spans="1:29" ht="16.5" customHeight="1">
      <c r="A3797" s="183"/>
      <c r="B3797" s="183" t="s">
        <v>8385</v>
      </c>
      <c r="C3797" s="195" t="s">
        <v>5292</v>
      </c>
      <c r="D3797" s="268" t="s">
        <v>5009</v>
      </c>
      <c r="E3797" s="233" t="s">
        <v>8483</v>
      </c>
      <c r="F3797" s="195" t="s">
        <v>27</v>
      </c>
      <c r="G3797" s="195" t="s">
        <v>8014</v>
      </c>
      <c r="H3797" s="301" t="s">
        <v>8414</v>
      </c>
      <c r="I3797" s="195" t="str">
        <f>IFERROR(VLOOKUP(Table[[#This Row],[Activity Details of Assistance]],WHAT!E:F,2,FALSE),"")</f>
        <v># of 80L/120L bin</v>
      </c>
      <c r="J3797" s="195"/>
      <c r="K3797">
        <v>2</v>
      </c>
      <c r="L3797" s="195" t="s">
        <v>28</v>
      </c>
      <c r="M3797" s="293" t="s">
        <v>13</v>
      </c>
      <c r="N3797" t="s">
        <v>14</v>
      </c>
      <c r="O3797" t="s">
        <v>307</v>
      </c>
      <c r="P3797" t="s">
        <v>1599</v>
      </c>
      <c r="Q3797" t="s">
        <v>4726</v>
      </c>
      <c r="R3797" s="230">
        <v>45199</v>
      </c>
      <c r="S3797" s="230">
        <v>45657</v>
      </c>
      <c r="T3797" t="s">
        <v>8407</v>
      </c>
      <c r="U3797" s="259"/>
      <c r="V3797" s="259"/>
      <c r="W3797" s="259"/>
      <c r="X3797" s="259"/>
      <c r="Y3797" s="260"/>
      <c r="Z3797" t="s">
        <v>8450</v>
      </c>
      <c r="AA3797" t="s">
        <v>8451</v>
      </c>
      <c r="AB3797">
        <v>1723536346</v>
      </c>
      <c r="AC3797" s="261" t="str">
        <f>_xlfn.IFNA(IF(Table[[#This Row],[Programme Partner]]&lt;&gt;Table[[#This Row],[Implementing Partner]],CONCATENATE(Table[[#This Row],[Programme Partner]],"-",Table[[#This Row],[Implementing Partner]]),Table[[#This Row],[Programme Partner]]),"")</f>
        <v>WHH-ANANDO</v>
      </c>
    </row>
    <row r="3798" spans="1:29" ht="16.5" customHeight="1">
      <c r="A3798" s="183"/>
      <c r="B3798" s="183" t="s">
        <v>8385</v>
      </c>
      <c r="C3798" s="195" t="s">
        <v>5292</v>
      </c>
      <c r="D3798" s="268" t="s">
        <v>5009</v>
      </c>
      <c r="E3798" s="233" t="s">
        <v>8483</v>
      </c>
      <c r="F3798" s="195" t="s">
        <v>27</v>
      </c>
      <c r="G3798" s="195" t="s">
        <v>8014</v>
      </c>
      <c r="H3798" s="301" t="s">
        <v>8401</v>
      </c>
      <c r="I3798" s="195" t="str">
        <f>IFERROR(VLOOKUP(Table[[#This Row],[Activity Details of Assistance]],WHAT!E:F,2,FALSE),"")</f>
        <v># of household</v>
      </c>
      <c r="J3798" s="195"/>
      <c r="K3798">
        <v>500</v>
      </c>
      <c r="L3798" s="195" t="s">
        <v>28</v>
      </c>
      <c r="M3798" s="293" t="s">
        <v>13</v>
      </c>
      <c r="N3798" t="s">
        <v>14</v>
      </c>
      <c r="O3798" t="s">
        <v>307</v>
      </c>
      <c r="P3798" t="s">
        <v>1599</v>
      </c>
      <c r="Q3798" t="s">
        <v>4726</v>
      </c>
      <c r="R3798" s="230">
        <v>45199</v>
      </c>
      <c r="S3798" s="230">
        <v>45657</v>
      </c>
      <c r="T3798" t="s">
        <v>8407</v>
      </c>
      <c r="U3798" s="259"/>
      <c r="V3798" s="259"/>
      <c r="W3798" s="259"/>
      <c r="X3798" s="259"/>
      <c r="Y3798" s="260"/>
      <c r="Z3798" t="s">
        <v>8450</v>
      </c>
      <c r="AA3798" t="s">
        <v>8451</v>
      </c>
      <c r="AB3798">
        <v>1723536346</v>
      </c>
      <c r="AC3798" s="261" t="str">
        <f>_xlfn.IFNA(IF(Table[[#This Row],[Programme Partner]]&lt;&gt;Table[[#This Row],[Implementing Partner]],CONCATENATE(Table[[#This Row],[Programme Partner]],"-",Table[[#This Row],[Implementing Partner]]),Table[[#This Row],[Programme Partner]]),"")</f>
        <v>WHH-ANANDO</v>
      </c>
    </row>
    <row r="3799" spans="1:29" ht="16.5" customHeight="1">
      <c r="A3799" s="183"/>
      <c r="B3799" s="183" t="s">
        <v>8385</v>
      </c>
      <c r="C3799" s="195" t="s">
        <v>5292</v>
      </c>
      <c r="D3799" s="268" t="s">
        <v>5009</v>
      </c>
      <c r="E3799" s="233" t="s">
        <v>8483</v>
      </c>
      <c r="F3799" s="195" t="s">
        <v>27</v>
      </c>
      <c r="G3799" s="195" t="s">
        <v>8014</v>
      </c>
      <c r="H3799" s="301" t="s">
        <v>8412</v>
      </c>
      <c r="I3799" s="195" t="str">
        <f>IFERROR(VLOOKUP(Table[[#This Row],[Activity Details of Assistance]],WHAT!E:F,2,FALSE),"")</f>
        <v># of HH</v>
      </c>
      <c r="J3799" s="195"/>
      <c r="K3799">
        <v>230</v>
      </c>
      <c r="L3799" s="195" t="s">
        <v>28</v>
      </c>
      <c r="M3799" s="293" t="s">
        <v>13</v>
      </c>
      <c r="N3799" t="s">
        <v>14</v>
      </c>
      <c r="O3799" t="s">
        <v>307</v>
      </c>
      <c r="P3799" t="s">
        <v>1599</v>
      </c>
      <c r="Q3799" t="s">
        <v>4726</v>
      </c>
      <c r="R3799" s="230">
        <v>45199</v>
      </c>
      <c r="S3799" s="230">
        <v>45657</v>
      </c>
      <c r="T3799" t="s">
        <v>8407</v>
      </c>
      <c r="U3799" s="259"/>
      <c r="V3799" s="259"/>
      <c r="W3799" s="259"/>
      <c r="X3799" s="259"/>
      <c r="Y3799" s="260"/>
      <c r="Z3799" t="s">
        <v>8450</v>
      </c>
      <c r="AA3799" t="s">
        <v>8451</v>
      </c>
      <c r="AB3799">
        <v>1723536346</v>
      </c>
      <c r="AC3799" s="261" t="str">
        <f>_xlfn.IFNA(IF(Table[[#This Row],[Programme Partner]]&lt;&gt;Table[[#This Row],[Implementing Partner]],CONCATENATE(Table[[#This Row],[Programme Partner]],"-",Table[[#This Row],[Implementing Partner]]),Table[[#This Row],[Programme Partner]]),"")</f>
        <v>WHH-ANANDO</v>
      </c>
    </row>
    <row r="3800" spans="1:29" ht="16.5" customHeight="1">
      <c r="A3800" s="183"/>
      <c r="B3800" s="183" t="s">
        <v>8385</v>
      </c>
      <c r="C3800" s="195" t="s">
        <v>5275</v>
      </c>
      <c r="D3800" s="268" t="s">
        <v>5280</v>
      </c>
      <c r="E3800" s="233" t="s">
        <v>5275</v>
      </c>
      <c r="F3800" s="195" t="s">
        <v>27</v>
      </c>
      <c r="G3800" s="195" t="s">
        <v>8011</v>
      </c>
      <c r="H3800" s="301" t="s">
        <v>8363</v>
      </c>
      <c r="I3800" s="195" t="str">
        <f>IFERROR(VLOOKUP(Table[[#This Row],[Activity Details of Assistance]],WHAT!E:F,2,FALSE),"")</f>
        <v># of tube well</v>
      </c>
      <c r="J3800" s="195"/>
      <c r="K3800">
        <v>529</v>
      </c>
      <c r="L3800" s="195" t="s">
        <v>28</v>
      </c>
      <c r="M3800" s="293" t="s">
        <v>13</v>
      </c>
      <c r="N3800" t="s">
        <v>14</v>
      </c>
      <c r="O3800" t="s">
        <v>309</v>
      </c>
      <c r="P3800" t="s">
        <v>1606</v>
      </c>
      <c r="Q3800" t="s">
        <v>6482</v>
      </c>
      <c r="R3800" s="230">
        <v>45169</v>
      </c>
      <c r="S3800" s="230">
        <v>45657</v>
      </c>
      <c r="T3800" t="s">
        <v>8407</v>
      </c>
      <c r="U3800" s="259"/>
      <c r="V3800" s="259"/>
      <c r="W3800" s="259"/>
      <c r="X3800" s="259"/>
      <c r="Y3800" s="260"/>
      <c r="Z3800" t="s">
        <v>8391</v>
      </c>
      <c r="AA3800" t="s">
        <v>8397</v>
      </c>
      <c r="AB3800">
        <v>1713415879</v>
      </c>
      <c r="AC3800" s="261" t="str">
        <f>_xlfn.IFNA(IF(Table[[#This Row],[Programme Partner]]&lt;&gt;Table[[#This Row],[Implementing Partner]],CONCATENATE(Table[[#This Row],[Programme Partner]],"-",Table[[#This Row],[Implementing Partner]]),Table[[#This Row],[Programme Partner]]),"")</f>
        <v>UNICEF-VERC</v>
      </c>
    </row>
    <row r="3801" spans="1:29" ht="16.5" customHeight="1">
      <c r="A3801" s="183"/>
      <c r="B3801" s="183" t="s">
        <v>8385</v>
      </c>
      <c r="C3801" s="195" t="s">
        <v>5275</v>
      </c>
      <c r="D3801" s="268" t="s">
        <v>5280</v>
      </c>
      <c r="E3801" s="233" t="s">
        <v>5275</v>
      </c>
      <c r="F3801" s="195" t="s">
        <v>27</v>
      </c>
      <c r="G3801" s="195" t="s">
        <v>8012</v>
      </c>
      <c r="H3801" s="301" t="s">
        <v>8364</v>
      </c>
      <c r="I3801" s="195" t="str">
        <f>IFERROR(VLOOKUP(Table[[#This Row],[Activity Details of Assistance]],WHAT!E:F,2,FALSE),"")</f>
        <v xml:space="preserve"># of door </v>
      </c>
      <c r="J3801" s="195"/>
      <c r="K3801">
        <v>142</v>
      </c>
      <c r="L3801" s="195" t="s">
        <v>28</v>
      </c>
      <c r="M3801" s="293" t="s">
        <v>13</v>
      </c>
      <c r="N3801" t="s">
        <v>14</v>
      </c>
      <c r="O3801" t="s">
        <v>309</v>
      </c>
      <c r="P3801" t="s">
        <v>1606</v>
      </c>
      <c r="Q3801" t="s">
        <v>6482</v>
      </c>
      <c r="R3801" s="230">
        <v>45169</v>
      </c>
      <c r="S3801" s="230">
        <v>45657</v>
      </c>
      <c r="T3801" t="s">
        <v>8407</v>
      </c>
      <c r="U3801" s="259"/>
      <c r="V3801" s="259"/>
      <c r="W3801" s="259"/>
      <c r="X3801" s="259"/>
      <c r="Y3801" s="260"/>
      <c r="Z3801" t="s">
        <v>8391</v>
      </c>
      <c r="AA3801" t="s">
        <v>8397</v>
      </c>
      <c r="AB3801">
        <v>1713415879</v>
      </c>
      <c r="AC3801" s="261" t="str">
        <f>_xlfn.IFNA(IF(Table[[#This Row],[Programme Partner]]&lt;&gt;Table[[#This Row],[Implementing Partner]],CONCATENATE(Table[[#This Row],[Programme Partner]],"-",Table[[#This Row],[Implementing Partner]]),Table[[#This Row],[Programme Partner]]),"")</f>
        <v>UNICEF-VERC</v>
      </c>
    </row>
    <row r="3802" spans="1:29" ht="16.5" customHeight="1">
      <c r="A3802" s="183"/>
      <c r="B3802" s="183" t="s">
        <v>8385</v>
      </c>
      <c r="C3802" s="195" t="s">
        <v>5275</v>
      </c>
      <c r="D3802" s="268" t="s">
        <v>5280</v>
      </c>
      <c r="E3802" s="233" t="s">
        <v>5275</v>
      </c>
      <c r="F3802" s="195" t="s">
        <v>27</v>
      </c>
      <c r="G3802" s="195" t="s">
        <v>8012</v>
      </c>
      <c r="H3802" s="301" t="s">
        <v>8365</v>
      </c>
      <c r="I3802" s="195" t="str">
        <f>IFERROR(VLOOKUP(Table[[#This Row],[Activity Details of Assistance]],WHAT!E:F,2,FALSE),"")</f>
        <v># of door</v>
      </c>
      <c r="J3802" s="195"/>
      <c r="K3802">
        <v>422</v>
      </c>
      <c r="L3802" s="195" t="s">
        <v>28</v>
      </c>
      <c r="M3802" s="293" t="s">
        <v>13</v>
      </c>
      <c r="N3802" t="s">
        <v>14</v>
      </c>
      <c r="O3802" t="s">
        <v>309</v>
      </c>
      <c r="P3802" t="s">
        <v>1606</v>
      </c>
      <c r="Q3802" t="s">
        <v>6482</v>
      </c>
      <c r="R3802" s="230">
        <v>45169</v>
      </c>
      <c r="S3802" s="230">
        <v>45657</v>
      </c>
      <c r="T3802" t="s">
        <v>8407</v>
      </c>
      <c r="U3802" s="259"/>
      <c r="V3802" s="259"/>
      <c r="W3802" s="259"/>
      <c r="X3802" s="259"/>
      <c r="Y3802" s="260"/>
      <c r="Z3802" t="s">
        <v>8391</v>
      </c>
      <c r="AA3802" t="s">
        <v>8397</v>
      </c>
      <c r="AB3802">
        <v>1713415879</v>
      </c>
      <c r="AC3802" s="261" t="str">
        <f>_xlfn.IFNA(IF(Table[[#This Row],[Programme Partner]]&lt;&gt;Table[[#This Row],[Implementing Partner]],CONCATENATE(Table[[#This Row],[Programme Partner]],"-",Table[[#This Row],[Implementing Partner]]),Table[[#This Row],[Programme Partner]]),"")</f>
        <v>UNICEF-VERC</v>
      </c>
    </row>
    <row r="3803" spans="1:29" ht="16.5" customHeight="1">
      <c r="A3803" s="183"/>
      <c r="B3803" s="183" t="s">
        <v>8385</v>
      </c>
      <c r="C3803" s="195" t="s">
        <v>5275</v>
      </c>
      <c r="D3803" s="268" t="s">
        <v>5280</v>
      </c>
      <c r="E3803" s="233" t="s">
        <v>5275</v>
      </c>
      <c r="F3803" s="195" t="s">
        <v>27</v>
      </c>
      <c r="G3803" s="195" t="s">
        <v>8012</v>
      </c>
      <c r="H3803" s="301" t="s">
        <v>8312</v>
      </c>
      <c r="I3803" s="195" t="str">
        <f>IFERROR(VLOOKUP(Table[[#This Row],[Activity Details of Assistance]],WHAT!E:F,2,FALSE),"")</f>
        <v># of door</v>
      </c>
      <c r="J3803" s="195"/>
      <c r="K3803">
        <v>835</v>
      </c>
      <c r="L3803" s="195" t="s">
        <v>28</v>
      </c>
      <c r="M3803" s="293" t="s">
        <v>13</v>
      </c>
      <c r="N3803" t="s">
        <v>14</v>
      </c>
      <c r="O3803" t="s">
        <v>309</v>
      </c>
      <c r="P3803" t="s">
        <v>1606</v>
      </c>
      <c r="Q3803" t="s">
        <v>6482</v>
      </c>
      <c r="R3803" s="230">
        <v>45169</v>
      </c>
      <c r="S3803" s="230">
        <v>45657</v>
      </c>
      <c r="T3803" t="s">
        <v>8407</v>
      </c>
      <c r="U3803" s="259"/>
      <c r="V3803" s="259"/>
      <c r="W3803" s="259"/>
      <c r="X3803" s="259"/>
      <c r="Y3803" s="260"/>
      <c r="Z3803" t="s">
        <v>8391</v>
      </c>
      <c r="AA3803" t="s">
        <v>8397</v>
      </c>
      <c r="AB3803">
        <v>1713415879</v>
      </c>
      <c r="AC3803" s="261" t="str">
        <f>_xlfn.IFNA(IF(Table[[#This Row],[Programme Partner]]&lt;&gt;Table[[#This Row],[Implementing Partner]],CONCATENATE(Table[[#This Row],[Programme Partner]],"-",Table[[#This Row],[Implementing Partner]]),Table[[#This Row],[Programme Partner]]),"")</f>
        <v>UNICEF-VERC</v>
      </c>
    </row>
    <row r="3804" spans="1:29" ht="16.5" customHeight="1">
      <c r="A3804" s="183"/>
      <c r="B3804" s="183" t="s">
        <v>8385</v>
      </c>
      <c r="C3804" s="195" t="s">
        <v>5275</v>
      </c>
      <c r="D3804" s="268" t="s">
        <v>5280</v>
      </c>
      <c r="E3804" s="233" t="s">
        <v>5275</v>
      </c>
      <c r="F3804" s="195" t="s">
        <v>27</v>
      </c>
      <c r="G3804" s="195" t="s">
        <v>8013</v>
      </c>
      <c r="H3804" s="301" t="s">
        <v>8287</v>
      </c>
      <c r="I3804" s="195" t="str">
        <f>IFERROR(VLOOKUP(Table[[#This Row],[Activity Details of Assistance]],WHAT!E:F,2,FALSE),"")</f>
        <v># of HP sessions at HH level</v>
      </c>
      <c r="J3804" s="195"/>
      <c r="K3804">
        <v>7035</v>
      </c>
      <c r="L3804" s="195" t="s">
        <v>28</v>
      </c>
      <c r="M3804" s="293" t="s">
        <v>13</v>
      </c>
      <c r="N3804" t="s">
        <v>14</v>
      </c>
      <c r="O3804" t="s">
        <v>309</v>
      </c>
      <c r="P3804" t="s">
        <v>1606</v>
      </c>
      <c r="Q3804" t="s">
        <v>6482</v>
      </c>
      <c r="R3804" s="230">
        <v>45169</v>
      </c>
      <c r="S3804" s="230">
        <v>45657</v>
      </c>
      <c r="T3804" t="s">
        <v>8407</v>
      </c>
      <c r="U3804" s="259"/>
      <c r="V3804" s="259"/>
      <c r="W3804" s="259"/>
      <c r="X3804" s="259"/>
      <c r="Y3804" s="260"/>
      <c r="Z3804" t="s">
        <v>8391</v>
      </c>
      <c r="AA3804" t="s">
        <v>8397</v>
      </c>
      <c r="AB3804">
        <v>1713415879</v>
      </c>
      <c r="AC3804" s="261" t="str">
        <f>_xlfn.IFNA(IF(Table[[#This Row],[Programme Partner]]&lt;&gt;Table[[#This Row],[Implementing Partner]],CONCATENATE(Table[[#This Row],[Programme Partner]],"-",Table[[#This Row],[Implementing Partner]]),Table[[#This Row],[Programme Partner]]),"")</f>
        <v>UNICEF-VERC</v>
      </c>
    </row>
    <row r="3805" spans="1:29" ht="16.5" customHeight="1">
      <c r="A3805" s="183"/>
      <c r="B3805" s="183" t="s">
        <v>8385</v>
      </c>
      <c r="C3805" s="195" t="s">
        <v>5275</v>
      </c>
      <c r="D3805" s="268" t="s">
        <v>5280</v>
      </c>
      <c r="E3805" s="233" t="s">
        <v>5275</v>
      </c>
      <c r="F3805" s="195" t="s">
        <v>27</v>
      </c>
      <c r="G3805" s="195" t="s">
        <v>8013</v>
      </c>
      <c r="H3805" s="301" t="s">
        <v>8327</v>
      </c>
      <c r="I3805" s="195" t="str">
        <f>IFERROR(VLOOKUP(Table[[#This Row],[Activity Details of Assistance]],WHAT!E:F,2,FALSE),"")</f>
        <v># of HP sessions at institution level</v>
      </c>
      <c r="J3805" s="195"/>
      <c r="K3805">
        <v>80</v>
      </c>
      <c r="L3805" s="195" t="s">
        <v>28</v>
      </c>
      <c r="M3805" s="293" t="s">
        <v>13</v>
      </c>
      <c r="N3805" t="s">
        <v>14</v>
      </c>
      <c r="O3805" t="s">
        <v>309</v>
      </c>
      <c r="P3805" t="s">
        <v>1606</v>
      </c>
      <c r="Q3805" t="s">
        <v>6482</v>
      </c>
      <c r="R3805" s="230">
        <v>45169</v>
      </c>
      <c r="S3805" s="230">
        <v>45657</v>
      </c>
      <c r="T3805" t="s">
        <v>8407</v>
      </c>
      <c r="U3805" s="259"/>
      <c r="V3805" s="259"/>
      <c r="W3805" s="259"/>
      <c r="X3805" s="259"/>
      <c r="Y3805" s="260"/>
      <c r="Z3805" t="s">
        <v>8391</v>
      </c>
      <c r="AA3805" t="s">
        <v>8397</v>
      </c>
      <c r="AB3805">
        <v>1713415879</v>
      </c>
      <c r="AC3805" s="261" t="str">
        <f>_xlfn.IFNA(IF(Table[[#This Row],[Programme Partner]]&lt;&gt;Table[[#This Row],[Implementing Partner]],CONCATENATE(Table[[#This Row],[Programme Partner]],"-",Table[[#This Row],[Implementing Partner]]),Table[[#This Row],[Programme Partner]]),"")</f>
        <v>UNICEF-VERC</v>
      </c>
    </row>
    <row r="3806" spans="1:29" ht="16.5" customHeight="1">
      <c r="A3806" s="183"/>
      <c r="B3806" s="183" t="s">
        <v>8385</v>
      </c>
      <c r="C3806" s="195" t="s">
        <v>5275</v>
      </c>
      <c r="D3806" s="268" t="s">
        <v>5280</v>
      </c>
      <c r="E3806" s="233" t="s">
        <v>5275</v>
      </c>
      <c r="F3806" s="195" t="s">
        <v>27</v>
      </c>
      <c r="G3806" s="195" t="s">
        <v>8014</v>
      </c>
      <c r="H3806" s="301" t="s">
        <v>8404</v>
      </c>
      <c r="I3806" s="195" t="str">
        <f>IFERROR(VLOOKUP(Table[[#This Row],[Activity Details of Assistance]],WHAT!E:F,2,FALSE),"")</f>
        <v># of 10L bin</v>
      </c>
      <c r="J3806" s="195"/>
      <c r="K3806">
        <v>90</v>
      </c>
      <c r="L3806" s="195" t="s">
        <v>28</v>
      </c>
      <c r="M3806" s="293" t="s">
        <v>13</v>
      </c>
      <c r="N3806" t="s">
        <v>14</v>
      </c>
      <c r="O3806" t="s">
        <v>309</v>
      </c>
      <c r="P3806" t="s">
        <v>1606</v>
      </c>
      <c r="Q3806" t="s">
        <v>6482</v>
      </c>
      <c r="R3806" s="230">
        <v>45169</v>
      </c>
      <c r="S3806" s="230">
        <v>45657</v>
      </c>
      <c r="T3806" t="s">
        <v>8407</v>
      </c>
      <c r="U3806" s="259"/>
      <c r="V3806" s="259"/>
      <c r="W3806" s="259"/>
      <c r="X3806" s="259"/>
      <c r="Y3806" s="260"/>
      <c r="Z3806" t="s">
        <v>8391</v>
      </c>
      <c r="AA3806" t="s">
        <v>8397</v>
      </c>
      <c r="AB3806">
        <v>1713415879</v>
      </c>
      <c r="AC3806" s="261" t="str">
        <f>_xlfn.IFNA(IF(Table[[#This Row],[Programme Partner]]&lt;&gt;Table[[#This Row],[Implementing Partner]],CONCATENATE(Table[[#This Row],[Programme Partner]],"-",Table[[#This Row],[Implementing Partner]]),Table[[#This Row],[Programme Partner]]),"")</f>
        <v>UNICEF-VERC</v>
      </c>
    </row>
    <row r="3807" spans="1:29" ht="16.5" customHeight="1">
      <c r="A3807" s="183"/>
      <c r="B3807" s="183" t="s">
        <v>8385</v>
      </c>
      <c r="C3807" s="195" t="s">
        <v>5275</v>
      </c>
      <c r="D3807" s="268" t="s">
        <v>5280</v>
      </c>
      <c r="E3807" s="233" t="s">
        <v>5275</v>
      </c>
      <c r="F3807" s="195" t="s">
        <v>27</v>
      </c>
      <c r="G3807" s="195" t="s">
        <v>8014</v>
      </c>
      <c r="H3807" s="301" t="s">
        <v>8401</v>
      </c>
      <c r="I3807" s="195" t="str">
        <f>IFERROR(VLOOKUP(Table[[#This Row],[Activity Details of Assistance]],WHAT!E:F,2,FALSE),"")</f>
        <v># of household</v>
      </c>
      <c r="J3807" s="195"/>
      <c r="K3807">
        <v>1241</v>
      </c>
      <c r="L3807" s="195" t="s">
        <v>28</v>
      </c>
      <c r="M3807" s="293" t="s">
        <v>13</v>
      </c>
      <c r="N3807" t="s">
        <v>14</v>
      </c>
      <c r="O3807" t="s">
        <v>309</v>
      </c>
      <c r="P3807" t="s">
        <v>1606</v>
      </c>
      <c r="Q3807" t="s">
        <v>6482</v>
      </c>
      <c r="R3807" s="230">
        <v>45169</v>
      </c>
      <c r="S3807" s="230">
        <v>45657</v>
      </c>
      <c r="T3807" t="s">
        <v>8407</v>
      </c>
      <c r="U3807" s="259"/>
      <c r="V3807" s="259"/>
      <c r="W3807" s="259"/>
      <c r="X3807" s="259"/>
      <c r="Y3807" s="260"/>
      <c r="Z3807" t="s">
        <v>8391</v>
      </c>
      <c r="AA3807" t="s">
        <v>8397</v>
      </c>
      <c r="AB3807">
        <v>1713415879</v>
      </c>
      <c r="AC3807" s="261" t="str">
        <f>_xlfn.IFNA(IF(Table[[#This Row],[Programme Partner]]&lt;&gt;Table[[#This Row],[Implementing Partner]],CONCATENATE(Table[[#This Row],[Programme Partner]],"-",Table[[#This Row],[Implementing Partner]]),Table[[#This Row],[Programme Partner]]),"")</f>
        <v>UNICEF-VERC</v>
      </c>
    </row>
    <row r="3808" spans="1:29" ht="16.5" customHeight="1">
      <c r="A3808" s="183"/>
      <c r="B3808" s="183" t="s">
        <v>8385</v>
      </c>
      <c r="C3808" s="195" t="s">
        <v>5275</v>
      </c>
      <c r="D3808" s="268" t="s">
        <v>5280</v>
      </c>
      <c r="E3808" s="233" t="s">
        <v>5275</v>
      </c>
      <c r="F3808" s="195" t="s">
        <v>27</v>
      </c>
      <c r="G3808" s="195" t="s">
        <v>8014</v>
      </c>
      <c r="H3808" s="301" t="s">
        <v>8412</v>
      </c>
      <c r="I3808" s="195" t="str">
        <f>IFERROR(VLOOKUP(Table[[#This Row],[Activity Details of Assistance]],WHAT!E:F,2,FALSE),"")</f>
        <v># of HH</v>
      </c>
      <c r="J3808" s="195"/>
      <c r="K3808">
        <v>5794</v>
      </c>
      <c r="L3808" s="195" t="s">
        <v>28</v>
      </c>
      <c r="M3808" s="293" t="s">
        <v>13</v>
      </c>
      <c r="N3808" t="s">
        <v>14</v>
      </c>
      <c r="O3808" t="s">
        <v>309</v>
      </c>
      <c r="P3808" t="s">
        <v>1606</v>
      </c>
      <c r="Q3808" t="s">
        <v>6482</v>
      </c>
      <c r="R3808" s="230">
        <v>45169</v>
      </c>
      <c r="S3808" s="230">
        <v>45657</v>
      </c>
      <c r="T3808" t="s">
        <v>8407</v>
      </c>
      <c r="U3808" s="259"/>
      <c r="V3808" s="259"/>
      <c r="W3808" s="259"/>
      <c r="X3808" s="259"/>
      <c r="Y3808" s="260"/>
      <c r="Z3808" t="s">
        <v>8391</v>
      </c>
      <c r="AA3808" t="s">
        <v>8397</v>
      </c>
      <c r="AB3808">
        <v>1713415879</v>
      </c>
      <c r="AC3808" s="261" t="str">
        <f>_xlfn.IFNA(IF(Table[[#This Row],[Programme Partner]]&lt;&gt;Table[[#This Row],[Implementing Partner]],CONCATENATE(Table[[#This Row],[Programme Partner]],"-",Table[[#This Row],[Implementing Partner]]),Table[[#This Row],[Programme Partner]]),"")</f>
        <v>UNICEF-VERC</v>
      </c>
    </row>
    <row r="3809" spans="1:29" ht="16.5" customHeight="1">
      <c r="A3809" s="183"/>
      <c r="B3809" s="183" t="s">
        <v>8385</v>
      </c>
      <c r="C3809" s="195" t="s">
        <v>8030</v>
      </c>
      <c r="D3809" s="268" t="s">
        <v>8030</v>
      </c>
      <c r="E3809" s="233" t="s">
        <v>8494</v>
      </c>
      <c r="F3809" s="195" t="s">
        <v>27</v>
      </c>
      <c r="G3809" s="195" t="s">
        <v>8012</v>
      </c>
      <c r="H3809" s="301" t="s">
        <v>8364</v>
      </c>
      <c r="I3809" s="195" t="str">
        <f>IFERROR(VLOOKUP(Table[[#This Row],[Activity Details of Assistance]],WHAT!E:F,2,FALSE),"")</f>
        <v xml:space="preserve"># of door </v>
      </c>
      <c r="J3809" s="195"/>
      <c r="K3809">
        <v>49</v>
      </c>
      <c r="L3809" s="195" t="s">
        <v>28</v>
      </c>
      <c r="M3809" s="293" t="s">
        <v>13</v>
      </c>
      <c r="N3809" t="s">
        <v>14</v>
      </c>
      <c r="O3809" t="s">
        <v>307</v>
      </c>
      <c r="P3809" t="s">
        <v>1599</v>
      </c>
      <c r="Q3809" t="s">
        <v>4717</v>
      </c>
      <c r="R3809" s="230">
        <v>45169</v>
      </c>
      <c r="S3809" s="230">
        <v>45657</v>
      </c>
      <c r="T3809" t="s">
        <v>8407</v>
      </c>
      <c r="U3809" s="259"/>
      <c r="V3809" s="259"/>
      <c r="W3809" s="259"/>
      <c r="X3809" s="259"/>
      <c r="Y3809" s="260"/>
      <c r="Z3809" t="s">
        <v>8415</v>
      </c>
      <c r="AA3809" t="s">
        <v>8416</v>
      </c>
      <c r="AB3809">
        <v>1712024697</v>
      </c>
      <c r="AC3809" s="261" t="str">
        <f>_xlfn.IFNA(IF(Table[[#This Row],[Programme Partner]]&lt;&gt;Table[[#This Row],[Implementing Partner]],CONCATENATE(Table[[#This Row],[Programme Partner]],"-",Table[[#This Row],[Implementing Partner]]),Table[[#This Row],[Programme Partner]]),"")</f>
        <v>NABOLOK</v>
      </c>
    </row>
    <row r="3810" spans="1:29" ht="16.5" customHeight="1">
      <c r="A3810" s="183"/>
      <c r="B3810" s="183" t="s">
        <v>8385</v>
      </c>
      <c r="C3810" s="195" t="s">
        <v>8030</v>
      </c>
      <c r="D3810" s="268" t="s">
        <v>8030</v>
      </c>
      <c r="E3810" s="233" t="s">
        <v>8494</v>
      </c>
      <c r="F3810" s="195" t="s">
        <v>27</v>
      </c>
      <c r="G3810" s="195" t="s">
        <v>8012</v>
      </c>
      <c r="H3810" s="301" t="s">
        <v>8365</v>
      </c>
      <c r="I3810" s="195" t="str">
        <f>IFERROR(VLOOKUP(Table[[#This Row],[Activity Details of Assistance]],WHAT!E:F,2,FALSE),"")</f>
        <v># of door</v>
      </c>
      <c r="J3810" s="195"/>
      <c r="K3810">
        <v>319</v>
      </c>
      <c r="L3810" s="195" t="s">
        <v>28</v>
      </c>
      <c r="M3810" s="293" t="s">
        <v>13</v>
      </c>
      <c r="N3810" t="s">
        <v>14</v>
      </c>
      <c r="O3810" t="s">
        <v>307</v>
      </c>
      <c r="P3810" t="s">
        <v>1599</v>
      </c>
      <c r="Q3810" t="s">
        <v>4717</v>
      </c>
      <c r="R3810" s="230">
        <v>45169</v>
      </c>
      <c r="S3810" s="230">
        <v>45657</v>
      </c>
      <c r="T3810" t="s">
        <v>8407</v>
      </c>
      <c r="U3810" s="259"/>
      <c r="V3810" s="259"/>
      <c r="W3810" s="259"/>
      <c r="X3810" s="259"/>
      <c r="Y3810" s="260"/>
      <c r="Z3810" t="s">
        <v>8415</v>
      </c>
      <c r="AA3810" t="s">
        <v>8416</v>
      </c>
      <c r="AB3810">
        <v>1712024697</v>
      </c>
      <c r="AC3810" s="261" t="str">
        <f>_xlfn.IFNA(IF(Table[[#This Row],[Programme Partner]]&lt;&gt;Table[[#This Row],[Implementing Partner]],CONCATENATE(Table[[#This Row],[Programme Partner]],"-",Table[[#This Row],[Implementing Partner]]),Table[[#This Row],[Programme Partner]]),"")</f>
        <v>NABOLOK</v>
      </c>
    </row>
    <row r="3811" spans="1:29" ht="16.5" customHeight="1">
      <c r="A3811" s="183"/>
      <c r="B3811" s="183" t="s">
        <v>8385</v>
      </c>
      <c r="C3811" s="195" t="s">
        <v>8030</v>
      </c>
      <c r="D3811" s="268" t="s">
        <v>8030</v>
      </c>
      <c r="E3811" s="233" t="s">
        <v>8494</v>
      </c>
      <c r="F3811" s="195" t="s">
        <v>27</v>
      </c>
      <c r="G3811" s="195" t="s">
        <v>8012</v>
      </c>
      <c r="H3811" s="301" t="s">
        <v>8312</v>
      </c>
      <c r="I3811" s="195" t="str">
        <f>IFERROR(VLOOKUP(Table[[#This Row],[Activity Details of Assistance]],WHAT!E:F,2,FALSE),"")</f>
        <v># of door</v>
      </c>
      <c r="J3811" s="195"/>
      <c r="K3811">
        <v>93</v>
      </c>
      <c r="L3811" s="195" t="s">
        <v>28</v>
      </c>
      <c r="M3811" s="293" t="s">
        <v>13</v>
      </c>
      <c r="N3811" t="s">
        <v>14</v>
      </c>
      <c r="O3811" t="s">
        <v>307</v>
      </c>
      <c r="P3811" t="s">
        <v>1599</v>
      </c>
      <c r="Q3811" t="s">
        <v>4717</v>
      </c>
      <c r="R3811" s="230">
        <v>45169</v>
      </c>
      <c r="S3811" s="230">
        <v>45657</v>
      </c>
      <c r="T3811" t="s">
        <v>8407</v>
      </c>
      <c r="U3811" s="259"/>
      <c r="V3811" s="259"/>
      <c r="W3811" s="259"/>
      <c r="X3811" s="259"/>
      <c r="Y3811" s="260"/>
      <c r="Z3811" t="s">
        <v>8415</v>
      </c>
      <c r="AA3811" t="s">
        <v>8416</v>
      </c>
      <c r="AB3811">
        <v>1712024697</v>
      </c>
      <c r="AC3811" s="261" t="str">
        <f>_xlfn.IFNA(IF(Table[[#This Row],[Programme Partner]]&lt;&gt;Table[[#This Row],[Implementing Partner]],CONCATENATE(Table[[#This Row],[Programme Partner]],"-",Table[[#This Row],[Implementing Partner]]),Table[[#This Row],[Programme Partner]]),"")</f>
        <v>NABOLOK</v>
      </c>
    </row>
    <row r="3812" spans="1:29" ht="16.5" customHeight="1">
      <c r="A3812" s="183"/>
      <c r="B3812" s="183" t="s">
        <v>8385</v>
      </c>
      <c r="C3812" s="195" t="s">
        <v>8030</v>
      </c>
      <c r="D3812" s="268" t="s">
        <v>8030</v>
      </c>
      <c r="E3812" s="233" t="s">
        <v>8494</v>
      </c>
      <c r="F3812" s="195" t="s">
        <v>27</v>
      </c>
      <c r="G3812" s="195" t="s">
        <v>8013</v>
      </c>
      <c r="H3812" s="301" t="s">
        <v>8286</v>
      </c>
      <c r="I3812" s="195" t="str">
        <f>IFERROR(VLOOKUP(Table[[#This Row],[Activity Details of Assistance]],WHAT!E:F,2,FALSE),"")</f>
        <v># of HP sessions at community level</v>
      </c>
      <c r="J3812" s="195"/>
      <c r="K3812">
        <v>192</v>
      </c>
      <c r="L3812" s="195" t="s">
        <v>28</v>
      </c>
      <c r="M3812" s="293" t="s">
        <v>13</v>
      </c>
      <c r="N3812" t="s">
        <v>14</v>
      </c>
      <c r="O3812" t="s">
        <v>307</v>
      </c>
      <c r="P3812" t="s">
        <v>1599</v>
      </c>
      <c r="Q3812" t="s">
        <v>4717</v>
      </c>
      <c r="R3812" s="230">
        <v>45169</v>
      </c>
      <c r="S3812" s="230">
        <v>45657</v>
      </c>
      <c r="T3812" t="s">
        <v>8407</v>
      </c>
      <c r="U3812" s="259"/>
      <c r="V3812" s="259"/>
      <c r="W3812" s="259"/>
      <c r="X3812" s="259"/>
      <c r="Y3812" s="260"/>
      <c r="Z3812" t="s">
        <v>8415</v>
      </c>
      <c r="AA3812" t="s">
        <v>8416</v>
      </c>
      <c r="AB3812">
        <v>1712024697</v>
      </c>
      <c r="AC3812" s="261" t="str">
        <f>_xlfn.IFNA(IF(Table[[#This Row],[Programme Partner]]&lt;&gt;Table[[#This Row],[Implementing Partner]],CONCATENATE(Table[[#This Row],[Programme Partner]],"-",Table[[#This Row],[Implementing Partner]]),Table[[#This Row],[Programme Partner]]),"")</f>
        <v>NABOLOK</v>
      </c>
    </row>
    <row r="3813" spans="1:29" ht="16.5" customHeight="1">
      <c r="A3813" s="183"/>
      <c r="B3813" s="183" t="s">
        <v>8385</v>
      </c>
      <c r="C3813" s="195" t="s">
        <v>8030</v>
      </c>
      <c r="D3813" s="268" t="s">
        <v>8030</v>
      </c>
      <c r="E3813" s="233" t="s">
        <v>8494</v>
      </c>
      <c r="F3813" s="195" t="s">
        <v>27</v>
      </c>
      <c r="G3813" s="195" t="s">
        <v>8013</v>
      </c>
      <c r="H3813" s="301" t="s">
        <v>8287</v>
      </c>
      <c r="I3813" s="195" t="str">
        <f>IFERROR(VLOOKUP(Table[[#This Row],[Activity Details of Assistance]],WHAT!E:F,2,FALSE),"")</f>
        <v># of HP sessions at HH level</v>
      </c>
      <c r="J3813" s="195"/>
      <c r="K3813">
        <v>1196</v>
      </c>
      <c r="L3813" s="195" t="s">
        <v>28</v>
      </c>
      <c r="M3813" s="293" t="s">
        <v>13</v>
      </c>
      <c r="N3813" t="s">
        <v>14</v>
      </c>
      <c r="O3813" t="s">
        <v>307</v>
      </c>
      <c r="P3813" t="s">
        <v>1599</v>
      </c>
      <c r="Q3813" t="s">
        <v>4717</v>
      </c>
      <c r="R3813" s="230">
        <v>45169</v>
      </c>
      <c r="S3813" s="230">
        <v>45657</v>
      </c>
      <c r="T3813" t="s">
        <v>8407</v>
      </c>
      <c r="U3813" s="259"/>
      <c r="V3813" s="259"/>
      <c r="W3813" s="259"/>
      <c r="X3813" s="259"/>
      <c r="Y3813" s="260"/>
      <c r="Z3813" t="s">
        <v>8415</v>
      </c>
      <c r="AA3813" t="s">
        <v>8416</v>
      </c>
      <c r="AB3813">
        <v>1712024697</v>
      </c>
      <c r="AC3813" s="261" t="str">
        <f>_xlfn.IFNA(IF(Table[[#This Row],[Programme Partner]]&lt;&gt;Table[[#This Row],[Implementing Partner]],CONCATENATE(Table[[#This Row],[Programme Partner]],"-",Table[[#This Row],[Implementing Partner]]),Table[[#This Row],[Programme Partner]]),"")</f>
        <v>NABOLOK</v>
      </c>
    </row>
    <row r="3814" spans="1:29" ht="16.5" customHeight="1">
      <c r="A3814" s="183"/>
      <c r="B3814" s="183" t="s">
        <v>8385</v>
      </c>
      <c r="C3814" s="195" t="s">
        <v>8030</v>
      </c>
      <c r="D3814" s="268" t="s">
        <v>8030</v>
      </c>
      <c r="E3814" s="233" t="s">
        <v>8494</v>
      </c>
      <c r="F3814" s="195" t="s">
        <v>27</v>
      </c>
      <c r="G3814" s="195" t="s">
        <v>8013</v>
      </c>
      <c r="H3814" s="301" t="s">
        <v>8338</v>
      </c>
      <c r="I3814" s="195" t="str">
        <f>IFERROR(VLOOKUP(Table[[#This Row],[Activity Details of Assistance]],WHAT!E:F,2,FALSE),"")</f>
        <v># of facilities</v>
      </c>
      <c r="J3814" s="195"/>
      <c r="K3814">
        <v>501</v>
      </c>
      <c r="L3814" s="195" t="s">
        <v>28</v>
      </c>
      <c r="M3814" s="293" t="s">
        <v>13</v>
      </c>
      <c r="N3814" t="s">
        <v>14</v>
      </c>
      <c r="O3814" t="s">
        <v>307</v>
      </c>
      <c r="P3814" t="s">
        <v>1599</v>
      </c>
      <c r="Q3814" t="s">
        <v>4717</v>
      </c>
      <c r="R3814" s="230">
        <v>45169</v>
      </c>
      <c r="S3814" s="230">
        <v>45657</v>
      </c>
      <c r="T3814" t="s">
        <v>8407</v>
      </c>
      <c r="U3814" s="259"/>
      <c r="V3814" s="259"/>
      <c r="W3814" s="259"/>
      <c r="X3814" s="259"/>
      <c r="Y3814" s="260"/>
      <c r="Z3814" t="s">
        <v>8415</v>
      </c>
      <c r="AA3814" t="s">
        <v>8416</v>
      </c>
      <c r="AB3814">
        <v>1712024697</v>
      </c>
      <c r="AC3814" s="261" t="str">
        <f>_xlfn.IFNA(IF(Table[[#This Row],[Programme Partner]]&lt;&gt;Table[[#This Row],[Implementing Partner]],CONCATENATE(Table[[#This Row],[Programme Partner]],"-",Table[[#This Row],[Implementing Partner]]),Table[[#This Row],[Programme Partner]]),"")</f>
        <v>NABOLOK</v>
      </c>
    </row>
    <row r="3815" spans="1:29" ht="16.5" customHeight="1">
      <c r="A3815" s="183"/>
      <c r="B3815" s="183" t="s">
        <v>8385</v>
      </c>
      <c r="C3815" s="195" t="s">
        <v>8030</v>
      </c>
      <c r="D3815" s="268" t="s">
        <v>8030</v>
      </c>
      <c r="E3815" s="233" t="s">
        <v>8494</v>
      </c>
      <c r="F3815" s="195" t="s">
        <v>27</v>
      </c>
      <c r="G3815" s="195" t="s">
        <v>8014</v>
      </c>
      <c r="H3815" s="301" t="s">
        <v>8313</v>
      </c>
      <c r="I3815" s="195" t="str">
        <f>IFERROR(VLOOKUP(Table[[#This Row],[Activity Details of Assistance]],WHAT!E:F,2,FALSE),"")</f>
        <v># of campaign per camp </v>
      </c>
      <c r="J3815" s="195"/>
      <c r="K3815">
        <v>4</v>
      </c>
      <c r="L3815" s="195" t="s">
        <v>28</v>
      </c>
      <c r="M3815" s="293" t="s">
        <v>13</v>
      </c>
      <c r="N3815" t="s">
        <v>14</v>
      </c>
      <c r="O3815" t="s">
        <v>307</v>
      </c>
      <c r="P3815" t="s">
        <v>1599</v>
      </c>
      <c r="Q3815" t="s">
        <v>4717</v>
      </c>
      <c r="R3815" s="230">
        <v>45169</v>
      </c>
      <c r="S3815" s="230">
        <v>45657</v>
      </c>
      <c r="T3815" t="s">
        <v>8407</v>
      </c>
      <c r="U3815" s="259"/>
      <c r="V3815" s="259"/>
      <c r="W3815" s="259"/>
      <c r="X3815" s="259"/>
      <c r="Y3815" s="260"/>
      <c r="Z3815" t="s">
        <v>8415</v>
      </c>
      <c r="AA3815" t="s">
        <v>8416</v>
      </c>
      <c r="AB3815">
        <v>1712024697</v>
      </c>
      <c r="AC3815" s="261" t="str">
        <f>_xlfn.IFNA(IF(Table[[#This Row],[Programme Partner]]&lt;&gt;Table[[#This Row],[Implementing Partner]],CONCATENATE(Table[[#This Row],[Programme Partner]],"-",Table[[#This Row],[Implementing Partner]]),Table[[#This Row],[Programme Partner]]),"")</f>
        <v>NABOLOK</v>
      </c>
    </row>
    <row r="3816" spans="1:29" ht="16.5" customHeight="1">
      <c r="A3816" s="183"/>
      <c r="B3816" s="183" t="s">
        <v>8385</v>
      </c>
      <c r="C3816" s="195" t="s">
        <v>8030</v>
      </c>
      <c r="D3816" s="268" t="s">
        <v>8030</v>
      </c>
      <c r="E3816" s="233" t="s">
        <v>8494</v>
      </c>
      <c r="F3816" s="195" t="s">
        <v>27</v>
      </c>
      <c r="G3816" s="195" t="s">
        <v>8014</v>
      </c>
      <c r="H3816" s="301" t="s">
        <v>8401</v>
      </c>
      <c r="I3816" s="195" t="str">
        <f>IFERROR(VLOOKUP(Table[[#This Row],[Activity Details of Assistance]],WHAT!E:F,2,FALSE),"")</f>
        <v># of household</v>
      </c>
      <c r="J3816" s="195"/>
      <c r="K3816">
        <v>1196</v>
      </c>
      <c r="L3816" s="195" t="s">
        <v>28</v>
      </c>
      <c r="M3816" s="293" t="s">
        <v>13</v>
      </c>
      <c r="N3816" t="s">
        <v>14</v>
      </c>
      <c r="O3816" t="s">
        <v>307</v>
      </c>
      <c r="P3816" t="s">
        <v>1599</v>
      </c>
      <c r="Q3816" t="s">
        <v>4717</v>
      </c>
      <c r="R3816" s="230">
        <v>45169</v>
      </c>
      <c r="S3816" s="230">
        <v>45657</v>
      </c>
      <c r="T3816" t="s">
        <v>8407</v>
      </c>
      <c r="U3816" s="259"/>
      <c r="V3816" s="259"/>
      <c r="W3816" s="259"/>
      <c r="X3816" s="259"/>
      <c r="Y3816" s="260"/>
      <c r="Z3816" t="s">
        <v>8415</v>
      </c>
      <c r="AA3816" t="s">
        <v>8416</v>
      </c>
      <c r="AB3816">
        <v>1712024697</v>
      </c>
      <c r="AC3816" s="261" t="str">
        <f>_xlfn.IFNA(IF(Table[[#This Row],[Programme Partner]]&lt;&gt;Table[[#This Row],[Implementing Partner]],CONCATENATE(Table[[#This Row],[Programme Partner]],"-",Table[[#This Row],[Implementing Partner]]),Table[[#This Row],[Programme Partner]]),"")</f>
        <v>NABOLOK</v>
      </c>
    </row>
    <row r="3817" spans="1:29" ht="16.5" customHeight="1">
      <c r="A3817" s="183"/>
      <c r="B3817" s="183" t="s">
        <v>8385</v>
      </c>
      <c r="C3817" s="195" t="s">
        <v>8030</v>
      </c>
      <c r="D3817" s="268" t="s">
        <v>8030</v>
      </c>
      <c r="E3817" s="233" t="s">
        <v>8494</v>
      </c>
      <c r="F3817" s="195" t="s">
        <v>27</v>
      </c>
      <c r="G3817" s="195" t="s">
        <v>8014</v>
      </c>
      <c r="H3817" s="301" t="s">
        <v>8412</v>
      </c>
      <c r="I3817" s="195" t="str">
        <f>IFERROR(VLOOKUP(Table[[#This Row],[Activity Details of Assistance]],WHAT!E:F,2,FALSE),"")</f>
        <v># of HH</v>
      </c>
      <c r="J3817" s="195"/>
      <c r="K3817">
        <v>309</v>
      </c>
      <c r="L3817" s="195" t="s">
        <v>28</v>
      </c>
      <c r="M3817" s="293" t="s">
        <v>13</v>
      </c>
      <c r="N3817" t="s">
        <v>14</v>
      </c>
      <c r="O3817" t="s">
        <v>307</v>
      </c>
      <c r="P3817" t="s">
        <v>1599</v>
      </c>
      <c r="Q3817" t="s">
        <v>4717</v>
      </c>
      <c r="R3817" s="230">
        <v>45169</v>
      </c>
      <c r="S3817" s="230">
        <v>45657</v>
      </c>
      <c r="T3817" t="s">
        <v>8407</v>
      </c>
      <c r="U3817" s="259"/>
      <c r="V3817" s="259"/>
      <c r="W3817" s="259"/>
      <c r="X3817" s="259"/>
      <c r="Y3817" s="260"/>
      <c r="Z3817" t="s">
        <v>8415</v>
      </c>
      <c r="AA3817" t="s">
        <v>8416</v>
      </c>
      <c r="AB3817">
        <v>1712024697</v>
      </c>
      <c r="AC3817" s="261" t="str">
        <f>_xlfn.IFNA(IF(Table[[#This Row],[Programme Partner]]&lt;&gt;Table[[#This Row],[Implementing Partner]],CONCATENATE(Table[[#This Row],[Programme Partner]],"-",Table[[#This Row],[Implementing Partner]]),Table[[#This Row],[Programme Partner]]),"")</f>
        <v>NABOLOK</v>
      </c>
    </row>
    <row r="3818" spans="1:29" ht="16.5" customHeight="1">
      <c r="A3818" s="183"/>
      <c r="B3818" s="183" t="s">
        <v>8385</v>
      </c>
      <c r="C3818" s="195" t="s">
        <v>8030</v>
      </c>
      <c r="D3818" s="268" t="s">
        <v>8030</v>
      </c>
      <c r="E3818" s="233" t="s">
        <v>8494</v>
      </c>
      <c r="F3818" s="195" t="s">
        <v>27</v>
      </c>
      <c r="G3818" s="195" t="s">
        <v>8012</v>
      </c>
      <c r="H3818" s="301" t="s">
        <v>8364</v>
      </c>
      <c r="I3818" s="195" t="str">
        <f>IFERROR(VLOOKUP(Table[[#This Row],[Activity Details of Assistance]],WHAT!E:F,2,FALSE),"")</f>
        <v xml:space="preserve"># of door </v>
      </c>
      <c r="J3818" s="195"/>
      <c r="K3818">
        <v>151</v>
      </c>
      <c r="L3818" s="195" t="s">
        <v>28</v>
      </c>
      <c r="M3818" s="293" t="s">
        <v>13</v>
      </c>
      <c r="N3818" t="s">
        <v>14</v>
      </c>
      <c r="O3818" t="s">
        <v>307</v>
      </c>
      <c r="P3818" t="s">
        <v>1599</v>
      </c>
      <c r="Q3818" t="s">
        <v>4723</v>
      </c>
      <c r="R3818" s="230">
        <v>45169</v>
      </c>
      <c r="S3818" s="230">
        <v>45657</v>
      </c>
      <c r="T3818" t="s">
        <v>8407</v>
      </c>
      <c r="U3818" s="259"/>
      <c r="V3818" s="259"/>
      <c r="W3818" s="259"/>
      <c r="X3818" s="259"/>
      <c r="Y3818" s="260"/>
      <c r="Z3818" t="s">
        <v>8415</v>
      </c>
      <c r="AA3818" t="s">
        <v>8416</v>
      </c>
      <c r="AB3818">
        <v>1712024697</v>
      </c>
      <c r="AC3818" s="261" t="str">
        <f>_xlfn.IFNA(IF(Table[[#This Row],[Programme Partner]]&lt;&gt;Table[[#This Row],[Implementing Partner]],CONCATENATE(Table[[#This Row],[Programme Partner]],"-",Table[[#This Row],[Implementing Partner]]),Table[[#This Row],[Programme Partner]]),"")</f>
        <v>NABOLOK</v>
      </c>
    </row>
    <row r="3819" spans="1:29" ht="16.5" customHeight="1">
      <c r="A3819" s="183"/>
      <c r="B3819" s="183" t="s">
        <v>8385</v>
      </c>
      <c r="C3819" s="195" t="s">
        <v>8030</v>
      </c>
      <c r="D3819" s="268" t="s">
        <v>8030</v>
      </c>
      <c r="E3819" s="233" t="s">
        <v>8494</v>
      </c>
      <c r="F3819" s="195" t="s">
        <v>27</v>
      </c>
      <c r="G3819" s="195" t="s">
        <v>8012</v>
      </c>
      <c r="H3819" s="301" t="s">
        <v>8365</v>
      </c>
      <c r="I3819" s="195" t="str">
        <f>IFERROR(VLOOKUP(Table[[#This Row],[Activity Details of Assistance]],WHAT!E:F,2,FALSE),"")</f>
        <v># of door</v>
      </c>
      <c r="J3819" s="195"/>
      <c r="K3819">
        <v>181</v>
      </c>
      <c r="L3819" s="195" t="s">
        <v>28</v>
      </c>
      <c r="M3819" s="293" t="s">
        <v>13</v>
      </c>
      <c r="N3819" t="s">
        <v>14</v>
      </c>
      <c r="O3819" t="s">
        <v>307</v>
      </c>
      <c r="P3819" t="s">
        <v>1599</v>
      </c>
      <c r="Q3819" t="s">
        <v>4723</v>
      </c>
      <c r="R3819" s="230">
        <v>45169</v>
      </c>
      <c r="S3819" s="230">
        <v>45657</v>
      </c>
      <c r="T3819" t="s">
        <v>8407</v>
      </c>
      <c r="U3819" s="259"/>
      <c r="V3819" s="259"/>
      <c r="W3819" s="259"/>
      <c r="X3819" s="259"/>
      <c r="Y3819" s="260"/>
      <c r="Z3819" t="s">
        <v>8415</v>
      </c>
      <c r="AA3819" t="s">
        <v>8416</v>
      </c>
      <c r="AB3819">
        <v>1712024697</v>
      </c>
      <c r="AC3819" s="261" t="str">
        <f>_xlfn.IFNA(IF(Table[[#This Row],[Programme Partner]]&lt;&gt;Table[[#This Row],[Implementing Partner]],CONCATENATE(Table[[#This Row],[Programme Partner]],"-",Table[[#This Row],[Implementing Partner]]),Table[[#This Row],[Programme Partner]]),"")</f>
        <v>NABOLOK</v>
      </c>
    </row>
    <row r="3820" spans="1:29" ht="16.5" customHeight="1">
      <c r="A3820" s="183"/>
      <c r="B3820" s="183" t="s">
        <v>8385</v>
      </c>
      <c r="C3820" s="195" t="s">
        <v>8030</v>
      </c>
      <c r="D3820" s="268" t="s">
        <v>8030</v>
      </c>
      <c r="E3820" s="233" t="s">
        <v>8494</v>
      </c>
      <c r="F3820" s="195" t="s">
        <v>27</v>
      </c>
      <c r="G3820" s="195" t="s">
        <v>8012</v>
      </c>
      <c r="H3820" s="301" t="s">
        <v>8312</v>
      </c>
      <c r="I3820" s="195" t="str">
        <f>IFERROR(VLOOKUP(Table[[#This Row],[Activity Details of Assistance]],WHAT!E:F,2,FALSE),"")</f>
        <v># of door</v>
      </c>
      <c r="J3820" s="195"/>
      <c r="K3820">
        <v>99</v>
      </c>
      <c r="L3820" s="195" t="s">
        <v>28</v>
      </c>
      <c r="M3820" s="293" t="s">
        <v>13</v>
      </c>
      <c r="N3820" t="s">
        <v>14</v>
      </c>
      <c r="O3820" t="s">
        <v>307</v>
      </c>
      <c r="P3820" t="s">
        <v>1599</v>
      </c>
      <c r="Q3820" t="s">
        <v>4723</v>
      </c>
      <c r="R3820" s="230">
        <v>45169</v>
      </c>
      <c r="S3820" s="230">
        <v>45657</v>
      </c>
      <c r="T3820" t="s">
        <v>8407</v>
      </c>
      <c r="U3820" s="259"/>
      <c r="V3820" s="259"/>
      <c r="W3820" s="259"/>
      <c r="X3820" s="259"/>
      <c r="Y3820" s="260"/>
      <c r="Z3820" t="s">
        <v>8415</v>
      </c>
      <c r="AA3820" t="s">
        <v>8416</v>
      </c>
      <c r="AB3820">
        <v>1712024697</v>
      </c>
      <c r="AC3820" s="261" t="str">
        <f>_xlfn.IFNA(IF(Table[[#This Row],[Programme Partner]]&lt;&gt;Table[[#This Row],[Implementing Partner]],CONCATENATE(Table[[#This Row],[Programme Partner]],"-",Table[[#This Row],[Implementing Partner]]),Table[[#This Row],[Programme Partner]]),"")</f>
        <v>NABOLOK</v>
      </c>
    </row>
    <row r="3821" spans="1:29" ht="16.5" customHeight="1">
      <c r="A3821" s="183"/>
      <c r="B3821" s="183" t="s">
        <v>8385</v>
      </c>
      <c r="C3821" s="195" t="s">
        <v>8030</v>
      </c>
      <c r="D3821" s="268" t="s">
        <v>8030</v>
      </c>
      <c r="E3821" s="233" t="s">
        <v>8494</v>
      </c>
      <c r="F3821" s="195" t="s">
        <v>27</v>
      </c>
      <c r="G3821" s="195" t="s">
        <v>8013</v>
      </c>
      <c r="H3821" s="301" t="s">
        <v>8286</v>
      </c>
      <c r="I3821" s="195" t="str">
        <f>IFERROR(VLOOKUP(Table[[#This Row],[Activity Details of Assistance]],WHAT!E:F,2,FALSE),"")</f>
        <v># of HP sessions at community level</v>
      </c>
      <c r="J3821" s="195"/>
      <c r="K3821">
        <v>366</v>
      </c>
      <c r="L3821" s="195" t="s">
        <v>28</v>
      </c>
      <c r="M3821" s="293" t="s">
        <v>13</v>
      </c>
      <c r="N3821" t="s">
        <v>14</v>
      </c>
      <c r="O3821" t="s">
        <v>307</v>
      </c>
      <c r="P3821" t="s">
        <v>1599</v>
      </c>
      <c r="Q3821" t="s">
        <v>4723</v>
      </c>
      <c r="R3821" s="230">
        <v>45169</v>
      </c>
      <c r="S3821" s="230">
        <v>45657</v>
      </c>
      <c r="T3821" t="s">
        <v>8407</v>
      </c>
      <c r="U3821" s="259"/>
      <c r="V3821" s="259"/>
      <c r="W3821" s="259"/>
      <c r="X3821" s="259"/>
      <c r="Y3821" s="260"/>
      <c r="Z3821" t="s">
        <v>8415</v>
      </c>
      <c r="AA3821" t="s">
        <v>8416</v>
      </c>
      <c r="AB3821">
        <v>1712024697</v>
      </c>
      <c r="AC3821" s="261" t="str">
        <f>_xlfn.IFNA(IF(Table[[#This Row],[Programme Partner]]&lt;&gt;Table[[#This Row],[Implementing Partner]],CONCATENATE(Table[[#This Row],[Programme Partner]],"-",Table[[#This Row],[Implementing Partner]]),Table[[#This Row],[Programme Partner]]),"")</f>
        <v>NABOLOK</v>
      </c>
    </row>
    <row r="3822" spans="1:29" ht="16.5" customHeight="1">
      <c r="A3822" s="183"/>
      <c r="B3822" s="183" t="s">
        <v>8385</v>
      </c>
      <c r="C3822" s="195" t="s">
        <v>8030</v>
      </c>
      <c r="D3822" s="268" t="s">
        <v>8030</v>
      </c>
      <c r="E3822" s="233" t="s">
        <v>8494</v>
      </c>
      <c r="F3822" s="195" t="s">
        <v>27</v>
      </c>
      <c r="G3822" s="195" t="s">
        <v>8013</v>
      </c>
      <c r="H3822" s="301" t="s">
        <v>8287</v>
      </c>
      <c r="I3822" s="195" t="str">
        <f>IFERROR(VLOOKUP(Table[[#This Row],[Activity Details of Assistance]],WHAT!E:F,2,FALSE),"")</f>
        <v># of HP sessions at HH level</v>
      </c>
      <c r="J3822" s="195"/>
      <c r="K3822">
        <v>1217</v>
      </c>
      <c r="L3822" s="195" t="s">
        <v>28</v>
      </c>
      <c r="M3822" s="293" t="s">
        <v>13</v>
      </c>
      <c r="N3822" t="s">
        <v>14</v>
      </c>
      <c r="O3822" t="s">
        <v>307</v>
      </c>
      <c r="P3822" t="s">
        <v>1599</v>
      </c>
      <c r="Q3822" t="s">
        <v>4723</v>
      </c>
      <c r="R3822" s="230">
        <v>45169</v>
      </c>
      <c r="S3822" s="230">
        <v>45657</v>
      </c>
      <c r="T3822" t="s">
        <v>8407</v>
      </c>
      <c r="U3822" s="259"/>
      <c r="V3822" s="259"/>
      <c r="W3822" s="259"/>
      <c r="X3822" s="259"/>
      <c r="Y3822" s="260"/>
      <c r="Z3822" t="s">
        <v>8415</v>
      </c>
      <c r="AA3822" t="s">
        <v>8416</v>
      </c>
      <c r="AB3822">
        <v>1712024697</v>
      </c>
      <c r="AC3822" s="261" t="str">
        <f>_xlfn.IFNA(IF(Table[[#This Row],[Programme Partner]]&lt;&gt;Table[[#This Row],[Implementing Partner]],CONCATENATE(Table[[#This Row],[Programme Partner]],"-",Table[[#This Row],[Implementing Partner]]),Table[[#This Row],[Programme Partner]]),"")</f>
        <v>NABOLOK</v>
      </c>
    </row>
    <row r="3823" spans="1:29" ht="16.5" customHeight="1">
      <c r="A3823" s="183"/>
      <c r="B3823" s="183" t="s">
        <v>8385</v>
      </c>
      <c r="C3823" s="195" t="s">
        <v>8030</v>
      </c>
      <c r="D3823" s="268" t="s">
        <v>8030</v>
      </c>
      <c r="E3823" s="233" t="s">
        <v>8494</v>
      </c>
      <c r="F3823" s="195" t="s">
        <v>27</v>
      </c>
      <c r="G3823" s="195" t="s">
        <v>8013</v>
      </c>
      <c r="H3823" s="301" t="s">
        <v>8338</v>
      </c>
      <c r="I3823" s="195" t="str">
        <f>IFERROR(VLOOKUP(Table[[#This Row],[Activity Details of Assistance]],WHAT!E:F,2,FALSE),"")</f>
        <v># of facilities</v>
      </c>
      <c r="J3823" s="195"/>
      <c r="K3823">
        <v>591</v>
      </c>
      <c r="L3823" s="195" t="s">
        <v>28</v>
      </c>
      <c r="M3823" s="293" t="s">
        <v>13</v>
      </c>
      <c r="N3823" t="s">
        <v>14</v>
      </c>
      <c r="O3823" t="s">
        <v>307</v>
      </c>
      <c r="P3823" t="s">
        <v>1599</v>
      </c>
      <c r="Q3823" t="s">
        <v>4723</v>
      </c>
      <c r="R3823" s="230">
        <v>45169</v>
      </c>
      <c r="S3823" s="230">
        <v>45657</v>
      </c>
      <c r="T3823" t="s">
        <v>8407</v>
      </c>
      <c r="U3823" s="259"/>
      <c r="V3823" s="259"/>
      <c r="W3823" s="259"/>
      <c r="X3823" s="259"/>
      <c r="Y3823" s="260"/>
      <c r="Z3823" t="s">
        <v>8415</v>
      </c>
      <c r="AA3823" t="s">
        <v>8416</v>
      </c>
      <c r="AB3823">
        <v>1712024697</v>
      </c>
      <c r="AC3823" s="261" t="str">
        <f>_xlfn.IFNA(IF(Table[[#This Row],[Programme Partner]]&lt;&gt;Table[[#This Row],[Implementing Partner]],CONCATENATE(Table[[#This Row],[Programme Partner]],"-",Table[[#This Row],[Implementing Partner]]),Table[[#This Row],[Programme Partner]]),"")</f>
        <v>NABOLOK</v>
      </c>
    </row>
    <row r="3824" spans="1:29" ht="16.5" customHeight="1">
      <c r="A3824" s="183"/>
      <c r="B3824" s="183" t="s">
        <v>8385</v>
      </c>
      <c r="C3824" s="195" t="s">
        <v>8030</v>
      </c>
      <c r="D3824" s="268" t="s">
        <v>8030</v>
      </c>
      <c r="E3824" s="233" t="s">
        <v>8494</v>
      </c>
      <c r="F3824" s="195" t="s">
        <v>27</v>
      </c>
      <c r="G3824" s="195" t="s">
        <v>8014</v>
      </c>
      <c r="H3824" s="301" t="s">
        <v>8313</v>
      </c>
      <c r="I3824" s="195" t="str">
        <f>IFERROR(VLOOKUP(Table[[#This Row],[Activity Details of Assistance]],WHAT!E:F,2,FALSE),"")</f>
        <v># of campaign per camp </v>
      </c>
      <c r="J3824" s="195"/>
      <c r="K3824">
        <v>4</v>
      </c>
      <c r="L3824" s="195" t="s">
        <v>28</v>
      </c>
      <c r="M3824" s="293" t="s">
        <v>13</v>
      </c>
      <c r="N3824" t="s">
        <v>14</v>
      </c>
      <c r="O3824" t="s">
        <v>307</v>
      </c>
      <c r="P3824" t="s">
        <v>1599</v>
      </c>
      <c r="Q3824" t="s">
        <v>4723</v>
      </c>
      <c r="R3824" s="230">
        <v>45169</v>
      </c>
      <c r="S3824" s="230">
        <v>45657</v>
      </c>
      <c r="T3824" t="s">
        <v>8407</v>
      </c>
      <c r="U3824" s="259"/>
      <c r="V3824" s="259"/>
      <c r="W3824" s="259"/>
      <c r="X3824" s="259"/>
      <c r="Y3824" s="260"/>
      <c r="Z3824" t="s">
        <v>8415</v>
      </c>
      <c r="AA3824" t="s">
        <v>8416</v>
      </c>
      <c r="AB3824">
        <v>1712024697</v>
      </c>
      <c r="AC3824" s="261" t="str">
        <f>_xlfn.IFNA(IF(Table[[#This Row],[Programme Partner]]&lt;&gt;Table[[#This Row],[Implementing Partner]],CONCATENATE(Table[[#This Row],[Programme Partner]],"-",Table[[#This Row],[Implementing Partner]]),Table[[#This Row],[Programme Partner]]),"")</f>
        <v>NABOLOK</v>
      </c>
    </row>
    <row r="3825" spans="1:29" ht="16.5" customHeight="1">
      <c r="A3825" s="183"/>
      <c r="B3825" s="183" t="s">
        <v>8385</v>
      </c>
      <c r="C3825" s="195" t="s">
        <v>8030</v>
      </c>
      <c r="D3825" s="268" t="s">
        <v>8030</v>
      </c>
      <c r="E3825" s="233" t="s">
        <v>8494</v>
      </c>
      <c r="F3825" s="195" t="s">
        <v>27</v>
      </c>
      <c r="G3825" s="195" t="s">
        <v>8014</v>
      </c>
      <c r="H3825" s="301" t="s">
        <v>8412</v>
      </c>
      <c r="I3825" s="195" t="str">
        <f>IFERROR(VLOOKUP(Table[[#This Row],[Activity Details of Assistance]],WHAT!E:F,2,FALSE),"")</f>
        <v># of HH</v>
      </c>
      <c r="J3825" s="195"/>
      <c r="K3825">
        <v>39</v>
      </c>
      <c r="L3825" s="195" t="s">
        <v>28</v>
      </c>
      <c r="M3825" s="293" t="s">
        <v>13</v>
      </c>
      <c r="N3825" t="s">
        <v>14</v>
      </c>
      <c r="O3825" t="s">
        <v>307</v>
      </c>
      <c r="P3825" t="s">
        <v>1599</v>
      </c>
      <c r="Q3825" t="s">
        <v>4723</v>
      </c>
      <c r="R3825" s="230">
        <v>45169</v>
      </c>
      <c r="S3825" s="230">
        <v>45657</v>
      </c>
      <c r="T3825" t="s">
        <v>8407</v>
      </c>
      <c r="U3825" s="259"/>
      <c r="V3825" s="259"/>
      <c r="W3825" s="259"/>
      <c r="X3825" s="259"/>
      <c r="Y3825" s="260"/>
      <c r="Z3825" t="s">
        <v>8415</v>
      </c>
      <c r="AA3825" t="s">
        <v>8416</v>
      </c>
      <c r="AB3825">
        <v>1712024697</v>
      </c>
      <c r="AC3825" s="261" t="str">
        <f>_xlfn.IFNA(IF(Table[[#This Row],[Programme Partner]]&lt;&gt;Table[[#This Row],[Implementing Partner]],CONCATENATE(Table[[#This Row],[Programme Partner]],"-",Table[[#This Row],[Implementing Partner]]),Table[[#This Row],[Programme Partner]]),"")</f>
        <v>NABOLOK</v>
      </c>
    </row>
    <row r="3826" spans="1:29" ht="16.5" customHeight="1">
      <c r="A3826" s="183"/>
      <c r="B3826" s="183" t="s">
        <v>8385</v>
      </c>
      <c r="C3826" s="195" t="s">
        <v>8360</v>
      </c>
      <c r="D3826" s="268" t="s">
        <v>8360</v>
      </c>
      <c r="E3826" s="233" t="s">
        <v>8461</v>
      </c>
      <c r="F3826" s="195" t="s">
        <v>27</v>
      </c>
      <c r="G3826" s="195" t="s">
        <v>8011</v>
      </c>
      <c r="H3826" s="301" t="s">
        <v>8363</v>
      </c>
      <c r="I3826" s="195" t="str">
        <f>IFERROR(VLOOKUP(Table[[#This Row],[Activity Details of Assistance]],WHAT!E:F,2,FALSE),"")</f>
        <v># of tube well</v>
      </c>
      <c r="J3826" s="195"/>
      <c r="K3826">
        <v>28</v>
      </c>
      <c r="L3826" s="195" t="s">
        <v>28</v>
      </c>
      <c r="M3826" s="293" t="s">
        <v>13</v>
      </c>
      <c r="N3826" t="s">
        <v>14</v>
      </c>
      <c r="O3826" t="s">
        <v>309</v>
      </c>
      <c r="P3826" t="s">
        <v>1606</v>
      </c>
      <c r="Q3826" t="s">
        <v>6479</v>
      </c>
      <c r="R3826" s="230">
        <v>44957</v>
      </c>
      <c r="S3826" s="230">
        <v>45271</v>
      </c>
      <c r="T3826" t="s">
        <v>8407</v>
      </c>
      <c r="U3826" s="259"/>
      <c r="V3826" s="259"/>
      <c r="W3826" s="259"/>
      <c r="X3826" s="259"/>
      <c r="Y3826" s="260"/>
      <c r="Z3826" t="s">
        <v>8392</v>
      </c>
      <c r="AA3826" t="s">
        <v>8398</v>
      </c>
      <c r="AB3826">
        <v>1755689446</v>
      </c>
      <c r="AC3826" s="261" t="str">
        <f>_xlfn.IFNA(IF(Table[[#This Row],[Programme Partner]]&lt;&gt;Table[[#This Row],[Implementing Partner]],CONCATENATE(Table[[#This Row],[Programme Partner]],"-",Table[[#This Row],[Implementing Partner]]),Table[[#This Row],[Programme Partner]]),"")</f>
        <v>IRB</v>
      </c>
    </row>
    <row r="3827" spans="1:29" ht="16.5" customHeight="1">
      <c r="A3827" s="183"/>
      <c r="B3827" s="183" t="s">
        <v>8385</v>
      </c>
      <c r="C3827" s="195" t="s">
        <v>8360</v>
      </c>
      <c r="D3827" s="268" t="s">
        <v>8360</v>
      </c>
      <c r="E3827" s="233" t="s">
        <v>8461</v>
      </c>
      <c r="F3827" s="195" t="s">
        <v>27</v>
      </c>
      <c r="G3827" s="195" t="s">
        <v>8012</v>
      </c>
      <c r="H3827" s="301" t="s">
        <v>8364</v>
      </c>
      <c r="I3827" s="195" t="str">
        <f>IFERROR(VLOOKUP(Table[[#This Row],[Activity Details of Assistance]],WHAT!E:F,2,FALSE),"")</f>
        <v xml:space="preserve"># of door </v>
      </c>
      <c r="J3827" s="195"/>
      <c r="K3827">
        <v>15</v>
      </c>
      <c r="L3827" s="195" t="s">
        <v>28</v>
      </c>
      <c r="M3827" s="293" t="s">
        <v>13</v>
      </c>
      <c r="N3827" t="s">
        <v>14</v>
      </c>
      <c r="O3827" t="s">
        <v>309</v>
      </c>
      <c r="P3827" t="s">
        <v>1606</v>
      </c>
      <c r="Q3827" t="s">
        <v>6479</v>
      </c>
      <c r="R3827" s="230">
        <v>44957</v>
      </c>
      <c r="S3827" s="230">
        <v>45271</v>
      </c>
      <c r="T3827" t="s">
        <v>8407</v>
      </c>
      <c r="U3827" s="259"/>
      <c r="V3827" s="259"/>
      <c r="W3827" s="259"/>
      <c r="X3827" s="259"/>
      <c r="Y3827" s="260"/>
      <c r="Z3827" t="s">
        <v>8392</v>
      </c>
      <c r="AA3827" t="s">
        <v>8398</v>
      </c>
      <c r="AB3827">
        <v>1755689446</v>
      </c>
      <c r="AC3827" s="261" t="str">
        <f>_xlfn.IFNA(IF(Table[[#This Row],[Programme Partner]]&lt;&gt;Table[[#This Row],[Implementing Partner]],CONCATENATE(Table[[#This Row],[Programme Partner]],"-",Table[[#This Row],[Implementing Partner]]),Table[[#This Row],[Programme Partner]]),"")</f>
        <v>IRB</v>
      </c>
    </row>
    <row r="3828" spans="1:29" ht="16.5" customHeight="1">
      <c r="A3828" s="183"/>
      <c r="B3828" s="183" t="s">
        <v>8385</v>
      </c>
      <c r="C3828" s="195" t="s">
        <v>8360</v>
      </c>
      <c r="D3828" s="268" t="s">
        <v>8360</v>
      </c>
      <c r="E3828" s="233" t="s">
        <v>8461</v>
      </c>
      <c r="F3828" s="195" t="s">
        <v>27</v>
      </c>
      <c r="G3828" s="195" t="s">
        <v>8012</v>
      </c>
      <c r="H3828" s="301" t="s">
        <v>8365</v>
      </c>
      <c r="I3828" s="195" t="str">
        <f>IFERROR(VLOOKUP(Table[[#This Row],[Activity Details of Assistance]],WHAT!E:F,2,FALSE),"")</f>
        <v># of door</v>
      </c>
      <c r="J3828" s="195"/>
      <c r="K3828">
        <v>102</v>
      </c>
      <c r="L3828" s="195" t="s">
        <v>28</v>
      </c>
      <c r="M3828" s="293" t="s">
        <v>13</v>
      </c>
      <c r="N3828" t="s">
        <v>14</v>
      </c>
      <c r="O3828" t="s">
        <v>309</v>
      </c>
      <c r="P3828" t="s">
        <v>1606</v>
      </c>
      <c r="Q3828" t="s">
        <v>6479</v>
      </c>
      <c r="R3828" s="230">
        <v>44957</v>
      </c>
      <c r="S3828" s="230">
        <v>45271</v>
      </c>
      <c r="T3828" t="s">
        <v>8407</v>
      </c>
      <c r="U3828" s="259"/>
      <c r="V3828" s="259"/>
      <c r="W3828" s="259"/>
      <c r="X3828" s="259"/>
      <c r="Y3828" s="260"/>
      <c r="Z3828" t="s">
        <v>8392</v>
      </c>
      <c r="AA3828" t="s">
        <v>8398</v>
      </c>
      <c r="AB3828">
        <v>1755689446</v>
      </c>
      <c r="AC3828" s="261" t="str">
        <f>_xlfn.IFNA(IF(Table[[#This Row],[Programme Partner]]&lt;&gt;Table[[#This Row],[Implementing Partner]],CONCATENATE(Table[[#This Row],[Programme Partner]],"-",Table[[#This Row],[Implementing Partner]]),Table[[#This Row],[Programme Partner]]),"")</f>
        <v>IRB</v>
      </c>
    </row>
    <row r="3829" spans="1:29" ht="16.5" customHeight="1">
      <c r="A3829" s="183"/>
      <c r="B3829" s="183" t="s">
        <v>8385</v>
      </c>
      <c r="C3829" s="195" t="s">
        <v>8360</v>
      </c>
      <c r="D3829" s="268" t="s">
        <v>8360</v>
      </c>
      <c r="E3829" s="233" t="s">
        <v>8461</v>
      </c>
      <c r="F3829" s="195" t="s">
        <v>27</v>
      </c>
      <c r="G3829" s="195" t="s">
        <v>8012</v>
      </c>
      <c r="H3829" s="301" t="s">
        <v>8312</v>
      </c>
      <c r="I3829" s="195" t="str">
        <f>IFERROR(VLOOKUP(Table[[#This Row],[Activity Details of Assistance]],WHAT!E:F,2,FALSE),"")</f>
        <v># of door</v>
      </c>
      <c r="J3829" s="195"/>
      <c r="K3829">
        <v>256</v>
      </c>
      <c r="L3829" s="195" t="s">
        <v>28</v>
      </c>
      <c r="M3829" s="293" t="s">
        <v>13</v>
      </c>
      <c r="N3829" t="s">
        <v>14</v>
      </c>
      <c r="O3829" t="s">
        <v>309</v>
      </c>
      <c r="P3829" t="s">
        <v>1606</v>
      </c>
      <c r="Q3829" t="s">
        <v>6479</v>
      </c>
      <c r="R3829" s="230">
        <v>44957</v>
      </c>
      <c r="S3829" s="230">
        <v>45271</v>
      </c>
      <c r="T3829" t="s">
        <v>8407</v>
      </c>
      <c r="U3829" s="259"/>
      <c r="V3829" s="259"/>
      <c r="W3829" s="259"/>
      <c r="X3829" s="259"/>
      <c r="Y3829" s="260"/>
      <c r="Z3829" t="s">
        <v>8392</v>
      </c>
      <c r="AA3829" t="s">
        <v>8398</v>
      </c>
      <c r="AB3829">
        <v>1755689446</v>
      </c>
      <c r="AC3829" s="261" t="str">
        <f>_xlfn.IFNA(IF(Table[[#This Row],[Programme Partner]]&lt;&gt;Table[[#This Row],[Implementing Partner]],CONCATENATE(Table[[#This Row],[Programme Partner]],"-",Table[[#This Row],[Implementing Partner]]),Table[[#This Row],[Programme Partner]]),"")</f>
        <v>IRB</v>
      </c>
    </row>
    <row r="3830" spans="1:29" ht="16.5" customHeight="1">
      <c r="A3830" s="183"/>
      <c r="B3830" s="183" t="s">
        <v>8385</v>
      </c>
      <c r="C3830" s="195" t="s">
        <v>8360</v>
      </c>
      <c r="D3830" s="268" t="s">
        <v>8360</v>
      </c>
      <c r="E3830" s="233" t="s">
        <v>8461</v>
      </c>
      <c r="F3830" s="195" t="s">
        <v>27</v>
      </c>
      <c r="G3830" s="195" t="s">
        <v>8013</v>
      </c>
      <c r="H3830" s="301" t="s">
        <v>8286</v>
      </c>
      <c r="I3830" s="195" t="str">
        <f>IFERROR(VLOOKUP(Table[[#This Row],[Activity Details of Assistance]],WHAT!E:F,2,FALSE),"")</f>
        <v># of HP sessions at community level</v>
      </c>
      <c r="J3830" s="195"/>
      <c r="K3830">
        <v>121</v>
      </c>
      <c r="L3830" s="195" t="s">
        <v>28</v>
      </c>
      <c r="M3830" s="293" t="s">
        <v>13</v>
      </c>
      <c r="N3830" t="s">
        <v>14</v>
      </c>
      <c r="O3830" t="s">
        <v>309</v>
      </c>
      <c r="P3830" t="s">
        <v>1606</v>
      </c>
      <c r="Q3830" t="s">
        <v>6479</v>
      </c>
      <c r="R3830" s="230">
        <v>44957</v>
      </c>
      <c r="S3830" s="230">
        <v>45271</v>
      </c>
      <c r="T3830" t="s">
        <v>8407</v>
      </c>
      <c r="U3830" s="259"/>
      <c r="V3830" s="259"/>
      <c r="W3830" s="259"/>
      <c r="X3830" s="259"/>
      <c r="Y3830" s="260"/>
      <c r="Z3830" t="s">
        <v>8392</v>
      </c>
      <c r="AA3830" t="s">
        <v>8398</v>
      </c>
      <c r="AB3830">
        <v>1755689446</v>
      </c>
      <c r="AC3830" s="261" t="str">
        <f>_xlfn.IFNA(IF(Table[[#This Row],[Programme Partner]]&lt;&gt;Table[[#This Row],[Implementing Partner]],CONCATENATE(Table[[#This Row],[Programme Partner]],"-",Table[[#This Row],[Implementing Partner]]),Table[[#This Row],[Programme Partner]]),"")</f>
        <v>IRB</v>
      </c>
    </row>
    <row r="3831" spans="1:29" ht="16.5" customHeight="1">
      <c r="A3831" s="183"/>
      <c r="B3831" s="183" t="s">
        <v>8385</v>
      </c>
      <c r="C3831" s="195" t="s">
        <v>8360</v>
      </c>
      <c r="D3831" s="268" t="s">
        <v>8360</v>
      </c>
      <c r="E3831" s="233" t="s">
        <v>8461</v>
      </c>
      <c r="F3831" s="195" t="s">
        <v>27</v>
      </c>
      <c r="G3831" s="195" t="s">
        <v>8014</v>
      </c>
      <c r="H3831" s="301" t="s">
        <v>8401</v>
      </c>
      <c r="I3831" s="195" t="str">
        <f>IFERROR(VLOOKUP(Table[[#This Row],[Activity Details of Assistance]],WHAT!E:F,2,FALSE),"")</f>
        <v># of household</v>
      </c>
      <c r="J3831" s="195"/>
      <c r="K3831">
        <v>1248</v>
      </c>
      <c r="L3831" s="195" t="s">
        <v>28</v>
      </c>
      <c r="M3831" s="293" t="s">
        <v>13</v>
      </c>
      <c r="N3831" t="s">
        <v>14</v>
      </c>
      <c r="O3831" t="s">
        <v>309</v>
      </c>
      <c r="P3831" t="s">
        <v>1606</v>
      </c>
      <c r="Q3831" t="s">
        <v>6479</v>
      </c>
      <c r="R3831" s="230">
        <v>44957</v>
      </c>
      <c r="S3831" s="230">
        <v>45271</v>
      </c>
      <c r="T3831" t="s">
        <v>8407</v>
      </c>
      <c r="U3831" s="259"/>
      <c r="V3831" s="259"/>
      <c r="W3831" s="259"/>
      <c r="X3831" s="259"/>
      <c r="Y3831" s="260"/>
      <c r="Z3831" t="s">
        <v>8392</v>
      </c>
      <c r="AA3831" t="s">
        <v>8398</v>
      </c>
      <c r="AB3831">
        <v>1755689446</v>
      </c>
      <c r="AC3831" s="261" t="str">
        <f>_xlfn.IFNA(IF(Table[[#This Row],[Programme Partner]]&lt;&gt;Table[[#This Row],[Implementing Partner]],CONCATENATE(Table[[#This Row],[Programme Partner]],"-",Table[[#This Row],[Implementing Partner]]),Table[[#This Row],[Programme Partner]]),"")</f>
        <v>IRB</v>
      </c>
    </row>
    <row r="3832" spans="1:29" ht="16.5" customHeight="1">
      <c r="A3832" s="183"/>
      <c r="B3832" s="183" t="s">
        <v>8385</v>
      </c>
      <c r="C3832" s="195" t="s">
        <v>8360</v>
      </c>
      <c r="D3832" s="268" t="s">
        <v>8360</v>
      </c>
      <c r="E3832" s="233" t="s">
        <v>8461</v>
      </c>
      <c r="F3832" s="195" t="s">
        <v>27</v>
      </c>
      <c r="G3832" s="195" t="s">
        <v>8014</v>
      </c>
      <c r="H3832" s="301" t="s">
        <v>8412</v>
      </c>
      <c r="I3832" s="195" t="str">
        <f>IFERROR(VLOOKUP(Table[[#This Row],[Activity Details of Assistance]],WHAT!E:F,2,FALSE),"")</f>
        <v># of HH</v>
      </c>
      <c r="J3832" s="195"/>
      <c r="K3832">
        <v>10171</v>
      </c>
      <c r="L3832" s="195" t="s">
        <v>28</v>
      </c>
      <c r="M3832" s="293" t="s">
        <v>13</v>
      </c>
      <c r="N3832" t="s">
        <v>14</v>
      </c>
      <c r="O3832" t="s">
        <v>309</v>
      </c>
      <c r="P3832" t="s">
        <v>1606</v>
      </c>
      <c r="Q3832" t="s">
        <v>6479</v>
      </c>
      <c r="R3832" s="230">
        <v>44957</v>
      </c>
      <c r="S3832" s="230">
        <v>45271</v>
      </c>
      <c r="T3832" t="s">
        <v>8407</v>
      </c>
      <c r="U3832" s="259"/>
      <c r="V3832" s="259"/>
      <c r="W3832" s="259"/>
      <c r="X3832" s="259"/>
      <c r="Y3832" s="260"/>
      <c r="Z3832" t="s">
        <v>8392</v>
      </c>
      <c r="AA3832" t="s">
        <v>8398</v>
      </c>
      <c r="AB3832">
        <v>1755689446</v>
      </c>
      <c r="AC3832" s="261" t="str">
        <f>_xlfn.IFNA(IF(Table[[#This Row],[Programme Partner]]&lt;&gt;Table[[#This Row],[Implementing Partner]],CONCATENATE(Table[[#This Row],[Programme Partner]],"-",Table[[#This Row],[Implementing Partner]]),Table[[#This Row],[Programme Partner]]),"")</f>
        <v>IRB</v>
      </c>
    </row>
    <row r="3833" spans="1:29" ht="16.5" customHeight="1">
      <c r="A3833" s="183"/>
      <c r="B3833" s="183" t="s">
        <v>8384</v>
      </c>
      <c r="C3833" s="195" t="s">
        <v>5035</v>
      </c>
      <c r="D3833" s="268" t="s">
        <v>5087</v>
      </c>
      <c r="E3833" t="s">
        <v>8388</v>
      </c>
      <c r="F3833" s="195" t="s">
        <v>27</v>
      </c>
      <c r="G3833" s="195" t="s">
        <v>8012</v>
      </c>
      <c r="H3833" s="301" t="s">
        <v>8312</v>
      </c>
      <c r="I3833" s="195" t="str">
        <f>IFERROR(VLOOKUP(Table[[#This Row],[Activity Details of Assistance]],WHAT!E:F,2,FALSE),"")</f>
        <v># of door</v>
      </c>
      <c r="J3833" s="195"/>
      <c r="K3833">
        <v>162</v>
      </c>
      <c r="L3833" s="195" t="s">
        <v>28</v>
      </c>
      <c r="M3833" s="293" t="s">
        <v>13</v>
      </c>
      <c r="N3833" t="s">
        <v>14</v>
      </c>
      <c r="O3833" t="s">
        <v>309</v>
      </c>
      <c r="P3833" t="s">
        <v>1606</v>
      </c>
      <c r="Q3833" t="s">
        <v>4662</v>
      </c>
      <c r="R3833" s="230">
        <v>45169</v>
      </c>
      <c r="S3833" s="230">
        <v>45657</v>
      </c>
      <c r="T3833" t="s">
        <v>8407</v>
      </c>
      <c r="U3833" s="259"/>
      <c r="V3833" s="259"/>
      <c r="W3833" s="259"/>
      <c r="X3833" s="259"/>
      <c r="Y3833" s="260"/>
      <c r="Z3833" t="s">
        <v>8331</v>
      </c>
      <c r="AA3833" t="s">
        <v>8332</v>
      </c>
      <c r="AB3833">
        <v>1826201879</v>
      </c>
      <c r="AC3833" s="261" t="str">
        <f>_xlfn.IFNA(IF(Table[[#This Row],[Programme Partner]]&lt;&gt;Table[[#This Row],[Implementing Partner]],CONCATENATE(Table[[#This Row],[Programme Partner]],"-",Table[[#This Row],[Implementing Partner]]),Table[[#This Row],[Programme Partner]]),"")</f>
        <v>CA-DSK</v>
      </c>
    </row>
    <row r="3834" spans="1:29" ht="16.5" customHeight="1">
      <c r="A3834" s="183"/>
      <c r="B3834" s="183" t="s">
        <v>8384</v>
      </c>
      <c r="C3834" s="195" t="s">
        <v>5035</v>
      </c>
      <c r="D3834" s="268" t="s">
        <v>5087</v>
      </c>
      <c r="E3834" t="s">
        <v>8388</v>
      </c>
      <c r="F3834" s="195" t="s">
        <v>27</v>
      </c>
      <c r="G3834" s="195" t="s">
        <v>8014</v>
      </c>
      <c r="H3834" s="301" t="s">
        <v>8412</v>
      </c>
      <c r="I3834" s="195" t="str">
        <f>IFERROR(VLOOKUP(Table[[#This Row],[Activity Details of Assistance]],WHAT!E:F,2,FALSE),"")</f>
        <v># of HH</v>
      </c>
      <c r="J3834" s="195"/>
      <c r="K3834">
        <v>600</v>
      </c>
      <c r="L3834" s="195" t="s">
        <v>28</v>
      </c>
      <c r="M3834" s="293" t="s">
        <v>13</v>
      </c>
      <c r="N3834" t="s">
        <v>14</v>
      </c>
      <c r="O3834" t="s">
        <v>309</v>
      </c>
      <c r="P3834" t="s">
        <v>1606</v>
      </c>
      <c r="Q3834" t="s">
        <v>4662</v>
      </c>
      <c r="R3834" s="230">
        <v>45169</v>
      </c>
      <c r="S3834" s="230">
        <v>45657</v>
      </c>
      <c r="T3834" t="s">
        <v>8407</v>
      </c>
      <c r="U3834" s="259"/>
      <c r="V3834" s="259"/>
      <c r="W3834" s="259"/>
      <c r="X3834" s="259"/>
      <c r="Y3834" s="260"/>
      <c r="Z3834" t="s">
        <v>8331</v>
      </c>
      <c r="AA3834" t="s">
        <v>8332</v>
      </c>
      <c r="AB3834">
        <v>1826201879</v>
      </c>
      <c r="AC3834" s="261" t="str">
        <f>_xlfn.IFNA(IF(Table[[#This Row],[Programme Partner]]&lt;&gt;Table[[#This Row],[Implementing Partner]],CONCATENATE(Table[[#This Row],[Programme Partner]],"-",Table[[#This Row],[Implementing Partner]]),Table[[#This Row],[Programme Partner]]),"")</f>
        <v>CA-DSK</v>
      </c>
    </row>
    <row r="3835" spans="1:29" ht="16.5" customHeight="1">
      <c r="A3835" s="183"/>
      <c r="B3835" s="183" t="s">
        <v>8384</v>
      </c>
      <c r="C3835" s="195" t="s">
        <v>5035</v>
      </c>
      <c r="D3835" s="268" t="s">
        <v>5087</v>
      </c>
      <c r="E3835" t="s">
        <v>8388</v>
      </c>
      <c r="F3835" s="195" t="s">
        <v>27</v>
      </c>
      <c r="G3835" s="195" t="s">
        <v>8012</v>
      </c>
      <c r="H3835" s="301" t="s">
        <v>8312</v>
      </c>
      <c r="I3835" s="195" t="str">
        <f>IFERROR(VLOOKUP(Table[[#This Row],[Activity Details of Assistance]],WHAT!E:F,2,FALSE),"")</f>
        <v># of door</v>
      </c>
      <c r="J3835" s="195"/>
      <c r="K3835">
        <v>162</v>
      </c>
      <c r="L3835" s="195" t="s">
        <v>28</v>
      </c>
      <c r="M3835" s="293" t="s">
        <v>13</v>
      </c>
      <c r="N3835" t="s">
        <v>14</v>
      </c>
      <c r="O3835" t="s">
        <v>309</v>
      </c>
      <c r="P3835" t="s">
        <v>1606</v>
      </c>
      <c r="Q3835" t="s">
        <v>4662</v>
      </c>
      <c r="R3835" s="230">
        <v>45169</v>
      </c>
      <c r="S3835" s="230">
        <v>45657</v>
      </c>
      <c r="T3835" t="s">
        <v>8407</v>
      </c>
      <c r="U3835" s="259"/>
      <c r="V3835" s="259"/>
      <c r="W3835" s="259"/>
      <c r="X3835" s="259"/>
      <c r="Y3835" s="260"/>
      <c r="Z3835" t="s">
        <v>8331</v>
      </c>
      <c r="AA3835" t="s">
        <v>8332</v>
      </c>
      <c r="AB3835">
        <v>1826201879</v>
      </c>
      <c r="AC3835" s="261" t="str">
        <f>_xlfn.IFNA(IF(Table[[#This Row],[Programme Partner]]&lt;&gt;Table[[#This Row],[Implementing Partner]],CONCATENATE(Table[[#This Row],[Programme Partner]],"-",Table[[#This Row],[Implementing Partner]]),Table[[#This Row],[Programme Partner]]),"")</f>
        <v>CA-DSK</v>
      </c>
    </row>
    <row r="3836" spans="1:29" ht="16.5" customHeight="1">
      <c r="A3836" s="183"/>
      <c r="B3836" s="183" t="s">
        <v>8384</v>
      </c>
      <c r="C3836" s="195" t="s">
        <v>5035</v>
      </c>
      <c r="D3836" s="268" t="s">
        <v>5087</v>
      </c>
      <c r="E3836" t="s">
        <v>8388</v>
      </c>
      <c r="F3836" s="195" t="s">
        <v>27</v>
      </c>
      <c r="G3836" s="195" t="s">
        <v>8014</v>
      </c>
      <c r="H3836" s="301" t="s">
        <v>8412</v>
      </c>
      <c r="I3836" s="195" t="str">
        <f>IFERROR(VLOOKUP(Table[[#This Row],[Activity Details of Assistance]],WHAT!E:F,2,FALSE),"")</f>
        <v># of HH</v>
      </c>
      <c r="J3836" s="195"/>
      <c r="K3836">
        <v>600</v>
      </c>
      <c r="L3836" s="195" t="s">
        <v>28</v>
      </c>
      <c r="M3836" s="293" t="s">
        <v>13</v>
      </c>
      <c r="N3836" t="s">
        <v>14</v>
      </c>
      <c r="O3836" t="s">
        <v>309</v>
      </c>
      <c r="P3836" t="s">
        <v>1606</v>
      </c>
      <c r="Q3836" t="s">
        <v>4662</v>
      </c>
      <c r="R3836" s="230">
        <v>45169</v>
      </c>
      <c r="S3836" s="230">
        <v>45657</v>
      </c>
      <c r="T3836" t="s">
        <v>8407</v>
      </c>
      <c r="U3836" s="259"/>
      <c r="V3836" s="259"/>
      <c r="W3836" s="259"/>
      <c r="X3836" s="259"/>
      <c r="Y3836" s="260"/>
      <c r="Z3836" t="s">
        <v>8331</v>
      </c>
      <c r="AA3836" t="s">
        <v>8332</v>
      </c>
      <c r="AB3836">
        <v>1826201879</v>
      </c>
      <c r="AC3836" s="261" t="str">
        <f>_xlfn.IFNA(IF(Table[[#This Row],[Programme Partner]]&lt;&gt;Table[[#This Row],[Implementing Partner]],CONCATENATE(Table[[#This Row],[Programme Partner]],"-",Table[[#This Row],[Implementing Partner]]),Table[[#This Row],[Programme Partner]]),"")</f>
        <v>CA-DSK</v>
      </c>
    </row>
    <row r="3837" spans="1:29" ht="16.5" customHeight="1">
      <c r="A3837" s="183"/>
      <c r="B3837" s="183" t="s">
        <v>8385</v>
      </c>
      <c r="C3837" s="195" t="s">
        <v>8306</v>
      </c>
      <c r="D3837" s="268" t="s">
        <v>8306</v>
      </c>
      <c r="E3837" t="s">
        <v>5058</v>
      </c>
      <c r="F3837" s="195" t="s">
        <v>27</v>
      </c>
      <c r="G3837" s="195" t="s">
        <v>8011</v>
      </c>
      <c r="H3837" s="301" t="s">
        <v>8363</v>
      </c>
      <c r="I3837" s="195" t="str">
        <f>IFERROR(VLOOKUP(Table[[#This Row],[Activity Details of Assistance]],WHAT!E:F,2,FALSE),"")</f>
        <v># of tube well</v>
      </c>
      <c r="J3837" s="195"/>
      <c r="K3837">
        <v>48</v>
      </c>
      <c r="L3837" s="195" t="s">
        <v>28</v>
      </c>
      <c r="M3837" s="293" t="s">
        <v>13</v>
      </c>
      <c r="N3837" t="s">
        <v>14</v>
      </c>
      <c r="O3837" t="s">
        <v>309</v>
      </c>
      <c r="P3837" t="s">
        <v>1606</v>
      </c>
      <c r="Q3837" t="s">
        <v>6478</v>
      </c>
      <c r="R3837" s="230">
        <v>45169</v>
      </c>
      <c r="S3837" s="230">
        <v>45657</v>
      </c>
      <c r="T3837" t="s">
        <v>8407</v>
      </c>
      <c r="U3837" s="259"/>
      <c r="V3837" s="259"/>
      <c r="W3837" s="259"/>
      <c r="X3837" s="259"/>
      <c r="Y3837" s="260"/>
      <c r="Z3837" t="s">
        <v>8361</v>
      </c>
      <c r="AA3837" t="s">
        <v>8362</v>
      </c>
      <c r="AB3837">
        <v>1681597433</v>
      </c>
      <c r="AC3837" s="261" t="str">
        <f>_xlfn.IFNA(IF(Table[[#This Row],[Programme Partner]]&lt;&gt;Table[[#This Row],[Implementing Partner]],CONCATENATE(Table[[#This Row],[Programme Partner]],"-",Table[[#This Row],[Implementing Partner]]),Table[[#This Row],[Programme Partner]]),"")</f>
        <v>GREEN HILL</v>
      </c>
    </row>
    <row r="3838" spans="1:29" ht="16.5" customHeight="1">
      <c r="A3838" s="183"/>
      <c r="B3838" s="183" t="s">
        <v>8385</v>
      </c>
      <c r="C3838" s="195" t="s">
        <v>8306</v>
      </c>
      <c r="D3838" s="268" t="s">
        <v>8306</v>
      </c>
      <c r="E3838" t="s">
        <v>5058</v>
      </c>
      <c r="F3838" s="195" t="s">
        <v>27</v>
      </c>
      <c r="G3838" s="195" t="s">
        <v>8012</v>
      </c>
      <c r="H3838" s="301" t="s">
        <v>8364</v>
      </c>
      <c r="I3838" s="195" t="str">
        <f>IFERROR(VLOOKUP(Table[[#This Row],[Activity Details of Assistance]],WHAT!E:F,2,FALSE),"")</f>
        <v xml:space="preserve"># of door </v>
      </c>
      <c r="J3838" s="195"/>
      <c r="K3838">
        <v>17</v>
      </c>
      <c r="L3838" s="195" t="s">
        <v>28</v>
      </c>
      <c r="M3838" s="293" t="s">
        <v>13</v>
      </c>
      <c r="N3838" t="s">
        <v>14</v>
      </c>
      <c r="O3838" t="s">
        <v>309</v>
      </c>
      <c r="P3838" t="s">
        <v>1606</v>
      </c>
      <c r="Q3838" t="s">
        <v>6478</v>
      </c>
      <c r="R3838" s="230">
        <v>45169</v>
      </c>
      <c r="S3838" s="230">
        <v>45657</v>
      </c>
      <c r="T3838" t="s">
        <v>8407</v>
      </c>
      <c r="U3838" s="259"/>
      <c r="V3838" s="259"/>
      <c r="W3838" s="259"/>
      <c r="X3838" s="259"/>
      <c r="Y3838" s="260"/>
      <c r="Z3838" t="s">
        <v>8361</v>
      </c>
      <c r="AA3838" t="s">
        <v>8362</v>
      </c>
      <c r="AB3838">
        <v>1681597433</v>
      </c>
      <c r="AC3838" s="261" t="str">
        <f>_xlfn.IFNA(IF(Table[[#This Row],[Programme Partner]]&lt;&gt;Table[[#This Row],[Implementing Partner]],CONCATENATE(Table[[#This Row],[Programme Partner]],"-",Table[[#This Row],[Implementing Partner]]),Table[[#This Row],[Programme Partner]]),"")</f>
        <v>GREEN HILL</v>
      </c>
    </row>
    <row r="3839" spans="1:29" ht="16.5" customHeight="1">
      <c r="A3839" s="183"/>
      <c r="B3839" s="183" t="s">
        <v>8385</v>
      </c>
      <c r="C3839" s="195" t="s">
        <v>8306</v>
      </c>
      <c r="D3839" s="268" t="s">
        <v>8306</v>
      </c>
      <c r="E3839" t="s">
        <v>5058</v>
      </c>
      <c r="F3839" s="195" t="s">
        <v>27</v>
      </c>
      <c r="G3839" s="195" t="s">
        <v>8012</v>
      </c>
      <c r="H3839" s="301" t="s">
        <v>8365</v>
      </c>
      <c r="I3839" s="195" t="str">
        <f>IFERROR(VLOOKUP(Table[[#This Row],[Activity Details of Assistance]],WHAT!E:F,2,FALSE),"")</f>
        <v># of door</v>
      </c>
      <c r="J3839" s="195"/>
      <c r="K3839">
        <v>20</v>
      </c>
      <c r="L3839" s="195" t="s">
        <v>28</v>
      </c>
      <c r="M3839" s="293" t="s">
        <v>13</v>
      </c>
      <c r="N3839" t="s">
        <v>14</v>
      </c>
      <c r="O3839" t="s">
        <v>309</v>
      </c>
      <c r="P3839" t="s">
        <v>1606</v>
      </c>
      <c r="Q3839" t="s">
        <v>6478</v>
      </c>
      <c r="R3839" s="230">
        <v>45169</v>
      </c>
      <c r="S3839" s="230">
        <v>45657</v>
      </c>
      <c r="T3839" t="s">
        <v>8407</v>
      </c>
      <c r="U3839" s="259"/>
      <c r="V3839" s="259"/>
      <c r="W3839" s="259"/>
      <c r="X3839" s="259"/>
      <c r="Y3839" s="260"/>
      <c r="Z3839" t="s">
        <v>8361</v>
      </c>
      <c r="AA3839" t="s">
        <v>8362</v>
      </c>
      <c r="AB3839">
        <v>1681597433</v>
      </c>
      <c r="AC3839" s="261" t="str">
        <f>_xlfn.IFNA(IF(Table[[#This Row],[Programme Partner]]&lt;&gt;Table[[#This Row],[Implementing Partner]],CONCATENATE(Table[[#This Row],[Programme Partner]],"-",Table[[#This Row],[Implementing Partner]]),Table[[#This Row],[Programme Partner]]),"")</f>
        <v>GREEN HILL</v>
      </c>
    </row>
    <row r="3840" spans="1:29" ht="16.5" customHeight="1">
      <c r="A3840" s="183"/>
      <c r="B3840" s="183" t="s">
        <v>8385</v>
      </c>
      <c r="C3840" s="195" t="s">
        <v>8306</v>
      </c>
      <c r="D3840" s="268" t="s">
        <v>8306</v>
      </c>
      <c r="E3840" t="s">
        <v>5058</v>
      </c>
      <c r="F3840" s="195" t="s">
        <v>27</v>
      </c>
      <c r="G3840" s="195" t="s">
        <v>8012</v>
      </c>
      <c r="H3840" s="301" t="s">
        <v>8312</v>
      </c>
      <c r="I3840" s="195" t="str">
        <f>IFERROR(VLOOKUP(Table[[#This Row],[Activity Details of Assistance]],WHAT!E:F,2,FALSE),"")</f>
        <v># of door</v>
      </c>
      <c r="J3840" s="195"/>
      <c r="K3840">
        <v>64</v>
      </c>
      <c r="L3840" s="195" t="s">
        <v>28</v>
      </c>
      <c r="M3840" s="293" t="s">
        <v>13</v>
      </c>
      <c r="N3840" t="s">
        <v>14</v>
      </c>
      <c r="O3840" t="s">
        <v>309</v>
      </c>
      <c r="P3840" t="s">
        <v>1606</v>
      </c>
      <c r="Q3840" t="s">
        <v>6478</v>
      </c>
      <c r="R3840" s="230">
        <v>45169</v>
      </c>
      <c r="S3840" s="230">
        <v>45657</v>
      </c>
      <c r="T3840" t="s">
        <v>8407</v>
      </c>
      <c r="U3840" s="259"/>
      <c r="V3840" s="259"/>
      <c r="W3840" s="259"/>
      <c r="X3840" s="259"/>
      <c r="Y3840" s="260"/>
      <c r="Z3840" t="s">
        <v>8361</v>
      </c>
      <c r="AA3840" t="s">
        <v>8362</v>
      </c>
      <c r="AB3840">
        <v>1681597433</v>
      </c>
      <c r="AC3840" s="261" t="str">
        <f>_xlfn.IFNA(IF(Table[[#This Row],[Programme Partner]]&lt;&gt;Table[[#This Row],[Implementing Partner]],CONCATENATE(Table[[#This Row],[Programme Partner]],"-",Table[[#This Row],[Implementing Partner]]),Table[[#This Row],[Programme Partner]]),"")</f>
        <v>GREEN HILL</v>
      </c>
    </row>
    <row r="3841" spans="1:29" ht="16.5" customHeight="1">
      <c r="A3841" s="183"/>
      <c r="B3841" s="183" t="s">
        <v>8385</v>
      </c>
      <c r="C3841" s="195" t="s">
        <v>8306</v>
      </c>
      <c r="D3841" s="268" t="s">
        <v>8306</v>
      </c>
      <c r="E3841" t="s">
        <v>5058</v>
      </c>
      <c r="F3841" s="195" t="s">
        <v>27</v>
      </c>
      <c r="G3841" s="195" t="s">
        <v>8013</v>
      </c>
      <c r="H3841" s="301" t="s">
        <v>8286</v>
      </c>
      <c r="I3841" s="195" t="str">
        <f>IFERROR(VLOOKUP(Table[[#This Row],[Activity Details of Assistance]],WHAT!E:F,2,FALSE),"")</f>
        <v># of HP sessions at community level</v>
      </c>
      <c r="J3841" s="195"/>
      <c r="K3841">
        <v>60</v>
      </c>
      <c r="L3841" s="195" t="s">
        <v>28</v>
      </c>
      <c r="M3841" s="293" t="s">
        <v>13</v>
      </c>
      <c r="N3841" t="s">
        <v>14</v>
      </c>
      <c r="O3841" t="s">
        <v>309</v>
      </c>
      <c r="P3841" t="s">
        <v>1606</v>
      </c>
      <c r="Q3841" t="s">
        <v>6478</v>
      </c>
      <c r="R3841" s="230">
        <v>45169</v>
      </c>
      <c r="S3841" s="230">
        <v>45657</v>
      </c>
      <c r="T3841" t="s">
        <v>8407</v>
      </c>
      <c r="U3841" s="259"/>
      <c r="V3841" s="259"/>
      <c r="W3841" s="259"/>
      <c r="X3841" s="259"/>
      <c r="Y3841" s="260"/>
      <c r="Z3841" t="s">
        <v>8361</v>
      </c>
      <c r="AA3841" t="s">
        <v>8362</v>
      </c>
      <c r="AB3841">
        <v>1681597433</v>
      </c>
      <c r="AC3841" s="261" t="str">
        <f>_xlfn.IFNA(IF(Table[[#This Row],[Programme Partner]]&lt;&gt;Table[[#This Row],[Implementing Partner]],CONCATENATE(Table[[#This Row],[Programme Partner]],"-",Table[[#This Row],[Implementing Partner]]),Table[[#This Row],[Programme Partner]]),"")</f>
        <v>GREEN HILL</v>
      </c>
    </row>
    <row r="3842" spans="1:29" ht="16.5" customHeight="1">
      <c r="A3842" s="183"/>
      <c r="B3842" s="183" t="s">
        <v>8385</v>
      </c>
      <c r="C3842" s="195" t="s">
        <v>8306</v>
      </c>
      <c r="D3842" s="268" t="s">
        <v>8306</v>
      </c>
      <c r="E3842" t="s">
        <v>5058</v>
      </c>
      <c r="F3842" s="195" t="s">
        <v>27</v>
      </c>
      <c r="G3842" s="195" t="s">
        <v>8013</v>
      </c>
      <c r="H3842" s="301" t="s">
        <v>8287</v>
      </c>
      <c r="I3842" s="195" t="str">
        <f>IFERROR(VLOOKUP(Table[[#This Row],[Activity Details of Assistance]],WHAT!E:F,2,FALSE),"")</f>
        <v># of HP sessions at HH level</v>
      </c>
      <c r="J3842" s="195"/>
      <c r="K3842">
        <v>1619</v>
      </c>
      <c r="L3842" s="195" t="s">
        <v>28</v>
      </c>
      <c r="M3842" s="293" t="s">
        <v>13</v>
      </c>
      <c r="N3842" t="s">
        <v>14</v>
      </c>
      <c r="O3842" t="s">
        <v>309</v>
      </c>
      <c r="P3842" t="s">
        <v>1606</v>
      </c>
      <c r="Q3842" t="s">
        <v>6478</v>
      </c>
      <c r="R3842" s="230">
        <v>45169</v>
      </c>
      <c r="S3842" s="230">
        <v>45657</v>
      </c>
      <c r="T3842" t="s">
        <v>8407</v>
      </c>
      <c r="U3842" s="259"/>
      <c r="V3842" s="259"/>
      <c r="W3842" s="259"/>
      <c r="X3842" s="259"/>
      <c r="Y3842" s="260"/>
      <c r="Z3842" t="s">
        <v>8361</v>
      </c>
      <c r="AA3842" t="s">
        <v>8362</v>
      </c>
      <c r="AB3842">
        <v>1681597433</v>
      </c>
      <c r="AC3842" s="261" t="str">
        <f>_xlfn.IFNA(IF(Table[[#This Row],[Programme Partner]]&lt;&gt;Table[[#This Row],[Implementing Partner]],CONCATENATE(Table[[#This Row],[Programme Partner]],"-",Table[[#This Row],[Implementing Partner]]),Table[[#This Row],[Programme Partner]]),"")</f>
        <v>GREEN HILL</v>
      </c>
    </row>
    <row r="3843" spans="1:29" ht="16.5" customHeight="1">
      <c r="A3843" s="183"/>
      <c r="B3843" s="183" t="s">
        <v>8385</v>
      </c>
      <c r="C3843" s="195" t="s">
        <v>8306</v>
      </c>
      <c r="D3843" s="268" t="s">
        <v>8306</v>
      </c>
      <c r="E3843" t="s">
        <v>5058</v>
      </c>
      <c r="F3843" s="195" t="s">
        <v>27</v>
      </c>
      <c r="G3843" s="195" t="s">
        <v>8013</v>
      </c>
      <c r="H3843" s="301" t="s">
        <v>8338</v>
      </c>
      <c r="I3843" s="195" t="str">
        <f>IFERROR(VLOOKUP(Table[[#This Row],[Activity Details of Assistance]],WHAT!E:F,2,FALSE),"")</f>
        <v># of facilities</v>
      </c>
      <c r="J3843" s="195"/>
      <c r="K3843">
        <v>580</v>
      </c>
      <c r="L3843" s="195" t="s">
        <v>28</v>
      </c>
      <c r="M3843" s="293" t="s">
        <v>13</v>
      </c>
      <c r="N3843" t="s">
        <v>14</v>
      </c>
      <c r="O3843" t="s">
        <v>309</v>
      </c>
      <c r="P3843" t="s">
        <v>1606</v>
      </c>
      <c r="Q3843" t="s">
        <v>6478</v>
      </c>
      <c r="R3843" s="230">
        <v>45169</v>
      </c>
      <c r="S3843" s="230">
        <v>45657</v>
      </c>
      <c r="T3843" t="s">
        <v>8407</v>
      </c>
      <c r="U3843" s="259"/>
      <c r="V3843" s="259"/>
      <c r="W3843" s="259"/>
      <c r="X3843" s="259"/>
      <c r="Y3843" s="260"/>
      <c r="Z3843" t="s">
        <v>8361</v>
      </c>
      <c r="AA3843" t="s">
        <v>8362</v>
      </c>
      <c r="AB3843">
        <v>1681597433</v>
      </c>
      <c r="AC3843" s="261" t="str">
        <f>_xlfn.IFNA(IF(Table[[#This Row],[Programme Partner]]&lt;&gt;Table[[#This Row],[Implementing Partner]],CONCATENATE(Table[[#This Row],[Programme Partner]],"-",Table[[#This Row],[Implementing Partner]]),Table[[#This Row],[Programme Partner]]),"")</f>
        <v>GREEN HILL</v>
      </c>
    </row>
    <row r="3844" spans="1:29" ht="16.5" customHeight="1">
      <c r="A3844" s="183"/>
      <c r="B3844" s="183" t="s">
        <v>8385</v>
      </c>
      <c r="C3844" s="195" t="s">
        <v>8306</v>
      </c>
      <c r="D3844" s="268" t="s">
        <v>8306</v>
      </c>
      <c r="E3844" t="s">
        <v>5058</v>
      </c>
      <c r="F3844" s="195" t="s">
        <v>27</v>
      </c>
      <c r="G3844" s="195" t="s">
        <v>8014</v>
      </c>
      <c r="H3844" s="301" t="s">
        <v>8412</v>
      </c>
      <c r="I3844" s="195" t="str">
        <f>IFERROR(VLOOKUP(Table[[#This Row],[Activity Details of Assistance]],WHAT!E:F,2,FALSE),"")</f>
        <v># of HH</v>
      </c>
      <c r="J3844" s="195"/>
      <c r="K3844">
        <v>780</v>
      </c>
      <c r="L3844" s="195" t="s">
        <v>28</v>
      </c>
      <c r="M3844" s="293" t="s">
        <v>13</v>
      </c>
      <c r="N3844" t="s">
        <v>14</v>
      </c>
      <c r="O3844" t="s">
        <v>309</v>
      </c>
      <c r="P3844" t="s">
        <v>1606</v>
      </c>
      <c r="Q3844" t="s">
        <v>6478</v>
      </c>
      <c r="R3844" s="230">
        <v>45169</v>
      </c>
      <c r="S3844" s="230">
        <v>45657</v>
      </c>
      <c r="T3844" t="s">
        <v>8407</v>
      </c>
      <c r="U3844" s="259"/>
      <c r="V3844" s="259"/>
      <c r="W3844" s="259"/>
      <c r="X3844" s="259"/>
      <c r="Y3844" s="260"/>
      <c r="Z3844" t="s">
        <v>8361</v>
      </c>
      <c r="AA3844" t="s">
        <v>8362</v>
      </c>
      <c r="AB3844">
        <v>1681597433</v>
      </c>
      <c r="AC3844" s="261" t="str">
        <f>_xlfn.IFNA(IF(Table[[#This Row],[Programme Partner]]&lt;&gt;Table[[#This Row],[Implementing Partner]],CONCATENATE(Table[[#This Row],[Programme Partner]],"-",Table[[#This Row],[Implementing Partner]]),Table[[#This Row],[Programme Partner]]),"")</f>
        <v>GREEN HILL</v>
      </c>
    </row>
    <row r="3845" spans="1:29" ht="16.5" customHeight="1">
      <c r="A3845" s="183"/>
      <c r="B3845" s="183" t="s">
        <v>8385</v>
      </c>
      <c r="C3845" s="195" t="s">
        <v>8306</v>
      </c>
      <c r="D3845" s="268" t="s">
        <v>8306</v>
      </c>
      <c r="E3845" t="s">
        <v>5058</v>
      </c>
      <c r="F3845" s="195" t="s">
        <v>27</v>
      </c>
      <c r="G3845" s="195" t="s">
        <v>8011</v>
      </c>
      <c r="H3845" s="301" t="s">
        <v>8363</v>
      </c>
      <c r="I3845" s="195" t="str">
        <f>IFERROR(VLOOKUP(Table[[#This Row],[Activity Details of Assistance]],WHAT!E:F,2,FALSE),"")</f>
        <v># of tube well</v>
      </c>
      <c r="J3845" s="195"/>
      <c r="K3845">
        <v>30</v>
      </c>
      <c r="L3845" s="195" t="s">
        <v>28</v>
      </c>
      <c r="M3845" s="293" t="s">
        <v>13</v>
      </c>
      <c r="N3845" t="s">
        <v>14</v>
      </c>
      <c r="O3845" t="s">
        <v>309</v>
      </c>
      <c r="P3845" t="s">
        <v>1606</v>
      </c>
      <c r="Q3845" t="s">
        <v>6386</v>
      </c>
      <c r="R3845" s="230">
        <v>45169</v>
      </c>
      <c r="S3845" s="230">
        <v>45657</v>
      </c>
      <c r="T3845" t="s">
        <v>8407</v>
      </c>
      <c r="U3845" s="259"/>
      <c r="V3845" s="259"/>
      <c r="W3845" s="259"/>
      <c r="X3845" s="259"/>
      <c r="Y3845" s="260"/>
      <c r="Z3845" t="s">
        <v>8361</v>
      </c>
      <c r="AA3845" t="s">
        <v>8362</v>
      </c>
      <c r="AB3845">
        <v>1681597433</v>
      </c>
      <c r="AC3845" s="261" t="str">
        <f>_xlfn.IFNA(IF(Table[[#This Row],[Programme Partner]]&lt;&gt;Table[[#This Row],[Implementing Partner]],CONCATENATE(Table[[#This Row],[Programme Partner]],"-",Table[[#This Row],[Implementing Partner]]),Table[[#This Row],[Programme Partner]]),"")</f>
        <v>GREEN HILL</v>
      </c>
    </row>
    <row r="3846" spans="1:29" ht="16.5" customHeight="1">
      <c r="A3846" s="183"/>
      <c r="B3846" s="183" t="s">
        <v>8385</v>
      </c>
      <c r="C3846" s="195" t="s">
        <v>8306</v>
      </c>
      <c r="D3846" s="268" t="s">
        <v>8306</v>
      </c>
      <c r="E3846" t="s">
        <v>5058</v>
      </c>
      <c r="F3846" s="195" t="s">
        <v>27</v>
      </c>
      <c r="G3846" s="195" t="s">
        <v>8012</v>
      </c>
      <c r="H3846" s="301" t="s">
        <v>8364</v>
      </c>
      <c r="I3846" s="195" t="str">
        <f>IFERROR(VLOOKUP(Table[[#This Row],[Activity Details of Assistance]],WHAT!E:F,2,FALSE),"")</f>
        <v xml:space="preserve"># of door </v>
      </c>
      <c r="J3846" s="195"/>
      <c r="K3846">
        <v>12</v>
      </c>
      <c r="L3846" s="195" t="s">
        <v>28</v>
      </c>
      <c r="M3846" s="293" t="s">
        <v>13</v>
      </c>
      <c r="N3846" t="s">
        <v>14</v>
      </c>
      <c r="O3846" t="s">
        <v>309</v>
      </c>
      <c r="P3846" t="s">
        <v>1606</v>
      </c>
      <c r="Q3846" t="s">
        <v>6386</v>
      </c>
      <c r="R3846" s="230">
        <v>45169</v>
      </c>
      <c r="S3846" s="230">
        <v>45657</v>
      </c>
      <c r="T3846" t="s">
        <v>8407</v>
      </c>
      <c r="U3846" s="259"/>
      <c r="V3846" s="259"/>
      <c r="W3846" s="259"/>
      <c r="X3846" s="259"/>
      <c r="Y3846" s="260"/>
      <c r="Z3846" t="s">
        <v>8361</v>
      </c>
      <c r="AA3846" t="s">
        <v>8362</v>
      </c>
      <c r="AB3846">
        <v>1681597433</v>
      </c>
      <c r="AC3846" s="261" t="str">
        <f>_xlfn.IFNA(IF(Table[[#This Row],[Programme Partner]]&lt;&gt;Table[[#This Row],[Implementing Partner]],CONCATENATE(Table[[#This Row],[Programme Partner]],"-",Table[[#This Row],[Implementing Partner]]),Table[[#This Row],[Programme Partner]]),"")</f>
        <v>GREEN HILL</v>
      </c>
    </row>
    <row r="3847" spans="1:29" ht="16.5" customHeight="1">
      <c r="A3847" s="183"/>
      <c r="B3847" s="183" t="s">
        <v>8385</v>
      </c>
      <c r="C3847" s="195" t="s">
        <v>8306</v>
      </c>
      <c r="D3847" s="268" t="s">
        <v>8306</v>
      </c>
      <c r="E3847" t="s">
        <v>5058</v>
      </c>
      <c r="F3847" s="195" t="s">
        <v>27</v>
      </c>
      <c r="G3847" s="195" t="s">
        <v>8012</v>
      </c>
      <c r="H3847" s="301" t="s">
        <v>8365</v>
      </c>
      <c r="I3847" s="195" t="str">
        <f>IFERROR(VLOOKUP(Table[[#This Row],[Activity Details of Assistance]],WHAT!E:F,2,FALSE),"")</f>
        <v># of door</v>
      </c>
      <c r="J3847" s="195"/>
      <c r="K3847">
        <v>42</v>
      </c>
      <c r="L3847" s="195" t="s">
        <v>28</v>
      </c>
      <c r="M3847" s="293" t="s">
        <v>13</v>
      </c>
      <c r="N3847" t="s">
        <v>14</v>
      </c>
      <c r="O3847" t="s">
        <v>309</v>
      </c>
      <c r="P3847" t="s">
        <v>1606</v>
      </c>
      <c r="Q3847" t="s">
        <v>6386</v>
      </c>
      <c r="R3847" s="230">
        <v>45169</v>
      </c>
      <c r="S3847" s="230">
        <v>45657</v>
      </c>
      <c r="T3847" t="s">
        <v>8407</v>
      </c>
      <c r="U3847" s="259"/>
      <c r="V3847" s="259"/>
      <c r="W3847" s="259"/>
      <c r="X3847" s="259"/>
      <c r="Y3847" s="260"/>
      <c r="Z3847" t="s">
        <v>8361</v>
      </c>
      <c r="AA3847" t="s">
        <v>8362</v>
      </c>
      <c r="AB3847">
        <v>1681597433</v>
      </c>
      <c r="AC3847" s="261" t="str">
        <f>_xlfn.IFNA(IF(Table[[#This Row],[Programme Partner]]&lt;&gt;Table[[#This Row],[Implementing Partner]],CONCATENATE(Table[[#This Row],[Programme Partner]],"-",Table[[#This Row],[Implementing Partner]]),Table[[#This Row],[Programme Partner]]),"")</f>
        <v>GREEN HILL</v>
      </c>
    </row>
    <row r="3848" spans="1:29" ht="16.5" customHeight="1">
      <c r="A3848" s="183"/>
      <c r="B3848" s="183" t="s">
        <v>8385</v>
      </c>
      <c r="C3848" s="195" t="s">
        <v>8306</v>
      </c>
      <c r="D3848" s="268" t="s">
        <v>8306</v>
      </c>
      <c r="E3848" t="s">
        <v>5058</v>
      </c>
      <c r="F3848" s="195" t="s">
        <v>27</v>
      </c>
      <c r="G3848" s="195" t="s">
        <v>8012</v>
      </c>
      <c r="H3848" s="301" t="s">
        <v>8312</v>
      </c>
      <c r="I3848" s="195" t="str">
        <f>IFERROR(VLOOKUP(Table[[#This Row],[Activity Details of Assistance]],WHAT!E:F,2,FALSE),"")</f>
        <v># of door</v>
      </c>
      <c r="J3848" s="195"/>
      <c r="K3848">
        <v>18</v>
      </c>
      <c r="L3848" s="195" t="s">
        <v>28</v>
      </c>
      <c r="M3848" s="293" t="s">
        <v>13</v>
      </c>
      <c r="N3848" t="s">
        <v>14</v>
      </c>
      <c r="O3848" t="s">
        <v>309</v>
      </c>
      <c r="P3848" t="s">
        <v>1606</v>
      </c>
      <c r="Q3848" t="s">
        <v>6386</v>
      </c>
      <c r="R3848" s="230">
        <v>45169</v>
      </c>
      <c r="S3848" s="230">
        <v>45657</v>
      </c>
      <c r="T3848" t="s">
        <v>8407</v>
      </c>
      <c r="U3848" s="259"/>
      <c r="V3848" s="259"/>
      <c r="W3848" s="259"/>
      <c r="X3848" s="259"/>
      <c r="Y3848" s="260"/>
      <c r="Z3848" t="s">
        <v>8361</v>
      </c>
      <c r="AA3848" t="s">
        <v>8362</v>
      </c>
      <c r="AB3848">
        <v>1681597433</v>
      </c>
      <c r="AC3848" s="261" t="str">
        <f>_xlfn.IFNA(IF(Table[[#This Row],[Programme Partner]]&lt;&gt;Table[[#This Row],[Implementing Partner]],CONCATENATE(Table[[#This Row],[Programme Partner]],"-",Table[[#This Row],[Implementing Partner]]),Table[[#This Row],[Programme Partner]]),"")</f>
        <v>GREEN HILL</v>
      </c>
    </row>
    <row r="3849" spans="1:29" ht="16.5" customHeight="1">
      <c r="A3849" s="183"/>
      <c r="B3849" s="183" t="s">
        <v>8385</v>
      </c>
      <c r="C3849" s="195" t="s">
        <v>8306</v>
      </c>
      <c r="D3849" s="268" t="s">
        <v>8306</v>
      </c>
      <c r="E3849" t="s">
        <v>5058</v>
      </c>
      <c r="F3849" s="195" t="s">
        <v>27</v>
      </c>
      <c r="G3849" s="195" t="s">
        <v>8013</v>
      </c>
      <c r="H3849" s="301" t="s">
        <v>8286</v>
      </c>
      <c r="I3849" s="195" t="str">
        <f>IFERROR(VLOOKUP(Table[[#This Row],[Activity Details of Assistance]],WHAT!E:F,2,FALSE),"")</f>
        <v># of HP sessions at community level</v>
      </c>
      <c r="J3849" s="195"/>
      <c r="K3849">
        <v>60</v>
      </c>
      <c r="L3849" s="195" t="s">
        <v>28</v>
      </c>
      <c r="M3849" s="293" t="s">
        <v>13</v>
      </c>
      <c r="N3849" t="s">
        <v>14</v>
      </c>
      <c r="O3849" t="s">
        <v>309</v>
      </c>
      <c r="P3849" t="s">
        <v>1606</v>
      </c>
      <c r="Q3849" t="s">
        <v>6386</v>
      </c>
      <c r="R3849" s="230">
        <v>45169</v>
      </c>
      <c r="S3849" s="230">
        <v>45657</v>
      </c>
      <c r="T3849" t="s">
        <v>8407</v>
      </c>
      <c r="U3849" s="259"/>
      <c r="V3849" s="259"/>
      <c r="W3849" s="259"/>
      <c r="X3849" s="259"/>
      <c r="Y3849" s="260"/>
      <c r="Z3849" t="s">
        <v>8361</v>
      </c>
      <c r="AA3849" t="s">
        <v>8362</v>
      </c>
      <c r="AB3849">
        <v>1681597433</v>
      </c>
      <c r="AC3849" s="261" t="str">
        <f>_xlfn.IFNA(IF(Table[[#This Row],[Programme Partner]]&lt;&gt;Table[[#This Row],[Implementing Partner]],CONCATENATE(Table[[#This Row],[Programme Partner]],"-",Table[[#This Row],[Implementing Partner]]),Table[[#This Row],[Programme Partner]]),"")</f>
        <v>GREEN HILL</v>
      </c>
    </row>
    <row r="3850" spans="1:29" ht="16.5" customHeight="1">
      <c r="A3850" s="183"/>
      <c r="B3850" s="183" t="s">
        <v>8385</v>
      </c>
      <c r="C3850" s="195" t="s">
        <v>8306</v>
      </c>
      <c r="D3850" s="268" t="s">
        <v>8306</v>
      </c>
      <c r="E3850" t="s">
        <v>5058</v>
      </c>
      <c r="F3850" s="195" t="s">
        <v>27</v>
      </c>
      <c r="G3850" s="195" t="s">
        <v>8013</v>
      </c>
      <c r="H3850" s="301" t="s">
        <v>8287</v>
      </c>
      <c r="I3850" s="195" t="str">
        <f>IFERROR(VLOOKUP(Table[[#This Row],[Activity Details of Assistance]],WHAT!E:F,2,FALSE),"")</f>
        <v># of HP sessions at HH level</v>
      </c>
      <c r="J3850" s="195"/>
      <c r="K3850">
        <v>1080</v>
      </c>
      <c r="L3850" s="195" t="s">
        <v>28</v>
      </c>
      <c r="M3850" s="293" t="s">
        <v>13</v>
      </c>
      <c r="N3850" t="s">
        <v>14</v>
      </c>
      <c r="O3850" t="s">
        <v>309</v>
      </c>
      <c r="P3850" t="s">
        <v>1606</v>
      </c>
      <c r="Q3850" t="s">
        <v>6386</v>
      </c>
      <c r="R3850" s="230">
        <v>45169</v>
      </c>
      <c r="S3850" s="230">
        <v>45657</v>
      </c>
      <c r="T3850" t="s">
        <v>8407</v>
      </c>
      <c r="U3850" s="259"/>
      <c r="V3850" s="259"/>
      <c r="W3850" s="259"/>
      <c r="X3850" s="259"/>
      <c r="Y3850" s="260"/>
      <c r="Z3850" t="s">
        <v>8361</v>
      </c>
      <c r="AA3850" t="s">
        <v>8362</v>
      </c>
      <c r="AB3850">
        <v>1681597433</v>
      </c>
      <c r="AC3850" s="261" t="str">
        <f>_xlfn.IFNA(IF(Table[[#This Row],[Programme Partner]]&lt;&gt;Table[[#This Row],[Implementing Partner]],CONCATENATE(Table[[#This Row],[Programme Partner]],"-",Table[[#This Row],[Implementing Partner]]),Table[[#This Row],[Programme Partner]]),"")</f>
        <v>GREEN HILL</v>
      </c>
    </row>
    <row r="3851" spans="1:29" ht="16.5" customHeight="1">
      <c r="A3851" s="183"/>
      <c r="B3851" s="183" t="s">
        <v>8385</v>
      </c>
      <c r="C3851" s="195" t="s">
        <v>8306</v>
      </c>
      <c r="D3851" s="268" t="s">
        <v>8306</v>
      </c>
      <c r="E3851" t="s">
        <v>5058</v>
      </c>
      <c r="F3851" s="195" t="s">
        <v>27</v>
      </c>
      <c r="G3851" s="195" t="s">
        <v>8013</v>
      </c>
      <c r="H3851" s="301" t="s">
        <v>8338</v>
      </c>
      <c r="I3851" s="195" t="str">
        <f>IFERROR(VLOOKUP(Table[[#This Row],[Activity Details of Assistance]],WHAT!E:F,2,FALSE),"")</f>
        <v># of facilities</v>
      </c>
      <c r="J3851" s="195"/>
      <c r="K3851">
        <v>970</v>
      </c>
      <c r="L3851" s="195" t="s">
        <v>28</v>
      </c>
      <c r="M3851" s="293" t="s">
        <v>13</v>
      </c>
      <c r="N3851" t="s">
        <v>14</v>
      </c>
      <c r="O3851" t="s">
        <v>309</v>
      </c>
      <c r="P3851" t="s">
        <v>1606</v>
      </c>
      <c r="Q3851" t="s">
        <v>6386</v>
      </c>
      <c r="R3851" s="230">
        <v>45169</v>
      </c>
      <c r="S3851" s="230">
        <v>45657</v>
      </c>
      <c r="T3851" t="s">
        <v>8407</v>
      </c>
      <c r="U3851" s="259"/>
      <c r="V3851" s="259"/>
      <c r="W3851" s="259"/>
      <c r="X3851" s="259"/>
      <c r="Y3851" s="260"/>
      <c r="Z3851" t="s">
        <v>8361</v>
      </c>
      <c r="AA3851" t="s">
        <v>8362</v>
      </c>
      <c r="AB3851">
        <v>1681597433</v>
      </c>
      <c r="AC3851" s="261" t="str">
        <f>_xlfn.IFNA(IF(Table[[#This Row],[Programme Partner]]&lt;&gt;Table[[#This Row],[Implementing Partner]],CONCATENATE(Table[[#This Row],[Programme Partner]],"-",Table[[#This Row],[Implementing Partner]]),Table[[#This Row],[Programme Partner]]),"")</f>
        <v>GREEN HILL</v>
      </c>
    </row>
    <row r="3852" spans="1:29" ht="16.5" customHeight="1">
      <c r="A3852" s="183"/>
      <c r="B3852" s="183" t="s">
        <v>8385</v>
      </c>
      <c r="C3852" s="195" t="s">
        <v>8306</v>
      </c>
      <c r="D3852" s="268" t="s">
        <v>8306</v>
      </c>
      <c r="E3852" t="s">
        <v>5058</v>
      </c>
      <c r="F3852" s="195" t="s">
        <v>27</v>
      </c>
      <c r="G3852" s="195" t="s">
        <v>8014</v>
      </c>
      <c r="H3852" s="301" t="s">
        <v>8412</v>
      </c>
      <c r="I3852" s="195" t="str">
        <f>IFERROR(VLOOKUP(Table[[#This Row],[Activity Details of Assistance]],WHAT!E:F,2,FALSE),"")</f>
        <v># of HH</v>
      </c>
      <c r="J3852" s="195"/>
      <c r="K3852">
        <v>810</v>
      </c>
      <c r="L3852" s="195" t="s">
        <v>28</v>
      </c>
      <c r="M3852" s="293" t="s">
        <v>13</v>
      </c>
      <c r="N3852" t="s">
        <v>14</v>
      </c>
      <c r="O3852" t="s">
        <v>309</v>
      </c>
      <c r="P3852" t="s">
        <v>1606</v>
      </c>
      <c r="Q3852" t="s">
        <v>6386</v>
      </c>
      <c r="R3852" s="230">
        <v>45169</v>
      </c>
      <c r="S3852" s="230">
        <v>45657</v>
      </c>
      <c r="T3852" t="s">
        <v>8407</v>
      </c>
      <c r="U3852" s="259"/>
      <c r="V3852" s="259"/>
      <c r="W3852" s="259"/>
      <c r="X3852" s="259"/>
      <c r="Y3852" s="260"/>
      <c r="Z3852" t="s">
        <v>8361</v>
      </c>
      <c r="AA3852" t="s">
        <v>8362</v>
      </c>
      <c r="AB3852">
        <v>1681597433</v>
      </c>
      <c r="AC3852" s="261" t="str">
        <f>_xlfn.IFNA(IF(Table[[#This Row],[Programme Partner]]&lt;&gt;Table[[#This Row],[Implementing Partner]],CONCATENATE(Table[[#This Row],[Programme Partner]],"-",Table[[#This Row],[Implementing Partner]]),Table[[#This Row],[Programme Partner]]),"")</f>
        <v>GREEN HILL</v>
      </c>
    </row>
    <row r="3853" spans="1:29" ht="16.5" customHeight="1">
      <c r="A3853" s="183"/>
      <c r="B3853" s="183" t="s">
        <v>8385</v>
      </c>
      <c r="C3853" s="195" t="s">
        <v>8306</v>
      </c>
      <c r="D3853" s="268" t="s">
        <v>8306</v>
      </c>
      <c r="E3853" t="s">
        <v>5058</v>
      </c>
      <c r="F3853" s="195" t="s">
        <v>27</v>
      </c>
      <c r="G3853" s="195" t="s">
        <v>8011</v>
      </c>
      <c r="H3853" s="301" t="s">
        <v>8363</v>
      </c>
      <c r="I3853" s="195" t="str">
        <f>IFERROR(VLOOKUP(Table[[#This Row],[Activity Details of Assistance]],WHAT!E:F,2,FALSE),"")</f>
        <v># of tube well</v>
      </c>
      <c r="J3853" s="195"/>
      <c r="K3853">
        <v>18</v>
      </c>
      <c r="L3853" s="195" t="s">
        <v>28</v>
      </c>
      <c r="M3853" s="293" t="s">
        <v>13</v>
      </c>
      <c r="N3853" t="s">
        <v>14</v>
      </c>
      <c r="O3853" t="s">
        <v>309</v>
      </c>
      <c r="P3853" t="s">
        <v>1606</v>
      </c>
      <c r="Q3853" t="s">
        <v>4668</v>
      </c>
      <c r="R3853" s="230">
        <v>45169</v>
      </c>
      <c r="S3853" s="230">
        <v>45657</v>
      </c>
      <c r="T3853" t="s">
        <v>8407</v>
      </c>
      <c r="U3853" s="259"/>
      <c r="V3853" s="259"/>
      <c r="W3853" s="259"/>
      <c r="X3853" s="259"/>
      <c r="Y3853" s="260"/>
      <c r="Z3853" t="s">
        <v>8361</v>
      </c>
      <c r="AA3853" t="s">
        <v>8362</v>
      </c>
      <c r="AB3853">
        <v>1681597433</v>
      </c>
      <c r="AC3853" s="261" t="str">
        <f>_xlfn.IFNA(IF(Table[[#This Row],[Programme Partner]]&lt;&gt;Table[[#This Row],[Implementing Partner]],CONCATENATE(Table[[#This Row],[Programme Partner]],"-",Table[[#This Row],[Implementing Partner]]),Table[[#This Row],[Programme Partner]]),"")</f>
        <v>GREEN HILL</v>
      </c>
    </row>
    <row r="3854" spans="1:29" ht="16.5" customHeight="1">
      <c r="A3854" s="183"/>
      <c r="B3854" s="183" t="s">
        <v>8385</v>
      </c>
      <c r="C3854" s="195" t="s">
        <v>8306</v>
      </c>
      <c r="D3854" s="268" t="s">
        <v>8306</v>
      </c>
      <c r="E3854" t="s">
        <v>5058</v>
      </c>
      <c r="F3854" s="195" t="s">
        <v>27</v>
      </c>
      <c r="G3854" s="195" t="s">
        <v>8012</v>
      </c>
      <c r="H3854" s="301" t="s">
        <v>8364</v>
      </c>
      <c r="I3854" s="195" t="str">
        <f>IFERROR(VLOOKUP(Table[[#This Row],[Activity Details of Assistance]],WHAT!E:F,2,FALSE),"")</f>
        <v xml:space="preserve"># of door </v>
      </c>
      <c r="J3854" s="195"/>
      <c r="K3854">
        <v>20</v>
      </c>
      <c r="L3854" s="195" t="s">
        <v>28</v>
      </c>
      <c r="M3854" s="293" t="s">
        <v>13</v>
      </c>
      <c r="N3854" t="s">
        <v>14</v>
      </c>
      <c r="O3854" t="s">
        <v>309</v>
      </c>
      <c r="P3854" t="s">
        <v>1606</v>
      </c>
      <c r="Q3854" t="s">
        <v>4668</v>
      </c>
      <c r="R3854" s="230">
        <v>45169</v>
      </c>
      <c r="S3854" s="230">
        <v>45657</v>
      </c>
      <c r="T3854" t="s">
        <v>8407</v>
      </c>
      <c r="U3854" s="259"/>
      <c r="V3854" s="259"/>
      <c r="W3854" s="259"/>
      <c r="X3854" s="259"/>
      <c r="Y3854" s="260"/>
      <c r="Z3854" t="s">
        <v>8361</v>
      </c>
      <c r="AA3854" t="s">
        <v>8362</v>
      </c>
      <c r="AB3854">
        <v>1681597433</v>
      </c>
      <c r="AC3854" s="261" t="str">
        <f>_xlfn.IFNA(IF(Table[[#This Row],[Programme Partner]]&lt;&gt;Table[[#This Row],[Implementing Partner]],CONCATENATE(Table[[#This Row],[Programme Partner]],"-",Table[[#This Row],[Implementing Partner]]),Table[[#This Row],[Programme Partner]]),"")</f>
        <v>GREEN HILL</v>
      </c>
    </row>
    <row r="3855" spans="1:29" ht="16.5" customHeight="1">
      <c r="A3855" s="183"/>
      <c r="B3855" s="183" t="s">
        <v>8385</v>
      </c>
      <c r="C3855" s="195" t="s">
        <v>8306</v>
      </c>
      <c r="D3855" s="268" t="s">
        <v>8306</v>
      </c>
      <c r="E3855" t="s">
        <v>5058</v>
      </c>
      <c r="F3855" s="195" t="s">
        <v>27</v>
      </c>
      <c r="G3855" s="195" t="s">
        <v>8012</v>
      </c>
      <c r="H3855" s="301" t="s">
        <v>8365</v>
      </c>
      <c r="I3855" s="195" t="str">
        <f>IFERROR(VLOOKUP(Table[[#This Row],[Activity Details of Assistance]],WHAT!E:F,2,FALSE),"")</f>
        <v># of door</v>
      </c>
      <c r="J3855" s="195"/>
      <c r="K3855">
        <v>18</v>
      </c>
      <c r="L3855" s="195" t="s">
        <v>28</v>
      </c>
      <c r="M3855" s="293" t="s">
        <v>13</v>
      </c>
      <c r="N3855" t="s">
        <v>14</v>
      </c>
      <c r="O3855" t="s">
        <v>309</v>
      </c>
      <c r="P3855" t="s">
        <v>1606</v>
      </c>
      <c r="Q3855" t="s">
        <v>4668</v>
      </c>
      <c r="R3855" s="230">
        <v>45169</v>
      </c>
      <c r="S3855" s="230">
        <v>45657</v>
      </c>
      <c r="T3855" t="s">
        <v>8407</v>
      </c>
      <c r="U3855" s="259"/>
      <c r="V3855" s="259"/>
      <c r="W3855" s="259"/>
      <c r="X3855" s="259"/>
      <c r="Y3855" s="260"/>
      <c r="Z3855" t="s">
        <v>8361</v>
      </c>
      <c r="AA3855" t="s">
        <v>8362</v>
      </c>
      <c r="AB3855">
        <v>1681597433</v>
      </c>
      <c r="AC3855" s="261" t="str">
        <f>_xlfn.IFNA(IF(Table[[#This Row],[Programme Partner]]&lt;&gt;Table[[#This Row],[Implementing Partner]],CONCATENATE(Table[[#This Row],[Programme Partner]],"-",Table[[#This Row],[Implementing Partner]]),Table[[#This Row],[Programme Partner]]),"")</f>
        <v>GREEN HILL</v>
      </c>
    </row>
    <row r="3856" spans="1:29" ht="16.5" customHeight="1">
      <c r="A3856" s="183"/>
      <c r="B3856" s="183" t="s">
        <v>8385</v>
      </c>
      <c r="C3856" s="195" t="s">
        <v>8306</v>
      </c>
      <c r="D3856" s="268" t="s">
        <v>8306</v>
      </c>
      <c r="E3856" t="s">
        <v>5058</v>
      </c>
      <c r="F3856" s="195" t="s">
        <v>27</v>
      </c>
      <c r="G3856" s="195" t="s">
        <v>8012</v>
      </c>
      <c r="H3856" s="301" t="s">
        <v>8312</v>
      </c>
      <c r="I3856" s="195" t="str">
        <f>IFERROR(VLOOKUP(Table[[#This Row],[Activity Details of Assistance]],WHAT!E:F,2,FALSE),"")</f>
        <v># of door</v>
      </c>
      <c r="J3856" s="195"/>
      <c r="K3856">
        <v>31</v>
      </c>
      <c r="L3856" s="195" t="s">
        <v>28</v>
      </c>
      <c r="M3856" s="293" t="s">
        <v>13</v>
      </c>
      <c r="N3856" t="s">
        <v>14</v>
      </c>
      <c r="O3856" t="s">
        <v>309</v>
      </c>
      <c r="P3856" t="s">
        <v>1606</v>
      </c>
      <c r="Q3856" t="s">
        <v>4668</v>
      </c>
      <c r="R3856" s="230">
        <v>45169</v>
      </c>
      <c r="S3856" s="230">
        <v>45657</v>
      </c>
      <c r="T3856" t="s">
        <v>8407</v>
      </c>
      <c r="U3856" s="259"/>
      <c r="V3856" s="259"/>
      <c r="W3856" s="259"/>
      <c r="X3856" s="259"/>
      <c r="Y3856" s="260"/>
      <c r="Z3856" t="s">
        <v>8361</v>
      </c>
      <c r="AA3856" t="s">
        <v>8362</v>
      </c>
      <c r="AB3856">
        <v>1681597433</v>
      </c>
      <c r="AC3856" s="261" t="str">
        <f>_xlfn.IFNA(IF(Table[[#This Row],[Programme Partner]]&lt;&gt;Table[[#This Row],[Implementing Partner]],CONCATENATE(Table[[#This Row],[Programme Partner]],"-",Table[[#This Row],[Implementing Partner]]),Table[[#This Row],[Programme Partner]]),"")</f>
        <v>GREEN HILL</v>
      </c>
    </row>
    <row r="3857" spans="1:29" ht="16.5" customHeight="1">
      <c r="A3857" s="183"/>
      <c r="B3857" s="183" t="s">
        <v>8385</v>
      </c>
      <c r="C3857" s="195" t="s">
        <v>8306</v>
      </c>
      <c r="D3857" s="268" t="s">
        <v>8306</v>
      </c>
      <c r="E3857" t="s">
        <v>5058</v>
      </c>
      <c r="F3857" s="195" t="s">
        <v>27</v>
      </c>
      <c r="G3857" s="195" t="s">
        <v>8013</v>
      </c>
      <c r="H3857" s="301" t="s">
        <v>8286</v>
      </c>
      <c r="I3857" s="195" t="str">
        <f>IFERROR(VLOOKUP(Table[[#This Row],[Activity Details of Assistance]],WHAT!E:F,2,FALSE),"")</f>
        <v># of HP sessions at community level</v>
      </c>
      <c r="J3857" s="195"/>
      <c r="K3857">
        <v>40</v>
      </c>
      <c r="L3857" s="195" t="s">
        <v>28</v>
      </c>
      <c r="M3857" s="293" t="s">
        <v>13</v>
      </c>
      <c r="N3857" t="s">
        <v>14</v>
      </c>
      <c r="O3857" t="s">
        <v>309</v>
      </c>
      <c r="P3857" t="s">
        <v>1606</v>
      </c>
      <c r="Q3857" t="s">
        <v>4668</v>
      </c>
      <c r="R3857" s="230">
        <v>45169</v>
      </c>
      <c r="S3857" s="230">
        <v>45657</v>
      </c>
      <c r="T3857" t="s">
        <v>8407</v>
      </c>
      <c r="U3857" s="259"/>
      <c r="V3857" s="259"/>
      <c r="W3857" s="259"/>
      <c r="X3857" s="259"/>
      <c r="Y3857" s="260"/>
      <c r="Z3857" t="s">
        <v>8361</v>
      </c>
      <c r="AA3857" t="s">
        <v>8362</v>
      </c>
      <c r="AB3857">
        <v>1681597433</v>
      </c>
      <c r="AC3857" s="261" t="str">
        <f>_xlfn.IFNA(IF(Table[[#This Row],[Programme Partner]]&lt;&gt;Table[[#This Row],[Implementing Partner]],CONCATENATE(Table[[#This Row],[Programme Partner]],"-",Table[[#This Row],[Implementing Partner]]),Table[[#This Row],[Programme Partner]]),"")</f>
        <v>GREEN HILL</v>
      </c>
    </row>
    <row r="3858" spans="1:29" ht="16.5" customHeight="1">
      <c r="A3858" s="183"/>
      <c r="B3858" s="183" t="s">
        <v>8385</v>
      </c>
      <c r="C3858" s="195" t="s">
        <v>8306</v>
      </c>
      <c r="D3858" s="268" t="s">
        <v>8306</v>
      </c>
      <c r="E3858" t="s">
        <v>5058</v>
      </c>
      <c r="F3858" s="195" t="s">
        <v>27</v>
      </c>
      <c r="G3858" s="195" t="s">
        <v>8013</v>
      </c>
      <c r="H3858" s="301" t="s">
        <v>8287</v>
      </c>
      <c r="I3858" s="195" t="str">
        <f>IFERROR(VLOOKUP(Table[[#This Row],[Activity Details of Assistance]],WHAT!E:F,2,FALSE),"")</f>
        <v># of HP sessions at HH level</v>
      </c>
      <c r="J3858" s="195"/>
      <c r="K3858">
        <v>849</v>
      </c>
      <c r="L3858" s="195" t="s">
        <v>28</v>
      </c>
      <c r="M3858" s="293" t="s">
        <v>13</v>
      </c>
      <c r="N3858" t="s">
        <v>14</v>
      </c>
      <c r="O3858" t="s">
        <v>309</v>
      </c>
      <c r="P3858" t="s">
        <v>1606</v>
      </c>
      <c r="Q3858" t="s">
        <v>4668</v>
      </c>
      <c r="R3858" s="230">
        <v>45169</v>
      </c>
      <c r="S3858" s="230">
        <v>45657</v>
      </c>
      <c r="T3858" t="s">
        <v>8407</v>
      </c>
      <c r="U3858" s="259"/>
      <c r="V3858" s="259"/>
      <c r="W3858" s="259"/>
      <c r="X3858" s="259"/>
      <c r="Y3858" s="260"/>
      <c r="Z3858" t="s">
        <v>8361</v>
      </c>
      <c r="AA3858" t="s">
        <v>8362</v>
      </c>
      <c r="AB3858">
        <v>1681597433</v>
      </c>
      <c r="AC3858" s="261" t="str">
        <f>_xlfn.IFNA(IF(Table[[#This Row],[Programme Partner]]&lt;&gt;Table[[#This Row],[Implementing Partner]],CONCATENATE(Table[[#This Row],[Programme Partner]],"-",Table[[#This Row],[Implementing Partner]]),Table[[#This Row],[Programme Partner]]),"")</f>
        <v>GREEN HILL</v>
      </c>
    </row>
    <row r="3859" spans="1:29" ht="16.5" customHeight="1">
      <c r="A3859" s="183"/>
      <c r="B3859" s="183" t="s">
        <v>8385</v>
      </c>
      <c r="C3859" s="195" t="s">
        <v>8306</v>
      </c>
      <c r="D3859" s="268" t="s">
        <v>8306</v>
      </c>
      <c r="E3859" t="s">
        <v>5058</v>
      </c>
      <c r="F3859" s="195" t="s">
        <v>27</v>
      </c>
      <c r="G3859" s="195" t="s">
        <v>8013</v>
      </c>
      <c r="H3859" s="301" t="s">
        <v>8338</v>
      </c>
      <c r="I3859" s="195" t="str">
        <f>IFERROR(VLOOKUP(Table[[#This Row],[Activity Details of Assistance]],WHAT!E:F,2,FALSE),"")</f>
        <v># of facilities</v>
      </c>
      <c r="J3859" s="195"/>
      <c r="K3859">
        <v>560</v>
      </c>
      <c r="L3859" s="195" t="s">
        <v>28</v>
      </c>
      <c r="M3859" s="293" t="s">
        <v>13</v>
      </c>
      <c r="N3859" t="s">
        <v>14</v>
      </c>
      <c r="O3859" t="s">
        <v>309</v>
      </c>
      <c r="P3859" t="s">
        <v>1606</v>
      </c>
      <c r="Q3859" t="s">
        <v>4668</v>
      </c>
      <c r="R3859" s="230">
        <v>45169</v>
      </c>
      <c r="S3859" s="230">
        <v>45657</v>
      </c>
      <c r="T3859" t="s">
        <v>8407</v>
      </c>
      <c r="U3859" s="259"/>
      <c r="V3859" s="259"/>
      <c r="W3859" s="259"/>
      <c r="X3859" s="259"/>
      <c r="Y3859" s="260"/>
      <c r="Z3859" t="s">
        <v>8361</v>
      </c>
      <c r="AA3859" t="s">
        <v>8362</v>
      </c>
      <c r="AB3859">
        <v>1681597433</v>
      </c>
      <c r="AC3859" s="261" t="str">
        <f>_xlfn.IFNA(IF(Table[[#This Row],[Programme Partner]]&lt;&gt;Table[[#This Row],[Implementing Partner]],CONCATENATE(Table[[#This Row],[Programme Partner]],"-",Table[[#This Row],[Implementing Partner]]),Table[[#This Row],[Programme Partner]]),"")</f>
        <v>GREEN HILL</v>
      </c>
    </row>
    <row r="3860" spans="1:29" ht="16.5" customHeight="1">
      <c r="A3860" s="183"/>
      <c r="B3860" s="183" t="s">
        <v>8385</v>
      </c>
      <c r="C3860" s="195" t="s">
        <v>8306</v>
      </c>
      <c r="D3860" s="268" t="s">
        <v>8306</v>
      </c>
      <c r="E3860" t="s">
        <v>5058</v>
      </c>
      <c r="F3860" s="195" t="s">
        <v>27</v>
      </c>
      <c r="G3860" s="195" t="s">
        <v>8014</v>
      </c>
      <c r="H3860" s="301" t="s">
        <v>8412</v>
      </c>
      <c r="I3860" s="195" t="str">
        <f>IFERROR(VLOOKUP(Table[[#This Row],[Activity Details of Assistance]],WHAT!E:F,2,FALSE),"")</f>
        <v># of HH</v>
      </c>
      <c r="J3860" s="195"/>
      <c r="K3860">
        <v>536</v>
      </c>
      <c r="L3860" s="195" t="s">
        <v>28</v>
      </c>
      <c r="M3860" s="293" t="s">
        <v>13</v>
      </c>
      <c r="N3860" t="s">
        <v>14</v>
      </c>
      <c r="O3860" t="s">
        <v>309</v>
      </c>
      <c r="P3860" t="s">
        <v>1606</v>
      </c>
      <c r="Q3860" t="s">
        <v>4668</v>
      </c>
      <c r="R3860" s="230">
        <v>45169</v>
      </c>
      <c r="S3860" s="230">
        <v>45657</v>
      </c>
      <c r="T3860" t="s">
        <v>8407</v>
      </c>
      <c r="U3860" s="259"/>
      <c r="V3860" s="259"/>
      <c r="W3860" s="259"/>
      <c r="X3860" s="259"/>
      <c r="Y3860" s="260"/>
      <c r="Z3860" t="s">
        <v>8361</v>
      </c>
      <c r="AA3860" t="s">
        <v>8362</v>
      </c>
      <c r="AB3860">
        <v>1681597433</v>
      </c>
      <c r="AC3860" s="261" t="str">
        <f>_xlfn.IFNA(IF(Table[[#This Row],[Programme Partner]]&lt;&gt;Table[[#This Row],[Implementing Partner]],CONCATENATE(Table[[#This Row],[Programme Partner]],"-",Table[[#This Row],[Implementing Partner]]),Table[[#This Row],[Programme Partner]]),"")</f>
        <v>GREEN HILL</v>
      </c>
    </row>
    <row r="3861" spans="1:29" ht="16.5" customHeight="1">
      <c r="A3861" s="183"/>
      <c r="B3861" s="183" t="s">
        <v>8385</v>
      </c>
      <c r="C3861" s="195" t="s">
        <v>5148</v>
      </c>
      <c r="D3861" s="268" t="s">
        <v>5033</v>
      </c>
      <c r="E3861" s="233" t="s">
        <v>5148</v>
      </c>
      <c r="F3861" s="195" t="s">
        <v>27</v>
      </c>
      <c r="G3861" s="195" t="s">
        <v>8011</v>
      </c>
      <c r="H3861" s="301" t="s">
        <v>8363</v>
      </c>
      <c r="I3861" s="195" t="str">
        <f>IFERROR(VLOOKUP(Table[[#This Row],[Activity Details of Assistance]],WHAT!E:F,2,FALSE),"")</f>
        <v># of tube well</v>
      </c>
      <c r="J3861" s="195"/>
      <c r="K3861">
        <v>138</v>
      </c>
      <c r="L3861" s="195" t="s">
        <v>28</v>
      </c>
      <c r="M3861" s="293" t="s">
        <v>13</v>
      </c>
      <c r="N3861" t="s">
        <v>14</v>
      </c>
      <c r="O3861" t="s">
        <v>309</v>
      </c>
      <c r="P3861" t="s">
        <v>1606</v>
      </c>
      <c r="Q3861" t="s">
        <v>17</v>
      </c>
      <c r="R3861" s="230">
        <v>45199</v>
      </c>
      <c r="S3861" s="230">
        <v>45170</v>
      </c>
      <c r="T3861" t="s">
        <v>8407</v>
      </c>
      <c r="U3861" s="259"/>
      <c r="V3861" s="259"/>
      <c r="W3861" s="259"/>
      <c r="X3861" s="259"/>
      <c r="Y3861" s="260"/>
      <c r="Z3861" t="s">
        <v>8487</v>
      </c>
      <c r="AA3861" t="s">
        <v>8488</v>
      </c>
      <c r="AB3861">
        <v>1674461818</v>
      </c>
      <c r="AC3861" s="261" t="str">
        <f>_xlfn.IFNA(IF(Table[[#This Row],[Programme Partner]]&lt;&gt;Table[[#This Row],[Implementing Partner]],CONCATENATE(Table[[#This Row],[Programme Partner]],"-",Table[[#This Row],[Implementing Partner]]),Table[[#This Row],[Programme Partner]]),"")</f>
        <v>IOM-BRAC</v>
      </c>
    </row>
    <row r="3862" spans="1:29" ht="16.5" customHeight="1">
      <c r="A3862" s="183"/>
      <c r="B3862" s="183" t="s">
        <v>8385</v>
      </c>
      <c r="C3862" s="195" t="s">
        <v>5148</v>
      </c>
      <c r="D3862" s="268" t="s">
        <v>5033</v>
      </c>
      <c r="E3862" s="233" t="s">
        <v>5148</v>
      </c>
      <c r="F3862" s="195" t="s">
        <v>27</v>
      </c>
      <c r="G3862" s="195" t="s">
        <v>8012</v>
      </c>
      <c r="H3862" s="301" t="s">
        <v>8364</v>
      </c>
      <c r="I3862" s="195" t="str">
        <f>IFERROR(VLOOKUP(Table[[#This Row],[Activity Details of Assistance]],WHAT!E:F,2,FALSE),"")</f>
        <v xml:space="preserve"># of door </v>
      </c>
      <c r="J3862" s="195"/>
      <c r="K3862">
        <v>222</v>
      </c>
      <c r="L3862" s="195" t="s">
        <v>28</v>
      </c>
      <c r="M3862" s="293" t="s">
        <v>13</v>
      </c>
      <c r="N3862" t="s">
        <v>14</v>
      </c>
      <c r="O3862" t="s">
        <v>309</v>
      </c>
      <c r="P3862" t="s">
        <v>1606</v>
      </c>
      <c r="Q3862" t="s">
        <v>17</v>
      </c>
      <c r="R3862" s="230">
        <v>45199</v>
      </c>
      <c r="S3862" s="230">
        <v>45170</v>
      </c>
      <c r="T3862" t="s">
        <v>8407</v>
      </c>
      <c r="U3862" s="259"/>
      <c r="V3862" s="259"/>
      <c r="W3862" s="259"/>
      <c r="X3862" s="259"/>
      <c r="Y3862" s="260"/>
      <c r="Z3862" t="s">
        <v>8487</v>
      </c>
      <c r="AA3862" t="s">
        <v>8488</v>
      </c>
      <c r="AB3862">
        <v>1674461818</v>
      </c>
      <c r="AC3862" s="261" t="str">
        <f>_xlfn.IFNA(IF(Table[[#This Row],[Programme Partner]]&lt;&gt;Table[[#This Row],[Implementing Partner]],CONCATENATE(Table[[#This Row],[Programme Partner]],"-",Table[[#This Row],[Implementing Partner]]),Table[[#This Row],[Programme Partner]]),"")</f>
        <v>IOM-BRAC</v>
      </c>
    </row>
    <row r="3863" spans="1:29" ht="16.5" customHeight="1">
      <c r="A3863" s="183"/>
      <c r="B3863" s="183" t="s">
        <v>8385</v>
      </c>
      <c r="C3863" s="195" t="s">
        <v>5148</v>
      </c>
      <c r="D3863" s="268" t="s">
        <v>5033</v>
      </c>
      <c r="E3863" s="233" t="s">
        <v>5148</v>
      </c>
      <c r="F3863" s="195" t="s">
        <v>27</v>
      </c>
      <c r="G3863" s="195" t="s">
        <v>8012</v>
      </c>
      <c r="H3863" s="301" t="s">
        <v>8365</v>
      </c>
      <c r="I3863" s="195" t="str">
        <f>IFERROR(VLOOKUP(Table[[#This Row],[Activity Details of Assistance]],WHAT!E:F,2,FALSE),"")</f>
        <v># of door</v>
      </c>
      <c r="J3863" s="195"/>
      <c r="K3863">
        <v>396</v>
      </c>
      <c r="L3863" s="195" t="s">
        <v>28</v>
      </c>
      <c r="M3863" s="293" t="s">
        <v>13</v>
      </c>
      <c r="N3863" t="s">
        <v>14</v>
      </c>
      <c r="O3863" t="s">
        <v>309</v>
      </c>
      <c r="P3863" t="s">
        <v>1606</v>
      </c>
      <c r="Q3863" t="s">
        <v>17</v>
      </c>
      <c r="R3863" s="230">
        <v>45199</v>
      </c>
      <c r="S3863" s="230">
        <v>45170</v>
      </c>
      <c r="T3863" t="s">
        <v>8407</v>
      </c>
      <c r="U3863" s="259"/>
      <c r="V3863" s="259"/>
      <c r="W3863" s="259"/>
      <c r="X3863" s="259"/>
      <c r="Y3863" s="260"/>
      <c r="Z3863" t="s">
        <v>8487</v>
      </c>
      <c r="AA3863" t="s">
        <v>8488</v>
      </c>
      <c r="AB3863">
        <v>1674461818</v>
      </c>
      <c r="AC3863" s="261" t="str">
        <f>_xlfn.IFNA(IF(Table[[#This Row],[Programme Partner]]&lt;&gt;Table[[#This Row],[Implementing Partner]],CONCATENATE(Table[[#This Row],[Programme Partner]],"-",Table[[#This Row],[Implementing Partner]]),Table[[#This Row],[Programme Partner]]),"")</f>
        <v>IOM-BRAC</v>
      </c>
    </row>
    <row r="3864" spans="1:29" ht="16.5" customHeight="1">
      <c r="A3864" s="183"/>
      <c r="B3864" s="183" t="s">
        <v>8385</v>
      </c>
      <c r="C3864" s="195" t="s">
        <v>5148</v>
      </c>
      <c r="D3864" s="268" t="s">
        <v>5033</v>
      </c>
      <c r="E3864" s="233" t="s">
        <v>5148</v>
      </c>
      <c r="F3864" s="195" t="s">
        <v>27</v>
      </c>
      <c r="G3864" s="195" t="s">
        <v>8012</v>
      </c>
      <c r="H3864" s="301" t="s">
        <v>8312</v>
      </c>
      <c r="I3864" s="195" t="str">
        <f>IFERROR(VLOOKUP(Table[[#This Row],[Activity Details of Assistance]],WHAT!E:F,2,FALSE),"")</f>
        <v># of door</v>
      </c>
      <c r="J3864" s="195"/>
      <c r="K3864">
        <v>402</v>
      </c>
      <c r="L3864" s="195" t="s">
        <v>28</v>
      </c>
      <c r="M3864" s="293" t="s">
        <v>13</v>
      </c>
      <c r="N3864" t="s">
        <v>14</v>
      </c>
      <c r="O3864" t="s">
        <v>309</v>
      </c>
      <c r="P3864" t="s">
        <v>1606</v>
      </c>
      <c r="Q3864" t="s">
        <v>17</v>
      </c>
      <c r="R3864" s="230">
        <v>45199</v>
      </c>
      <c r="S3864" s="230">
        <v>45170</v>
      </c>
      <c r="T3864" t="s">
        <v>8407</v>
      </c>
      <c r="U3864" s="259"/>
      <c r="V3864" s="259"/>
      <c r="W3864" s="259"/>
      <c r="X3864" s="259"/>
      <c r="Y3864" s="260"/>
      <c r="Z3864" t="s">
        <v>8487</v>
      </c>
      <c r="AA3864" t="s">
        <v>8488</v>
      </c>
      <c r="AB3864">
        <v>1674461818</v>
      </c>
      <c r="AC3864" s="261" t="str">
        <f>_xlfn.IFNA(IF(Table[[#This Row],[Programme Partner]]&lt;&gt;Table[[#This Row],[Implementing Partner]],CONCATENATE(Table[[#This Row],[Programme Partner]],"-",Table[[#This Row],[Implementing Partner]]),Table[[#This Row],[Programme Partner]]),"")</f>
        <v>IOM-BRAC</v>
      </c>
    </row>
    <row r="3865" spans="1:29" ht="16.5" customHeight="1">
      <c r="A3865" s="183"/>
      <c r="B3865" s="183" t="s">
        <v>8385</v>
      </c>
      <c r="C3865" s="195" t="s">
        <v>5148</v>
      </c>
      <c r="D3865" s="268" t="s">
        <v>5033</v>
      </c>
      <c r="E3865" s="233" t="s">
        <v>5148</v>
      </c>
      <c r="F3865" s="195" t="s">
        <v>27</v>
      </c>
      <c r="G3865" s="195" t="s">
        <v>8013</v>
      </c>
      <c r="H3865" s="301" t="s">
        <v>8286</v>
      </c>
      <c r="I3865" s="195" t="str">
        <f>IFERROR(VLOOKUP(Table[[#This Row],[Activity Details of Assistance]],WHAT!E:F,2,FALSE),"")</f>
        <v># of HP sessions at community level</v>
      </c>
      <c r="J3865" s="195"/>
      <c r="K3865">
        <v>34</v>
      </c>
      <c r="L3865" s="195" t="s">
        <v>28</v>
      </c>
      <c r="M3865" s="293" t="s">
        <v>13</v>
      </c>
      <c r="N3865" t="s">
        <v>14</v>
      </c>
      <c r="O3865" t="s">
        <v>309</v>
      </c>
      <c r="P3865" t="s">
        <v>1606</v>
      </c>
      <c r="Q3865" t="s">
        <v>17</v>
      </c>
      <c r="R3865" s="230">
        <v>45199</v>
      </c>
      <c r="S3865" s="230">
        <v>45170</v>
      </c>
      <c r="T3865" t="s">
        <v>8407</v>
      </c>
      <c r="U3865" s="259"/>
      <c r="V3865" s="259"/>
      <c r="W3865" s="259"/>
      <c r="X3865" s="259"/>
      <c r="Y3865" s="260"/>
      <c r="Z3865" t="s">
        <v>8487</v>
      </c>
      <c r="AA3865" t="s">
        <v>8488</v>
      </c>
      <c r="AB3865">
        <v>1674461818</v>
      </c>
      <c r="AC3865" s="261" t="str">
        <f>_xlfn.IFNA(IF(Table[[#This Row],[Programme Partner]]&lt;&gt;Table[[#This Row],[Implementing Partner]],CONCATENATE(Table[[#This Row],[Programme Partner]],"-",Table[[#This Row],[Implementing Partner]]),Table[[#This Row],[Programme Partner]]),"")</f>
        <v>IOM-BRAC</v>
      </c>
    </row>
    <row r="3866" spans="1:29" ht="16.5" customHeight="1">
      <c r="A3866" s="183"/>
      <c r="B3866" s="183" t="s">
        <v>8385</v>
      </c>
      <c r="C3866" s="195" t="s">
        <v>5148</v>
      </c>
      <c r="D3866" s="268" t="s">
        <v>5033</v>
      </c>
      <c r="E3866" s="233" t="s">
        <v>5148</v>
      </c>
      <c r="F3866" s="195" t="s">
        <v>27</v>
      </c>
      <c r="G3866" s="195" t="s">
        <v>8014</v>
      </c>
      <c r="H3866" s="301" t="s">
        <v>8401</v>
      </c>
      <c r="I3866" s="195" t="str">
        <f>IFERROR(VLOOKUP(Table[[#This Row],[Activity Details of Assistance]],WHAT!E:F,2,FALSE),"")</f>
        <v># of household</v>
      </c>
      <c r="J3866" s="195"/>
      <c r="K3866">
        <v>4672</v>
      </c>
      <c r="L3866" s="195" t="s">
        <v>28</v>
      </c>
      <c r="M3866" s="293" t="s">
        <v>13</v>
      </c>
      <c r="N3866" t="s">
        <v>14</v>
      </c>
      <c r="O3866" t="s">
        <v>309</v>
      </c>
      <c r="P3866" t="s">
        <v>1606</v>
      </c>
      <c r="Q3866" t="s">
        <v>17</v>
      </c>
      <c r="R3866" s="230">
        <v>45199</v>
      </c>
      <c r="S3866" s="230">
        <v>45170</v>
      </c>
      <c r="T3866" t="s">
        <v>8407</v>
      </c>
      <c r="U3866" s="259"/>
      <c r="V3866" s="259"/>
      <c r="W3866" s="259"/>
      <c r="X3866" s="259"/>
      <c r="Y3866" s="260"/>
      <c r="Z3866" t="s">
        <v>8487</v>
      </c>
      <c r="AA3866" t="s">
        <v>8488</v>
      </c>
      <c r="AB3866">
        <v>1674461818</v>
      </c>
      <c r="AC3866" s="261" t="str">
        <f>_xlfn.IFNA(IF(Table[[#This Row],[Programme Partner]]&lt;&gt;Table[[#This Row],[Implementing Partner]],CONCATENATE(Table[[#This Row],[Programme Partner]],"-",Table[[#This Row],[Implementing Partner]]),Table[[#This Row],[Programme Partner]]),"")</f>
        <v>IOM-BRAC</v>
      </c>
    </row>
    <row r="3867" spans="1:29" ht="16.5" customHeight="1">
      <c r="A3867" s="183"/>
      <c r="B3867" s="183" t="s">
        <v>8385</v>
      </c>
      <c r="C3867" s="195" t="s">
        <v>8350</v>
      </c>
      <c r="D3867" s="268" t="s">
        <v>8350</v>
      </c>
      <c r="E3867" s="233" t="s">
        <v>8465</v>
      </c>
      <c r="F3867" s="195" t="s">
        <v>27</v>
      </c>
      <c r="G3867" s="195" t="s">
        <v>8011</v>
      </c>
      <c r="H3867" s="301" t="s">
        <v>8363</v>
      </c>
      <c r="I3867" s="195" t="str">
        <f>IFERROR(VLOOKUP(Table[[#This Row],[Activity Details of Assistance]],WHAT!E:F,2,FALSE),"")</f>
        <v># of tube well</v>
      </c>
      <c r="J3867" s="195"/>
      <c r="K3867">
        <v>7</v>
      </c>
      <c r="L3867" s="195" t="s">
        <v>28</v>
      </c>
      <c r="M3867" s="293" t="s">
        <v>13</v>
      </c>
      <c r="N3867" t="s">
        <v>14</v>
      </c>
      <c r="O3867" t="s">
        <v>309</v>
      </c>
      <c r="P3867" t="s">
        <v>1606</v>
      </c>
      <c r="Q3867" t="s">
        <v>6386</v>
      </c>
      <c r="R3867" s="230">
        <v>45199</v>
      </c>
      <c r="S3867" s="230">
        <v>45231</v>
      </c>
      <c r="T3867" t="s">
        <v>8407</v>
      </c>
      <c r="U3867" s="259"/>
      <c r="V3867" s="259"/>
      <c r="W3867" s="259"/>
      <c r="X3867" s="259"/>
      <c r="Y3867" s="260"/>
      <c r="Z3867" t="s">
        <v>8353</v>
      </c>
      <c r="AA3867" t="s">
        <v>8452</v>
      </c>
      <c r="AB3867">
        <v>1722524747</v>
      </c>
      <c r="AC3867" s="261" t="str">
        <f>_xlfn.IFNA(IF(Table[[#This Row],[Programme Partner]]&lt;&gt;Table[[#This Row],[Implementing Partner]],CONCATENATE(Table[[#This Row],[Programme Partner]],"-",Table[[#This Row],[Implementing Partner]]),Table[[#This Row],[Programme Partner]]),"")</f>
        <v>CARITAS</v>
      </c>
    </row>
    <row r="3868" spans="1:29" ht="16.5" customHeight="1">
      <c r="A3868" s="183"/>
      <c r="B3868" s="183" t="s">
        <v>8385</v>
      </c>
      <c r="C3868" s="195" t="s">
        <v>8350</v>
      </c>
      <c r="D3868" s="268" t="s">
        <v>8350</v>
      </c>
      <c r="E3868" s="233" t="s">
        <v>8465</v>
      </c>
      <c r="F3868" s="195" t="s">
        <v>27</v>
      </c>
      <c r="G3868" s="195" t="s">
        <v>8012</v>
      </c>
      <c r="H3868" s="301" t="s">
        <v>8365</v>
      </c>
      <c r="I3868" s="195" t="str">
        <f>IFERROR(VLOOKUP(Table[[#This Row],[Activity Details of Assistance]],WHAT!E:F,2,FALSE),"")</f>
        <v># of door</v>
      </c>
      <c r="J3868" s="195"/>
      <c r="K3868">
        <v>5</v>
      </c>
      <c r="L3868" s="195" t="s">
        <v>28</v>
      </c>
      <c r="M3868" s="293" t="s">
        <v>13</v>
      </c>
      <c r="N3868" t="s">
        <v>14</v>
      </c>
      <c r="O3868" t="s">
        <v>309</v>
      </c>
      <c r="P3868" t="s">
        <v>1606</v>
      </c>
      <c r="Q3868" t="s">
        <v>6386</v>
      </c>
      <c r="R3868" s="230">
        <v>45199</v>
      </c>
      <c r="S3868" s="230">
        <v>45231</v>
      </c>
      <c r="T3868" t="s">
        <v>8407</v>
      </c>
      <c r="U3868" s="259"/>
      <c r="V3868" s="259"/>
      <c r="W3868" s="259"/>
      <c r="X3868" s="259"/>
      <c r="Y3868" s="260"/>
      <c r="Z3868" t="s">
        <v>8353</v>
      </c>
      <c r="AA3868" t="s">
        <v>8452</v>
      </c>
      <c r="AB3868">
        <v>1722524747</v>
      </c>
      <c r="AC3868" s="261" t="str">
        <f>_xlfn.IFNA(IF(Table[[#This Row],[Programme Partner]]&lt;&gt;Table[[#This Row],[Implementing Partner]],CONCATENATE(Table[[#This Row],[Programme Partner]],"-",Table[[#This Row],[Implementing Partner]]),Table[[#This Row],[Programme Partner]]),"")</f>
        <v>CARITAS</v>
      </c>
    </row>
    <row r="3869" spans="1:29" ht="16.5" customHeight="1">
      <c r="A3869" s="183"/>
      <c r="B3869" s="183" t="s">
        <v>8385</v>
      </c>
      <c r="C3869" s="195" t="s">
        <v>8350</v>
      </c>
      <c r="D3869" s="268" t="s">
        <v>8350</v>
      </c>
      <c r="E3869" s="233" t="s">
        <v>8465</v>
      </c>
      <c r="F3869" s="195" t="s">
        <v>27</v>
      </c>
      <c r="G3869" s="195" t="s">
        <v>8012</v>
      </c>
      <c r="H3869" s="301" t="s">
        <v>8312</v>
      </c>
      <c r="I3869" s="195" t="str">
        <f>IFERROR(VLOOKUP(Table[[#This Row],[Activity Details of Assistance]],WHAT!E:F,2,FALSE),"")</f>
        <v># of door</v>
      </c>
      <c r="J3869" s="195"/>
      <c r="K3869">
        <v>13</v>
      </c>
      <c r="L3869" s="195" t="s">
        <v>28</v>
      </c>
      <c r="M3869" s="293" t="s">
        <v>13</v>
      </c>
      <c r="N3869" t="s">
        <v>14</v>
      </c>
      <c r="O3869" t="s">
        <v>309</v>
      </c>
      <c r="P3869" t="s">
        <v>1606</v>
      </c>
      <c r="Q3869" t="s">
        <v>6386</v>
      </c>
      <c r="R3869" s="230">
        <v>45199</v>
      </c>
      <c r="S3869" s="230">
        <v>45231</v>
      </c>
      <c r="T3869" t="s">
        <v>8407</v>
      </c>
      <c r="U3869" s="259"/>
      <c r="V3869" s="259"/>
      <c r="W3869" s="259"/>
      <c r="X3869" s="259"/>
      <c r="Y3869" s="260"/>
      <c r="Z3869" t="s">
        <v>8353</v>
      </c>
      <c r="AA3869" t="s">
        <v>8452</v>
      </c>
      <c r="AB3869">
        <v>1722524747</v>
      </c>
      <c r="AC3869" s="261" t="str">
        <f>_xlfn.IFNA(IF(Table[[#This Row],[Programme Partner]]&lt;&gt;Table[[#This Row],[Implementing Partner]],CONCATENATE(Table[[#This Row],[Programme Partner]],"-",Table[[#This Row],[Implementing Partner]]),Table[[#This Row],[Programme Partner]]),"")</f>
        <v>CARITAS</v>
      </c>
    </row>
    <row r="3870" spans="1:29" ht="16.5" customHeight="1">
      <c r="A3870" s="183"/>
      <c r="B3870" s="183" t="s">
        <v>8385</v>
      </c>
      <c r="C3870" s="195" t="s">
        <v>8350</v>
      </c>
      <c r="D3870" s="268" t="s">
        <v>8350</v>
      </c>
      <c r="E3870" s="233" t="s">
        <v>8465</v>
      </c>
      <c r="F3870" s="195" t="s">
        <v>27</v>
      </c>
      <c r="G3870" s="195" t="s">
        <v>8013</v>
      </c>
      <c r="H3870" s="301" t="s">
        <v>8286</v>
      </c>
      <c r="I3870" s="195" t="str">
        <f>IFERROR(VLOOKUP(Table[[#This Row],[Activity Details of Assistance]],WHAT!E:F,2,FALSE),"")</f>
        <v># of HP sessions at community level</v>
      </c>
      <c r="J3870" s="195"/>
      <c r="K3870">
        <v>14</v>
      </c>
      <c r="L3870" s="195" t="s">
        <v>28</v>
      </c>
      <c r="M3870" s="293" t="s">
        <v>13</v>
      </c>
      <c r="N3870" t="s">
        <v>14</v>
      </c>
      <c r="O3870" t="s">
        <v>309</v>
      </c>
      <c r="P3870" t="s">
        <v>1606</v>
      </c>
      <c r="Q3870" t="s">
        <v>6386</v>
      </c>
      <c r="R3870" s="230">
        <v>45199</v>
      </c>
      <c r="S3870" s="230">
        <v>45231</v>
      </c>
      <c r="T3870" t="s">
        <v>8407</v>
      </c>
      <c r="U3870" s="259"/>
      <c r="V3870" s="259"/>
      <c r="W3870" s="259"/>
      <c r="X3870" s="259"/>
      <c r="Y3870" s="260"/>
      <c r="Z3870" t="s">
        <v>8353</v>
      </c>
      <c r="AA3870" t="s">
        <v>8452</v>
      </c>
      <c r="AB3870">
        <v>1722524747</v>
      </c>
      <c r="AC3870" s="261" t="str">
        <f>_xlfn.IFNA(IF(Table[[#This Row],[Programme Partner]]&lt;&gt;Table[[#This Row],[Implementing Partner]],CONCATENATE(Table[[#This Row],[Programme Partner]],"-",Table[[#This Row],[Implementing Partner]]),Table[[#This Row],[Programme Partner]]),"")</f>
        <v>CARITAS</v>
      </c>
    </row>
    <row r="3871" spans="1:29" ht="16.5" customHeight="1">
      <c r="A3871" s="183"/>
      <c r="B3871" s="183" t="s">
        <v>8385</v>
      </c>
      <c r="C3871" s="195" t="s">
        <v>8350</v>
      </c>
      <c r="D3871" s="268" t="s">
        <v>8350</v>
      </c>
      <c r="E3871" s="233" t="s">
        <v>8465</v>
      </c>
      <c r="F3871" s="195" t="s">
        <v>27</v>
      </c>
      <c r="G3871" s="195" t="s">
        <v>8013</v>
      </c>
      <c r="H3871" s="301" t="s">
        <v>8287</v>
      </c>
      <c r="I3871" s="195" t="str">
        <f>IFERROR(VLOOKUP(Table[[#This Row],[Activity Details of Assistance]],WHAT!E:F,2,FALSE),"")</f>
        <v># of HP sessions at HH level</v>
      </c>
      <c r="J3871" s="195"/>
      <c r="K3871">
        <v>146</v>
      </c>
      <c r="L3871" s="195" t="s">
        <v>28</v>
      </c>
      <c r="M3871" s="293" t="s">
        <v>13</v>
      </c>
      <c r="N3871" t="s">
        <v>14</v>
      </c>
      <c r="O3871" t="s">
        <v>309</v>
      </c>
      <c r="P3871" t="s">
        <v>1606</v>
      </c>
      <c r="Q3871" t="s">
        <v>6386</v>
      </c>
      <c r="R3871" s="230">
        <v>45199</v>
      </c>
      <c r="S3871" s="230">
        <v>45231</v>
      </c>
      <c r="T3871" t="s">
        <v>8407</v>
      </c>
      <c r="U3871" s="259"/>
      <c r="V3871" s="259"/>
      <c r="W3871" s="259"/>
      <c r="X3871" s="259"/>
      <c r="Y3871" s="260"/>
      <c r="Z3871" t="s">
        <v>8353</v>
      </c>
      <c r="AA3871" t="s">
        <v>8452</v>
      </c>
      <c r="AB3871">
        <v>1722524747</v>
      </c>
      <c r="AC3871" s="261" t="str">
        <f>_xlfn.IFNA(IF(Table[[#This Row],[Programme Partner]]&lt;&gt;Table[[#This Row],[Implementing Partner]],CONCATENATE(Table[[#This Row],[Programme Partner]],"-",Table[[#This Row],[Implementing Partner]]),Table[[#This Row],[Programme Partner]]),"")</f>
        <v>CARITAS</v>
      </c>
    </row>
    <row r="3872" spans="1:29" ht="16.5" customHeight="1">
      <c r="A3872" s="183"/>
      <c r="B3872" s="183" t="s">
        <v>8385</v>
      </c>
      <c r="C3872" s="195" t="s">
        <v>8350</v>
      </c>
      <c r="D3872" s="268" t="s">
        <v>8350</v>
      </c>
      <c r="E3872" s="233" t="s">
        <v>8465</v>
      </c>
      <c r="F3872" s="195" t="s">
        <v>27</v>
      </c>
      <c r="G3872" s="195" t="s">
        <v>8014</v>
      </c>
      <c r="H3872" s="301" t="s">
        <v>8313</v>
      </c>
      <c r="I3872" s="195" t="str">
        <f>IFERROR(VLOOKUP(Table[[#This Row],[Activity Details of Assistance]],WHAT!E:F,2,FALSE),"")</f>
        <v># of campaign per camp </v>
      </c>
      <c r="J3872" s="195"/>
      <c r="K3872">
        <v>5</v>
      </c>
      <c r="L3872" s="195" t="s">
        <v>28</v>
      </c>
      <c r="M3872" s="293" t="s">
        <v>13</v>
      </c>
      <c r="N3872" t="s">
        <v>14</v>
      </c>
      <c r="O3872" t="s">
        <v>309</v>
      </c>
      <c r="P3872" t="s">
        <v>1606</v>
      </c>
      <c r="Q3872" t="s">
        <v>6386</v>
      </c>
      <c r="R3872" s="230">
        <v>45199</v>
      </c>
      <c r="S3872" s="230">
        <v>45231</v>
      </c>
      <c r="T3872" t="s">
        <v>8407</v>
      </c>
      <c r="U3872" s="259"/>
      <c r="V3872" s="259"/>
      <c r="W3872" s="259"/>
      <c r="X3872" s="259"/>
      <c r="Y3872" s="260"/>
      <c r="Z3872" t="s">
        <v>8353</v>
      </c>
      <c r="AA3872" t="s">
        <v>8452</v>
      </c>
      <c r="AB3872">
        <v>1722524747</v>
      </c>
      <c r="AC3872" s="261" t="str">
        <f>_xlfn.IFNA(IF(Table[[#This Row],[Programme Partner]]&lt;&gt;Table[[#This Row],[Implementing Partner]],CONCATENATE(Table[[#This Row],[Programme Partner]],"-",Table[[#This Row],[Implementing Partner]]),Table[[#This Row],[Programme Partner]]),"")</f>
        <v>CARITAS</v>
      </c>
    </row>
    <row r="3873" spans="1:29" ht="16.5" customHeight="1">
      <c r="A3873" s="183"/>
      <c r="B3873" s="183" t="s">
        <v>8385</v>
      </c>
      <c r="C3873" s="195" t="s">
        <v>8350</v>
      </c>
      <c r="D3873" s="268" t="s">
        <v>8350</v>
      </c>
      <c r="E3873" s="233" t="s">
        <v>8465</v>
      </c>
      <c r="F3873" s="195" t="s">
        <v>27</v>
      </c>
      <c r="G3873" s="195" t="s">
        <v>8014</v>
      </c>
      <c r="H3873" s="301" t="s">
        <v>8401</v>
      </c>
      <c r="I3873" s="195" t="str">
        <f>IFERROR(VLOOKUP(Table[[#This Row],[Activity Details of Assistance]],WHAT!E:F,2,FALSE),"")</f>
        <v># of household</v>
      </c>
      <c r="J3873" s="195"/>
      <c r="K3873">
        <v>66</v>
      </c>
      <c r="L3873" s="195" t="s">
        <v>28</v>
      </c>
      <c r="M3873" s="293" t="s">
        <v>13</v>
      </c>
      <c r="N3873" t="s">
        <v>14</v>
      </c>
      <c r="O3873" t="s">
        <v>309</v>
      </c>
      <c r="P3873" t="s">
        <v>1606</v>
      </c>
      <c r="Q3873" t="s">
        <v>6386</v>
      </c>
      <c r="R3873" s="230">
        <v>45199</v>
      </c>
      <c r="S3873" s="230">
        <v>45231</v>
      </c>
      <c r="T3873" t="s">
        <v>8407</v>
      </c>
      <c r="U3873" s="259"/>
      <c r="V3873" s="259"/>
      <c r="W3873" s="259"/>
      <c r="X3873" s="259"/>
      <c r="Y3873" s="260"/>
      <c r="Z3873" t="s">
        <v>8353</v>
      </c>
      <c r="AA3873" t="s">
        <v>8452</v>
      </c>
      <c r="AB3873">
        <v>1722524747</v>
      </c>
      <c r="AC3873" s="261" t="str">
        <f>_xlfn.IFNA(IF(Table[[#This Row],[Programme Partner]]&lt;&gt;Table[[#This Row],[Implementing Partner]],CONCATENATE(Table[[#This Row],[Programme Partner]],"-",Table[[#This Row],[Implementing Partner]]),Table[[#This Row],[Programme Partner]]),"")</f>
        <v>CARITAS</v>
      </c>
    </row>
    <row r="3874" spans="1:29" ht="16.5" customHeight="1">
      <c r="A3874" s="183"/>
      <c r="B3874" s="183" t="s">
        <v>8385</v>
      </c>
      <c r="C3874" s="195" t="s">
        <v>8350</v>
      </c>
      <c r="D3874" s="268" t="s">
        <v>8350</v>
      </c>
      <c r="E3874" s="233" t="s">
        <v>8465</v>
      </c>
      <c r="F3874" s="195" t="s">
        <v>27</v>
      </c>
      <c r="G3874" s="195" t="s">
        <v>8014</v>
      </c>
      <c r="H3874" s="301" t="s">
        <v>8412</v>
      </c>
      <c r="I3874" s="195" t="str">
        <f>IFERROR(VLOOKUP(Table[[#This Row],[Activity Details of Assistance]],WHAT!E:F,2,FALSE),"")</f>
        <v># of HH</v>
      </c>
      <c r="J3874" s="195"/>
      <c r="K3874">
        <v>22</v>
      </c>
      <c r="L3874" s="195" t="s">
        <v>28</v>
      </c>
      <c r="M3874" s="293" t="s">
        <v>13</v>
      </c>
      <c r="N3874" t="s">
        <v>14</v>
      </c>
      <c r="O3874" t="s">
        <v>309</v>
      </c>
      <c r="P3874" t="s">
        <v>1606</v>
      </c>
      <c r="Q3874" t="s">
        <v>6386</v>
      </c>
      <c r="R3874" s="230">
        <v>45199</v>
      </c>
      <c r="S3874" s="230">
        <v>45231</v>
      </c>
      <c r="T3874" t="s">
        <v>8407</v>
      </c>
      <c r="U3874" s="259"/>
      <c r="V3874" s="259"/>
      <c r="W3874" s="259"/>
      <c r="X3874" s="259"/>
      <c r="Y3874" s="260"/>
      <c r="Z3874" t="s">
        <v>8353</v>
      </c>
      <c r="AA3874" t="s">
        <v>8452</v>
      </c>
      <c r="AB3874">
        <v>1722524747</v>
      </c>
      <c r="AC3874" s="261" t="str">
        <f>_xlfn.IFNA(IF(Table[[#This Row],[Programme Partner]]&lt;&gt;Table[[#This Row],[Implementing Partner]],CONCATENATE(Table[[#This Row],[Programme Partner]],"-",Table[[#This Row],[Implementing Partner]]),Table[[#This Row],[Programme Partner]]),"")</f>
        <v>CARITAS</v>
      </c>
    </row>
    <row r="3875" spans="1:29" ht="16.5" customHeight="1">
      <c r="A3875" s="183"/>
      <c r="B3875" s="183" t="s">
        <v>8385</v>
      </c>
      <c r="C3875" s="195" t="s">
        <v>8350</v>
      </c>
      <c r="D3875" s="268" t="s">
        <v>8350</v>
      </c>
      <c r="E3875" s="233" t="s">
        <v>8465</v>
      </c>
      <c r="F3875" s="195" t="s">
        <v>27</v>
      </c>
      <c r="G3875" s="195" t="s">
        <v>8011</v>
      </c>
      <c r="H3875" s="301" t="s">
        <v>8363</v>
      </c>
      <c r="I3875" s="195" t="str">
        <f>IFERROR(VLOOKUP(Table[[#This Row],[Activity Details of Assistance]],WHAT!E:F,2,FALSE),"")</f>
        <v># of tube well</v>
      </c>
      <c r="J3875" s="195"/>
      <c r="K3875">
        <v>5</v>
      </c>
      <c r="L3875" s="195" t="s">
        <v>28</v>
      </c>
      <c r="M3875" s="293" t="s">
        <v>13</v>
      </c>
      <c r="N3875" t="s">
        <v>14</v>
      </c>
      <c r="O3875" t="s">
        <v>309</v>
      </c>
      <c r="P3875" t="s">
        <v>1606</v>
      </c>
      <c r="Q3875" t="s">
        <v>4668</v>
      </c>
      <c r="R3875" s="230">
        <v>45107</v>
      </c>
      <c r="S3875" s="230">
        <v>45626</v>
      </c>
      <c r="T3875" t="s">
        <v>8407</v>
      </c>
      <c r="U3875" s="259"/>
      <c r="V3875" s="259"/>
      <c r="W3875" s="259"/>
      <c r="X3875" s="259"/>
      <c r="Y3875" s="260"/>
      <c r="Z3875" t="s">
        <v>8353</v>
      </c>
      <c r="AA3875" t="s">
        <v>8452</v>
      </c>
      <c r="AB3875">
        <v>1722524747</v>
      </c>
      <c r="AC3875" s="261" t="str">
        <f>_xlfn.IFNA(IF(Table[[#This Row],[Programme Partner]]&lt;&gt;Table[[#This Row],[Implementing Partner]],CONCATENATE(Table[[#This Row],[Programme Partner]],"-",Table[[#This Row],[Implementing Partner]]),Table[[#This Row],[Programme Partner]]),"")</f>
        <v>CARITAS</v>
      </c>
    </row>
    <row r="3876" spans="1:29" ht="16.5" customHeight="1">
      <c r="A3876" s="183"/>
      <c r="B3876" s="183" t="s">
        <v>8385</v>
      </c>
      <c r="C3876" s="195" t="s">
        <v>8350</v>
      </c>
      <c r="D3876" s="268" t="s">
        <v>8350</v>
      </c>
      <c r="E3876" s="233" t="s">
        <v>8465</v>
      </c>
      <c r="F3876" s="195" t="s">
        <v>27</v>
      </c>
      <c r="G3876" s="195" t="s">
        <v>8012</v>
      </c>
      <c r="H3876" s="301" t="s">
        <v>8365</v>
      </c>
      <c r="I3876" s="195" t="str">
        <f>IFERROR(VLOOKUP(Table[[#This Row],[Activity Details of Assistance]],WHAT!E:F,2,FALSE),"")</f>
        <v># of door</v>
      </c>
      <c r="J3876" s="195"/>
      <c r="K3876">
        <v>1</v>
      </c>
      <c r="L3876" s="195" t="s">
        <v>28</v>
      </c>
      <c r="M3876" s="293" t="s">
        <v>13</v>
      </c>
      <c r="N3876" t="s">
        <v>14</v>
      </c>
      <c r="O3876" t="s">
        <v>309</v>
      </c>
      <c r="P3876" t="s">
        <v>1606</v>
      </c>
      <c r="Q3876" t="s">
        <v>4668</v>
      </c>
      <c r="R3876" s="230">
        <v>45107</v>
      </c>
      <c r="S3876" s="230">
        <v>45626</v>
      </c>
      <c r="T3876" t="s">
        <v>8407</v>
      </c>
      <c r="U3876" s="259"/>
      <c r="V3876" s="259"/>
      <c r="W3876" s="259"/>
      <c r="X3876" s="259"/>
      <c r="Y3876" s="260"/>
      <c r="Z3876" t="s">
        <v>8353</v>
      </c>
      <c r="AA3876" t="s">
        <v>8452</v>
      </c>
      <c r="AB3876">
        <v>1722524747</v>
      </c>
      <c r="AC3876" s="261" t="str">
        <f>_xlfn.IFNA(IF(Table[[#This Row],[Programme Partner]]&lt;&gt;Table[[#This Row],[Implementing Partner]],CONCATENATE(Table[[#This Row],[Programme Partner]],"-",Table[[#This Row],[Implementing Partner]]),Table[[#This Row],[Programme Partner]]),"")</f>
        <v>CARITAS</v>
      </c>
    </row>
    <row r="3877" spans="1:29" ht="16.5" customHeight="1">
      <c r="A3877" s="183"/>
      <c r="B3877" s="183" t="s">
        <v>8385</v>
      </c>
      <c r="C3877" s="195" t="s">
        <v>8350</v>
      </c>
      <c r="D3877" s="268" t="s">
        <v>8350</v>
      </c>
      <c r="E3877" s="233" t="s">
        <v>8465</v>
      </c>
      <c r="F3877" s="195" t="s">
        <v>27</v>
      </c>
      <c r="G3877" s="195" t="s">
        <v>8012</v>
      </c>
      <c r="H3877" s="301" t="s">
        <v>8312</v>
      </c>
      <c r="I3877" s="195" t="str">
        <f>IFERROR(VLOOKUP(Table[[#This Row],[Activity Details of Assistance]],WHAT!E:F,2,FALSE),"")</f>
        <v># of door</v>
      </c>
      <c r="J3877" s="195"/>
      <c r="K3877">
        <v>25</v>
      </c>
      <c r="L3877" s="195" t="s">
        <v>28</v>
      </c>
      <c r="M3877" s="293" t="s">
        <v>13</v>
      </c>
      <c r="N3877" t="s">
        <v>14</v>
      </c>
      <c r="O3877" t="s">
        <v>309</v>
      </c>
      <c r="P3877" t="s">
        <v>1606</v>
      </c>
      <c r="Q3877" t="s">
        <v>4668</v>
      </c>
      <c r="R3877" s="230">
        <v>45107</v>
      </c>
      <c r="S3877" s="230">
        <v>45626</v>
      </c>
      <c r="T3877" t="s">
        <v>8407</v>
      </c>
      <c r="U3877" s="259"/>
      <c r="V3877" s="259"/>
      <c r="W3877" s="259"/>
      <c r="X3877" s="259"/>
      <c r="Y3877" s="260"/>
      <c r="Z3877" t="s">
        <v>8353</v>
      </c>
      <c r="AA3877" t="s">
        <v>8452</v>
      </c>
      <c r="AB3877">
        <v>1722524747</v>
      </c>
      <c r="AC3877" s="261" t="str">
        <f>_xlfn.IFNA(IF(Table[[#This Row],[Programme Partner]]&lt;&gt;Table[[#This Row],[Implementing Partner]],CONCATENATE(Table[[#This Row],[Programme Partner]],"-",Table[[#This Row],[Implementing Partner]]),Table[[#This Row],[Programme Partner]]),"")</f>
        <v>CARITAS</v>
      </c>
    </row>
    <row r="3878" spans="1:29" ht="16.5" customHeight="1">
      <c r="A3878" s="183"/>
      <c r="B3878" s="183" t="s">
        <v>8385</v>
      </c>
      <c r="C3878" s="195" t="s">
        <v>8350</v>
      </c>
      <c r="D3878" s="268" t="s">
        <v>8350</v>
      </c>
      <c r="E3878" s="233" t="s">
        <v>8465</v>
      </c>
      <c r="F3878" s="195" t="s">
        <v>27</v>
      </c>
      <c r="G3878" s="195" t="s">
        <v>8013</v>
      </c>
      <c r="H3878" s="301" t="s">
        <v>8286</v>
      </c>
      <c r="I3878" s="195" t="str">
        <f>IFERROR(VLOOKUP(Table[[#This Row],[Activity Details of Assistance]],WHAT!E:F,2,FALSE),"")</f>
        <v># of HP sessions at community level</v>
      </c>
      <c r="J3878" s="195"/>
      <c r="K3878">
        <v>31</v>
      </c>
      <c r="L3878" s="195" t="s">
        <v>28</v>
      </c>
      <c r="M3878" s="293" t="s">
        <v>13</v>
      </c>
      <c r="N3878" t="s">
        <v>14</v>
      </c>
      <c r="O3878" t="s">
        <v>309</v>
      </c>
      <c r="P3878" t="s">
        <v>1606</v>
      </c>
      <c r="Q3878" t="s">
        <v>4668</v>
      </c>
      <c r="R3878" s="230">
        <v>45107</v>
      </c>
      <c r="S3878" s="230">
        <v>45626</v>
      </c>
      <c r="T3878" t="s">
        <v>8407</v>
      </c>
      <c r="U3878" s="259"/>
      <c r="V3878" s="259"/>
      <c r="W3878" s="259"/>
      <c r="X3878" s="259"/>
      <c r="Y3878" s="260"/>
      <c r="Z3878" t="s">
        <v>8353</v>
      </c>
      <c r="AA3878" t="s">
        <v>8452</v>
      </c>
      <c r="AB3878">
        <v>1722524747</v>
      </c>
      <c r="AC3878" s="261" t="str">
        <f>_xlfn.IFNA(IF(Table[[#This Row],[Programme Partner]]&lt;&gt;Table[[#This Row],[Implementing Partner]],CONCATENATE(Table[[#This Row],[Programme Partner]],"-",Table[[#This Row],[Implementing Partner]]),Table[[#This Row],[Programme Partner]]),"")</f>
        <v>CARITAS</v>
      </c>
    </row>
    <row r="3879" spans="1:29" ht="16.5" customHeight="1">
      <c r="A3879" s="183"/>
      <c r="B3879" s="183" t="s">
        <v>8385</v>
      </c>
      <c r="C3879" s="195" t="s">
        <v>8350</v>
      </c>
      <c r="D3879" s="268" t="s">
        <v>8350</v>
      </c>
      <c r="E3879" s="233" t="s">
        <v>8465</v>
      </c>
      <c r="F3879" s="195" t="s">
        <v>27</v>
      </c>
      <c r="G3879" s="195" t="s">
        <v>8013</v>
      </c>
      <c r="H3879" s="301" t="s">
        <v>8287</v>
      </c>
      <c r="I3879" s="195" t="str">
        <f>IFERROR(VLOOKUP(Table[[#This Row],[Activity Details of Assistance]],WHAT!E:F,2,FALSE),"")</f>
        <v># of HP sessions at HH level</v>
      </c>
      <c r="J3879" s="195"/>
      <c r="K3879">
        <v>310</v>
      </c>
      <c r="L3879" s="195" t="s">
        <v>28</v>
      </c>
      <c r="M3879" s="293" t="s">
        <v>13</v>
      </c>
      <c r="N3879" t="s">
        <v>14</v>
      </c>
      <c r="O3879" t="s">
        <v>309</v>
      </c>
      <c r="P3879" t="s">
        <v>1606</v>
      </c>
      <c r="Q3879" t="s">
        <v>4668</v>
      </c>
      <c r="R3879" s="230">
        <v>45107</v>
      </c>
      <c r="S3879" s="230">
        <v>45626</v>
      </c>
      <c r="T3879" t="s">
        <v>8407</v>
      </c>
      <c r="U3879" s="259"/>
      <c r="V3879" s="259"/>
      <c r="W3879" s="259"/>
      <c r="X3879" s="259"/>
      <c r="Y3879" s="260"/>
      <c r="Z3879" t="s">
        <v>8353</v>
      </c>
      <c r="AA3879" t="s">
        <v>8452</v>
      </c>
      <c r="AB3879">
        <v>1722524747</v>
      </c>
      <c r="AC3879" s="261" t="str">
        <f>_xlfn.IFNA(IF(Table[[#This Row],[Programme Partner]]&lt;&gt;Table[[#This Row],[Implementing Partner]],CONCATENATE(Table[[#This Row],[Programme Partner]],"-",Table[[#This Row],[Implementing Partner]]),Table[[#This Row],[Programme Partner]]),"")</f>
        <v>CARITAS</v>
      </c>
    </row>
    <row r="3880" spans="1:29" ht="16.5" customHeight="1">
      <c r="A3880" s="183"/>
      <c r="B3880" s="183" t="s">
        <v>8385</v>
      </c>
      <c r="C3880" s="195" t="s">
        <v>8350</v>
      </c>
      <c r="D3880" s="268" t="s">
        <v>8350</v>
      </c>
      <c r="E3880" s="233" t="s">
        <v>8465</v>
      </c>
      <c r="F3880" s="195" t="s">
        <v>27</v>
      </c>
      <c r="G3880" s="195" t="s">
        <v>8014</v>
      </c>
      <c r="H3880" s="301" t="s">
        <v>8313</v>
      </c>
      <c r="I3880" s="195" t="str">
        <f>IFERROR(VLOOKUP(Table[[#This Row],[Activity Details of Assistance]],WHAT!E:F,2,FALSE),"")</f>
        <v># of campaign per camp </v>
      </c>
      <c r="J3880" s="195"/>
      <c r="K3880">
        <v>12</v>
      </c>
      <c r="L3880" s="195" t="s">
        <v>28</v>
      </c>
      <c r="M3880" s="293" t="s">
        <v>13</v>
      </c>
      <c r="N3880" t="s">
        <v>14</v>
      </c>
      <c r="O3880" t="s">
        <v>309</v>
      </c>
      <c r="P3880" t="s">
        <v>1606</v>
      </c>
      <c r="Q3880" t="s">
        <v>4668</v>
      </c>
      <c r="R3880" s="230">
        <v>45107</v>
      </c>
      <c r="S3880" s="230">
        <v>45626</v>
      </c>
      <c r="T3880" t="s">
        <v>8407</v>
      </c>
      <c r="U3880" s="259"/>
      <c r="V3880" s="259"/>
      <c r="W3880" s="259"/>
      <c r="X3880" s="259"/>
      <c r="Y3880" s="260"/>
      <c r="Z3880" t="s">
        <v>8353</v>
      </c>
      <c r="AA3880" t="s">
        <v>8452</v>
      </c>
      <c r="AB3880">
        <v>1722524747</v>
      </c>
      <c r="AC3880" s="261" t="str">
        <f>_xlfn.IFNA(IF(Table[[#This Row],[Programme Partner]]&lt;&gt;Table[[#This Row],[Implementing Partner]],CONCATENATE(Table[[#This Row],[Programme Partner]],"-",Table[[#This Row],[Implementing Partner]]),Table[[#This Row],[Programme Partner]]),"")</f>
        <v>CARITAS</v>
      </c>
    </row>
    <row r="3881" spans="1:29" ht="16.5" customHeight="1">
      <c r="A3881" s="183"/>
      <c r="B3881" s="183" t="s">
        <v>8385</v>
      </c>
      <c r="C3881" s="195" t="s">
        <v>8350</v>
      </c>
      <c r="D3881" s="268" t="s">
        <v>8350</v>
      </c>
      <c r="E3881" s="233" t="s">
        <v>8465</v>
      </c>
      <c r="F3881" s="195" t="s">
        <v>27</v>
      </c>
      <c r="G3881" s="195" t="s">
        <v>8014</v>
      </c>
      <c r="H3881" s="301" t="s">
        <v>8412</v>
      </c>
      <c r="I3881" s="195" t="str">
        <f>IFERROR(VLOOKUP(Table[[#This Row],[Activity Details of Assistance]],WHAT!E:F,2,FALSE),"")</f>
        <v># of HH</v>
      </c>
      <c r="J3881" s="195"/>
      <c r="K3881">
        <v>85</v>
      </c>
      <c r="L3881" s="195" t="s">
        <v>28</v>
      </c>
      <c r="M3881" s="293" t="s">
        <v>13</v>
      </c>
      <c r="N3881" t="s">
        <v>14</v>
      </c>
      <c r="O3881" t="s">
        <v>309</v>
      </c>
      <c r="P3881" t="s">
        <v>1606</v>
      </c>
      <c r="Q3881" t="s">
        <v>4668</v>
      </c>
      <c r="R3881" s="230">
        <v>45107</v>
      </c>
      <c r="S3881" s="230">
        <v>45626</v>
      </c>
      <c r="T3881" t="s">
        <v>8407</v>
      </c>
      <c r="U3881" s="259"/>
      <c r="V3881" s="259"/>
      <c r="W3881" s="259"/>
      <c r="X3881" s="259"/>
      <c r="Y3881" s="260"/>
      <c r="Z3881" t="s">
        <v>8353</v>
      </c>
      <c r="AA3881" t="s">
        <v>8452</v>
      </c>
      <c r="AB3881">
        <v>1722524747</v>
      </c>
      <c r="AC3881" s="261" t="str">
        <f>_xlfn.IFNA(IF(Table[[#This Row],[Programme Partner]]&lt;&gt;Table[[#This Row],[Implementing Partner]],CONCATENATE(Table[[#This Row],[Programme Partner]],"-",Table[[#This Row],[Implementing Partner]]),Table[[#This Row],[Programme Partner]]),"")</f>
        <v>CARITAS</v>
      </c>
    </row>
    <row r="3882" spans="1:29" ht="16.5" customHeight="1">
      <c r="A3882" s="183"/>
      <c r="B3882" s="183" t="s">
        <v>8385</v>
      </c>
      <c r="C3882" s="195" t="s">
        <v>8350</v>
      </c>
      <c r="D3882" s="268" t="s">
        <v>8350</v>
      </c>
      <c r="E3882" s="233" t="s">
        <v>8351</v>
      </c>
      <c r="F3882" s="195" t="s">
        <v>27</v>
      </c>
      <c r="G3882" s="195" t="s">
        <v>8011</v>
      </c>
      <c r="H3882" s="301" t="s">
        <v>8363</v>
      </c>
      <c r="I3882" s="195" t="str">
        <f>IFERROR(VLOOKUP(Table[[#This Row],[Activity Details of Assistance]],WHAT!E:F,2,FALSE),"")</f>
        <v># of tube well</v>
      </c>
      <c r="J3882" s="195"/>
      <c r="K3882">
        <v>10</v>
      </c>
      <c r="L3882" s="195" t="s">
        <v>28</v>
      </c>
      <c r="M3882" s="293" t="s">
        <v>13</v>
      </c>
      <c r="N3882" t="s">
        <v>14</v>
      </c>
      <c r="O3882" t="s">
        <v>309</v>
      </c>
      <c r="P3882" t="s">
        <v>1606</v>
      </c>
      <c r="Q3882" t="s">
        <v>6386</v>
      </c>
      <c r="R3882" s="230">
        <v>45138</v>
      </c>
      <c r="S3882" s="230">
        <v>45291</v>
      </c>
      <c r="T3882" t="s">
        <v>8407</v>
      </c>
      <c r="U3882" s="259"/>
      <c r="V3882" s="259"/>
      <c r="W3882" s="259"/>
      <c r="X3882" s="259"/>
      <c r="Y3882" s="260"/>
      <c r="Z3882" t="s">
        <v>8353</v>
      </c>
      <c r="AA3882" t="s">
        <v>8452</v>
      </c>
      <c r="AB3882">
        <v>1722524747</v>
      </c>
      <c r="AC3882" s="261" t="str">
        <f>_xlfn.IFNA(IF(Table[[#This Row],[Programme Partner]]&lt;&gt;Table[[#This Row],[Implementing Partner]],CONCATENATE(Table[[#This Row],[Programme Partner]],"-",Table[[#This Row],[Implementing Partner]]),Table[[#This Row],[Programme Partner]]),"")</f>
        <v>CARITAS</v>
      </c>
    </row>
    <row r="3883" spans="1:29" ht="16.5" customHeight="1">
      <c r="A3883" s="183"/>
      <c r="B3883" s="183" t="s">
        <v>8385</v>
      </c>
      <c r="C3883" s="195" t="s">
        <v>8350</v>
      </c>
      <c r="D3883" s="268" t="s">
        <v>8350</v>
      </c>
      <c r="E3883" s="233" t="s">
        <v>8351</v>
      </c>
      <c r="F3883" s="195" t="s">
        <v>27</v>
      </c>
      <c r="G3883" s="195" t="s">
        <v>8012</v>
      </c>
      <c r="H3883" s="301" t="s">
        <v>8364</v>
      </c>
      <c r="I3883" s="195" t="str">
        <f>IFERROR(VLOOKUP(Table[[#This Row],[Activity Details of Assistance]],WHAT!E:F,2,FALSE),"")</f>
        <v xml:space="preserve"># of door </v>
      </c>
      <c r="J3883" s="195"/>
      <c r="K3883">
        <v>5</v>
      </c>
      <c r="L3883" s="195" t="s">
        <v>28</v>
      </c>
      <c r="M3883" s="293" t="s">
        <v>13</v>
      </c>
      <c r="N3883" t="s">
        <v>14</v>
      </c>
      <c r="O3883" t="s">
        <v>309</v>
      </c>
      <c r="P3883" t="s">
        <v>1606</v>
      </c>
      <c r="Q3883" t="s">
        <v>6386</v>
      </c>
      <c r="R3883" s="230">
        <v>45138</v>
      </c>
      <c r="S3883" s="230">
        <v>45291</v>
      </c>
      <c r="T3883" t="s">
        <v>8407</v>
      </c>
      <c r="U3883" s="259"/>
      <c r="V3883" s="259"/>
      <c r="W3883" s="259"/>
      <c r="X3883" s="259"/>
      <c r="Y3883" s="260"/>
      <c r="Z3883" t="s">
        <v>8353</v>
      </c>
      <c r="AA3883" t="s">
        <v>8452</v>
      </c>
      <c r="AB3883">
        <v>1722524747</v>
      </c>
      <c r="AC3883" s="261" t="str">
        <f>_xlfn.IFNA(IF(Table[[#This Row],[Programme Partner]]&lt;&gt;Table[[#This Row],[Implementing Partner]],CONCATENATE(Table[[#This Row],[Programme Partner]],"-",Table[[#This Row],[Implementing Partner]]),Table[[#This Row],[Programme Partner]]),"")</f>
        <v>CARITAS</v>
      </c>
    </row>
    <row r="3884" spans="1:29" ht="16.5" customHeight="1">
      <c r="A3884" s="183"/>
      <c r="B3884" s="183" t="s">
        <v>8385</v>
      </c>
      <c r="C3884" s="195" t="s">
        <v>8350</v>
      </c>
      <c r="D3884" s="268" t="s">
        <v>8350</v>
      </c>
      <c r="E3884" s="233" t="s">
        <v>8351</v>
      </c>
      <c r="F3884" s="195" t="s">
        <v>27</v>
      </c>
      <c r="G3884" s="195" t="s">
        <v>8012</v>
      </c>
      <c r="H3884" s="301" t="s">
        <v>8365</v>
      </c>
      <c r="I3884" s="195" t="str">
        <f>IFERROR(VLOOKUP(Table[[#This Row],[Activity Details of Assistance]],WHAT!E:F,2,FALSE),"")</f>
        <v># of door</v>
      </c>
      <c r="J3884" s="195"/>
      <c r="K3884">
        <v>10</v>
      </c>
      <c r="L3884" s="195" t="s">
        <v>28</v>
      </c>
      <c r="M3884" s="293" t="s">
        <v>13</v>
      </c>
      <c r="N3884" t="s">
        <v>14</v>
      </c>
      <c r="O3884" t="s">
        <v>309</v>
      </c>
      <c r="P3884" t="s">
        <v>1606</v>
      </c>
      <c r="Q3884" t="s">
        <v>6386</v>
      </c>
      <c r="R3884" s="230">
        <v>45138</v>
      </c>
      <c r="S3884" s="230">
        <v>45291</v>
      </c>
      <c r="T3884" t="s">
        <v>8407</v>
      </c>
      <c r="U3884" s="259"/>
      <c r="V3884" s="259"/>
      <c r="W3884" s="259"/>
      <c r="X3884" s="259"/>
      <c r="Y3884" s="260"/>
      <c r="Z3884" t="s">
        <v>8353</v>
      </c>
      <c r="AA3884" t="s">
        <v>8452</v>
      </c>
      <c r="AB3884">
        <v>1722524747</v>
      </c>
      <c r="AC3884" s="261" t="str">
        <f>_xlfn.IFNA(IF(Table[[#This Row],[Programme Partner]]&lt;&gt;Table[[#This Row],[Implementing Partner]],CONCATENATE(Table[[#This Row],[Programme Partner]],"-",Table[[#This Row],[Implementing Partner]]),Table[[#This Row],[Programme Partner]]),"")</f>
        <v>CARITAS</v>
      </c>
    </row>
    <row r="3885" spans="1:29" ht="16.5" customHeight="1">
      <c r="A3885" s="183"/>
      <c r="B3885" s="183" t="s">
        <v>8385</v>
      </c>
      <c r="C3885" s="195" t="s">
        <v>8350</v>
      </c>
      <c r="D3885" s="268" t="s">
        <v>8350</v>
      </c>
      <c r="E3885" s="233" t="s">
        <v>8351</v>
      </c>
      <c r="F3885" s="195" t="s">
        <v>27</v>
      </c>
      <c r="G3885" s="195" t="s">
        <v>8012</v>
      </c>
      <c r="H3885" s="301" t="s">
        <v>8312</v>
      </c>
      <c r="I3885" s="195" t="str">
        <f>IFERROR(VLOOKUP(Table[[#This Row],[Activity Details of Assistance]],WHAT!E:F,2,FALSE),"")</f>
        <v># of door</v>
      </c>
      <c r="J3885" s="195"/>
      <c r="K3885">
        <v>12</v>
      </c>
      <c r="L3885" s="195" t="s">
        <v>28</v>
      </c>
      <c r="M3885" s="293" t="s">
        <v>13</v>
      </c>
      <c r="N3885" t="s">
        <v>14</v>
      </c>
      <c r="O3885" t="s">
        <v>309</v>
      </c>
      <c r="P3885" t="s">
        <v>1606</v>
      </c>
      <c r="Q3885" t="s">
        <v>6386</v>
      </c>
      <c r="R3885" s="230">
        <v>45138</v>
      </c>
      <c r="S3885" s="230">
        <v>45291</v>
      </c>
      <c r="T3885" t="s">
        <v>8407</v>
      </c>
      <c r="U3885" s="259"/>
      <c r="V3885" s="259"/>
      <c r="W3885" s="259"/>
      <c r="X3885" s="259"/>
      <c r="Y3885" s="260"/>
      <c r="Z3885" t="s">
        <v>8353</v>
      </c>
      <c r="AA3885" t="s">
        <v>8452</v>
      </c>
      <c r="AB3885">
        <v>1722524747</v>
      </c>
      <c r="AC3885" s="261" t="str">
        <f>_xlfn.IFNA(IF(Table[[#This Row],[Programme Partner]]&lt;&gt;Table[[#This Row],[Implementing Partner]],CONCATENATE(Table[[#This Row],[Programme Partner]],"-",Table[[#This Row],[Implementing Partner]]),Table[[#This Row],[Programme Partner]]),"")</f>
        <v>CARITAS</v>
      </c>
    </row>
    <row r="3886" spans="1:29" ht="16.5" customHeight="1">
      <c r="A3886" s="183"/>
      <c r="B3886" s="183" t="s">
        <v>8385</v>
      </c>
      <c r="C3886" s="195" t="s">
        <v>8350</v>
      </c>
      <c r="D3886" s="268" t="s">
        <v>8350</v>
      </c>
      <c r="E3886" s="233" t="s">
        <v>8351</v>
      </c>
      <c r="F3886" s="195" t="s">
        <v>27</v>
      </c>
      <c r="G3886" s="195" t="s">
        <v>8013</v>
      </c>
      <c r="H3886" s="301" t="s">
        <v>8286</v>
      </c>
      <c r="I3886" s="195" t="str">
        <f>IFERROR(VLOOKUP(Table[[#This Row],[Activity Details of Assistance]],WHAT!E:F,2,FALSE),"")</f>
        <v># of HP sessions at community level</v>
      </c>
      <c r="J3886" s="195"/>
      <c r="K3886">
        <v>100</v>
      </c>
      <c r="L3886" s="195" t="s">
        <v>28</v>
      </c>
      <c r="M3886" s="293" t="s">
        <v>13</v>
      </c>
      <c r="N3886" t="s">
        <v>14</v>
      </c>
      <c r="O3886" t="s">
        <v>309</v>
      </c>
      <c r="P3886" t="s">
        <v>1606</v>
      </c>
      <c r="Q3886" t="s">
        <v>6386</v>
      </c>
      <c r="R3886" s="230">
        <v>45138</v>
      </c>
      <c r="S3886" s="230">
        <v>45291</v>
      </c>
      <c r="T3886" t="s">
        <v>8407</v>
      </c>
      <c r="U3886" s="259"/>
      <c r="V3886" s="259"/>
      <c r="W3886" s="259"/>
      <c r="X3886" s="259"/>
      <c r="Y3886" s="260"/>
      <c r="Z3886" t="s">
        <v>8353</v>
      </c>
      <c r="AA3886" t="s">
        <v>8452</v>
      </c>
      <c r="AB3886">
        <v>1722524747</v>
      </c>
      <c r="AC3886" s="261" t="str">
        <f>_xlfn.IFNA(IF(Table[[#This Row],[Programme Partner]]&lt;&gt;Table[[#This Row],[Implementing Partner]],CONCATENATE(Table[[#This Row],[Programme Partner]],"-",Table[[#This Row],[Implementing Partner]]),Table[[#This Row],[Programme Partner]]),"")</f>
        <v>CARITAS</v>
      </c>
    </row>
    <row r="3887" spans="1:29" ht="16.5" customHeight="1">
      <c r="A3887" s="183"/>
      <c r="B3887" s="183" t="s">
        <v>8385</v>
      </c>
      <c r="C3887" s="195" t="s">
        <v>8350</v>
      </c>
      <c r="D3887" s="268" t="s">
        <v>8350</v>
      </c>
      <c r="E3887" s="233" t="s">
        <v>8351</v>
      </c>
      <c r="F3887" s="195" t="s">
        <v>27</v>
      </c>
      <c r="G3887" s="195" t="s">
        <v>8013</v>
      </c>
      <c r="H3887" s="301" t="s">
        <v>8287</v>
      </c>
      <c r="I3887" s="195" t="str">
        <f>IFERROR(VLOOKUP(Table[[#This Row],[Activity Details of Assistance]],WHAT!E:F,2,FALSE),"")</f>
        <v># of HP sessions at HH level</v>
      </c>
      <c r="J3887" s="195"/>
      <c r="K3887">
        <v>900</v>
      </c>
      <c r="L3887" s="195" t="s">
        <v>28</v>
      </c>
      <c r="M3887" s="293" t="s">
        <v>13</v>
      </c>
      <c r="N3887" t="s">
        <v>14</v>
      </c>
      <c r="O3887" t="s">
        <v>309</v>
      </c>
      <c r="P3887" t="s">
        <v>1606</v>
      </c>
      <c r="Q3887" t="s">
        <v>6386</v>
      </c>
      <c r="R3887" s="230">
        <v>45138</v>
      </c>
      <c r="S3887" s="230">
        <v>45291</v>
      </c>
      <c r="T3887" t="s">
        <v>8407</v>
      </c>
      <c r="U3887" s="259"/>
      <c r="V3887" s="259"/>
      <c r="W3887" s="259"/>
      <c r="X3887" s="259"/>
      <c r="Y3887" s="260"/>
      <c r="Z3887" t="s">
        <v>8353</v>
      </c>
      <c r="AA3887" t="s">
        <v>8452</v>
      </c>
      <c r="AB3887">
        <v>1722524747</v>
      </c>
      <c r="AC3887" s="261" t="str">
        <f>_xlfn.IFNA(IF(Table[[#This Row],[Programme Partner]]&lt;&gt;Table[[#This Row],[Implementing Partner]],CONCATENATE(Table[[#This Row],[Programme Partner]],"-",Table[[#This Row],[Implementing Partner]]),Table[[#This Row],[Programme Partner]]),"")</f>
        <v>CARITAS</v>
      </c>
    </row>
    <row r="3888" spans="1:29" ht="16.5" customHeight="1">
      <c r="A3888" s="183"/>
      <c r="B3888" s="183" t="s">
        <v>8385</v>
      </c>
      <c r="C3888" s="195" t="s">
        <v>8350</v>
      </c>
      <c r="D3888" s="268" t="s">
        <v>8350</v>
      </c>
      <c r="E3888" s="233" t="s">
        <v>8351</v>
      </c>
      <c r="F3888" s="195" t="s">
        <v>27</v>
      </c>
      <c r="G3888" s="195" t="s">
        <v>8013</v>
      </c>
      <c r="H3888" s="301" t="s">
        <v>8327</v>
      </c>
      <c r="I3888" s="195" t="str">
        <f>IFERROR(VLOOKUP(Table[[#This Row],[Activity Details of Assistance]],WHAT!E:F,2,FALSE),"")</f>
        <v># of HP sessions at institution level</v>
      </c>
      <c r="J3888" s="195"/>
      <c r="K3888">
        <v>9</v>
      </c>
      <c r="L3888" s="195" t="s">
        <v>28</v>
      </c>
      <c r="M3888" s="293" t="s">
        <v>13</v>
      </c>
      <c r="N3888" t="s">
        <v>14</v>
      </c>
      <c r="O3888" t="s">
        <v>309</v>
      </c>
      <c r="P3888" t="s">
        <v>1606</v>
      </c>
      <c r="Q3888" t="s">
        <v>6386</v>
      </c>
      <c r="R3888" s="230">
        <v>45138</v>
      </c>
      <c r="S3888" s="230">
        <v>45291</v>
      </c>
      <c r="T3888" t="s">
        <v>8407</v>
      </c>
      <c r="U3888" s="259"/>
      <c r="V3888" s="259"/>
      <c r="W3888" s="259"/>
      <c r="X3888" s="259"/>
      <c r="Y3888" s="260"/>
      <c r="Z3888" t="s">
        <v>8353</v>
      </c>
      <c r="AA3888" t="s">
        <v>8452</v>
      </c>
      <c r="AB3888">
        <v>1722524747</v>
      </c>
      <c r="AC3888" s="261" t="str">
        <f>_xlfn.IFNA(IF(Table[[#This Row],[Programme Partner]]&lt;&gt;Table[[#This Row],[Implementing Partner]],CONCATENATE(Table[[#This Row],[Programme Partner]],"-",Table[[#This Row],[Implementing Partner]]),Table[[#This Row],[Programme Partner]]),"")</f>
        <v>CARITAS</v>
      </c>
    </row>
    <row r="3889" spans="1:29" ht="16.5" customHeight="1">
      <c r="A3889" s="183"/>
      <c r="B3889" s="183" t="s">
        <v>8385</v>
      </c>
      <c r="C3889" s="195" t="s">
        <v>8350</v>
      </c>
      <c r="D3889" s="268" t="s">
        <v>8350</v>
      </c>
      <c r="E3889" s="233" t="s">
        <v>8351</v>
      </c>
      <c r="F3889" s="195" t="s">
        <v>27</v>
      </c>
      <c r="G3889" s="195" t="s">
        <v>8014</v>
      </c>
      <c r="H3889" s="301" t="s">
        <v>8401</v>
      </c>
      <c r="I3889" s="195" t="str">
        <f>IFERROR(VLOOKUP(Table[[#This Row],[Activity Details of Assistance]],WHAT!E:F,2,FALSE),"")</f>
        <v># of household</v>
      </c>
      <c r="J3889" s="195"/>
      <c r="K3889">
        <v>147</v>
      </c>
      <c r="L3889" s="195" t="s">
        <v>28</v>
      </c>
      <c r="M3889" s="293" t="s">
        <v>13</v>
      </c>
      <c r="N3889" t="s">
        <v>14</v>
      </c>
      <c r="O3889" t="s">
        <v>309</v>
      </c>
      <c r="P3889" t="s">
        <v>1606</v>
      </c>
      <c r="Q3889" t="s">
        <v>6386</v>
      </c>
      <c r="R3889" s="230">
        <v>45138</v>
      </c>
      <c r="S3889" s="230">
        <v>45291</v>
      </c>
      <c r="T3889" t="s">
        <v>8407</v>
      </c>
      <c r="U3889" s="259"/>
      <c r="V3889" s="259"/>
      <c r="W3889" s="259"/>
      <c r="X3889" s="259"/>
      <c r="Y3889" s="260"/>
      <c r="Z3889" t="s">
        <v>8353</v>
      </c>
      <c r="AA3889" t="s">
        <v>8452</v>
      </c>
      <c r="AB3889">
        <v>1722524747</v>
      </c>
      <c r="AC3889" s="261" t="str">
        <f>_xlfn.IFNA(IF(Table[[#This Row],[Programme Partner]]&lt;&gt;Table[[#This Row],[Implementing Partner]],CONCATENATE(Table[[#This Row],[Programme Partner]],"-",Table[[#This Row],[Implementing Partner]]),Table[[#This Row],[Programme Partner]]),"")</f>
        <v>CARITAS</v>
      </c>
    </row>
    <row r="3890" spans="1:29" ht="16.5" customHeight="1">
      <c r="A3890" s="183"/>
      <c r="B3890" s="183" t="s">
        <v>8385</v>
      </c>
      <c r="C3890" s="195" t="s">
        <v>8350</v>
      </c>
      <c r="D3890" s="268" t="s">
        <v>8350</v>
      </c>
      <c r="E3890" s="233" t="s">
        <v>8351</v>
      </c>
      <c r="F3890" s="195" t="s">
        <v>27</v>
      </c>
      <c r="G3890" s="195" t="s">
        <v>8014</v>
      </c>
      <c r="H3890" s="301" t="s">
        <v>8412</v>
      </c>
      <c r="I3890" s="195" t="str">
        <f>IFERROR(VLOOKUP(Table[[#This Row],[Activity Details of Assistance]],WHAT!E:F,2,FALSE),"")</f>
        <v># of HH</v>
      </c>
      <c r="J3890" s="195"/>
      <c r="K3890">
        <v>145</v>
      </c>
      <c r="L3890" s="195" t="s">
        <v>28</v>
      </c>
      <c r="M3890" s="293" t="s">
        <v>13</v>
      </c>
      <c r="N3890" t="s">
        <v>14</v>
      </c>
      <c r="O3890" t="s">
        <v>309</v>
      </c>
      <c r="P3890" t="s">
        <v>1606</v>
      </c>
      <c r="Q3890" t="s">
        <v>6386</v>
      </c>
      <c r="R3890" s="230">
        <v>45138</v>
      </c>
      <c r="S3890" s="230">
        <v>45291</v>
      </c>
      <c r="T3890" t="s">
        <v>8407</v>
      </c>
      <c r="U3890" s="259"/>
      <c r="V3890" s="259"/>
      <c r="W3890" s="259"/>
      <c r="X3890" s="259"/>
      <c r="Y3890" s="260"/>
      <c r="Z3890" t="s">
        <v>8353</v>
      </c>
      <c r="AA3890" t="s">
        <v>8452</v>
      </c>
      <c r="AB3890">
        <v>1722524747</v>
      </c>
      <c r="AC3890" s="261" t="str">
        <f>_xlfn.IFNA(IF(Table[[#This Row],[Programme Partner]]&lt;&gt;Table[[#This Row],[Implementing Partner]],CONCATENATE(Table[[#This Row],[Programme Partner]],"-",Table[[#This Row],[Implementing Partner]]),Table[[#This Row],[Programme Partner]]),"")</f>
        <v>CARITAS</v>
      </c>
    </row>
    <row r="3891" spans="1:29" ht="16.5" customHeight="1">
      <c r="A3891" s="183"/>
      <c r="B3891" s="183" t="s">
        <v>8385</v>
      </c>
      <c r="C3891" s="195" t="s">
        <v>8350</v>
      </c>
      <c r="D3891" s="268" t="s">
        <v>8350</v>
      </c>
      <c r="E3891" s="233" t="s">
        <v>8351</v>
      </c>
      <c r="F3891" s="195" t="s">
        <v>27</v>
      </c>
      <c r="G3891" s="195" t="s">
        <v>8011</v>
      </c>
      <c r="H3891" s="301" t="s">
        <v>8363</v>
      </c>
      <c r="I3891" s="195" t="str">
        <f>IFERROR(VLOOKUP(Table[[#This Row],[Activity Details of Assistance]],WHAT!E:F,2,FALSE),"")</f>
        <v># of tube well</v>
      </c>
      <c r="J3891" s="195"/>
      <c r="K3891">
        <v>11</v>
      </c>
      <c r="L3891" s="195" t="s">
        <v>28</v>
      </c>
      <c r="M3891" s="293" t="s">
        <v>13</v>
      </c>
      <c r="N3891" t="s">
        <v>14</v>
      </c>
      <c r="O3891" t="s">
        <v>309</v>
      </c>
      <c r="P3891" t="s">
        <v>1606</v>
      </c>
      <c r="Q3891" t="s">
        <v>4668</v>
      </c>
      <c r="R3891" s="230">
        <v>45138</v>
      </c>
      <c r="S3891" s="230">
        <v>45291</v>
      </c>
      <c r="T3891" t="s">
        <v>8407</v>
      </c>
      <c r="U3891" s="259"/>
      <c r="V3891" s="259"/>
      <c r="W3891" s="259"/>
      <c r="X3891" s="259"/>
      <c r="Y3891" s="260"/>
      <c r="Z3891" t="s">
        <v>8353</v>
      </c>
      <c r="AA3891" t="s">
        <v>8452</v>
      </c>
      <c r="AB3891">
        <v>1722524747</v>
      </c>
      <c r="AC3891" s="261" t="str">
        <f>_xlfn.IFNA(IF(Table[[#This Row],[Programme Partner]]&lt;&gt;Table[[#This Row],[Implementing Partner]],CONCATENATE(Table[[#This Row],[Programme Partner]],"-",Table[[#This Row],[Implementing Partner]]),Table[[#This Row],[Programme Partner]]),"")</f>
        <v>CARITAS</v>
      </c>
    </row>
    <row r="3892" spans="1:29" ht="16.5" customHeight="1">
      <c r="A3892" s="183"/>
      <c r="B3892" s="183" t="s">
        <v>8385</v>
      </c>
      <c r="C3892" s="195" t="s">
        <v>8350</v>
      </c>
      <c r="D3892" s="268" t="s">
        <v>8350</v>
      </c>
      <c r="E3892" s="233" t="s">
        <v>8351</v>
      </c>
      <c r="F3892" s="195" t="s">
        <v>27</v>
      </c>
      <c r="G3892" s="195" t="s">
        <v>8012</v>
      </c>
      <c r="H3892" s="301" t="s">
        <v>8364</v>
      </c>
      <c r="I3892" s="195" t="str">
        <f>IFERROR(VLOOKUP(Table[[#This Row],[Activity Details of Assistance]],WHAT!E:F,2,FALSE),"")</f>
        <v xml:space="preserve"># of door </v>
      </c>
      <c r="J3892" s="195"/>
      <c r="K3892">
        <v>4</v>
      </c>
      <c r="L3892" s="195" t="s">
        <v>28</v>
      </c>
      <c r="M3892" s="293" t="s">
        <v>13</v>
      </c>
      <c r="N3892" t="s">
        <v>14</v>
      </c>
      <c r="O3892" t="s">
        <v>309</v>
      </c>
      <c r="P3892" t="s">
        <v>1606</v>
      </c>
      <c r="Q3892" t="s">
        <v>4668</v>
      </c>
      <c r="R3892" s="230">
        <v>45138</v>
      </c>
      <c r="S3892" s="230">
        <v>45291</v>
      </c>
      <c r="T3892" t="s">
        <v>8407</v>
      </c>
      <c r="U3892" s="259"/>
      <c r="V3892" s="259"/>
      <c r="W3892" s="259"/>
      <c r="X3892" s="259"/>
      <c r="Y3892" s="260"/>
      <c r="Z3892" t="s">
        <v>8353</v>
      </c>
      <c r="AA3892" t="s">
        <v>8452</v>
      </c>
      <c r="AB3892">
        <v>1722524747</v>
      </c>
      <c r="AC3892" s="261" t="str">
        <f>_xlfn.IFNA(IF(Table[[#This Row],[Programme Partner]]&lt;&gt;Table[[#This Row],[Implementing Partner]],CONCATENATE(Table[[#This Row],[Programme Partner]],"-",Table[[#This Row],[Implementing Partner]]),Table[[#This Row],[Programme Partner]]),"")</f>
        <v>CARITAS</v>
      </c>
    </row>
    <row r="3893" spans="1:29" ht="16.5" customHeight="1">
      <c r="A3893" s="183"/>
      <c r="B3893" s="183" t="s">
        <v>8385</v>
      </c>
      <c r="C3893" s="195" t="s">
        <v>8350</v>
      </c>
      <c r="D3893" s="268" t="s">
        <v>8350</v>
      </c>
      <c r="E3893" s="233" t="s">
        <v>8351</v>
      </c>
      <c r="F3893" s="195" t="s">
        <v>27</v>
      </c>
      <c r="G3893" s="195" t="s">
        <v>8012</v>
      </c>
      <c r="H3893" s="301" t="s">
        <v>8365</v>
      </c>
      <c r="I3893" s="195" t="str">
        <f>IFERROR(VLOOKUP(Table[[#This Row],[Activity Details of Assistance]],WHAT!E:F,2,FALSE),"")</f>
        <v># of door</v>
      </c>
      <c r="J3893" s="195"/>
      <c r="K3893">
        <v>9</v>
      </c>
      <c r="L3893" s="195" t="s">
        <v>28</v>
      </c>
      <c r="M3893" s="293" t="s">
        <v>13</v>
      </c>
      <c r="N3893" t="s">
        <v>14</v>
      </c>
      <c r="O3893" t="s">
        <v>309</v>
      </c>
      <c r="P3893" t="s">
        <v>1606</v>
      </c>
      <c r="Q3893" t="s">
        <v>4668</v>
      </c>
      <c r="R3893" s="230">
        <v>45138</v>
      </c>
      <c r="S3893" s="230">
        <v>45291</v>
      </c>
      <c r="T3893" t="s">
        <v>8407</v>
      </c>
      <c r="U3893" s="259"/>
      <c r="V3893" s="259"/>
      <c r="W3893" s="259"/>
      <c r="X3893" s="259"/>
      <c r="Y3893" s="260"/>
      <c r="Z3893" t="s">
        <v>8353</v>
      </c>
      <c r="AA3893" t="s">
        <v>8452</v>
      </c>
      <c r="AB3893">
        <v>1722524747</v>
      </c>
      <c r="AC3893" s="261" t="str">
        <f>_xlfn.IFNA(IF(Table[[#This Row],[Programme Partner]]&lt;&gt;Table[[#This Row],[Implementing Partner]],CONCATENATE(Table[[#This Row],[Programme Partner]],"-",Table[[#This Row],[Implementing Partner]]),Table[[#This Row],[Programme Partner]]),"")</f>
        <v>CARITAS</v>
      </c>
    </row>
    <row r="3894" spans="1:29" ht="16.5" customHeight="1">
      <c r="A3894" s="183"/>
      <c r="B3894" s="183" t="s">
        <v>8385</v>
      </c>
      <c r="C3894" s="195" t="s">
        <v>8350</v>
      </c>
      <c r="D3894" s="268" t="s">
        <v>8350</v>
      </c>
      <c r="E3894" s="233" t="s">
        <v>8351</v>
      </c>
      <c r="F3894" s="195" t="s">
        <v>27</v>
      </c>
      <c r="G3894" s="195" t="s">
        <v>8012</v>
      </c>
      <c r="H3894" s="301" t="s">
        <v>8312</v>
      </c>
      <c r="I3894" s="195" t="str">
        <f>IFERROR(VLOOKUP(Table[[#This Row],[Activity Details of Assistance]],WHAT!E:F,2,FALSE),"")</f>
        <v># of door</v>
      </c>
      <c r="J3894" s="195"/>
      <c r="K3894">
        <v>37</v>
      </c>
      <c r="L3894" s="195" t="s">
        <v>28</v>
      </c>
      <c r="M3894" s="293" t="s">
        <v>13</v>
      </c>
      <c r="N3894" t="s">
        <v>14</v>
      </c>
      <c r="O3894" t="s">
        <v>309</v>
      </c>
      <c r="P3894" t="s">
        <v>1606</v>
      </c>
      <c r="Q3894" t="s">
        <v>4668</v>
      </c>
      <c r="R3894" s="230">
        <v>45138</v>
      </c>
      <c r="S3894" s="230">
        <v>45291</v>
      </c>
      <c r="T3894" t="s">
        <v>8407</v>
      </c>
      <c r="U3894" s="259"/>
      <c r="V3894" s="259"/>
      <c r="W3894" s="259"/>
      <c r="X3894" s="259"/>
      <c r="Y3894" s="260"/>
      <c r="Z3894" t="s">
        <v>8353</v>
      </c>
      <c r="AA3894" t="s">
        <v>8452</v>
      </c>
      <c r="AB3894">
        <v>1722524747</v>
      </c>
      <c r="AC3894" s="261" t="str">
        <f>_xlfn.IFNA(IF(Table[[#This Row],[Programme Partner]]&lt;&gt;Table[[#This Row],[Implementing Partner]],CONCATENATE(Table[[#This Row],[Programme Partner]],"-",Table[[#This Row],[Implementing Partner]]),Table[[#This Row],[Programme Partner]]),"")</f>
        <v>CARITAS</v>
      </c>
    </row>
    <row r="3895" spans="1:29" ht="16.5" customHeight="1">
      <c r="A3895" s="183"/>
      <c r="B3895" s="183" t="s">
        <v>8385</v>
      </c>
      <c r="C3895" s="195" t="s">
        <v>8350</v>
      </c>
      <c r="D3895" s="268" t="s">
        <v>8350</v>
      </c>
      <c r="E3895" s="233" t="s">
        <v>8351</v>
      </c>
      <c r="F3895" s="195" t="s">
        <v>27</v>
      </c>
      <c r="G3895" s="195" t="s">
        <v>8013</v>
      </c>
      <c r="H3895" s="301" t="s">
        <v>8286</v>
      </c>
      <c r="I3895" s="195" t="str">
        <f>IFERROR(VLOOKUP(Table[[#This Row],[Activity Details of Assistance]],WHAT!E:F,2,FALSE),"")</f>
        <v># of HP sessions at community level</v>
      </c>
      <c r="J3895" s="195"/>
      <c r="K3895">
        <v>307</v>
      </c>
      <c r="L3895" s="195" t="s">
        <v>28</v>
      </c>
      <c r="M3895" s="293" t="s">
        <v>13</v>
      </c>
      <c r="N3895" t="s">
        <v>14</v>
      </c>
      <c r="O3895" t="s">
        <v>309</v>
      </c>
      <c r="P3895" t="s">
        <v>1606</v>
      </c>
      <c r="Q3895" t="s">
        <v>4668</v>
      </c>
      <c r="R3895" s="230">
        <v>45138</v>
      </c>
      <c r="S3895" s="230">
        <v>45291</v>
      </c>
      <c r="T3895" t="s">
        <v>8407</v>
      </c>
      <c r="U3895" s="259"/>
      <c r="V3895" s="259"/>
      <c r="W3895" s="259"/>
      <c r="X3895" s="259"/>
      <c r="Y3895" s="260"/>
      <c r="Z3895" t="s">
        <v>8353</v>
      </c>
      <c r="AA3895" t="s">
        <v>8452</v>
      </c>
      <c r="AB3895">
        <v>1722524747</v>
      </c>
      <c r="AC3895" s="261" t="str">
        <f>_xlfn.IFNA(IF(Table[[#This Row],[Programme Partner]]&lt;&gt;Table[[#This Row],[Implementing Partner]],CONCATENATE(Table[[#This Row],[Programme Partner]],"-",Table[[#This Row],[Implementing Partner]]),Table[[#This Row],[Programme Partner]]),"")</f>
        <v>CARITAS</v>
      </c>
    </row>
    <row r="3896" spans="1:29" ht="16.5" customHeight="1">
      <c r="A3896" s="183"/>
      <c r="B3896" s="183" t="s">
        <v>8385</v>
      </c>
      <c r="C3896" s="195" t="s">
        <v>8350</v>
      </c>
      <c r="D3896" s="268" t="s">
        <v>8350</v>
      </c>
      <c r="E3896" s="233" t="s">
        <v>8351</v>
      </c>
      <c r="F3896" s="195" t="s">
        <v>27</v>
      </c>
      <c r="G3896" s="195" t="s">
        <v>8013</v>
      </c>
      <c r="H3896" s="301" t="s">
        <v>8287</v>
      </c>
      <c r="I3896" s="195" t="str">
        <f>IFERROR(VLOOKUP(Table[[#This Row],[Activity Details of Assistance]],WHAT!E:F,2,FALSE),"")</f>
        <v># of HP sessions at HH level</v>
      </c>
      <c r="J3896" s="195"/>
      <c r="K3896">
        <v>2399</v>
      </c>
      <c r="L3896" s="195" t="s">
        <v>28</v>
      </c>
      <c r="M3896" s="293" t="s">
        <v>13</v>
      </c>
      <c r="N3896" t="s">
        <v>14</v>
      </c>
      <c r="O3896" t="s">
        <v>309</v>
      </c>
      <c r="P3896" t="s">
        <v>1606</v>
      </c>
      <c r="Q3896" t="s">
        <v>4668</v>
      </c>
      <c r="R3896" s="230">
        <v>45138</v>
      </c>
      <c r="S3896" s="230">
        <v>45291</v>
      </c>
      <c r="T3896" t="s">
        <v>8407</v>
      </c>
      <c r="U3896" s="259"/>
      <c r="V3896" s="259"/>
      <c r="W3896" s="259"/>
      <c r="X3896" s="259"/>
      <c r="Y3896" s="260"/>
      <c r="Z3896" t="s">
        <v>8353</v>
      </c>
      <c r="AA3896" t="s">
        <v>8452</v>
      </c>
      <c r="AB3896">
        <v>1722524747</v>
      </c>
      <c r="AC3896" s="261" t="str">
        <f>_xlfn.IFNA(IF(Table[[#This Row],[Programme Partner]]&lt;&gt;Table[[#This Row],[Implementing Partner]],CONCATENATE(Table[[#This Row],[Programme Partner]],"-",Table[[#This Row],[Implementing Partner]]),Table[[#This Row],[Programme Partner]]),"")</f>
        <v>CARITAS</v>
      </c>
    </row>
    <row r="3897" spans="1:29" ht="16.5" customHeight="1">
      <c r="A3897" s="183"/>
      <c r="B3897" s="183" t="s">
        <v>8385</v>
      </c>
      <c r="C3897" s="195" t="s">
        <v>8350</v>
      </c>
      <c r="D3897" s="268" t="s">
        <v>8350</v>
      </c>
      <c r="E3897" s="233" t="s">
        <v>8351</v>
      </c>
      <c r="F3897" s="195" t="s">
        <v>27</v>
      </c>
      <c r="G3897" s="195" t="s">
        <v>8013</v>
      </c>
      <c r="H3897" s="301" t="s">
        <v>8327</v>
      </c>
      <c r="I3897" s="195" t="str">
        <f>IFERROR(VLOOKUP(Table[[#This Row],[Activity Details of Assistance]],WHAT!E:F,2,FALSE),"")</f>
        <v># of HP sessions at institution level</v>
      </c>
      <c r="J3897" s="195"/>
      <c r="K3897">
        <v>15</v>
      </c>
      <c r="L3897" s="195" t="s">
        <v>28</v>
      </c>
      <c r="M3897" s="293" t="s">
        <v>13</v>
      </c>
      <c r="N3897" t="s">
        <v>14</v>
      </c>
      <c r="O3897" t="s">
        <v>309</v>
      </c>
      <c r="P3897" t="s">
        <v>1606</v>
      </c>
      <c r="Q3897" t="s">
        <v>4668</v>
      </c>
      <c r="R3897" s="230">
        <v>45138</v>
      </c>
      <c r="S3897" s="230">
        <v>45291</v>
      </c>
      <c r="T3897" t="s">
        <v>8407</v>
      </c>
      <c r="U3897" s="259"/>
      <c r="V3897" s="259"/>
      <c r="W3897" s="259"/>
      <c r="X3897" s="259"/>
      <c r="Y3897" s="260"/>
      <c r="Z3897" t="s">
        <v>8353</v>
      </c>
      <c r="AA3897" t="s">
        <v>8452</v>
      </c>
      <c r="AB3897">
        <v>1722524747</v>
      </c>
      <c r="AC3897" s="261" t="str">
        <f>_xlfn.IFNA(IF(Table[[#This Row],[Programme Partner]]&lt;&gt;Table[[#This Row],[Implementing Partner]],CONCATENATE(Table[[#This Row],[Programme Partner]],"-",Table[[#This Row],[Implementing Partner]]),Table[[#This Row],[Programme Partner]]),"")</f>
        <v>CARITAS</v>
      </c>
    </row>
    <row r="3898" spans="1:29" ht="16.5" customHeight="1">
      <c r="A3898" s="183"/>
      <c r="B3898" s="183" t="s">
        <v>8385</v>
      </c>
      <c r="C3898" s="195" t="s">
        <v>8350</v>
      </c>
      <c r="D3898" s="268" t="s">
        <v>8350</v>
      </c>
      <c r="E3898" s="233" t="s">
        <v>8351</v>
      </c>
      <c r="F3898" s="195" t="s">
        <v>27</v>
      </c>
      <c r="G3898" s="195" t="s">
        <v>8014</v>
      </c>
      <c r="H3898" s="301" t="s">
        <v>8313</v>
      </c>
      <c r="I3898" s="195" t="str">
        <f>IFERROR(VLOOKUP(Table[[#This Row],[Activity Details of Assistance]],WHAT!E:F,2,FALSE),"")</f>
        <v># of campaign per camp </v>
      </c>
      <c r="J3898" s="195"/>
      <c r="K3898">
        <v>10</v>
      </c>
      <c r="L3898" s="195" t="s">
        <v>28</v>
      </c>
      <c r="M3898" s="293" t="s">
        <v>13</v>
      </c>
      <c r="N3898" t="s">
        <v>14</v>
      </c>
      <c r="O3898" t="s">
        <v>309</v>
      </c>
      <c r="P3898" t="s">
        <v>1606</v>
      </c>
      <c r="Q3898" t="s">
        <v>4668</v>
      </c>
      <c r="R3898" s="230">
        <v>45138</v>
      </c>
      <c r="S3898" s="230">
        <v>45291</v>
      </c>
      <c r="T3898" t="s">
        <v>8407</v>
      </c>
      <c r="U3898" s="259"/>
      <c r="V3898" s="259"/>
      <c r="W3898" s="259"/>
      <c r="X3898" s="259"/>
      <c r="Y3898" s="260"/>
      <c r="Z3898" t="s">
        <v>8353</v>
      </c>
      <c r="AA3898" t="s">
        <v>8452</v>
      </c>
      <c r="AB3898">
        <v>1722524747</v>
      </c>
      <c r="AC3898" s="261" t="str">
        <f>_xlfn.IFNA(IF(Table[[#This Row],[Programme Partner]]&lt;&gt;Table[[#This Row],[Implementing Partner]],CONCATENATE(Table[[#This Row],[Programme Partner]],"-",Table[[#This Row],[Implementing Partner]]),Table[[#This Row],[Programme Partner]]),"")</f>
        <v>CARITAS</v>
      </c>
    </row>
    <row r="3899" spans="1:29" ht="16.5" customHeight="1">
      <c r="A3899" s="183"/>
      <c r="B3899" s="183" t="s">
        <v>8385</v>
      </c>
      <c r="C3899" s="195" t="s">
        <v>8350</v>
      </c>
      <c r="D3899" s="268" t="s">
        <v>8350</v>
      </c>
      <c r="E3899" s="233" t="s">
        <v>8351</v>
      </c>
      <c r="F3899" s="195" t="s">
        <v>27</v>
      </c>
      <c r="G3899" s="195" t="s">
        <v>8014</v>
      </c>
      <c r="H3899" s="301" t="s">
        <v>8412</v>
      </c>
      <c r="I3899" s="195" t="str">
        <f>IFERROR(VLOOKUP(Table[[#This Row],[Activity Details of Assistance]],WHAT!E:F,2,FALSE),"")</f>
        <v># of HH</v>
      </c>
      <c r="J3899" s="195"/>
      <c r="K3899">
        <v>349</v>
      </c>
      <c r="L3899" s="195" t="s">
        <v>28</v>
      </c>
      <c r="M3899" s="293" t="s">
        <v>13</v>
      </c>
      <c r="N3899" t="s">
        <v>14</v>
      </c>
      <c r="O3899" t="s">
        <v>309</v>
      </c>
      <c r="P3899" t="s">
        <v>1606</v>
      </c>
      <c r="Q3899" t="s">
        <v>4668</v>
      </c>
      <c r="R3899" s="230">
        <v>45138</v>
      </c>
      <c r="S3899" s="230">
        <v>45291</v>
      </c>
      <c r="T3899" t="s">
        <v>8407</v>
      </c>
      <c r="U3899" s="259"/>
      <c r="V3899" s="259"/>
      <c r="W3899" s="259"/>
      <c r="X3899" s="259"/>
      <c r="Y3899" s="260"/>
      <c r="Z3899" t="s">
        <v>8353</v>
      </c>
      <c r="AA3899" t="s">
        <v>8452</v>
      </c>
      <c r="AB3899">
        <v>1722524747</v>
      </c>
      <c r="AC3899" s="261" t="str">
        <f>_xlfn.IFNA(IF(Table[[#This Row],[Programme Partner]]&lt;&gt;Table[[#This Row],[Implementing Partner]],CONCATENATE(Table[[#This Row],[Programme Partner]],"-",Table[[#This Row],[Implementing Partner]]),Table[[#This Row],[Programme Partner]]),"")</f>
        <v>CARITAS</v>
      </c>
    </row>
    <row r="3900" spans="1:29" ht="16.5" customHeight="1">
      <c r="A3900" s="183"/>
      <c r="B3900" s="183" t="s">
        <v>8385</v>
      </c>
      <c r="C3900" s="195" t="s">
        <v>8306</v>
      </c>
      <c r="D3900" s="268" t="s">
        <v>8306</v>
      </c>
      <c r="E3900" t="s">
        <v>5058</v>
      </c>
      <c r="F3900" s="195" t="s">
        <v>27</v>
      </c>
      <c r="G3900" s="195" t="s">
        <v>8011</v>
      </c>
      <c r="H3900" s="301" t="s">
        <v>8363</v>
      </c>
      <c r="I3900" s="195" t="str">
        <f>IFERROR(VLOOKUP(Table[[#This Row],[Activity Details of Assistance]],WHAT!E:F,2,FALSE),"")</f>
        <v># of tube well</v>
      </c>
      <c r="J3900" s="195"/>
      <c r="K3900">
        <v>45</v>
      </c>
      <c r="L3900" s="195" t="s">
        <v>28</v>
      </c>
      <c r="M3900" s="293" t="s">
        <v>13</v>
      </c>
      <c r="N3900" t="s">
        <v>14</v>
      </c>
      <c r="O3900" t="s">
        <v>309</v>
      </c>
      <c r="P3900" t="s">
        <v>1606</v>
      </c>
      <c r="Q3900" t="s">
        <v>6478</v>
      </c>
      <c r="R3900" s="230">
        <v>45199</v>
      </c>
      <c r="S3900" s="230">
        <v>45261</v>
      </c>
      <c r="T3900" t="s">
        <v>8407</v>
      </c>
      <c r="U3900" s="259"/>
      <c r="V3900" s="259"/>
      <c r="W3900" s="259"/>
      <c r="X3900" s="259"/>
      <c r="Y3900" s="260"/>
      <c r="Z3900" t="s">
        <v>8361</v>
      </c>
      <c r="AA3900" t="s">
        <v>8362</v>
      </c>
      <c r="AB3900">
        <v>1681597433</v>
      </c>
      <c r="AC3900" s="261" t="str">
        <f>_xlfn.IFNA(IF(Table[[#This Row],[Programme Partner]]&lt;&gt;Table[[#This Row],[Implementing Partner]],CONCATENATE(Table[[#This Row],[Programme Partner]],"-",Table[[#This Row],[Implementing Partner]]),Table[[#This Row],[Programme Partner]]),"")</f>
        <v>GREEN HILL</v>
      </c>
    </row>
    <row r="3901" spans="1:29" ht="16.5" customHeight="1">
      <c r="A3901" s="183"/>
      <c r="B3901" s="183" t="s">
        <v>8385</v>
      </c>
      <c r="C3901" s="195" t="s">
        <v>8306</v>
      </c>
      <c r="D3901" s="268" t="s">
        <v>8306</v>
      </c>
      <c r="E3901" t="s">
        <v>5058</v>
      </c>
      <c r="F3901" s="195" t="s">
        <v>27</v>
      </c>
      <c r="G3901" s="195" t="s">
        <v>8012</v>
      </c>
      <c r="H3901" s="301" t="s">
        <v>8364</v>
      </c>
      <c r="I3901" s="195" t="str">
        <f>IFERROR(VLOOKUP(Table[[#This Row],[Activity Details of Assistance]],WHAT!E:F,2,FALSE),"")</f>
        <v xml:space="preserve"># of door </v>
      </c>
      <c r="J3901" s="195"/>
      <c r="K3901">
        <v>18</v>
      </c>
      <c r="L3901" s="195" t="s">
        <v>28</v>
      </c>
      <c r="M3901" s="293" t="s">
        <v>13</v>
      </c>
      <c r="N3901" t="s">
        <v>14</v>
      </c>
      <c r="O3901" t="s">
        <v>309</v>
      </c>
      <c r="P3901" t="s">
        <v>1606</v>
      </c>
      <c r="Q3901" t="s">
        <v>6478</v>
      </c>
      <c r="R3901" s="230">
        <v>45199</v>
      </c>
      <c r="S3901" s="230">
        <v>45261</v>
      </c>
      <c r="T3901" t="s">
        <v>8407</v>
      </c>
      <c r="U3901" s="259"/>
      <c r="V3901" s="259"/>
      <c r="W3901" s="259"/>
      <c r="X3901" s="259"/>
      <c r="Y3901" s="260"/>
      <c r="Z3901" t="s">
        <v>8361</v>
      </c>
      <c r="AA3901" t="s">
        <v>8362</v>
      </c>
      <c r="AB3901">
        <v>1681597433</v>
      </c>
      <c r="AC3901" s="261" t="str">
        <f>_xlfn.IFNA(IF(Table[[#This Row],[Programme Partner]]&lt;&gt;Table[[#This Row],[Implementing Partner]],CONCATENATE(Table[[#This Row],[Programme Partner]],"-",Table[[#This Row],[Implementing Partner]]),Table[[#This Row],[Programme Partner]]),"")</f>
        <v>GREEN HILL</v>
      </c>
    </row>
    <row r="3902" spans="1:29" ht="16.5" customHeight="1">
      <c r="A3902" s="183"/>
      <c r="B3902" s="183" t="s">
        <v>8385</v>
      </c>
      <c r="C3902" s="195" t="s">
        <v>8306</v>
      </c>
      <c r="D3902" s="268" t="s">
        <v>8306</v>
      </c>
      <c r="E3902" t="s">
        <v>5058</v>
      </c>
      <c r="F3902" s="195" t="s">
        <v>27</v>
      </c>
      <c r="G3902" s="195" t="s">
        <v>8012</v>
      </c>
      <c r="H3902" s="301" t="s">
        <v>8365</v>
      </c>
      <c r="I3902" s="195" t="str">
        <f>IFERROR(VLOOKUP(Table[[#This Row],[Activity Details of Assistance]],WHAT!E:F,2,FALSE),"")</f>
        <v># of door</v>
      </c>
      <c r="J3902" s="195"/>
      <c r="K3902">
        <v>24</v>
      </c>
      <c r="L3902" s="195" t="s">
        <v>28</v>
      </c>
      <c r="M3902" s="293" t="s">
        <v>13</v>
      </c>
      <c r="N3902" t="s">
        <v>14</v>
      </c>
      <c r="O3902" t="s">
        <v>309</v>
      </c>
      <c r="P3902" t="s">
        <v>1606</v>
      </c>
      <c r="Q3902" t="s">
        <v>6478</v>
      </c>
      <c r="R3902" s="230">
        <v>45199</v>
      </c>
      <c r="S3902" s="230">
        <v>45261</v>
      </c>
      <c r="T3902" t="s">
        <v>8407</v>
      </c>
      <c r="U3902" s="259"/>
      <c r="V3902" s="259"/>
      <c r="W3902" s="259"/>
      <c r="X3902" s="259"/>
      <c r="Y3902" s="260"/>
      <c r="Z3902" t="s">
        <v>8361</v>
      </c>
      <c r="AA3902" t="s">
        <v>8362</v>
      </c>
      <c r="AB3902">
        <v>1681597433</v>
      </c>
      <c r="AC3902" s="261" t="str">
        <f>_xlfn.IFNA(IF(Table[[#This Row],[Programme Partner]]&lt;&gt;Table[[#This Row],[Implementing Partner]],CONCATENATE(Table[[#This Row],[Programme Partner]],"-",Table[[#This Row],[Implementing Partner]]),Table[[#This Row],[Programme Partner]]),"")</f>
        <v>GREEN HILL</v>
      </c>
    </row>
    <row r="3903" spans="1:29" ht="16.5" customHeight="1">
      <c r="A3903" s="183"/>
      <c r="B3903" s="183" t="s">
        <v>8385</v>
      </c>
      <c r="C3903" s="195" t="s">
        <v>8306</v>
      </c>
      <c r="D3903" s="268" t="s">
        <v>8306</v>
      </c>
      <c r="E3903" t="s">
        <v>5058</v>
      </c>
      <c r="F3903" s="195" t="s">
        <v>27</v>
      </c>
      <c r="G3903" s="195" t="s">
        <v>8012</v>
      </c>
      <c r="H3903" s="301" t="s">
        <v>8312</v>
      </c>
      <c r="I3903" s="195" t="str">
        <f>IFERROR(VLOOKUP(Table[[#This Row],[Activity Details of Assistance]],WHAT!E:F,2,FALSE),"")</f>
        <v># of door</v>
      </c>
      <c r="J3903" s="195"/>
      <c r="K3903">
        <v>44</v>
      </c>
      <c r="L3903" s="195" t="s">
        <v>28</v>
      </c>
      <c r="M3903" s="293" t="s">
        <v>13</v>
      </c>
      <c r="N3903" t="s">
        <v>14</v>
      </c>
      <c r="O3903" t="s">
        <v>309</v>
      </c>
      <c r="P3903" t="s">
        <v>1606</v>
      </c>
      <c r="Q3903" t="s">
        <v>6478</v>
      </c>
      <c r="R3903" s="230">
        <v>45199</v>
      </c>
      <c r="S3903" s="230">
        <v>45261</v>
      </c>
      <c r="T3903" t="s">
        <v>8407</v>
      </c>
      <c r="U3903" s="259"/>
      <c r="V3903" s="259"/>
      <c r="W3903" s="259"/>
      <c r="X3903" s="259"/>
      <c r="Y3903" s="260"/>
      <c r="Z3903" t="s">
        <v>8361</v>
      </c>
      <c r="AA3903" t="s">
        <v>8362</v>
      </c>
      <c r="AB3903">
        <v>1681597433</v>
      </c>
      <c r="AC3903" s="261" t="str">
        <f>_xlfn.IFNA(IF(Table[[#This Row],[Programme Partner]]&lt;&gt;Table[[#This Row],[Implementing Partner]],CONCATENATE(Table[[#This Row],[Programme Partner]],"-",Table[[#This Row],[Implementing Partner]]),Table[[#This Row],[Programme Partner]]),"")</f>
        <v>GREEN HILL</v>
      </c>
    </row>
    <row r="3904" spans="1:29" ht="16.5" customHeight="1">
      <c r="A3904" s="183"/>
      <c r="B3904" s="183" t="s">
        <v>8385</v>
      </c>
      <c r="C3904" s="195" t="s">
        <v>8306</v>
      </c>
      <c r="D3904" s="268" t="s">
        <v>8306</v>
      </c>
      <c r="E3904" t="s">
        <v>5058</v>
      </c>
      <c r="F3904" s="195" t="s">
        <v>27</v>
      </c>
      <c r="G3904" s="195" t="s">
        <v>8013</v>
      </c>
      <c r="H3904" s="301" t="s">
        <v>8286</v>
      </c>
      <c r="I3904" s="195" t="str">
        <f>IFERROR(VLOOKUP(Table[[#This Row],[Activity Details of Assistance]],WHAT!E:F,2,FALSE),"")</f>
        <v># of HP sessions at community level</v>
      </c>
      <c r="J3904" s="195"/>
      <c r="K3904">
        <v>80</v>
      </c>
      <c r="L3904" s="195" t="s">
        <v>28</v>
      </c>
      <c r="M3904" s="293" t="s">
        <v>13</v>
      </c>
      <c r="N3904" t="s">
        <v>14</v>
      </c>
      <c r="O3904" t="s">
        <v>309</v>
      </c>
      <c r="P3904" t="s">
        <v>1606</v>
      </c>
      <c r="Q3904" t="s">
        <v>6478</v>
      </c>
      <c r="R3904" s="230">
        <v>45199</v>
      </c>
      <c r="S3904" s="230">
        <v>45261</v>
      </c>
      <c r="T3904" t="s">
        <v>8407</v>
      </c>
      <c r="U3904" s="259"/>
      <c r="V3904" s="259"/>
      <c r="W3904" s="259"/>
      <c r="X3904" s="259"/>
      <c r="Y3904" s="260"/>
      <c r="Z3904" t="s">
        <v>8361</v>
      </c>
      <c r="AA3904" t="s">
        <v>8362</v>
      </c>
      <c r="AB3904">
        <v>1681597433</v>
      </c>
      <c r="AC3904" s="261" t="str">
        <f>_xlfn.IFNA(IF(Table[[#This Row],[Programme Partner]]&lt;&gt;Table[[#This Row],[Implementing Partner]],CONCATENATE(Table[[#This Row],[Programme Partner]],"-",Table[[#This Row],[Implementing Partner]]),Table[[#This Row],[Programme Partner]]),"")</f>
        <v>GREEN HILL</v>
      </c>
    </row>
    <row r="3905" spans="1:29" ht="16.5" customHeight="1">
      <c r="A3905" s="183"/>
      <c r="B3905" s="183" t="s">
        <v>8385</v>
      </c>
      <c r="C3905" s="195" t="s">
        <v>8306</v>
      </c>
      <c r="D3905" s="268" t="s">
        <v>8306</v>
      </c>
      <c r="E3905" t="s">
        <v>5058</v>
      </c>
      <c r="F3905" s="195" t="s">
        <v>27</v>
      </c>
      <c r="G3905" s="195" t="s">
        <v>8013</v>
      </c>
      <c r="H3905" s="301" t="s">
        <v>8287</v>
      </c>
      <c r="I3905" s="195" t="str">
        <f>IFERROR(VLOOKUP(Table[[#This Row],[Activity Details of Assistance]],WHAT!E:F,2,FALSE),"")</f>
        <v># of HP sessions at HH level</v>
      </c>
      <c r="J3905" s="195"/>
      <c r="K3905">
        <v>1049</v>
      </c>
      <c r="L3905" s="195" t="s">
        <v>28</v>
      </c>
      <c r="M3905" s="293" t="s">
        <v>13</v>
      </c>
      <c r="N3905" t="s">
        <v>14</v>
      </c>
      <c r="O3905" t="s">
        <v>309</v>
      </c>
      <c r="P3905" t="s">
        <v>1606</v>
      </c>
      <c r="Q3905" t="s">
        <v>6478</v>
      </c>
      <c r="R3905" s="230">
        <v>45199</v>
      </c>
      <c r="S3905" s="230">
        <v>45261</v>
      </c>
      <c r="T3905" t="s">
        <v>8407</v>
      </c>
      <c r="U3905" s="259"/>
      <c r="V3905" s="259"/>
      <c r="W3905" s="259"/>
      <c r="X3905" s="259"/>
      <c r="Y3905" s="260"/>
      <c r="Z3905" t="s">
        <v>8361</v>
      </c>
      <c r="AA3905" t="s">
        <v>8362</v>
      </c>
      <c r="AB3905">
        <v>1681597433</v>
      </c>
      <c r="AC3905" s="261" t="str">
        <f>_xlfn.IFNA(IF(Table[[#This Row],[Programme Partner]]&lt;&gt;Table[[#This Row],[Implementing Partner]],CONCATENATE(Table[[#This Row],[Programme Partner]],"-",Table[[#This Row],[Implementing Partner]]),Table[[#This Row],[Programme Partner]]),"")</f>
        <v>GREEN HILL</v>
      </c>
    </row>
    <row r="3906" spans="1:29" ht="16.5" customHeight="1">
      <c r="A3906" s="183"/>
      <c r="B3906" s="183" t="s">
        <v>8385</v>
      </c>
      <c r="C3906" s="195" t="s">
        <v>8306</v>
      </c>
      <c r="D3906" s="268" t="s">
        <v>8306</v>
      </c>
      <c r="E3906" t="s">
        <v>5058</v>
      </c>
      <c r="F3906" s="195" t="s">
        <v>27</v>
      </c>
      <c r="G3906" s="195" t="s">
        <v>8013</v>
      </c>
      <c r="H3906" s="301" t="s">
        <v>8338</v>
      </c>
      <c r="I3906" s="195" t="str">
        <f>IFERROR(VLOOKUP(Table[[#This Row],[Activity Details of Assistance]],WHAT!E:F,2,FALSE),"")</f>
        <v># of facilities</v>
      </c>
      <c r="J3906" s="195"/>
      <c r="K3906">
        <v>580</v>
      </c>
      <c r="L3906" s="195" t="s">
        <v>28</v>
      </c>
      <c r="M3906" s="293" t="s">
        <v>13</v>
      </c>
      <c r="N3906" t="s">
        <v>14</v>
      </c>
      <c r="O3906" t="s">
        <v>309</v>
      </c>
      <c r="P3906" t="s">
        <v>1606</v>
      </c>
      <c r="Q3906" t="s">
        <v>6478</v>
      </c>
      <c r="R3906" s="230">
        <v>45199</v>
      </c>
      <c r="S3906" s="230">
        <v>45261</v>
      </c>
      <c r="T3906" t="s">
        <v>8407</v>
      </c>
      <c r="U3906" s="259"/>
      <c r="V3906" s="259"/>
      <c r="W3906" s="259"/>
      <c r="X3906" s="259"/>
      <c r="Y3906" s="260"/>
      <c r="Z3906" t="s">
        <v>8361</v>
      </c>
      <c r="AA3906" t="s">
        <v>8362</v>
      </c>
      <c r="AB3906">
        <v>1681597433</v>
      </c>
      <c r="AC3906" s="261" t="str">
        <f>_xlfn.IFNA(IF(Table[[#This Row],[Programme Partner]]&lt;&gt;Table[[#This Row],[Implementing Partner]],CONCATENATE(Table[[#This Row],[Programme Partner]],"-",Table[[#This Row],[Implementing Partner]]),Table[[#This Row],[Programme Partner]]),"")</f>
        <v>GREEN HILL</v>
      </c>
    </row>
    <row r="3907" spans="1:29" ht="16.5" customHeight="1">
      <c r="A3907" s="183"/>
      <c r="B3907" s="183" t="s">
        <v>8385</v>
      </c>
      <c r="C3907" s="195" t="s">
        <v>8306</v>
      </c>
      <c r="D3907" s="268" t="s">
        <v>8306</v>
      </c>
      <c r="E3907" t="s">
        <v>5058</v>
      </c>
      <c r="F3907" s="195" t="s">
        <v>27</v>
      </c>
      <c r="G3907" s="195" t="s">
        <v>8014</v>
      </c>
      <c r="H3907" s="301" t="s">
        <v>8412</v>
      </c>
      <c r="I3907" s="195" t="str">
        <f>IFERROR(VLOOKUP(Table[[#This Row],[Activity Details of Assistance]],WHAT!E:F,2,FALSE),"")</f>
        <v># of HH</v>
      </c>
      <c r="J3907" s="195"/>
      <c r="K3907">
        <v>1489</v>
      </c>
      <c r="L3907" s="195" t="s">
        <v>28</v>
      </c>
      <c r="M3907" s="293" t="s">
        <v>13</v>
      </c>
      <c r="N3907" t="s">
        <v>14</v>
      </c>
      <c r="O3907" t="s">
        <v>309</v>
      </c>
      <c r="P3907" t="s">
        <v>1606</v>
      </c>
      <c r="Q3907" t="s">
        <v>6478</v>
      </c>
      <c r="R3907" s="230">
        <v>45199</v>
      </c>
      <c r="S3907" s="230">
        <v>45261</v>
      </c>
      <c r="T3907" t="s">
        <v>8407</v>
      </c>
      <c r="U3907" s="259"/>
      <c r="V3907" s="259"/>
      <c r="W3907" s="259"/>
      <c r="X3907" s="259"/>
      <c r="Y3907" s="260"/>
      <c r="Z3907" t="s">
        <v>8361</v>
      </c>
      <c r="AA3907" t="s">
        <v>8362</v>
      </c>
      <c r="AB3907">
        <v>1681597433</v>
      </c>
      <c r="AC3907" s="261" t="str">
        <f>_xlfn.IFNA(IF(Table[[#This Row],[Programme Partner]]&lt;&gt;Table[[#This Row],[Implementing Partner]],CONCATENATE(Table[[#This Row],[Programme Partner]],"-",Table[[#This Row],[Implementing Partner]]),Table[[#This Row],[Programme Partner]]),"")</f>
        <v>GREEN HILL</v>
      </c>
    </row>
    <row r="3908" spans="1:29" ht="16.5" customHeight="1">
      <c r="A3908" s="183"/>
      <c r="B3908" s="183" t="s">
        <v>8384</v>
      </c>
      <c r="C3908" s="195" t="s">
        <v>8350</v>
      </c>
      <c r="D3908" s="268" t="s">
        <v>8350</v>
      </c>
      <c r="E3908" s="233" t="s">
        <v>5040</v>
      </c>
      <c r="F3908" s="195" t="s">
        <v>27</v>
      </c>
      <c r="G3908" s="195" t="s">
        <v>8011</v>
      </c>
      <c r="H3908" s="301" t="s">
        <v>8363</v>
      </c>
      <c r="I3908" s="195" t="str">
        <f>IFERROR(VLOOKUP(Table[[#This Row],[Activity Details of Assistance]],WHAT!E:F,2,FALSE),"")</f>
        <v># of tube well</v>
      </c>
      <c r="J3908" s="195"/>
      <c r="K3908">
        <v>4</v>
      </c>
      <c r="L3908" s="195" t="s">
        <v>28</v>
      </c>
      <c r="M3908" s="293" t="s">
        <v>13</v>
      </c>
      <c r="N3908" t="s">
        <v>14</v>
      </c>
      <c r="O3908" t="s">
        <v>309</v>
      </c>
      <c r="P3908" t="s">
        <v>1606</v>
      </c>
      <c r="Q3908" t="s">
        <v>6386</v>
      </c>
      <c r="R3908" s="230">
        <v>45199</v>
      </c>
      <c r="S3908" s="230">
        <v>45261</v>
      </c>
      <c r="T3908" t="s">
        <v>8407</v>
      </c>
      <c r="U3908" s="259"/>
      <c r="V3908" s="259"/>
      <c r="W3908" s="259"/>
      <c r="X3908" s="259"/>
      <c r="Y3908" s="260"/>
      <c r="Z3908" t="s">
        <v>8353</v>
      </c>
      <c r="AA3908" t="s">
        <v>8452</v>
      </c>
      <c r="AB3908">
        <v>1722524747</v>
      </c>
      <c r="AC3908" s="261" t="str">
        <f>_xlfn.IFNA(IF(Table[[#This Row],[Programme Partner]]&lt;&gt;Table[[#This Row],[Implementing Partner]],CONCATENATE(Table[[#This Row],[Programme Partner]],"-",Table[[#This Row],[Implementing Partner]]),Table[[#This Row],[Programme Partner]]),"")</f>
        <v>CARITAS</v>
      </c>
    </row>
    <row r="3909" spans="1:29" ht="16.5" customHeight="1">
      <c r="A3909" s="183"/>
      <c r="B3909" s="183" t="s">
        <v>8384</v>
      </c>
      <c r="C3909" s="195" t="s">
        <v>8350</v>
      </c>
      <c r="D3909" s="268" t="s">
        <v>8350</v>
      </c>
      <c r="E3909" s="233" t="s">
        <v>5040</v>
      </c>
      <c r="F3909" s="195" t="s">
        <v>27</v>
      </c>
      <c r="G3909" s="195" t="s">
        <v>8012</v>
      </c>
      <c r="H3909" s="301" t="s">
        <v>8364</v>
      </c>
      <c r="I3909" s="195" t="str">
        <f>IFERROR(VLOOKUP(Table[[#This Row],[Activity Details of Assistance]],WHAT!E:F,2,FALSE),"")</f>
        <v xml:space="preserve"># of door </v>
      </c>
      <c r="J3909" s="195"/>
      <c r="K3909">
        <v>2</v>
      </c>
      <c r="L3909" s="195" t="s">
        <v>28</v>
      </c>
      <c r="M3909" s="293" t="s">
        <v>13</v>
      </c>
      <c r="N3909" t="s">
        <v>14</v>
      </c>
      <c r="O3909" t="s">
        <v>309</v>
      </c>
      <c r="P3909" t="s">
        <v>1606</v>
      </c>
      <c r="Q3909" t="s">
        <v>6386</v>
      </c>
      <c r="R3909" s="230">
        <v>45199</v>
      </c>
      <c r="S3909" s="230">
        <v>45261</v>
      </c>
      <c r="T3909" t="s">
        <v>8407</v>
      </c>
      <c r="U3909" s="259"/>
      <c r="V3909" s="259"/>
      <c r="W3909" s="259"/>
      <c r="X3909" s="259"/>
      <c r="Y3909" s="260"/>
      <c r="Z3909" t="s">
        <v>8353</v>
      </c>
      <c r="AA3909" t="s">
        <v>8452</v>
      </c>
      <c r="AB3909">
        <v>1722524747</v>
      </c>
      <c r="AC3909" s="261" t="str">
        <f>_xlfn.IFNA(IF(Table[[#This Row],[Programme Partner]]&lt;&gt;Table[[#This Row],[Implementing Partner]],CONCATENATE(Table[[#This Row],[Programme Partner]],"-",Table[[#This Row],[Implementing Partner]]),Table[[#This Row],[Programme Partner]]),"")</f>
        <v>CARITAS</v>
      </c>
    </row>
    <row r="3910" spans="1:29" ht="16.5" customHeight="1">
      <c r="A3910" s="183"/>
      <c r="B3910" s="183" t="s">
        <v>8384</v>
      </c>
      <c r="C3910" s="195" t="s">
        <v>8350</v>
      </c>
      <c r="D3910" s="268" t="s">
        <v>8350</v>
      </c>
      <c r="E3910" s="233" t="s">
        <v>5040</v>
      </c>
      <c r="F3910" s="195" t="s">
        <v>27</v>
      </c>
      <c r="G3910" s="195" t="s">
        <v>8012</v>
      </c>
      <c r="H3910" s="301" t="s">
        <v>8365</v>
      </c>
      <c r="I3910" s="195" t="str">
        <f>IFERROR(VLOOKUP(Table[[#This Row],[Activity Details of Assistance]],WHAT!E:F,2,FALSE),"")</f>
        <v># of door</v>
      </c>
      <c r="J3910" s="195"/>
      <c r="K3910">
        <v>11</v>
      </c>
      <c r="L3910" s="195" t="s">
        <v>28</v>
      </c>
      <c r="M3910" s="293" t="s">
        <v>13</v>
      </c>
      <c r="N3910" t="s">
        <v>14</v>
      </c>
      <c r="O3910" t="s">
        <v>309</v>
      </c>
      <c r="P3910" t="s">
        <v>1606</v>
      </c>
      <c r="Q3910" t="s">
        <v>6386</v>
      </c>
      <c r="R3910" s="230">
        <v>45199</v>
      </c>
      <c r="S3910" s="230">
        <v>45261</v>
      </c>
      <c r="T3910" t="s">
        <v>8407</v>
      </c>
      <c r="U3910" s="259"/>
      <c r="V3910" s="259"/>
      <c r="W3910" s="259"/>
      <c r="X3910" s="259"/>
      <c r="Y3910" s="260"/>
      <c r="Z3910" t="s">
        <v>8353</v>
      </c>
      <c r="AA3910" t="s">
        <v>8452</v>
      </c>
      <c r="AB3910">
        <v>1722524747</v>
      </c>
      <c r="AC3910" s="261" t="str">
        <f>_xlfn.IFNA(IF(Table[[#This Row],[Programme Partner]]&lt;&gt;Table[[#This Row],[Implementing Partner]],CONCATENATE(Table[[#This Row],[Programme Partner]],"-",Table[[#This Row],[Implementing Partner]]),Table[[#This Row],[Programme Partner]]),"")</f>
        <v>CARITAS</v>
      </c>
    </row>
    <row r="3911" spans="1:29" ht="16.5" customHeight="1">
      <c r="A3911" s="183"/>
      <c r="B3911" s="183" t="s">
        <v>8384</v>
      </c>
      <c r="C3911" s="195" t="s">
        <v>8350</v>
      </c>
      <c r="D3911" s="268" t="s">
        <v>8350</v>
      </c>
      <c r="E3911" s="233" t="s">
        <v>5040</v>
      </c>
      <c r="F3911" s="195" t="s">
        <v>27</v>
      </c>
      <c r="G3911" s="195" t="s">
        <v>8012</v>
      </c>
      <c r="H3911" s="301" t="s">
        <v>8312</v>
      </c>
      <c r="I3911" s="195" t="str">
        <f>IFERROR(VLOOKUP(Table[[#This Row],[Activity Details of Assistance]],WHAT!E:F,2,FALSE),"")</f>
        <v># of door</v>
      </c>
      <c r="J3911" s="195"/>
      <c r="K3911">
        <v>5</v>
      </c>
      <c r="L3911" s="195" t="s">
        <v>28</v>
      </c>
      <c r="M3911" s="293" t="s">
        <v>13</v>
      </c>
      <c r="N3911" t="s">
        <v>14</v>
      </c>
      <c r="O3911" t="s">
        <v>309</v>
      </c>
      <c r="P3911" t="s">
        <v>1606</v>
      </c>
      <c r="Q3911" t="s">
        <v>6386</v>
      </c>
      <c r="R3911" s="230">
        <v>45199</v>
      </c>
      <c r="S3911" s="230">
        <v>45261</v>
      </c>
      <c r="T3911" t="s">
        <v>8407</v>
      </c>
      <c r="U3911" s="259"/>
      <c r="V3911" s="259"/>
      <c r="W3911" s="259"/>
      <c r="X3911" s="259"/>
      <c r="Y3911" s="260"/>
      <c r="Z3911" t="s">
        <v>8353</v>
      </c>
      <c r="AA3911" t="s">
        <v>8452</v>
      </c>
      <c r="AB3911">
        <v>1722524747</v>
      </c>
      <c r="AC3911" s="261" t="str">
        <f>_xlfn.IFNA(IF(Table[[#This Row],[Programme Partner]]&lt;&gt;Table[[#This Row],[Implementing Partner]],CONCATENATE(Table[[#This Row],[Programme Partner]],"-",Table[[#This Row],[Implementing Partner]]),Table[[#This Row],[Programme Partner]]),"")</f>
        <v>CARITAS</v>
      </c>
    </row>
    <row r="3912" spans="1:29" ht="16.5" customHeight="1">
      <c r="A3912" s="183"/>
      <c r="B3912" s="183" t="s">
        <v>8384</v>
      </c>
      <c r="C3912" s="195" t="s">
        <v>8350</v>
      </c>
      <c r="D3912" s="268" t="s">
        <v>8350</v>
      </c>
      <c r="E3912" s="233" t="s">
        <v>5040</v>
      </c>
      <c r="F3912" s="195" t="s">
        <v>27</v>
      </c>
      <c r="G3912" s="195" t="s">
        <v>8014</v>
      </c>
      <c r="H3912" s="301" t="s">
        <v>8313</v>
      </c>
      <c r="I3912" s="195" t="str">
        <f>IFERROR(VLOOKUP(Table[[#This Row],[Activity Details of Assistance]],WHAT!E:F,2,FALSE),"")</f>
        <v># of campaign per camp </v>
      </c>
      <c r="J3912" s="195"/>
      <c r="K3912">
        <v>1</v>
      </c>
      <c r="L3912" s="195" t="s">
        <v>28</v>
      </c>
      <c r="M3912" s="293" t="s">
        <v>13</v>
      </c>
      <c r="N3912" t="s">
        <v>14</v>
      </c>
      <c r="O3912" t="s">
        <v>309</v>
      </c>
      <c r="P3912" t="s">
        <v>1606</v>
      </c>
      <c r="Q3912" t="s">
        <v>6386</v>
      </c>
      <c r="R3912" s="230">
        <v>45199</v>
      </c>
      <c r="S3912" s="230">
        <v>45261</v>
      </c>
      <c r="T3912" t="s">
        <v>8407</v>
      </c>
      <c r="U3912" s="259"/>
      <c r="V3912" s="259"/>
      <c r="W3912" s="259"/>
      <c r="X3912" s="259"/>
      <c r="Y3912" s="260"/>
      <c r="Z3912" t="s">
        <v>8353</v>
      </c>
      <c r="AA3912" t="s">
        <v>8452</v>
      </c>
      <c r="AB3912">
        <v>1722524747</v>
      </c>
      <c r="AC3912" s="261" t="str">
        <f>_xlfn.IFNA(IF(Table[[#This Row],[Programme Partner]]&lt;&gt;Table[[#This Row],[Implementing Partner]],CONCATENATE(Table[[#This Row],[Programme Partner]],"-",Table[[#This Row],[Implementing Partner]]),Table[[#This Row],[Programme Partner]]),"")</f>
        <v>CARITAS</v>
      </c>
    </row>
    <row r="3913" spans="1:29" ht="16.5" customHeight="1">
      <c r="A3913" s="183"/>
      <c r="B3913" s="183" t="s">
        <v>8385</v>
      </c>
      <c r="C3913" s="195" t="s">
        <v>8306</v>
      </c>
      <c r="D3913" s="268" t="s">
        <v>8306</v>
      </c>
      <c r="E3913" t="s">
        <v>5058</v>
      </c>
      <c r="F3913" s="195" t="s">
        <v>27</v>
      </c>
      <c r="G3913" s="195" t="s">
        <v>8011</v>
      </c>
      <c r="H3913" s="301" t="s">
        <v>8363</v>
      </c>
      <c r="I3913" s="195" t="str">
        <f>IFERROR(VLOOKUP(Table[[#This Row],[Activity Details of Assistance]],WHAT!E:F,2,FALSE),"")</f>
        <v># of tube well</v>
      </c>
      <c r="J3913" s="195"/>
      <c r="K3913">
        <v>32</v>
      </c>
      <c r="L3913" s="195" t="s">
        <v>28</v>
      </c>
      <c r="M3913" s="293" t="s">
        <v>13</v>
      </c>
      <c r="N3913" t="s">
        <v>14</v>
      </c>
      <c r="O3913" t="s">
        <v>309</v>
      </c>
      <c r="P3913" t="s">
        <v>1606</v>
      </c>
      <c r="Q3913" t="s">
        <v>6386</v>
      </c>
      <c r="R3913" s="230">
        <v>45199</v>
      </c>
      <c r="S3913" s="230">
        <v>45261</v>
      </c>
      <c r="T3913" t="s">
        <v>8407</v>
      </c>
      <c r="U3913" s="259"/>
      <c r="V3913" s="259"/>
      <c r="W3913" s="259"/>
      <c r="X3913" s="259"/>
      <c r="Y3913" s="260"/>
      <c r="Z3913" t="s">
        <v>8361</v>
      </c>
      <c r="AA3913" t="s">
        <v>8362</v>
      </c>
      <c r="AB3913">
        <v>1681597433</v>
      </c>
      <c r="AC3913" s="261" t="str">
        <f>_xlfn.IFNA(IF(Table[[#This Row],[Programme Partner]]&lt;&gt;Table[[#This Row],[Implementing Partner]],CONCATENATE(Table[[#This Row],[Programme Partner]],"-",Table[[#This Row],[Implementing Partner]]),Table[[#This Row],[Programme Partner]]),"")</f>
        <v>GREEN HILL</v>
      </c>
    </row>
    <row r="3914" spans="1:29" ht="16.5" customHeight="1">
      <c r="A3914" s="183"/>
      <c r="B3914" s="183" t="s">
        <v>8385</v>
      </c>
      <c r="C3914" s="195" t="s">
        <v>8306</v>
      </c>
      <c r="D3914" s="268" t="s">
        <v>8306</v>
      </c>
      <c r="E3914" t="s">
        <v>5058</v>
      </c>
      <c r="F3914" s="195" t="s">
        <v>27</v>
      </c>
      <c r="G3914" s="195" t="s">
        <v>8012</v>
      </c>
      <c r="H3914" s="301" t="s">
        <v>8364</v>
      </c>
      <c r="I3914" s="195" t="str">
        <f>IFERROR(VLOOKUP(Table[[#This Row],[Activity Details of Assistance]],WHAT!E:F,2,FALSE),"")</f>
        <v xml:space="preserve"># of door </v>
      </c>
      <c r="J3914" s="195"/>
      <c r="K3914">
        <v>17</v>
      </c>
      <c r="L3914" s="195" t="s">
        <v>28</v>
      </c>
      <c r="M3914" s="293" t="s">
        <v>13</v>
      </c>
      <c r="N3914" t="s">
        <v>14</v>
      </c>
      <c r="O3914" t="s">
        <v>309</v>
      </c>
      <c r="P3914" t="s">
        <v>1606</v>
      </c>
      <c r="Q3914" t="s">
        <v>6386</v>
      </c>
      <c r="R3914" s="230">
        <v>45199</v>
      </c>
      <c r="S3914" s="230">
        <v>45261</v>
      </c>
      <c r="T3914" t="s">
        <v>8407</v>
      </c>
      <c r="U3914" s="259"/>
      <c r="V3914" s="259"/>
      <c r="W3914" s="259"/>
      <c r="X3914" s="259"/>
      <c r="Y3914" s="260"/>
      <c r="Z3914" t="s">
        <v>8361</v>
      </c>
      <c r="AA3914" t="s">
        <v>8362</v>
      </c>
      <c r="AB3914">
        <v>1681597433</v>
      </c>
      <c r="AC3914" s="261" t="str">
        <f>_xlfn.IFNA(IF(Table[[#This Row],[Programme Partner]]&lt;&gt;Table[[#This Row],[Implementing Partner]],CONCATENATE(Table[[#This Row],[Programme Partner]],"-",Table[[#This Row],[Implementing Partner]]),Table[[#This Row],[Programme Partner]]),"")</f>
        <v>GREEN HILL</v>
      </c>
    </row>
    <row r="3915" spans="1:29" ht="16.5" customHeight="1">
      <c r="A3915" s="183"/>
      <c r="B3915" s="183" t="s">
        <v>8385</v>
      </c>
      <c r="C3915" s="195" t="s">
        <v>8306</v>
      </c>
      <c r="D3915" s="268" t="s">
        <v>8306</v>
      </c>
      <c r="E3915" t="s">
        <v>5058</v>
      </c>
      <c r="F3915" s="195" t="s">
        <v>27</v>
      </c>
      <c r="G3915" s="195" t="s">
        <v>8012</v>
      </c>
      <c r="H3915" s="301" t="s">
        <v>8365</v>
      </c>
      <c r="I3915" s="195" t="str">
        <f>IFERROR(VLOOKUP(Table[[#This Row],[Activity Details of Assistance]],WHAT!E:F,2,FALSE),"")</f>
        <v># of door</v>
      </c>
      <c r="J3915" s="195"/>
      <c r="K3915">
        <v>35</v>
      </c>
      <c r="L3915" s="195" t="s">
        <v>28</v>
      </c>
      <c r="M3915" s="293" t="s">
        <v>13</v>
      </c>
      <c r="N3915" t="s">
        <v>14</v>
      </c>
      <c r="O3915" t="s">
        <v>309</v>
      </c>
      <c r="P3915" t="s">
        <v>1606</v>
      </c>
      <c r="Q3915" t="s">
        <v>6386</v>
      </c>
      <c r="R3915" s="230">
        <v>45199</v>
      </c>
      <c r="S3915" s="230">
        <v>45261</v>
      </c>
      <c r="T3915" t="s">
        <v>8407</v>
      </c>
      <c r="U3915" s="259"/>
      <c r="V3915" s="259"/>
      <c r="W3915" s="259"/>
      <c r="X3915" s="259"/>
      <c r="Y3915" s="260"/>
      <c r="Z3915" t="s">
        <v>8361</v>
      </c>
      <c r="AA3915" t="s">
        <v>8362</v>
      </c>
      <c r="AB3915">
        <v>1681597433</v>
      </c>
      <c r="AC3915" s="261" t="str">
        <f>_xlfn.IFNA(IF(Table[[#This Row],[Programme Partner]]&lt;&gt;Table[[#This Row],[Implementing Partner]],CONCATENATE(Table[[#This Row],[Programme Partner]],"-",Table[[#This Row],[Implementing Partner]]),Table[[#This Row],[Programme Partner]]),"")</f>
        <v>GREEN HILL</v>
      </c>
    </row>
    <row r="3916" spans="1:29" ht="16.5" customHeight="1">
      <c r="A3916" s="183"/>
      <c r="B3916" s="183" t="s">
        <v>8385</v>
      </c>
      <c r="C3916" s="195" t="s">
        <v>8306</v>
      </c>
      <c r="D3916" s="268" t="s">
        <v>8306</v>
      </c>
      <c r="E3916" t="s">
        <v>5058</v>
      </c>
      <c r="F3916" s="195" t="s">
        <v>27</v>
      </c>
      <c r="G3916" s="195" t="s">
        <v>8012</v>
      </c>
      <c r="H3916" s="301" t="s">
        <v>8312</v>
      </c>
      <c r="I3916" s="195" t="str">
        <f>IFERROR(VLOOKUP(Table[[#This Row],[Activity Details of Assistance]],WHAT!E:F,2,FALSE),"")</f>
        <v># of door</v>
      </c>
      <c r="J3916" s="195"/>
      <c r="K3916">
        <v>4</v>
      </c>
      <c r="L3916" s="195" t="s">
        <v>28</v>
      </c>
      <c r="M3916" s="293" t="s">
        <v>13</v>
      </c>
      <c r="N3916" t="s">
        <v>14</v>
      </c>
      <c r="O3916" t="s">
        <v>309</v>
      </c>
      <c r="P3916" t="s">
        <v>1606</v>
      </c>
      <c r="Q3916" t="s">
        <v>6386</v>
      </c>
      <c r="R3916" s="230">
        <v>45199</v>
      </c>
      <c r="S3916" s="230">
        <v>45261</v>
      </c>
      <c r="T3916" t="s">
        <v>8407</v>
      </c>
      <c r="U3916" s="259"/>
      <c r="V3916" s="259"/>
      <c r="W3916" s="259"/>
      <c r="X3916" s="259"/>
      <c r="Y3916" s="260"/>
      <c r="Z3916" t="s">
        <v>8361</v>
      </c>
      <c r="AA3916" t="s">
        <v>8362</v>
      </c>
      <c r="AB3916">
        <v>1681597433</v>
      </c>
      <c r="AC3916" s="261" t="str">
        <f>_xlfn.IFNA(IF(Table[[#This Row],[Programme Partner]]&lt;&gt;Table[[#This Row],[Implementing Partner]],CONCATENATE(Table[[#This Row],[Programme Partner]],"-",Table[[#This Row],[Implementing Partner]]),Table[[#This Row],[Programme Partner]]),"")</f>
        <v>GREEN HILL</v>
      </c>
    </row>
    <row r="3917" spans="1:29" ht="16.5" customHeight="1">
      <c r="A3917" s="183"/>
      <c r="B3917" s="183" t="s">
        <v>8385</v>
      </c>
      <c r="C3917" s="195" t="s">
        <v>8306</v>
      </c>
      <c r="D3917" s="268" t="s">
        <v>8306</v>
      </c>
      <c r="E3917" t="s">
        <v>5058</v>
      </c>
      <c r="F3917" s="195" t="s">
        <v>27</v>
      </c>
      <c r="G3917" s="195" t="s">
        <v>8013</v>
      </c>
      <c r="H3917" s="301" t="s">
        <v>8286</v>
      </c>
      <c r="I3917" s="195" t="str">
        <f>IFERROR(VLOOKUP(Table[[#This Row],[Activity Details of Assistance]],WHAT!E:F,2,FALSE),"")</f>
        <v># of HP sessions at community level</v>
      </c>
      <c r="J3917" s="195"/>
      <c r="K3917">
        <v>65</v>
      </c>
      <c r="L3917" s="195" t="s">
        <v>28</v>
      </c>
      <c r="M3917" s="293" t="s">
        <v>13</v>
      </c>
      <c r="N3917" t="s">
        <v>14</v>
      </c>
      <c r="O3917" t="s">
        <v>309</v>
      </c>
      <c r="P3917" t="s">
        <v>1606</v>
      </c>
      <c r="Q3917" t="s">
        <v>6386</v>
      </c>
      <c r="R3917" s="230">
        <v>45199</v>
      </c>
      <c r="S3917" s="230">
        <v>45261</v>
      </c>
      <c r="T3917" t="s">
        <v>8407</v>
      </c>
      <c r="U3917" s="259"/>
      <c r="V3917" s="259"/>
      <c r="W3917" s="259"/>
      <c r="X3917" s="259"/>
      <c r="Y3917" s="260"/>
      <c r="Z3917" t="s">
        <v>8361</v>
      </c>
      <c r="AA3917" t="s">
        <v>8362</v>
      </c>
      <c r="AB3917">
        <v>1681597433</v>
      </c>
      <c r="AC3917" s="261" t="str">
        <f>_xlfn.IFNA(IF(Table[[#This Row],[Programme Partner]]&lt;&gt;Table[[#This Row],[Implementing Partner]],CONCATENATE(Table[[#This Row],[Programme Partner]],"-",Table[[#This Row],[Implementing Partner]]),Table[[#This Row],[Programme Partner]]),"")</f>
        <v>GREEN HILL</v>
      </c>
    </row>
    <row r="3918" spans="1:29" ht="16.5" customHeight="1">
      <c r="A3918" s="183"/>
      <c r="B3918" s="183" t="s">
        <v>8385</v>
      </c>
      <c r="C3918" s="195" t="s">
        <v>8306</v>
      </c>
      <c r="D3918" s="268" t="s">
        <v>8306</v>
      </c>
      <c r="E3918" t="s">
        <v>5058</v>
      </c>
      <c r="F3918" s="195" t="s">
        <v>27</v>
      </c>
      <c r="G3918" s="195" t="s">
        <v>8013</v>
      </c>
      <c r="H3918" s="301" t="s">
        <v>8287</v>
      </c>
      <c r="I3918" s="195" t="str">
        <f>IFERROR(VLOOKUP(Table[[#This Row],[Activity Details of Assistance]],WHAT!E:F,2,FALSE),"")</f>
        <v># of HP sessions at HH level</v>
      </c>
      <c r="J3918" s="195"/>
      <c r="K3918">
        <v>1133</v>
      </c>
      <c r="L3918" s="195" t="s">
        <v>28</v>
      </c>
      <c r="M3918" s="293" t="s">
        <v>13</v>
      </c>
      <c r="N3918" t="s">
        <v>14</v>
      </c>
      <c r="O3918" t="s">
        <v>309</v>
      </c>
      <c r="P3918" t="s">
        <v>1606</v>
      </c>
      <c r="Q3918" t="s">
        <v>6386</v>
      </c>
      <c r="R3918" s="230">
        <v>45199</v>
      </c>
      <c r="S3918" s="230">
        <v>45261</v>
      </c>
      <c r="T3918" t="s">
        <v>8407</v>
      </c>
      <c r="U3918" s="259"/>
      <c r="V3918" s="259"/>
      <c r="W3918" s="259"/>
      <c r="X3918" s="259"/>
      <c r="Y3918" s="260"/>
      <c r="Z3918" t="s">
        <v>8361</v>
      </c>
      <c r="AA3918" t="s">
        <v>8362</v>
      </c>
      <c r="AB3918">
        <v>1681597433</v>
      </c>
      <c r="AC3918" s="261" t="str">
        <f>_xlfn.IFNA(IF(Table[[#This Row],[Programme Partner]]&lt;&gt;Table[[#This Row],[Implementing Partner]],CONCATENATE(Table[[#This Row],[Programme Partner]],"-",Table[[#This Row],[Implementing Partner]]),Table[[#This Row],[Programme Partner]]),"")</f>
        <v>GREEN HILL</v>
      </c>
    </row>
    <row r="3919" spans="1:29" ht="16.5" customHeight="1">
      <c r="A3919" s="183"/>
      <c r="B3919" s="183" t="s">
        <v>8385</v>
      </c>
      <c r="C3919" s="195" t="s">
        <v>8306</v>
      </c>
      <c r="D3919" s="268" t="s">
        <v>8306</v>
      </c>
      <c r="E3919" t="s">
        <v>5058</v>
      </c>
      <c r="F3919" s="195" t="s">
        <v>27</v>
      </c>
      <c r="G3919" s="195" t="s">
        <v>8013</v>
      </c>
      <c r="H3919" s="301" t="s">
        <v>8338</v>
      </c>
      <c r="I3919" s="195" t="str">
        <f>IFERROR(VLOOKUP(Table[[#This Row],[Activity Details of Assistance]],WHAT!E:F,2,FALSE),"")</f>
        <v># of facilities</v>
      </c>
      <c r="J3919" s="195"/>
      <c r="K3919">
        <v>670</v>
      </c>
      <c r="L3919" s="195" t="s">
        <v>28</v>
      </c>
      <c r="M3919" s="293" t="s">
        <v>13</v>
      </c>
      <c r="N3919" t="s">
        <v>14</v>
      </c>
      <c r="O3919" t="s">
        <v>309</v>
      </c>
      <c r="P3919" t="s">
        <v>1606</v>
      </c>
      <c r="Q3919" t="s">
        <v>6386</v>
      </c>
      <c r="R3919" s="230">
        <v>45199</v>
      </c>
      <c r="S3919" s="230">
        <v>45261</v>
      </c>
      <c r="T3919" t="s">
        <v>8407</v>
      </c>
      <c r="U3919" s="259"/>
      <c r="V3919" s="259"/>
      <c r="W3919" s="259"/>
      <c r="X3919" s="259"/>
      <c r="Y3919" s="260"/>
      <c r="Z3919" t="s">
        <v>8361</v>
      </c>
      <c r="AA3919" t="s">
        <v>8362</v>
      </c>
      <c r="AB3919">
        <v>1681597433</v>
      </c>
      <c r="AC3919" s="261" t="str">
        <f>_xlfn.IFNA(IF(Table[[#This Row],[Programme Partner]]&lt;&gt;Table[[#This Row],[Implementing Partner]],CONCATENATE(Table[[#This Row],[Programme Partner]],"-",Table[[#This Row],[Implementing Partner]]),Table[[#This Row],[Programme Partner]]),"")</f>
        <v>GREEN HILL</v>
      </c>
    </row>
    <row r="3920" spans="1:29" ht="16.5" customHeight="1">
      <c r="A3920" s="183"/>
      <c r="B3920" s="183" t="s">
        <v>8385</v>
      </c>
      <c r="C3920" s="195" t="s">
        <v>8306</v>
      </c>
      <c r="D3920" s="268" t="s">
        <v>8306</v>
      </c>
      <c r="E3920" t="s">
        <v>5058</v>
      </c>
      <c r="F3920" s="195" t="s">
        <v>27</v>
      </c>
      <c r="G3920" s="195" t="s">
        <v>8014</v>
      </c>
      <c r="H3920" s="301" t="s">
        <v>8412</v>
      </c>
      <c r="I3920" s="195" t="str">
        <f>IFERROR(VLOOKUP(Table[[#This Row],[Activity Details of Assistance]],WHAT!E:F,2,FALSE),"")</f>
        <v># of HH</v>
      </c>
      <c r="J3920" s="195"/>
      <c r="K3920">
        <v>386</v>
      </c>
      <c r="L3920" s="195" t="s">
        <v>28</v>
      </c>
      <c r="M3920" s="293" t="s">
        <v>13</v>
      </c>
      <c r="N3920" t="s">
        <v>14</v>
      </c>
      <c r="O3920" t="s">
        <v>309</v>
      </c>
      <c r="P3920" t="s">
        <v>1606</v>
      </c>
      <c r="Q3920" t="s">
        <v>6386</v>
      </c>
      <c r="R3920" s="230">
        <v>45199</v>
      </c>
      <c r="S3920" s="230">
        <v>45261</v>
      </c>
      <c r="T3920" t="s">
        <v>8407</v>
      </c>
      <c r="U3920" s="259"/>
      <c r="V3920" s="259"/>
      <c r="W3920" s="259"/>
      <c r="X3920" s="259"/>
      <c r="Y3920" s="260"/>
      <c r="Z3920" t="s">
        <v>8361</v>
      </c>
      <c r="AA3920" t="s">
        <v>8362</v>
      </c>
      <c r="AB3920">
        <v>1681597433</v>
      </c>
      <c r="AC3920" s="261" t="str">
        <f>_xlfn.IFNA(IF(Table[[#This Row],[Programme Partner]]&lt;&gt;Table[[#This Row],[Implementing Partner]],CONCATENATE(Table[[#This Row],[Programme Partner]],"-",Table[[#This Row],[Implementing Partner]]),Table[[#This Row],[Programme Partner]]),"")</f>
        <v>GREEN HILL</v>
      </c>
    </row>
    <row r="3921" spans="1:29" ht="16.5" customHeight="1">
      <c r="A3921" s="183"/>
      <c r="B3921" s="183" t="s">
        <v>8385</v>
      </c>
      <c r="C3921" s="195" t="s">
        <v>8306</v>
      </c>
      <c r="D3921" s="268" t="s">
        <v>8306</v>
      </c>
      <c r="E3921" t="s">
        <v>5058</v>
      </c>
      <c r="F3921" s="195" t="s">
        <v>27</v>
      </c>
      <c r="G3921" s="195" t="s">
        <v>8011</v>
      </c>
      <c r="H3921" s="301" t="s">
        <v>8363</v>
      </c>
      <c r="I3921" s="195" t="str">
        <f>IFERROR(VLOOKUP(Table[[#This Row],[Activity Details of Assistance]],WHAT!E:F,2,FALSE),"")</f>
        <v># of tube well</v>
      </c>
      <c r="J3921" s="195"/>
      <c r="K3921">
        <v>10</v>
      </c>
      <c r="L3921" s="195" t="s">
        <v>28</v>
      </c>
      <c r="M3921" s="293" t="s">
        <v>13</v>
      </c>
      <c r="N3921" t="s">
        <v>14</v>
      </c>
      <c r="O3921" t="s">
        <v>309</v>
      </c>
      <c r="P3921" t="s">
        <v>1606</v>
      </c>
      <c r="Q3921" t="s">
        <v>4668</v>
      </c>
      <c r="R3921" s="230">
        <v>45199</v>
      </c>
      <c r="S3921" s="230">
        <v>45261</v>
      </c>
      <c r="T3921" t="s">
        <v>8407</v>
      </c>
      <c r="U3921" s="259"/>
      <c r="V3921" s="259"/>
      <c r="W3921" s="259"/>
      <c r="X3921" s="259"/>
      <c r="Y3921" s="260"/>
      <c r="Z3921" t="s">
        <v>8361</v>
      </c>
      <c r="AA3921" t="s">
        <v>8362</v>
      </c>
      <c r="AB3921">
        <v>1681597433</v>
      </c>
      <c r="AC3921" s="261" t="str">
        <f>_xlfn.IFNA(IF(Table[[#This Row],[Programme Partner]]&lt;&gt;Table[[#This Row],[Implementing Partner]],CONCATENATE(Table[[#This Row],[Programme Partner]],"-",Table[[#This Row],[Implementing Partner]]),Table[[#This Row],[Programme Partner]]),"")</f>
        <v>GREEN HILL</v>
      </c>
    </row>
    <row r="3922" spans="1:29" ht="16.5" customHeight="1">
      <c r="A3922" s="183"/>
      <c r="B3922" s="183" t="s">
        <v>8385</v>
      </c>
      <c r="C3922" s="195" t="s">
        <v>8306</v>
      </c>
      <c r="D3922" s="268" t="s">
        <v>8306</v>
      </c>
      <c r="E3922" t="s">
        <v>5058</v>
      </c>
      <c r="F3922" s="195" t="s">
        <v>27</v>
      </c>
      <c r="G3922" s="195" t="s">
        <v>8012</v>
      </c>
      <c r="H3922" s="301" t="s">
        <v>8364</v>
      </c>
      <c r="I3922" s="195" t="str">
        <f>IFERROR(VLOOKUP(Table[[#This Row],[Activity Details of Assistance]],WHAT!E:F,2,FALSE),"")</f>
        <v xml:space="preserve"># of door </v>
      </c>
      <c r="J3922" s="195"/>
      <c r="K3922">
        <v>14</v>
      </c>
      <c r="L3922" s="195" t="s">
        <v>28</v>
      </c>
      <c r="M3922" s="293" t="s">
        <v>13</v>
      </c>
      <c r="N3922" t="s">
        <v>14</v>
      </c>
      <c r="O3922" t="s">
        <v>309</v>
      </c>
      <c r="P3922" t="s">
        <v>1606</v>
      </c>
      <c r="Q3922" t="s">
        <v>4668</v>
      </c>
      <c r="R3922" s="230">
        <v>45199</v>
      </c>
      <c r="S3922" s="230">
        <v>45261</v>
      </c>
      <c r="T3922" t="s">
        <v>8407</v>
      </c>
      <c r="U3922" s="259"/>
      <c r="V3922" s="259"/>
      <c r="W3922" s="259"/>
      <c r="X3922" s="259"/>
      <c r="Y3922" s="260"/>
      <c r="Z3922" t="s">
        <v>8361</v>
      </c>
      <c r="AA3922" t="s">
        <v>8362</v>
      </c>
      <c r="AB3922">
        <v>1681597433</v>
      </c>
      <c r="AC3922" s="261" t="str">
        <f>_xlfn.IFNA(IF(Table[[#This Row],[Programme Partner]]&lt;&gt;Table[[#This Row],[Implementing Partner]],CONCATENATE(Table[[#This Row],[Programme Partner]],"-",Table[[#This Row],[Implementing Partner]]),Table[[#This Row],[Programme Partner]]),"")</f>
        <v>GREEN HILL</v>
      </c>
    </row>
    <row r="3923" spans="1:29" ht="16.5" customHeight="1">
      <c r="A3923" s="183"/>
      <c r="B3923" s="183" t="s">
        <v>8385</v>
      </c>
      <c r="C3923" s="195" t="s">
        <v>8306</v>
      </c>
      <c r="D3923" s="268" t="s">
        <v>8306</v>
      </c>
      <c r="E3923" t="s">
        <v>5058</v>
      </c>
      <c r="F3923" s="195" t="s">
        <v>27</v>
      </c>
      <c r="G3923" s="195" t="s">
        <v>8012</v>
      </c>
      <c r="H3923" s="301" t="s">
        <v>8365</v>
      </c>
      <c r="I3923" s="195" t="str">
        <f>IFERROR(VLOOKUP(Table[[#This Row],[Activity Details of Assistance]],WHAT!E:F,2,FALSE),"")</f>
        <v># of door</v>
      </c>
      <c r="J3923" s="195"/>
      <c r="K3923">
        <v>17</v>
      </c>
      <c r="L3923" s="195" t="s">
        <v>28</v>
      </c>
      <c r="M3923" s="293" t="s">
        <v>13</v>
      </c>
      <c r="N3923" t="s">
        <v>14</v>
      </c>
      <c r="O3923" t="s">
        <v>309</v>
      </c>
      <c r="P3923" t="s">
        <v>1606</v>
      </c>
      <c r="Q3923" t="s">
        <v>4668</v>
      </c>
      <c r="R3923" s="230">
        <v>45199</v>
      </c>
      <c r="S3923" s="230">
        <v>45261</v>
      </c>
      <c r="T3923" t="s">
        <v>8407</v>
      </c>
      <c r="U3923" s="259"/>
      <c r="V3923" s="259"/>
      <c r="W3923" s="259"/>
      <c r="X3923" s="259"/>
      <c r="Y3923" s="260"/>
      <c r="Z3923" t="s">
        <v>8361</v>
      </c>
      <c r="AA3923" t="s">
        <v>8362</v>
      </c>
      <c r="AB3923">
        <v>1681597433</v>
      </c>
      <c r="AC3923" s="261" t="str">
        <f>_xlfn.IFNA(IF(Table[[#This Row],[Programme Partner]]&lt;&gt;Table[[#This Row],[Implementing Partner]],CONCATENATE(Table[[#This Row],[Programme Partner]],"-",Table[[#This Row],[Implementing Partner]]),Table[[#This Row],[Programme Partner]]),"")</f>
        <v>GREEN HILL</v>
      </c>
    </row>
    <row r="3924" spans="1:29" ht="16.5" customHeight="1">
      <c r="A3924" s="183"/>
      <c r="B3924" s="183" t="s">
        <v>8385</v>
      </c>
      <c r="C3924" s="195" t="s">
        <v>8306</v>
      </c>
      <c r="D3924" s="268" t="s">
        <v>8306</v>
      </c>
      <c r="E3924" t="s">
        <v>5058</v>
      </c>
      <c r="F3924" s="195" t="s">
        <v>27</v>
      </c>
      <c r="G3924" s="195" t="s">
        <v>8012</v>
      </c>
      <c r="H3924" s="301" t="s">
        <v>8312</v>
      </c>
      <c r="I3924" s="195" t="str">
        <f>IFERROR(VLOOKUP(Table[[#This Row],[Activity Details of Assistance]],WHAT!E:F,2,FALSE),"")</f>
        <v># of door</v>
      </c>
      <c r="J3924" s="195"/>
      <c r="K3924">
        <v>19</v>
      </c>
      <c r="L3924" s="195" t="s">
        <v>28</v>
      </c>
      <c r="M3924" s="293" t="s">
        <v>13</v>
      </c>
      <c r="N3924" t="s">
        <v>14</v>
      </c>
      <c r="O3924" t="s">
        <v>309</v>
      </c>
      <c r="P3924" t="s">
        <v>1606</v>
      </c>
      <c r="Q3924" t="s">
        <v>4668</v>
      </c>
      <c r="R3924" s="230">
        <v>45199</v>
      </c>
      <c r="S3924" s="230">
        <v>45261</v>
      </c>
      <c r="T3924" t="s">
        <v>8407</v>
      </c>
      <c r="U3924" s="259"/>
      <c r="V3924" s="259"/>
      <c r="W3924" s="259"/>
      <c r="X3924" s="259"/>
      <c r="Y3924" s="260"/>
      <c r="Z3924" t="s">
        <v>8361</v>
      </c>
      <c r="AA3924" t="s">
        <v>8362</v>
      </c>
      <c r="AB3924">
        <v>1681597433</v>
      </c>
      <c r="AC3924" s="261" t="str">
        <f>_xlfn.IFNA(IF(Table[[#This Row],[Programme Partner]]&lt;&gt;Table[[#This Row],[Implementing Partner]],CONCATENATE(Table[[#This Row],[Programme Partner]],"-",Table[[#This Row],[Implementing Partner]]),Table[[#This Row],[Programme Partner]]),"")</f>
        <v>GREEN HILL</v>
      </c>
    </row>
    <row r="3925" spans="1:29" ht="16.5" customHeight="1">
      <c r="A3925" s="183"/>
      <c r="B3925" s="183" t="s">
        <v>8385</v>
      </c>
      <c r="C3925" s="195" t="s">
        <v>8306</v>
      </c>
      <c r="D3925" s="268" t="s">
        <v>8306</v>
      </c>
      <c r="E3925" t="s">
        <v>5058</v>
      </c>
      <c r="F3925" s="195" t="s">
        <v>27</v>
      </c>
      <c r="G3925" s="195" t="s">
        <v>8013</v>
      </c>
      <c r="H3925" s="301" t="s">
        <v>8286</v>
      </c>
      <c r="I3925" s="195" t="str">
        <f>IFERROR(VLOOKUP(Table[[#This Row],[Activity Details of Assistance]],WHAT!E:F,2,FALSE),"")</f>
        <v># of HP sessions at community level</v>
      </c>
      <c r="J3925" s="195"/>
      <c r="K3925">
        <v>39</v>
      </c>
      <c r="L3925" s="195" t="s">
        <v>28</v>
      </c>
      <c r="M3925" s="293" t="s">
        <v>13</v>
      </c>
      <c r="N3925" t="s">
        <v>14</v>
      </c>
      <c r="O3925" t="s">
        <v>309</v>
      </c>
      <c r="P3925" t="s">
        <v>1606</v>
      </c>
      <c r="Q3925" t="s">
        <v>4668</v>
      </c>
      <c r="R3925" s="230">
        <v>45199</v>
      </c>
      <c r="S3925" s="230">
        <v>45261</v>
      </c>
      <c r="T3925" t="s">
        <v>8407</v>
      </c>
      <c r="U3925" s="259"/>
      <c r="V3925" s="259"/>
      <c r="W3925" s="259"/>
      <c r="X3925" s="259"/>
      <c r="Y3925" s="260"/>
      <c r="Z3925" t="s">
        <v>8361</v>
      </c>
      <c r="AA3925" t="s">
        <v>8362</v>
      </c>
      <c r="AB3925">
        <v>1681597433</v>
      </c>
      <c r="AC3925" s="261" t="str">
        <f>_xlfn.IFNA(IF(Table[[#This Row],[Programme Partner]]&lt;&gt;Table[[#This Row],[Implementing Partner]],CONCATENATE(Table[[#This Row],[Programme Partner]],"-",Table[[#This Row],[Implementing Partner]]),Table[[#This Row],[Programme Partner]]),"")</f>
        <v>GREEN HILL</v>
      </c>
    </row>
    <row r="3926" spans="1:29" ht="16.5" customHeight="1">
      <c r="A3926" s="183"/>
      <c r="B3926" s="183" t="s">
        <v>8385</v>
      </c>
      <c r="C3926" s="195" t="s">
        <v>8306</v>
      </c>
      <c r="D3926" s="268" t="s">
        <v>8306</v>
      </c>
      <c r="E3926" t="s">
        <v>5058</v>
      </c>
      <c r="F3926" s="195" t="s">
        <v>27</v>
      </c>
      <c r="G3926" s="195" t="s">
        <v>8013</v>
      </c>
      <c r="H3926" s="301" t="s">
        <v>8287</v>
      </c>
      <c r="I3926" s="195" t="str">
        <f>IFERROR(VLOOKUP(Table[[#This Row],[Activity Details of Assistance]],WHAT!E:F,2,FALSE),"")</f>
        <v># of HP sessions at HH level</v>
      </c>
      <c r="J3926" s="195"/>
      <c r="K3926">
        <v>520</v>
      </c>
      <c r="L3926" s="195" t="s">
        <v>28</v>
      </c>
      <c r="M3926" s="293" t="s">
        <v>13</v>
      </c>
      <c r="N3926" t="s">
        <v>14</v>
      </c>
      <c r="O3926" t="s">
        <v>309</v>
      </c>
      <c r="P3926" t="s">
        <v>1606</v>
      </c>
      <c r="Q3926" t="s">
        <v>4668</v>
      </c>
      <c r="R3926" s="230">
        <v>45199</v>
      </c>
      <c r="S3926" s="230">
        <v>45261</v>
      </c>
      <c r="T3926" t="s">
        <v>8407</v>
      </c>
      <c r="U3926" s="259"/>
      <c r="V3926" s="259"/>
      <c r="W3926" s="259"/>
      <c r="X3926" s="259"/>
      <c r="Y3926" s="260"/>
      <c r="Z3926" t="s">
        <v>8361</v>
      </c>
      <c r="AA3926" t="s">
        <v>8362</v>
      </c>
      <c r="AB3926">
        <v>1681597433</v>
      </c>
      <c r="AC3926" s="261" t="str">
        <f>_xlfn.IFNA(IF(Table[[#This Row],[Programme Partner]]&lt;&gt;Table[[#This Row],[Implementing Partner]],CONCATENATE(Table[[#This Row],[Programme Partner]],"-",Table[[#This Row],[Implementing Partner]]),Table[[#This Row],[Programme Partner]]),"")</f>
        <v>GREEN HILL</v>
      </c>
    </row>
    <row r="3927" spans="1:29" ht="16.5" customHeight="1">
      <c r="A3927" s="183"/>
      <c r="B3927" s="183" t="s">
        <v>8385</v>
      </c>
      <c r="C3927" s="195" t="s">
        <v>8306</v>
      </c>
      <c r="D3927" s="268" t="s">
        <v>8306</v>
      </c>
      <c r="E3927" t="s">
        <v>5058</v>
      </c>
      <c r="F3927" s="195" t="s">
        <v>27</v>
      </c>
      <c r="G3927" s="195" t="s">
        <v>8013</v>
      </c>
      <c r="H3927" s="301" t="s">
        <v>8338</v>
      </c>
      <c r="I3927" s="195" t="str">
        <f>IFERROR(VLOOKUP(Table[[#This Row],[Activity Details of Assistance]],WHAT!E:F,2,FALSE),"")</f>
        <v># of facilities</v>
      </c>
      <c r="J3927" s="195"/>
      <c r="K3927">
        <v>560</v>
      </c>
      <c r="L3927" s="195" t="s">
        <v>28</v>
      </c>
      <c r="M3927" s="293" t="s">
        <v>13</v>
      </c>
      <c r="N3927" t="s">
        <v>14</v>
      </c>
      <c r="O3927" t="s">
        <v>309</v>
      </c>
      <c r="P3927" t="s">
        <v>1606</v>
      </c>
      <c r="Q3927" t="s">
        <v>4668</v>
      </c>
      <c r="R3927" s="230">
        <v>45199</v>
      </c>
      <c r="S3927" s="230">
        <v>45261</v>
      </c>
      <c r="T3927" t="s">
        <v>8407</v>
      </c>
      <c r="U3927" s="259"/>
      <c r="V3927" s="259"/>
      <c r="W3927" s="259"/>
      <c r="X3927" s="259"/>
      <c r="Y3927" s="260"/>
      <c r="Z3927" t="s">
        <v>8361</v>
      </c>
      <c r="AA3927" t="s">
        <v>8362</v>
      </c>
      <c r="AB3927">
        <v>1681597433</v>
      </c>
      <c r="AC3927" s="261" t="str">
        <f>_xlfn.IFNA(IF(Table[[#This Row],[Programme Partner]]&lt;&gt;Table[[#This Row],[Implementing Partner]],CONCATENATE(Table[[#This Row],[Programme Partner]],"-",Table[[#This Row],[Implementing Partner]]),Table[[#This Row],[Programme Partner]]),"")</f>
        <v>GREEN HILL</v>
      </c>
    </row>
    <row r="3928" spans="1:29" ht="16.5" customHeight="1">
      <c r="A3928" s="183"/>
      <c r="B3928" s="183" t="s">
        <v>8385</v>
      </c>
      <c r="C3928" s="195" t="s">
        <v>8306</v>
      </c>
      <c r="D3928" s="268" t="s">
        <v>8306</v>
      </c>
      <c r="E3928" t="s">
        <v>5058</v>
      </c>
      <c r="F3928" s="195" t="s">
        <v>27</v>
      </c>
      <c r="G3928" s="195" t="s">
        <v>8014</v>
      </c>
      <c r="H3928" s="301" t="s">
        <v>8412</v>
      </c>
      <c r="I3928" s="195" t="str">
        <f>IFERROR(VLOOKUP(Table[[#This Row],[Activity Details of Assistance]],WHAT!E:F,2,FALSE),"")</f>
        <v># of HH</v>
      </c>
      <c r="J3928" s="195"/>
      <c r="K3928">
        <v>316</v>
      </c>
      <c r="L3928" s="195" t="s">
        <v>28</v>
      </c>
      <c r="M3928" s="293" t="s">
        <v>13</v>
      </c>
      <c r="N3928" t="s">
        <v>14</v>
      </c>
      <c r="O3928" t="s">
        <v>309</v>
      </c>
      <c r="P3928" t="s">
        <v>1606</v>
      </c>
      <c r="Q3928" t="s">
        <v>4668</v>
      </c>
      <c r="R3928" s="230">
        <v>45199</v>
      </c>
      <c r="S3928" s="230">
        <v>45261</v>
      </c>
      <c r="T3928" t="s">
        <v>8407</v>
      </c>
      <c r="U3928" s="259"/>
      <c r="V3928" s="259"/>
      <c r="W3928" s="259"/>
      <c r="X3928" s="259"/>
      <c r="Y3928" s="260"/>
      <c r="Z3928" t="s">
        <v>8361</v>
      </c>
      <c r="AA3928" t="s">
        <v>8362</v>
      </c>
      <c r="AB3928">
        <v>1681597433</v>
      </c>
      <c r="AC3928" s="261" t="str">
        <f>_xlfn.IFNA(IF(Table[[#This Row],[Programme Partner]]&lt;&gt;Table[[#This Row],[Implementing Partner]],CONCATENATE(Table[[#This Row],[Programme Partner]],"-",Table[[#This Row],[Implementing Partner]]),Table[[#This Row],[Programme Partner]]),"")</f>
        <v>GREEN HILL</v>
      </c>
    </row>
    <row r="3929" spans="1:29" ht="16.5" customHeight="1">
      <c r="A3929" s="183"/>
      <c r="B3929" s="183" t="s">
        <v>8384</v>
      </c>
      <c r="C3929" s="195" t="s">
        <v>8350</v>
      </c>
      <c r="D3929" s="268" t="s">
        <v>8350</v>
      </c>
      <c r="E3929" s="233" t="s">
        <v>5040</v>
      </c>
      <c r="F3929" s="195" t="s">
        <v>27</v>
      </c>
      <c r="G3929" s="195" t="s">
        <v>8011</v>
      </c>
      <c r="H3929" s="301" t="s">
        <v>8363</v>
      </c>
      <c r="I3929" s="195" t="str">
        <f>IFERROR(VLOOKUP(Table[[#This Row],[Activity Details of Assistance]],WHAT!E:F,2,FALSE),"")</f>
        <v># of tube well</v>
      </c>
      <c r="J3929" s="195"/>
      <c r="K3929">
        <v>14</v>
      </c>
      <c r="L3929" s="195" t="s">
        <v>28</v>
      </c>
      <c r="M3929" s="293" t="s">
        <v>13</v>
      </c>
      <c r="N3929" t="s">
        <v>14</v>
      </c>
      <c r="O3929" t="s">
        <v>309</v>
      </c>
      <c r="P3929" t="s">
        <v>1606</v>
      </c>
      <c r="Q3929" t="s">
        <v>4668</v>
      </c>
      <c r="R3929" s="230">
        <v>45199</v>
      </c>
      <c r="S3929" s="230">
        <v>45261</v>
      </c>
      <c r="T3929" t="s">
        <v>8407</v>
      </c>
      <c r="U3929" s="259"/>
      <c r="V3929" s="259"/>
      <c r="W3929" s="259"/>
      <c r="X3929" s="259"/>
      <c r="Y3929" s="260"/>
      <c r="Z3929" t="s">
        <v>8353</v>
      </c>
      <c r="AA3929" t="s">
        <v>8452</v>
      </c>
      <c r="AB3929">
        <v>1722524747</v>
      </c>
      <c r="AC3929" s="261" t="str">
        <f>_xlfn.IFNA(IF(Table[[#This Row],[Programme Partner]]&lt;&gt;Table[[#This Row],[Implementing Partner]],CONCATENATE(Table[[#This Row],[Programme Partner]],"-",Table[[#This Row],[Implementing Partner]]),Table[[#This Row],[Programme Partner]]),"")</f>
        <v>CARITAS</v>
      </c>
    </row>
    <row r="3930" spans="1:29" ht="16.5" customHeight="1">
      <c r="A3930" s="183"/>
      <c r="B3930" s="183" t="s">
        <v>8384</v>
      </c>
      <c r="C3930" s="195" t="s">
        <v>8350</v>
      </c>
      <c r="D3930" s="268" t="s">
        <v>8350</v>
      </c>
      <c r="E3930" s="233" t="s">
        <v>5040</v>
      </c>
      <c r="F3930" s="195" t="s">
        <v>27</v>
      </c>
      <c r="G3930" s="195" t="s">
        <v>8012</v>
      </c>
      <c r="H3930" s="301" t="s">
        <v>8364</v>
      </c>
      <c r="I3930" s="195" t="str">
        <f>IFERROR(VLOOKUP(Table[[#This Row],[Activity Details of Assistance]],WHAT!E:F,2,FALSE),"")</f>
        <v xml:space="preserve"># of door </v>
      </c>
      <c r="J3930" s="195"/>
      <c r="K3930">
        <v>2</v>
      </c>
      <c r="L3930" s="195" t="s">
        <v>28</v>
      </c>
      <c r="M3930" s="293" t="s">
        <v>13</v>
      </c>
      <c r="N3930" t="s">
        <v>14</v>
      </c>
      <c r="O3930" t="s">
        <v>309</v>
      </c>
      <c r="P3930" t="s">
        <v>1606</v>
      </c>
      <c r="Q3930" t="s">
        <v>4668</v>
      </c>
      <c r="R3930" s="230">
        <v>45199</v>
      </c>
      <c r="S3930" s="230">
        <v>45261</v>
      </c>
      <c r="T3930" t="s">
        <v>8407</v>
      </c>
      <c r="U3930" s="259"/>
      <c r="V3930" s="259"/>
      <c r="W3930" s="259"/>
      <c r="X3930" s="259"/>
      <c r="Y3930" s="260"/>
      <c r="Z3930" t="s">
        <v>8353</v>
      </c>
      <c r="AA3930" t="s">
        <v>8452</v>
      </c>
      <c r="AB3930">
        <v>1722524747</v>
      </c>
      <c r="AC3930" s="261" t="str">
        <f>_xlfn.IFNA(IF(Table[[#This Row],[Programme Partner]]&lt;&gt;Table[[#This Row],[Implementing Partner]],CONCATENATE(Table[[#This Row],[Programme Partner]],"-",Table[[#This Row],[Implementing Partner]]),Table[[#This Row],[Programme Partner]]),"")</f>
        <v>CARITAS</v>
      </c>
    </row>
    <row r="3931" spans="1:29" ht="16.5" customHeight="1">
      <c r="A3931" s="183"/>
      <c r="B3931" s="183" t="s">
        <v>8384</v>
      </c>
      <c r="C3931" s="195" t="s">
        <v>8350</v>
      </c>
      <c r="D3931" s="268" t="s">
        <v>8350</v>
      </c>
      <c r="E3931" s="233" t="s">
        <v>5040</v>
      </c>
      <c r="F3931" s="195" t="s">
        <v>27</v>
      </c>
      <c r="G3931" s="195" t="s">
        <v>8012</v>
      </c>
      <c r="H3931" s="301" t="s">
        <v>8365</v>
      </c>
      <c r="I3931" s="195" t="str">
        <f>IFERROR(VLOOKUP(Table[[#This Row],[Activity Details of Assistance]],WHAT!E:F,2,FALSE),"")</f>
        <v># of door</v>
      </c>
      <c r="J3931" s="195"/>
      <c r="K3931">
        <v>1</v>
      </c>
      <c r="L3931" s="195" t="s">
        <v>28</v>
      </c>
      <c r="M3931" s="293" t="s">
        <v>13</v>
      </c>
      <c r="N3931" t="s">
        <v>14</v>
      </c>
      <c r="O3931" t="s">
        <v>309</v>
      </c>
      <c r="P3931" t="s">
        <v>1606</v>
      </c>
      <c r="Q3931" t="s">
        <v>4668</v>
      </c>
      <c r="R3931" s="230">
        <v>45199</v>
      </c>
      <c r="S3931" s="230">
        <v>45261</v>
      </c>
      <c r="T3931" t="s">
        <v>8407</v>
      </c>
      <c r="U3931" s="259"/>
      <c r="V3931" s="259"/>
      <c r="W3931" s="259"/>
      <c r="X3931" s="259"/>
      <c r="Y3931" s="260"/>
      <c r="Z3931" t="s">
        <v>8353</v>
      </c>
      <c r="AA3931" t="s">
        <v>8452</v>
      </c>
      <c r="AB3931">
        <v>1722524747</v>
      </c>
      <c r="AC3931" s="261" t="str">
        <f>_xlfn.IFNA(IF(Table[[#This Row],[Programme Partner]]&lt;&gt;Table[[#This Row],[Implementing Partner]],CONCATENATE(Table[[#This Row],[Programme Partner]],"-",Table[[#This Row],[Implementing Partner]]),Table[[#This Row],[Programme Partner]]),"")</f>
        <v>CARITAS</v>
      </c>
    </row>
    <row r="3932" spans="1:29" ht="16.5" customHeight="1">
      <c r="A3932" s="183"/>
      <c r="B3932" s="183" t="s">
        <v>8384</v>
      </c>
      <c r="C3932" s="195" t="s">
        <v>8350</v>
      </c>
      <c r="D3932" s="268" t="s">
        <v>8350</v>
      </c>
      <c r="E3932" s="233" t="s">
        <v>5040</v>
      </c>
      <c r="F3932" s="195" t="s">
        <v>27</v>
      </c>
      <c r="G3932" s="195" t="s">
        <v>8012</v>
      </c>
      <c r="H3932" s="301" t="s">
        <v>8312</v>
      </c>
      <c r="I3932" s="195" t="str">
        <f>IFERROR(VLOOKUP(Table[[#This Row],[Activity Details of Assistance]],WHAT!E:F,2,FALSE),"")</f>
        <v># of door</v>
      </c>
      <c r="J3932" s="195"/>
      <c r="K3932">
        <v>46</v>
      </c>
      <c r="L3932" s="195" t="s">
        <v>28</v>
      </c>
      <c r="M3932" s="293" t="s">
        <v>13</v>
      </c>
      <c r="N3932" t="s">
        <v>14</v>
      </c>
      <c r="O3932" t="s">
        <v>309</v>
      </c>
      <c r="P3932" t="s">
        <v>1606</v>
      </c>
      <c r="Q3932" t="s">
        <v>4668</v>
      </c>
      <c r="R3932" s="230">
        <v>45199</v>
      </c>
      <c r="S3932" s="230">
        <v>45261</v>
      </c>
      <c r="T3932" t="s">
        <v>8407</v>
      </c>
      <c r="U3932" s="259"/>
      <c r="V3932" s="259"/>
      <c r="W3932" s="259"/>
      <c r="X3932" s="259"/>
      <c r="Y3932" s="260"/>
      <c r="Z3932" t="s">
        <v>8353</v>
      </c>
      <c r="AA3932" t="s">
        <v>8452</v>
      </c>
      <c r="AB3932">
        <v>1722524747</v>
      </c>
      <c r="AC3932" s="261" t="str">
        <f>_xlfn.IFNA(IF(Table[[#This Row],[Programme Partner]]&lt;&gt;Table[[#This Row],[Implementing Partner]],CONCATENATE(Table[[#This Row],[Programme Partner]],"-",Table[[#This Row],[Implementing Partner]]),Table[[#This Row],[Programme Partner]]),"")</f>
        <v>CARITAS</v>
      </c>
    </row>
    <row r="3933" spans="1:29" ht="16.5" customHeight="1">
      <c r="A3933" s="183"/>
      <c r="B3933" s="183" t="s">
        <v>8385</v>
      </c>
      <c r="C3933" s="195" t="s">
        <v>5275</v>
      </c>
      <c r="D3933" s="268" t="s">
        <v>5300</v>
      </c>
      <c r="E3933" s="233" t="s">
        <v>5275</v>
      </c>
      <c r="F3933" s="195" t="s">
        <v>27</v>
      </c>
      <c r="G3933" s="195" t="s">
        <v>8011</v>
      </c>
      <c r="H3933" s="301" t="s">
        <v>8363</v>
      </c>
      <c r="I3933" s="195" t="str">
        <f>IFERROR(VLOOKUP(Table[[#This Row],[Activity Details of Assistance]],WHAT!E:F,2,FALSE),"")</f>
        <v># of tube well</v>
      </c>
      <c r="J3933" s="195"/>
      <c r="K3933">
        <v>202</v>
      </c>
      <c r="L3933" s="195" t="s">
        <v>28</v>
      </c>
      <c r="M3933" s="293" t="s">
        <v>13</v>
      </c>
      <c r="N3933" t="s">
        <v>14</v>
      </c>
      <c r="O3933" t="s">
        <v>309</v>
      </c>
      <c r="P3933" t="s">
        <v>1606</v>
      </c>
      <c r="Q3933" t="s">
        <v>6475</v>
      </c>
      <c r="R3933" s="230">
        <v>45199</v>
      </c>
      <c r="S3933" s="230">
        <v>45323</v>
      </c>
      <c r="T3933" t="s">
        <v>8407</v>
      </c>
      <c r="U3933" s="259"/>
      <c r="V3933" s="259"/>
      <c r="W3933" s="259"/>
      <c r="X3933" s="259"/>
      <c r="Y3933" s="260"/>
      <c r="Z3933" t="s">
        <v>8440</v>
      </c>
      <c r="AA3933" t="s">
        <v>8443</v>
      </c>
      <c r="AB3933">
        <v>1686793411</v>
      </c>
      <c r="AC3933" s="261" t="str">
        <f>_xlfn.IFNA(IF(Table[[#This Row],[Programme Partner]]&lt;&gt;Table[[#This Row],[Implementing Partner]],CONCATENATE(Table[[#This Row],[Programme Partner]],"-",Table[[#This Row],[Implementing Partner]]),Table[[#This Row],[Programme Partner]]),"")</f>
        <v>UNICEF-WVI</v>
      </c>
    </row>
    <row r="3934" spans="1:29" ht="16.5" customHeight="1">
      <c r="A3934" s="183"/>
      <c r="B3934" s="183" t="s">
        <v>8385</v>
      </c>
      <c r="C3934" s="195" t="s">
        <v>5275</v>
      </c>
      <c r="D3934" s="268" t="s">
        <v>5300</v>
      </c>
      <c r="E3934" s="233" t="s">
        <v>5275</v>
      </c>
      <c r="F3934" s="195" t="s">
        <v>27</v>
      </c>
      <c r="G3934" s="195" t="s">
        <v>8012</v>
      </c>
      <c r="H3934" s="301" t="s">
        <v>8364</v>
      </c>
      <c r="I3934" s="195" t="str">
        <f>IFERROR(VLOOKUP(Table[[#This Row],[Activity Details of Assistance]],WHAT!E:F,2,FALSE),"")</f>
        <v xml:space="preserve"># of door </v>
      </c>
      <c r="J3934" s="195"/>
      <c r="K3934">
        <v>87</v>
      </c>
      <c r="L3934" s="195" t="s">
        <v>28</v>
      </c>
      <c r="M3934" s="293" t="s">
        <v>13</v>
      </c>
      <c r="N3934" t="s">
        <v>14</v>
      </c>
      <c r="O3934" t="s">
        <v>309</v>
      </c>
      <c r="P3934" t="s">
        <v>1606</v>
      </c>
      <c r="Q3934" t="s">
        <v>6475</v>
      </c>
      <c r="R3934" s="230">
        <v>45199</v>
      </c>
      <c r="S3934" s="230">
        <v>45323</v>
      </c>
      <c r="T3934" t="s">
        <v>8407</v>
      </c>
      <c r="U3934" s="259"/>
      <c r="V3934" s="259"/>
      <c r="W3934" s="259"/>
      <c r="X3934" s="259"/>
      <c r="Y3934" s="260"/>
      <c r="Z3934" t="s">
        <v>8440</v>
      </c>
      <c r="AA3934" t="s">
        <v>8443</v>
      </c>
      <c r="AB3934">
        <v>1686793411</v>
      </c>
      <c r="AC3934" s="261" t="str">
        <f>_xlfn.IFNA(IF(Table[[#This Row],[Programme Partner]]&lt;&gt;Table[[#This Row],[Implementing Partner]],CONCATENATE(Table[[#This Row],[Programme Partner]],"-",Table[[#This Row],[Implementing Partner]]),Table[[#This Row],[Programme Partner]]),"")</f>
        <v>UNICEF-WVI</v>
      </c>
    </row>
    <row r="3935" spans="1:29" ht="16.5" customHeight="1">
      <c r="A3935" s="183"/>
      <c r="B3935" s="183" t="s">
        <v>8385</v>
      </c>
      <c r="C3935" s="195" t="s">
        <v>5275</v>
      </c>
      <c r="D3935" s="268" t="s">
        <v>5300</v>
      </c>
      <c r="E3935" s="233" t="s">
        <v>5275</v>
      </c>
      <c r="F3935" s="195" t="s">
        <v>27</v>
      </c>
      <c r="G3935" s="195" t="s">
        <v>8012</v>
      </c>
      <c r="H3935" s="301" t="s">
        <v>8365</v>
      </c>
      <c r="I3935" s="195" t="str">
        <f>IFERROR(VLOOKUP(Table[[#This Row],[Activity Details of Assistance]],WHAT!E:F,2,FALSE),"")</f>
        <v># of door</v>
      </c>
      <c r="J3935" s="195"/>
      <c r="K3935">
        <v>186</v>
      </c>
      <c r="L3935" s="195" t="s">
        <v>28</v>
      </c>
      <c r="M3935" s="293" t="s">
        <v>13</v>
      </c>
      <c r="N3935" t="s">
        <v>14</v>
      </c>
      <c r="O3935" t="s">
        <v>309</v>
      </c>
      <c r="P3935" t="s">
        <v>1606</v>
      </c>
      <c r="Q3935" t="s">
        <v>6475</v>
      </c>
      <c r="R3935" s="230">
        <v>45199</v>
      </c>
      <c r="S3935" s="230">
        <v>45323</v>
      </c>
      <c r="T3935" t="s">
        <v>8407</v>
      </c>
      <c r="U3935" s="259"/>
      <c r="V3935" s="259"/>
      <c r="W3935" s="259"/>
      <c r="X3935" s="259"/>
      <c r="Y3935" s="260"/>
      <c r="Z3935" t="s">
        <v>8440</v>
      </c>
      <c r="AA3935" t="s">
        <v>8443</v>
      </c>
      <c r="AB3935">
        <v>1686793411</v>
      </c>
      <c r="AC3935" s="261" t="str">
        <f>_xlfn.IFNA(IF(Table[[#This Row],[Programme Partner]]&lt;&gt;Table[[#This Row],[Implementing Partner]],CONCATENATE(Table[[#This Row],[Programme Partner]],"-",Table[[#This Row],[Implementing Partner]]),Table[[#This Row],[Programme Partner]]),"")</f>
        <v>UNICEF-WVI</v>
      </c>
    </row>
    <row r="3936" spans="1:29" ht="16.5" customHeight="1">
      <c r="A3936" s="183"/>
      <c r="B3936" s="183" t="s">
        <v>8385</v>
      </c>
      <c r="C3936" s="195" t="s">
        <v>5275</v>
      </c>
      <c r="D3936" s="268" t="s">
        <v>5300</v>
      </c>
      <c r="E3936" s="233" t="s">
        <v>5275</v>
      </c>
      <c r="F3936" s="195" t="s">
        <v>27</v>
      </c>
      <c r="G3936" s="195" t="s">
        <v>8012</v>
      </c>
      <c r="H3936" s="301" t="s">
        <v>8312</v>
      </c>
      <c r="I3936" s="195" t="str">
        <f>IFERROR(VLOOKUP(Table[[#This Row],[Activity Details of Assistance]],WHAT!E:F,2,FALSE),"")</f>
        <v># of door</v>
      </c>
      <c r="J3936" s="195"/>
      <c r="K3936">
        <v>689</v>
      </c>
      <c r="L3936" s="195" t="s">
        <v>28</v>
      </c>
      <c r="M3936" s="293" t="s">
        <v>13</v>
      </c>
      <c r="N3936" t="s">
        <v>14</v>
      </c>
      <c r="O3936" t="s">
        <v>309</v>
      </c>
      <c r="P3936" t="s">
        <v>1606</v>
      </c>
      <c r="Q3936" t="s">
        <v>6475</v>
      </c>
      <c r="R3936" s="230">
        <v>45199</v>
      </c>
      <c r="S3936" s="230">
        <v>45323</v>
      </c>
      <c r="T3936" t="s">
        <v>8407</v>
      </c>
      <c r="U3936" s="259"/>
      <c r="V3936" s="259"/>
      <c r="W3936" s="259"/>
      <c r="X3936" s="259"/>
      <c r="Y3936" s="260"/>
      <c r="Z3936" t="s">
        <v>8440</v>
      </c>
      <c r="AA3936" t="s">
        <v>8443</v>
      </c>
      <c r="AB3936">
        <v>1686793411</v>
      </c>
      <c r="AC3936" s="261" t="str">
        <f>_xlfn.IFNA(IF(Table[[#This Row],[Programme Partner]]&lt;&gt;Table[[#This Row],[Implementing Partner]],CONCATENATE(Table[[#This Row],[Programme Partner]],"-",Table[[#This Row],[Implementing Partner]]),Table[[#This Row],[Programme Partner]]),"")</f>
        <v>UNICEF-WVI</v>
      </c>
    </row>
    <row r="3937" spans="1:29" ht="16.5" customHeight="1">
      <c r="A3937" s="183"/>
      <c r="B3937" s="183" t="s">
        <v>8385</v>
      </c>
      <c r="C3937" s="195" t="s">
        <v>5275</v>
      </c>
      <c r="D3937" s="268" t="s">
        <v>5300</v>
      </c>
      <c r="E3937" s="233" t="s">
        <v>5275</v>
      </c>
      <c r="F3937" s="195" t="s">
        <v>27</v>
      </c>
      <c r="G3937" s="195" t="s">
        <v>8013</v>
      </c>
      <c r="H3937" s="301" t="s">
        <v>8286</v>
      </c>
      <c r="I3937" s="195" t="str">
        <f>IFERROR(VLOOKUP(Table[[#This Row],[Activity Details of Assistance]],WHAT!E:F,2,FALSE),"")</f>
        <v># of HP sessions at community level</v>
      </c>
      <c r="J3937" s="195"/>
      <c r="K3937">
        <v>1567</v>
      </c>
      <c r="L3937" s="195" t="s">
        <v>28</v>
      </c>
      <c r="M3937" s="293" t="s">
        <v>13</v>
      </c>
      <c r="N3937" t="s">
        <v>14</v>
      </c>
      <c r="O3937" t="s">
        <v>309</v>
      </c>
      <c r="P3937" t="s">
        <v>1606</v>
      </c>
      <c r="Q3937" t="s">
        <v>6475</v>
      </c>
      <c r="R3937" s="230">
        <v>45199</v>
      </c>
      <c r="S3937" s="230">
        <v>45323</v>
      </c>
      <c r="T3937" t="s">
        <v>8407</v>
      </c>
      <c r="U3937" s="259"/>
      <c r="V3937" s="259"/>
      <c r="W3937" s="259"/>
      <c r="X3937" s="259"/>
      <c r="Y3937" s="260"/>
      <c r="Z3937" t="s">
        <v>8440</v>
      </c>
      <c r="AA3937" t="s">
        <v>8443</v>
      </c>
      <c r="AB3937">
        <v>1686793411</v>
      </c>
      <c r="AC3937" s="261" t="str">
        <f>_xlfn.IFNA(IF(Table[[#This Row],[Programme Partner]]&lt;&gt;Table[[#This Row],[Implementing Partner]],CONCATENATE(Table[[#This Row],[Programme Partner]],"-",Table[[#This Row],[Implementing Partner]]),Table[[#This Row],[Programme Partner]]),"")</f>
        <v>UNICEF-WVI</v>
      </c>
    </row>
    <row r="3938" spans="1:29" ht="16.5" customHeight="1">
      <c r="A3938" s="183"/>
      <c r="B3938" s="183" t="s">
        <v>8385</v>
      </c>
      <c r="C3938" s="195" t="s">
        <v>5275</v>
      </c>
      <c r="D3938" s="268" t="s">
        <v>5300</v>
      </c>
      <c r="E3938" s="233" t="s">
        <v>5275</v>
      </c>
      <c r="F3938" s="195" t="s">
        <v>27</v>
      </c>
      <c r="G3938" s="195" t="s">
        <v>8013</v>
      </c>
      <c r="H3938" s="301" t="s">
        <v>8287</v>
      </c>
      <c r="I3938" s="195" t="str">
        <f>IFERROR(VLOOKUP(Table[[#This Row],[Activity Details of Assistance]],WHAT!E:F,2,FALSE),"")</f>
        <v># of HP sessions at HH level</v>
      </c>
      <c r="J3938" s="195"/>
      <c r="K3938">
        <v>5275</v>
      </c>
      <c r="L3938" s="195" t="s">
        <v>28</v>
      </c>
      <c r="M3938" s="293" t="s">
        <v>13</v>
      </c>
      <c r="N3938" t="s">
        <v>14</v>
      </c>
      <c r="O3938" t="s">
        <v>309</v>
      </c>
      <c r="P3938" t="s">
        <v>1606</v>
      </c>
      <c r="Q3938" t="s">
        <v>6475</v>
      </c>
      <c r="R3938" s="230">
        <v>45199</v>
      </c>
      <c r="S3938" s="230">
        <v>45323</v>
      </c>
      <c r="T3938" t="s">
        <v>8407</v>
      </c>
      <c r="U3938" s="259"/>
      <c r="V3938" s="259"/>
      <c r="W3938" s="259"/>
      <c r="X3938" s="259"/>
      <c r="Y3938" s="260"/>
      <c r="Z3938" t="s">
        <v>8440</v>
      </c>
      <c r="AA3938" t="s">
        <v>8443</v>
      </c>
      <c r="AB3938">
        <v>1686793411</v>
      </c>
      <c r="AC3938" s="261" t="str">
        <f>_xlfn.IFNA(IF(Table[[#This Row],[Programme Partner]]&lt;&gt;Table[[#This Row],[Implementing Partner]],CONCATENATE(Table[[#This Row],[Programme Partner]],"-",Table[[#This Row],[Implementing Partner]]),Table[[#This Row],[Programme Partner]]),"")</f>
        <v>UNICEF-WVI</v>
      </c>
    </row>
    <row r="3939" spans="1:29" ht="16.5" customHeight="1">
      <c r="A3939" s="183"/>
      <c r="B3939" s="183" t="s">
        <v>8385</v>
      </c>
      <c r="C3939" s="195" t="s">
        <v>5275</v>
      </c>
      <c r="D3939" s="268" t="s">
        <v>5300</v>
      </c>
      <c r="E3939" s="233" t="s">
        <v>5275</v>
      </c>
      <c r="F3939" s="195" t="s">
        <v>27</v>
      </c>
      <c r="G3939" s="195" t="s">
        <v>8013</v>
      </c>
      <c r="H3939" s="301" t="s">
        <v>8327</v>
      </c>
      <c r="I3939" s="195" t="str">
        <f>IFERROR(VLOOKUP(Table[[#This Row],[Activity Details of Assistance]],WHAT!E:F,2,FALSE),"")</f>
        <v># of HP sessions at institution level</v>
      </c>
      <c r="J3939" s="195"/>
      <c r="K3939">
        <v>146</v>
      </c>
      <c r="L3939" s="195" t="s">
        <v>28</v>
      </c>
      <c r="M3939" s="293" t="s">
        <v>13</v>
      </c>
      <c r="N3939" t="s">
        <v>14</v>
      </c>
      <c r="O3939" t="s">
        <v>309</v>
      </c>
      <c r="P3939" t="s">
        <v>1606</v>
      </c>
      <c r="Q3939" t="s">
        <v>6475</v>
      </c>
      <c r="R3939" s="230">
        <v>45199</v>
      </c>
      <c r="S3939" s="230">
        <v>45323</v>
      </c>
      <c r="T3939" t="s">
        <v>8407</v>
      </c>
      <c r="U3939" s="259"/>
      <c r="V3939" s="259"/>
      <c r="W3939" s="259"/>
      <c r="X3939" s="259"/>
      <c r="Y3939" s="260"/>
      <c r="Z3939" t="s">
        <v>8440</v>
      </c>
      <c r="AA3939" t="s">
        <v>8443</v>
      </c>
      <c r="AB3939">
        <v>1686793411</v>
      </c>
      <c r="AC3939" s="261" t="str">
        <f>_xlfn.IFNA(IF(Table[[#This Row],[Programme Partner]]&lt;&gt;Table[[#This Row],[Implementing Partner]],CONCATENATE(Table[[#This Row],[Programme Partner]],"-",Table[[#This Row],[Implementing Partner]]),Table[[#This Row],[Programme Partner]]),"")</f>
        <v>UNICEF-WVI</v>
      </c>
    </row>
    <row r="3940" spans="1:29" ht="16.5" customHeight="1">
      <c r="A3940" s="183"/>
      <c r="B3940" s="183" t="s">
        <v>8385</v>
      </c>
      <c r="C3940" s="195" t="s">
        <v>5275</v>
      </c>
      <c r="D3940" s="268" t="s">
        <v>5300</v>
      </c>
      <c r="E3940" s="233" t="s">
        <v>5275</v>
      </c>
      <c r="F3940" s="195" t="s">
        <v>27</v>
      </c>
      <c r="G3940" s="195" t="s">
        <v>8013</v>
      </c>
      <c r="H3940" s="301" t="s">
        <v>8322</v>
      </c>
      <c r="I3940" s="195" t="str">
        <f>IFERROR(VLOOKUP(Table[[#This Row],[Activity Details of Assistance]],WHAT!E:F,2,FALSE),"")</f>
        <v># of female in reproductive age</v>
      </c>
      <c r="J3940" s="195"/>
      <c r="K3940">
        <v>11003</v>
      </c>
      <c r="L3940" s="195" t="s">
        <v>28</v>
      </c>
      <c r="M3940" s="293" t="s">
        <v>13</v>
      </c>
      <c r="N3940" t="s">
        <v>14</v>
      </c>
      <c r="O3940" t="s">
        <v>309</v>
      </c>
      <c r="P3940" t="s">
        <v>1606</v>
      </c>
      <c r="Q3940" t="s">
        <v>6475</v>
      </c>
      <c r="R3940" s="230">
        <v>45199</v>
      </c>
      <c r="S3940" s="230">
        <v>45323</v>
      </c>
      <c r="T3940" t="s">
        <v>8407</v>
      </c>
      <c r="U3940" s="259"/>
      <c r="V3940" s="259"/>
      <c r="W3940" s="259"/>
      <c r="X3940" s="259"/>
      <c r="Y3940" s="260"/>
      <c r="Z3940" t="s">
        <v>8440</v>
      </c>
      <c r="AA3940" t="s">
        <v>8443</v>
      </c>
      <c r="AB3940">
        <v>1686793411</v>
      </c>
      <c r="AC3940" s="261" t="str">
        <f>_xlfn.IFNA(IF(Table[[#This Row],[Programme Partner]]&lt;&gt;Table[[#This Row],[Implementing Partner]],CONCATENATE(Table[[#This Row],[Programme Partner]],"-",Table[[#This Row],[Implementing Partner]]),Table[[#This Row],[Programme Partner]]),"")</f>
        <v>UNICEF-WVI</v>
      </c>
    </row>
    <row r="3941" spans="1:29" ht="16.5" customHeight="1">
      <c r="A3941" s="183"/>
      <c r="B3941" s="183" t="s">
        <v>8385</v>
      </c>
      <c r="C3941" s="195" t="s">
        <v>5275</v>
      </c>
      <c r="D3941" s="268" t="s">
        <v>5300</v>
      </c>
      <c r="E3941" s="233" t="s">
        <v>5275</v>
      </c>
      <c r="F3941" s="195" t="s">
        <v>27</v>
      </c>
      <c r="G3941" s="195" t="s">
        <v>8014</v>
      </c>
      <c r="H3941" s="301" t="s">
        <v>8401</v>
      </c>
      <c r="I3941" s="195" t="str">
        <f>IFERROR(VLOOKUP(Table[[#This Row],[Activity Details of Assistance]],WHAT!E:F,2,FALSE),"")</f>
        <v># of household</v>
      </c>
      <c r="J3941" s="195"/>
      <c r="K3941">
        <v>1151</v>
      </c>
      <c r="L3941" s="195" t="s">
        <v>28</v>
      </c>
      <c r="M3941" s="293" t="s">
        <v>13</v>
      </c>
      <c r="N3941" t="s">
        <v>14</v>
      </c>
      <c r="O3941" t="s">
        <v>309</v>
      </c>
      <c r="P3941" t="s">
        <v>1606</v>
      </c>
      <c r="Q3941" t="s">
        <v>6475</v>
      </c>
      <c r="R3941" s="230">
        <v>45199</v>
      </c>
      <c r="S3941" s="230">
        <v>45323</v>
      </c>
      <c r="T3941" t="s">
        <v>8407</v>
      </c>
      <c r="U3941" s="259"/>
      <c r="V3941" s="259"/>
      <c r="W3941" s="259"/>
      <c r="X3941" s="259"/>
      <c r="Y3941" s="260"/>
      <c r="Z3941" t="s">
        <v>8440</v>
      </c>
      <c r="AA3941" t="s">
        <v>8443</v>
      </c>
      <c r="AB3941">
        <v>1686793411</v>
      </c>
      <c r="AC3941" s="261" t="str">
        <f>_xlfn.IFNA(IF(Table[[#This Row],[Programme Partner]]&lt;&gt;Table[[#This Row],[Implementing Partner]],CONCATENATE(Table[[#This Row],[Programme Partner]],"-",Table[[#This Row],[Implementing Partner]]),Table[[#This Row],[Programme Partner]]),"")</f>
        <v>UNICEF-WVI</v>
      </c>
    </row>
    <row r="3942" spans="1:29" ht="16.5" customHeight="1">
      <c r="A3942" s="183"/>
      <c r="B3942" s="183" t="s">
        <v>8385</v>
      </c>
      <c r="C3942" s="195" t="s">
        <v>5275</v>
      </c>
      <c r="D3942" s="268" t="s">
        <v>5300</v>
      </c>
      <c r="E3942" s="233" t="s">
        <v>5275</v>
      </c>
      <c r="F3942" s="195" t="s">
        <v>27</v>
      </c>
      <c r="G3942" s="195" t="s">
        <v>8014</v>
      </c>
      <c r="H3942" s="301" t="s">
        <v>8412</v>
      </c>
      <c r="I3942" s="195" t="str">
        <f>IFERROR(VLOOKUP(Table[[#This Row],[Activity Details of Assistance]],WHAT!E:F,2,FALSE),"")</f>
        <v># of HH</v>
      </c>
      <c r="J3942" s="195"/>
      <c r="K3942">
        <v>5693</v>
      </c>
      <c r="L3942" s="195" t="s">
        <v>28</v>
      </c>
      <c r="M3942" s="293" t="s">
        <v>13</v>
      </c>
      <c r="N3942" t="s">
        <v>14</v>
      </c>
      <c r="O3942" t="s">
        <v>309</v>
      </c>
      <c r="P3942" t="s">
        <v>1606</v>
      </c>
      <c r="Q3942" t="s">
        <v>6475</v>
      </c>
      <c r="R3942" s="230">
        <v>45199</v>
      </c>
      <c r="S3942" s="230">
        <v>45323</v>
      </c>
      <c r="T3942" t="s">
        <v>8407</v>
      </c>
      <c r="U3942" s="259"/>
      <c r="V3942" s="259"/>
      <c r="W3942" s="259"/>
      <c r="X3942" s="259"/>
      <c r="Y3942" s="260"/>
      <c r="Z3942" t="s">
        <v>8440</v>
      </c>
      <c r="AA3942" t="s">
        <v>8443</v>
      </c>
      <c r="AB3942">
        <v>1686793411</v>
      </c>
      <c r="AC3942" s="261" t="str">
        <f>_xlfn.IFNA(IF(Table[[#This Row],[Programme Partner]]&lt;&gt;Table[[#This Row],[Implementing Partner]],CONCATENATE(Table[[#This Row],[Programme Partner]],"-",Table[[#This Row],[Implementing Partner]]),Table[[#This Row],[Programme Partner]]),"")</f>
        <v>UNICEF-WVI</v>
      </c>
    </row>
    <row r="3943" spans="1:29" ht="16.5" customHeight="1">
      <c r="A3943" s="183"/>
      <c r="B3943" s="183" t="s">
        <v>8385</v>
      </c>
      <c r="C3943" s="195" t="s">
        <v>5300</v>
      </c>
      <c r="D3943" s="268" t="s">
        <v>5300</v>
      </c>
      <c r="E3943" s="233" t="s">
        <v>5300</v>
      </c>
      <c r="F3943" s="195" t="s">
        <v>27</v>
      </c>
      <c r="G3943" s="195" t="s">
        <v>8011</v>
      </c>
      <c r="H3943" s="301" t="s">
        <v>8363</v>
      </c>
      <c r="I3943" s="195" t="str">
        <f>IFERROR(VLOOKUP(Table[[#This Row],[Activity Details of Assistance]],WHAT!E:F,2,FALSE),"")</f>
        <v># of tube well</v>
      </c>
      <c r="J3943" s="195"/>
      <c r="K3943">
        <v>37</v>
      </c>
      <c r="L3943" s="195" t="s">
        <v>28</v>
      </c>
      <c r="M3943" s="293" t="s">
        <v>13</v>
      </c>
      <c r="N3943" t="s">
        <v>14</v>
      </c>
      <c r="O3943" t="s">
        <v>309</v>
      </c>
      <c r="P3943" t="s">
        <v>1606</v>
      </c>
      <c r="Q3943" t="s">
        <v>17</v>
      </c>
      <c r="R3943" s="230">
        <v>45199</v>
      </c>
      <c r="S3943" s="230">
        <v>45261</v>
      </c>
      <c r="T3943" t="s">
        <v>8407</v>
      </c>
      <c r="U3943" s="259"/>
      <c r="V3943" s="259"/>
      <c r="W3943" s="259"/>
      <c r="X3943" s="259"/>
      <c r="Y3943" s="260"/>
      <c r="Z3943" t="s">
        <v>8440</v>
      </c>
      <c r="AA3943" t="s">
        <v>8443</v>
      </c>
      <c r="AB3943">
        <v>1686793411</v>
      </c>
      <c r="AC3943" s="261" t="str">
        <f>_xlfn.IFNA(IF(Table[[#This Row],[Programme Partner]]&lt;&gt;Table[[#This Row],[Implementing Partner]],CONCATENATE(Table[[#This Row],[Programme Partner]],"-",Table[[#This Row],[Implementing Partner]]),Table[[#This Row],[Programme Partner]]),"")</f>
        <v>WVI</v>
      </c>
    </row>
    <row r="3944" spans="1:29" ht="16.5" customHeight="1">
      <c r="A3944" s="183"/>
      <c r="B3944" s="183" t="s">
        <v>8385</v>
      </c>
      <c r="C3944" s="195" t="s">
        <v>5300</v>
      </c>
      <c r="D3944" s="268" t="s">
        <v>5300</v>
      </c>
      <c r="E3944" s="233" t="s">
        <v>5300</v>
      </c>
      <c r="F3944" s="195" t="s">
        <v>27</v>
      </c>
      <c r="G3944" s="195" t="s">
        <v>8012</v>
      </c>
      <c r="H3944" s="301" t="s">
        <v>8364</v>
      </c>
      <c r="I3944" s="195" t="str">
        <f>IFERROR(VLOOKUP(Table[[#This Row],[Activity Details of Assistance]],WHAT!E:F,2,FALSE),"")</f>
        <v xml:space="preserve"># of door </v>
      </c>
      <c r="J3944" s="195"/>
      <c r="K3944">
        <v>1</v>
      </c>
      <c r="L3944" s="195" t="s">
        <v>28</v>
      </c>
      <c r="M3944" s="293" t="s">
        <v>13</v>
      </c>
      <c r="N3944" t="s">
        <v>14</v>
      </c>
      <c r="O3944" t="s">
        <v>309</v>
      </c>
      <c r="P3944" t="s">
        <v>1606</v>
      </c>
      <c r="Q3944" t="s">
        <v>17</v>
      </c>
      <c r="R3944" s="230">
        <v>45199</v>
      </c>
      <c r="S3944" s="230">
        <v>45261</v>
      </c>
      <c r="T3944" t="s">
        <v>8407</v>
      </c>
      <c r="U3944" s="259"/>
      <c r="V3944" s="259"/>
      <c r="W3944" s="259"/>
      <c r="X3944" s="259"/>
      <c r="Y3944" s="260"/>
      <c r="Z3944" t="s">
        <v>8440</v>
      </c>
      <c r="AA3944" t="s">
        <v>8443</v>
      </c>
      <c r="AB3944">
        <v>1686793411</v>
      </c>
      <c r="AC3944" s="261" t="str">
        <f>_xlfn.IFNA(IF(Table[[#This Row],[Programme Partner]]&lt;&gt;Table[[#This Row],[Implementing Partner]],CONCATENATE(Table[[#This Row],[Programme Partner]],"-",Table[[#This Row],[Implementing Partner]]),Table[[#This Row],[Programme Partner]]),"")</f>
        <v>WVI</v>
      </c>
    </row>
    <row r="3945" spans="1:29" ht="16.5" customHeight="1">
      <c r="A3945" s="183"/>
      <c r="B3945" s="183" t="s">
        <v>8385</v>
      </c>
      <c r="C3945" s="195" t="s">
        <v>5300</v>
      </c>
      <c r="D3945" s="268" t="s">
        <v>5300</v>
      </c>
      <c r="E3945" s="233" t="s">
        <v>5300</v>
      </c>
      <c r="F3945" s="195" t="s">
        <v>27</v>
      </c>
      <c r="G3945" s="195" t="s">
        <v>8012</v>
      </c>
      <c r="H3945" s="301" t="s">
        <v>8365</v>
      </c>
      <c r="I3945" s="195" t="str">
        <f>IFERROR(VLOOKUP(Table[[#This Row],[Activity Details of Assistance]],WHAT!E:F,2,FALSE),"")</f>
        <v># of door</v>
      </c>
      <c r="J3945" s="195"/>
      <c r="K3945">
        <v>23</v>
      </c>
      <c r="L3945" s="195" t="s">
        <v>28</v>
      </c>
      <c r="M3945" s="293" t="s">
        <v>13</v>
      </c>
      <c r="N3945" t="s">
        <v>14</v>
      </c>
      <c r="O3945" t="s">
        <v>309</v>
      </c>
      <c r="P3945" t="s">
        <v>1606</v>
      </c>
      <c r="Q3945" t="s">
        <v>17</v>
      </c>
      <c r="R3945" s="230">
        <v>45199</v>
      </c>
      <c r="S3945" s="230">
        <v>45261</v>
      </c>
      <c r="T3945" t="s">
        <v>8407</v>
      </c>
      <c r="U3945" s="259"/>
      <c r="V3945" s="259"/>
      <c r="W3945" s="259"/>
      <c r="X3945" s="259"/>
      <c r="Y3945" s="260"/>
      <c r="Z3945" t="s">
        <v>8440</v>
      </c>
      <c r="AA3945" t="s">
        <v>8443</v>
      </c>
      <c r="AB3945">
        <v>1686793411</v>
      </c>
      <c r="AC3945" s="261" t="str">
        <f>_xlfn.IFNA(IF(Table[[#This Row],[Programme Partner]]&lt;&gt;Table[[#This Row],[Implementing Partner]],CONCATENATE(Table[[#This Row],[Programme Partner]],"-",Table[[#This Row],[Implementing Partner]]),Table[[#This Row],[Programme Partner]]),"")</f>
        <v>WVI</v>
      </c>
    </row>
    <row r="3946" spans="1:29" ht="16.5" customHeight="1">
      <c r="A3946" s="183"/>
      <c r="B3946" s="183" t="s">
        <v>8385</v>
      </c>
      <c r="C3946" s="195" t="s">
        <v>5300</v>
      </c>
      <c r="D3946" s="268" t="s">
        <v>5300</v>
      </c>
      <c r="E3946" s="233" t="s">
        <v>5300</v>
      </c>
      <c r="F3946" s="195" t="s">
        <v>27</v>
      </c>
      <c r="G3946" s="195" t="s">
        <v>8012</v>
      </c>
      <c r="H3946" s="301" t="s">
        <v>8312</v>
      </c>
      <c r="I3946" s="195" t="str">
        <f>IFERROR(VLOOKUP(Table[[#This Row],[Activity Details of Assistance]],WHAT!E:F,2,FALSE),"")</f>
        <v># of door</v>
      </c>
      <c r="J3946" s="195"/>
      <c r="K3946">
        <v>174</v>
      </c>
      <c r="L3946" s="195" t="s">
        <v>28</v>
      </c>
      <c r="M3946" s="293" t="s">
        <v>13</v>
      </c>
      <c r="N3946" t="s">
        <v>14</v>
      </c>
      <c r="O3946" t="s">
        <v>309</v>
      </c>
      <c r="P3946" t="s">
        <v>1606</v>
      </c>
      <c r="Q3946" t="s">
        <v>17</v>
      </c>
      <c r="R3946" s="230">
        <v>45199</v>
      </c>
      <c r="S3946" s="230">
        <v>45261</v>
      </c>
      <c r="T3946" t="s">
        <v>8407</v>
      </c>
      <c r="U3946" s="259"/>
      <c r="V3946" s="259"/>
      <c r="W3946" s="259"/>
      <c r="X3946" s="259"/>
      <c r="Y3946" s="260"/>
      <c r="Z3946" t="s">
        <v>8440</v>
      </c>
      <c r="AA3946" t="s">
        <v>8443</v>
      </c>
      <c r="AB3946">
        <v>1686793411</v>
      </c>
      <c r="AC3946" s="261" t="str">
        <f>_xlfn.IFNA(IF(Table[[#This Row],[Programme Partner]]&lt;&gt;Table[[#This Row],[Implementing Partner]],CONCATENATE(Table[[#This Row],[Programme Partner]],"-",Table[[#This Row],[Implementing Partner]]),Table[[#This Row],[Programme Partner]]),"")</f>
        <v>WVI</v>
      </c>
    </row>
    <row r="3947" spans="1:29" ht="16.5" customHeight="1">
      <c r="A3947" s="183"/>
      <c r="B3947" s="183" t="s">
        <v>8385</v>
      </c>
      <c r="C3947" s="195" t="s">
        <v>5300</v>
      </c>
      <c r="D3947" s="268" t="s">
        <v>5300</v>
      </c>
      <c r="E3947" s="233" t="s">
        <v>5300</v>
      </c>
      <c r="F3947" s="195" t="s">
        <v>27</v>
      </c>
      <c r="G3947" s="195" t="s">
        <v>8014</v>
      </c>
      <c r="H3947" s="301" t="s">
        <v>8401</v>
      </c>
      <c r="I3947" s="195" t="str">
        <f>IFERROR(VLOOKUP(Table[[#This Row],[Activity Details of Assistance]],WHAT!E:F,2,FALSE),"")</f>
        <v># of household</v>
      </c>
      <c r="J3947" s="195"/>
      <c r="K3947">
        <v>2312</v>
      </c>
      <c r="L3947" s="195" t="s">
        <v>28</v>
      </c>
      <c r="M3947" s="293" t="s">
        <v>13</v>
      </c>
      <c r="N3947" t="s">
        <v>14</v>
      </c>
      <c r="O3947" t="s">
        <v>309</v>
      </c>
      <c r="P3947" t="s">
        <v>1606</v>
      </c>
      <c r="Q3947" t="s">
        <v>17</v>
      </c>
      <c r="R3947" s="230">
        <v>45199</v>
      </c>
      <c r="S3947" s="230">
        <v>45261</v>
      </c>
      <c r="T3947" t="s">
        <v>8407</v>
      </c>
      <c r="U3947" s="259"/>
      <c r="V3947" s="259"/>
      <c r="W3947" s="259"/>
      <c r="X3947" s="259"/>
      <c r="Y3947" s="260"/>
      <c r="Z3947" t="s">
        <v>8440</v>
      </c>
      <c r="AA3947" t="s">
        <v>8443</v>
      </c>
      <c r="AB3947">
        <v>1686793411</v>
      </c>
      <c r="AC3947" s="261" t="str">
        <f>_xlfn.IFNA(IF(Table[[#This Row],[Programme Partner]]&lt;&gt;Table[[#This Row],[Implementing Partner]],CONCATENATE(Table[[#This Row],[Programme Partner]],"-",Table[[#This Row],[Implementing Partner]]),Table[[#This Row],[Programme Partner]]),"")</f>
        <v>WVI</v>
      </c>
    </row>
    <row r="3948" spans="1:29" ht="16.5" customHeight="1">
      <c r="A3948" s="183"/>
      <c r="B3948" s="183" t="s">
        <v>8385</v>
      </c>
      <c r="C3948" s="195" t="s">
        <v>5300</v>
      </c>
      <c r="D3948" s="268" t="s">
        <v>5300</v>
      </c>
      <c r="E3948" s="233" t="s">
        <v>5300</v>
      </c>
      <c r="F3948" s="195" t="s">
        <v>27</v>
      </c>
      <c r="G3948" s="195" t="s">
        <v>8011</v>
      </c>
      <c r="H3948" s="301" t="s">
        <v>8363</v>
      </c>
      <c r="I3948" s="195" t="str">
        <f>IFERROR(VLOOKUP(Table[[#This Row],[Activity Details of Assistance]],WHAT!E:F,2,FALSE),"")</f>
        <v># of tube well</v>
      </c>
      <c r="J3948" s="195"/>
      <c r="K3948">
        <v>14</v>
      </c>
      <c r="L3948" s="195" t="s">
        <v>28</v>
      </c>
      <c r="M3948" s="293" t="s">
        <v>13</v>
      </c>
      <c r="N3948" t="s">
        <v>14</v>
      </c>
      <c r="O3948" t="s">
        <v>309</v>
      </c>
      <c r="P3948" t="s">
        <v>1606</v>
      </c>
      <c r="Q3948" t="s">
        <v>4656</v>
      </c>
      <c r="R3948" s="230">
        <v>45199</v>
      </c>
      <c r="S3948" s="230">
        <v>45261</v>
      </c>
      <c r="T3948" t="s">
        <v>8407</v>
      </c>
      <c r="U3948" s="259"/>
      <c r="V3948" s="259"/>
      <c r="W3948" s="259"/>
      <c r="X3948" s="259"/>
      <c r="Y3948" s="260"/>
      <c r="Z3948" t="s">
        <v>8440</v>
      </c>
      <c r="AA3948" t="s">
        <v>8443</v>
      </c>
      <c r="AB3948">
        <v>1686793411</v>
      </c>
      <c r="AC3948" s="261" t="str">
        <f>_xlfn.IFNA(IF(Table[[#This Row],[Programme Partner]]&lt;&gt;Table[[#This Row],[Implementing Partner]],CONCATENATE(Table[[#This Row],[Programme Partner]],"-",Table[[#This Row],[Implementing Partner]]),Table[[#This Row],[Programme Partner]]),"")</f>
        <v>WVI</v>
      </c>
    </row>
    <row r="3949" spans="1:29" ht="16.5" customHeight="1">
      <c r="A3949" s="183"/>
      <c r="B3949" s="183" t="s">
        <v>8385</v>
      </c>
      <c r="C3949" s="195" t="s">
        <v>5300</v>
      </c>
      <c r="D3949" s="268" t="s">
        <v>5300</v>
      </c>
      <c r="E3949" s="233" t="s">
        <v>5300</v>
      </c>
      <c r="F3949" s="195" t="s">
        <v>27</v>
      </c>
      <c r="G3949" s="195" t="s">
        <v>8012</v>
      </c>
      <c r="H3949" s="301" t="s">
        <v>8312</v>
      </c>
      <c r="I3949" s="195" t="str">
        <f>IFERROR(VLOOKUP(Table[[#This Row],[Activity Details of Assistance]],WHAT!E:F,2,FALSE),"")</f>
        <v># of door</v>
      </c>
      <c r="J3949" s="195"/>
      <c r="K3949">
        <v>83</v>
      </c>
      <c r="L3949" s="195" t="s">
        <v>28</v>
      </c>
      <c r="M3949" s="293" t="s">
        <v>13</v>
      </c>
      <c r="N3949" t="s">
        <v>14</v>
      </c>
      <c r="O3949" t="s">
        <v>309</v>
      </c>
      <c r="P3949" t="s">
        <v>1606</v>
      </c>
      <c r="Q3949" t="s">
        <v>4656</v>
      </c>
      <c r="R3949" s="230">
        <v>45199</v>
      </c>
      <c r="S3949" s="230">
        <v>45261</v>
      </c>
      <c r="T3949" t="s">
        <v>8407</v>
      </c>
      <c r="U3949" s="259"/>
      <c r="V3949" s="259"/>
      <c r="W3949" s="259"/>
      <c r="X3949" s="259"/>
      <c r="Y3949" s="260"/>
      <c r="Z3949" t="s">
        <v>8440</v>
      </c>
      <c r="AA3949" t="s">
        <v>8443</v>
      </c>
      <c r="AB3949">
        <v>1686793411</v>
      </c>
      <c r="AC3949" s="261" t="str">
        <f>_xlfn.IFNA(IF(Table[[#This Row],[Programme Partner]]&lt;&gt;Table[[#This Row],[Implementing Partner]],CONCATENATE(Table[[#This Row],[Programme Partner]],"-",Table[[#This Row],[Implementing Partner]]),Table[[#This Row],[Programme Partner]]),"")</f>
        <v>WVI</v>
      </c>
    </row>
    <row r="3950" spans="1:29" ht="16.5" customHeight="1">
      <c r="A3950" s="183"/>
      <c r="B3950" s="183" t="s">
        <v>8385</v>
      </c>
      <c r="C3950" s="195" t="s">
        <v>5300</v>
      </c>
      <c r="D3950" s="268" t="s">
        <v>5300</v>
      </c>
      <c r="E3950" s="233" t="s">
        <v>5300</v>
      </c>
      <c r="F3950" s="195" t="s">
        <v>27</v>
      </c>
      <c r="G3950" s="195" t="s">
        <v>8014</v>
      </c>
      <c r="H3950" s="301" t="s">
        <v>8401</v>
      </c>
      <c r="I3950" s="195" t="str">
        <f>IFERROR(VLOOKUP(Table[[#This Row],[Activity Details of Assistance]],WHAT!E:F,2,FALSE),"")</f>
        <v># of household</v>
      </c>
      <c r="J3950" s="195"/>
      <c r="K3950">
        <v>3217</v>
      </c>
      <c r="L3950" s="195" t="s">
        <v>28</v>
      </c>
      <c r="M3950" s="293" t="s">
        <v>13</v>
      </c>
      <c r="N3950" t="s">
        <v>14</v>
      </c>
      <c r="O3950" t="s">
        <v>309</v>
      </c>
      <c r="P3950" t="s">
        <v>1606</v>
      </c>
      <c r="Q3950" t="s">
        <v>4656</v>
      </c>
      <c r="R3950" s="230">
        <v>45199</v>
      </c>
      <c r="S3950" s="230">
        <v>45261</v>
      </c>
      <c r="T3950" t="s">
        <v>8407</v>
      </c>
      <c r="U3950" s="259"/>
      <c r="V3950" s="259"/>
      <c r="W3950" s="259"/>
      <c r="X3950" s="259"/>
      <c r="Y3950" s="260"/>
      <c r="Z3950" t="s">
        <v>8440</v>
      </c>
      <c r="AA3950" t="s">
        <v>8443</v>
      </c>
      <c r="AB3950">
        <v>1686793411</v>
      </c>
      <c r="AC3950" s="261" t="str">
        <f>_xlfn.IFNA(IF(Table[[#This Row],[Programme Partner]]&lt;&gt;Table[[#This Row],[Implementing Partner]],CONCATENATE(Table[[#This Row],[Programme Partner]],"-",Table[[#This Row],[Implementing Partner]]),Table[[#This Row],[Programme Partner]]),"")</f>
        <v>WVI</v>
      </c>
    </row>
    <row r="3951" spans="1:29" ht="16.5" customHeight="1">
      <c r="A3951" s="183"/>
      <c r="B3951" s="183" t="s">
        <v>8385</v>
      </c>
      <c r="C3951" s="195" t="s">
        <v>5292</v>
      </c>
      <c r="D3951" s="268" t="s">
        <v>5009</v>
      </c>
      <c r="E3951" s="233" t="s">
        <v>8483</v>
      </c>
      <c r="F3951" s="195" t="s">
        <v>27</v>
      </c>
      <c r="G3951" s="195" t="s">
        <v>8012</v>
      </c>
      <c r="H3951" s="301" t="s">
        <v>8318</v>
      </c>
      <c r="I3951" s="195" t="str">
        <f>IFERROR(VLOOKUP(Table[[#This Row],[Activity Details of Assistance]],WHAT!E:F,2,FALSE),"")</f>
        <v># of door</v>
      </c>
      <c r="J3951" s="195"/>
      <c r="K3951">
        <v>5</v>
      </c>
      <c r="L3951" s="195" t="s">
        <v>28</v>
      </c>
      <c r="M3951" s="293" t="s">
        <v>13</v>
      </c>
      <c r="N3951" t="s">
        <v>14</v>
      </c>
      <c r="O3951" t="s">
        <v>307</v>
      </c>
      <c r="P3951" t="s">
        <v>1599</v>
      </c>
      <c r="Q3951" t="s">
        <v>4726</v>
      </c>
      <c r="R3951" s="230">
        <v>45199</v>
      </c>
      <c r="S3951" s="230">
        <v>45536</v>
      </c>
      <c r="T3951" t="s">
        <v>8407</v>
      </c>
      <c r="U3951" s="259"/>
      <c r="V3951" s="259"/>
      <c r="W3951" s="259"/>
      <c r="X3951" s="259"/>
      <c r="Y3951" s="260"/>
      <c r="Z3951" t="s">
        <v>8450</v>
      </c>
      <c r="AA3951" t="s">
        <v>8451</v>
      </c>
      <c r="AB3951">
        <v>1723536346</v>
      </c>
      <c r="AC3951" s="261" t="str">
        <f>_xlfn.IFNA(IF(Table[[#This Row],[Programme Partner]]&lt;&gt;Table[[#This Row],[Implementing Partner]],CONCATENATE(Table[[#This Row],[Programme Partner]],"-",Table[[#This Row],[Implementing Partner]]),Table[[#This Row],[Programme Partner]]),"")</f>
        <v>WHH-ANANDO</v>
      </c>
    </row>
    <row r="3952" spans="1:29" ht="16.5" customHeight="1">
      <c r="A3952" s="183"/>
      <c r="B3952" s="183" t="s">
        <v>8385</v>
      </c>
      <c r="C3952" s="195" t="s">
        <v>5292</v>
      </c>
      <c r="D3952" s="268" t="s">
        <v>5009</v>
      </c>
      <c r="E3952" s="233" t="s">
        <v>8483</v>
      </c>
      <c r="F3952" s="195" t="s">
        <v>27</v>
      </c>
      <c r="G3952" s="195" t="s">
        <v>8012</v>
      </c>
      <c r="H3952" s="301" t="s">
        <v>8364</v>
      </c>
      <c r="I3952" s="195" t="str">
        <f>IFERROR(VLOOKUP(Table[[#This Row],[Activity Details of Assistance]],WHAT!E:F,2,FALSE),"")</f>
        <v xml:space="preserve"># of door </v>
      </c>
      <c r="J3952" s="195"/>
      <c r="K3952">
        <v>12</v>
      </c>
      <c r="L3952" s="195" t="s">
        <v>28</v>
      </c>
      <c r="M3952" s="293" t="s">
        <v>13</v>
      </c>
      <c r="N3952" t="s">
        <v>14</v>
      </c>
      <c r="O3952" t="s">
        <v>307</v>
      </c>
      <c r="P3952" t="s">
        <v>1599</v>
      </c>
      <c r="Q3952" t="s">
        <v>4726</v>
      </c>
      <c r="R3952" s="230">
        <v>45199</v>
      </c>
      <c r="S3952" s="230">
        <v>45536</v>
      </c>
      <c r="T3952" t="s">
        <v>8407</v>
      </c>
      <c r="U3952" s="259"/>
      <c r="V3952" s="259"/>
      <c r="W3952" s="259"/>
      <c r="X3952" s="259"/>
      <c r="Y3952" s="260"/>
      <c r="Z3952" t="s">
        <v>8450</v>
      </c>
      <c r="AA3952" t="s">
        <v>8451</v>
      </c>
      <c r="AB3952">
        <v>1723536346</v>
      </c>
      <c r="AC3952" s="261" t="str">
        <f>_xlfn.IFNA(IF(Table[[#This Row],[Programme Partner]]&lt;&gt;Table[[#This Row],[Implementing Partner]],CONCATENATE(Table[[#This Row],[Programme Partner]],"-",Table[[#This Row],[Implementing Partner]]),Table[[#This Row],[Programme Partner]]),"")</f>
        <v>WHH-ANANDO</v>
      </c>
    </row>
    <row r="3953" spans="1:29" ht="16.5" customHeight="1">
      <c r="A3953" s="183"/>
      <c r="B3953" s="183" t="s">
        <v>8385</v>
      </c>
      <c r="C3953" s="195" t="s">
        <v>5292</v>
      </c>
      <c r="D3953" s="268" t="s">
        <v>5009</v>
      </c>
      <c r="E3953" s="233" t="s">
        <v>8483</v>
      </c>
      <c r="F3953" s="195" t="s">
        <v>27</v>
      </c>
      <c r="G3953" s="195" t="s">
        <v>8012</v>
      </c>
      <c r="H3953" s="301" t="s">
        <v>8403</v>
      </c>
      <c r="I3953" s="195" t="str">
        <f>IFERROR(VLOOKUP(Table[[#This Row],[Activity Details of Assistance]],WHAT!E:F,2,FALSE),"")</f>
        <v># of door</v>
      </c>
      <c r="J3953" s="195"/>
      <c r="K3953">
        <v>8</v>
      </c>
      <c r="L3953" s="195" t="s">
        <v>28</v>
      </c>
      <c r="M3953" s="293" t="s">
        <v>13</v>
      </c>
      <c r="N3953" t="s">
        <v>14</v>
      </c>
      <c r="O3953" t="s">
        <v>307</v>
      </c>
      <c r="P3953" t="s">
        <v>1599</v>
      </c>
      <c r="Q3953" t="s">
        <v>4726</v>
      </c>
      <c r="R3953" s="230">
        <v>45199</v>
      </c>
      <c r="S3953" s="230">
        <v>45536</v>
      </c>
      <c r="T3953" t="s">
        <v>8407</v>
      </c>
      <c r="U3953" s="259"/>
      <c r="V3953" s="259"/>
      <c r="W3953" s="259"/>
      <c r="X3953" s="259"/>
      <c r="Y3953" s="260"/>
      <c r="Z3953" t="s">
        <v>8450</v>
      </c>
      <c r="AA3953" t="s">
        <v>8451</v>
      </c>
      <c r="AB3953">
        <v>1723536346</v>
      </c>
      <c r="AC3953" s="261" t="str">
        <f>_xlfn.IFNA(IF(Table[[#This Row],[Programme Partner]]&lt;&gt;Table[[#This Row],[Implementing Partner]],CONCATENATE(Table[[#This Row],[Programme Partner]],"-",Table[[#This Row],[Implementing Partner]]),Table[[#This Row],[Programme Partner]]),"")</f>
        <v>WHH-ANANDO</v>
      </c>
    </row>
    <row r="3954" spans="1:29" ht="16.5" customHeight="1">
      <c r="A3954" s="183"/>
      <c r="B3954" s="183" t="s">
        <v>8385</v>
      </c>
      <c r="C3954" s="195" t="s">
        <v>5292</v>
      </c>
      <c r="D3954" s="268" t="s">
        <v>5009</v>
      </c>
      <c r="E3954" s="233" t="s">
        <v>8483</v>
      </c>
      <c r="F3954" s="195" t="s">
        <v>27</v>
      </c>
      <c r="G3954" s="195" t="s">
        <v>8012</v>
      </c>
      <c r="H3954" s="301" t="s">
        <v>8365</v>
      </c>
      <c r="I3954" s="195" t="str">
        <f>IFERROR(VLOOKUP(Table[[#This Row],[Activity Details of Assistance]],WHAT!E:F,2,FALSE),"")</f>
        <v># of door</v>
      </c>
      <c r="J3954" s="195"/>
      <c r="K3954">
        <v>42</v>
      </c>
      <c r="L3954" s="195" t="s">
        <v>28</v>
      </c>
      <c r="M3954" s="293" t="s">
        <v>13</v>
      </c>
      <c r="N3954" t="s">
        <v>14</v>
      </c>
      <c r="O3954" t="s">
        <v>307</v>
      </c>
      <c r="P3954" t="s">
        <v>1599</v>
      </c>
      <c r="Q3954" t="s">
        <v>4726</v>
      </c>
      <c r="R3954" s="230">
        <v>45199</v>
      </c>
      <c r="S3954" s="230">
        <v>45536</v>
      </c>
      <c r="T3954" t="s">
        <v>8407</v>
      </c>
      <c r="U3954" s="259"/>
      <c r="V3954" s="259"/>
      <c r="W3954" s="259"/>
      <c r="X3954" s="259"/>
      <c r="Y3954" s="260"/>
      <c r="Z3954" t="s">
        <v>8450</v>
      </c>
      <c r="AA3954" t="s">
        <v>8451</v>
      </c>
      <c r="AB3954">
        <v>1723536346</v>
      </c>
      <c r="AC3954" s="261" t="str">
        <f>_xlfn.IFNA(IF(Table[[#This Row],[Programme Partner]]&lt;&gt;Table[[#This Row],[Implementing Partner]],CONCATENATE(Table[[#This Row],[Programme Partner]],"-",Table[[#This Row],[Implementing Partner]]),Table[[#This Row],[Programme Partner]]),"")</f>
        <v>WHH-ANANDO</v>
      </c>
    </row>
    <row r="3955" spans="1:29" ht="16.5" customHeight="1">
      <c r="A3955" s="183"/>
      <c r="B3955" s="183" t="s">
        <v>8385</v>
      </c>
      <c r="C3955" s="195" t="s">
        <v>5292</v>
      </c>
      <c r="D3955" s="268" t="s">
        <v>5009</v>
      </c>
      <c r="E3955" s="233" t="s">
        <v>8483</v>
      </c>
      <c r="F3955" s="195" t="s">
        <v>27</v>
      </c>
      <c r="G3955" s="195" t="s">
        <v>8012</v>
      </c>
      <c r="H3955" s="301" t="s">
        <v>8312</v>
      </c>
      <c r="I3955" s="195" t="str">
        <f>IFERROR(VLOOKUP(Table[[#This Row],[Activity Details of Assistance]],WHAT!E:F,2,FALSE),"")</f>
        <v># of door</v>
      </c>
      <c r="J3955" s="195"/>
      <c r="K3955">
        <v>239</v>
      </c>
      <c r="L3955" s="195" t="s">
        <v>28</v>
      </c>
      <c r="M3955" s="293" t="s">
        <v>13</v>
      </c>
      <c r="N3955" t="s">
        <v>14</v>
      </c>
      <c r="O3955" t="s">
        <v>307</v>
      </c>
      <c r="P3955" t="s">
        <v>1599</v>
      </c>
      <c r="Q3955" t="s">
        <v>4726</v>
      </c>
      <c r="R3955" s="230">
        <v>45199</v>
      </c>
      <c r="S3955" s="230">
        <v>45536</v>
      </c>
      <c r="T3955" t="s">
        <v>8407</v>
      </c>
      <c r="U3955" s="259"/>
      <c r="V3955" s="259"/>
      <c r="W3955" s="259"/>
      <c r="X3955" s="259"/>
      <c r="Y3955" s="260"/>
      <c r="Z3955" t="s">
        <v>8450</v>
      </c>
      <c r="AA3955" t="s">
        <v>8451</v>
      </c>
      <c r="AB3955">
        <v>1723536346</v>
      </c>
      <c r="AC3955" s="261" t="str">
        <f>_xlfn.IFNA(IF(Table[[#This Row],[Programme Partner]]&lt;&gt;Table[[#This Row],[Implementing Partner]],CONCATENATE(Table[[#This Row],[Programme Partner]],"-",Table[[#This Row],[Implementing Partner]]),Table[[#This Row],[Programme Partner]]),"")</f>
        <v>WHH-ANANDO</v>
      </c>
    </row>
    <row r="3956" spans="1:29" ht="16.5" customHeight="1">
      <c r="A3956" s="183"/>
      <c r="B3956" s="183" t="s">
        <v>8385</v>
      </c>
      <c r="C3956" s="195" t="s">
        <v>5292</v>
      </c>
      <c r="D3956" s="268" t="s">
        <v>5009</v>
      </c>
      <c r="E3956" s="233" t="s">
        <v>8483</v>
      </c>
      <c r="F3956" s="195" t="s">
        <v>27</v>
      </c>
      <c r="G3956" s="195" t="s">
        <v>8013</v>
      </c>
      <c r="H3956" s="301" t="s">
        <v>8286</v>
      </c>
      <c r="I3956" s="195" t="str">
        <f>IFERROR(VLOOKUP(Table[[#This Row],[Activity Details of Assistance]],WHAT!E:F,2,FALSE),"")</f>
        <v># of HP sessions at community level</v>
      </c>
      <c r="J3956" s="195"/>
      <c r="K3956">
        <v>116</v>
      </c>
      <c r="L3956" s="195" t="s">
        <v>28</v>
      </c>
      <c r="M3956" s="293" t="s">
        <v>13</v>
      </c>
      <c r="N3956" t="s">
        <v>14</v>
      </c>
      <c r="O3956" t="s">
        <v>307</v>
      </c>
      <c r="P3956" t="s">
        <v>1599</v>
      </c>
      <c r="Q3956" t="s">
        <v>4726</v>
      </c>
      <c r="R3956" s="230">
        <v>45199</v>
      </c>
      <c r="S3956" s="230">
        <v>45536</v>
      </c>
      <c r="T3956" t="s">
        <v>8407</v>
      </c>
      <c r="U3956" s="259"/>
      <c r="V3956" s="259"/>
      <c r="W3956" s="259"/>
      <c r="X3956" s="259"/>
      <c r="Y3956" s="260"/>
      <c r="Z3956" t="s">
        <v>8450</v>
      </c>
      <c r="AA3956" t="s">
        <v>8451</v>
      </c>
      <c r="AB3956">
        <v>1723536346</v>
      </c>
      <c r="AC3956" s="261" t="str">
        <f>_xlfn.IFNA(IF(Table[[#This Row],[Programme Partner]]&lt;&gt;Table[[#This Row],[Implementing Partner]],CONCATENATE(Table[[#This Row],[Programme Partner]],"-",Table[[#This Row],[Implementing Partner]]),Table[[#This Row],[Programme Partner]]),"")</f>
        <v>WHH-ANANDO</v>
      </c>
    </row>
    <row r="3957" spans="1:29" ht="16.5" customHeight="1">
      <c r="A3957" s="183"/>
      <c r="B3957" s="183" t="s">
        <v>8385</v>
      </c>
      <c r="C3957" s="195" t="s">
        <v>5292</v>
      </c>
      <c r="D3957" s="268" t="s">
        <v>5009</v>
      </c>
      <c r="E3957" s="233" t="s">
        <v>8483</v>
      </c>
      <c r="F3957" s="195" t="s">
        <v>27</v>
      </c>
      <c r="G3957" s="195" t="s">
        <v>8013</v>
      </c>
      <c r="H3957" s="301" t="s">
        <v>8287</v>
      </c>
      <c r="I3957" s="195" t="str">
        <f>IFERROR(VLOOKUP(Table[[#This Row],[Activity Details of Assistance]],WHAT!E:F,2,FALSE),"")</f>
        <v># of HP sessions at HH level</v>
      </c>
      <c r="J3957" s="195"/>
      <c r="K3957">
        <v>182</v>
      </c>
      <c r="L3957" s="195" t="s">
        <v>28</v>
      </c>
      <c r="M3957" s="293" t="s">
        <v>13</v>
      </c>
      <c r="N3957" t="s">
        <v>14</v>
      </c>
      <c r="O3957" t="s">
        <v>307</v>
      </c>
      <c r="P3957" t="s">
        <v>1599</v>
      </c>
      <c r="Q3957" t="s">
        <v>4726</v>
      </c>
      <c r="R3957" s="230">
        <v>45199</v>
      </c>
      <c r="S3957" s="230">
        <v>45536</v>
      </c>
      <c r="T3957" t="s">
        <v>8407</v>
      </c>
      <c r="U3957" s="259"/>
      <c r="V3957" s="259"/>
      <c r="W3957" s="259"/>
      <c r="X3957" s="259"/>
      <c r="Y3957" s="260"/>
      <c r="Z3957" t="s">
        <v>8450</v>
      </c>
      <c r="AA3957" t="s">
        <v>8451</v>
      </c>
      <c r="AB3957">
        <v>1723536346</v>
      </c>
      <c r="AC3957" s="261" t="str">
        <f>_xlfn.IFNA(IF(Table[[#This Row],[Programme Partner]]&lt;&gt;Table[[#This Row],[Implementing Partner]],CONCATENATE(Table[[#This Row],[Programme Partner]],"-",Table[[#This Row],[Implementing Partner]]),Table[[#This Row],[Programme Partner]]),"")</f>
        <v>WHH-ANANDO</v>
      </c>
    </row>
    <row r="3958" spans="1:29" ht="16.5" customHeight="1">
      <c r="A3958" s="183"/>
      <c r="B3958" s="183" t="s">
        <v>8385</v>
      </c>
      <c r="C3958" s="195" t="s">
        <v>5292</v>
      </c>
      <c r="D3958" s="268" t="s">
        <v>5009</v>
      </c>
      <c r="E3958" s="233" t="s">
        <v>8483</v>
      </c>
      <c r="F3958" s="195" t="s">
        <v>27</v>
      </c>
      <c r="G3958" s="195" t="s">
        <v>8013</v>
      </c>
      <c r="H3958" s="301" t="s">
        <v>8435</v>
      </c>
      <c r="I3958" s="195" t="str">
        <f>IFERROR(VLOOKUP(Table[[#This Row],[Activity Details of Assistance]],WHAT!E:F,2,FALSE),"")</f>
        <v># of household</v>
      </c>
      <c r="J3958" s="195"/>
      <c r="K3958">
        <v>18</v>
      </c>
      <c r="L3958" s="195" t="s">
        <v>28</v>
      </c>
      <c r="M3958" s="293" t="s">
        <v>13</v>
      </c>
      <c r="N3958" t="s">
        <v>14</v>
      </c>
      <c r="O3958" t="s">
        <v>307</v>
      </c>
      <c r="P3958" t="s">
        <v>1599</v>
      </c>
      <c r="Q3958" t="s">
        <v>4726</v>
      </c>
      <c r="R3958" s="230">
        <v>45199</v>
      </c>
      <c r="S3958" s="230">
        <v>45536</v>
      </c>
      <c r="T3958" t="s">
        <v>8407</v>
      </c>
      <c r="U3958" s="259"/>
      <c r="V3958" s="259"/>
      <c r="W3958" s="259"/>
      <c r="X3958" s="259"/>
      <c r="Y3958" s="260"/>
      <c r="Z3958" t="s">
        <v>8450</v>
      </c>
      <c r="AA3958" t="s">
        <v>8451</v>
      </c>
      <c r="AB3958">
        <v>1723536346</v>
      </c>
      <c r="AC3958" s="261" t="str">
        <f>_xlfn.IFNA(IF(Table[[#This Row],[Programme Partner]]&lt;&gt;Table[[#This Row],[Implementing Partner]],CONCATENATE(Table[[#This Row],[Programme Partner]],"-",Table[[#This Row],[Implementing Partner]]),Table[[#This Row],[Programme Partner]]),"")</f>
        <v>WHH-ANANDO</v>
      </c>
    </row>
    <row r="3959" spans="1:29" ht="16.5" customHeight="1">
      <c r="A3959" s="183"/>
      <c r="B3959" s="183" t="s">
        <v>8385</v>
      </c>
      <c r="C3959" s="195" t="s">
        <v>5292</v>
      </c>
      <c r="D3959" s="268" t="s">
        <v>5009</v>
      </c>
      <c r="E3959" s="233" t="s">
        <v>8483</v>
      </c>
      <c r="F3959" s="195" t="s">
        <v>27</v>
      </c>
      <c r="G3959" s="195" t="s">
        <v>8013</v>
      </c>
      <c r="H3959" s="301" t="s">
        <v>8338</v>
      </c>
      <c r="I3959" s="195" t="str">
        <f>IFERROR(VLOOKUP(Table[[#This Row],[Activity Details of Assistance]],WHAT!E:F,2,FALSE),"")</f>
        <v># of facilities</v>
      </c>
      <c r="J3959" s="195"/>
      <c r="K3959">
        <v>185</v>
      </c>
      <c r="L3959" s="195" t="s">
        <v>28</v>
      </c>
      <c r="M3959" s="293" t="s">
        <v>13</v>
      </c>
      <c r="N3959" t="s">
        <v>14</v>
      </c>
      <c r="O3959" t="s">
        <v>307</v>
      </c>
      <c r="P3959" t="s">
        <v>1599</v>
      </c>
      <c r="Q3959" t="s">
        <v>4726</v>
      </c>
      <c r="R3959" s="230">
        <v>45199</v>
      </c>
      <c r="S3959" s="230">
        <v>45536</v>
      </c>
      <c r="T3959" t="s">
        <v>8407</v>
      </c>
      <c r="U3959" s="259"/>
      <c r="V3959" s="259"/>
      <c r="W3959" s="259"/>
      <c r="X3959" s="259"/>
      <c r="Y3959" s="260"/>
      <c r="Z3959" t="s">
        <v>8450</v>
      </c>
      <c r="AA3959" t="s">
        <v>8451</v>
      </c>
      <c r="AB3959">
        <v>1723536346</v>
      </c>
      <c r="AC3959" s="261" t="str">
        <f>_xlfn.IFNA(IF(Table[[#This Row],[Programme Partner]]&lt;&gt;Table[[#This Row],[Implementing Partner]],CONCATENATE(Table[[#This Row],[Programme Partner]],"-",Table[[#This Row],[Implementing Partner]]),Table[[#This Row],[Programme Partner]]),"")</f>
        <v>WHH-ANANDO</v>
      </c>
    </row>
    <row r="3960" spans="1:29" ht="16.5" customHeight="1">
      <c r="A3960" s="183"/>
      <c r="B3960" s="183" t="s">
        <v>8385</v>
      </c>
      <c r="C3960" s="195" t="s">
        <v>5292</v>
      </c>
      <c r="D3960" s="268" t="s">
        <v>5009</v>
      </c>
      <c r="E3960" s="233" t="s">
        <v>8483</v>
      </c>
      <c r="F3960" s="195" t="s">
        <v>27</v>
      </c>
      <c r="G3960" s="195" t="s">
        <v>8014</v>
      </c>
      <c r="H3960" s="301" t="s">
        <v>8313</v>
      </c>
      <c r="I3960" s="195" t="str">
        <f>IFERROR(VLOOKUP(Table[[#This Row],[Activity Details of Assistance]],WHAT!E:F,2,FALSE),"")</f>
        <v># of campaign per camp </v>
      </c>
      <c r="J3960" s="195"/>
      <c r="K3960">
        <v>16</v>
      </c>
      <c r="L3960" s="195" t="s">
        <v>28</v>
      </c>
      <c r="M3960" s="293" t="s">
        <v>13</v>
      </c>
      <c r="N3960" t="s">
        <v>14</v>
      </c>
      <c r="O3960" t="s">
        <v>307</v>
      </c>
      <c r="P3960" t="s">
        <v>1599</v>
      </c>
      <c r="Q3960" t="s">
        <v>4726</v>
      </c>
      <c r="R3960" s="230">
        <v>45199</v>
      </c>
      <c r="S3960" s="230">
        <v>45536</v>
      </c>
      <c r="T3960" t="s">
        <v>8407</v>
      </c>
      <c r="U3960" s="259"/>
      <c r="V3960" s="259"/>
      <c r="W3960" s="259"/>
      <c r="X3960" s="259"/>
      <c r="Y3960" s="260"/>
      <c r="Z3960" t="s">
        <v>8450</v>
      </c>
      <c r="AA3960" t="s">
        <v>8451</v>
      </c>
      <c r="AB3960">
        <v>1723536346</v>
      </c>
      <c r="AC3960" s="261" t="str">
        <f>_xlfn.IFNA(IF(Table[[#This Row],[Programme Partner]]&lt;&gt;Table[[#This Row],[Implementing Partner]],CONCATENATE(Table[[#This Row],[Programme Partner]],"-",Table[[#This Row],[Implementing Partner]]),Table[[#This Row],[Programme Partner]]),"")</f>
        <v>WHH-ANANDO</v>
      </c>
    </row>
    <row r="3961" spans="1:29" ht="16.5" customHeight="1">
      <c r="A3961" s="183"/>
      <c r="B3961" s="183" t="s">
        <v>8385</v>
      </c>
      <c r="C3961" s="195" t="s">
        <v>5292</v>
      </c>
      <c r="D3961" s="268" t="s">
        <v>5009</v>
      </c>
      <c r="E3961" s="233" t="s">
        <v>8483</v>
      </c>
      <c r="F3961" s="195" t="s">
        <v>27</v>
      </c>
      <c r="G3961" s="195" t="s">
        <v>8014</v>
      </c>
      <c r="H3961" s="301" t="s">
        <v>8414</v>
      </c>
      <c r="I3961" s="195" t="str">
        <f>IFERROR(VLOOKUP(Table[[#This Row],[Activity Details of Assistance]],WHAT!E:F,2,FALSE),"")</f>
        <v># of 80L/120L bin</v>
      </c>
      <c r="J3961" s="195"/>
      <c r="K3961">
        <v>2</v>
      </c>
      <c r="L3961" s="195" t="s">
        <v>28</v>
      </c>
      <c r="M3961" s="293" t="s">
        <v>13</v>
      </c>
      <c r="N3961" t="s">
        <v>14</v>
      </c>
      <c r="O3961" t="s">
        <v>307</v>
      </c>
      <c r="P3961" t="s">
        <v>1599</v>
      </c>
      <c r="Q3961" t="s">
        <v>4726</v>
      </c>
      <c r="R3961" s="230">
        <v>45199</v>
      </c>
      <c r="S3961" s="230">
        <v>45536</v>
      </c>
      <c r="T3961" t="s">
        <v>8407</v>
      </c>
      <c r="U3961" s="259"/>
      <c r="V3961" s="259"/>
      <c r="W3961" s="259"/>
      <c r="X3961" s="259"/>
      <c r="Y3961" s="260"/>
      <c r="Z3961" t="s">
        <v>8450</v>
      </c>
      <c r="AA3961" t="s">
        <v>8451</v>
      </c>
      <c r="AB3961">
        <v>1723536346</v>
      </c>
      <c r="AC3961" s="261" t="str">
        <f>_xlfn.IFNA(IF(Table[[#This Row],[Programme Partner]]&lt;&gt;Table[[#This Row],[Implementing Partner]],CONCATENATE(Table[[#This Row],[Programme Partner]],"-",Table[[#This Row],[Implementing Partner]]),Table[[#This Row],[Programme Partner]]),"")</f>
        <v>WHH-ANANDO</v>
      </c>
    </row>
    <row r="3962" spans="1:29" ht="16.5" customHeight="1">
      <c r="A3962" s="183"/>
      <c r="B3962" s="183" t="s">
        <v>8385</v>
      </c>
      <c r="C3962" s="195" t="s">
        <v>5292</v>
      </c>
      <c r="D3962" s="268" t="s">
        <v>5009</v>
      </c>
      <c r="E3962" s="233" t="s">
        <v>8483</v>
      </c>
      <c r="F3962" s="195" t="s">
        <v>27</v>
      </c>
      <c r="G3962" s="195" t="s">
        <v>8014</v>
      </c>
      <c r="H3962" s="301" t="s">
        <v>8401</v>
      </c>
      <c r="I3962" s="195" t="str">
        <f>IFERROR(VLOOKUP(Table[[#This Row],[Activity Details of Assistance]],WHAT!E:F,2,FALSE),"")</f>
        <v># of household</v>
      </c>
      <c r="J3962" s="195"/>
      <c r="K3962">
        <v>400</v>
      </c>
      <c r="L3962" s="195" t="s">
        <v>28</v>
      </c>
      <c r="M3962" s="293" t="s">
        <v>13</v>
      </c>
      <c r="N3962" t="s">
        <v>14</v>
      </c>
      <c r="O3962" t="s">
        <v>307</v>
      </c>
      <c r="P3962" t="s">
        <v>1599</v>
      </c>
      <c r="Q3962" t="s">
        <v>4726</v>
      </c>
      <c r="R3962" s="230">
        <v>45199</v>
      </c>
      <c r="S3962" s="230">
        <v>45536</v>
      </c>
      <c r="T3962" t="s">
        <v>8407</v>
      </c>
      <c r="U3962" s="259"/>
      <c r="V3962" s="259"/>
      <c r="W3962" s="259"/>
      <c r="X3962" s="259"/>
      <c r="Y3962" s="260"/>
      <c r="Z3962" t="s">
        <v>8450</v>
      </c>
      <c r="AA3962" t="s">
        <v>8451</v>
      </c>
      <c r="AB3962">
        <v>1723536346</v>
      </c>
      <c r="AC3962" s="261" t="str">
        <f>_xlfn.IFNA(IF(Table[[#This Row],[Programme Partner]]&lt;&gt;Table[[#This Row],[Implementing Partner]],CONCATENATE(Table[[#This Row],[Programme Partner]],"-",Table[[#This Row],[Implementing Partner]]),Table[[#This Row],[Programme Partner]]),"")</f>
        <v>WHH-ANANDO</v>
      </c>
    </row>
    <row r="3963" spans="1:29" ht="16.5" customHeight="1">
      <c r="A3963" s="183"/>
      <c r="B3963" s="183" t="s">
        <v>8385</v>
      </c>
      <c r="C3963" s="195" t="s">
        <v>5292</v>
      </c>
      <c r="D3963" s="268" t="s">
        <v>5009</v>
      </c>
      <c r="E3963" s="233" t="s">
        <v>8483</v>
      </c>
      <c r="F3963" s="195" t="s">
        <v>27</v>
      </c>
      <c r="G3963" s="195" t="s">
        <v>8014</v>
      </c>
      <c r="H3963" s="301" t="s">
        <v>8412</v>
      </c>
      <c r="I3963" s="195" t="str">
        <f>IFERROR(VLOOKUP(Table[[#This Row],[Activity Details of Assistance]],WHAT!E:F,2,FALSE),"")</f>
        <v># of HH</v>
      </c>
      <c r="J3963" s="195"/>
      <c r="K3963">
        <v>205</v>
      </c>
      <c r="L3963" s="195" t="s">
        <v>28</v>
      </c>
      <c r="M3963" s="293" t="s">
        <v>13</v>
      </c>
      <c r="N3963" t="s">
        <v>14</v>
      </c>
      <c r="O3963" t="s">
        <v>307</v>
      </c>
      <c r="P3963" t="s">
        <v>1599</v>
      </c>
      <c r="Q3963" t="s">
        <v>4726</v>
      </c>
      <c r="R3963" s="230">
        <v>45199</v>
      </c>
      <c r="S3963" s="230">
        <v>45536</v>
      </c>
      <c r="T3963" t="s">
        <v>8407</v>
      </c>
      <c r="U3963" s="259"/>
      <c r="V3963" s="259"/>
      <c r="W3963" s="259"/>
      <c r="X3963" s="259"/>
      <c r="Y3963" s="260"/>
      <c r="Z3963" t="s">
        <v>8450</v>
      </c>
      <c r="AA3963" t="s">
        <v>8451</v>
      </c>
      <c r="AB3963">
        <v>1723536346</v>
      </c>
      <c r="AC3963" s="261" t="str">
        <f>_xlfn.IFNA(IF(Table[[#This Row],[Programme Partner]]&lt;&gt;Table[[#This Row],[Implementing Partner]],CONCATENATE(Table[[#This Row],[Programme Partner]],"-",Table[[#This Row],[Implementing Partner]]),Table[[#This Row],[Programme Partner]]),"")</f>
        <v>WHH-ANANDO</v>
      </c>
    </row>
    <row r="3964" spans="1:29" ht="16.5" customHeight="1">
      <c r="A3964" s="183"/>
      <c r="B3964" s="183" t="s">
        <v>8385</v>
      </c>
      <c r="C3964" s="195" t="s">
        <v>5292</v>
      </c>
      <c r="D3964" s="268" t="s">
        <v>5009</v>
      </c>
      <c r="E3964" s="233" t="s">
        <v>8483</v>
      </c>
      <c r="F3964" s="195" t="s">
        <v>27</v>
      </c>
      <c r="G3964" s="195" t="s">
        <v>8012</v>
      </c>
      <c r="H3964" s="301" t="s">
        <v>8318</v>
      </c>
      <c r="I3964" s="195" t="str">
        <f>IFERROR(VLOOKUP(Table[[#This Row],[Activity Details of Assistance]],WHAT!E:F,2,FALSE),"")</f>
        <v># of door</v>
      </c>
      <c r="J3964" s="195"/>
      <c r="K3964">
        <v>5</v>
      </c>
      <c r="L3964" s="195" t="s">
        <v>28</v>
      </c>
      <c r="M3964" s="293" t="s">
        <v>13</v>
      </c>
      <c r="N3964" t="s">
        <v>14</v>
      </c>
      <c r="O3964" t="s">
        <v>307</v>
      </c>
      <c r="P3964" t="s">
        <v>1599</v>
      </c>
      <c r="Q3964" t="s">
        <v>4717</v>
      </c>
      <c r="R3964" s="230">
        <v>45199</v>
      </c>
      <c r="S3964" s="230">
        <v>45536</v>
      </c>
      <c r="T3964" t="s">
        <v>8407</v>
      </c>
      <c r="U3964" s="259"/>
      <c r="V3964" s="259"/>
      <c r="W3964" s="259"/>
      <c r="X3964" s="259"/>
      <c r="Y3964" s="260"/>
      <c r="Z3964" t="s">
        <v>8450</v>
      </c>
      <c r="AA3964" t="s">
        <v>8451</v>
      </c>
      <c r="AB3964">
        <v>1723536346</v>
      </c>
      <c r="AC3964" s="261" t="str">
        <f>_xlfn.IFNA(IF(Table[[#This Row],[Programme Partner]]&lt;&gt;Table[[#This Row],[Implementing Partner]],CONCATENATE(Table[[#This Row],[Programme Partner]],"-",Table[[#This Row],[Implementing Partner]]),Table[[#This Row],[Programme Partner]]),"")</f>
        <v>WHH-ANANDO</v>
      </c>
    </row>
    <row r="3965" spans="1:29" ht="16.5" customHeight="1">
      <c r="A3965" s="183"/>
      <c r="B3965" s="183" t="s">
        <v>8385</v>
      </c>
      <c r="C3965" s="195" t="s">
        <v>5292</v>
      </c>
      <c r="D3965" s="268" t="s">
        <v>5009</v>
      </c>
      <c r="E3965" s="233" t="s">
        <v>8483</v>
      </c>
      <c r="F3965" s="195" t="s">
        <v>27</v>
      </c>
      <c r="G3965" s="195" t="s">
        <v>8012</v>
      </c>
      <c r="H3965" s="301" t="s">
        <v>8364</v>
      </c>
      <c r="I3965" s="195" t="str">
        <f>IFERROR(VLOOKUP(Table[[#This Row],[Activity Details of Assistance]],WHAT!E:F,2,FALSE),"")</f>
        <v xml:space="preserve"># of door </v>
      </c>
      <c r="J3965" s="195"/>
      <c r="K3965">
        <v>11</v>
      </c>
      <c r="L3965" s="195" t="s">
        <v>28</v>
      </c>
      <c r="M3965" s="293" t="s">
        <v>13</v>
      </c>
      <c r="N3965" t="s">
        <v>14</v>
      </c>
      <c r="O3965" t="s">
        <v>307</v>
      </c>
      <c r="P3965" t="s">
        <v>1599</v>
      </c>
      <c r="Q3965" t="s">
        <v>4717</v>
      </c>
      <c r="R3965" s="230">
        <v>45199</v>
      </c>
      <c r="S3965" s="230">
        <v>45536</v>
      </c>
      <c r="T3965" t="s">
        <v>8407</v>
      </c>
      <c r="U3965" s="259"/>
      <c r="V3965" s="259"/>
      <c r="W3965" s="259"/>
      <c r="X3965" s="259"/>
      <c r="Y3965" s="260"/>
      <c r="Z3965" t="s">
        <v>8450</v>
      </c>
      <c r="AA3965" t="s">
        <v>8451</v>
      </c>
      <c r="AB3965">
        <v>1723536346</v>
      </c>
      <c r="AC3965" s="261" t="str">
        <f>_xlfn.IFNA(IF(Table[[#This Row],[Programme Partner]]&lt;&gt;Table[[#This Row],[Implementing Partner]],CONCATENATE(Table[[#This Row],[Programme Partner]],"-",Table[[#This Row],[Implementing Partner]]),Table[[#This Row],[Programme Partner]]),"")</f>
        <v>WHH-ANANDO</v>
      </c>
    </row>
    <row r="3966" spans="1:29" ht="16.5" customHeight="1">
      <c r="A3966" s="183"/>
      <c r="B3966" s="183" t="s">
        <v>8385</v>
      </c>
      <c r="C3966" s="195" t="s">
        <v>5292</v>
      </c>
      <c r="D3966" s="268" t="s">
        <v>5009</v>
      </c>
      <c r="E3966" s="233" t="s">
        <v>8483</v>
      </c>
      <c r="F3966" s="195" t="s">
        <v>27</v>
      </c>
      <c r="G3966" s="195" t="s">
        <v>8012</v>
      </c>
      <c r="H3966" s="301" t="s">
        <v>8403</v>
      </c>
      <c r="I3966" s="195" t="str">
        <f>IFERROR(VLOOKUP(Table[[#This Row],[Activity Details of Assistance]],WHAT!E:F,2,FALSE),"")</f>
        <v># of door</v>
      </c>
      <c r="J3966" s="195"/>
      <c r="K3966">
        <v>5</v>
      </c>
      <c r="L3966" s="195" t="s">
        <v>28</v>
      </c>
      <c r="M3966" s="293" t="s">
        <v>13</v>
      </c>
      <c r="N3966" t="s">
        <v>14</v>
      </c>
      <c r="O3966" t="s">
        <v>307</v>
      </c>
      <c r="P3966" t="s">
        <v>1599</v>
      </c>
      <c r="Q3966" t="s">
        <v>4717</v>
      </c>
      <c r="R3966" s="230">
        <v>45199</v>
      </c>
      <c r="S3966" s="230">
        <v>45536</v>
      </c>
      <c r="T3966" t="s">
        <v>8407</v>
      </c>
      <c r="U3966" s="259"/>
      <c r="V3966" s="259"/>
      <c r="W3966" s="259"/>
      <c r="X3966" s="259"/>
      <c r="Y3966" s="260"/>
      <c r="Z3966" t="s">
        <v>8450</v>
      </c>
      <c r="AA3966" t="s">
        <v>8451</v>
      </c>
      <c r="AB3966">
        <v>1723536346</v>
      </c>
      <c r="AC3966" s="261" t="str">
        <f>_xlfn.IFNA(IF(Table[[#This Row],[Programme Partner]]&lt;&gt;Table[[#This Row],[Implementing Partner]],CONCATENATE(Table[[#This Row],[Programme Partner]],"-",Table[[#This Row],[Implementing Partner]]),Table[[#This Row],[Programme Partner]]),"")</f>
        <v>WHH-ANANDO</v>
      </c>
    </row>
    <row r="3967" spans="1:29" ht="16.5" customHeight="1">
      <c r="A3967" s="183"/>
      <c r="B3967" s="183" t="s">
        <v>8385</v>
      </c>
      <c r="C3967" s="195" t="s">
        <v>5292</v>
      </c>
      <c r="D3967" s="268" t="s">
        <v>5009</v>
      </c>
      <c r="E3967" s="233" t="s">
        <v>8483</v>
      </c>
      <c r="F3967" s="195" t="s">
        <v>27</v>
      </c>
      <c r="G3967" s="195" t="s">
        <v>8012</v>
      </c>
      <c r="H3967" s="301" t="s">
        <v>8365</v>
      </c>
      <c r="I3967" s="195" t="str">
        <f>IFERROR(VLOOKUP(Table[[#This Row],[Activity Details of Assistance]],WHAT!E:F,2,FALSE),"")</f>
        <v># of door</v>
      </c>
      <c r="J3967" s="195"/>
      <c r="K3967">
        <v>37</v>
      </c>
      <c r="L3967" s="195" t="s">
        <v>28</v>
      </c>
      <c r="M3967" s="293" t="s">
        <v>13</v>
      </c>
      <c r="N3967" t="s">
        <v>14</v>
      </c>
      <c r="O3967" t="s">
        <v>307</v>
      </c>
      <c r="P3967" t="s">
        <v>1599</v>
      </c>
      <c r="Q3967" t="s">
        <v>4717</v>
      </c>
      <c r="R3967" s="230">
        <v>45199</v>
      </c>
      <c r="S3967" s="230">
        <v>45536</v>
      </c>
      <c r="T3967" t="s">
        <v>8407</v>
      </c>
      <c r="U3967" s="259"/>
      <c r="V3967" s="259"/>
      <c r="W3967" s="259"/>
      <c r="X3967" s="259"/>
      <c r="Y3967" s="260"/>
      <c r="Z3967" t="s">
        <v>8450</v>
      </c>
      <c r="AA3967" t="s">
        <v>8451</v>
      </c>
      <c r="AB3967">
        <v>1723536346</v>
      </c>
      <c r="AC3967" s="261" t="str">
        <f>_xlfn.IFNA(IF(Table[[#This Row],[Programme Partner]]&lt;&gt;Table[[#This Row],[Implementing Partner]],CONCATENATE(Table[[#This Row],[Programme Partner]],"-",Table[[#This Row],[Implementing Partner]]),Table[[#This Row],[Programme Partner]]),"")</f>
        <v>WHH-ANANDO</v>
      </c>
    </row>
    <row r="3968" spans="1:29" ht="16.5" customHeight="1">
      <c r="A3968" s="183"/>
      <c r="B3968" s="183" t="s">
        <v>8385</v>
      </c>
      <c r="C3968" s="195" t="s">
        <v>5292</v>
      </c>
      <c r="D3968" s="268" t="s">
        <v>5009</v>
      </c>
      <c r="E3968" s="233" t="s">
        <v>8483</v>
      </c>
      <c r="F3968" s="195" t="s">
        <v>27</v>
      </c>
      <c r="G3968" s="195" t="s">
        <v>8012</v>
      </c>
      <c r="H3968" s="301" t="s">
        <v>8312</v>
      </c>
      <c r="I3968" s="195" t="str">
        <f>IFERROR(VLOOKUP(Table[[#This Row],[Activity Details of Assistance]],WHAT!E:F,2,FALSE),"")</f>
        <v># of door</v>
      </c>
      <c r="J3968" s="195"/>
      <c r="K3968">
        <v>53</v>
      </c>
      <c r="L3968" s="195" t="s">
        <v>28</v>
      </c>
      <c r="M3968" s="293" t="s">
        <v>13</v>
      </c>
      <c r="N3968" t="s">
        <v>14</v>
      </c>
      <c r="O3968" t="s">
        <v>307</v>
      </c>
      <c r="P3968" t="s">
        <v>1599</v>
      </c>
      <c r="Q3968" t="s">
        <v>4717</v>
      </c>
      <c r="R3968" s="230">
        <v>45199</v>
      </c>
      <c r="S3968" s="230">
        <v>45536</v>
      </c>
      <c r="T3968" t="s">
        <v>8407</v>
      </c>
      <c r="U3968" s="259"/>
      <c r="V3968" s="259"/>
      <c r="W3968" s="259"/>
      <c r="X3968" s="259"/>
      <c r="Y3968" s="260"/>
      <c r="Z3968" t="s">
        <v>8450</v>
      </c>
      <c r="AA3968" t="s">
        <v>8451</v>
      </c>
      <c r="AB3968">
        <v>1723536346</v>
      </c>
      <c r="AC3968" s="261" t="str">
        <f>_xlfn.IFNA(IF(Table[[#This Row],[Programme Partner]]&lt;&gt;Table[[#This Row],[Implementing Partner]],CONCATENATE(Table[[#This Row],[Programme Partner]],"-",Table[[#This Row],[Implementing Partner]]),Table[[#This Row],[Programme Partner]]),"")</f>
        <v>WHH-ANANDO</v>
      </c>
    </row>
    <row r="3969" spans="1:29" ht="16.5" customHeight="1">
      <c r="A3969" s="183"/>
      <c r="B3969" s="183" t="s">
        <v>8385</v>
      </c>
      <c r="C3969" s="195" t="s">
        <v>5292</v>
      </c>
      <c r="D3969" s="268" t="s">
        <v>5009</v>
      </c>
      <c r="E3969" s="233" t="s">
        <v>8483</v>
      </c>
      <c r="F3969" s="195" t="s">
        <v>27</v>
      </c>
      <c r="G3969" s="195" t="s">
        <v>8013</v>
      </c>
      <c r="H3969" s="301" t="s">
        <v>8286</v>
      </c>
      <c r="I3969" s="195" t="str">
        <f>IFERROR(VLOOKUP(Table[[#This Row],[Activity Details of Assistance]],WHAT!E:F,2,FALSE),"")</f>
        <v># of HP sessions at community level</v>
      </c>
      <c r="J3969" s="195"/>
      <c r="K3969">
        <v>49</v>
      </c>
      <c r="L3969" s="195" t="s">
        <v>28</v>
      </c>
      <c r="M3969" s="293" t="s">
        <v>13</v>
      </c>
      <c r="N3969" t="s">
        <v>14</v>
      </c>
      <c r="O3969" t="s">
        <v>307</v>
      </c>
      <c r="P3969" t="s">
        <v>1599</v>
      </c>
      <c r="Q3969" t="s">
        <v>4717</v>
      </c>
      <c r="R3969" s="230">
        <v>45199</v>
      </c>
      <c r="S3969" s="230">
        <v>45536</v>
      </c>
      <c r="T3969" t="s">
        <v>8407</v>
      </c>
      <c r="U3969" s="259"/>
      <c r="V3969" s="259"/>
      <c r="W3969" s="259"/>
      <c r="X3969" s="259"/>
      <c r="Y3969" s="260"/>
      <c r="Z3969" t="s">
        <v>8450</v>
      </c>
      <c r="AA3969" t="s">
        <v>8451</v>
      </c>
      <c r="AB3969">
        <v>1723536346</v>
      </c>
      <c r="AC3969" s="261" t="str">
        <f>_xlfn.IFNA(IF(Table[[#This Row],[Programme Partner]]&lt;&gt;Table[[#This Row],[Implementing Partner]],CONCATENATE(Table[[#This Row],[Programme Partner]],"-",Table[[#This Row],[Implementing Partner]]),Table[[#This Row],[Programme Partner]]),"")</f>
        <v>WHH-ANANDO</v>
      </c>
    </row>
    <row r="3970" spans="1:29" ht="16.5" customHeight="1">
      <c r="A3970" s="183"/>
      <c r="B3970" s="183" t="s">
        <v>8385</v>
      </c>
      <c r="C3970" s="195" t="s">
        <v>5292</v>
      </c>
      <c r="D3970" s="268" t="s">
        <v>5009</v>
      </c>
      <c r="E3970" s="233" t="s">
        <v>8483</v>
      </c>
      <c r="F3970" s="195" t="s">
        <v>27</v>
      </c>
      <c r="G3970" s="195" t="s">
        <v>8013</v>
      </c>
      <c r="H3970" s="301" t="s">
        <v>8287</v>
      </c>
      <c r="I3970" s="195" t="str">
        <f>IFERROR(VLOOKUP(Table[[#This Row],[Activity Details of Assistance]],WHAT!E:F,2,FALSE),"")</f>
        <v># of HP sessions at HH level</v>
      </c>
      <c r="J3970" s="195"/>
      <c r="K3970">
        <v>88</v>
      </c>
      <c r="L3970" s="195" t="s">
        <v>28</v>
      </c>
      <c r="M3970" s="293" t="s">
        <v>13</v>
      </c>
      <c r="N3970" t="s">
        <v>14</v>
      </c>
      <c r="O3970" t="s">
        <v>307</v>
      </c>
      <c r="P3970" t="s">
        <v>1599</v>
      </c>
      <c r="Q3970" t="s">
        <v>4717</v>
      </c>
      <c r="R3970" s="230">
        <v>45199</v>
      </c>
      <c r="S3970" s="230">
        <v>45536</v>
      </c>
      <c r="T3970" t="s">
        <v>8407</v>
      </c>
      <c r="U3970" s="259"/>
      <c r="V3970" s="259"/>
      <c r="W3970" s="259"/>
      <c r="X3970" s="259"/>
      <c r="Y3970" s="260"/>
      <c r="Z3970" t="s">
        <v>8450</v>
      </c>
      <c r="AA3970" t="s">
        <v>8451</v>
      </c>
      <c r="AB3970">
        <v>1723536346</v>
      </c>
      <c r="AC3970" s="261" t="str">
        <f>_xlfn.IFNA(IF(Table[[#This Row],[Programme Partner]]&lt;&gt;Table[[#This Row],[Implementing Partner]],CONCATENATE(Table[[#This Row],[Programme Partner]],"-",Table[[#This Row],[Implementing Partner]]),Table[[#This Row],[Programme Partner]]),"")</f>
        <v>WHH-ANANDO</v>
      </c>
    </row>
    <row r="3971" spans="1:29" ht="16.5" customHeight="1">
      <c r="A3971" s="183"/>
      <c r="B3971" s="183" t="s">
        <v>8385</v>
      </c>
      <c r="C3971" s="195" t="s">
        <v>5292</v>
      </c>
      <c r="D3971" s="268" t="s">
        <v>5009</v>
      </c>
      <c r="E3971" s="233" t="s">
        <v>8483</v>
      </c>
      <c r="F3971" s="195" t="s">
        <v>27</v>
      </c>
      <c r="G3971" s="195" t="s">
        <v>8013</v>
      </c>
      <c r="H3971" s="301" t="s">
        <v>8435</v>
      </c>
      <c r="I3971" s="195" t="str">
        <f>IFERROR(VLOOKUP(Table[[#This Row],[Activity Details of Assistance]],WHAT!E:F,2,FALSE),"")</f>
        <v># of household</v>
      </c>
      <c r="J3971" s="195"/>
      <c r="K3971">
        <v>10</v>
      </c>
      <c r="L3971" s="195" t="s">
        <v>28</v>
      </c>
      <c r="M3971" s="293" t="s">
        <v>13</v>
      </c>
      <c r="N3971" t="s">
        <v>14</v>
      </c>
      <c r="O3971" t="s">
        <v>307</v>
      </c>
      <c r="P3971" t="s">
        <v>1599</v>
      </c>
      <c r="Q3971" t="s">
        <v>4717</v>
      </c>
      <c r="R3971" s="230">
        <v>45199</v>
      </c>
      <c r="S3971" s="230">
        <v>45536</v>
      </c>
      <c r="T3971" t="s">
        <v>8407</v>
      </c>
      <c r="U3971" s="259"/>
      <c r="V3971" s="259"/>
      <c r="W3971" s="259"/>
      <c r="X3971" s="259"/>
      <c r="Y3971" s="260"/>
      <c r="Z3971" t="s">
        <v>8450</v>
      </c>
      <c r="AA3971" t="s">
        <v>8451</v>
      </c>
      <c r="AB3971">
        <v>1723536346</v>
      </c>
      <c r="AC3971" s="261" t="str">
        <f>_xlfn.IFNA(IF(Table[[#This Row],[Programme Partner]]&lt;&gt;Table[[#This Row],[Implementing Partner]],CONCATENATE(Table[[#This Row],[Programme Partner]],"-",Table[[#This Row],[Implementing Partner]]),Table[[#This Row],[Programme Partner]]),"")</f>
        <v>WHH-ANANDO</v>
      </c>
    </row>
    <row r="3972" spans="1:29" ht="16.5" customHeight="1">
      <c r="A3972" s="183"/>
      <c r="B3972" s="183" t="s">
        <v>8385</v>
      </c>
      <c r="C3972" s="195" t="s">
        <v>5292</v>
      </c>
      <c r="D3972" s="268" t="s">
        <v>5009</v>
      </c>
      <c r="E3972" s="233" t="s">
        <v>8483</v>
      </c>
      <c r="F3972" s="195" t="s">
        <v>27</v>
      </c>
      <c r="G3972" s="195" t="s">
        <v>8013</v>
      </c>
      <c r="H3972" s="301" t="s">
        <v>8338</v>
      </c>
      <c r="I3972" s="195" t="str">
        <f>IFERROR(VLOOKUP(Table[[#This Row],[Activity Details of Assistance]],WHAT!E:F,2,FALSE),"")</f>
        <v># of facilities</v>
      </c>
      <c r="J3972" s="195"/>
      <c r="K3972">
        <v>120</v>
      </c>
      <c r="L3972" s="195" t="s">
        <v>28</v>
      </c>
      <c r="M3972" s="293" t="s">
        <v>13</v>
      </c>
      <c r="N3972" t="s">
        <v>14</v>
      </c>
      <c r="O3972" t="s">
        <v>307</v>
      </c>
      <c r="P3972" t="s">
        <v>1599</v>
      </c>
      <c r="Q3972" t="s">
        <v>4717</v>
      </c>
      <c r="R3972" s="230">
        <v>45199</v>
      </c>
      <c r="S3972" s="230">
        <v>45536</v>
      </c>
      <c r="T3972" t="s">
        <v>8407</v>
      </c>
      <c r="U3972" s="259"/>
      <c r="V3972" s="259"/>
      <c r="W3972" s="259"/>
      <c r="X3972" s="259"/>
      <c r="Y3972" s="260"/>
      <c r="Z3972" t="s">
        <v>8450</v>
      </c>
      <c r="AA3972" t="s">
        <v>8451</v>
      </c>
      <c r="AB3972">
        <v>1723536346</v>
      </c>
      <c r="AC3972" s="261" t="str">
        <f>_xlfn.IFNA(IF(Table[[#This Row],[Programme Partner]]&lt;&gt;Table[[#This Row],[Implementing Partner]],CONCATENATE(Table[[#This Row],[Programme Partner]],"-",Table[[#This Row],[Implementing Partner]]),Table[[#This Row],[Programme Partner]]),"")</f>
        <v>WHH-ANANDO</v>
      </c>
    </row>
    <row r="3973" spans="1:29" ht="16.5" customHeight="1">
      <c r="A3973" s="183"/>
      <c r="B3973" s="183" t="s">
        <v>8385</v>
      </c>
      <c r="C3973" s="195" t="s">
        <v>5292</v>
      </c>
      <c r="D3973" s="268" t="s">
        <v>5009</v>
      </c>
      <c r="E3973" s="233" t="s">
        <v>8483</v>
      </c>
      <c r="F3973" s="195" t="s">
        <v>27</v>
      </c>
      <c r="G3973" s="195" t="s">
        <v>8014</v>
      </c>
      <c r="H3973" s="301" t="s">
        <v>8313</v>
      </c>
      <c r="I3973" s="195" t="str">
        <f>IFERROR(VLOOKUP(Table[[#This Row],[Activity Details of Assistance]],WHAT!E:F,2,FALSE),"")</f>
        <v># of campaign per camp </v>
      </c>
      <c r="J3973" s="195"/>
      <c r="K3973">
        <v>20</v>
      </c>
      <c r="L3973" s="195" t="s">
        <v>28</v>
      </c>
      <c r="M3973" s="293" t="s">
        <v>13</v>
      </c>
      <c r="N3973" t="s">
        <v>14</v>
      </c>
      <c r="O3973" t="s">
        <v>307</v>
      </c>
      <c r="P3973" t="s">
        <v>1599</v>
      </c>
      <c r="Q3973" t="s">
        <v>4717</v>
      </c>
      <c r="R3973" s="230">
        <v>45199</v>
      </c>
      <c r="S3973" s="230">
        <v>45536</v>
      </c>
      <c r="T3973" t="s">
        <v>8407</v>
      </c>
      <c r="U3973" s="259"/>
      <c r="V3973" s="259"/>
      <c r="W3973" s="259"/>
      <c r="X3973" s="259"/>
      <c r="Y3973" s="260"/>
      <c r="Z3973" t="s">
        <v>8450</v>
      </c>
      <c r="AA3973" t="s">
        <v>8451</v>
      </c>
      <c r="AB3973">
        <v>1723536346</v>
      </c>
      <c r="AC3973" s="261" t="str">
        <f>_xlfn.IFNA(IF(Table[[#This Row],[Programme Partner]]&lt;&gt;Table[[#This Row],[Implementing Partner]],CONCATENATE(Table[[#This Row],[Programme Partner]],"-",Table[[#This Row],[Implementing Partner]]),Table[[#This Row],[Programme Partner]]),"")</f>
        <v>WHH-ANANDO</v>
      </c>
    </row>
    <row r="3974" spans="1:29" ht="16.5" customHeight="1">
      <c r="A3974" s="183"/>
      <c r="B3974" s="183" t="s">
        <v>8385</v>
      </c>
      <c r="C3974" s="195" t="s">
        <v>5292</v>
      </c>
      <c r="D3974" s="268" t="s">
        <v>5009</v>
      </c>
      <c r="E3974" s="233" t="s">
        <v>8483</v>
      </c>
      <c r="F3974" s="195" t="s">
        <v>27</v>
      </c>
      <c r="G3974" s="195" t="s">
        <v>8014</v>
      </c>
      <c r="H3974" s="301" t="s">
        <v>8414</v>
      </c>
      <c r="I3974" s="195" t="str">
        <f>IFERROR(VLOOKUP(Table[[#This Row],[Activity Details of Assistance]],WHAT!E:F,2,FALSE),"")</f>
        <v># of 80L/120L bin</v>
      </c>
      <c r="J3974" s="195"/>
      <c r="K3974">
        <v>3</v>
      </c>
      <c r="L3974" s="195" t="s">
        <v>28</v>
      </c>
      <c r="M3974" s="293" t="s">
        <v>13</v>
      </c>
      <c r="N3974" t="s">
        <v>14</v>
      </c>
      <c r="O3974" t="s">
        <v>307</v>
      </c>
      <c r="P3974" t="s">
        <v>1599</v>
      </c>
      <c r="Q3974" t="s">
        <v>4717</v>
      </c>
      <c r="R3974" s="230">
        <v>45199</v>
      </c>
      <c r="S3974" s="230">
        <v>45536</v>
      </c>
      <c r="T3974" t="s">
        <v>8407</v>
      </c>
      <c r="U3974" s="259"/>
      <c r="V3974" s="259"/>
      <c r="W3974" s="259"/>
      <c r="X3974" s="259"/>
      <c r="Y3974" s="260"/>
      <c r="Z3974" t="s">
        <v>8450</v>
      </c>
      <c r="AA3974" t="s">
        <v>8451</v>
      </c>
      <c r="AB3974">
        <v>1723536346</v>
      </c>
      <c r="AC3974" s="261" t="str">
        <f>_xlfn.IFNA(IF(Table[[#This Row],[Programme Partner]]&lt;&gt;Table[[#This Row],[Implementing Partner]],CONCATENATE(Table[[#This Row],[Programme Partner]],"-",Table[[#This Row],[Implementing Partner]]),Table[[#This Row],[Programme Partner]]),"")</f>
        <v>WHH-ANANDO</v>
      </c>
    </row>
    <row r="3975" spans="1:29" ht="16.5" customHeight="1">
      <c r="A3975" s="183"/>
      <c r="B3975" s="183" t="s">
        <v>8385</v>
      </c>
      <c r="C3975" s="195" t="s">
        <v>5292</v>
      </c>
      <c r="D3975" s="268" t="s">
        <v>5009</v>
      </c>
      <c r="E3975" s="233" t="s">
        <v>8483</v>
      </c>
      <c r="F3975" s="195" t="s">
        <v>27</v>
      </c>
      <c r="G3975" s="195" t="s">
        <v>8014</v>
      </c>
      <c r="H3975" s="301" t="s">
        <v>8401</v>
      </c>
      <c r="I3975" s="195" t="str">
        <f>IFERROR(VLOOKUP(Table[[#This Row],[Activity Details of Assistance]],WHAT!E:F,2,FALSE),"")</f>
        <v># of household</v>
      </c>
      <c r="J3975" s="195"/>
      <c r="K3975">
        <v>300</v>
      </c>
      <c r="L3975" s="195" t="s">
        <v>28</v>
      </c>
      <c r="M3975" s="293" t="s">
        <v>13</v>
      </c>
      <c r="N3975" t="s">
        <v>14</v>
      </c>
      <c r="O3975" t="s">
        <v>307</v>
      </c>
      <c r="P3975" t="s">
        <v>1599</v>
      </c>
      <c r="Q3975" t="s">
        <v>4717</v>
      </c>
      <c r="R3975" s="230">
        <v>45199</v>
      </c>
      <c r="S3975" s="230">
        <v>45536</v>
      </c>
      <c r="T3975" t="s">
        <v>8407</v>
      </c>
      <c r="U3975" s="259"/>
      <c r="V3975" s="259"/>
      <c r="W3975" s="259"/>
      <c r="X3975" s="259"/>
      <c r="Y3975" s="260"/>
      <c r="Z3975" t="s">
        <v>8450</v>
      </c>
      <c r="AA3975" t="s">
        <v>8451</v>
      </c>
      <c r="AB3975">
        <v>1723536346</v>
      </c>
      <c r="AC3975" s="261" t="str">
        <f>_xlfn.IFNA(IF(Table[[#This Row],[Programme Partner]]&lt;&gt;Table[[#This Row],[Implementing Partner]],CONCATENATE(Table[[#This Row],[Programme Partner]],"-",Table[[#This Row],[Implementing Partner]]),Table[[#This Row],[Programme Partner]]),"")</f>
        <v>WHH-ANANDO</v>
      </c>
    </row>
    <row r="3976" spans="1:29" ht="16.5" customHeight="1">
      <c r="A3976" s="183"/>
      <c r="B3976" s="183" t="s">
        <v>8385</v>
      </c>
      <c r="C3976" s="195" t="s">
        <v>5292</v>
      </c>
      <c r="D3976" s="268" t="s">
        <v>5009</v>
      </c>
      <c r="E3976" s="233" t="s">
        <v>8483</v>
      </c>
      <c r="F3976" s="195" t="s">
        <v>27</v>
      </c>
      <c r="G3976" s="195" t="s">
        <v>8014</v>
      </c>
      <c r="H3976" s="301" t="s">
        <v>8412</v>
      </c>
      <c r="I3976" s="195" t="str">
        <f>IFERROR(VLOOKUP(Table[[#This Row],[Activity Details of Assistance]],WHAT!E:F,2,FALSE),"")</f>
        <v># of HH</v>
      </c>
      <c r="J3976" s="195"/>
      <c r="K3976">
        <v>78</v>
      </c>
      <c r="L3976" s="195" t="s">
        <v>28</v>
      </c>
      <c r="M3976" s="293" t="s">
        <v>13</v>
      </c>
      <c r="N3976" t="s">
        <v>14</v>
      </c>
      <c r="O3976" t="s">
        <v>307</v>
      </c>
      <c r="P3976" t="s">
        <v>1599</v>
      </c>
      <c r="Q3976" t="s">
        <v>4717</v>
      </c>
      <c r="R3976" s="230">
        <v>45199</v>
      </c>
      <c r="S3976" s="230">
        <v>45536</v>
      </c>
      <c r="T3976" t="s">
        <v>8407</v>
      </c>
      <c r="U3976" s="259"/>
      <c r="V3976" s="259"/>
      <c r="W3976" s="259"/>
      <c r="X3976" s="259"/>
      <c r="Y3976" s="260"/>
      <c r="Z3976" t="s">
        <v>8450</v>
      </c>
      <c r="AA3976" t="s">
        <v>8451</v>
      </c>
      <c r="AB3976">
        <v>1723536346</v>
      </c>
      <c r="AC3976" s="261" t="str">
        <f>_xlfn.IFNA(IF(Table[[#This Row],[Programme Partner]]&lt;&gt;Table[[#This Row],[Implementing Partner]],CONCATENATE(Table[[#This Row],[Programme Partner]],"-",Table[[#This Row],[Implementing Partner]]),Table[[#This Row],[Programme Partner]]),"")</f>
        <v>WHH-ANANDO</v>
      </c>
    </row>
    <row r="3977" spans="1:29" ht="16.5" customHeight="1">
      <c r="A3977" s="183"/>
      <c r="B3977" s="183" t="s">
        <v>8385</v>
      </c>
      <c r="C3977" s="195" t="s">
        <v>5273</v>
      </c>
      <c r="D3977" s="268" t="s">
        <v>5033</v>
      </c>
      <c r="E3977" s="233" t="s">
        <v>5273</v>
      </c>
      <c r="F3977" s="195" t="s">
        <v>27</v>
      </c>
      <c r="G3977" s="195" t="s">
        <v>8011</v>
      </c>
      <c r="H3977" s="301" t="s">
        <v>8363</v>
      </c>
      <c r="I3977" s="195" t="str">
        <f>IFERROR(VLOOKUP(Table[[#This Row],[Activity Details of Assistance]],WHAT!E:F,2,FALSE),"")</f>
        <v># of tube well</v>
      </c>
      <c r="J3977" s="195"/>
      <c r="K3977">
        <v>210</v>
      </c>
      <c r="L3977" s="195" t="s">
        <v>28</v>
      </c>
      <c r="M3977" s="293" t="s">
        <v>13</v>
      </c>
      <c r="N3977" t="s">
        <v>14</v>
      </c>
      <c r="O3977" t="s">
        <v>309</v>
      </c>
      <c r="P3977" t="s">
        <v>1606</v>
      </c>
      <c r="Q3977" t="s">
        <v>6477</v>
      </c>
      <c r="R3977" s="230">
        <v>45199</v>
      </c>
      <c r="S3977" s="230">
        <v>45261</v>
      </c>
      <c r="T3977" t="s">
        <v>8407</v>
      </c>
      <c r="U3977" s="259"/>
      <c r="V3977" s="259"/>
      <c r="W3977" s="259"/>
      <c r="X3977" s="259"/>
      <c r="Y3977" s="260"/>
      <c r="Z3977" t="s">
        <v>8375</v>
      </c>
      <c r="AA3977" t="s">
        <v>8376</v>
      </c>
      <c r="AB3977">
        <v>1847456121</v>
      </c>
      <c r="AC3977" s="261" t="str">
        <f>_xlfn.IFNA(IF(Table[[#This Row],[Programme Partner]]&lt;&gt;Table[[#This Row],[Implementing Partner]],CONCATENATE(Table[[#This Row],[Programme Partner]],"-",Table[[#This Row],[Implementing Partner]]),Table[[#This Row],[Programme Partner]]),"")</f>
        <v>UNHCR-BRAC</v>
      </c>
    </row>
    <row r="3978" spans="1:29" ht="16.5" customHeight="1">
      <c r="A3978" s="183"/>
      <c r="B3978" s="183" t="s">
        <v>8385</v>
      </c>
      <c r="C3978" s="195" t="s">
        <v>5273</v>
      </c>
      <c r="D3978" s="268" t="s">
        <v>5033</v>
      </c>
      <c r="E3978" s="233" t="s">
        <v>5273</v>
      </c>
      <c r="F3978" s="195" t="s">
        <v>27</v>
      </c>
      <c r="G3978" s="195" t="s">
        <v>8012</v>
      </c>
      <c r="H3978" s="301" t="s">
        <v>8323</v>
      </c>
      <c r="I3978" s="195" t="str">
        <f>IFERROR(VLOOKUP(Table[[#This Row],[Activity Details of Assistance]],WHAT!E:F,2,FALSE),"")</f>
        <v xml:space="preserve"># of door </v>
      </c>
      <c r="J3978" s="195"/>
      <c r="K3978">
        <v>1</v>
      </c>
      <c r="L3978" s="195" t="s">
        <v>28</v>
      </c>
      <c r="M3978" s="293" t="s">
        <v>13</v>
      </c>
      <c r="N3978" t="s">
        <v>14</v>
      </c>
      <c r="O3978" t="s">
        <v>309</v>
      </c>
      <c r="P3978" t="s">
        <v>1606</v>
      </c>
      <c r="Q3978" t="s">
        <v>6477</v>
      </c>
      <c r="R3978" s="230">
        <v>45199</v>
      </c>
      <c r="S3978" s="230">
        <v>45261</v>
      </c>
      <c r="T3978" t="s">
        <v>8407</v>
      </c>
      <c r="U3978" s="259"/>
      <c r="V3978" s="259"/>
      <c r="W3978" s="259"/>
      <c r="X3978" s="259"/>
      <c r="Y3978" s="260"/>
      <c r="Z3978" t="s">
        <v>8375</v>
      </c>
      <c r="AA3978" t="s">
        <v>8376</v>
      </c>
      <c r="AB3978">
        <v>1847456121</v>
      </c>
      <c r="AC3978" s="261" t="str">
        <f>_xlfn.IFNA(IF(Table[[#This Row],[Programme Partner]]&lt;&gt;Table[[#This Row],[Implementing Partner]],CONCATENATE(Table[[#This Row],[Programme Partner]],"-",Table[[#This Row],[Implementing Partner]]),Table[[#This Row],[Programme Partner]]),"")</f>
        <v>UNHCR-BRAC</v>
      </c>
    </row>
    <row r="3979" spans="1:29" ht="16.5" customHeight="1">
      <c r="A3979" s="183"/>
      <c r="B3979" s="183" t="s">
        <v>8385</v>
      </c>
      <c r="C3979" s="195" t="s">
        <v>5273</v>
      </c>
      <c r="D3979" s="268" t="s">
        <v>5033</v>
      </c>
      <c r="E3979" s="233" t="s">
        <v>5273</v>
      </c>
      <c r="F3979" s="195" t="s">
        <v>27</v>
      </c>
      <c r="G3979" s="195" t="s">
        <v>8012</v>
      </c>
      <c r="H3979" s="301" t="s">
        <v>8364</v>
      </c>
      <c r="I3979" s="195" t="str">
        <f>IFERROR(VLOOKUP(Table[[#This Row],[Activity Details of Assistance]],WHAT!E:F,2,FALSE),"")</f>
        <v xml:space="preserve"># of door </v>
      </c>
      <c r="J3979" s="195"/>
      <c r="K3979">
        <v>26</v>
      </c>
      <c r="L3979" s="195" t="s">
        <v>28</v>
      </c>
      <c r="M3979" s="293" t="s">
        <v>13</v>
      </c>
      <c r="N3979" t="s">
        <v>14</v>
      </c>
      <c r="O3979" t="s">
        <v>309</v>
      </c>
      <c r="P3979" t="s">
        <v>1606</v>
      </c>
      <c r="Q3979" t="s">
        <v>6477</v>
      </c>
      <c r="R3979" s="230">
        <v>45199</v>
      </c>
      <c r="S3979" s="230">
        <v>45261</v>
      </c>
      <c r="T3979" t="s">
        <v>8407</v>
      </c>
      <c r="U3979" s="259"/>
      <c r="V3979" s="259"/>
      <c r="W3979" s="259"/>
      <c r="X3979" s="259"/>
      <c r="Y3979" s="260"/>
      <c r="Z3979" t="s">
        <v>8375</v>
      </c>
      <c r="AA3979" t="s">
        <v>8376</v>
      </c>
      <c r="AB3979">
        <v>1847456121</v>
      </c>
      <c r="AC3979" s="261" t="str">
        <f>_xlfn.IFNA(IF(Table[[#This Row],[Programme Partner]]&lt;&gt;Table[[#This Row],[Implementing Partner]],CONCATENATE(Table[[#This Row],[Programme Partner]],"-",Table[[#This Row],[Implementing Partner]]),Table[[#This Row],[Programme Partner]]),"")</f>
        <v>UNHCR-BRAC</v>
      </c>
    </row>
    <row r="3980" spans="1:29" ht="16.5" customHeight="1">
      <c r="A3980" s="183"/>
      <c r="B3980" s="183" t="s">
        <v>8385</v>
      </c>
      <c r="C3980" s="195" t="s">
        <v>5273</v>
      </c>
      <c r="D3980" s="268" t="s">
        <v>5033</v>
      </c>
      <c r="E3980" s="233" t="s">
        <v>5273</v>
      </c>
      <c r="F3980" s="195" t="s">
        <v>27</v>
      </c>
      <c r="G3980" s="195" t="s">
        <v>8012</v>
      </c>
      <c r="H3980" s="301" t="s">
        <v>8403</v>
      </c>
      <c r="I3980" s="195" t="str">
        <f>IFERROR(VLOOKUP(Table[[#This Row],[Activity Details of Assistance]],WHAT!E:F,2,FALSE),"")</f>
        <v># of door</v>
      </c>
      <c r="J3980" s="195"/>
      <c r="K3980">
        <v>9</v>
      </c>
      <c r="L3980" s="195" t="s">
        <v>28</v>
      </c>
      <c r="M3980" s="293" t="s">
        <v>13</v>
      </c>
      <c r="N3980" t="s">
        <v>14</v>
      </c>
      <c r="O3980" t="s">
        <v>309</v>
      </c>
      <c r="P3980" t="s">
        <v>1606</v>
      </c>
      <c r="Q3980" t="s">
        <v>6477</v>
      </c>
      <c r="R3980" s="230">
        <v>45199</v>
      </c>
      <c r="S3980" s="230">
        <v>45261</v>
      </c>
      <c r="T3980" t="s">
        <v>8407</v>
      </c>
      <c r="U3980" s="259"/>
      <c r="V3980" s="259"/>
      <c r="W3980" s="259"/>
      <c r="X3980" s="259"/>
      <c r="Y3980" s="260"/>
      <c r="Z3980" t="s">
        <v>8375</v>
      </c>
      <c r="AA3980" t="s">
        <v>8376</v>
      </c>
      <c r="AB3980">
        <v>1847456121</v>
      </c>
      <c r="AC3980" s="261" t="str">
        <f>_xlfn.IFNA(IF(Table[[#This Row],[Programme Partner]]&lt;&gt;Table[[#This Row],[Implementing Partner]],CONCATENATE(Table[[#This Row],[Programme Partner]],"-",Table[[#This Row],[Implementing Partner]]),Table[[#This Row],[Programme Partner]]),"")</f>
        <v>UNHCR-BRAC</v>
      </c>
    </row>
    <row r="3981" spans="1:29" ht="16.5" customHeight="1">
      <c r="A3981" s="183"/>
      <c r="B3981" s="183" t="s">
        <v>8385</v>
      </c>
      <c r="C3981" s="195" t="s">
        <v>5273</v>
      </c>
      <c r="D3981" s="268" t="s">
        <v>5033</v>
      </c>
      <c r="E3981" s="233" t="s">
        <v>5273</v>
      </c>
      <c r="F3981" s="195" t="s">
        <v>27</v>
      </c>
      <c r="G3981" s="195" t="s">
        <v>8012</v>
      </c>
      <c r="H3981" s="301" t="s">
        <v>8316</v>
      </c>
      <c r="I3981" s="195" t="str">
        <f>IFERROR(VLOOKUP(Table[[#This Row],[Activity Details of Assistance]],WHAT!E:F,2,FALSE),"")</f>
        <v># of door</v>
      </c>
      <c r="J3981" s="195"/>
      <c r="K3981">
        <v>1</v>
      </c>
      <c r="L3981" s="195" t="s">
        <v>28</v>
      </c>
      <c r="M3981" s="293" t="s">
        <v>13</v>
      </c>
      <c r="N3981" t="s">
        <v>14</v>
      </c>
      <c r="O3981" t="s">
        <v>309</v>
      </c>
      <c r="P3981" t="s">
        <v>1606</v>
      </c>
      <c r="Q3981" t="s">
        <v>6477</v>
      </c>
      <c r="R3981" s="230">
        <v>45199</v>
      </c>
      <c r="S3981" s="230">
        <v>45261</v>
      </c>
      <c r="T3981" t="s">
        <v>8407</v>
      </c>
      <c r="U3981" s="259"/>
      <c r="V3981" s="259"/>
      <c r="W3981" s="259"/>
      <c r="X3981" s="259"/>
      <c r="Y3981" s="260"/>
      <c r="Z3981" t="s">
        <v>8375</v>
      </c>
      <c r="AA3981" t="s">
        <v>8376</v>
      </c>
      <c r="AB3981">
        <v>1847456121</v>
      </c>
      <c r="AC3981" s="261" t="str">
        <f>_xlfn.IFNA(IF(Table[[#This Row],[Programme Partner]]&lt;&gt;Table[[#This Row],[Implementing Partner]],CONCATENATE(Table[[#This Row],[Programme Partner]],"-",Table[[#This Row],[Implementing Partner]]),Table[[#This Row],[Programme Partner]]),"")</f>
        <v>UNHCR-BRAC</v>
      </c>
    </row>
    <row r="3982" spans="1:29" ht="16.5" customHeight="1">
      <c r="A3982" s="183"/>
      <c r="B3982" s="183" t="s">
        <v>8385</v>
      </c>
      <c r="C3982" s="195" t="s">
        <v>5273</v>
      </c>
      <c r="D3982" s="268" t="s">
        <v>5033</v>
      </c>
      <c r="E3982" s="233" t="s">
        <v>5273</v>
      </c>
      <c r="F3982" s="195" t="s">
        <v>27</v>
      </c>
      <c r="G3982" s="195" t="s">
        <v>8012</v>
      </c>
      <c r="H3982" s="301" t="s">
        <v>8365</v>
      </c>
      <c r="I3982" s="195" t="str">
        <f>IFERROR(VLOOKUP(Table[[#This Row],[Activity Details of Assistance]],WHAT!E:F,2,FALSE),"")</f>
        <v># of door</v>
      </c>
      <c r="J3982" s="195"/>
      <c r="K3982">
        <v>70</v>
      </c>
      <c r="L3982" s="195" t="s">
        <v>28</v>
      </c>
      <c r="M3982" s="293" t="s">
        <v>13</v>
      </c>
      <c r="N3982" t="s">
        <v>14</v>
      </c>
      <c r="O3982" t="s">
        <v>309</v>
      </c>
      <c r="P3982" t="s">
        <v>1606</v>
      </c>
      <c r="Q3982" t="s">
        <v>6477</v>
      </c>
      <c r="R3982" s="230">
        <v>45199</v>
      </c>
      <c r="S3982" s="230">
        <v>45261</v>
      </c>
      <c r="T3982" t="s">
        <v>8407</v>
      </c>
      <c r="U3982" s="259"/>
      <c r="V3982" s="259"/>
      <c r="W3982" s="259"/>
      <c r="X3982" s="259"/>
      <c r="Y3982" s="260"/>
      <c r="Z3982" t="s">
        <v>8375</v>
      </c>
      <c r="AA3982" t="s">
        <v>8376</v>
      </c>
      <c r="AB3982">
        <v>1847456121</v>
      </c>
      <c r="AC3982" s="261" t="str">
        <f>_xlfn.IFNA(IF(Table[[#This Row],[Programme Partner]]&lt;&gt;Table[[#This Row],[Implementing Partner]],CONCATENATE(Table[[#This Row],[Programme Partner]],"-",Table[[#This Row],[Implementing Partner]]),Table[[#This Row],[Programme Partner]]),"")</f>
        <v>UNHCR-BRAC</v>
      </c>
    </row>
    <row r="3983" spans="1:29" ht="16.5" customHeight="1">
      <c r="A3983" s="183"/>
      <c r="B3983" s="183" t="s">
        <v>8385</v>
      </c>
      <c r="C3983" s="195" t="s">
        <v>5273</v>
      </c>
      <c r="D3983" s="268" t="s">
        <v>5033</v>
      </c>
      <c r="E3983" s="233" t="s">
        <v>5273</v>
      </c>
      <c r="F3983" s="195" t="s">
        <v>27</v>
      </c>
      <c r="G3983" s="195" t="s">
        <v>8012</v>
      </c>
      <c r="H3983" s="301" t="s">
        <v>8312</v>
      </c>
      <c r="I3983" s="195" t="str">
        <f>IFERROR(VLOOKUP(Table[[#This Row],[Activity Details of Assistance]],WHAT!E:F,2,FALSE),"")</f>
        <v># of door</v>
      </c>
      <c r="J3983" s="195"/>
      <c r="K3983">
        <v>275</v>
      </c>
      <c r="L3983" s="195" t="s">
        <v>28</v>
      </c>
      <c r="M3983" s="293" t="s">
        <v>13</v>
      </c>
      <c r="N3983" t="s">
        <v>14</v>
      </c>
      <c r="O3983" t="s">
        <v>309</v>
      </c>
      <c r="P3983" t="s">
        <v>1606</v>
      </c>
      <c r="Q3983" t="s">
        <v>6477</v>
      </c>
      <c r="R3983" s="230">
        <v>45199</v>
      </c>
      <c r="S3983" s="230">
        <v>45261</v>
      </c>
      <c r="T3983" t="s">
        <v>8407</v>
      </c>
      <c r="U3983" s="259"/>
      <c r="V3983" s="259"/>
      <c r="W3983" s="259"/>
      <c r="X3983" s="259"/>
      <c r="Y3983" s="260"/>
      <c r="Z3983" t="s">
        <v>8375</v>
      </c>
      <c r="AA3983" t="s">
        <v>8376</v>
      </c>
      <c r="AB3983">
        <v>1847456121</v>
      </c>
      <c r="AC3983" s="261" t="str">
        <f>_xlfn.IFNA(IF(Table[[#This Row],[Programme Partner]]&lt;&gt;Table[[#This Row],[Implementing Partner]],CONCATENATE(Table[[#This Row],[Programme Partner]],"-",Table[[#This Row],[Implementing Partner]]),Table[[#This Row],[Programme Partner]]),"")</f>
        <v>UNHCR-BRAC</v>
      </c>
    </row>
    <row r="3984" spans="1:29" ht="16.5" customHeight="1">
      <c r="A3984" s="183"/>
      <c r="B3984" s="183" t="s">
        <v>8385</v>
      </c>
      <c r="C3984" s="195" t="s">
        <v>5273</v>
      </c>
      <c r="D3984" s="268" t="s">
        <v>5033</v>
      </c>
      <c r="E3984" s="233" t="s">
        <v>5273</v>
      </c>
      <c r="F3984" s="195" t="s">
        <v>27</v>
      </c>
      <c r="G3984" s="195" t="s">
        <v>8013</v>
      </c>
      <c r="H3984" s="301" t="s">
        <v>8286</v>
      </c>
      <c r="I3984" s="195" t="str">
        <f>IFERROR(VLOOKUP(Table[[#This Row],[Activity Details of Assistance]],WHAT!E:F,2,FALSE),"")</f>
        <v># of HP sessions at community level</v>
      </c>
      <c r="J3984" s="195"/>
      <c r="K3984">
        <v>6</v>
      </c>
      <c r="L3984" s="195" t="s">
        <v>28</v>
      </c>
      <c r="M3984" s="293" t="s">
        <v>13</v>
      </c>
      <c r="N3984" t="s">
        <v>14</v>
      </c>
      <c r="O3984" t="s">
        <v>309</v>
      </c>
      <c r="P3984" t="s">
        <v>1606</v>
      </c>
      <c r="Q3984" t="s">
        <v>6477</v>
      </c>
      <c r="R3984" s="230">
        <v>45199</v>
      </c>
      <c r="S3984" s="230">
        <v>45261</v>
      </c>
      <c r="T3984" t="s">
        <v>8407</v>
      </c>
      <c r="U3984" s="259"/>
      <c r="V3984" s="259"/>
      <c r="W3984" s="259"/>
      <c r="X3984" s="259"/>
      <c r="Y3984" s="260"/>
      <c r="Z3984" t="s">
        <v>8375</v>
      </c>
      <c r="AA3984" t="s">
        <v>8376</v>
      </c>
      <c r="AB3984">
        <v>1847456121</v>
      </c>
      <c r="AC3984" s="261" t="str">
        <f>_xlfn.IFNA(IF(Table[[#This Row],[Programme Partner]]&lt;&gt;Table[[#This Row],[Implementing Partner]],CONCATENATE(Table[[#This Row],[Programme Partner]],"-",Table[[#This Row],[Implementing Partner]]),Table[[#This Row],[Programme Partner]]),"")</f>
        <v>UNHCR-BRAC</v>
      </c>
    </row>
    <row r="3985" spans="1:29" ht="16.5" customHeight="1">
      <c r="A3985" s="183"/>
      <c r="B3985" s="183" t="s">
        <v>8385</v>
      </c>
      <c r="C3985" s="195" t="s">
        <v>5273</v>
      </c>
      <c r="D3985" s="268" t="s">
        <v>5033</v>
      </c>
      <c r="E3985" s="233" t="s">
        <v>5273</v>
      </c>
      <c r="F3985" s="195" t="s">
        <v>27</v>
      </c>
      <c r="G3985" s="195" t="s">
        <v>8013</v>
      </c>
      <c r="H3985" s="301" t="s">
        <v>8287</v>
      </c>
      <c r="I3985" s="195" t="str">
        <f>IFERROR(VLOOKUP(Table[[#This Row],[Activity Details of Assistance]],WHAT!E:F,2,FALSE),"")</f>
        <v># of HP sessions at HH level</v>
      </c>
      <c r="J3985" s="195"/>
      <c r="K3985">
        <v>4853</v>
      </c>
      <c r="L3985" s="195" t="s">
        <v>28</v>
      </c>
      <c r="M3985" s="293" t="s">
        <v>13</v>
      </c>
      <c r="N3985" t="s">
        <v>14</v>
      </c>
      <c r="O3985" t="s">
        <v>309</v>
      </c>
      <c r="P3985" t="s">
        <v>1606</v>
      </c>
      <c r="Q3985" t="s">
        <v>6477</v>
      </c>
      <c r="R3985" s="230">
        <v>45199</v>
      </c>
      <c r="S3985" s="230">
        <v>45261</v>
      </c>
      <c r="T3985" t="s">
        <v>8407</v>
      </c>
      <c r="U3985" s="259"/>
      <c r="V3985" s="259"/>
      <c r="W3985" s="259"/>
      <c r="X3985" s="259"/>
      <c r="Y3985" s="260"/>
      <c r="Z3985" t="s">
        <v>8375</v>
      </c>
      <c r="AA3985" t="s">
        <v>8376</v>
      </c>
      <c r="AB3985">
        <v>1847456121</v>
      </c>
      <c r="AC3985" s="261" t="str">
        <f>_xlfn.IFNA(IF(Table[[#This Row],[Programme Partner]]&lt;&gt;Table[[#This Row],[Implementing Partner]],CONCATENATE(Table[[#This Row],[Programme Partner]],"-",Table[[#This Row],[Implementing Partner]]),Table[[#This Row],[Programme Partner]]),"")</f>
        <v>UNHCR-BRAC</v>
      </c>
    </row>
    <row r="3986" spans="1:29" ht="16.5" customHeight="1">
      <c r="A3986" s="183"/>
      <c r="B3986" s="183" t="s">
        <v>8385</v>
      </c>
      <c r="C3986" s="195" t="s">
        <v>5273</v>
      </c>
      <c r="D3986" s="268" t="s">
        <v>5033</v>
      </c>
      <c r="E3986" s="233" t="s">
        <v>5273</v>
      </c>
      <c r="F3986" s="195" t="s">
        <v>27</v>
      </c>
      <c r="G3986" s="195" t="s">
        <v>8013</v>
      </c>
      <c r="H3986" s="301" t="s">
        <v>8288</v>
      </c>
      <c r="I3986" s="195" t="str">
        <f>IFERROR(VLOOKUP(Table[[#This Row],[Activity Details of Assistance]],WHAT!E:F,2,FALSE),"")</f>
        <v># of handwashing station</v>
      </c>
      <c r="J3986" s="195"/>
      <c r="K3986">
        <v>10</v>
      </c>
      <c r="L3986" s="195" t="s">
        <v>28</v>
      </c>
      <c r="M3986" s="293" t="s">
        <v>13</v>
      </c>
      <c r="N3986" t="s">
        <v>14</v>
      </c>
      <c r="O3986" t="s">
        <v>309</v>
      </c>
      <c r="P3986" t="s">
        <v>1606</v>
      </c>
      <c r="Q3986" t="s">
        <v>6477</v>
      </c>
      <c r="R3986" s="230">
        <v>45199</v>
      </c>
      <c r="S3986" s="230">
        <v>45261</v>
      </c>
      <c r="T3986" t="s">
        <v>8407</v>
      </c>
      <c r="U3986" s="259"/>
      <c r="V3986" s="259"/>
      <c r="W3986" s="259"/>
      <c r="X3986" s="259"/>
      <c r="Y3986" s="260"/>
      <c r="Z3986" t="s">
        <v>8375</v>
      </c>
      <c r="AA3986" t="s">
        <v>8376</v>
      </c>
      <c r="AB3986">
        <v>1847456121</v>
      </c>
      <c r="AC3986" s="261" t="str">
        <f>_xlfn.IFNA(IF(Table[[#This Row],[Programme Partner]]&lt;&gt;Table[[#This Row],[Implementing Partner]],CONCATENATE(Table[[#This Row],[Programme Partner]],"-",Table[[#This Row],[Implementing Partner]]),Table[[#This Row],[Programme Partner]]),"")</f>
        <v>UNHCR-BRAC</v>
      </c>
    </row>
    <row r="3987" spans="1:29" ht="16.5" customHeight="1">
      <c r="A3987" s="183"/>
      <c r="B3987" s="183" t="s">
        <v>8385</v>
      </c>
      <c r="C3987" s="195" t="s">
        <v>5273</v>
      </c>
      <c r="D3987" s="268" t="s">
        <v>5033</v>
      </c>
      <c r="E3987" s="233" t="s">
        <v>5273</v>
      </c>
      <c r="F3987" s="195" t="s">
        <v>27</v>
      </c>
      <c r="G3987" s="195" t="s">
        <v>8014</v>
      </c>
      <c r="H3987" s="301" t="s">
        <v>8313</v>
      </c>
      <c r="I3987" s="195" t="str">
        <f>IFERROR(VLOOKUP(Table[[#This Row],[Activity Details of Assistance]],WHAT!E:F,2,FALSE),"")</f>
        <v># of campaign per camp </v>
      </c>
      <c r="J3987" s="195"/>
      <c r="K3987">
        <v>1</v>
      </c>
      <c r="L3987" s="195" t="s">
        <v>28</v>
      </c>
      <c r="M3987" s="293" t="s">
        <v>13</v>
      </c>
      <c r="N3987" t="s">
        <v>14</v>
      </c>
      <c r="O3987" t="s">
        <v>309</v>
      </c>
      <c r="P3987" t="s">
        <v>1606</v>
      </c>
      <c r="Q3987" t="s">
        <v>6477</v>
      </c>
      <c r="R3987" s="230">
        <v>45199</v>
      </c>
      <c r="S3987" s="230">
        <v>45261</v>
      </c>
      <c r="T3987" t="s">
        <v>8407</v>
      </c>
      <c r="U3987" s="259"/>
      <c r="V3987" s="259"/>
      <c r="W3987" s="259"/>
      <c r="X3987" s="259"/>
      <c r="Y3987" s="260"/>
      <c r="Z3987" t="s">
        <v>8375</v>
      </c>
      <c r="AA3987" t="s">
        <v>8376</v>
      </c>
      <c r="AB3987">
        <v>1847456121</v>
      </c>
      <c r="AC3987" s="261" t="str">
        <f>_xlfn.IFNA(IF(Table[[#This Row],[Programme Partner]]&lt;&gt;Table[[#This Row],[Implementing Partner]],CONCATENATE(Table[[#This Row],[Programme Partner]],"-",Table[[#This Row],[Implementing Partner]]),Table[[#This Row],[Programme Partner]]),"")</f>
        <v>UNHCR-BRAC</v>
      </c>
    </row>
    <row r="3988" spans="1:29" ht="16.5" customHeight="1">
      <c r="A3988" s="183"/>
      <c r="B3988" s="183" t="s">
        <v>8385</v>
      </c>
      <c r="C3988" s="195" t="s">
        <v>5273</v>
      </c>
      <c r="D3988" s="268" t="s">
        <v>5033</v>
      </c>
      <c r="E3988" s="233" t="s">
        <v>5273</v>
      </c>
      <c r="F3988" s="195" t="s">
        <v>27</v>
      </c>
      <c r="G3988" s="195" t="s">
        <v>8014</v>
      </c>
      <c r="H3988" s="301" t="s">
        <v>8401</v>
      </c>
      <c r="I3988" s="195" t="str">
        <f>IFERROR(VLOOKUP(Table[[#This Row],[Activity Details of Assistance]],WHAT!E:F,2,FALSE),"")</f>
        <v># of household</v>
      </c>
      <c r="J3988" s="195"/>
      <c r="K3988">
        <v>2698</v>
      </c>
      <c r="L3988" s="195" t="s">
        <v>28</v>
      </c>
      <c r="M3988" s="293" t="s">
        <v>13</v>
      </c>
      <c r="N3988" t="s">
        <v>14</v>
      </c>
      <c r="O3988" t="s">
        <v>309</v>
      </c>
      <c r="P3988" t="s">
        <v>1606</v>
      </c>
      <c r="Q3988" t="s">
        <v>6477</v>
      </c>
      <c r="R3988" s="230">
        <v>45199</v>
      </c>
      <c r="S3988" s="230">
        <v>45261</v>
      </c>
      <c r="T3988" t="s">
        <v>8407</v>
      </c>
      <c r="U3988" s="259"/>
      <c r="V3988" s="259"/>
      <c r="W3988" s="259"/>
      <c r="X3988" s="259"/>
      <c r="Y3988" s="260"/>
      <c r="Z3988" t="s">
        <v>8375</v>
      </c>
      <c r="AA3988" t="s">
        <v>8376</v>
      </c>
      <c r="AB3988">
        <v>1847456121</v>
      </c>
      <c r="AC3988" s="261" t="str">
        <f>_xlfn.IFNA(IF(Table[[#This Row],[Programme Partner]]&lt;&gt;Table[[#This Row],[Implementing Partner]],CONCATENATE(Table[[#This Row],[Programme Partner]],"-",Table[[#This Row],[Implementing Partner]]),Table[[#This Row],[Programme Partner]]),"")</f>
        <v>UNHCR-BRAC</v>
      </c>
    </row>
    <row r="3989" spans="1:29" ht="16.5" customHeight="1">
      <c r="A3989" s="183"/>
      <c r="B3989" s="183" t="s">
        <v>8385</v>
      </c>
      <c r="C3989" s="195" t="s">
        <v>5273</v>
      </c>
      <c r="D3989" s="268" t="s">
        <v>5033</v>
      </c>
      <c r="E3989" s="233" t="s">
        <v>5273</v>
      </c>
      <c r="F3989" s="195" t="s">
        <v>27</v>
      </c>
      <c r="G3989" s="195" t="s">
        <v>8014</v>
      </c>
      <c r="H3989" s="301" t="s">
        <v>8412</v>
      </c>
      <c r="I3989" s="195" t="str">
        <f>IFERROR(VLOOKUP(Table[[#This Row],[Activity Details of Assistance]],WHAT!E:F,2,FALSE),"")</f>
        <v># of HH</v>
      </c>
      <c r="J3989" s="195"/>
      <c r="K3989">
        <v>1385</v>
      </c>
      <c r="L3989" s="195" t="s">
        <v>28</v>
      </c>
      <c r="M3989" s="293" t="s">
        <v>13</v>
      </c>
      <c r="N3989" t="s">
        <v>14</v>
      </c>
      <c r="O3989" t="s">
        <v>309</v>
      </c>
      <c r="P3989" t="s">
        <v>1606</v>
      </c>
      <c r="Q3989" t="s">
        <v>6477</v>
      </c>
      <c r="R3989" s="230">
        <v>45199</v>
      </c>
      <c r="S3989" s="230">
        <v>45261</v>
      </c>
      <c r="T3989" t="s">
        <v>8407</v>
      </c>
      <c r="U3989" s="259"/>
      <c r="V3989" s="259"/>
      <c r="W3989" s="259"/>
      <c r="X3989" s="259"/>
      <c r="Y3989" s="260"/>
      <c r="Z3989" t="s">
        <v>8375</v>
      </c>
      <c r="AA3989" t="s">
        <v>8376</v>
      </c>
      <c r="AB3989">
        <v>1847456121</v>
      </c>
      <c r="AC3989" s="261" t="str">
        <f>_xlfn.IFNA(IF(Table[[#This Row],[Programme Partner]]&lt;&gt;Table[[#This Row],[Implementing Partner]],CONCATENATE(Table[[#This Row],[Programme Partner]],"-",Table[[#This Row],[Implementing Partner]]),Table[[#This Row],[Programme Partner]]),"")</f>
        <v>UNHCR-BRAC</v>
      </c>
    </row>
    <row r="3990" spans="1:29" ht="16.5" customHeight="1">
      <c r="A3990" s="183"/>
      <c r="B3990" s="183" t="s">
        <v>8385</v>
      </c>
      <c r="C3990" s="195" t="s">
        <v>5273</v>
      </c>
      <c r="D3990" s="268" t="s">
        <v>5033</v>
      </c>
      <c r="E3990" s="233" t="s">
        <v>5273</v>
      </c>
      <c r="F3990" s="195" t="s">
        <v>27</v>
      </c>
      <c r="G3990" s="195" t="s">
        <v>8011</v>
      </c>
      <c r="H3990" s="301" t="s">
        <v>8363</v>
      </c>
      <c r="I3990" s="195" t="str">
        <f>IFERROR(VLOOKUP(Table[[#This Row],[Activity Details of Assistance]],WHAT!E:F,2,FALSE),"")</f>
        <v># of tube well</v>
      </c>
      <c r="J3990" s="195"/>
      <c r="K3990">
        <v>258</v>
      </c>
      <c r="L3990" s="195" t="s">
        <v>28</v>
      </c>
      <c r="M3990" s="293" t="s">
        <v>13</v>
      </c>
      <c r="N3990" t="s">
        <v>14</v>
      </c>
      <c r="O3990" t="s">
        <v>309</v>
      </c>
      <c r="P3990" t="s">
        <v>1606</v>
      </c>
      <c r="Q3990" t="s">
        <v>6478</v>
      </c>
      <c r="R3990" s="230">
        <v>45199</v>
      </c>
      <c r="S3990" s="230">
        <v>45261</v>
      </c>
      <c r="T3990" t="s">
        <v>8407</v>
      </c>
      <c r="U3990" s="259"/>
      <c r="V3990" s="259"/>
      <c r="W3990" s="259"/>
      <c r="X3990" s="259"/>
      <c r="Y3990" s="260"/>
      <c r="Z3990" t="s">
        <v>8375</v>
      </c>
      <c r="AA3990" t="s">
        <v>8376</v>
      </c>
      <c r="AB3990">
        <v>1847456121</v>
      </c>
      <c r="AC3990" s="261" t="str">
        <f>_xlfn.IFNA(IF(Table[[#This Row],[Programme Partner]]&lt;&gt;Table[[#This Row],[Implementing Partner]],CONCATENATE(Table[[#This Row],[Programme Partner]],"-",Table[[#This Row],[Implementing Partner]]),Table[[#This Row],[Programme Partner]]),"")</f>
        <v>UNHCR-BRAC</v>
      </c>
    </row>
    <row r="3991" spans="1:29" ht="16.5" customHeight="1">
      <c r="A3991" s="183"/>
      <c r="B3991" s="183" t="s">
        <v>8385</v>
      </c>
      <c r="C3991" s="195" t="s">
        <v>5273</v>
      </c>
      <c r="D3991" s="268" t="s">
        <v>5033</v>
      </c>
      <c r="E3991" s="233" t="s">
        <v>5273</v>
      </c>
      <c r="F3991" s="195" t="s">
        <v>27</v>
      </c>
      <c r="G3991" s="195" t="s">
        <v>8012</v>
      </c>
      <c r="H3991" s="301" t="s">
        <v>8323</v>
      </c>
      <c r="I3991" s="195" t="str">
        <f>IFERROR(VLOOKUP(Table[[#This Row],[Activity Details of Assistance]],WHAT!E:F,2,FALSE),"")</f>
        <v xml:space="preserve"># of door </v>
      </c>
      <c r="J3991" s="195"/>
      <c r="K3991">
        <v>7</v>
      </c>
      <c r="L3991" s="195" t="s">
        <v>28</v>
      </c>
      <c r="M3991" s="293" t="s">
        <v>13</v>
      </c>
      <c r="N3991" t="s">
        <v>14</v>
      </c>
      <c r="O3991" t="s">
        <v>309</v>
      </c>
      <c r="P3991" t="s">
        <v>1606</v>
      </c>
      <c r="Q3991" t="s">
        <v>6478</v>
      </c>
      <c r="R3991" s="230">
        <v>45199</v>
      </c>
      <c r="S3991" s="230">
        <v>45261</v>
      </c>
      <c r="T3991" t="s">
        <v>8407</v>
      </c>
      <c r="U3991" s="259"/>
      <c r="V3991" s="259"/>
      <c r="W3991" s="259"/>
      <c r="X3991" s="259"/>
      <c r="Y3991" s="260"/>
      <c r="Z3991" t="s">
        <v>8375</v>
      </c>
      <c r="AA3991" t="s">
        <v>8376</v>
      </c>
      <c r="AB3991">
        <v>1847456121</v>
      </c>
      <c r="AC3991" s="261" t="str">
        <f>_xlfn.IFNA(IF(Table[[#This Row],[Programme Partner]]&lt;&gt;Table[[#This Row],[Implementing Partner]],CONCATENATE(Table[[#This Row],[Programme Partner]],"-",Table[[#This Row],[Implementing Partner]]),Table[[#This Row],[Programme Partner]]),"")</f>
        <v>UNHCR-BRAC</v>
      </c>
    </row>
    <row r="3992" spans="1:29" ht="16.5" customHeight="1">
      <c r="A3992" s="183"/>
      <c r="B3992" s="183" t="s">
        <v>8385</v>
      </c>
      <c r="C3992" s="195" t="s">
        <v>5273</v>
      </c>
      <c r="D3992" s="268" t="s">
        <v>5033</v>
      </c>
      <c r="E3992" s="233" t="s">
        <v>5273</v>
      </c>
      <c r="F3992" s="195" t="s">
        <v>27</v>
      </c>
      <c r="G3992" s="195" t="s">
        <v>8012</v>
      </c>
      <c r="H3992" s="301" t="s">
        <v>8364</v>
      </c>
      <c r="I3992" s="195" t="str">
        <f>IFERROR(VLOOKUP(Table[[#This Row],[Activity Details of Assistance]],WHAT!E:F,2,FALSE),"")</f>
        <v xml:space="preserve"># of door </v>
      </c>
      <c r="J3992" s="195"/>
      <c r="K3992">
        <v>31</v>
      </c>
      <c r="L3992" s="195" t="s">
        <v>28</v>
      </c>
      <c r="M3992" s="293" t="s">
        <v>13</v>
      </c>
      <c r="N3992" t="s">
        <v>14</v>
      </c>
      <c r="O3992" t="s">
        <v>309</v>
      </c>
      <c r="P3992" t="s">
        <v>1606</v>
      </c>
      <c r="Q3992" t="s">
        <v>6478</v>
      </c>
      <c r="R3992" s="230">
        <v>45199</v>
      </c>
      <c r="S3992" s="230">
        <v>45261</v>
      </c>
      <c r="T3992" t="s">
        <v>8407</v>
      </c>
      <c r="U3992" s="259"/>
      <c r="V3992" s="259"/>
      <c r="W3992" s="259"/>
      <c r="X3992" s="259"/>
      <c r="Y3992" s="260"/>
      <c r="Z3992" t="s">
        <v>8375</v>
      </c>
      <c r="AA3992" t="s">
        <v>8376</v>
      </c>
      <c r="AB3992">
        <v>1847456121</v>
      </c>
      <c r="AC3992" s="261" t="str">
        <f>_xlfn.IFNA(IF(Table[[#This Row],[Programme Partner]]&lt;&gt;Table[[#This Row],[Implementing Partner]],CONCATENATE(Table[[#This Row],[Programme Partner]],"-",Table[[#This Row],[Implementing Partner]]),Table[[#This Row],[Programme Partner]]),"")</f>
        <v>UNHCR-BRAC</v>
      </c>
    </row>
    <row r="3993" spans="1:29" ht="16.5" customHeight="1">
      <c r="A3993" s="183"/>
      <c r="B3993" s="183" t="s">
        <v>8385</v>
      </c>
      <c r="C3993" s="195" t="s">
        <v>5273</v>
      </c>
      <c r="D3993" s="268" t="s">
        <v>5033</v>
      </c>
      <c r="E3993" s="233" t="s">
        <v>5273</v>
      </c>
      <c r="F3993" s="195" t="s">
        <v>27</v>
      </c>
      <c r="G3993" s="195" t="s">
        <v>8012</v>
      </c>
      <c r="H3993" s="301" t="s">
        <v>8403</v>
      </c>
      <c r="I3993" s="195" t="str">
        <f>IFERROR(VLOOKUP(Table[[#This Row],[Activity Details of Assistance]],WHAT!E:F,2,FALSE),"")</f>
        <v># of door</v>
      </c>
      <c r="J3993" s="195"/>
      <c r="K3993">
        <v>9</v>
      </c>
      <c r="L3993" s="195" t="s">
        <v>28</v>
      </c>
      <c r="M3993" s="293" t="s">
        <v>13</v>
      </c>
      <c r="N3993" t="s">
        <v>14</v>
      </c>
      <c r="O3993" t="s">
        <v>309</v>
      </c>
      <c r="P3993" t="s">
        <v>1606</v>
      </c>
      <c r="Q3993" t="s">
        <v>6478</v>
      </c>
      <c r="R3993" s="230">
        <v>45199</v>
      </c>
      <c r="S3993" s="230">
        <v>45261</v>
      </c>
      <c r="T3993" t="s">
        <v>8407</v>
      </c>
      <c r="U3993" s="259"/>
      <c r="V3993" s="259"/>
      <c r="W3993" s="259"/>
      <c r="X3993" s="259"/>
      <c r="Y3993" s="260"/>
      <c r="Z3993" t="s">
        <v>8375</v>
      </c>
      <c r="AA3993" t="s">
        <v>8376</v>
      </c>
      <c r="AB3993">
        <v>1847456121</v>
      </c>
      <c r="AC3993" s="261" t="str">
        <f>_xlfn.IFNA(IF(Table[[#This Row],[Programme Partner]]&lt;&gt;Table[[#This Row],[Implementing Partner]],CONCATENATE(Table[[#This Row],[Programme Partner]],"-",Table[[#This Row],[Implementing Partner]]),Table[[#This Row],[Programme Partner]]),"")</f>
        <v>UNHCR-BRAC</v>
      </c>
    </row>
    <row r="3994" spans="1:29" ht="16.5" customHeight="1">
      <c r="A3994" s="183"/>
      <c r="B3994" s="183" t="s">
        <v>8385</v>
      </c>
      <c r="C3994" s="195" t="s">
        <v>5273</v>
      </c>
      <c r="D3994" s="268" t="s">
        <v>5033</v>
      </c>
      <c r="E3994" s="233" t="s">
        <v>5273</v>
      </c>
      <c r="F3994" s="195" t="s">
        <v>27</v>
      </c>
      <c r="G3994" s="195" t="s">
        <v>8012</v>
      </c>
      <c r="H3994" s="301" t="s">
        <v>8316</v>
      </c>
      <c r="I3994" s="195" t="str">
        <f>IFERROR(VLOOKUP(Table[[#This Row],[Activity Details of Assistance]],WHAT!E:F,2,FALSE),"")</f>
        <v># of door</v>
      </c>
      <c r="J3994" s="195"/>
      <c r="K3994">
        <v>6</v>
      </c>
      <c r="L3994" s="195" t="s">
        <v>28</v>
      </c>
      <c r="M3994" s="293" t="s">
        <v>13</v>
      </c>
      <c r="N3994" t="s">
        <v>14</v>
      </c>
      <c r="O3994" t="s">
        <v>309</v>
      </c>
      <c r="P3994" t="s">
        <v>1606</v>
      </c>
      <c r="Q3994" t="s">
        <v>6478</v>
      </c>
      <c r="R3994" s="230">
        <v>45199</v>
      </c>
      <c r="S3994" s="230">
        <v>45261</v>
      </c>
      <c r="T3994" t="s">
        <v>8407</v>
      </c>
      <c r="U3994" s="259"/>
      <c r="V3994" s="259"/>
      <c r="W3994" s="259"/>
      <c r="X3994" s="259"/>
      <c r="Y3994" s="260"/>
      <c r="Z3994" t="s">
        <v>8375</v>
      </c>
      <c r="AA3994" t="s">
        <v>8376</v>
      </c>
      <c r="AB3994">
        <v>1847456121</v>
      </c>
      <c r="AC3994" s="261" t="str">
        <f>_xlfn.IFNA(IF(Table[[#This Row],[Programme Partner]]&lt;&gt;Table[[#This Row],[Implementing Partner]],CONCATENATE(Table[[#This Row],[Programme Partner]],"-",Table[[#This Row],[Implementing Partner]]),Table[[#This Row],[Programme Partner]]),"")</f>
        <v>UNHCR-BRAC</v>
      </c>
    </row>
    <row r="3995" spans="1:29" ht="16.5" customHeight="1">
      <c r="A3995" s="183"/>
      <c r="B3995" s="183" t="s">
        <v>8385</v>
      </c>
      <c r="C3995" s="195" t="s">
        <v>5273</v>
      </c>
      <c r="D3995" s="268" t="s">
        <v>5033</v>
      </c>
      <c r="E3995" s="233" t="s">
        <v>5273</v>
      </c>
      <c r="F3995" s="195" t="s">
        <v>27</v>
      </c>
      <c r="G3995" s="195" t="s">
        <v>8012</v>
      </c>
      <c r="H3995" s="301" t="s">
        <v>8365</v>
      </c>
      <c r="I3995" s="195" t="str">
        <f>IFERROR(VLOOKUP(Table[[#This Row],[Activity Details of Assistance]],WHAT!E:F,2,FALSE),"")</f>
        <v># of door</v>
      </c>
      <c r="J3995" s="195"/>
      <c r="K3995">
        <v>91</v>
      </c>
      <c r="L3995" s="195" t="s">
        <v>28</v>
      </c>
      <c r="M3995" s="293" t="s">
        <v>13</v>
      </c>
      <c r="N3995" t="s">
        <v>14</v>
      </c>
      <c r="O3995" t="s">
        <v>309</v>
      </c>
      <c r="P3995" t="s">
        <v>1606</v>
      </c>
      <c r="Q3995" t="s">
        <v>6478</v>
      </c>
      <c r="R3995" s="230">
        <v>45199</v>
      </c>
      <c r="S3995" s="230">
        <v>45261</v>
      </c>
      <c r="T3995" t="s">
        <v>8407</v>
      </c>
      <c r="U3995" s="259"/>
      <c r="V3995" s="259"/>
      <c r="W3995" s="259"/>
      <c r="X3995" s="259"/>
      <c r="Y3995" s="260"/>
      <c r="Z3995" t="s">
        <v>8375</v>
      </c>
      <c r="AA3995" t="s">
        <v>8376</v>
      </c>
      <c r="AB3995">
        <v>1847456121</v>
      </c>
      <c r="AC3995" s="261" t="str">
        <f>_xlfn.IFNA(IF(Table[[#This Row],[Programme Partner]]&lt;&gt;Table[[#This Row],[Implementing Partner]],CONCATENATE(Table[[#This Row],[Programme Partner]],"-",Table[[#This Row],[Implementing Partner]]),Table[[#This Row],[Programme Partner]]),"")</f>
        <v>UNHCR-BRAC</v>
      </c>
    </row>
    <row r="3996" spans="1:29" ht="16.5" customHeight="1">
      <c r="A3996" s="183"/>
      <c r="B3996" s="183" t="s">
        <v>8385</v>
      </c>
      <c r="C3996" s="195" t="s">
        <v>5273</v>
      </c>
      <c r="D3996" s="268" t="s">
        <v>5033</v>
      </c>
      <c r="E3996" s="233" t="s">
        <v>5273</v>
      </c>
      <c r="F3996" s="195" t="s">
        <v>27</v>
      </c>
      <c r="G3996" s="195" t="s">
        <v>8012</v>
      </c>
      <c r="H3996" s="301" t="s">
        <v>8312</v>
      </c>
      <c r="I3996" s="195" t="str">
        <f>IFERROR(VLOOKUP(Table[[#This Row],[Activity Details of Assistance]],WHAT!E:F,2,FALSE),"")</f>
        <v># of door</v>
      </c>
      <c r="J3996" s="195"/>
      <c r="K3996">
        <v>315</v>
      </c>
      <c r="L3996" s="195" t="s">
        <v>28</v>
      </c>
      <c r="M3996" s="293" t="s">
        <v>13</v>
      </c>
      <c r="N3996" t="s">
        <v>14</v>
      </c>
      <c r="O3996" t="s">
        <v>309</v>
      </c>
      <c r="P3996" t="s">
        <v>1606</v>
      </c>
      <c r="Q3996" t="s">
        <v>6478</v>
      </c>
      <c r="R3996" s="230">
        <v>45199</v>
      </c>
      <c r="S3996" s="230">
        <v>45261</v>
      </c>
      <c r="T3996" t="s">
        <v>8407</v>
      </c>
      <c r="U3996" s="259"/>
      <c r="V3996" s="259"/>
      <c r="W3996" s="259"/>
      <c r="X3996" s="259"/>
      <c r="Y3996" s="260"/>
      <c r="Z3996" t="s">
        <v>8375</v>
      </c>
      <c r="AA3996" t="s">
        <v>8376</v>
      </c>
      <c r="AB3996">
        <v>1847456121</v>
      </c>
      <c r="AC3996" s="261" t="str">
        <f>_xlfn.IFNA(IF(Table[[#This Row],[Programme Partner]]&lt;&gt;Table[[#This Row],[Implementing Partner]],CONCATENATE(Table[[#This Row],[Programme Partner]],"-",Table[[#This Row],[Implementing Partner]]),Table[[#This Row],[Programme Partner]]),"")</f>
        <v>UNHCR-BRAC</v>
      </c>
    </row>
    <row r="3997" spans="1:29" ht="16.5" customHeight="1">
      <c r="A3997" s="183"/>
      <c r="B3997" s="183" t="s">
        <v>8385</v>
      </c>
      <c r="C3997" s="195" t="s">
        <v>5273</v>
      </c>
      <c r="D3997" s="268" t="s">
        <v>5033</v>
      </c>
      <c r="E3997" s="233" t="s">
        <v>5273</v>
      </c>
      <c r="F3997" s="195" t="s">
        <v>27</v>
      </c>
      <c r="G3997" s="195" t="s">
        <v>8013</v>
      </c>
      <c r="H3997" s="301" t="s">
        <v>8286</v>
      </c>
      <c r="I3997" s="195" t="str">
        <f>IFERROR(VLOOKUP(Table[[#This Row],[Activity Details of Assistance]],WHAT!E:F,2,FALSE),"")</f>
        <v># of HP sessions at community level</v>
      </c>
      <c r="J3997" s="195"/>
      <c r="K3997">
        <v>6</v>
      </c>
      <c r="L3997" s="195" t="s">
        <v>28</v>
      </c>
      <c r="M3997" s="293" t="s">
        <v>13</v>
      </c>
      <c r="N3997" t="s">
        <v>14</v>
      </c>
      <c r="O3997" t="s">
        <v>309</v>
      </c>
      <c r="P3997" t="s">
        <v>1606</v>
      </c>
      <c r="Q3997" t="s">
        <v>6478</v>
      </c>
      <c r="R3997" s="230">
        <v>45199</v>
      </c>
      <c r="S3997" s="230">
        <v>45261</v>
      </c>
      <c r="T3997" t="s">
        <v>8407</v>
      </c>
      <c r="U3997" s="259"/>
      <c r="V3997" s="259"/>
      <c r="W3997" s="259"/>
      <c r="X3997" s="259"/>
      <c r="Y3997" s="260"/>
      <c r="Z3997" t="s">
        <v>8375</v>
      </c>
      <c r="AA3997" t="s">
        <v>8376</v>
      </c>
      <c r="AB3997">
        <v>1847456121</v>
      </c>
      <c r="AC3997" s="261" t="str">
        <f>_xlfn.IFNA(IF(Table[[#This Row],[Programme Partner]]&lt;&gt;Table[[#This Row],[Implementing Partner]],CONCATENATE(Table[[#This Row],[Programme Partner]],"-",Table[[#This Row],[Implementing Partner]]),Table[[#This Row],[Programme Partner]]),"")</f>
        <v>UNHCR-BRAC</v>
      </c>
    </row>
    <row r="3998" spans="1:29" ht="16.5" customHeight="1">
      <c r="A3998" s="183"/>
      <c r="B3998" s="183" t="s">
        <v>8385</v>
      </c>
      <c r="C3998" s="195" t="s">
        <v>5273</v>
      </c>
      <c r="D3998" s="268" t="s">
        <v>5033</v>
      </c>
      <c r="E3998" s="233" t="s">
        <v>5273</v>
      </c>
      <c r="F3998" s="195" t="s">
        <v>27</v>
      </c>
      <c r="G3998" s="195" t="s">
        <v>8013</v>
      </c>
      <c r="H3998" s="301" t="s">
        <v>8287</v>
      </c>
      <c r="I3998" s="195" t="str">
        <f>IFERROR(VLOOKUP(Table[[#This Row],[Activity Details of Assistance]],WHAT!E:F,2,FALSE),"")</f>
        <v># of HP sessions at HH level</v>
      </c>
      <c r="J3998" s="195"/>
      <c r="K3998">
        <v>6859</v>
      </c>
      <c r="L3998" s="195" t="s">
        <v>28</v>
      </c>
      <c r="M3998" s="293" t="s">
        <v>13</v>
      </c>
      <c r="N3998" t="s">
        <v>14</v>
      </c>
      <c r="O3998" t="s">
        <v>309</v>
      </c>
      <c r="P3998" t="s">
        <v>1606</v>
      </c>
      <c r="Q3998" t="s">
        <v>6478</v>
      </c>
      <c r="R3998" s="230">
        <v>45199</v>
      </c>
      <c r="S3998" s="230">
        <v>45261</v>
      </c>
      <c r="T3998" t="s">
        <v>8407</v>
      </c>
      <c r="U3998" s="259"/>
      <c r="V3998" s="259"/>
      <c r="W3998" s="259"/>
      <c r="X3998" s="259"/>
      <c r="Y3998" s="260"/>
      <c r="Z3998" t="s">
        <v>8375</v>
      </c>
      <c r="AA3998" t="s">
        <v>8376</v>
      </c>
      <c r="AB3998">
        <v>1847456121</v>
      </c>
      <c r="AC3998" s="261" t="str">
        <f>_xlfn.IFNA(IF(Table[[#This Row],[Programme Partner]]&lt;&gt;Table[[#This Row],[Implementing Partner]],CONCATENATE(Table[[#This Row],[Programme Partner]],"-",Table[[#This Row],[Implementing Partner]]),Table[[#This Row],[Programme Partner]]),"")</f>
        <v>UNHCR-BRAC</v>
      </c>
    </row>
    <row r="3999" spans="1:29" ht="16.5" customHeight="1">
      <c r="A3999" s="183"/>
      <c r="B3999" s="183" t="s">
        <v>8385</v>
      </c>
      <c r="C3999" s="195" t="s">
        <v>5273</v>
      </c>
      <c r="D3999" s="268" t="s">
        <v>5033</v>
      </c>
      <c r="E3999" s="233" t="s">
        <v>5273</v>
      </c>
      <c r="F3999" s="195" t="s">
        <v>27</v>
      </c>
      <c r="G3999" s="195" t="s">
        <v>8013</v>
      </c>
      <c r="H3999" s="301" t="s">
        <v>8288</v>
      </c>
      <c r="I3999" s="195" t="str">
        <f>IFERROR(VLOOKUP(Table[[#This Row],[Activity Details of Assistance]],WHAT!E:F,2,FALSE),"")</f>
        <v># of handwashing station</v>
      </c>
      <c r="J3999" s="195"/>
      <c r="K3999">
        <v>9</v>
      </c>
      <c r="L3999" s="195" t="s">
        <v>28</v>
      </c>
      <c r="M3999" s="293" t="s">
        <v>13</v>
      </c>
      <c r="N3999" t="s">
        <v>14</v>
      </c>
      <c r="O3999" t="s">
        <v>309</v>
      </c>
      <c r="P3999" t="s">
        <v>1606</v>
      </c>
      <c r="Q3999" t="s">
        <v>6478</v>
      </c>
      <c r="R3999" s="230">
        <v>45199</v>
      </c>
      <c r="S3999" s="230">
        <v>45261</v>
      </c>
      <c r="T3999" t="s">
        <v>8407</v>
      </c>
      <c r="U3999" s="259"/>
      <c r="V3999" s="259"/>
      <c r="W3999" s="259"/>
      <c r="X3999" s="259"/>
      <c r="Y3999" s="260"/>
      <c r="Z3999" t="s">
        <v>8375</v>
      </c>
      <c r="AA3999" t="s">
        <v>8376</v>
      </c>
      <c r="AB3999">
        <v>1847456121</v>
      </c>
      <c r="AC3999" s="261" t="str">
        <f>_xlfn.IFNA(IF(Table[[#This Row],[Programme Partner]]&lt;&gt;Table[[#This Row],[Implementing Partner]],CONCATENATE(Table[[#This Row],[Programme Partner]],"-",Table[[#This Row],[Implementing Partner]]),Table[[#This Row],[Programme Partner]]),"")</f>
        <v>UNHCR-BRAC</v>
      </c>
    </row>
    <row r="4000" spans="1:29" ht="16.5" customHeight="1">
      <c r="A4000" s="183"/>
      <c r="B4000" s="183" t="s">
        <v>8385</v>
      </c>
      <c r="C4000" s="195" t="s">
        <v>5273</v>
      </c>
      <c r="D4000" s="268" t="s">
        <v>5033</v>
      </c>
      <c r="E4000" s="233" t="s">
        <v>5273</v>
      </c>
      <c r="F4000" s="195" t="s">
        <v>27</v>
      </c>
      <c r="G4000" s="195" t="s">
        <v>8014</v>
      </c>
      <c r="H4000" s="301" t="s">
        <v>8313</v>
      </c>
      <c r="I4000" s="195" t="str">
        <f>IFERROR(VLOOKUP(Table[[#This Row],[Activity Details of Assistance]],WHAT!E:F,2,FALSE),"")</f>
        <v># of campaign per camp </v>
      </c>
      <c r="J4000" s="195"/>
      <c r="K4000">
        <v>1</v>
      </c>
      <c r="L4000" s="195" t="s">
        <v>28</v>
      </c>
      <c r="M4000" s="293" t="s">
        <v>13</v>
      </c>
      <c r="N4000" t="s">
        <v>14</v>
      </c>
      <c r="O4000" t="s">
        <v>309</v>
      </c>
      <c r="P4000" t="s">
        <v>1606</v>
      </c>
      <c r="Q4000" t="s">
        <v>6478</v>
      </c>
      <c r="R4000" s="230">
        <v>45199</v>
      </c>
      <c r="S4000" s="230">
        <v>45261</v>
      </c>
      <c r="T4000" t="s">
        <v>8407</v>
      </c>
      <c r="U4000" s="259"/>
      <c r="V4000" s="259"/>
      <c r="W4000" s="259"/>
      <c r="X4000" s="259"/>
      <c r="Y4000" s="260"/>
      <c r="Z4000" t="s">
        <v>8375</v>
      </c>
      <c r="AA4000" t="s">
        <v>8376</v>
      </c>
      <c r="AB4000">
        <v>1847456121</v>
      </c>
      <c r="AC4000" s="261" t="str">
        <f>_xlfn.IFNA(IF(Table[[#This Row],[Programme Partner]]&lt;&gt;Table[[#This Row],[Implementing Partner]],CONCATENATE(Table[[#This Row],[Programme Partner]],"-",Table[[#This Row],[Implementing Partner]]),Table[[#This Row],[Programme Partner]]),"")</f>
        <v>UNHCR-BRAC</v>
      </c>
    </row>
    <row r="4001" spans="1:29" ht="16.5" customHeight="1">
      <c r="A4001" s="183"/>
      <c r="B4001" s="183" t="s">
        <v>8385</v>
      </c>
      <c r="C4001" s="195" t="s">
        <v>5273</v>
      </c>
      <c r="D4001" s="268" t="s">
        <v>5033</v>
      </c>
      <c r="E4001" s="233" t="s">
        <v>5273</v>
      </c>
      <c r="F4001" s="195" t="s">
        <v>27</v>
      </c>
      <c r="G4001" s="195" t="s">
        <v>8014</v>
      </c>
      <c r="H4001" s="301" t="s">
        <v>8401</v>
      </c>
      <c r="I4001" s="195" t="str">
        <f>IFERROR(VLOOKUP(Table[[#This Row],[Activity Details of Assistance]],WHAT!E:F,2,FALSE),"")</f>
        <v># of household</v>
      </c>
      <c r="J4001" s="195"/>
      <c r="K4001">
        <v>5703</v>
      </c>
      <c r="L4001" s="195" t="s">
        <v>28</v>
      </c>
      <c r="M4001" s="293" t="s">
        <v>13</v>
      </c>
      <c r="N4001" t="s">
        <v>14</v>
      </c>
      <c r="O4001" t="s">
        <v>309</v>
      </c>
      <c r="P4001" t="s">
        <v>1606</v>
      </c>
      <c r="Q4001" t="s">
        <v>6478</v>
      </c>
      <c r="R4001" s="230">
        <v>45199</v>
      </c>
      <c r="S4001" s="230">
        <v>45261</v>
      </c>
      <c r="T4001" t="s">
        <v>8407</v>
      </c>
      <c r="U4001" s="259"/>
      <c r="V4001" s="259"/>
      <c r="W4001" s="259"/>
      <c r="X4001" s="259"/>
      <c r="Y4001" s="260"/>
      <c r="Z4001" t="s">
        <v>8375</v>
      </c>
      <c r="AA4001" t="s">
        <v>8376</v>
      </c>
      <c r="AB4001">
        <v>1847456121</v>
      </c>
      <c r="AC4001" s="261" t="str">
        <f>_xlfn.IFNA(IF(Table[[#This Row],[Programme Partner]]&lt;&gt;Table[[#This Row],[Implementing Partner]],CONCATENATE(Table[[#This Row],[Programme Partner]],"-",Table[[#This Row],[Implementing Partner]]),Table[[#This Row],[Programme Partner]]),"")</f>
        <v>UNHCR-BRAC</v>
      </c>
    </row>
    <row r="4002" spans="1:29" ht="16.5" customHeight="1">
      <c r="A4002" s="183"/>
      <c r="B4002" s="183" t="s">
        <v>8385</v>
      </c>
      <c r="C4002" s="195" t="s">
        <v>5273</v>
      </c>
      <c r="D4002" s="268" t="s">
        <v>5033</v>
      </c>
      <c r="E4002" s="233" t="s">
        <v>5273</v>
      </c>
      <c r="F4002" s="195" t="s">
        <v>27</v>
      </c>
      <c r="G4002" s="195" t="s">
        <v>8011</v>
      </c>
      <c r="H4002" s="301" t="s">
        <v>8363</v>
      </c>
      <c r="I4002" s="195" t="str">
        <f>IFERROR(VLOOKUP(Table[[#This Row],[Activity Details of Assistance]],WHAT!E:F,2,FALSE),"")</f>
        <v># of tube well</v>
      </c>
      <c r="J4002" s="195"/>
      <c r="K4002">
        <v>81</v>
      </c>
      <c r="L4002" s="195" t="s">
        <v>28</v>
      </c>
      <c r="M4002" s="293" t="s">
        <v>13</v>
      </c>
      <c r="N4002" t="s">
        <v>14</v>
      </c>
      <c r="O4002" t="s">
        <v>309</v>
      </c>
      <c r="P4002" t="s">
        <v>1606</v>
      </c>
      <c r="Q4002" t="s">
        <v>6397</v>
      </c>
      <c r="R4002" s="230">
        <v>45199</v>
      </c>
      <c r="S4002" s="230">
        <v>45261</v>
      </c>
      <c r="T4002" t="s">
        <v>8407</v>
      </c>
      <c r="U4002" s="259"/>
      <c r="V4002" s="259"/>
      <c r="W4002" s="259"/>
      <c r="X4002" s="259"/>
      <c r="Y4002" s="260"/>
      <c r="Z4002" t="s">
        <v>8375</v>
      </c>
      <c r="AA4002" t="s">
        <v>8376</v>
      </c>
      <c r="AB4002">
        <v>1847456121</v>
      </c>
      <c r="AC4002" s="261" t="str">
        <f>_xlfn.IFNA(IF(Table[[#This Row],[Programme Partner]]&lt;&gt;Table[[#This Row],[Implementing Partner]],CONCATENATE(Table[[#This Row],[Programme Partner]],"-",Table[[#This Row],[Implementing Partner]]),Table[[#This Row],[Programme Partner]]),"")</f>
        <v>UNHCR-BRAC</v>
      </c>
    </row>
    <row r="4003" spans="1:29" ht="16.5" customHeight="1">
      <c r="A4003" s="183"/>
      <c r="B4003" s="183" t="s">
        <v>8385</v>
      </c>
      <c r="C4003" s="195" t="s">
        <v>5273</v>
      </c>
      <c r="D4003" s="268" t="s">
        <v>5033</v>
      </c>
      <c r="E4003" s="233" t="s">
        <v>5273</v>
      </c>
      <c r="F4003" s="195" t="s">
        <v>27</v>
      </c>
      <c r="G4003" s="195" t="s">
        <v>8012</v>
      </c>
      <c r="H4003" s="301" t="s">
        <v>8364</v>
      </c>
      <c r="I4003" s="195" t="str">
        <f>IFERROR(VLOOKUP(Table[[#This Row],[Activity Details of Assistance]],WHAT!E:F,2,FALSE),"")</f>
        <v xml:space="preserve"># of door </v>
      </c>
      <c r="J4003" s="195"/>
      <c r="K4003">
        <v>13</v>
      </c>
      <c r="L4003" s="195" t="s">
        <v>28</v>
      </c>
      <c r="M4003" s="293" t="s">
        <v>13</v>
      </c>
      <c r="N4003" t="s">
        <v>14</v>
      </c>
      <c r="O4003" t="s">
        <v>309</v>
      </c>
      <c r="P4003" t="s">
        <v>1606</v>
      </c>
      <c r="Q4003" t="s">
        <v>6397</v>
      </c>
      <c r="R4003" s="230">
        <v>45199</v>
      </c>
      <c r="S4003" s="230">
        <v>45261</v>
      </c>
      <c r="T4003" t="s">
        <v>8407</v>
      </c>
      <c r="U4003" s="259"/>
      <c r="V4003" s="259"/>
      <c r="W4003" s="259"/>
      <c r="X4003" s="259"/>
      <c r="Y4003" s="260"/>
      <c r="Z4003" t="s">
        <v>8375</v>
      </c>
      <c r="AA4003" t="s">
        <v>8376</v>
      </c>
      <c r="AB4003">
        <v>1847456121</v>
      </c>
      <c r="AC4003" s="261" t="str">
        <f>_xlfn.IFNA(IF(Table[[#This Row],[Programme Partner]]&lt;&gt;Table[[#This Row],[Implementing Partner]],CONCATENATE(Table[[#This Row],[Programme Partner]],"-",Table[[#This Row],[Implementing Partner]]),Table[[#This Row],[Programme Partner]]),"")</f>
        <v>UNHCR-BRAC</v>
      </c>
    </row>
    <row r="4004" spans="1:29" ht="16.5" customHeight="1">
      <c r="A4004" s="183"/>
      <c r="B4004" s="183" t="s">
        <v>8385</v>
      </c>
      <c r="C4004" s="195" t="s">
        <v>5273</v>
      </c>
      <c r="D4004" s="268" t="s">
        <v>5033</v>
      </c>
      <c r="E4004" s="233" t="s">
        <v>5273</v>
      </c>
      <c r="F4004" s="195" t="s">
        <v>27</v>
      </c>
      <c r="G4004" s="195" t="s">
        <v>8012</v>
      </c>
      <c r="H4004" s="301" t="s">
        <v>8365</v>
      </c>
      <c r="I4004" s="195" t="str">
        <f>IFERROR(VLOOKUP(Table[[#This Row],[Activity Details of Assistance]],WHAT!E:F,2,FALSE),"")</f>
        <v># of door</v>
      </c>
      <c r="J4004" s="195"/>
      <c r="K4004">
        <v>87</v>
      </c>
      <c r="L4004" s="195" t="s">
        <v>28</v>
      </c>
      <c r="M4004" s="293" t="s">
        <v>13</v>
      </c>
      <c r="N4004" t="s">
        <v>14</v>
      </c>
      <c r="O4004" t="s">
        <v>309</v>
      </c>
      <c r="P4004" t="s">
        <v>1606</v>
      </c>
      <c r="Q4004" t="s">
        <v>6397</v>
      </c>
      <c r="R4004" s="230">
        <v>45199</v>
      </c>
      <c r="S4004" s="230">
        <v>45261</v>
      </c>
      <c r="T4004" t="s">
        <v>8407</v>
      </c>
      <c r="U4004" s="259"/>
      <c r="V4004" s="259"/>
      <c r="W4004" s="259"/>
      <c r="X4004" s="259"/>
      <c r="Y4004" s="260"/>
      <c r="Z4004" t="s">
        <v>8375</v>
      </c>
      <c r="AA4004" t="s">
        <v>8376</v>
      </c>
      <c r="AB4004">
        <v>1847456121</v>
      </c>
      <c r="AC4004" s="261" t="str">
        <f>_xlfn.IFNA(IF(Table[[#This Row],[Programme Partner]]&lt;&gt;Table[[#This Row],[Implementing Partner]],CONCATENATE(Table[[#This Row],[Programme Partner]],"-",Table[[#This Row],[Implementing Partner]]),Table[[#This Row],[Programme Partner]]),"")</f>
        <v>UNHCR-BRAC</v>
      </c>
    </row>
    <row r="4005" spans="1:29" ht="16.5" customHeight="1">
      <c r="A4005" s="183"/>
      <c r="B4005" s="183" t="s">
        <v>8385</v>
      </c>
      <c r="C4005" s="195" t="s">
        <v>5273</v>
      </c>
      <c r="D4005" s="268" t="s">
        <v>5033</v>
      </c>
      <c r="E4005" s="233" t="s">
        <v>5273</v>
      </c>
      <c r="F4005" s="195" t="s">
        <v>27</v>
      </c>
      <c r="G4005" s="195" t="s">
        <v>8012</v>
      </c>
      <c r="H4005" s="301" t="s">
        <v>8312</v>
      </c>
      <c r="I4005" s="195" t="str">
        <f>IFERROR(VLOOKUP(Table[[#This Row],[Activity Details of Assistance]],WHAT!E:F,2,FALSE),"")</f>
        <v># of door</v>
      </c>
      <c r="J4005" s="195"/>
      <c r="K4005">
        <v>360</v>
      </c>
      <c r="L4005" s="195" t="s">
        <v>28</v>
      </c>
      <c r="M4005" s="293" t="s">
        <v>13</v>
      </c>
      <c r="N4005" t="s">
        <v>14</v>
      </c>
      <c r="O4005" t="s">
        <v>309</v>
      </c>
      <c r="P4005" t="s">
        <v>1606</v>
      </c>
      <c r="Q4005" t="s">
        <v>6397</v>
      </c>
      <c r="R4005" s="230">
        <v>45199</v>
      </c>
      <c r="S4005" s="230">
        <v>45261</v>
      </c>
      <c r="T4005" t="s">
        <v>8407</v>
      </c>
      <c r="U4005" s="259"/>
      <c r="V4005" s="259"/>
      <c r="W4005" s="259"/>
      <c r="X4005" s="259"/>
      <c r="Y4005" s="260"/>
      <c r="Z4005" t="s">
        <v>8375</v>
      </c>
      <c r="AA4005" t="s">
        <v>8376</v>
      </c>
      <c r="AB4005">
        <v>1847456121</v>
      </c>
      <c r="AC4005" s="261" t="str">
        <f>_xlfn.IFNA(IF(Table[[#This Row],[Programme Partner]]&lt;&gt;Table[[#This Row],[Implementing Partner]],CONCATENATE(Table[[#This Row],[Programme Partner]],"-",Table[[#This Row],[Implementing Partner]]),Table[[#This Row],[Programme Partner]]),"")</f>
        <v>UNHCR-BRAC</v>
      </c>
    </row>
    <row r="4006" spans="1:29" ht="16.5" customHeight="1">
      <c r="A4006" s="183"/>
      <c r="B4006" s="183" t="s">
        <v>8385</v>
      </c>
      <c r="C4006" s="195" t="s">
        <v>5273</v>
      </c>
      <c r="D4006" s="268" t="s">
        <v>5033</v>
      </c>
      <c r="E4006" s="233" t="s">
        <v>5273</v>
      </c>
      <c r="F4006" s="195" t="s">
        <v>27</v>
      </c>
      <c r="G4006" s="195" t="s">
        <v>8013</v>
      </c>
      <c r="H4006" s="301" t="s">
        <v>8286</v>
      </c>
      <c r="I4006" s="195" t="str">
        <f>IFERROR(VLOOKUP(Table[[#This Row],[Activity Details of Assistance]],WHAT!E:F,2,FALSE),"")</f>
        <v># of HP sessions at community level</v>
      </c>
      <c r="J4006" s="195"/>
      <c r="K4006">
        <v>6</v>
      </c>
      <c r="L4006" s="195" t="s">
        <v>28</v>
      </c>
      <c r="M4006" s="293" t="s">
        <v>13</v>
      </c>
      <c r="N4006" t="s">
        <v>14</v>
      </c>
      <c r="O4006" t="s">
        <v>309</v>
      </c>
      <c r="P4006" t="s">
        <v>1606</v>
      </c>
      <c r="Q4006" t="s">
        <v>6397</v>
      </c>
      <c r="R4006" s="230">
        <v>45199</v>
      </c>
      <c r="S4006" s="230">
        <v>45261</v>
      </c>
      <c r="T4006" t="s">
        <v>8407</v>
      </c>
      <c r="U4006" s="259"/>
      <c r="V4006" s="259"/>
      <c r="W4006" s="259"/>
      <c r="X4006" s="259"/>
      <c r="Y4006" s="260"/>
      <c r="Z4006" t="s">
        <v>8375</v>
      </c>
      <c r="AA4006" t="s">
        <v>8376</v>
      </c>
      <c r="AB4006">
        <v>1847456121</v>
      </c>
      <c r="AC4006" s="261" t="str">
        <f>_xlfn.IFNA(IF(Table[[#This Row],[Programme Partner]]&lt;&gt;Table[[#This Row],[Implementing Partner]],CONCATENATE(Table[[#This Row],[Programme Partner]],"-",Table[[#This Row],[Implementing Partner]]),Table[[#This Row],[Programme Partner]]),"")</f>
        <v>UNHCR-BRAC</v>
      </c>
    </row>
    <row r="4007" spans="1:29" ht="16.5" customHeight="1">
      <c r="A4007" s="183"/>
      <c r="B4007" s="183" t="s">
        <v>8385</v>
      </c>
      <c r="C4007" s="195" t="s">
        <v>5273</v>
      </c>
      <c r="D4007" s="268" t="s">
        <v>5033</v>
      </c>
      <c r="E4007" s="233" t="s">
        <v>5273</v>
      </c>
      <c r="F4007" s="195" t="s">
        <v>27</v>
      </c>
      <c r="G4007" s="195" t="s">
        <v>8013</v>
      </c>
      <c r="H4007" s="301" t="s">
        <v>8287</v>
      </c>
      <c r="I4007" s="195" t="str">
        <f>IFERROR(VLOOKUP(Table[[#This Row],[Activity Details of Assistance]],WHAT!E:F,2,FALSE),"")</f>
        <v># of HP sessions at HH level</v>
      </c>
      <c r="J4007" s="195"/>
      <c r="K4007">
        <v>3456</v>
      </c>
      <c r="L4007" s="195" t="s">
        <v>28</v>
      </c>
      <c r="M4007" s="293" t="s">
        <v>13</v>
      </c>
      <c r="N4007" t="s">
        <v>14</v>
      </c>
      <c r="O4007" t="s">
        <v>309</v>
      </c>
      <c r="P4007" t="s">
        <v>1606</v>
      </c>
      <c r="Q4007" t="s">
        <v>6397</v>
      </c>
      <c r="R4007" s="230">
        <v>45199</v>
      </c>
      <c r="S4007" s="230">
        <v>45261</v>
      </c>
      <c r="T4007" t="s">
        <v>8407</v>
      </c>
      <c r="U4007" s="259"/>
      <c r="V4007" s="259"/>
      <c r="W4007" s="259"/>
      <c r="X4007" s="259"/>
      <c r="Y4007" s="260"/>
      <c r="Z4007" t="s">
        <v>8375</v>
      </c>
      <c r="AA4007" t="s">
        <v>8376</v>
      </c>
      <c r="AB4007">
        <v>1847456121</v>
      </c>
      <c r="AC4007" s="261" t="str">
        <f>_xlfn.IFNA(IF(Table[[#This Row],[Programme Partner]]&lt;&gt;Table[[#This Row],[Implementing Partner]],CONCATENATE(Table[[#This Row],[Programme Partner]],"-",Table[[#This Row],[Implementing Partner]]),Table[[#This Row],[Programme Partner]]),"")</f>
        <v>UNHCR-BRAC</v>
      </c>
    </row>
    <row r="4008" spans="1:29" ht="16.5" customHeight="1">
      <c r="A4008" s="183"/>
      <c r="B4008" s="183" t="s">
        <v>8385</v>
      </c>
      <c r="C4008" s="195" t="s">
        <v>5273</v>
      </c>
      <c r="D4008" s="268" t="s">
        <v>5033</v>
      </c>
      <c r="E4008" s="233" t="s">
        <v>5273</v>
      </c>
      <c r="F4008" s="195" t="s">
        <v>27</v>
      </c>
      <c r="G4008" s="195" t="s">
        <v>8014</v>
      </c>
      <c r="H4008" s="301" t="s">
        <v>8401</v>
      </c>
      <c r="I4008" s="195" t="str">
        <f>IFERROR(VLOOKUP(Table[[#This Row],[Activity Details of Assistance]],WHAT!E:F,2,FALSE),"")</f>
        <v># of household</v>
      </c>
      <c r="J4008" s="195"/>
      <c r="K4008">
        <v>5951</v>
      </c>
      <c r="L4008" s="195" t="s">
        <v>28</v>
      </c>
      <c r="M4008" s="293" t="s">
        <v>13</v>
      </c>
      <c r="N4008" t="s">
        <v>14</v>
      </c>
      <c r="O4008" t="s">
        <v>309</v>
      </c>
      <c r="P4008" t="s">
        <v>1606</v>
      </c>
      <c r="Q4008" t="s">
        <v>6397</v>
      </c>
      <c r="R4008" s="230">
        <v>45199</v>
      </c>
      <c r="S4008" s="230">
        <v>45261</v>
      </c>
      <c r="T4008" t="s">
        <v>8407</v>
      </c>
      <c r="U4008" s="259"/>
      <c r="V4008" s="259"/>
      <c r="W4008" s="259"/>
      <c r="X4008" s="259"/>
      <c r="Y4008" s="260"/>
      <c r="Z4008" t="s">
        <v>8375</v>
      </c>
      <c r="AA4008" t="s">
        <v>8376</v>
      </c>
      <c r="AB4008">
        <v>1847456121</v>
      </c>
      <c r="AC4008" s="261" t="str">
        <f>_xlfn.IFNA(IF(Table[[#This Row],[Programme Partner]]&lt;&gt;Table[[#This Row],[Implementing Partner]],CONCATENATE(Table[[#This Row],[Programme Partner]],"-",Table[[#This Row],[Implementing Partner]]),Table[[#This Row],[Programme Partner]]),"")</f>
        <v>UNHCR-BRAC</v>
      </c>
    </row>
    <row r="4009" spans="1:29" ht="16.5" customHeight="1">
      <c r="A4009" s="183"/>
      <c r="B4009" s="183" t="s">
        <v>8385</v>
      </c>
      <c r="C4009" s="195" t="s">
        <v>5273</v>
      </c>
      <c r="D4009" s="268" t="s">
        <v>5033</v>
      </c>
      <c r="E4009" s="233" t="s">
        <v>5273</v>
      </c>
      <c r="F4009" s="195" t="s">
        <v>27</v>
      </c>
      <c r="G4009" s="195" t="s">
        <v>8012</v>
      </c>
      <c r="H4009" s="301" t="s">
        <v>8323</v>
      </c>
      <c r="I4009" s="195" t="str">
        <f>IFERROR(VLOOKUP(Table[[#This Row],[Activity Details of Assistance]],WHAT!E:F,2,FALSE),"")</f>
        <v xml:space="preserve"># of door </v>
      </c>
      <c r="J4009" s="195"/>
      <c r="K4009">
        <v>4</v>
      </c>
      <c r="L4009" s="195" t="s">
        <v>28</v>
      </c>
      <c r="M4009" s="293" t="s">
        <v>13</v>
      </c>
      <c r="N4009" t="s">
        <v>14</v>
      </c>
      <c r="O4009" t="s">
        <v>309</v>
      </c>
      <c r="P4009" t="s">
        <v>1606</v>
      </c>
      <c r="Q4009" t="s">
        <v>6479</v>
      </c>
      <c r="R4009" s="230">
        <v>45199</v>
      </c>
      <c r="S4009" s="230">
        <v>45261</v>
      </c>
      <c r="T4009" t="s">
        <v>8407</v>
      </c>
      <c r="U4009" s="259"/>
      <c r="V4009" s="259"/>
      <c r="W4009" s="259"/>
      <c r="X4009" s="259"/>
      <c r="Y4009" s="260"/>
      <c r="Z4009" t="s">
        <v>8375</v>
      </c>
      <c r="AA4009" t="s">
        <v>8376</v>
      </c>
      <c r="AB4009">
        <v>1847456121</v>
      </c>
      <c r="AC4009" s="261" t="str">
        <f>_xlfn.IFNA(IF(Table[[#This Row],[Programme Partner]]&lt;&gt;Table[[#This Row],[Implementing Partner]],CONCATENATE(Table[[#This Row],[Programme Partner]],"-",Table[[#This Row],[Implementing Partner]]),Table[[#This Row],[Programme Partner]]),"")</f>
        <v>UNHCR-BRAC</v>
      </c>
    </row>
    <row r="4010" spans="1:29" ht="16.5" customHeight="1">
      <c r="A4010" s="183"/>
      <c r="B4010" s="183" t="s">
        <v>8385</v>
      </c>
      <c r="C4010" s="195" t="s">
        <v>5273</v>
      </c>
      <c r="D4010" s="268" t="s">
        <v>5033</v>
      </c>
      <c r="E4010" s="233" t="s">
        <v>5273</v>
      </c>
      <c r="F4010" s="195" t="s">
        <v>27</v>
      </c>
      <c r="G4010" s="195" t="s">
        <v>8012</v>
      </c>
      <c r="H4010" s="301" t="s">
        <v>8316</v>
      </c>
      <c r="I4010" s="195" t="str">
        <f>IFERROR(VLOOKUP(Table[[#This Row],[Activity Details of Assistance]],WHAT!E:F,2,FALSE),"")</f>
        <v># of door</v>
      </c>
      <c r="J4010" s="195"/>
      <c r="K4010">
        <v>4</v>
      </c>
      <c r="L4010" s="195" t="s">
        <v>28</v>
      </c>
      <c r="M4010" s="293" t="s">
        <v>13</v>
      </c>
      <c r="N4010" t="s">
        <v>14</v>
      </c>
      <c r="O4010" t="s">
        <v>309</v>
      </c>
      <c r="P4010" t="s">
        <v>1606</v>
      </c>
      <c r="Q4010" t="s">
        <v>6479</v>
      </c>
      <c r="R4010" s="230">
        <v>45199</v>
      </c>
      <c r="S4010" s="230">
        <v>45261</v>
      </c>
      <c r="T4010" t="s">
        <v>8407</v>
      </c>
      <c r="U4010" s="259"/>
      <c r="V4010" s="259"/>
      <c r="W4010" s="259"/>
      <c r="X4010" s="259"/>
      <c r="Y4010" s="260"/>
      <c r="Z4010" t="s">
        <v>8375</v>
      </c>
      <c r="AA4010" t="s">
        <v>8376</v>
      </c>
      <c r="AB4010">
        <v>1847456121</v>
      </c>
      <c r="AC4010" s="261" t="str">
        <f>_xlfn.IFNA(IF(Table[[#This Row],[Programme Partner]]&lt;&gt;Table[[#This Row],[Implementing Partner]],CONCATENATE(Table[[#This Row],[Programme Partner]],"-",Table[[#This Row],[Implementing Partner]]),Table[[#This Row],[Programme Partner]]),"")</f>
        <v>UNHCR-BRAC</v>
      </c>
    </row>
    <row r="4011" spans="1:29" ht="16.5" customHeight="1">
      <c r="A4011" s="183"/>
      <c r="B4011" s="183" t="s">
        <v>8385</v>
      </c>
      <c r="C4011" s="195" t="s">
        <v>5273</v>
      </c>
      <c r="D4011" s="268" t="s">
        <v>5033</v>
      </c>
      <c r="E4011" s="233" t="s">
        <v>5273</v>
      </c>
      <c r="F4011" s="195" t="s">
        <v>27</v>
      </c>
      <c r="G4011" s="195" t="s">
        <v>8011</v>
      </c>
      <c r="H4011" s="301" t="s">
        <v>8363</v>
      </c>
      <c r="I4011" s="195" t="str">
        <f>IFERROR(VLOOKUP(Table[[#This Row],[Activity Details of Assistance]],WHAT!E:F,2,FALSE),"")</f>
        <v># of tube well</v>
      </c>
      <c r="J4011" s="195"/>
      <c r="K4011">
        <v>195</v>
      </c>
      <c r="L4011" s="195" t="s">
        <v>28</v>
      </c>
      <c r="M4011" s="293" t="s">
        <v>13</v>
      </c>
      <c r="N4011" t="s">
        <v>14</v>
      </c>
      <c r="O4011" t="s">
        <v>309</v>
      </c>
      <c r="P4011" t="s">
        <v>1606</v>
      </c>
      <c r="Q4011" t="s">
        <v>6385</v>
      </c>
      <c r="R4011" s="230">
        <v>45199</v>
      </c>
      <c r="S4011" s="230">
        <v>45261</v>
      </c>
      <c r="T4011" t="s">
        <v>8407</v>
      </c>
      <c r="U4011" s="259"/>
      <c r="V4011" s="259"/>
      <c r="W4011" s="259"/>
      <c r="X4011" s="259"/>
      <c r="Y4011" s="260"/>
      <c r="Z4011" t="s">
        <v>8375</v>
      </c>
      <c r="AA4011" t="s">
        <v>8376</v>
      </c>
      <c r="AB4011">
        <v>1847456121</v>
      </c>
      <c r="AC4011" s="261" t="str">
        <f>_xlfn.IFNA(IF(Table[[#This Row],[Programme Partner]]&lt;&gt;Table[[#This Row],[Implementing Partner]],CONCATENATE(Table[[#This Row],[Programme Partner]],"-",Table[[#This Row],[Implementing Partner]]),Table[[#This Row],[Programme Partner]]),"")</f>
        <v>UNHCR-BRAC</v>
      </c>
    </row>
    <row r="4012" spans="1:29" ht="16.5" customHeight="1">
      <c r="A4012" s="183"/>
      <c r="B4012" s="183" t="s">
        <v>8385</v>
      </c>
      <c r="C4012" s="195" t="s">
        <v>5273</v>
      </c>
      <c r="D4012" s="268" t="s">
        <v>5033</v>
      </c>
      <c r="E4012" s="233" t="s">
        <v>5273</v>
      </c>
      <c r="F4012" s="195" t="s">
        <v>27</v>
      </c>
      <c r="G4012" s="195" t="s">
        <v>8012</v>
      </c>
      <c r="H4012" s="301" t="s">
        <v>8323</v>
      </c>
      <c r="I4012" s="195" t="str">
        <f>IFERROR(VLOOKUP(Table[[#This Row],[Activity Details of Assistance]],WHAT!E:F,2,FALSE),"")</f>
        <v xml:space="preserve"># of door </v>
      </c>
      <c r="J4012" s="195"/>
      <c r="K4012">
        <v>18</v>
      </c>
      <c r="L4012" s="195" t="s">
        <v>28</v>
      </c>
      <c r="M4012" s="293" t="s">
        <v>13</v>
      </c>
      <c r="N4012" t="s">
        <v>14</v>
      </c>
      <c r="O4012" t="s">
        <v>309</v>
      </c>
      <c r="P4012" t="s">
        <v>1606</v>
      </c>
      <c r="Q4012" t="s">
        <v>6385</v>
      </c>
      <c r="R4012" s="230">
        <v>45199</v>
      </c>
      <c r="S4012" s="230">
        <v>45261</v>
      </c>
      <c r="T4012" t="s">
        <v>8407</v>
      </c>
      <c r="U4012" s="259"/>
      <c r="V4012" s="259"/>
      <c r="W4012" s="259"/>
      <c r="X4012" s="259"/>
      <c r="Y4012" s="260"/>
      <c r="Z4012" t="s">
        <v>8375</v>
      </c>
      <c r="AA4012" t="s">
        <v>8376</v>
      </c>
      <c r="AB4012">
        <v>1847456121</v>
      </c>
      <c r="AC4012" s="261" t="str">
        <f>_xlfn.IFNA(IF(Table[[#This Row],[Programme Partner]]&lt;&gt;Table[[#This Row],[Implementing Partner]],CONCATENATE(Table[[#This Row],[Programme Partner]],"-",Table[[#This Row],[Implementing Partner]]),Table[[#This Row],[Programme Partner]]),"")</f>
        <v>UNHCR-BRAC</v>
      </c>
    </row>
    <row r="4013" spans="1:29" ht="16.5" customHeight="1">
      <c r="A4013" s="183"/>
      <c r="B4013" s="183" t="s">
        <v>8385</v>
      </c>
      <c r="C4013" s="195" t="s">
        <v>5273</v>
      </c>
      <c r="D4013" s="268" t="s">
        <v>5033</v>
      </c>
      <c r="E4013" s="233" t="s">
        <v>5273</v>
      </c>
      <c r="F4013" s="195" t="s">
        <v>27</v>
      </c>
      <c r="G4013" s="195" t="s">
        <v>8012</v>
      </c>
      <c r="H4013" s="301" t="s">
        <v>8364</v>
      </c>
      <c r="I4013" s="195" t="str">
        <f>IFERROR(VLOOKUP(Table[[#This Row],[Activity Details of Assistance]],WHAT!E:F,2,FALSE),"")</f>
        <v xml:space="preserve"># of door </v>
      </c>
      <c r="J4013" s="195"/>
      <c r="K4013">
        <v>35</v>
      </c>
      <c r="L4013" s="195" t="s">
        <v>28</v>
      </c>
      <c r="M4013" s="293" t="s">
        <v>13</v>
      </c>
      <c r="N4013" t="s">
        <v>14</v>
      </c>
      <c r="O4013" t="s">
        <v>309</v>
      </c>
      <c r="P4013" t="s">
        <v>1606</v>
      </c>
      <c r="Q4013" t="s">
        <v>6385</v>
      </c>
      <c r="R4013" s="230">
        <v>45199</v>
      </c>
      <c r="S4013" s="230">
        <v>45261</v>
      </c>
      <c r="T4013" t="s">
        <v>8407</v>
      </c>
      <c r="U4013" s="259"/>
      <c r="V4013" s="259"/>
      <c r="W4013" s="259"/>
      <c r="X4013" s="259"/>
      <c r="Y4013" s="260"/>
      <c r="Z4013" t="s">
        <v>8375</v>
      </c>
      <c r="AA4013" t="s">
        <v>8376</v>
      </c>
      <c r="AB4013">
        <v>1847456121</v>
      </c>
      <c r="AC4013" s="261" t="str">
        <f>_xlfn.IFNA(IF(Table[[#This Row],[Programme Partner]]&lt;&gt;Table[[#This Row],[Implementing Partner]],CONCATENATE(Table[[#This Row],[Programme Partner]],"-",Table[[#This Row],[Implementing Partner]]),Table[[#This Row],[Programme Partner]]),"")</f>
        <v>UNHCR-BRAC</v>
      </c>
    </row>
    <row r="4014" spans="1:29" ht="16.5" customHeight="1">
      <c r="A4014" s="183"/>
      <c r="B4014" s="183" t="s">
        <v>8385</v>
      </c>
      <c r="C4014" s="195" t="s">
        <v>5273</v>
      </c>
      <c r="D4014" s="268" t="s">
        <v>5033</v>
      </c>
      <c r="E4014" s="233" t="s">
        <v>5273</v>
      </c>
      <c r="F4014" s="195" t="s">
        <v>27</v>
      </c>
      <c r="G4014" s="195" t="s">
        <v>8012</v>
      </c>
      <c r="H4014" s="301" t="s">
        <v>8403</v>
      </c>
      <c r="I4014" s="195" t="str">
        <f>IFERROR(VLOOKUP(Table[[#This Row],[Activity Details of Assistance]],WHAT!E:F,2,FALSE),"")</f>
        <v># of door</v>
      </c>
      <c r="J4014" s="195"/>
      <c r="K4014">
        <v>48</v>
      </c>
      <c r="L4014" s="195" t="s">
        <v>28</v>
      </c>
      <c r="M4014" s="293" t="s">
        <v>13</v>
      </c>
      <c r="N4014" t="s">
        <v>14</v>
      </c>
      <c r="O4014" t="s">
        <v>309</v>
      </c>
      <c r="P4014" t="s">
        <v>1606</v>
      </c>
      <c r="Q4014" t="s">
        <v>6385</v>
      </c>
      <c r="R4014" s="230">
        <v>45199</v>
      </c>
      <c r="S4014" s="230">
        <v>45261</v>
      </c>
      <c r="T4014" t="s">
        <v>8407</v>
      </c>
      <c r="U4014" s="259"/>
      <c r="V4014" s="259"/>
      <c r="W4014" s="259"/>
      <c r="X4014" s="259"/>
      <c r="Y4014" s="260"/>
      <c r="Z4014" t="s">
        <v>8375</v>
      </c>
      <c r="AA4014" t="s">
        <v>8376</v>
      </c>
      <c r="AB4014">
        <v>1847456121</v>
      </c>
      <c r="AC4014" s="261" t="str">
        <f>_xlfn.IFNA(IF(Table[[#This Row],[Programme Partner]]&lt;&gt;Table[[#This Row],[Implementing Partner]],CONCATENATE(Table[[#This Row],[Programme Partner]],"-",Table[[#This Row],[Implementing Partner]]),Table[[#This Row],[Programme Partner]]),"")</f>
        <v>UNHCR-BRAC</v>
      </c>
    </row>
    <row r="4015" spans="1:29" ht="16.5" customHeight="1">
      <c r="A4015" s="183"/>
      <c r="B4015" s="183" t="s">
        <v>8385</v>
      </c>
      <c r="C4015" s="195" t="s">
        <v>5273</v>
      </c>
      <c r="D4015" s="268" t="s">
        <v>5033</v>
      </c>
      <c r="E4015" s="233" t="s">
        <v>5273</v>
      </c>
      <c r="F4015" s="195" t="s">
        <v>27</v>
      </c>
      <c r="G4015" s="195" t="s">
        <v>8012</v>
      </c>
      <c r="H4015" s="301" t="s">
        <v>8316</v>
      </c>
      <c r="I4015" s="195" t="str">
        <f>IFERROR(VLOOKUP(Table[[#This Row],[Activity Details of Assistance]],WHAT!E:F,2,FALSE),"")</f>
        <v># of door</v>
      </c>
      <c r="J4015" s="195"/>
      <c r="K4015">
        <v>18</v>
      </c>
      <c r="L4015" s="195" t="s">
        <v>28</v>
      </c>
      <c r="M4015" s="293" t="s">
        <v>13</v>
      </c>
      <c r="N4015" t="s">
        <v>14</v>
      </c>
      <c r="O4015" t="s">
        <v>309</v>
      </c>
      <c r="P4015" t="s">
        <v>1606</v>
      </c>
      <c r="Q4015" t="s">
        <v>6385</v>
      </c>
      <c r="R4015" s="230">
        <v>45199</v>
      </c>
      <c r="S4015" s="230">
        <v>45261</v>
      </c>
      <c r="T4015" t="s">
        <v>8407</v>
      </c>
      <c r="U4015" s="259"/>
      <c r="V4015" s="259"/>
      <c r="W4015" s="259"/>
      <c r="X4015" s="259"/>
      <c r="Y4015" s="260"/>
      <c r="Z4015" t="s">
        <v>8375</v>
      </c>
      <c r="AA4015" t="s">
        <v>8376</v>
      </c>
      <c r="AB4015">
        <v>1847456121</v>
      </c>
      <c r="AC4015" s="261" t="str">
        <f>_xlfn.IFNA(IF(Table[[#This Row],[Programme Partner]]&lt;&gt;Table[[#This Row],[Implementing Partner]],CONCATENATE(Table[[#This Row],[Programme Partner]],"-",Table[[#This Row],[Implementing Partner]]),Table[[#This Row],[Programme Partner]]),"")</f>
        <v>UNHCR-BRAC</v>
      </c>
    </row>
    <row r="4016" spans="1:29" ht="16.5" customHeight="1">
      <c r="A4016" s="183"/>
      <c r="B4016" s="183" t="s">
        <v>8385</v>
      </c>
      <c r="C4016" s="195" t="s">
        <v>5273</v>
      </c>
      <c r="D4016" s="268" t="s">
        <v>5033</v>
      </c>
      <c r="E4016" s="233" t="s">
        <v>5273</v>
      </c>
      <c r="F4016" s="195" t="s">
        <v>27</v>
      </c>
      <c r="G4016" s="195" t="s">
        <v>8012</v>
      </c>
      <c r="H4016" s="301" t="s">
        <v>8365</v>
      </c>
      <c r="I4016" s="195" t="str">
        <f>IFERROR(VLOOKUP(Table[[#This Row],[Activity Details of Assistance]],WHAT!E:F,2,FALSE),"")</f>
        <v># of door</v>
      </c>
      <c r="J4016" s="195"/>
      <c r="K4016">
        <v>175</v>
      </c>
      <c r="L4016" s="195" t="s">
        <v>28</v>
      </c>
      <c r="M4016" s="293" t="s">
        <v>13</v>
      </c>
      <c r="N4016" t="s">
        <v>14</v>
      </c>
      <c r="O4016" t="s">
        <v>309</v>
      </c>
      <c r="P4016" t="s">
        <v>1606</v>
      </c>
      <c r="Q4016" t="s">
        <v>6385</v>
      </c>
      <c r="R4016" s="230">
        <v>45199</v>
      </c>
      <c r="S4016" s="230">
        <v>45261</v>
      </c>
      <c r="T4016" t="s">
        <v>8407</v>
      </c>
      <c r="U4016" s="259"/>
      <c r="V4016" s="259"/>
      <c r="W4016" s="259"/>
      <c r="X4016" s="259"/>
      <c r="Y4016" s="260"/>
      <c r="Z4016" t="s">
        <v>8375</v>
      </c>
      <c r="AA4016" t="s">
        <v>8376</v>
      </c>
      <c r="AB4016">
        <v>1847456121</v>
      </c>
      <c r="AC4016" s="261" t="str">
        <f>_xlfn.IFNA(IF(Table[[#This Row],[Programme Partner]]&lt;&gt;Table[[#This Row],[Implementing Partner]],CONCATENATE(Table[[#This Row],[Programme Partner]],"-",Table[[#This Row],[Implementing Partner]]),Table[[#This Row],[Programme Partner]]),"")</f>
        <v>UNHCR-BRAC</v>
      </c>
    </row>
    <row r="4017" spans="1:29" ht="16.5" customHeight="1">
      <c r="A4017" s="183"/>
      <c r="B4017" s="183" t="s">
        <v>8385</v>
      </c>
      <c r="C4017" s="195" t="s">
        <v>5273</v>
      </c>
      <c r="D4017" s="268" t="s">
        <v>5033</v>
      </c>
      <c r="E4017" s="233" t="s">
        <v>5273</v>
      </c>
      <c r="F4017" s="195" t="s">
        <v>27</v>
      </c>
      <c r="G4017" s="195" t="s">
        <v>8012</v>
      </c>
      <c r="H4017" s="301" t="s">
        <v>8312</v>
      </c>
      <c r="I4017" s="195" t="str">
        <f>IFERROR(VLOOKUP(Table[[#This Row],[Activity Details of Assistance]],WHAT!E:F,2,FALSE),"")</f>
        <v># of door</v>
      </c>
      <c r="J4017" s="195"/>
      <c r="K4017">
        <v>515</v>
      </c>
      <c r="L4017" s="195" t="s">
        <v>28</v>
      </c>
      <c r="M4017" s="293" t="s">
        <v>13</v>
      </c>
      <c r="N4017" t="s">
        <v>14</v>
      </c>
      <c r="O4017" t="s">
        <v>309</v>
      </c>
      <c r="P4017" t="s">
        <v>1606</v>
      </c>
      <c r="Q4017" t="s">
        <v>6385</v>
      </c>
      <c r="R4017" s="230">
        <v>45199</v>
      </c>
      <c r="S4017" s="230">
        <v>45261</v>
      </c>
      <c r="T4017" t="s">
        <v>8407</v>
      </c>
      <c r="U4017" s="259"/>
      <c r="V4017" s="259"/>
      <c r="W4017" s="259"/>
      <c r="X4017" s="259"/>
      <c r="Y4017" s="260"/>
      <c r="Z4017" t="s">
        <v>8375</v>
      </c>
      <c r="AA4017" t="s">
        <v>8376</v>
      </c>
      <c r="AB4017">
        <v>1847456121</v>
      </c>
      <c r="AC4017" s="261" t="str">
        <f>_xlfn.IFNA(IF(Table[[#This Row],[Programme Partner]]&lt;&gt;Table[[#This Row],[Implementing Partner]],CONCATENATE(Table[[#This Row],[Programme Partner]],"-",Table[[#This Row],[Implementing Partner]]),Table[[#This Row],[Programme Partner]]),"")</f>
        <v>UNHCR-BRAC</v>
      </c>
    </row>
    <row r="4018" spans="1:29" ht="16.5" customHeight="1">
      <c r="A4018" s="183"/>
      <c r="B4018" s="183" t="s">
        <v>8385</v>
      </c>
      <c r="C4018" s="195" t="s">
        <v>5273</v>
      </c>
      <c r="D4018" s="268" t="s">
        <v>5033</v>
      </c>
      <c r="E4018" s="233" t="s">
        <v>5273</v>
      </c>
      <c r="F4018" s="195" t="s">
        <v>27</v>
      </c>
      <c r="G4018" s="195" t="s">
        <v>8013</v>
      </c>
      <c r="H4018" s="301" t="s">
        <v>8286</v>
      </c>
      <c r="I4018" s="195" t="str">
        <f>IFERROR(VLOOKUP(Table[[#This Row],[Activity Details of Assistance]],WHAT!E:F,2,FALSE),"")</f>
        <v># of HP sessions at community level</v>
      </c>
      <c r="J4018" s="195"/>
      <c r="K4018">
        <v>7</v>
      </c>
      <c r="L4018" s="195" t="s">
        <v>28</v>
      </c>
      <c r="M4018" s="293" t="s">
        <v>13</v>
      </c>
      <c r="N4018" t="s">
        <v>14</v>
      </c>
      <c r="O4018" t="s">
        <v>309</v>
      </c>
      <c r="P4018" t="s">
        <v>1606</v>
      </c>
      <c r="Q4018" t="s">
        <v>6385</v>
      </c>
      <c r="R4018" s="230">
        <v>45199</v>
      </c>
      <c r="S4018" s="230">
        <v>45261</v>
      </c>
      <c r="T4018" t="s">
        <v>8407</v>
      </c>
      <c r="U4018" s="259"/>
      <c r="V4018" s="259"/>
      <c r="W4018" s="259"/>
      <c r="X4018" s="259"/>
      <c r="Y4018" s="260"/>
      <c r="Z4018" t="s">
        <v>8375</v>
      </c>
      <c r="AA4018" t="s">
        <v>8376</v>
      </c>
      <c r="AB4018">
        <v>1847456121</v>
      </c>
      <c r="AC4018" s="261" t="str">
        <f>_xlfn.IFNA(IF(Table[[#This Row],[Programme Partner]]&lt;&gt;Table[[#This Row],[Implementing Partner]],CONCATENATE(Table[[#This Row],[Programme Partner]],"-",Table[[#This Row],[Implementing Partner]]),Table[[#This Row],[Programme Partner]]),"")</f>
        <v>UNHCR-BRAC</v>
      </c>
    </row>
    <row r="4019" spans="1:29" ht="16.5" customHeight="1">
      <c r="A4019" s="183"/>
      <c r="B4019" s="183" t="s">
        <v>8385</v>
      </c>
      <c r="C4019" s="195" t="s">
        <v>5273</v>
      </c>
      <c r="D4019" s="268" t="s">
        <v>5033</v>
      </c>
      <c r="E4019" s="233" t="s">
        <v>5273</v>
      </c>
      <c r="F4019" s="195" t="s">
        <v>27</v>
      </c>
      <c r="G4019" s="195" t="s">
        <v>8013</v>
      </c>
      <c r="H4019" s="301" t="s">
        <v>8287</v>
      </c>
      <c r="I4019" s="195" t="str">
        <f>IFERROR(VLOOKUP(Table[[#This Row],[Activity Details of Assistance]],WHAT!E:F,2,FALSE),"")</f>
        <v># of HP sessions at HH level</v>
      </c>
      <c r="J4019" s="195"/>
      <c r="K4019">
        <v>7515</v>
      </c>
      <c r="L4019" s="195" t="s">
        <v>28</v>
      </c>
      <c r="M4019" s="293" t="s">
        <v>13</v>
      </c>
      <c r="N4019" t="s">
        <v>14</v>
      </c>
      <c r="O4019" t="s">
        <v>309</v>
      </c>
      <c r="P4019" t="s">
        <v>1606</v>
      </c>
      <c r="Q4019" t="s">
        <v>6385</v>
      </c>
      <c r="R4019" s="230">
        <v>45199</v>
      </c>
      <c r="S4019" s="230">
        <v>45261</v>
      </c>
      <c r="T4019" t="s">
        <v>8407</v>
      </c>
      <c r="U4019" s="259"/>
      <c r="V4019" s="259"/>
      <c r="W4019" s="259"/>
      <c r="X4019" s="259"/>
      <c r="Y4019" s="260"/>
      <c r="Z4019" t="s">
        <v>8375</v>
      </c>
      <c r="AA4019" t="s">
        <v>8376</v>
      </c>
      <c r="AB4019">
        <v>1847456121</v>
      </c>
      <c r="AC4019" s="261" t="str">
        <f>_xlfn.IFNA(IF(Table[[#This Row],[Programme Partner]]&lt;&gt;Table[[#This Row],[Implementing Partner]],CONCATENATE(Table[[#This Row],[Programme Partner]],"-",Table[[#This Row],[Implementing Partner]]),Table[[#This Row],[Programme Partner]]),"")</f>
        <v>UNHCR-BRAC</v>
      </c>
    </row>
    <row r="4020" spans="1:29" ht="16.5" customHeight="1">
      <c r="A4020" s="183"/>
      <c r="B4020" s="183" t="s">
        <v>8385</v>
      </c>
      <c r="C4020" s="195" t="s">
        <v>5273</v>
      </c>
      <c r="D4020" s="268" t="s">
        <v>5033</v>
      </c>
      <c r="E4020" s="233" t="s">
        <v>5273</v>
      </c>
      <c r="F4020" s="195" t="s">
        <v>27</v>
      </c>
      <c r="G4020" s="195" t="s">
        <v>8013</v>
      </c>
      <c r="H4020" s="301" t="s">
        <v>8288</v>
      </c>
      <c r="I4020" s="195" t="str">
        <f>IFERROR(VLOOKUP(Table[[#This Row],[Activity Details of Assistance]],WHAT!E:F,2,FALSE),"")</f>
        <v># of handwashing station</v>
      </c>
      <c r="J4020" s="195"/>
      <c r="K4020">
        <v>50</v>
      </c>
      <c r="L4020" s="195" t="s">
        <v>28</v>
      </c>
      <c r="M4020" s="293" t="s">
        <v>13</v>
      </c>
      <c r="N4020" t="s">
        <v>14</v>
      </c>
      <c r="O4020" t="s">
        <v>309</v>
      </c>
      <c r="P4020" t="s">
        <v>1606</v>
      </c>
      <c r="Q4020" t="s">
        <v>6385</v>
      </c>
      <c r="R4020" s="230">
        <v>45199</v>
      </c>
      <c r="S4020" s="230">
        <v>45261</v>
      </c>
      <c r="T4020" t="s">
        <v>8407</v>
      </c>
      <c r="U4020" s="259"/>
      <c r="V4020" s="259"/>
      <c r="W4020" s="259"/>
      <c r="X4020" s="259"/>
      <c r="Y4020" s="260"/>
      <c r="Z4020" t="s">
        <v>8375</v>
      </c>
      <c r="AA4020" t="s">
        <v>8376</v>
      </c>
      <c r="AB4020">
        <v>1847456121</v>
      </c>
      <c r="AC4020" s="261" t="str">
        <f>_xlfn.IFNA(IF(Table[[#This Row],[Programme Partner]]&lt;&gt;Table[[#This Row],[Implementing Partner]],CONCATENATE(Table[[#This Row],[Programme Partner]],"-",Table[[#This Row],[Implementing Partner]]),Table[[#This Row],[Programme Partner]]),"")</f>
        <v>UNHCR-BRAC</v>
      </c>
    </row>
    <row r="4021" spans="1:29" ht="16.5" customHeight="1">
      <c r="A4021" s="183"/>
      <c r="B4021" s="183" t="s">
        <v>8385</v>
      </c>
      <c r="C4021" s="195" t="s">
        <v>5273</v>
      </c>
      <c r="D4021" s="268" t="s">
        <v>5033</v>
      </c>
      <c r="E4021" s="233" t="s">
        <v>5273</v>
      </c>
      <c r="F4021" s="195" t="s">
        <v>27</v>
      </c>
      <c r="G4021" s="195" t="s">
        <v>8014</v>
      </c>
      <c r="H4021" s="301" t="s">
        <v>8401</v>
      </c>
      <c r="I4021" s="195" t="str">
        <f>IFERROR(VLOOKUP(Table[[#This Row],[Activity Details of Assistance]],WHAT!E:F,2,FALSE),"")</f>
        <v># of household</v>
      </c>
      <c r="J4021" s="195"/>
      <c r="K4021">
        <v>1253</v>
      </c>
      <c r="L4021" s="195" t="s">
        <v>28</v>
      </c>
      <c r="M4021" s="293" t="s">
        <v>13</v>
      </c>
      <c r="N4021" t="s">
        <v>14</v>
      </c>
      <c r="O4021" t="s">
        <v>309</v>
      </c>
      <c r="P4021" t="s">
        <v>1606</v>
      </c>
      <c r="Q4021" t="s">
        <v>6385</v>
      </c>
      <c r="R4021" s="230">
        <v>45199</v>
      </c>
      <c r="S4021" s="230">
        <v>45261</v>
      </c>
      <c r="T4021" t="s">
        <v>8407</v>
      </c>
      <c r="U4021" s="259"/>
      <c r="V4021" s="259"/>
      <c r="W4021" s="259"/>
      <c r="X4021" s="259"/>
      <c r="Y4021" s="260"/>
      <c r="Z4021" t="s">
        <v>8375</v>
      </c>
      <c r="AA4021" t="s">
        <v>8376</v>
      </c>
      <c r="AB4021">
        <v>1847456121</v>
      </c>
      <c r="AC4021" s="261" t="str">
        <f>_xlfn.IFNA(IF(Table[[#This Row],[Programme Partner]]&lt;&gt;Table[[#This Row],[Implementing Partner]],CONCATENATE(Table[[#This Row],[Programme Partner]],"-",Table[[#This Row],[Implementing Partner]]),Table[[#This Row],[Programme Partner]]),"")</f>
        <v>UNHCR-BRAC</v>
      </c>
    </row>
    <row r="4022" spans="1:29" ht="16.5" customHeight="1">
      <c r="A4022" s="183"/>
      <c r="B4022" s="183" t="s">
        <v>8385</v>
      </c>
      <c r="C4022" s="195" t="s">
        <v>5273</v>
      </c>
      <c r="D4022" s="268" t="s">
        <v>5033</v>
      </c>
      <c r="E4022" s="233" t="s">
        <v>5273</v>
      </c>
      <c r="F4022" s="195" t="s">
        <v>27</v>
      </c>
      <c r="G4022" s="195" t="s">
        <v>8014</v>
      </c>
      <c r="H4022" s="301" t="s">
        <v>8412</v>
      </c>
      <c r="I4022" s="195" t="str">
        <f>IFERROR(VLOOKUP(Table[[#This Row],[Activity Details of Assistance]],WHAT!E:F,2,FALSE),"")</f>
        <v># of HH</v>
      </c>
      <c r="J4022" s="195"/>
      <c r="K4022">
        <v>6731</v>
      </c>
      <c r="L4022" s="195" t="s">
        <v>28</v>
      </c>
      <c r="M4022" s="293" t="s">
        <v>13</v>
      </c>
      <c r="N4022" t="s">
        <v>14</v>
      </c>
      <c r="O4022" t="s">
        <v>309</v>
      </c>
      <c r="P4022" t="s">
        <v>1606</v>
      </c>
      <c r="Q4022" t="s">
        <v>6385</v>
      </c>
      <c r="R4022" s="230">
        <v>45199</v>
      </c>
      <c r="S4022" s="230">
        <v>45261</v>
      </c>
      <c r="T4022" t="s">
        <v>8407</v>
      </c>
      <c r="U4022" s="259"/>
      <c r="V4022" s="259"/>
      <c r="W4022" s="259"/>
      <c r="X4022" s="259"/>
      <c r="Y4022" s="260"/>
      <c r="Z4022" t="s">
        <v>8375</v>
      </c>
      <c r="AA4022" t="s">
        <v>8376</v>
      </c>
      <c r="AB4022">
        <v>1847456121</v>
      </c>
      <c r="AC4022" s="261" t="str">
        <f>_xlfn.IFNA(IF(Table[[#This Row],[Programme Partner]]&lt;&gt;Table[[#This Row],[Implementing Partner]],CONCATENATE(Table[[#This Row],[Programme Partner]],"-",Table[[#This Row],[Implementing Partner]]),Table[[#This Row],[Programme Partner]]),"")</f>
        <v>UNHCR-BRAC</v>
      </c>
    </row>
    <row r="4023" spans="1:29" ht="16.5" customHeight="1">
      <c r="A4023" s="183"/>
      <c r="B4023" s="183" t="s">
        <v>8385</v>
      </c>
      <c r="C4023" s="195" t="s">
        <v>5273</v>
      </c>
      <c r="D4023" s="268" t="s">
        <v>5033</v>
      </c>
      <c r="E4023" s="233" t="s">
        <v>5273</v>
      </c>
      <c r="F4023" s="195" t="s">
        <v>27</v>
      </c>
      <c r="G4023" s="195" t="s">
        <v>8011</v>
      </c>
      <c r="H4023" s="301" t="s">
        <v>8363</v>
      </c>
      <c r="I4023" s="195" t="str">
        <f>IFERROR(VLOOKUP(Table[[#This Row],[Activity Details of Assistance]],WHAT!E:F,2,FALSE),"")</f>
        <v># of tube well</v>
      </c>
      <c r="J4023" s="195"/>
      <c r="K4023">
        <v>16</v>
      </c>
      <c r="L4023" s="195" t="s">
        <v>28</v>
      </c>
      <c r="M4023" s="293" t="s">
        <v>13</v>
      </c>
      <c r="N4023" t="s">
        <v>14</v>
      </c>
      <c r="O4023" t="s">
        <v>309</v>
      </c>
      <c r="P4023" t="s">
        <v>1606</v>
      </c>
      <c r="Q4023" t="s">
        <v>6656</v>
      </c>
      <c r="R4023" s="230">
        <v>45199</v>
      </c>
      <c r="S4023" s="230">
        <v>45261</v>
      </c>
      <c r="T4023" t="s">
        <v>8407</v>
      </c>
      <c r="U4023" s="259"/>
      <c r="V4023" s="259"/>
      <c r="W4023" s="259"/>
      <c r="X4023" s="259"/>
      <c r="Y4023" s="260"/>
      <c r="Z4023" t="s">
        <v>8375</v>
      </c>
      <c r="AA4023" t="s">
        <v>8376</v>
      </c>
      <c r="AB4023">
        <v>1847456121</v>
      </c>
      <c r="AC4023" s="261" t="str">
        <f>_xlfn.IFNA(IF(Table[[#This Row],[Programme Partner]]&lt;&gt;Table[[#This Row],[Implementing Partner]],CONCATENATE(Table[[#This Row],[Programme Partner]],"-",Table[[#This Row],[Implementing Partner]]),Table[[#This Row],[Programme Partner]]),"")</f>
        <v>UNHCR-BRAC</v>
      </c>
    </row>
    <row r="4024" spans="1:29" ht="16.5" customHeight="1">
      <c r="A4024" s="183"/>
      <c r="B4024" s="183" t="s">
        <v>8385</v>
      </c>
      <c r="C4024" s="195" t="s">
        <v>5273</v>
      </c>
      <c r="D4024" s="268" t="s">
        <v>5033</v>
      </c>
      <c r="E4024" s="233" t="s">
        <v>5273</v>
      </c>
      <c r="F4024" s="195" t="s">
        <v>27</v>
      </c>
      <c r="G4024" s="195" t="s">
        <v>8012</v>
      </c>
      <c r="H4024" s="301" t="s">
        <v>8364</v>
      </c>
      <c r="I4024" s="195" t="str">
        <f>IFERROR(VLOOKUP(Table[[#This Row],[Activity Details of Assistance]],WHAT!E:F,2,FALSE),"")</f>
        <v xml:space="preserve"># of door </v>
      </c>
      <c r="J4024" s="195"/>
      <c r="K4024">
        <v>23</v>
      </c>
      <c r="L4024" s="195" t="s">
        <v>28</v>
      </c>
      <c r="M4024" s="293" t="s">
        <v>13</v>
      </c>
      <c r="N4024" t="s">
        <v>14</v>
      </c>
      <c r="O4024" t="s">
        <v>309</v>
      </c>
      <c r="P4024" t="s">
        <v>1606</v>
      </c>
      <c r="Q4024" t="s">
        <v>6656</v>
      </c>
      <c r="R4024" s="230">
        <v>45199</v>
      </c>
      <c r="S4024" s="230">
        <v>45261</v>
      </c>
      <c r="T4024" t="s">
        <v>8407</v>
      </c>
      <c r="U4024" s="259"/>
      <c r="V4024" s="259"/>
      <c r="W4024" s="259"/>
      <c r="X4024" s="259"/>
      <c r="Y4024" s="260"/>
      <c r="Z4024" t="s">
        <v>8375</v>
      </c>
      <c r="AA4024" t="s">
        <v>8376</v>
      </c>
      <c r="AB4024">
        <v>1847456121</v>
      </c>
      <c r="AC4024" s="261" t="str">
        <f>_xlfn.IFNA(IF(Table[[#This Row],[Programme Partner]]&lt;&gt;Table[[#This Row],[Implementing Partner]],CONCATENATE(Table[[#This Row],[Programme Partner]],"-",Table[[#This Row],[Implementing Partner]]),Table[[#This Row],[Programme Partner]]),"")</f>
        <v>UNHCR-BRAC</v>
      </c>
    </row>
    <row r="4025" spans="1:29" ht="16.5" customHeight="1">
      <c r="A4025" s="183"/>
      <c r="B4025" s="183" t="s">
        <v>8385</v>
      </c>
      <c r="C4025" s="195" t="s">
        <v>5273</v>
      </c>
      <c r="D4025" s="268" t="s">
        <v>5033</v>
      </c>
      <c r="E4025" s="233" t="s">
        <v>5273</v>
      </c>
      <c r="F4025" s="195" t="s">
        <v>27</v>
      </c>
      <c r="G4025" s="195" t="s">
        <v>8012</v>
      </c>
      <c r="H4025" s="301" t="s">
        <v>8365</v>
      </c>
      <c r="I4025" s="195" t="str">
        <f>IFERROR(VLOOKUP(Table[[#This Row],[Activity Details of Assistance]],WHAT!E:F,2,FALSE),"")</f>
        <v># of door</v>
      </c>
      <c r="J4025" s="195"/>
      <c r="K4025">
        <v>14</v>
      </c>
      <c r="L4025" s="195" t="s">
        <v>28</v>
      </c>
      <c r="M4025" s="293" t="s">
        <v>13</v>
      </c>
      <c r="N4025" t="s">
        <v>14</v>
      </c>
      <c r="O4025" t="s">
        <v>309</v>
      </c>
      <c r="P4025" t="s">
        <v>1606</v>
      </c>
      <c r="Q4025" t="s">
        <v>6656</v>
      </c>
      <c r="R4025" s="230">
        <v>45199</v>
      </c>
      <c r="S4025" s="230">
        <v>45261</v>
      </c>
      <c r="T4025" t="s">
        <v>8407</v>
      </c>
      <c r="U4025" s="259"/>
      <c r="V4025" s="259"/>
      <c r="W4025" s="259"/>
      <c r="X4025" s="259"/>
      <c r="Y4025" s="260"/>
      <c r="Z4025" t="s">
        <v>8375</v>
      </c>
      <c r="AA4025" t="s">
        <v>8376</v>
      </c>
      <c r="AB4025">
        <v>1847456121</v>
      </c>
      <c r="AC4025" s="261" t="str">
        <f>_xlfn.IFNA(IF(Table[[#This Row],[Programme Partner]]&lt;&gt;Table[[#This Row],[Implementing Partner]],CONCATENATE(Table[[#This Row],[Programme Partner]],"-",Table[[#This Row],[Implementing Partner]]),Table[[#This Row],[Programme Partner]]),"")</f>
        <v>UNHCR-BRAC</v>
      </c>
    </row>
    <row r="4026" spans="1:29" ht="16.5" customHeight="1">
      <c r="A4026" s="183"/>
      <c r="B4026" s="183" t="s">
        <v>8385</v>
      </c>
      <c r="C4026" s="195" t="s">
        <v>5273</v>
      </c>
      <c r="D4026" s="268" t="s">
        <v>5033</v>
      </c>
      <c r="E4026" s="233" t="s">
        <v>5273</v>
      </c>
      <c r="F4026" s="195" t="s">
        <v>27</v>
      </c>
      <c r="G4026" s="195" t="s">
        <v>8012</v>
      </c>
      <c r="H4026" s="301" t="s">
        <v>8312</v>
      </c>
      <c r="I4026" s="195" t="str">
        <f>IFERROR(VLOOKUP(Table[[#This Row],[Activity Details of Assistance]],WHAT!E:F,2,FALSE),"")</f>
        <v># of door</v>
      </c>
      <c r="J4026" s="195"/>
      <c r="K4026">
        <v>130</v>
      </c>
      <c r="L4026" s="195" t="s">
        <v>28</v>
      </c>
      <c r="M4026" s="293" t="s">
        <v>13</v>
      </c>
      <c r="N4026" t="s">
        <v>14</v>
      </c>
      <c r="O4026" t="s">
        <v>309</v>
      </c>
      <c r="P4026" t="s">
        <v>1606</v>
      </c>
      <c r="Q4026" t="s">
        <v>6656</v>
      </c>
      <c r="R4026" s="230">
        <v>45199</v>
      </c>
      <c r="S4026" s="230">
        <v>45261</v>
      </c>
      <c r="T4026" t="s">
        <v>8407</v>
      </c>
      <c r="U4026" s="259"/>
      <c r="V4026" s="259"/>
      <c r="W4026" s="259"/>
      <c r="X4026" s="259"/>
      <c r="Y4026" s="260"/>
      <c r="Z4026" t="s">
        <v>8375</v>
      </c>
      <c r="AA4026" t="s">
        <v>8376</v>
      </c>
      <c r="AB4026">
        <v>1847456121</v>
      </c>
      <c r="AC4026" s="261" t="str">
        <f>_xlfn.IFNA(IF(Table[[#This Row],[Programme Partner]]&lt;&gt;Table[[#This Row],[Implementing Partner]],CONCATENATE(Table[[#This Row],[Programme Partner]],"-",Table[[#This Row],[Implementing Partner]]),Table[[#This Row],[Programme Partner]]),"")</f>
        <v>UNHCR-BRAC</v>
      </c>
    </row>
    <row r="4027" spans="1:29" ht="16.5" customHeight="1">
      <c r="A4027" s="183"/>
      <c r="B4027" s="183" t="s">
        <v>8385</v>
      </c>
      <c r="C4027" s="195" t="s">
        <v>5273</v>
      </c>
      <c r="D4027" s="268" t="s">
        <v>5033</v>
      </c>
      <c r="E4027" s="233" t="s">
        <v>5273</v>
      </c>
      <c r="F4027" s="195" t="s">
        <v>27</v>
      </c>
      <c r="G4027" s="195" t="s">
        <v>8013</v>
      </c>
      <c r="H4027" s="301" t="s">
        <v>8286</v>
      </c>
      <c r="I4027" s="195" t="str">
        <f>IFERROR(VLOOKUP(Table[[#This Row],[Activity Details of Assistance]],WHAT!E:F,2,FALSE),"")</f>
        <v># of HP sessions at community level</v>
      </c>
      <c r="J4027" s="195"/>
      <c r="K4027">
        <v>5</v>
      </c>
      <c r="L4027" s="195" t="s">
        <v>28</v>
      </c>
      <c r="M4027" s="293" t="s">
        <v>13</v>
      </c>
      <c r="N4027" t="s">
        <v>14</v>
      </c>
      <c r="O4027" t="s">
        <v>309</v>
      </c>
      <c r="P4027" t="s">
        <v>1606</v>
      </c>
      <c r="Q4027" t="s">
        <v>6656</v>
      </c>
      <c r="R4027" s="230">
        <v>45199</v>
      </c>
      <c r="S4027" s="230">
        <v>45261</v>
      </c>
      <c r="T4027" t="s">
        <v>8407</v>
      </c>
      <c r="U4027" s="259"/>
      <c r="V4027" s="259"/>
      <c r="W4027" s="259"/>
      <c r="X4027" s="259"/>
      <c r="Y4027" s="260"/>
      <c r="Z4027" t="s">
        <v>8375</v>
      </c>
      <c r="AA4027" t="s">
        <v>8376</v>
      </c>
      <c r="AB4027">
        <v>1847456121</v>
      </c>
      <c r="AC4027" s="261" t="str">
        <f>_xlfn.IFNA(IF(Table[[#This Row],[Programme Partner]]&lt;&gt;Table[[#This Row],[Implementing Partner]],CONCATENATE(Table[[#This Row],[Programme Partner]],"-",Table[[#This Row],[Implementing Partner]]),Table[[#This Row],[Programme Partner]]),"")</f>
        <v>UNHCR-BRAC</v>
      </c>
    </row>
    <row r="4028" spans="1:29" ht="16.5" customHeight="1">
      <c r="A4028" s="183"/>
      <c r="B4028" s="183" t="s">
        <v>8385</v>
      </c>
      <c r="C4028" s="195" t="s">
        <v>5273</v>
      </c>
      <c r="D4028" s="268" t="s">
        <v>5033</v>
      </c>
      <c r="E4028" s="233" t="s">
        <v>5273</v>
      </c>
      <c r="F4028" s="195" t="s">
        <v>27</v>
      </c>
      <c r="G4028" s="195" t="s">
        <v>8013</v>
      </c>
      <c r="H4028" s="301" t="s">
        <v>8287</v>
      </c>
      <c r="I4028" s="195" t="str">
        <f>IFERROR(VLOOKUP(Table[[#This Row],[Activity Details of Assistance]],WHAT!E:F,2,FALSE),"")</f>
        <v># of HP sessions at HH level</v>
      </c>
      <c r="J4028" s="195"/>
      <c r="K4028">
        <v>1805</v>
      </c>
      <c r="L4028" s="195" t="s">
        <v>28</v>
      </c>
      <c r="M4028" s="293" t="s">
        <v>13</v>
      </c>
      <c r="N4028" t="s">
        <v>14</v>
      </c>
      <c r="O4028" t="s">
        <v>309</v>
      </c>
      <c r="P4028" t="s">
        <v>1606</v>
      </c>
      <c r="Q4028" t="s">
        <v>6656</v>
      </c>
      <c r="R4028" s="230">
        <v>45199</v>
      </c>
      <c r="S4028" s="230">
        <v>45261</v>
      </c>
      <c r="T4028" t="s">
        <v>8407</v>
      </c>
      <c r="U4028" s="259"/>
      <c r="V4028" s="259"/>
      <c r="W4028" s="259"/>
      <c r="X4028" s="259"/>
      <c r="Y4028" s="260"/>
      <c r="Z4028" t="s">
        <v>8375</v>
      </c>
      <c r="AA4028" t="s">
        <v>8376</v>
      </c>
      <c r="AB4028">
        <v>1847456121</v>
      </c>
      <c r="AC4028" s="261" t="str">
        <f>_xlfn.IFNA(IF(Table[[#This Row],[Programme Partner]]&lt;&gt;Table[[#This Row],[Implementing Partner]],CONCATENATE(Table[[#This Row],[Programme Partner]],"-",Table[[#This Row],[Implementing Partner]]),Table[[#This Row],[Programme Partner]]),"")</f>
        <v>UNHCR-BRAC</v>
      </c>
    </row>
    <row r="4029" spans="1:29" ht="16.5" customHeight="1">
      <c r="A4029" s="183"/>
      <c r="B4029" s="183" t="s">
        <v>8385</v>
      </c>
      <c r="C4029" s="195" t="s">
        <v>5273</v>
      </c>
      <c r="D4029" s="268" t="s">
        <v>5033</v>
      </c>
      <c r="E4029" s="233" t="s">
        <v>5273</v>
      </c>
      <c r="F4029" s="195" t="s">
        <v>27</v>
      </c>
      <c r="G4029" s="195" t="s">
        <v>8014</v>
      </c>
      <c r="H4029" s="301" t="s">
        <v>8313</v>
      </c>
      <c r="I4029" s="195" t="str">
        <f>IFERROR(VLOOKUP(Table[[#This Row],[Activity Details of Assistance]],WHAT!E:F,2,FALSE),"")</f>
        <v># of campaign per camp </v>
      </c>
      <c r="J4029" s="195"/>
      <c r="K4029">
        <v>1</v>
      </c>
      <c r="L4029" s="195" t="s">
        <v>28</v>
      </c>
      <c r="M4029" s="293" t="s">
        <v>13</v>
      </c>
      <c r="N4029" t="s">
        <v>14</v>
      </c>
      <c r="O4029" t="s">
        <v>309</v>
      </c>
      <c r="P4029" t="s">
        <v>1606</v>
      </c>
      <c r="Q4029" t="s">
        <v>6656</v>
      </c>
      <c r="R4029" s="230">
        <v>45199</v>
      </c>
      <c r="S4029" s="230">
        <v>45261</v>
      </c>
      <c r="T4029" t="s">
        <v>8407</v>
      </c>
      <c r="U4029" s="259"/>
      <c r="V4029" s="259"/>
      <c r="W4029" s="259"/>
      <c r="X4029" s="259"/>
      <c r="Y4029" s="260"/>
      <c r="Z4029" t="s">
        <v>8375</v>
      </c>
      <c r="AA4029" t="s">
        <v>8376</v>
      </c>
      <c r="AB4029">
        <v>1847456121</v>
      </c>
      <c r="AC4029" s="261" t="str">
        <f>_xlfn.IFNA(IF(Table[[#This Row],[Programme Partner]]&lt;&gt;Table[[#This Row],[Implementing Partner]],CONCATENATE(Table[[#This Row],[Programme Partner]],"-",Table[[#This Row],[Implementing Partner]]),Table[[#This Row],[Programme Partner]]),"")</f>
        <v>UNHCR-BRAC</v>
      </c>
    </row>
    <row r="4030" spans="1:29" ht="16.5" customHeight="1">
      <c r="A4030" s="183"/>
      <c r="B4030" s="183" t="s">
        <v>8385</v>
      </c>
      <c r="C4030" s="195" t="s">
        <v>5273</v>
      </c>
      <c r="D4030" s="268" t="s">
        <v>5033</v>
      </c>
      <c r="E4030" s="233" t="s">
        <v>5273</v>
      </c>
      <c r="F4030" s="195" t="s">
        <v>27</v>
      </c>
      <c r="G4030" s="195" t="s">
        <v>8014</v>
      </c>
      <c r="H4030" s="301" t="s">
        <v>8401</v>
      </c>
      <c r="I4030" s="195" t="str">
        <f>IFERROR(VLOOKUP(Table[[#This Row],[Activity Details of Assistance]],WHAT!E:F,2,FALSE),"")</f>
        <v># of household</v>
      </c>
      <c r="J4030" s="195"/>
      <c r="K4030">
        <v>1989</v>
      </c>
      <c r="L4030" s="195" t="s">
        <v>28</v>
      </c>
      <c r="M4030" s="293" t="s">
        <v>13</v>
      </c>
      <c r="N4030" t="s">
        <v>14</v>
      </c>
      <c r="O4030" t="s">
        <v>309</v>
      </c>
      <c r="P4030" t="s">
        <v>1606</v>
      </c>
      <c r="Q4030" t="s">
        <v>6656</v>
      </c>
      <c r="R4030" s="230">
        <v>45199</v>
      </c>
      <c r="S4030" s="230">
        <v>45261</v>
      </c>
      <c r="T4030" t="s">
        <v>8407</v>
      </c>
      <c r="U4030" s="259"/>
      <c r="V4030" s="259"/>
      <c r="W4030" s="259"/>
      <c r="X4030" s="259"/>
      <c r="Y4030" s="260"/>
      <c r="Z4030" t="s">
        <v>8375</v>
      </c>
      <c r="AA4030" t="s">
        <v>8376</v>
      </c>
      <c r="AB4030">
        <v>1847456121</v>
      </c>
      <c r="AC4030" s="261" t="str">
        <f>_xlfn.IFNA(IF(Table[[#This Row],[Programme Partner]]&lt;&gt;Table[[#This Row],[Implementing Partner]],CONCATENATE(Table[[#This Row],[Programme Partner]],"-",Table[[#This Row],[Implementing Partner]]),Table[[#This Row],[Programme Partner]]),"")</f>
        <v>UNHCR-BRAC</v>
      </c>
    </row>
    <row r="4031" spans="1:29" ht="16.5" customHeight="1">
      <c r="A4031" s="183"/>
      <c r="B4031" s="183" t="s">
        <v>8385</v>
      </c>
      <c r="C4031" s="195" t="s">
        <v>5273</v>
      </c>
      <c r="D4031" s="268" t="s">
        <v>5033</v>
      </c>
      <c r="E4031" s="233" t="s">
        <v>5273</v>
      </c>
      <c r="F4031" s="195" t="s">
        <v>27</v>
      </c>
      <c r="G4031" s="195" t="s">
        <v>8011</v>
      </c>
      <c r="H4031" s="301" t="s">
        <v>8363</v>
      </c>
      <c r="I4031" s="195" t="str">
        <f>IFERROR(VLOOKUP(Table[[#This Row],[Activity Details of Assistance]],WHAT!E:F,2,FALSE),"")</f>
        <v># of tube well</v>
      </c>
      <c r="J4031" s="195"/>
      <c r="K4031">
        <v>75</v>
      </c>
      <c r="L4031" s="195" t="s">
        <v>28</v>
      </c>
      <c r="M4031" s="293" t="s">
        <v>13</v>
      </c>
      <c r="N4031" t="s">
        <v>14</v>
      </c>
      <c r="O4031" t="s">
        <v>307</v>
      </c>
      <c r="P4031" t="s">
        <v>1603</v>
      </c>
      <c r="Q4031" t="s">
        <v>4682</v>
      </c>
      <c r="R4031" s="230">
        <v>45199</v>
      </c>
      <c r="S4031" s="230">
        <v>45261</v>
      </c>
      <c r="T4031" t="s">
        <v>8407</v>
      </c>
      <c r="U4031" s="259"/>
      <c r="V4031" s="259"/>
      <c r="W4031" s="259"/>
      <c r="X4031" s="259"/>
      <c r="Y4031" s="260"/>
      <c r="Z4031" t="s">
        <v>8375</v>
      </c>
      <c r="AA4031" t="s">
        <v>8376</v>
      </c>
      <c r="AB4031">
        <v>1847456121</v>
      </c>
      <c r="AC4031" s="261" t="str">
        <f>_xlfn.IFNA(IF(Table[[#This Row],[Programme Partner]]&lt;&gt;Table[[#This Row],[Implementing Partner]],CONCATENATE(Table[[#This Row],[Programme Partner]],"-",Table[[#This Row],[Implementing Partner]]),Table[[#This Row],[Programme Partner]]),"")</f>
        <v>UNHCR-BRAC</v>
      </c>
    </row>
    <row r="4032" spans="1:29" ht="16.5" customHeight="1">
      <c r="A4032" s="183"/>
      <c r="B4032" s="183" t="s">
        <v>8385</v>
      </c>
      <c r="C4032" s="195" t="s">
        <v>5273</v>
      </c>
      <c r="D4032" s="268" t="s">
        <v>5033</v>
      </c>
      <c r="E4032" s="233" t="s">
        <v>5273</v>
      </c>
      <c r="F4032" s="195" t="s">
        <v>27</v>
      </c>
      <c r="G4032" s="195" t="s">
        <v>8012</v>
      </c>
      <c r="H4032" s="301" t="s">
        <v>8364</v>
      </c>
      <c r="I4032" s="195" t="str">
        <f>IFERROR(VLOOKUP(Table[[#This Row],[Activity Details of Assistance]],WHAT!E:F,2,FALSE),"")</f>
        <v xml:space="preserve"># of door </v>
      </c>
      <c r="J4032" s="195"/>
      <c r="K4032">
        <v>42</v>
      </c>
      <c r="L4032" s="195" t="s">
        <v>28</v>
      </c>
      <c r="M4032" s="293" t="s">
        <v>13</v>
      </c>
      <c r="N4032" t="s">
        <v>14</v>
      </c>
      <c r="O4032" t="s">
        <v>307</v>
      </c>
      <c r="P4032" t="s">
        <v>1603</v>
      </c>
      <c r="Q4032" t="s">
        <v>4682</v>
      </c>
      <c r="R4032" s="230">
        <v>45199</v>
      </c>
      <c r="S4032" s="230">
        <v>45261</v>
      </c>
      <c r="T4032" t="s">
        <v>8407</v>
      </c>
      <c r="U4032" s="259"/>
      <c r="V4032" s="259"/>
      <c r="W4032" s="259"/>
      <c r="X4032" s="259"/>
      <c r="Y4032" s="260"/>
      <c r="Z4032" t="s">
        <v>8375</v>
      </c>
      <c r="AA4032" t="s">
        <v>8376</v>
      </c>
      <c r="AB4032">
        <v>1847456121</v>
      </c>
      <c r="AC4032" s="261" t="str">
        <f>_xlfn.IFNA(IF(Table[[#This Row],[Programme Partner]]&lt;&gt;Table[[#This Row],[Implementing Partner]],CONCATENATE(Table[[#This Row],[Programme Partner]],"-",Table[[#This Row],[Implementing Partner]]),Table[[#This Row],[Programme Partner]]),"")</f>
        <v>UNHCR-BRAC</v>
      </c>
    </row>
    <row r="4033" spans="1:29" ht="16.5" customHeight="1">
      <c r="A4033" s="183"/>
      <c r="B4033" s="183" t="s">
        <v>8385</v>
      </c>
      <c r="C4033" s="195" t="s">
        <v>5273</v>
      </c>
      <c r="D4033" s="268" t="s">
        <v>5033</v>
      </c>
      <c r="E4033" s="233" t="s">
        <v>5273</v>
      </c>
      <c r="F4033" s="195" t="s">
        <v>27</v>
      </c>
      <c r="G4033" s="195" t="s">
        <v>8012</v>
      </c>
      <c r="H4033" s="301" t="s">
        <v>8365</v>
      </c>
      <c r="I4033" s="195" t="str">
        <f>IFERROR(VLOOKUP(Table[[#This Row],[Activity Details of Assistance]],WHAT!E:F,2,FALSE),"")</f>
        <v># of door</v>
      </c>
      <c r="J4033" s="195"/>
      <c r="K4033">
        <v>137</v>
      </c>
      <c r="L4033" s="195" t="s">
        <v>28</v>
      </c>
      <c r="M4033" s="293" t="s">
        <v>13</v>
      </c>
      <c r="N4033" t="s">
        <v>14</v>
      </c>
      <c r="O4033" t="s">
        <v>307</v>
      </c>
      <c r="P4033" t="s">
        <v>1603</v>
      </c>
      <c r="Q4033" t="s">
        <v>4682</v>
      </c>
      <c r="R4033" s="230">
        <v>45199</v>
      </c>
      <c r="S4033" s="230">
        <v>45261</v>
      </c>
      <c r="T4033" t="s">
        <v>8407</v>
      </c>
      <c r="U4033" s="259"/>
      <c r="V4033" s="259"/>
      <c r="W4033" s="259"/>
      <c r="X4033" s="259"/>
      <c r="Y4033" s="260"/>
      <c r="Z4033" t="s">
        <v>8375</v>
      </c>
      <c r="AA4033" t="s">
        <v>8376</v>
      </c>
      <c r="AB4033">
        <v>1847456121</v>
      </c>
      <c r="AC4033" s="261" t="str">
        <f>_xlfn.IFNA(IF(Table[[#This Row],[Programme Partner]]&lt;&gt;Table[[#This Row],[Implementing Partner]],CONCATENATE(Table[[#This Row],[Programme Partner]],"-",Table[[#This Row],[Implementing Partner]]),Table[[#This Row],[Programme Partner]]),"")</f>
        <v>UNHCR-BRAC</v>
      </c>
    </row>
    <row r="4034" spans="1:29" ht="16.5" customHeight="1">
      <c r="A4034" s="183"/>
      <c r="B4034" s="183" t="s">
        <v>8385</v>
      </c>
      <c r="C4034" s="195" t="s">
        <v>5273</v>
      </c>
      <c r="D4034" s="268" t="s">
        <v>5033</v>
      </c>
      <c r="E4034" s="233" t="s">
        <v>5273</v>
      </c>
      <c r="F4034" s="195" t="s">
        <v>27</v>
      </c>
      <c r="G4034" s="195" t="s">
        <v>8012</v>
      </c>
      <c r="H4034" s="301" t="s">
        <v>8312</v>
      </c>
      <c r="I4034" s="195" t="str">
        <f>IFERROR(VLOOKUP(Table[[#This Row],[Activity Details of Assistance]],WHAT!E:F,2,FALSE),"")</f>
        <v># of door</v>
      </c>
      <c r="J4034" s="195"/>
      <c r="K4034">
        <v>189</v>
      </c>
      <c r="L4034" s="195" t="s">
        <v>28</v>
      </c>
      <c r="M4034" s="293" t="s">
        <v>13</v>
      </c>
      <c r="N4034" t="s">
        <v>14</v>
      </c>
      <c r="O4034" t="s">
        <v>307</v>
      </c>
      <c r="P4034" t="s">
        <v>1603</v>
      </c>
      <c r="Q4034" t="s">
        <v>4682</v>
      </c>
      <c r="R4034" s="230">
        <v>45199</v>
      </c>
      <c r="S4034" s="230">
        <v>45261</v>
      </c>
      <c r="T4034" t="s">
        <v>8407</v>
      </c>
      <c r="U4034" s="259"/>
      <c r="V4034" s="259"/>
      <c r="W4034" s="259"/>
      <c r="X4034" s="259"/>
      <c r="Y4034" s="260"/>
      <c r="Z4034" t="s">
        <v>8375</v>
      </c>
      <c r="AA4034" t="s">
        <v>8376</v>
      </c>
      <c r="AB4034">
        <v>1847456121</v>
      </c>
      <c r="AC4034" s="261" t="str">
        <f>_xlfn.IFNA(IF(Table[[#This Row],[Programme Partner]]&lt;&gt;Table[[#This Row],[Implementing Partner]],CONCATENATE(Table[[#This Row],[Programme Partner]],"-",Table[[#This Row],[Implementing Partner]]),Table[[#This Row],[Programme Partner]]),"")</f>
        <v>UNHCR-BRAC</v>
      </c>
    </row>
    <row r="4035" spans="1:29" ht="16.5" customHeight="1">
      <c r="A4035" s="183"/>
      <c r="B4035" s="183" t="s">
        <v>8385</v>
      </c>
      <c r="C4035" s="195" t="s">
        <v>5273</v>
      </c>
      <c r="D4035" s="268" t="s">
        <v>5033</v>
      </c>
      <c r="E4035" s="233" t="s">
        <v>5273</v>
      </c>
      <c r="F4035" s="195" t="s">
        <v>27</v>
      </c>
      <c r="G4035" s="195" t="s">
        <v>8013</v>
      </c>
      <c r="H4035" s="301" t="s">
        <v>8286</v>
      </c>
      <c r="I4035" s="195" t="str">
        <f>IFERROR(VLOOKUP(Table[[#This Row],[Activity Details of Assistance]],WHAT!E:F,2,FALSE),"")</f>
        <v># of HP sessions at community level</v>
      </c>
      <c r="J4035" s="195"/>
      <c r="K4035">
        <v>6</v>
      </c>
      <c r="L4035" s="195" t="s">
        <v>28</v>
      </c>
      <c r="M4035" s="293" t="s">
        <v>13</v>
      </c>
      <c r="N4035" t="s">
        <v>14</v>
      </c>
      <c r="O4035" t="s">
        <v>307</v>
      </c>
      <c r="P4035" t="s">
        <v>1603</v>
      </c>
      <c r="Q4035" t="s">
        <v>4682</v>
      </c>
      <c r="R4035" s="230">
        <v>45199</v>
      </c>
      <c r="S4035" s="230">
        <v>45261</v>
      </c>
      <c r="T4035" t="s">
        <v>8407</v>
      </c>
      <c r="U4035" s="259"/>
      <c r="V4035" s="259"/>
      <c r="W4035" s="259"/>
      <c r="X4035" s="259"/>
      <c r="Y4035" s="260"/>
      <c r="Z4035" t="s">
        <v>8375</v>
      </c>
      <c r="AA4035" t="s">
        <v>8376</v>
      </c>
      <c r="AB4035">
        <v>1847456121</v>
      </c>
      <c r="AC4035" s="261" t="str">
        <f>_xlfn.IFNA(IF(Table[[#This Row],[Programme Partner]]&lt;&gt;Table[[#This Row],[Implementing Partner]],CONCATENATE(Table[[#This Row],[Programme Partner]],"-",Table[[#This Row],[Implementing Partner]]),Table[[#This Row],[Programme Partner]]),"")</f>
        <v>UNHCR-BRAC</v>
      </c>
    </row>
    <row r="4036" spans="1:29" ht="16.5" customHeight="1">
      <c r="A4036" s="183"/>
      <c r="B4036" s="183" t="s">
        <v>8385</v>
      </c>
      <c r="C4036" s="195" t="s">
        <v>5273</v>
      </c>
      <c r="D4036" s="268" t="s">
        <v>5033</v>
      </c>
      <c r="E4036" s="233" t="s">
        <v>5273</v>
      </c>
      <c r="F4036" s="195" t="s">
        <v>27</v>
      </c>
      <c r="G4036" s="195" t="s">
        <v>8013</v>
      </c>
      <c r="H4036" s="301" t="s">
        <v>8287</v>
      </c>
      <c r="I4036" s="195" t="str">
        <f>IFERROR(VLOOKUP(Table[[#This Row],[Activity Details of Assistance]],WHAT!E:F,2,FALSE),"")</f>
        <v># of HP sessions at HH level</v>
      </c>
      <c r="J4036" s="195"/>
      <c r="K4036">
        <v>3422</v>
      </c>
      <c r="L4036" s="195" t="s">
        <v>28</v>
      </c>
      <c r="M4036" s="293" t="s">
        <v>13</v>
      </c>
      <c r="N4036" t="s">
        <v>14</v>
      </c>
      <c r="O4036" t="s">
        <v>307</v>
      </c>
      <c r="P4036" t="s">
        <v>1603</v>
      </c>
      <c r="Q4036" t="s">
        <v>4682</v>
      </c>
      <c r="R4036" s="230">
        <v>45199</v>
      </c>
      <c r="S4036" s="230">
        <v>45261</v>
      </c>
      <c r="T4036" t="s">
        <v>8407</v>
      </c>
      <c r="U4036" s="259"/>
      <c r="V4036" s="259"/>
      <c r="W4036" s="259"/>
      <c r="X4036" s="259"/>
      <c r="Y4036" s="260"/>
      <c r="Z4036" t="s">
        <v>8375</v>
      </c>
      <c r="AA4036" t="s">
        <v>8376</v>
      </c>
      <c r="AB4036">
        <v>1847456121</v>
      </c>
      <c r="AC4036" s="261" t="str">
        <f>_xlfn.IFNA(IF(Table[[#This Row],[Programme Partner]]&lt;&gt;Table[[#This Row],[Implementing Partner]],CONCATENATE(Table[[#This Row],[Programme Partner]],"-",Table[[#This Row],[Implementing Partner]]),Table[[#This Row],[Programme Partner]]),"")</f>
        <v>UNHCR-BRAC</v>
      </c>
    </row>
    <row r="4037" spans="1:29" ht="16.5" customHeight="1">
      <c r="A4037" s="183"/>
      <c r="B4037" s="183" t="s">
        <v>8385</v>
      </c>
      <c r="C4037" s="195" t="s">
        <v>5273</v>
      </c>
      <c r="D4037" s="268" t="s">
        <v>5033</v>
      </c>
      <c r="E4037" s="233" t="s">
        <v>5273</v>
      </c>
      <c r="F4037" s="195" t="s">
        <v>27</v>
      </c>
      <c r="G4037" s="195" t="s">
        <v>8014</v>
      </c>
      <c r="H4037" s="301" t="s">
        <v>8401</v>
      </c>
      <c r="I4037" s="195" t="str">
        <f>IFERROR(VLOOKUP(Table[[#This Row],[Activity Details of Assistance]],WHAT!E:F,2,FALSE),"")</f>
        <v># of household</v>
      </c>
      <c r="J4037" s="195"/>
      <c r="K4037">
        <v>1174</v>
      </c>
      <c r="L4037" s="195" t="s">
        <v>28</v>
      </c>
      <c r="M4037" s="293" t="s">
        <v>13</v>
      </c>
      <c r="N4037" t="s">
        <v>14</v>
      </c>
      <c r="O4037" t="s">
        <v>307</v>
      </c>
      <c r="P4037" t="s">
        <v>1603</v>
      </c>
      <c r="Q4037" t="s">
        <v>4682</v>
      </c>
      <c r="R4037" s="230">
        <v>45199</v>
      </c>
      <c r="S4037" s="230">
        <v>45261</v>
      </c>
      <c r="T4037" t="s">
        <v>8407</v>
      </c>
      <c r="U4037" s="259"/>
      <c r="V4037" s="259"/>
      <c r="W4037" s="259"/>
      <c r="X4037" s="259"/>
      <c r="Y4037" s="260"/>
      <c r="Z4037" t="s">
        <v>8375</v>
      </c>
      <c r="AA4037" t="s">
        <v>8376</v>
      </c>
      <c r="AB4037">
        <v>1847456121</v>
      </c>
      <c r="AC4037" s="261" t="str">
        <f>_xlfn.IFNA(IF(Table[[#This Row],[Programme Partner]]&lt;&gt;Table[[#This Row],[Implementing Partner]],CONCATENATE(Table[[#This Row],[Programme Partner]],"-",Table[[#This Row],[Implementing Partner]]),Table[[#This Row],[Programme Partner]]),"")</f>
        <v>UNHCR-BRAC</v>
      </c>
    </row>
    <row r="4038" spans="1:29" ht="16.5" customHeight="1">
      <c r="A4038" s="183"/>
      <c r="B4038" s="183" t="s">
        <v>8385</v>
      </c>
      <c r="C4038" s="195" t="s">
        <v>5273</v>
      </c>
      <c r="D4038" s="268" t="s">
        <v>5033</v>
      </c>
      <c r="E4038" s="233" t="s">
        <v>5273</v>
      </c>
      <c r="F4038" s="195" t="s">
        <v>27</v>
      </c>
      <c r="G4038" s="195" t="s">
        <v>8014</v>
      </c>
      <c r="H4038" s="301" t="s">
        <v>8412</v>
      </c>
      <c r="I4038" s="195" t="str">
        <f>IFERROR(VLOOKUP(Table[[#This Row],[Activity Details of Assistance]],WHAT!E:F,2,FALSE),"")</f>
        <v># of HH</v>
      </c>
      <c r="J4038" s="195"/>
      <c r="K4038">
        <v>2471</v>
      </c>
      <c r="L4038" s="195" t="s">
        <v>28</v>
      </c>
      <c r="M4038" s="293" t="s">
        <v>13</v>
      </c>
      <c r="N4038" t="s">
        <v>14</v>
      </c>
      <c r="O4038" t="s">
        <v>307</v>
      </c>
      <c r="P4038" t="s">
        <v>1603</v>
      </c>
      <c r="Q4038" t="s">
        <v>4682</v>
      </c>
      <c r="R4038" s="230">
        <v>45199</v>
      </c>
      <c r="S4038" s="230">
        <v>45261</v>
      </c>
      <c r="T4038" t="s">
        <v>8407</v>
      </c>
      <c r="U4038" s="259"/>
      <c r="V4038" s="259"/>
      <c r="W4038" s="259"/>
      <c r="X4038" s="259"/>
      <c r="Y4038" s="260"/>
      <c r="Z4038" t="s">
        <v>8375</v>
      </c>
      <c r="AA4038" t="s">
        <v>8376</v>
      </c>
      <c r="AB4038">
        <v>1847456121</v>
      </c>
      <c r="AC4038" s="261" t="str">
        <f>_xlfn.IFNA(IF(Table[[#This Row],[Programme Partner]]&lt;&gt;Table[[#This Row],[Implementing Partner]],CONCATENATE(Table[[#This Row],[Programme Partner]],"-",Table[[#This Row],[Implementing Partner]]),Table[[#This Row],[Programme Partner]]),"")</f>
        <v>UNHCR-BRAC</v>
      </c>
    </row>
    <row r="4039" spans="1:29" ht="16.5" customHeight="1">
      <c r="A4039" s="183"/>
      <c r="B4039" s="183" t="s">
        <v>8385</v>
      </c>
      <c r="C4039" s="195" t="s">
        <v>5273</v>
      </c>
      <c r="D4039" s="268" t="s">
        <v>5184</v>
      </c>
      <c r="E4039" s="233" t="s">
        <v>5273</v>
      </c>
      <c r="F4039" s="195" t="s">
        <v>27</v>
      </c>
      <c r="G4039" s="195" t="s">
        <v>8012</v>
      </c>
      <c r="H4039" s="301" t="s">
        <v>8364</v>
      </c>
      <c r="I4039" s="195" t="str">
        <f>IFERROR(VLOOKUP(Table[[#This Row],[Activity Details of Assistance]],WHAT!E:F,2,FALSE),"")</f>
        <v xml:space="preserve"># of door </v>
      </c>
      <c r="J4039" s="195"/>
      <c r="K4039">
        <v>51</v>
      </c>
      <c r="L4039" s="195" t="s">
        <v>28</v>
      </c>
      <c r="M4039" s="293" t="s">
        <v>13</v>
      </c>
      <c r="N4039" t="s">
        <v>14</v>
      </c>
      <c r="O4039" t="s">
        <v>309</v>
      </c>
      <c r="P4039" t="s">
        <v>1607</v>
      </c>
      <c r="Q4039" t="s">
        <v>4710</v>
      </c>
      <c r="R4039" s="230">
        <v>45199</v>
      </c>
      <c r="S4039" s="230">
        <v>45261</v>
      </c>
      <c r="T4039" t="s">
        <v>8407</v>
      </c>
      <c r="U4039" s="259"/>
      <c r="V4039" s="259"/>
      <c r="W4039" s="259"/>
      <c r="X4039" s="259"/>
      <c r="Y4039" s="260"/>
      <c r="Z4039" t="s">
        <v>8458</v>
      </c>
      <c r="AA4039" t="s">
        <v>8459</v>
      </c>
      <c r="AB4039" t="s">
        <v>8460</v>
      </c>
      <c r="AC4039" s="261" t="str">
        <f>_xlfn.IFNA(IF(Table[[#This Row],[Programme Partner]]&lt;&gt;Table[[#This Row],[Implementing Partner]],CONCATENATE(Table[[#This Row],[Programme Partner]],"-",Table[[#This Row],[Implementing Partner]]),Table[[#This Row],[Programme Partner]]),"")</f>
        <v>UNHCR-NGOF</v>
      </c>
    </row>
    <row r="4040" spans="1:29" ht="16.5" customHeight="1">
      <c r="A4040" s="183"/>
      <c r="B4040" s="183" t="s">
        <v>8385</v>
      </c>
      <c r="C4040" s="195" t="s">
        <v>5273</v>
      </c>
      <c r="D4040" s="268" t="s">
        <v>5184</v>
      </c>
      <c r="E4040" s="233" t="s">
        <v>5273</v>
      </c>
      <c r="F4040" s="195" t="s">
        <v>27</v>
      </c>
      <c r="G4040" s="195" t="s">
        <v>8012</v>
      </c>
      <c r="H4040" s="301" t="s">
        <v>8365</v>
      </c>
      <c r="I4040" s="195" t="str">
        <f>IFERROR(VLOOKUP(Table[[#This Row],[Activity Details of Assistance]],WHAT!E:F,2,FALSE),"")</f>
        <v># of door</v>
      </c>
      <c r="J4040" s="195"/>
      <c r="K4040">
        <v>278</v>
      </c>
      <c r="L4040" s="195" t="s">
        <v>28</v>
      </c>
      <c r="M4040" s="293" t="s">
        <v>13</v>
      </c>
      <c r="N4040" t="s">
        <v>14</v>
      </c>
      <c r="O4040" t="s">
        <v>309</v>
      </c>
      <c r="P4040" t="s">
        <v>1607</v>
      </c>
      <c r="Q4040" t="s">
        <v>4710</v>
      </c>
      <c r="R4040" s="230">
        <v>45199</v>
      </c>
      <c r="S4040" s="230">
        <v>45261</v>
      </c>
      <c r="T4040" t="s">
        <v>8407</v>
      </c>
      <c r="U4040" s="259"/>
      <c r="V4040" s="259"/>
      <c r="W4040" s="259"/>
      <c r="X4040" s="259"/>
      <c r="Y4040" s="260"/>
      <c r="Z4040" t="s">
        <v>8458</v>
      </c>
      <c r="AA4040" t="s">
        <v>8459</v>
      </c>
      <c r="AB4040" t="s">
        <v>8460</v>
      </c>
      <c r="AC4040" s="261" t="str">
        <f>_xlfn.IFNA(IF(Table[[#This Row],[Programme Partner]]&lt;&gt;Table[[#This Row],[Implementing Partner]],CONCATENATE(Table[[#This Row],[Programme Partner]],"-",Table[[#This Row],[Implementing Partner]]),Table[[#This Row],[Programme Partner]]),"")</f>
        <v>UNHCR-NGOF</v>
      </c>
    </row>
    <row r="4041" spans="1:29" ht="16.5" customHeight="1">
      <c r="A4041" s="183"/>
      <c r="B4041" s="183" t="s">
        <v>8385</v>
      </c>
      <c r="C4041" s="195" t="s">
        <v>5273</v>
      </c>
      <c r="D4041" s="268" t="s">
        <v>5184</v>
      </c>
      <c r="E4041" s="233" t="s">
        <v>5273</v>
      </c>
      <c r="F4041" s="195" t="s">
        <v>27</v>
      </c>
      <c r="G4041" s="195" t="s">
        <v>8012</v>
      </c>
      <c r="H4041" s="301" t="s">
        <v>8312</v>
      </c>
      <c r="I4041" s="195" t="str">
        <f>IFERROR(VLOOKUP(Table[[#This Row],[Activity Details of Assistance]],WHAT!E:F,2,FALSE),"")</f>
        <v># of door</v>
      </c>
      <c r="J4041" s="195"/>
      <c r="K4041">
        <v>472</v>
      </c>
      <c r="L4041" s="195" t="s">
        <v>28</v>
      </c>
      <c r="M4041" s="293" t="s">
        <v>13</v>
      </c>
      <c r="N4041" t="s">
        <v>14</v>
      </c>
      <c r="O4041" t="s">
        <v>309</v>
      </c>
      <c r="P4041" t="s">
        <v>1607</v>
      </c>
      <c r="Q4041" t="s">
        <v>4710</v>
      </c>
      <c r="R4041" s="230">
        <v>45199</v>
      </c>
      <c r="S4041" s="230">
        <v>45261</v>
      </c>
      <c r="T4041" t="s">
        <v>8407</v>
      </c>
      <c r="U4041" s="259"/>
      <c r="V4041" s="259"/>
      <c r="W4041" s="259"/>
      <c r="X4041" s="259"/>
      <c r="Y4041" s="260"/>
      <c r="Z4041" t="s">
        <v>8458</v>
      </c>
      <c r="AA4041" t="s">
        <v>8459</v>
      </c>
      <c r="AB4041" t="s">
        <v>8460</v>
      </c>
      <c r="AC4041" s="261" t="str">
        <f>_xlfn.IFNA(IF(Table[[#This Row],[Programme Partner]]&lt;&gt;Table[[#This Row],[Implementing Partner]],CONCATENATE(Table[[#This Row],[Programme Partner]],"-",Table[[#This Row],[Implementing Partner]]),Table[[#This Row],[Programme Partner]]),"")</f>
        <v>UNHCR-NGOF</v>
      </c>
    </row>
    <row r="4042" spans="1:29" ht="16.5" customHeight="1">
      <c r="A4042" s="183"/>
      <c r="B4042" s="183" t="s">
        <v>8385</v>
      </c>
      <c r="C4042" s="195" t="s">
        <v>5273</v>
      </c>
      <c r="D4042" s="268" t="s">
        <v>5184</v>
      </c>
      <c r="E4042" s="233" t="s">
        <v>5273</v>
      </c>
      <c r="F4042" s="195" t="s">
        <v>27</v>
      </c>
      <c r="G4042" s="195" t="s">
        <v>8013</v>
      </c>
      <c r="H4042" s="301" t="s">
        <v>8286</v>
      </c>
      <c r="I4042" s="195" t="str">
        <f>IFERROR(VLOOKUP(Table[[#This Row],[Activity Details of Assistance]],WHAT!E:F,2,FALSE),"")</f>
        <v># of HP sessions at community level</v>
      </c>
      <c r="J4042" s="195"/>
      <c r="K4042">
        <v>96</v>
      </c>
      <c r="L4042" s="195" t="s">
        <v>28</v>
      </c>
      <c r="M4042" s="293" t="s">
        <v>13</v>
      </c>
      <c r="N4042" t="s">
        <v>14</v>
      </c>
      <c r="O4042" t="s">
        <v>309</v>
      </c>
      <c r="P4042" t="s">
        <v>1607</v>
      </c>
      <c r="Q4042" t="s">
        <v>4710</v>
      </c>
      <c r="R4042" s="230">
        <v>45199</v>
      </c>
      <c r="S4042" s="230">
        <v>45261</v>
      </c>
      <c r="T4042" t="s">
        <v>8407</v>
      </c>
      <c r="U4042" s="259"/>
      <c r="V4042" s="259"/>
      <c r="W4042" s="259"/>
      <c r="X4042" s="259"/>
      <c r="Y4042" s="260"/>
      <c r="Z4042" t="s">
        <v>8458</v>
      </c>
      <c r="AA4042" t="s">
        <v>8459</v>
      </c>
      <c r="AB4042" t="s">
        <v>8460</v>
      </c>
      <c r="AC4042" s="261" t="str">
        <f>_xlfn.IFNA(IF(Table[[#This Row],[Programme Partner]]&lt;&gt;Table[[#This Row],[Implementing Partner]],CONCATENATE(Table[[#This Row],[Programme Partner]],"-",Table[[#This Row],[Implementing Partner]]),Table[[#This Row],[Programme Partner]]),"")</f>
        <v>UNHCR-NGOF</v>
      </c>
    </row>
    <row r="4043" spans="1:29" ht="16.5" customHeight="1">
      <c r="A4043" s="183"/>
      <c r="B4043" s="183" t="s">
        <v>8385</v>
      </c>
      <c r="C4043" s="195" t="s">
        <v>5273</v>
      </c>
      <c r="D4043" s="268" t="s">
        <v>5184</v>
      </c>
      <c r="E4043" s="233" t="s">
        <v>5273</v>
      </c>
      <c r="F4043" s="195" t="s">
        <v>27</v>
      </c>
      <c r="G4043" s="195" t="s">
        <v>8013</v>
      </c>
      <c r="H4043" s="301" t="s">
        <v>8287</v>
      </c>
      <c r="I4043" s="195" t="str">
        <f>IFERROR(VLOOKUP(Table[[#This Row],[Activity Details of Assistance]],WHAT!E:F,2,FALSE),"")</f>
        <v># of HP sessions at HH level</v>
      </c>
      <c r="J4043" s="195"/>
      <c r="K4043">
        <v>2593</v>
      </c>
      <c r="L4043" s="195" t="s">
        <v>28</v>
      </c>
      <c r="M4043" s="293" t="s">
        <v>13</v>
      </c>
      <c r="N4043" t="s">
        <v>14</v>
      </c>
      <c r="O4043" t="s">
        <v>309</v>
      </c>
      <c r="P4043" t="s">
        <v>1607</v>
      </c>
      <c r="Q4043" t="s">
        <v>4710</v>
      </c>
      <c r="R4043" s="230">
        <v>45199</v>
      </c>
      <c r="S4043" s="230">
        <v>45261</v>
      </c>
      <c r="T4043" t="s">
        <v>8407</v>
      </c>
      <c r="U4043" s="259"/>
      <c r="V4043" s="259"/>
      <c r="W4043" s="259"/>
      <c r="X4043" s="259"/>
      <c r="Y4043" s="260"/>
      <c r="Z4043" t="s">
        <v>8458</v>
      </c>
      <c r="AA4043" t="s">
        <v>8459</v>
      </c>
      <c r="AB4043" t="s">
        <v>8460</v>
      </c>
      <c r="AC4043" s="261" t="str">
        <f>_xlfn.IFNA(IF(Table[[#This Row],[Programme Partner]]&lt;&gt;Table[[#This Row],[Implementing Partner]],CONCATENATE(Table[[#This Row],[Programme Partner]],"-",Table[[#This Row],[Implementing Partner]]),Table[[#This Row],[Programme Partner]]),"")</f>
        <v>UNHCR-NGOF</v>
      </c>
    </row>
    <row r="4044" spans="1:29" ht="16.5" customHeight="1">
      <c r="A4044" s="183"/>
      <c r="B4044" s="183" t="s">
        <v>8385</v>
      </c>
      <c r="C4044" s="195" t="s">
        <v>5273</v>
      </c>
      <c r="D4044" s="268" t="s">
        <v>5184</v>
      </c>
      <c r="E4044" s="233" t="s">
        <v>5273</v>
      </c>
      <c r="F4044" s="195" t="s">
        <v>27</v>
      </c>
      <c r="G4044" s="195" t="s">
        <v>8013</v>
      </c>
      <c r="H4044" s="301" t="s">
        <v>8327</v>
      </c>
      <c r="I4044" s="195" t="str">
        <f>IFERROR(VLOOKUP(Table[[#This Row],[Activity Details of Assistance]],WHAT!E:F,2,FALSE),"")</f>
        <v># of HP sessions at institution level</v>
      </c>
      <c r="J4044" s="195"/>
      <c r="K4044">
        <v>8</v>
      </c>
      <c r="L4044" s="195" t="s">
        <v>28</v>
      </c>
      <c r="M4044" s="293" t="s">
        <v>13</v>
      </c>
      <c r="N4044" t="s">
        <v>14</v>
      </c>
      <c r="O4044" t="s">
        <v>309</v>
      </c>
      <c r="P4044" t="s">
        <v>1607</v>
      </c>
      <c r="Q4044" t="s">
        <v>4710</v>
      </c>
      <c r="R4044" s="230">
        <v>45199</v>
      </c>
      <c r="S4044" s="230">
        <v>45261</v>
      </c>
      <c r="T4044" t="s">
        <v>8407</v>
      </c>
      <c r="U4044" s="259"/>
      <c r="V4044" s="259"/>
      <c r="W4044" s="259"/>
      <c r="X4044" s="259"/>
      <c r="Y4044" s="260"/>
      <c r="Z4044" t="s">
        <v>8458</v>
      </c>
      <c r="AA4044" t="s">
        <v>8459</v>
      </c>
      <c r="AB4044" t="s">
        <v>8460</v>
      </c>
      <c r="AC4044" s="261" t="str">
        <f>_xlfn.IFNA(IF(Table[[#This Row],[Programme Partner]]&lt;&gt;Table[[#This Row],[Implementing Partner]],CONCATENATE(Table[[#This Row],[Programme Partner]],"-",Table[[#This Row],[Implementing Partner]]),Table[[#This Row],[Programme Partner]]),"")</f>
        <v>UNHCR-NGOF</v>
      </c>
    </row>
    <row r="4045" spans="1:29" ht="16.5" customHeight="1">
      <c r="A4045" s="183"/>
      <c r="B4045" s="183" t="s">
        <v>8385</v>
      </c>
      <c r="C4045" s="195" t="s">
        <v>5273</v>
      </c>
      <c r="D4045" s="268" t="s">
        <v>5184</v>
      </c>
      <c r="E4045" s="233" t="s">
        <v>5273</v>
      </c>
      <c r="F4045" s="195" t="s">
        <v>27</v>
      </c>
      <c r="G4045" s="195" t="s">
        <v>8013</v>
      </c>
      <c r="H4045" s="301" t="s">
        <v>8338</v>
      </c>
      <c r="I4045" s="195" t="str">
        <f>IFERROR(VLOOKUP(Table[[#This Row],[Activity Details of Assistance]],WHAT!E:F,2,FALSE),"")</f>
        <v># of facilities</v>
      </c>
      <c r="J4045" s="195"/>
      <c r="K4045">
        <v>4356</v>
      </c>
      <c r="L4045" s="195" t="s">
        <v>28</v>
      </c>
      <c r="M4045" s="293" t="s">
        <v>13</v>
      </c>
      <c r="N4045" t="s">
        <v>14</v>
      </c>
      <c r="O4045" t="s">
        <v>309</v>
      </c>
      <c r="P4045" t="s">
        <v>1607</v>
      </c>
      <c r="Q4045" t="s">
        <v>4710</v>
      </c>
      <c r="R4045" s="230">
        <v>45199</v>
      </c>
      <c r="S4045" s="230">
        <v>45261</v>
      </c>
      <c r="T4045" t="s">
        <v>8407</v>
      </c>
      <c r="U4045" s="259"/>
      <c r="V4045" s="259"/>
      <c r="W4045" s="259"/>
      <c r="X4045" s="259"/>
      <c r="Y4045" s="260"/>
      <c r="Z4045" t="s">
        <v>8458</v>
      </c>
      <c r="AA4045" t="s">
        <v>8459</v>
      </c>
      <c r="AB4045" t="s">
        <v>8460</v>
      </c>
      <c r="AC4045" s="261" t="str">
        <f>_xlfn.IFNA(IF(Table[[#This Row],[Programme Partner]]&lt;&gt;Table[[#This Row],[Implementing Partner]],CONCATENATE(Table[[#This Row],[Programme Partner]],"-",Table[[#This Row],[Implementing Partner]]),Table[[#This Row],[Programme Partner]]),"")</f>
        <v>UNHCR-NGOF</v>
      </c>
    </row>
    <row r="4046" spans="1:29" ht="16.5" customHeight="1">
      <c r="A4046" s="183"/>
      <c r="B4046" s="183" t="s">
        <v>8385</v>
      </c>
      <c r="C4046" s="195" t="s">
        <v>5273</v>
      </c>
      <c r="D4046" s="268" t="s">
        <v>5184</v>
      </c>
      <c r="E4046" s="233" t="s">
        <v>5273</v>
      </c>
      <c r="F4046" s="195" t="s">
        <v>27</v>
      </c>
      <c r="G4046" s="195" t="s">
        <v>8014</v>
      </c>
      <c r="H4046" s="301" t="s">
        <v>8412</v>
      </c>
      <c r="I4046" s="195" t="str">
        <f>IFERROR(VLOOKUP(Table[[#This Row],[Activity Details of Assistance]],WHAT!E:F,2,FALSE),"")</f>
        <v># of HH</v>
      </c>
      <c r="J4046" s="195"/>
      <c r="K4046">
        <v>3124</v>
      </c>
      <c r="L4046" s="195" t="s">
        <v>28</v>
      </c>
      <c r="M4046" s="293" t="s">
        <v>13</v>
      </c>
      <c r="N4046" t="s">
        <v>14</v>
      </c>
      <c r="O4046" t="s">
        <v>309</v>
      </c>
      <c r="P4046" t="s">
        <v>1607</v>
      </c>
      <c r="Q4046" t="s">
        <v>4710</v>
      </c>
      <c r="R4046" s="230">
        <v>45199</v>
      </c>
      <c r="S4046" s="230">
        <v>45261</v>
      </c>
      <c r="T4046" t="s">
        <v>8407</v>
      </c>
      <c r="U4046" s="259"/>
      <c r="V4046" s="259"/>
      <c r="W4046" s="259"/>
      <c r="X4046" s="259"/>
      <c r="Y4046" s="260"/>
      <c r="Z4046" t="s">
        <v>8458</v>
      </c>
      <c r="AA4046" t="s">
        <v>8459</v>
      </c>
      <c r="AB4046" t="s">
        <v>8460</v>
      </c>
      <c r="AC4046" s="261" t="str">
        <f>_xlfn.IFNA(IF(Table[[#This Row],[Programme Partner]]&lt;&gt;Table[[#This Row],[Implementing Partner]],CONCATENATE(Table[[#This Row],[Programme Partner]],"-",Table[[#This Row],[Implementing Partner]]),Table[[#This Row],[Programme Partner]]),"")</f>
        <v>UNHCR-NGOF</v>
      </c>
    </row>
    <row r="4047" spans="1:29" ht="16.5" customHeight="1">
      <c r="A4047" s="183"/>
      <c r="B4047" s="183" t="s">
        <v>8385</v>
      </c>
      <c r="C4047" s="195" t="s">
        <v>5039</v>
      </c>
      <c r="D4047" s="268" t="s">
        <v>5039</v>
      </c>
      <c r="E4047" s="233" t="s">
        <v>5275</v>
      </c>
      <c r="F4047" s="195" t="s">
        <v>27</v>
      </c>
      <c r="G4047" s="195" t="s">
        <v>8011</v>
      </c>
      <c r="H4047" s="301" t="s">
        <v>8363</v>
      </c>
      <c r="I4047" s="195" t="str">
        <f>IFERROR(VLOOKUP(Table[[#This Row],[Activity Details of Assistance]],WHAT!E:F,2,FALSE),"")</f>
        <v># of tube well</v>
      </c>
      <c r="J4047" s="195"/>
      <c r="K4047">
        <v>553</v>
      </c>
      <c r="L4047" s="195" t="s">
        <v>28</v>
      </c>
      <c r="M4047" s="293" t="s">
        <v>13</v>
      </c>
      <c r="N4047" t="s">
        <v>14</v>
      </c>
      <c r="O4047" t="s">
        <v>309</v>
      </c>
      <c r="P4047" t="s">
        <v>1606</v>
      </c>
      <c r="Q4047" t="s">
        <v>4662</v>
      </c>
      <c r="R4047" s="230">
        <v>45199</v>
      </c>
      <c r="S4047" s="230">
        <v>45352</v>
      </c>
      <c r="T4047" t="s">
        <v>8407</v>
      </c>
      <c r="U4047" s="259"/>
      <c r="V4047" s="259"/>
      <c r="W4047" s="259"/>
      <c r="X4047" s="259"/>
      <c r="Y4047" s="260"/>
      <c r="Z4047" t="s">
        <v>8468</v>
      </c>
      <c r="AA4047" t="s">
        <v>8469</v>
      </c>
      <c r="AB4047">
        <v>1715054663</v>
      </c>
      <c r="AC4047" s="261" t="str">
        <f>_xlfn.IFNA(IF(Table[[#This Row],[Programme Partner]]&lt;&gt;Table[[#This Row],[Implementing Partner]],CONCATENATE(Table[[#This Row],[Programme Partner]],"-",Table[[#This Row],[Implementing Partner]]),Table[[#This Row],[Programme Partner]]),"")</f>
        <v>CARE</v>
      </c>
    </row>
    <row r="4048" spans="1:29" ht="16.5" customHeight="1">
      <c r="A4048" s="183"/>
      <c r="B4048" s="183" t="s">
        <v>8385</v>
      </c>
      <c r="C4048" s="195" t="s">
        <v>5039</v>
      </c>
      <c r="D4048" s="268" t="s">
        <v>5039</v>
      </c>
      <c r="E4048" s="233" t="s">
        <v>5275</v>
      </c>
      <c r="F4048" s="195" t="s">
        <v>27</v>
      </c>
      <c r="G4048" s="195" t="s">
        <v>8012</v>
      </c>
      <c r="H4048" s="301" t="s">
        <v>8364</v>
      </c>
      <c r="I4048" s="195" t="str">
        <f>IFERROR(VLOOKUP(Table[[#This Row],[Activity Details of Assistance]],WHAT!E:F,2,FALSE),"")</f>
        <v xml:space="preserve"># of door </v>
      </c>
      <c r="J4048" s="195"/>
      <c r="K4048">
        <v>333</v>
      </c>
      <c r="L4048" s="195" t="s">
        <v>28</v>
      </c>
      <c r="M4048" s="293" t="s">
        <v>13</v>
      </c>
      <c r="N4048" t="s">
        <v>14</v>
      </c>
      <c r="O4048" t="s">
        <v>309</v>
      </c>
      <c r="P4048" t="s">
        <v>1606</v>
      </c>
      <c r="Q4048" t="s">
        <v>4662</v>
      </c>
      <c r="R4048" s="230">
        <v>45199</v>
      </c>
      <c r="S4048" s="230">
        <v>45352</v>
      </c>
      <c r="T4048" t="s">
        <v>8407</v>
      </c>
      <c r="U4048" s="259"/>
      <c r="V4048" s="259"/>
      <c r="W4048" s="259"/>
      <c r="X4048" s="259"/>
      <c r="Y4048" s="260"/>
      <c r="Z4048" t="s">
        <v>8468</v>
      </c>
      <c r="AA4048" t="s">
        <v>8469</v>
      </c>
      <c r="AB4048">
        <v>1715054663</v>
      </c>
      <c r="AC4048" s="261" t="str">
        <f>_xlfn.IFNA(IF(Table[[#This Row],[Programme Partner]]&lt;&gt;Table[[#This Row],[Implementing Partner]],CONCATENATE(Table[[#This Row],[Programme Partner]],"-",Table[[#This Row],[Implementing Partner]]),Table[[#This Row],[Programme Partner]]),"")</f>
        <v>CARE</v>
      </c>
    </row>
    <row r="4049" spans="1:29" ht="16.5" customHeight="1">
      <c r="A4049" s="183"/>
      <c r="B4049" s="183" t="s">
        <v>8385</v>
      </c>
      <c r="C4049" s="195" t="s">
        <v>5039</v>
      </c>
      <c r="D4049" s="268" t="s">
        <v>5039</v>
      </c>
      <c r="E4049" s="233" t="s">
        <v>5275</v>
      </c>
      <c r="F4049" s="195" t="s">
        <v>27</v>
      </c>
      <c r="G4049" s="195" t="s">
        <v>8012</v>
      </c>
      <c r="H4049" s="301" t="s">
        <v>8365</v>
      </c>
      <c r="I4049" s="195" t="str">
        <f>IFERROR(VLOOKUP(Table[[#This Row],[Activity Details of Assistance]],WHAT!E:F,2,FALSE),"")</f>
        <v># of door</v>
      </c>
      <c r="J4049" s="195"/>
      <c r="K4049">
        <v>591</v>
      </c>
      <c r="L4049" s="195" t="s">
        <v>28</v>
      </c>
      <c r="M4049" s="293" t="s">
        <v>13</v>
      </c>
      <c r="N4049" t="s">
        <v>14</v>
      </c>
      <c r="O4049" t="s">
        <v>309</v>
      </c>
      <c r="P4049" t="s">
        <v>1606</v>
      </c>
      <c r="Q4049" t="s">
        <v>4662</v>
      </c>
      <c r="R4049" s="230">
        <v>45199</v>
      </c>
      <c r="S4049" s="230">
        <v>45352</v>
      </c>
      <c r="T4049" t="s">
        <v>8407</v>
      </c>
      <c r="U4049" s="259"/>
      <c r="V4049" s="259"/>
      <c r="W4049" s="259"/>
      <c r="X4049" s="259"/>
      <c r="Y4049" s="260"/>
      <c r="Z4049" t="s">
        <v>8468</v>
      </c>
      <c r="AA4049" t="s">
        <v>8469</v>
      </c>
      <c r="AB4049">
        <v>1715054663</v>
      </c>
      <c r="AC4049" s="261" t="str">
        <f>_xlfn.IFNA(IF(Table[[#This Row],[Programme Partner]]&lt;&gt;Table[[#This Row],[Implementing Partner]],CONCATENATE(Table[[#This Row],[Programme Partner]],"-",Table[[#This Row],[Implementing Partner]]),Table[[#This Row],[Programme Partner]]),"")</f>
        <v>CARE</v>
      </c>
    </row>
    <row r="4050" spans="1:29" ht="16.5" customHeight="1">
      <c r="A4050" s="183"/>
      <c r="B4050" s="183" t="s">
        <v>8385</v>
      </c>
      <c r="C4050" s="195" t="s">
        <v>5039</v>
      </c>
      <c r="D4050" s="268" t="s">
        <v>5039</v>
      </c>
      <c r="E4050" s="233" t="s">
        <v>5275</v>
      </c>
      <c r="F4050" s="195" t="s">
        <v>27</v>
      </c>
      <c r="G4050" s="195" t="s">
        <v>8012</v>
      </c>
      <c r="H4050" s="301" t="s">
        <v>8312</v>
      </c>
      <c r="I4050" s="195" t="str">
        <f>IFERROR(VLOOKUP(Table[[#This Row],[Activity Details of Assistance]],WHAT!E:F,2,FALSE),"")</f>
        <v># of door</v>
      </c>
      <c r="J4050" s="195"/>
      <c r="K4050">
        <v>1678</v>
      </c>
      <c r="L4050" s="195" t="s">
        <v>28</v>
      </c>
      <c r="M4050" s="293" t="s">
        <v>13</v>
      </c>
      <c r="N4050" t="s">
        <v>14</v>
      </c>
      <c r="O4050" t="s">
        <v>309</v>
      </c>
      <c r="P4050" t="s">
        <v>1606</v>
      </c>
      <c r="Q4050" t="s">
        <v>4662</v>
      </c>
      <c r="R4050" s="230">
        <v>45199</v>
      </c>
      <c r="S4050" s="230">
        <v>45352</v>
      </c>
      <c r="T4050" t="s">
        <v>8407</v>
      </c>
      <c r="U4050" s="259"/>
      <c r="V4050" s="259"/>
      <c r="W4050" s="259"/>
      <c r="X4050" s="259"/>
      <c r="Y4050" s="260"/>
      <c r="Z4050" t="s">
        <v>8468</v>
      </c>
      <c r="AA4050" t="s">
        <v>8469</v>
      </c>
      <c r="AB4050">
        <v>1715054663</v>
      </c>
      <c r="AC4050" s="261" t="str">
        <f>_xlfn.IFNA(IF(Table[[#This Row],[Programme Partner]]&lt;&gt;Table[[#This Row],[Implementing Partner]],CONCATENATE(Table[[#This Row],[Programme Partner]],"-",Table[[#This Row],[Implementing Partner]]),Table[[#This Row],[Programme Partner]]),"")</f>
        <v>CARE</v>
      </c>
    </row>
    <row r="4051" spans="1:29" ht="16.5" customHeight="1">
      <c r="A4051" s="183"/>
      <c r="B4051" s="183" t="s">
        <v>8385</v>
      </c>
      <c r="C4051" s="195" t="s">
        <v>5039</v>
      </c>
      <c r="D4051" s="268" t="s">
        <v>5039</v>
      </c>
      <c r="E4051" s="233" t="s">
        <v>5275</v>
      </c>
      <c r="F4051" s="195" t="s">
        <v>27</v>
      </c>
      <c r="G4051" s="195" t="s">
        <v>8013</v>
      </c>
      <c r="H4051" s="301" t="s">
        <v>8286</v>
      </c>
      <c r="I4051" s="195" t="str">
        <f>IFERROR(VLOOKUP(Table[[#This Row],[Activity Details of Assistance]],WHAT!E:F,2,FALSE),"")</f>
        <v># of HP sessions at community level</v>
      </c>
      <c r="J4051" s="195"/>
      <c r="K4051">
        <v>2901</v>
      </c>
      <c r="L4051" s="195" t="s">
        <v>28</v>
      </c>
      <c r="M4051" s="293" t="s">
        <v>13</v>
      </c>
      <c r="N4051" t="s">
        <v>14</v>
      </c>
      <c r="O4051" t="s">
        <v>309</v>
      </c>
      <c r="P4051" t="s">
        <v>1606</v>
      </c>
      <c r="Q4051" t="s">
        <v>4662</v>
      </c>
      <c r="R4051" s="230">
        <v>45199</v>
      </c>
      <c r="S4051" s="230">
        <v>45352</v>
      </c>
      <c r="T4051" t="s">
        <v>8407</v>
      </c>
      <c r="U4051" s="259"/>
      <c r="V4051" s="259"/>
      <c r="W4051" s="259"/>
      <c r="X4051" s="259"/>
      <c r="Y4051" s="260"/>
      <c r="Z4051" t="s">
        <v>8468</v>
      </c>
      <c r="AA4051" t="s">
        <v>8469</v>
      </c>
      <c r="AB4051">
        <v>1715054663</v>
      </c>
      <c r="AC4051" s="261" t="str">
        <f>_xlfn.IFNA(IF(Table[[#This Row],[Programme Partner]]&lt;&gt;Table[[#This Row],[Implementing Partner]],CONCATENATE(Table[[#This Row],[Programme Partner]],"-",Table[[#This Row],[Implementing Partner]]),Table[[#This Row],[Programme Partner]]),"")</f>
        <v>CARE</v>
      </c>
    </row>
    <row r="4052" spans="1:29" ht="16.5" customHeight="1">
      <c r="A4052" s="183"/>
      <c r="B4052" s="183" t="s">
        <v>8385</v>
      </c>
      <c r="C4052" s="195" t="s">
        <v>5039</v>
      </c>
      <c r="D4052" s="268" t="s">
        <v>5039</v>
      </c>
      <c r="E4052" s="233" t="s">
        <v>5275</v>
      </c>
      <c r="F4052" s="195" t="s">
        <v>27</v>
      </c>
      <c r="G4052" s="195" t="s">
        <v>8013</v>
      </c>
      <c r="H4052" s="301" t="s">
        <v>8287</v>
      </c>
      <c r="I4052" s="195" t="str">
        <f>IFERROR(VLOOKUP(Table[[#This Row],[Activity Details of Assistance]],WHAT!E:F,2,FALSE),"")</f>
        <v># of HP sessions at HH level</v>
      </c>
      <c r="J4052" s="195"/>
      <c r="K4052">
        <v>12382</v>
      </c>
      <c r="L4052" s="195" t="s">
        <v>28</v>
      </c>
      <c r="M4052" s="293" t="s">
        <v>13</v>
      </c>
      <c r="N4052" t="s">
        <v>14</v>
      </c>
      <c r="O4052" t="s">
        <v>309</v>
      </c>
      <c r="P4052" t="s">
        <v>1606</v>
      </c>
      <c r="Q4052" t="s">
        <v>4662</v>
      </c>
      <c r="R4052" s="230">
        <v>45199</v>
      </c>
      <c r="S4052" s="230">
        <v>45352</v>
      </c>
      <c r="T4052" t="s">
        <v>8407</v>
      </c>
      <c r="U4052" s="259"/>
      <c r="V4052" s="259"/>
      <c r="W4052" s="259"/>
      <c r="X4052" s="259"/>
      <c r="Y4052" s="260"/>
      <c r="Z4052" t="s">
        <v>8468</v>
      </c>
      <c r="AA4052" t="s">
        <v>8469</v>
      </c>
      <c r="AB4052">
        <v>1715054663</v>
      </c>
      <c r="AC4052" s="261" t="str">
        <f>_xlfn.IFNA(IF(Table[[#This Row],[Programme Partner]]&lt;&gt;Table[[#This Row],[Implementing Partner]],CONCATENATE(Table[[#This Row],[Programme Partner]],"-",Table[[#This Row],[Implementing Partner]]),Table[[#This Row],[Programme Partner]]),"")</f>
        <v>CARE</v>
      </c>
    </row>
    <row r="4053" spans="1:29" ht="16.5" customHeight="1">
      <c r="A4053" s="183"/>
      <c r="B4053" s="183" t="s">
        <v>8385</v>
      </c>
      <c r="C4053" s="195" t="s">
        <v>5039</v>
      </c>
      <c r="D4053" s="268" t="s">
        <v>5039</v>
      </c>
      <c r="E4053" s="233" t="s">
        <v>5275</v>
      </c>
      <c r="F4053" s="195" t="s">
        <v>27</v>
      </c>
      <c r="G4053" s="195" t="s">
        <v>8013</v>
      </c>
      <c r="H4053" s="301" t="s">
        <v>8322</v>
      </c>
      <c r="I4053" s="195" t="str">
        <f>IFERROR(VLOOKUP(Table[[#This Row],[Activity Details of Assistance]],WHAT!E:F,2,FALSE),"")</f>
        <v># of female in reproductive age</v>
      </c>
      <c r="J4053" s="195"/>
      <c r="K4053">
        <v>19002</v>
      </c>
      <c r="L4053" s="195" t="s">
        <v>28</v>
      </c>
      <c r="M4053" s="293" t="s">
        <v>13</v>
      </c>
      <c r="N4053" t="s">
        <v>14</v>
      </c>
      <c r="O4053" t="s">
        <v>309</v>
      </c>
      <c r="P4053" t="s">
        <v>1606</v>
      </c>
      <c r="Q4053" t="s">
        <v>4662</v>
      </c>
      <c r="R4053" s="230">
        <v>45199</v>
      </c>
      <c r="S4053" s="230">
        <v>45352</v>
      </c>
      <c r="T4053" t="s">
        <v>8407</v>
      </c>
      <c r="U4053" s="259"/>
      <c r="V4053" s="259"/>
      <c r="W4053" s="259"/>
      <c r="X4053" s="259"/>
      <c r="Y4053" s="260"/>
      <c r="Z4053" t="s">
        <v>8468</v>
      </c>
      <c r="AA4053" t="s">
        <v>8469</v>
      </c>
      <c r="AB4053">
        <v>1715054663</v>
      </c>
      <c r="AC4053" s="261" t="str">
        <f>_xlfn.IFNA(IF(Table[[#This Row],[Programme Partner]]&lt;&gt;Table[[#This Row],[Implementing Partner]],CONCATENATE(Table[[#This Row],[Programme Partner]],"-",Table[[#This Row],[Implementing Partner]]),Table[[#This Row],[Programme Partner]]),"")</f>
        <v>CARE</v>
      </c>
    </row>
    <row r="4054" spans="1:29" ht="16.5" customHeight="1">
      <c r="A4054" s="183"/>
      <c r="B4054" s="183" t="s">
        <v>8385</v>
      </c>
      <c r="C4054" s="195" t="s">
        <v>5039</v>
      </c>
      <c r="D4054" s="268" t="s">
        <v>5039</v>
      </c>
      <c r="E4054" s="233" t="s">
        <v>5275</v>
      </c>
      <c r="F4054" s="195" t="s">
        <v>27</v>
      </c>
      <c r="G4054" s="195" t="s">
        <v>8014</v>
      </c>
      <c r="H4054" s="301" t="s">
        <v>8313</v>
      </c>
      <c r="I4054" s="195" t="str">
        <f>IFERROR(VLOOKUP(Table[[#This Row],[Activity Details of Assistance]],WHAT!E:F,2,FALSE),"")</f>
        <v># of campaign per camp </v>
      </c>
      <c r="J4054" s="195"/>
      <c r="K4054">
        <v>8</v>
      </c>
      <c r="L4054" s="195" t="s">
        <v>28</v>
      </c>
      <c r="M4054" s="293" t="s">
        <v>13</v>
      </c>
      <c r="N4054" t="s">
        <v>14</v>
      </c>
      <c r="O4054" t="s">
        <v>309</v>
      </c>
      <c r="P4054" t="s">
        <v>1606</v>
      </c>
      <c r="Q4054" t="s">
        <v>4662</v>
      </c>
      <c r="R4054" s="230">
        <v>45199</v>
      </c>
      <c r="S4054" s="230">
        <v>45352</v>
      </c>
      <c r="T4054" t="s">
        <v>8407</v>
      </c>
      <c r="U4054" s="259"/>
      <c r="V4054" s="259"/>
      <c r="W4054" s="259"/>
      <c r="X4054" s="259"/>
      <c r="Y4054" s="260"/>
      <c r="Z4054" t="s">
        <v>8468</v>
      </c>
      <c r="AA4054" t="s">
        <v>8469</v>
      </c>
      <c r="AB4054">
        <v>1715054663</v>
      </c>
      <c r="AC4054" s="261" t="str">
        <f>_xlfn.IFNA(IF(Table[[#This Row],[Programme Partner]]&lt;&gt;Table[[#This Row],[Implementing Partner]],CONCATENATE(Table[[#This Row],[Programme Partner]],"-",Table[[#This Row],[Implementing Partner]]),Table[[#This Row],[Programme Partner]]),"")</f>
        <v>CARE</v>
      </c>
    </row>
    <row r="4055" spans="1:29" ht="16.5" customHeight="1">
      <c r="A4055" s="183"/>
      <c r="B4055" s="183" t="s">
        <v>8385</v>
      </c>
      <c r="C4055" s="195" t="s">
        <v>5039</v>
      </c>
      <c r="D4055" s="268" t="s">
        <v>5039</v>
      </c>
      <c r="E4055" s="233" t="s">
        <v>5275</v>
      </c>
      <c r="F4055" s="195" t="s">
        <v>27</v>
      </c>
      <c r="G4055" s="195" t="s">
        <v>8014</v>
      </c>
      <c r="H4055" s="301" t="s">
        <v>8401</v>
      </c>
      <c r="I4055" s="195" t="str">
        <f>IFERROR(VLOOKUP(Table[[#This Row],[Activity Details of Assistance]],WHAT!E:F,2,FALSE),"")</f>
        <v># of household</v>
      </c>
      <c r="J4055" s="195"/>
      <c r="K4055">
        <v>1703</v>
      </c>
      <c r="L4055" s="195" t="s">
        <v>28</v>
      </c>
      <c r="M4055" s="293" t="s">
        <v>13</v>
      </c>
      <c r="N4055" t="s">
        <v>14</v>
      </c>
      <c r="O4055" t="s">
        <v>309</v>
      </c>
      <c r="P4055" t="s">
        <v>1606</v>
      </c>
      <c r="Q4055" t="s">
        <v>4662</v>
      </c>
      <c r="R4055" s="230">
        <v>45199</v>
      </c>
      <c r="S4055" s="230">
        <v>45352</v>
      </c>
      <c r="T4055" t="s">
        <v>8407</v>
      </c>
      <c r="U4055" s="259"/>
      <c r="V4055" s="259"/>
      <c r="W4055" s="259"/>
      <c r="X4055" s="259"/>
      <c r="Y4055" s="260"/>
      <c r="Z4055" t="s">
        <v>8468</v>
      </c>
      <c r="AA4055" t="s">
        <v>8469</v>
      </c>
      <c r="AB4055">
        <v>1715054663</v>
      </c>
      <c r="AC4055" s="261" t="str">
        <f>_xlfn.IFNA(IF(Table[[#This Row],[Programme Partner]]&lt;&gt;Table[[#This Row],[Implementing Partner]],CONCATENATE(Table[[#This Row],[Programme Partner]],"-",Table[[#This Row],[Implementing Partner]]),Table[[#This Row],[Programme Partner]]),"")</f>
        <v>CARE</v>
      </c>
    </row>
    <row r="4056" spans="1:29" ht="16.5" customHeight="1">
      <c r="A4056" s="183"/>
      <c r="B4056" s="183" t="s">
        <v>8385</v>
      </c>
      <c r="C4056" s="195" t="s">
        <v>5039</v>
      </c>
      <c r="D4056" s="268" t="s">
        <v>5039</v>
      </c>
      <c r="E4056" s="233" t="s">
        <v>5275</v>
      </c>
      <c r="F4056" s="195" t="s">
        <v>27</v>
      </c>
      <c r="G4056" s="195" t="s">
        <v>8014</v>
      </c>
      <c r="H4056" s="301" t="s">
        <v>8412</v>
      </c>
      <c r="I4056" s="195" t="str">
        <f>IFERROR(VLOOKUP(Table[[#This Row],[Activity Details of Assistance]],WHAT!E:F,2,FALSE),"")</f>
        <v># of HH</v>
      </c>
      <c r="J4056" s="195"/>
      <c r="K4056">
        <v>4348</v>
      </c>
      <c r="L4056" s="195" t="s">
        <v>28</v>
      </c>
      <c r="M4056" s="293" t="s">
        <v>13</v>
      </c>
      <c r="N4056" t="s">
        <v>14</v>
      </c>
      <c r="O4056" t="s">
        <v>309</v>
      </c>
      <c r="P4056" t="s">
        <v>1606</v>
      </c>
      <c r="Q4056" t="s">
        <v>4662</v>
      </c>
      <c r="R4056" s="230">
        <v>45199</v>
      </c>
      <c r="S4056" s="230">
        <v>45352</v>
      </c>
      <c r="T4056" t="s">
        <v>8407</v>
      </c>
      <c r="U4056" s="259"/>
      <c r="V4056" s="259"/>
      <c r="W4056" s="259"/>
      <c r="X4056" s="259"/>
      <c r="Y4056" s="260"/>
      <c r="Z4056" t="s">
        <v>8468</v>
      </c>
      <c r="AA4056" t="s">
        <v>8469</v>
      </c>
      <c r="AB4056">
        <v>1715054663</v>
      </c>
      <c r="AC4056" s="261" t="str">
        <f>_xlfn.IFNA(IF(Table[[#This Row],[Programme Partner]]&lt;&gt;Table[[#This Row],[Implementing Partner]],CONCATENATE(Table[[#This Row],[Programme Partner]],"-",Table[[#This Row],[Implementing Partner]]),Table[[#This Row],[Programme Partner]]),"")</f>
        <v>CARE</v>
      </c>
    </row>
    <row r="4057" spans="1:29" ht="16.5" customHeight="1">
      <c r="A4057" s="183"/>
      <c r="B4057" s="183" t="s">
        <v>8385</v>
      </c>
      <c r="C4057" s="195" t="s">
        <v>5273</v>
      </c>
      <c r="D4057" s="268" t="s">
        <v>5184</v>
      </c>
      <c r="E4057" s="233" t="s">
        <v>5273</v>
      </c>
      <c r="F4057" s="195" t="s">
        <v>27</v>
      </c>
      <c r="G4057" s="195" t="s">
        <v>8011</v>
      </c>
      <c r="H4057" s="301" t="s">
        <v>8363</v>
      </c>
      <c r="I4057" s="195" t="str">
        <f>IFERROR(VLOOKUP(Table[[#This Row],[Activity Details of Assistance]],WHAT!E:F,2,FALSE),"")</f>
        <v># of tube well</v>
      </c>
      <c r="J4057" s="195"/>
      <c r="K4057">
        <v>136</v>
      </c>
      <c r="L4057" s="195" t="s">
        <v>28</v>
      </c>
      <c r="M4057" s="293" t="s">
        <v>13</v>
      </c>
      <c r="N4057" t="s">
        <v>14</v>
      </c>
      <c r="O4057" t="s">
        <v>309</v>
      </c>
      <c r="P4057" t="s">
        <v>1606</v>
      </c>
      <c r="Q4057" t="s">
        <v>6386</v>
      </c>
      <c r="R4057" s="230">
        <v>45199</v>
      </c>
      <c r="S4057" s="230">
        <v>45261</v>
      </c>
      <c r="T4057" t="s">
        <v>8407</v>
      </c>
      <c r="U4057" s="259"/>
      <c r="V4057" s="259"/>
      <c r="W4057" s="259"/>
      <c r="X4057" s="259"/>
      <c r="Y4057" s="260"/>
      <c r="Z4057" t="s">
        <v>8458</v>
      </c>
      <c r="AA4057" t="s">
        <v>8459</v>
      </c>
      <c r="AB4057" t="s">
        <v>8460</v>
      </c>
      <c r="AC4057" s="261" t="str">
        <f>_xlfn.IFNA(IF(Table[[#This Row],[Programme Partner]]&lt;&gt;Table[[#This Row],[Implementing Partner]],CONCATENATE(Table[[#This Row],[Programme Partner]],"-",Table[[#This Row],[Implementing Partner]]),Table[[#This Row],[Programme Partner]]),"")</f>
        <v>UNHCR-NGOF</v>
      </c>
    </row>
    <row r="4058" spans="1:29" ht="16.5" customHeight="1">
      <c r="A4058" s="183"/>
      <c r="B4058" s="183" t="s">
        <v>8385</v>
      </c>
      <c r="C4058" s="195" t="s">
        <v>5273</v>
      </c>
      <c r="D4058" s="268" t="s">
        <v>5184</v>
      </c>
      <c r="E4058" s="233" t="s">
        <v>5273</v>
      </c>
      <c r="F4058" s="195" t="s">
        <v>27</v>
      </c>
      <c r="G4058" s="195" t="s">
        <v>8012</v>
      </c>
      <c r="H4058" s="301" t="s">
        <v>8318</v>
      </c>
      <c r="I4058" s="195" t="str">
        <f>IFERROR(VLOOKUP(Table[[#This Row],[Activity Details of Assistance]],WHAT!E:F,2,FALSE),"")</f>
        <v># of door</v>
      </c>
      <c r="J4058" s="195"/>
      <c r="K4058">
        <v>5</v>
      </c>
      <c r="L4058" s="195" t="s">
        <v>28</v>
      </c>
      <c r="M4058" s="293" t="s">
        <v>13</v>
      </c>
      <c r="N4058" t="s">
        <v>14</v>
      </c>
      <c r="O4058" t="s">
        <v>309</v>
      </c>
      <c r="P4058" t="s">
        <v>1606</v>
      </c>
      <c r="Q4058" t="s">
        <v>6386</v>
      </c>
      <c r="R4058" s="230">
        <v>45199</v>
      </c>
      <c r="S4058" s="230">
        <v>45261</v>
      </c>
      <c r="T4058" t="s">
        <v>8407</v>
      </c>
      <c r="U4058" s="259"/>
      <c r="V4058" s="259"/>
      <c r="W4058" s="259"/>
      <c r="X4058" s="259"/>
      <c r="Y4058" s="260"/>
      <c r="Z4058" t="s">
        <v>8458</v>
      </c>
      <c r="AA4058" t="s">
        <v>8459</v>
      </c>
      <c r="AB4058" t="s">
        <v>8460</v>
      </c>
      <c r="AC4058" s="261" t="str">
        <f>_xlfn.IFNA(IF(Table[[#This Row],[Programme Partner]]&lt;&gt;Table[[#This Row],[Implementing Partner]],CONCATENATE(Table[[#This Row],[Programme Partner]],"-",Table[[#This Row],[Implementing Partner]]),Table[[#This Row],[Programme Partner]]),"")</f>
        <v>UNHCR-NGOF</v>
      </c>
    </row>
    <row r="4059" spans="1:29" ht="16.5" customHeight="1">
      <c r="A4059" s="183"/>
      <c r="B4059" s="183" t="s">
        <v>8385</v>
      </c>
      <c r="C4059" s="195" t="s">
        <v>5273</v>
      </c>
      <c r="D4059" s="268" t="s">
        <v>5184</v>
      </c>
      <c r="E4059" s="233" t="s">
        <v>5273</v>
      </c>
      <c r="F4059" s="195" t="s">
        <v>27</v>
      </c>
      <c r="G4059" s="195" t="s">
        <v>8012</v>
      </c>
      <c r="H4059" s="301" t="s">
        <v>8323</v>
      </c>
      <c r="I4059" s="195" t="str">
        <f>IFERROR(VLOOKUP(Table[[#This Row],[Activity Details of Assistance]],WHAT!E:F,2,FALSE),"")</f>
        <v xml:space="preserve"># of door </v>
      </c>
      <c r="J4059" s="195"/>
      <c r="K4059">
        <v>5</v>
      </c>
      <c r="L4059" s="195" t="s">
        <v>28</v>
      </c>
      <c r="M4059" s="293" t="s">
        <v>13</v>
      </c>
      <c r="N4059" t="s">
        <v>14</v>
      </c>
      <c r="O4059" t="s">
        <v>309</v>
      </c>
      <c r="P4059" t="s">
        <v>1606</v>
      </c>
      <c r="Q4059" t="s">
        <v>6386</v>
      </c>
      <c r="R4059" s="230">
        <v>45199</v>
      </c>
      <c r="S4059" s="230">
        <v>45261</v>
      </c>
      <c r="T4059" t="s">
        <v>8407</v>
      </c>
      <c r="U4059" s="259"/>
      <c r="V4059" s="259"/>
      <c r="W4059" s="259"/>
      <c r="X4059" s="259"/>
      <c r="Y4059" s="260"/>
      <c r="Z4059" t="s">
        <v>8458</v>
      </c>
      <c r="AA4059" t="s">
        <v>8459</v>
      </c>
      <c r="AB4059" t="s">
        <v>8460</v>
      </c>
      <c r="AC4059" s="261" t="str">
        <f>_xlfn.IFNA(IF(Table[[#This Row],[Programme Partner]]&lt;&gt;Table[[#This Row],[Implementing Partner]],CONCATENATE(Table[[#This Row],[Programme Partner]],"-",Table[[#This Row],[Implementing Partner]]),Table[[#This Row],[Programme Partner]]),"")</f>
        <v>UNHCR-NGOF</v>
      </c>
    </row>
    <row r="4060" spans="1:29" ht="16.5" customHeight="1">
      <c r="A4060" s="183"/>
      <c r="B4060" s="183" t="s">
        <v>8385</v>
      </c>
      <c r="C4060" s="195" t="s">
        <v>5273</v>
      </c>
      <c r="D4060" s="268" t="s">
        <v>5184</v>
      </c>
      <c r="E4060" s="233" t="s">
        <v>5273</v>
      </c>
      <c r="F4060" s="195" t="s">
        <v>27</v>
      </c>
      <c r="G4060" s="195" t="s">
        <v>8012</v>
      </c>
      <c r="H4060" s="301" t="s">
        <v>8364</v>
      </c>
      <c r="I4060" s="195" t="str">
        <f>IFERROR(VLOOKUP(Table[[#This Row],[Activity Details of Assistance]],WHAT!E:F,2,FALSE),"")</f>
        <v xml:space="preserve"># of door </v>
      </c>
      <c r="J4060" s="195"/>
      <c r="K4060">
        <v>86</v>
      </c>
      <c r="L4060" s="195" t="s">
        <v>28</v>
      </c>
      <c r="M4060" s="293" t="s">
        <v>13</v>
      </c>
      <c r="N4060" t="s">
        <v>14</v>
      </c>
      <c r="O4060" t="s">
        <v>309</v>
      </c>
      <c r="P4060" t="s">
        <v>1606</v>
      </c>
      <c r="Q4060" t="s">
        <v>6386</v>
      </c>
      <c r="R4060" s="230">
        <v>45199</v>
      </c>
      <c r="S4060" s="230">
        <v>45261</v>
      </c>
      <c r="T4060" t="s">
        <v>8407</v>
      </c>
      <c r="U4060" s="259"/>
      <c r="V4060" s="259"/>
      <c r="W4060" s="259"/>
      <c r="X4060" s="259"/>
      <c r="Y4060" s="260"/>
      <c r="Z4060" t="s">
        <v>8458</v>
      </c>
      <c r="AA4060" t="s">
        <v>8459</v>
      </c>
      <c r="AB4060" t="s">
        <v>8460</v>
      </c>
      <c r="AC4060" s="261" t="str">
        <f>_xlfn.IFNA(IF(Table[[#This Row],[Programme Partner]]&lt;&gt;Table[[#This Row],[Implementing Partner]],CONCATENATE(Table[[#This Row],[Programme Partner]],"-",Table[[#This Row],[Implementing Partner]]),Table[[#This Row],[Programme Partner]]),"")</f>
        <v>UNHCR-NGOF</v>
      </c>
    </row>
    <row r="4061" spans="1:29" ht="16.5" customHeight="1">
      <c r="A4061" s="183"/>
      <c r="B4061" s="183" t="s">
        <v>8385</v>
      </c>
      <c r="C4061" s="195" t="s">
        <v>5273</v>
      </c>
      <c r="D4061" s="268" t="s">
        <v>5184</v>
      </c>
      <c r="E4061" s="233" t="s">
        <v>5273</v>
      </c>
      <c r="F4061" s="195" t="s">
        <v>27</v>
      </c>
      <c r="G4061" s="195" t="s">
        <v>8012</v>
      </c>
      <c r="H4061" s="301" t="s">
        <v>8403</v>
      </c>
      <c r="I4061" s="195" t="str">
        <f>IFERROR(VLOOKUP(Table[[#This Row],[Activity Details of Assistance]],WHAT!E:F,2,FALSE),"")</f>
        <v># of door</v>
      </c>
      <c r="J4061" s="195"/>
      <c r="K4061">
        <v>3</v>
      </c>
      <c r="L4061" s="195" t="s">
        <v>28</v>
      </c>
      <c r="M4061" s="293" t="s">
        <v>13</v>
      </c>
      <c r="N4061" t="s">
        <v>14</v>
      </c>
      <c r="O4061" t="s">
        <v>309</v>
      </c>
      <c r="P4061" t="s">
        <v>1606</v>
      </c>
      <c r="Q4061" t="s">
        <v>6386</v>
      </c>
      <c r="R4061" s="230">
        <v>45199</v>
      </c>
      <c r="S4061" s="230">
        <v>45261</v>
      </c>
      <c r="T4061" t="s">
        <v>8407</v>
      </c>
      <c r="U4061" s="259"/>
      <c r="V4061" s="259"/>
      <c r="W4061" s="259"/>
      <c r="X4061" s="259"/>
      <c r="Y4061" s="260"/>
      <c r="Z4061" t="s">
        <v>8458</v>
      </c>
      <c r="AA4061" t="s">
        <v>8459</v>
      </c>
      <c r="AB4061" t="s">
        <v>8460</v>
      </c>
      <c r="AC4061" s="261" t="str">
        <f>_xlfn.IFNA(IF(Table[[#This Row],[Programme Partner]]&lt;&gt;Table[[#This Row],[Implementing Partner]],CONCATENATE(Table[[#This Row],[Programme Partner]],"-",Table[[#This Row],[Implementing Partner]]),Table[[#This Row],[Programme Partner]]),"")</f>
        <v>UNHCR-NGOF</v>
      </c>
    </row>
    <row r="4062" spans="1:29" ht="16.5" customHeight="1">
      <c r="A4062" s="183"/>
      <c r="B4062" s="183" t="s">
        <v>8385</v>
      </c>
      <c r="C4062" s="195" t="s">
        <v>5273</v>
      </c>
      <c r="D4062" s="268" t="s">
        <v>5184</v>
      </c>
      <c r="E4062" s="233" t="s">
        <v>5273</v>
      </c>
      <c r="F4062" s="195" t="s">
        <v>27</v>
      </c>
      <c r="G4062" s="195" t="s">
        <v>8012</v>
      </c>
      <c r="H4062" s="301" t="s">
        <v>8316</v>
      </c>
      <c r="I4062" s="195" t="str">
        <f>IFERROR(VLOOKUP(Table[[#This Row],[Activity Details of Assistance]],WHAT!E:F,2,FALSE),"")</f>
        <v># of door</v>
      </c>
      <c r="J4062" s="195"/>
      <c r="K4062">
        <v>2</v>
      </c>
      <c r="L4062" s="195" t="s">
        <v>28</v>
      </c>
      <c r="M4062" s="293" t="s">
        <v>13</v>
      </c>
      <c r="N4062" t="s">
        <v>14</v>
      </c>
      <c r="O4062" t="s">
        <v>309</v>
      </c>
      <c r="P4062" t="s">
        <v>1606</v>
      </c>
      <c r="Q4062" t="s">
        <v>6386</v>
      </c>
      <c r="R4062" s="230">
        <v>45199</v>
      </c>
      <c r="S4062" s="230">
        <v>45261</v>
      </c>
      <c r="T4062" t="s">
        <v>8407</v>
      </c>
      <c r="U4062" s="259"/>
      <c r="V4062" s="259"/>
      <c r="W4062" s="259"/>
      <c r="X4062" s="259"/>
      <c r="Y4062" s="260"/>
      <c r="Z4062" t="s">
        <v>8458</v>
      </c>
      <c r="AA4062" t="s">
        <v>8459</v>
      </c>
      <c r="AB4062" t="s">
        <v>8460</v>
      </c>
      <c r="AC4062" s="261" t="str">
        <f>_xlfn.IFNA(IF(Table[[#This Row],[Programme Partner]]&lt;&gt;Table[[#This Row],[Implementing Partner]],CONCATENATE(Table[[#This Row],[Programme Partner]],"-",Table[[#This Row],[Implementing Partner]]),Table[[#This Row],[Programme Partner]]),"")</f>
        <v>UNHCR-NGOF</v>
      </c>
    </row>
    <row r="4063" spans="1:29" ht="16.5" customHeight="1">
      <c r="A4063" s="183"/>
      <c r="B4063" s="183" t="s">
        <v>8385</v>
      </c>
      <c r="C4063" s="195" t="s">
        <v>5273</v>
      </c>
      <c r="D4063" s="268" t="s">
        <v>5184</v>
      </c>
      <c r="E4063" s="233" t="s">
        <v>5273</v>
      </c>
      <c r="F4063" s="195" t="s">
        <v>27</v>
      </c>
      <c r="G4063" s="195" t="s">
        <v>8012</v>
      </c>
      <c r="H4063" s="301" t="s">
        <v>8365</v>
      </c>
      <c r="I4063" s="195" t="str">
        <f>IFERROR(VLOOKUP(Table[[#This Row],[Activity Details of Assistance]],WHAT!E:F,2,FALSE),"")</f>
        <v># of door</v>
      </c>
      <c r="J4063" s="195"/>
      <c r="K4063">
        <v>418</v>
      </c>
      <c r="L4063" s="195" t="s">
        <v>28</v>
      </c>
      <c r="M4063" s="293" t="s">
        <v>13</v>
      </c>
      <c r="N4063" t="s">
        <v>14</v>
      </c>
      <c r="O4063" t="s">
        <v>309</v>
      </c>
      <c r="P4063" t="s">
        <v>1606</v>
      </c>
      <c r="Q4063" t="s">
        <v>6386</v>
      </c>
      <c r="R4063" s="230">
        <v>45199</v>
      </c>
      <c r="S4063" s="230">
        <v>45261</v>
      </c>
      <c r="T4063" t="s">
        <v>8407</v>
      </c>
      <c r="U4063" s="259"/>
      <c r="V4063" s="259"/>
      <c r="W4063" s="259"/>
      <c r="X4063" s="259"/>
      <c r="Y4063" s="260"/>
      <c r="Z4063" t="s">
        <v>8458</v>
      </c>
      <c r="AA4063" t="s">
        <v>8459</v>
      </c>
      <c r="AB4063" t="s">
        <v>8460</v>
      </c>
      <c r="AC4063" s="261" t="str">
        <f>_xlfn.IFNA(IF(Table[[#This Row],[Programme Partner]]&lt;&gt;Table[[#This Row],[Implementing Partner]],CONCATENATE(Table[[#This Row],[Programme Partner]],"-",Table[[#This Row],[Implementing Partner]]),Table[[#This Row],[Programme Partner]]),"")</f>
        <v>UNHCR-NGOF</v>
      </c>
    </row>
    <row r="4064" spans="1:29" ht="16.5" customHeight="1">
      <c r="A4064" s="183"/>
      <c r="B4064" s="183" t="s">
        <v>8385</v>
      </c>
      <c r="C4064" s="195" t="s">
        <v>5273</v>
      </c>
      <c r="D4064" s="268" t="s">
        <v>5184</v>
      </c>
      <c r="E4064" s="233" t="s">
        <v>5273</v>
      </c>
      <c r="F4064" s="195" t="s">
        <v>27</v>
      </c>
      <c r="G4064" s="195" t="s">
        <v>8012</v>
      </c>
      <c r="H4064" s="301" t="s">
        <v>8312</v>
      </c>
      <c r="I4064" s="195" t="str">
        <f>IFERROR(VLOOKUP(Table[[#This Row],[Activity Details of Assistance]],WHAT!E:F,2,FALSE),"")</f>
        <v># of door</v>
      </c>
      <c r="J4064" s="195"/>
      <c r="K4064">
        <v>367</v>
      </c>
      <c r="L4064" s="195" t="s">
        <v>28</v>
      </c>
      <c r="M4064" s="293" t="s">
        <v>13</v>
      </c>
      <c r="N4064" t="s">
        <v>14</v>
      </c>
      <c r="O4064" t="s">
        <v>309</v>
      </c>
      <c r="P4064" t="s">
        <v>1606</v>
      </c>
      <c r="Q4064" t="s">
        <v>6386</v>
      </c>
      <c r="R4064" s="230">
        <v>45199</v>
      </c>
      <c r="S4064" s="230">
        <v>45261</v>
      </c>
      <c r="T4064" t="s">
        <v>8407</v>
      </c>
      <c r="U4064" s="259"/>
      <c r="V4064" s="259"/>
      <c r="W4064" s="259"/>
      <c r="X4064" s="259"/>
      <c r="Y4064" s="260"/>
      <c r="Z4064" t="s">
        <v>8458</v>
      </c>
      <c r="AA4064" t="s">
        <v>8459</v>
      </c>
      <c r="AB4064" t="s">
        <v>8460</v>
      </c>
      <c r="AC4064" s="261" t="str">
        <f>_xlfn.IFNA(IF(Table[[#This Row],[Programme Partner]]&lt;&gt;Table[[#This Row],[Implementing Partner]],CONCATENATE(Table[[#This Row],[Programme Partner]],"-",Table[[#This Row],[Implementing Partner]]),Table[[#This Row],[Programme Partner]]),"")</f>
        <v>UNHCR-NGOF</v>
      </c>
    </row>
    <row r="4065" spans="1:29" ht="16.5" customHeight="1">
      <c r="A4065" s="183"/>
      <c r="B4065" s="183" t="s">
        <v>8385</v>
      </c>
      <c r="C4065" s="195" t="s">
        <v>5273</v>
      </c>
      <c r="D4065" s="268" t="s">
        <v>5184</v>
      </c>
      <c r="E4065" s="233" t="s">
        <v>5273</v>
      </c>
      <c r="F4065" s="195" t="s">
        <v>27</v>
      </c>
      <c r="G4065" s="195" t="s">
        <v>8013</v>
      </c>
      <c r="H4065" s="301" t="s">
        <v>8286</v>
      </c>
      <c r="I4065" s="195" t="str">
        <f>IFERROR(VLOOKUP(Table[[#This Row],[Activity Details of Assistance]],WHAT!E:F,2,FALSE),"")</f>
        <v># of HP sessions at community level</v>
      </c>
      <c r="J4065" s="195"/>
      <c r="K4065">
        <v>60</v>
      </c>
      <c r="L4065" s="195" t="s">
        <v>28</v>
      </c>
      <c r="M4065" s="293" t="s">
        <v>13</v>
      </c>
      <c r="N4065" t="s">
        <v>14</v>
      </c>
      <c r="O4065" t="s">
        <v>309</v>
      </c>
      <c r="P4065" t="s">
        <v>1606</v>
      </c>
      <c r="Q4065" t="s">
        <v>6386</v>
      </c>
      <c r="R4065" s="230">
        <v>45199</v>
      </c>
      <c r="S4065" s="230">
        <v>45261</v>
      </c>
      <c r="T4065" t="s">
        <v>8407</v>
      </c>
      <c r="U4065" s="259"/>
      <c r="V4065" s="259"/>
      <c r="W4065" s="259"/>
      <c r="X4065" s="259"/>
      <c r="Y4065" s="260"/>
      <c r="Z4065" t="s">
        <v>8458</v>
      </c>
      <c r="AA4065" t="s">
        <v>8459</v>
      </c>
      <c r="AB4065" t="s">
        <v>8460</v>
      </c>
      <c r="AC4065" s="261" t="str">
        <f>_xlfn.IFNA(IF(Table[[#This Row],[Programme Partner]]&lt;&gt;Table[[#This Row],[Implementing Partner]],CONCATENATE(Table[[#This Row],[Programme Partner]],"-",Table[[#This Row],[Implementing Partner]]),Table[[#This Row],[Programme Partner]]),"")</f>
        <v>UNHCR-NGOF</v>
      </c>
    </row>
    <row r="4066" spans="1:29" ht="16.5" customHeight="1">
      <c r="A4066" s="183"/>
      <c r="B4066" s="183" t="s">
        <v>8385</v>
      </c>
      <c r="C4066" s="195" t="s">
        <v>5273</v>
      </c>
      <c r="D4066" s="268" t="s">
        <v>5184</v>
      </c>
      <c r="E4066" s="233" t="s">
        <v>5273</v>
      </c>
      <c r="F4066" s="195" t="s">
        <v>27</v>
      </c>
      <c r="G4066" s="195" t="s">
        <v>8013</v>
      </c>
      <c r="H4066" s="301" t="s">
        <v>8287</v>
      </c>
      <c r="I4066" s="195" t="str">
        <f>IFERROR(VLOOKUP(Table[[#This Row],[Activity Details of Assistance]],WHAT!E:F,2,FALSE),"")</f>
        <v># of HP sessions at HH level</v>
      </c>
      <c r="J4066" s="195"/>
      <c r="K4066">
        <v>3090</v>
      </c>
      <c r="L4066" s="195" t="s">
        <v>28</v>
      </c>
      <c r="M4066" s="293" t="s">
        <v>13</v>
      </c>
      <c r="N4066" t="s">
        <v>14</v>
      </c>
      <c r="O4066" t="s">
        <v>309</v>
      </c>
      <c r="P4066" t="s">
        <v>1606</v>
      </c>
      <c r="Q4066" t="s">
        <v>6386</v>
      </c>
      <c r="R4066" s="230">
        <v>45199</v>
      </c>
      <c r="S4066" s="230">
        <v>45261</v>
      </c>
      <c r="T4066" t="s">
        <v>8407</v>
      </c>
      <c r="U4066" s="259"/>
      <c r="V4066" s="259"/>
      <c r="W4066" s="259"/>
      <c r="X4066" s="259"/>
      <c r="Y4066" s="260"/>
      <c r="Z4066" t="s">
        <v>8458</v>
      </c>
      <c r="AA4066" t="s">
        <v>8459</v>
      </c>
      <c r="AB4066" t="s">
        <v>8460</v>
      </c>
      <c r="AC4066" s="261" t="str">
        <f>_xlfn.IFNA(IF(Table[[#This Row],[Programme Partner]]&lt;&gt;Table[[#This Row],[Implementing Partner]],CONCATENATE(Table[[#This Row],[Programme Partner]],"-",Table[[#This Row],[Implementing Partner]]),Table[[#This Row],[Programme Partner]]),"")</f>
        <v>UNHCR-NGOF</v>
      </c>
    </row>
    <row r="4067" spans="1:29" ht="16.5" customHeight="1">
      <c r="A4067" s="183"/>
      <c r="B4067" s="183" t="s">
        <v>8385</v>
      </c>
      <c r="C4067" s="195" t="s">
        <v>5273</v>
      </c>
      <c r="D4067" s="268" t="s">
        <v>5184</v>
      </c>
      <c r="E4067" s="233" t="s">
        <v>5273</v>
      </c>
      <c r="F4067" s="195" t="s">
        <v>27</v>
      </c>
      <c r="G4067" s="195" t="s">
        <v>8013</v>
      </c>
      <c r="H4067" s="301" t="s">
        <v>8327</v>
      </c>
      <c r="I4067" s="195" t="str">
        <f>IFERROR(VLOOKUP(Table[[#This Row],[Activity Details of Assistance]],WHAT!E:F,2,FALSE),"")</f>
        <v># of HP sessions at institution level</v>
      </c>
      <c r="J4067" s="195"/>
      <c r="K4067">
        <v>5</v>
      </c>
      <c r="L4067" s="195" t="s">
        <v>28</v>
      </c>
      <c r="M4067" s="293" t="s">
        <v>13</v>
      </c>
      <c r="N4067" t="s">
        <v>14</v>
      </c>
      <c r="O4067" t="s">
        <v>309</v>
      </c>
      <c r="P4067" t="s">
        <v>1606</v>
      </c>
      <c r="Q4067" t="s">
        <v>6386</v>
      </c>
      <c r="R4067" s="230">
        <v>45199</v>
      </c>
      <c r="S4067" s="230">
        <v>45261</v>
      </c>
      <c r="T4067" t="s">
        <v>8407</v>
      </c>
      <c r="U4067" s="259"/>
      <c r="V4067" s="259"/>
      <c r="W4067" s="259"/>
      <c r="X4067" s="259"/>
      <c r="Y4067" s="260"/>
      <c r="Z4067" t="s">
        <v>8458</v>
      </c>
      <c r="AA4067" t="s">
        <v>8459</v>
      </c>
      <c r="AB4067" t="s">
        <v>8460</v>
      </c>
      <c r="AC4067" s="261" t="str">
        <f>_xlfn.IFNA(IF(Table[[#This Row],[Programme Partner]]&lt;&gt;Table[[#This Row],[Implementing Partner]],CONCATENATE(Table[[#This Row],[Programme Partner]],"-",Table[[#This Row],[Implementing Partner]]),Table[[#This Row],[Programme Partner]]),"")</f>
        <v>UNHCR-NGOF</v>
      </c>
    </row>
    <row r="4068" spans="1:29" ht="16.5" customHeight="1">
      <c r="A4068" s="183"/>
      <c r="B4068" s="183" t="s">
        <v>8385</v>
      </c>
      <c r="C4068" s="195" t="s">
        <v>5273</v>
      </c>
      <c r="D4068" s="268" t="s">
        <v>5184</v>
      </c>
      <c r="E4068" s="233" t="s">
        <v>5273</v>
      </c>
      <c r="F4068" s="195" t="s">
        <v>27</v>
      </c>
      <c r="G4068" s="195" t="s">
        <v>8013</v>
      </c>
      <c r="H4068" s="301" t="s">
        <v>8288</v>
      </c>
      <c r="I4068" s="195" t="str">
        <f>IFERROR(VLOOKUP(Table[[#This Row],[Activity Details of Assistance]],WHAT!E:F,2,FALSE),"")</f>
        <v># of handwashing station</v>
      </c>
      <c r="J4068" s="195"/>
      <c r="K4068">
        <v>3</v>
      </c>
      <c r="L4068" s="195" t="s">
        <v>28</v>
      </c>
      <c r="M4068" s="293" t="s">
        <v>13</v>
      </c>
      <c r="N4068" t="s">
        <v>14</v>
      </c>
      <c r="O4068" t="s">
        <v>309</v>
      </c>
      <c r="P4068" t="s">
        <v>1606</v>
      </c>
      <c r="Q4068" t="s">
        <v>6386</v>
      </c>
      <c r="R4068" s="230">
        <v>45199</v>
      </c>
      <c r="S4068" s="230">
        <v>45261</v>
      </c>
      <c r="T4068" t="s">
        <v>8407</v>
      </c>
      <c r="U4068" s="259"/>
      <c r="V4068" s="259"/>
      <c r="W4068" s="259"/>
      <c r="X4068" s="259"/>
      <c r="Y4068" s="260"/>
      <c r="Z4068" t="s">
        <v>8458</v>
      </c>
      <c r="AA4068" t="s">
        <v>8459</v>
      </c>
      <c r="AB4068" t="s">
        <v>8460</v>
      </c>
      <c r="AC4068" s="261" t="str">
        <f>_xlfn.IFNA(IF(Table[[#This Row],[Programme Partner]]&lt;&gt;Table[[#This Row],[Implementing Partner]],CONCATENATE(Table[[#This Row],[Programme Partner]],"-",Table[[#This Row],[Implementing Partner]]),Table[[#This Row],[Programme Partner]]),"")</f>
        <v>UNHCR-NGOF</v>
      </c>
    </row>
    <row r="4069" spans="1:29" ht="16.5" customHeight="1">
      <c r="A4069" s="183"/>
      <c r="B4069" s="183" t="s">
        <v>8385</v>
      </c>
      <c r="C4069" s="195" t="s">
        <v>5273</v>
      </c>
      <c r="D4069" s="268" t="s">
        <v>5184</v>
      </c>
      <c r="E4069" s="233" t="s">
        <v>5273</v>
      </c>
      <c r="F4069" s="195" t="s">
        <v>27</v>
      </c>
      <c r="G4069" s="195" t="s">
        <v>8013</v>
      </c>
      <c r="H4069" s="301" t="s">
        <v>8338</v>
      </c>
      <c r="I4069" s="195" t="str">
        <f>IFERROR(VLOOKUP(Table[[#This Row],[Activity Details of Assistance]],WHAT!E:F,2,FALSE),"")</f>
        <v># of facilities</v>
      </c>
      <c r="J4069" s="195"/>
      <c r="K4069">
        <v>1852</v>
      </c>
      <c r="L4069" s="195" t="s">
        <v>28</v>
      </c>
      <c r="M4069" s="293" t="s">
        <v>13</v>
      </c>
      <c r="N4069" t="s">
        <v>14</v>
      </c>
      <c r="O4069" t="s">
        <v>309</v>
      </c>
      <c r="P4069" t="s">
        <v>1606</v>
      </c>
      <c r="Q4069" t="s">
        <v>6386</v>
      </c>
      <c r="R4069" s="230">
        <v>45199</v>
      </c>
      <c r="S4069" s="230">
        <v>45261</v>
      </c>
      <c r="T4069" t="s">
        <v>8407</v>
      </c>
      <c r="U4069" s="259"/>
      <c r="V4069" s="259"/>
      <c r="W4069" s="259"/>
      <c r="X4069" s="259"/>
      <c r="Y4069" s="260"/>
      <c r="Z4069" t="s">
        <v>8458</v>
      </c>
      <c r="AA4069" t="s">
        <v>8459</v>
      </c>
      <c r="AB4069" t="s">
        <v>8460</v>
      </c>
      <c r="AC4069" s="261" t="str">
        <f>_xlfn.IFNA(IF(Table[[#This Row],[Programme Partner]]&lt;&gt;Table[[#This Row],[Implementing Partner]],CONCATENATE(Table[[#This Row],[Programme Partner]],"-",Table[[#This Row],[Implementing Partner]]),Table[[#This Row],[Programme Partner]]),"")</f>
        <v>UNHCR-NGOF</v>
      </c>
    </row>
    <row r="4070" spans="1:29" ht="16.5" customHeight="1">
      <c r="A4070" s="183"/>
      <c r="B4070" s="183" t="s">
        <v>8385</v>
      </c>
      <c r="C4070" s="195" t="s">
        <v>5273</v>
      </c>
      <c r="D4070" s="268" t="s">
        <v>5184</v>
      </c>
      <c r="E4070" s="233" t="s">
        <v>5273</v>
      </c>
      <c r="F4070" s="195" t="s">
        <v>27</v>
      </c>
      <c r="G4070" s="195" t="s">
        <v>8014</v>
      </c>
      <c r="H4070" s="301" t="s">
        <v>8313</v>
      </c>
      <c r="I4070" s="195" t="str">
        <f>IFERROR(VLOOKUP(Table[[#This Row],[Activity Details of Assistance]],WHAT!E:F,2,FALSE),"")</f>
        <v># of campaign per camp </v>
      </c>
      <c r="J4070" s="195"/>
      <c r="K4070">
        <v>5</v>
      </c>
      <c r="L4070" s="195" t="s">
        <v>28</v>
      </c>
      <c r="M4070" s="293" t="s">
        <v>13</v>
      </c>
      <c r="N4070" t="s">
        <v>14</v>
      </c>
      <c r="O4070" t="s">
        <v>309</v>
      </c>
      <c r="P4070" t="s">
        <v>1606</v>
      </c>
      <c r="Q4070" t="s">
        <v>6386</v>
      </c>
      <c r="R4070" s="230">
        <v>45199</v>
      </c>
      <c r="S4070" s="230">
        <v>45261</v>
      </c>
      <c r="T4070" t="s">
        <v>8407</v>
      </c>
      <c r="U4070" s="259"/>
      <c r="V4070" s="259"/>
      <c r="W4070" s="259"/>
      <c r="X4070" s="259"/>
      <c r="Y4070" s="260"/>
      <c r="Z4070" t="s">
        <v>8458</v>
      </c>
      <c r="AA4070" t="s">
        <v>8459</v>
      </c>
      <c r="AB4070" t="s">
        <v>8460</v>
      </c>
      <c r="AC4070" s="261" t="str">
        <f>_xlfn.IFNA(IF(Table[[#This Row],[Programme Partner]]&lt;&gt;Table[[#This Row],[Implementing Partner]],CONCATENATE(Table[[#This Row],[Programme Partner]],"-",Table[[#This Row],[Implementing Partner]]),Table[[#This Row],[Programme Partner]]),"")</f>
        <v>UNHCR-NGOF</v>
      </c>
    </row>
    <row r="4071" spans="1:29" ht="16.5" customHeight="1">
      <c r="A4071" s="183"/>
      <c r="B4071" s="183" t="s">
        <v>8385</v>
      </c>
      <c r="C4071" s="195" t="s">
        <v>5273</v>
      </c>
      <c r="D4071" s="268" t="s">
        <v>5184</v>
      </c>
      <c r="E4071" s="233" t="s">
        <v>5273</v>
      </c>
      <c r="F4071" s="195" t="s">
        <v>27</v>
      </c>
      <c r="G4071" s="195" t="s">
        <v>8014</v>
      </c>
      <c r="H4071" s="301" t="s">
        <v>8401</v>
      </c>
      <c r="I4071" s="195" t="str">
        <f>IFERROR(VLOOKUP(Table[[#This Row],[Activity Details of Assistance]],WHAT!E:F,2,FALSE),"")</f>
        <v># of household</v>
      </c>
      <c r="J4071" s="195"/>
      <c r="K4071">
        <v>1058</v>
      </c>
      <c r="L4071" s="195" t="s">
        <v>28</v>
      </c>
      <c r="M4071" s="293" t="s">
        <v>13</v>
      </c>
      <c r="N4071" t="s">
        <v>14</v>
      </c>
      <c r="O4071" t="s">
        <v>309</v>
      </c>
      <c r="P4071" t="s">
        <v>1606</v>
      </c>
      <c r="Q4071" t="s">
        <v>6386</v>
      </c>
      <c r="R4071" s="230">
        <v>45199</v>
      </c>
      <c r="S4071" s="230">
        <v>45261</v>
      </c>
      <c r="T4071" t="s">
        <v>8407</v>
      </c>
      <c r="U4071" s="259"/>
      <c r="V4071" s="259"/>
      <c r="W4071" s="259"/>
      <c r="X4071" s="259"/>
      <c r="Y4071" s="260"/>
      <c r="Z4071" t="s">
        <v>8458</v>
      </c>
      <c r="AA4071" t="s">
        <v>8459</v>
      </c>
      <c r="AB4071" t="s">
        <v>8460</v>
      </c>
      <c r="AC4071" s="261" t="str">
        <f>_xlfn.IFNA(IF(Table[[#This Row],[Programme Partner]]&lt;&gt;Table[[#This Row],[Implementing Partner]],CONCATENATE(Table[[#This Row],[Programme Partner]],"-",Table[[#This Row],[Implementing Partner]]),Table[[#This Row],[Programme Partner]]),"")</f>
        <v>UNHCR-NGOF</v>
      </c>
    </row>
    <row r="4072" spans="1:29" ht="16.5" customHeight="1">
      <c r="A4072" s="183"/>
      <c r="B4072" s="183" t="s">
        <v>8385</v>
      </c>
      <c r="C4072" s="195" t="s">
        <v>5273</v>
      </c>
      <c r="D4072" s="268" t="s">
        <v>5184</v>
      </c>
      <c r="E4072" s="233" t="s">
        <v>5273</v>
      </c>
      <c r="F4072" s="195" t="s">
        <v>27</v>
      </c>
      <c r="G4072" s="195" t="s">
        <v>8014</v>
      </c>
      <c r="H4072" s="301" t="s">
        <v>8412</v>
      </c>
      <c r="I4072" s="195" t="str">
        <f>IFERROR(VLOOKUP(Table[[#This Row],[Activity Details of Assistance]],WHAT!E:F,2,FALSE),"")</f>
        <v># of HH</v>
      </c>
      <c r="J4072" s="195"/>
      <c r="K4072">
        <v>4419</v>
      </c>
      <c r="L4072" s="195" t="s">
        <v>28</v>
      </c>
      <c r="M4072" s="293" t="s">
        <v>13</v>
      </c>
      <c r="N4072" t="s">
        <v>14</v>
      </c>
      <c r="O4072" t="s">
        <v>309</v>
      </c>
      <c r="P4072" t="s">
        <v>1606</v>
      </c>
      <c r="Q4072" t="s">
        <v>6386</v>
      </c>
      <c r="R4072" s="230">
        <v>45199</v>
      </c>
      <c r="S4072" s="230">
        <v>45261</v>
      </c>
      <c r="T4072" t="s">
        <v>8407</v>
      </c>
      <c r="U4072" s="259"/>
      <c r="V4072" s="259"/>
      <c r="W4072" s="259"/>
      <c r="X4072" s="259"/>
      <c r="Y4072" s="260"/>
      <c r="Z4072" t="s">
        <v>8458</v>
      </c>
      <c r="AA4072" t="s">
        <v>8459</v>
      </c>
      <c r="AB4072" t="s">
        <v>8460</v>
      </c>
      <c r="AC4072" s="261" t="str">
        <f>_xlfn.IFNA(IF(Table[[#This Row],[Programme Partner]]&lt;&gt;Table[[#This Row],[Implementing Partner]],CONCATENATE(Table[[#This Row],[Programme Partner]],"-",Table[[#This Row],[Implementing Partner]]),Table[[#This Row],[Programme Partner]]),"")</f>
        <v>UNHCR-NGOF</v>
      </c>
    </row>
    <row r="4073" spans="1:29" ht="16.5" customHeight="1">
      <c r="A4073" s="183"/>
      <c r="B4073" s="183" t="s">
        <v>8385</v>
      </c>
      <c r="C4073" s="195" t="s">
        <v>5039</v>
      </c>
      <c r="D4073" s="268" t="s">
        <v>5039</v>
      </c>
      <c r="E4073" s="233" t="s">
        <v>5275</v>
      </c>
      <c r="F4073" s="195" t="s">
        <v>27</v>
      </c>
      <c r="G4073" s="195" t="s">
        <v>8011</v>
      </c>
      <c r="H4073" s="301" t="s">
        <v>8363</v>
      </c>
      <c r="I4073" s="195" t="str">
        <f>IFERROR(VLOOKUP(Table[[#This Row],[Activity Details of Assistance]],WHAT!E:F,2,FALSE),"")</f>
        <v># of tube well</v>
      </c>
      <c r="J4073" s="195"/>
      <c r="K4073">
        <v>297</v>
      </c>
      <c r="L4073" s="195" t="s">
        <v>28</v>
      </c>
      <c r="M4073" s="293" t="s">
        <v>13</v>
      </c>
      <c r="N4073" t="s">
        <v>14</v>
      </c>
      <c r="O4073" t="s">
        <v>309</v>
      </c>
      <c r="P4073" t="s">
        <v>1606</v>
      </c>
      <c r="Q4073" t="s">
        <v>4665</v>
      </c>
      <c r="R4073" s="230">
        <v>45199</v>
      </c>
      <c r="S4073" s="230">
        <v>45352</v>
      </c>
      <c r="T4073" t="s">
        <v>8407</v>
      </c>
      <c r="U4073" s="259"/>
      <c r="V4073" s="259"/>
      <c r="W4073" s="259"/>
      <c r="X4073" s="259"/>
      <c r="Y4073" s="260"/>
      <c r="Z4073" t="s">
        <v>8468</v>
      </c>
      <c r="AA4073" t="s">
        <v>8469</v>
      </c>
      <c r="AB4073">
        <v>1715054663</v>
      </c>
      <c r="AC4073" s="261" t="str">
        <f>_xlfn.IFNA(IF(Table[[#This Row],[Programme Partner]]&lt;&gt;Table[[#This Row],[Implementing Partner]],CONCATENATE(Table[[#This Row],[Programme Partner]],"-",Table[[#This Row],[Implementing Partner]]),Table[[#This Row],[Programme Partner]]),"")</f>
        <v>CARE</v>
      </c>
    </row>
    <row r="4074" spans="1:29" ht="16.5" customHeight="1">
      <c r="A4074" s="183"/>
      <c r="B4074" s="183" t="s">
        <v>8385</v>
      </c>
      <c r="C4074" s="195" t="s">
        <v>5039</v>
      </c>
      <c r="D4074" s="268" t="s">
        <v>5039</v>
      </c>
      <c r="E4074" s="233" t="s">
        <v>5275</v>
      </c>
      <c r="F4074" s="195" t="s">
        <v>27</v>
      </c>
      <c r="G4074" s="195" t="s">
        <v>8012</v>
      </c>
      <c r="H4074" s="301" t="s">
        <v>8364</v>
      </c>
      <c r="I4074" s="195" t="str">
        <f>IFERROR(VLOOKUP(Table[[#This Row],[Activity Details of Assistance]],WHAT!E:F,2,FALSE),"")</f>
        <v xml:space="preserve"># of door </v>
      </c>
      <c r="J4074" s="195"/>
      <c r="K4074">
        <v>105</v>
      </c>
      <c r="L4074" s="195" t="s">
        <v>28</v>
      </c>
      <c r="M4074" s="293" t="s">
        <v>13</v>
      </c>
      <c r="N4074" t="s">
        <v>14</v>
      </c>
      <c r="O4074" t="s">
        <v>309</v>
      </c>
      <c r="P4074" t="s">
        <v>1606</v>
      </c>
      <c r="Q4074" t="s">
        <v>4665</v>
      </c>
      <c r="R4074" s="230">
        <v>45199</v>
      </c>
      <c r="S4074" s="230">
        <v>45352</v>
      </c>
      <c r="T4074" t="s">
        <v>8407</v>
      </c>
      <c r="U4074" s="259"/>
      <c r="V4074" s="259"/>
      <c r="W4074" s="259"/>
      <c r="X4074" s="259"/>
      <c r="Y4074" s="260"/>
      <c r="Z4074" t="s">
        <v>8468</v>
      </c>
      <c r="AA4074" t="s">
        <v>8469</v>
      </c>
      <c r="AB4074">
        <v>1715054663</v>
      </c>
      <c r="AC4074" s="261" t="str">
        <f>_xlfn.IFNA(IF(Table[[#This Row],[Programme Partner]]&lt;&gt;Table[[#This Row],[Implementing Partner]],CONCATENATE(Table[[#This Row],[Programme Partner]],"-",Table[[#This Row],[Implementing Partner]]),Table[[#This Row],[Programme Partner]]),"")</f>
        <v>CARE</v>
      </c>
    </row>
    <row r="4075" spans="1:29" ht="16.5" customHeight="1">
      <c r="A4075" s="183"/>
      <c r="B4075" s="183" t="s">
        <v>8385</v>
      </c>
      <c r="C4075" s="195" t="s">
        <v>5039</v>
      </c>
      <c r="D4075" s="268" t="s">
        <v>5039</v>
      </c>
      <c r="E4075" s="233" t="s">
        <v>5275</v>
      </c>
      <c r="F4075" s="195" t="s">
        <v>27</v>
      </c>
      <c r="G4075" s="195" t="s">
        <v>8012</v>
      </c>
      <c r="H4075" s="301" t="s">
        <v>8365</v>
      </c>
      <c r="I4075" s="195" t="str">
        <f>IFERROR(VLOOKUP(Table[[#This Row],[Activity Details of Assistance]],WHAT!E:F,2,FALSE),"")</f>
        <v># of door</v>
      </c>
      <c r="J4075" s="195"/>
      <c r="K4075">
        <v>163</v>
      </c>
      <c r="L4075" s="195" t="s">
        <v>28</v>
      </c>
      <c r="M4075" s="293" t="s">
        <v>13</v>
      </c>
      <c r="N4075" t="s">
        <v>14</v>
      </c>
      <c r="O4075" t="s">
        <v>309</v>
      </c>
      <c r="P4075" t="s">
        <v>1606</v>
      </c>
      <c r="Q4075" t="s">
        <v>4665</v>
      </c>
      <c r="R4075" s="230">
        <v>45199</v>
      </c>
      <c r="S4075" s="230">
        <v>45352</v>
      </c>
      <c r="T4075" t="s">
        <v>8407</v>
      </c>
      <c r="U4075" s="259"/>
      <c r="V4075" s="259"/>
      <c r="W4075" s="259"/>
      <c r="X4075" s="259"/>
      <c r="Y4075" s="260"/>
      <c r="Z4075" t="s">
        <v>8468</v>
      </c>
      <c r="AA4075" t="s">
        <v>8469</v>
      </c>
      <c r="AB4075">
        <v>1715054663</v>
      </c>
      <c r="AC4075" s="261" t="str">
        <f>_xlfn.IFNA(IF(Table[[#This Row],[Programme Partner]]&lt;&gt;Table[[#This Row],[Implementing Partner]],CONCATENATE(Table[[#This Row],[Programme Partner]],"-",Table[[#This Row],[Implementing Partner]]),Table[[#This Row],[Programme Partner]]),"")</f>
        <v>CARE</v>
      </c>
    </row>
    <row r="4076" spans="1:29" ht="16.5" customHeight="1">
      <c r="A4076" s="183"/>
      <c r="B4076" s="183" t="s">
        <v>8385</v>
      </c>
      <c r="C4076" s="195" t="s">
        <v>5039</v>
      </c>
      <c r="D4076" s="268" t="s">
        <v>5039</v>
      </c>
      <c r="E4076" s="233" t="s">
        <v>5275</v>
      </c>
      <c r="F4076" s="195" t="s">
        <v>27</v>
      </c>
      <c r="G4076" s="195" t="s">
        <v>8012</v>
      </c>
      <c r="H4076" s="301" t="s">
        <v>8312</v>
      </c>
      <c r="I4076" s="195" t="str">
        <f>IFERROR(VLOOKUP(Table[[#This Row],[Activity Details of Assistance]],WHAT!E:F,2,FALSE),"")</f>
        <v># of door</v>
      </c>
      <c r="J4076" s="195"/>
      <c r="K4076">
        <v>691</v>
      </c>
      <c r="L4076" s="195" t="s">
        <v>28</v>
      </c>
      <c r="M4076" s="293" t="s">
        <v>13</v>
      </c>
      <c r="N4076" t="s">
        <v>14</v>
      </c>
      <c r="O4076" t="s">
        <v>309</v>
      </c>
      <c r="P4076" t="s">
        <v>1606</v>
      </c>
      <c r="Q4076" t="s">
        <v>4665</v>
      </c>
      <c r="R4076" s="230">
        <v>45199</v>
      </c>
      <c r="S4076" s="230">
        <v>45352</v>
      </c>
      <c r="T4076" t="s">
        <v>8407</v>
      </c>
      <c r="U4076" s="259"/>
      <c r="V4076" s="259"/>
      <c r="W4076" s="259"/>
      <c r="X4076" s="259"/>
      <c r="Y4076" s="260"/>
      <c r="Z4076" t="s">
        <v>8468</v>
      </c>
      <c r="AA4076" t="s">
        <v>8469</v>
      </c>
      <c r="AB4076">
        <v>1715054663</v>
      </c>
      <c r="AC4076" s="261" t="str">
        <f>_xlfn.IFNA(IF(Table[[#This Row],[Programme Partner]]&lt;&gt;Table[[#This Row],[Implementing Partner]],CONCATENATE(Table[[#This Row],[Programme Partner]],"-",Table[[#This Row],[Implementing Partner]]),Table[[#This Row],[Programme Partner]]),"")</f>
        <v>CARE</v>
      </c>
    </row>
    <row r="4077" spans="1:29" ht="16.5" customHeight="1">
      <c r="A4077" s="183"/>
      <c r="B4077" s="183" t="s">
        <v>8385</v>
      </c>
      <c r="C4077" s="195" t="s">
        <v>5039</v>
      </c>
      <c r="D4077" s="268" t="s">
        <v>5039</v>
      </c>
      <c r="E4077" s="233" t="s">
        <v>5275</v>
      </c>
      <c r="F4077" s="195" t="s">
        <v>27</v>
      </c>
      <c r="G4077" s="195" t="s">
        <v>8013</v>
      </c>
      <c r="H4077" s="301" t="s">
        <v>8286</v>
      </c>
      <c r="I4077" s="195" t="str">
        <f>IFERROR(VLOOKUP(Table[[#This Row],[Activity Details of Assistance]],WHAT!E:F,2,FALSE),"")</f>
        <v># of HP sessions at community level</v>
      </c>
      <c r="J4077" s="195"/>
      <c r="K4077">
        <v>775</v>
      </c>
      <c r="L4077" s="195" t="s">
        <v>28</v>
      </c>
      <c r="M4077" s="293" t="s">
        <v>13</v>
      </c>
      <c r="N4077" t="s">
        <v>14</v>
      </c>
      <c r="O4077" t="s">
        <v>309</v>
      </c>
      <c r="P4077" t="s">
        <v>1606</v>
      </c>
      <c r="Q4077" t="s">
        <v>4665</v>
      </c>
      <c r="R4077" s="230">
        <v>45199</v>
      </c>
      <c r="S4077" s="230">
        <v>45352</v>
      </c>
      <c r="T4077" t="s">
        <v>8407</v>
      </c>
      <c r="U4077" s="259"/>
      <c r="V4077" s="259"/>
      <c r="W4077" s="259"/>
      <c r="X4077" s="259"/>
      <c r="Y4077" s="260"/>
      <c r="Z4077" t="s">
        <v>8468</v>
      </c>
      <c r="AA4077" t="s">
        <v>8469</v>
      </c>
      <c r="AB4077">
        <v>1715054663</v>
      </c>
      <c r="AC4077" s="261" t="str">
        <f>_xlfn.IFNA(IF(Table[[#This Row],[Programme Partner]]&lt;&gt;Table[[#This Row],[Implementing Partner]],CONCATENATE(Table[[#This Row],[Programme Partner]],"-",Table[[#This Row],[Implementing Partner]]),Table[[#This Row],[Programme Partner]]),"")</f>
        <v>CARE</v>
      </c>
    </row>
    <row r="4078" spans="1:29" ht="16.5" customHeight="1">
      <c r="A4078" s="183"/>
      <c r="B4078" s="183" t="s">
        <v>8385</v>
      </c>
      <c r="C4078" s="195" t="s">
        <v>5039</v>
      </c>
      <c r="D4078" s="268" t="s">
        <v>5039</v>
      </c>
      <c r="E4078" s="233" t="s">
        <v>5275</v>
      </c>
      <c r="F4078" s="195" t="s">
        <v>27</v>
      </c>
      <c r="G4078" s="195" t="s">
        <v>8013</v>
      </c>
      <c r="H4078" s="301" t="s">
        <v>8287</v>
      </c>
      <c r="I4078" s="195" t="str">
        <f>IFERROR(VLOOKUP(Table[[#This Row],[Activity Details of Assistance]],WHAT!E:F,2,FALSE),"")</f>
        <v># of HP sessions at HH level</v>
      </c>
      <c r="J4078" s="195"/>
      <c r="K4078">
        <v>4707</v>
      </c>
      <c r="L4078" s="195" t="s">
        <v>28</v>
      </c>
      <c r="M4078" s="293" t="s">
        <v>13</v>
      </c>
      <c r="N4078" t="s">
        <v>14</v>
      </c>
      <c r="O4078" t="s">
        <v>309</v>
      </c>
      <c r="P4078" t="s">
        <v>1606</v>
      </c>
      <c r="Q4078" t="s">
        <v>4665</v>
      </c>
      <c r="R4078" s="230">
        <v>45199</v>
      </c>
      <c r="S4078" s="230">
        <v>45352</v>
      </c>
      <c r="T4078" t="s">
        <v>8407</v>
      </c>
      <c r="U4078" s="259"/>
      <c r="V4078" s="259"/>
      <c r="W4078" s="259"/>
      <c r="X4078" s="259"/>
      <c r="Y4078" s="260"/>
      <c r="Z4078" t="s">
        <v>8468</v>
      </c>
      <c r="AA4078" t="s">
        <v>8469</v>
      </c>
      <c r="AB4078">
        <v>1715054663</v>
      </c>
      <c r="AC4078" s="261" t="str">
        <f>_xlfn.IFNA(IF(Table[[#This Row],[Programme Partner]]&lt;&gt;Table[[#This Row],[Implementing Partner]],CONCATENATE(Table[[#This Row],[Programme Partner]],"-",Table[[#This Row],[Implementing Partner]]),Table[[#This Row],[Programme Partner]]),"")</f>
        <v>CARE</v>
      </c>
    </row>
    <row r="4079" spans="1:29" ht="16.5" customHeight="1">
      <c r="A4079" s="183"/>
      <c r="B4079" s="183" t="s">
        <v>8385</v>
      </c>
      <c r="C4079" s="195" t="s">
        <v>5039</v>
      </c>
      <c r="D4079" s="268" t="s">
        <v>5039</v>
      </c>
      <c r="E4079" s="233" t="s">
        <v>5275</v>
      </c>
      <c r="F4079" s="195" t="s">
        <v>27</v>
      </c>
      <c r="G4079" s="195" t="s">
        <v>8013</v>
      </c>
      <c r="H4079" s="301" t="s">
        <v>8322</v>
      </c>
      <c r="I4079" s="195" t="str">
        <f>IFERROR(VLOOKUP(Table[[#This Row],[Activity Details of Assistance]],WHAT!E:F,2,FALSE),"")</f>
        <v># of female in reproductive age</v>
      </c>
      <c r="J4079" s="195"/>
      <c r="K4079">
        <v>7306</v>
      </c>
      <c r="L4079" s="195" t="s">
        <v>28</v>
      </c>
      <c r="M4079" s="293" t="s">
        <v>13</v>
      </c>
      <c r="N4079" t="s">
        <v>14</v>
      </c>
      <c r="O4079" t="s">
        <v>309</v>
      </c>
      <c r="P4079" t="s">
        <v>1606</v>
      </c>
      <c r="Q4079" t="s">
        <v>4665</v>
      </c>
      <c r="R4079" s="230">
        <v>45199</v>
      </c>
      <c r="S4079" s="230">
        <v>45352</v>
      </c>
      <c r="T4079" t="s">
        <v>8407</v>
      </c>
      <c r="U4079" s="259"/>
      <c r="V4079" s="259"/>
      <c r="W4079" s="259"/>
      <c r="X4079" s="259"/>
      <c r="Y4079" s="260"/>
      <c r="Z4079" t="s">
        <v>8468</v>
      </c>
      <c r="AA4079" t="s">
        <v>8469</v>
      </c>
      <c r="AB4079">
        <v>1715054663</v>
      </c>
      <c r="AC4079" s="261" t="str">
        <f>_xlfn.IFNA(IF(Table[[#This Row],[Programme Partner]]&lt;&gt;Table[[#This Row],[Implementing Partner]],CONCATENATE(Table[[#This Row],[Programme Partner]],"-",Table[[#This Row],[Implementing Partner]]),Table[[#This Row],[Programme Partner]]),"")</f>
        <v>CARE</v>
      </c>
    </row>
    <row r="4080" spans="1:29" ht="16.5" customHeight="1">
      <c r="A4080" s="183"/>
      <c r="B4080" s="183" t="s">
        <v>8385</v>
      </c>
      <c r="C4080" s="195" t="s">
        <v>5039</v>
      </c>
      <c r="D4080" s="268" t="s">
        <v>5039</v>
      </c>
      <c r="E4080" s="233" t="s">
        <v>5275</v>
      </c>
      <c r="F4080" s="195" t="s">
        <v>27</v>
      </c>
      <c r="G4080" s="195" t="s">
        <v>8014</v>
      </c>
      <c r="H4080" s="301" t="s">
        <v>8313</v>
      </c>
      <c r="I4080" s="195" t="str">
        <f>IFERROR(VLOOKUP(Table[[#This Row],[Activity Details of Assistance]],WHAT!E:F,2,FALSE),"")</f>
        <v># of campaign per camp </v>
      </c>
      <c r="J4080" s="195"/>
      <c r="K4080">
        <v>4</v>
      </c>
      <c r="L4080" s="195" t="s">
        <v>28</v>
      </c>
      <c r="M4080" s="293" t="s">
        <v>13</v>
      </c>
      <c r="N4080" t="s">
        <v>14</v>
      </c>
      <c r="O4080" t="s">
        <v>309</v>
      </c>
      <c r="P4080" t="s">
        <v>1606</v>
      </c>
      <c r="Q4080" t="s">
        <v>4665</v>
      </c>
      <c r="R4080" s="230">
        <v>45199</v>
      </c>
      <c r="S4080" s="230">
        <v>45352</v>
      </c>
      <c r="T4080" t="s">
        <v>8407</v>
      </c>
      <c r="U4080" s="259"/>
      <c r="V4080" s="259"/>
      <c r="W4080" s="259"/>
      <c r="X4080" s="259"/>
      <c r="Y4080" s="260"/>
      <c r="Z4080" t="s">
        <v>8468</v>
      </c>
      <c r="AA4080" t="s">
        <v>8469</v>
      </c>
      <c r="AB4080">
        <v>1715054663</v>
      </c>
      <c r="AC4080" s="261" t="str">
        <f>_xlfn.IFNA(IF(Table[[#This Row],[Programme Partner]]&lt;&gt;Table[[#This Row],[Implementing Partner]],CONCATENATE(Table[[#This Row],[Programme Partner]],"-",Table[[#This Row],[Implementing Partner]]),Table[[#This Row],[Programme Partner]]),"")</f>
        <v>CARE</v>
      </c>
    </row>
    <row r="4081" spans="1:29" ht="16.5" customHeight="1">
      <c r="A4081" s="183"/>
      <c r="B4081" s="183" t="s">
        <v>8385</v>
      </c>
      <c r="C4081" s="195" t="s">
        <v>5039</v>
      </c>
      <c r="D4081" s="268" t="s">
        <v>5039</v>
      </c>
      <c r="E4081" s="233" t="s">
        <v>5275</v>
      </c>
      <c r="F4081" s="195" t="s">
        <v>27</v>
      </c>
      <c r="G4081" s="195" t="s">
        <v>8014</v>
      </c>
      <c r="H4081" s="301" t="s">
        <v>8401</v>
      </c>
      <c r="I4081" s="195" t="str">
        <f>IFERROR(VLOOKUP(Table[[#This Row],[Activity Details of Assistance]],WHAT!E:F,2,FALSE),"")</f>
        <v># of household</v>
      </c>
      <c r="J4081" s="195"/>
      <c r="K4081">
        <v>1315</v>
      </c>
      <c r="L4081" s="195" t="s">
        <v>28</v>
      </c>
      <c r="M4081" s="293" t="s">
        <v>13</v>
      </c>
      <c r="N4081" t="s">
        <v>14</v>
      </c>
      <c r="O4081" t="s">
        <v>309</v>
      </c>
      <c r="P4081" t="s">
        <v>1606</v>
      </c>
      <c r="Q4081" t="s">
        <v>4665</v>
      </c>
      <c r="R4081" s="230">
        <v>45199</v>
      </c>
      <c r="S4081" s="230">
        <v>45352</v>
      </c>
      <c r="T4081" t="s">
        <v>8407</v>
      </c>
      <c r="U4081" s="259"/>
      <c r="V4081" s="259"/>
      <c r="W4081" s="259"/>
      <c r="X4081" s="259"/>
      <c r="Y4081" s="260"/>
      <c r="Z4081" t="s">
        <v>8468</v>
      </c>
      <c r="AA4081" t="s">
        <v>8469</v>
      </c>
      <c r="AB4081">
        <v>1715054663</v>
      </c>
      <c r="AC4081" s="261" t="str">
        <f>_xlfn.IFNA(IF(Table[[#This Row],[Programme Partner]]&lt;&gt;Table[[#This Row],[Implementing Partner]],CONCATENATE(Table[[#This Row],[Programme Partner]],"-",Table[[#This Row],[Implementing Partner]]),Table[[#This Row],[Programme Partner]]),"")</f>
        <v>CARE</v>
      </c>
    </row>
    <row r="4082" spans="1:29" ht="16.5" customHeight="1">
      <c r="A4082" s="183"/>
      <c r="B4082" s="183" t="s">
        <v>8385</v>
      </c>
      <c r="C4082" s="195" t="s">
        <v>5039</v>
      </c>
      <c r="D4082" s="268" t="s">
        <v>5039</v>
      </c>
      <c r="E4082" s="233" t="s">
        <v>5275</v>
      </c>
      <c r="F4082" s="195" t="s">
        <v>27</v>
      </c>
      <c r="G4082" s="195" t="s">
        <v>8014</v>
      </c>
      <c r="H4082" s="301" t="s">
        <v>8412</v>
      </c>
      <c r="I4082" s="195" t="str">
        <f>IFERROR(VLOOKUP(Table[[#This Row],[Activity Details of Assistance]],WHAT!E:F,2,FALSE),"")</f>
        <v># of HH</v>
      </c>
      <c r="J4082" s="195"/>
      <c r="K4082">
        <v>3129</v>
      </c>
      <c r="L4082" s="195" t="s">
        <v>28</v>
      </c>
      <c r="M4082" s="293" t="s">
        <v>13</v>
      </c>
      <c r="N4082" t="s">
        <v>14</v>
      </c>
      <c r="O4082" t="s">
        <v>309</v>
      </c>
      <c r="P4082" t="s">
        <v>1606</v>
      </c>
      <c r="Q4082" t="s">
        <v>4665</v>
      </c>
      <c r="R4082" s="230">
        <v>45199</v>
      </c>
      <c r="S4082" s="230">
        <v>45352</v>
      </c>
      <c r="T4082" t="s">
        <v>8407</v>
      </c>
      <c r="U4082" s="259"/>
      <c r="V4082" s="259"/>
      <c r="W4082" s="259"/>
      <c r="X4082" s="259"/>
      <c r="Y4082" s="260"/>
      <c r="Z4082" t="s">
        <v>8468</v>
      </c>
      <c r="AA4082" t="s">
        <v>8469</v>
      </c>
      <c r="AB4082">
        <v>1715054663</v>
      </c>
      <c r="AC4082" s="261" t="str">
        <f>_xlfn.IFNA(IF(Table[[#This Row],[Programme Partner]]&lt;&gt;Table[[#This Row],[Implementing Partner]],CONCATENATE(Table[[#This Row],[Programme Partner]],"-",Table[[#This Row],[Implementing Partner]]),Table[[#This Row],[Programme Partner]]),"")</f>
        <v>CARE</v>
      </c>
    </row>
    <row r="4083" spans="1:29" ht="16.5" customHeight="1">
      <c r="A4083" s="183"/>
      <c r="B4083" s="183" t="s">
        <v>8385</v>
      </c>
      <c r="C4083" s="195" t="s">
        <v>5273</v>
      </c>
      <c r="D4083" s="268" t="s">
        <v>5184</v>
      </c>
      <c r="E4083" s="233" t="s">
        <v>5273</v>
      </c>
      <c r="F4083" s="195" t="s">
        <v>27</v>
      </c>
      <c r="G4083" s="195" t="s">
        <v>8011</v>
      </c>
      <c r="H4083" s="301" t="s">
        <v>8363</v>
      </c>
      <c r="I4083" s="195" t="str">
        <f>IFERROR(VLOOKUP(Table[[#This Row],[Activity Details of Assistance]],WHAT!E:F,2,FALSE),"")</f>
        <v># of tube well</v>
      </c>
      <c r="J4083" s="195"/>
      <c r="K4083">
        <v>136</v>
      </c>
      <c r="L4083" s="195" t="s">
        <v>28</v>
      </c>
      <c r="M4083" s="293" t="s">
        <v>13</v>
      </c>
      <c r="N4083" t="s">
        <v>14</v>
      </c>
      <c r="O4083" t="s">
        <v>309</v>
      </c>
      <c r="P4083" t="s">
        <v>1606</v>
      </c>
      <c r="Q4083" t="s">
        <v>6480</v>
      </c>
      <c r="R4083" s="230">
        <v>45199</v>
      </c>
      <c r="S4083" s="230">
        <v>45261</v>
      </c>
      <c r="T4083" t="s">
        <v>8407</v>
      </c>
      <c r="U4083" s="259"/>
      <c r="V4083" s="259"/>
      <c r="W4083" s="259"/>
      <c r="X4083" s="259"/>
      <c r="Y4083" s="260"/>
      <c r="Z4083" t="s">
        <v>8458</v>
      </c>
      <c r="AA4083" t="s">
        <v>8459</v>
      </c>
      <c r="AB4083" t="s">
        <v>8460</v>
      </c>
      <c r="AC4083" s="261" t="str">
        <f>_xlfn.IFNA(IF(Table[[#This Row],[Programme Partner]]&lt;&gt;Table[[#This Row],[Implementing Partner]],CONCATENATE(Table[[#This Row],[Programme Partner]],"-",Table[[#This Row],[Implementing Partner]]),Table[[#This Row],[Programme Partner]]),"")</f>
        <v>UNHCR-NGOF</v>
      </c>
    </row>
    <row r="4084" spans="1:29" ht="16.5" customHeight="1">
      <c r="A4084" s="183"/>
      <c r="B4084" s="183" t="s">
        <v>8385</v>
      </c>
      <c r="C4084" s="195" t="s">
        <v>5273</v>
      </c>
      <c r="D4084" s="268" t="s">
        <v>5184</v>
      </c>
      <c r="E4084" s="233" t="s">
        <v>5273</v>
      </c>
      <c r="F4084" s="195" t="s">
        <v>27</v>
      </c>
      <c r="G4084" s="195" t="s">
        <v>8012</v>
      </c>
      <c r="H4084" s="301" t="s">
        <v>8364</v>
      </c>
      <c r="I4084" s="195" t="str">
        <f>IFERROR(VLOOKUP(Table[[#This Row],[Activity Details of Assistance]],WHAT!E:F,2,FALSE),"")</f>
        <v xml:space="preserve"># of door </v>
      </c>
      <c r="J4084" s="195"/>
      <c r="K4084">
        <v>97</v>
      </c>
      <c r="L4084" s="195" t="s">
        <v>28</v>
      </c>
      <c r="M4084" s="293" t="s">
        <v>13</v>
      </c>
      <c r="N4084" t="s">
        <v>14</v>
      </c>
      <c r="O4084" t="s">
        <v>309</v>
      </c>
      <c r="P4084" t="s">
        <v>1606</v>
      </c>
      <c r="Q4084" t="s">
        <v>6480</v>
      </c>
      <c r="R4084" s="230">
        <v>45199</v>
      </c>
      <c r="S4084" s="230">
        <v>45261</v>
      </c>
      <c r="T4084" t="s">
        <v>8407</v>
      </c>
      <c r="U4084" s="259"/>
      <c r="V4084" s="259"/>
      <c r="W4084" s="259"/>
      <c r="X4084" s="259"/>
      <c r="Y4084" s="260"/>
      <c r="Z4084" t="s">
        <v>8458</v>
      </c>
      <c r="AA4084" t="s">
        <v>8459</v>
      </c>
      <c r="AB4084" t="s">
        <v>8460</v>
      </c>
      <c r="AC4084" s="261" t="str">
        <f>_xlfn.IFNA(IF(Table[[#This Row],[Programme Partner]]&lt;&gt;Table[[#This Row],[Implementing Partner]],CONCATENATE(Table[[#This Row],[Programme Partner]],"-",Table[[#This Row],[Implementing Partner]]),Table[[#This Row],[Programme Partner]]),"")</f>
        <v>UNHCR-NGOF</v>
      </c>
    </row>
    <row r="4085" spans="1:29" ht="16.5" customHeight="1">
      <c r="A4085" s="183"/>
      <c r="B4085" s="183" t="s">
        <v>8385</v>
      </c>
      <c r="C4085" s="195" t="s">
        <v>5273</v>
      </c>
      <c r="D4085" s="268" t="s">
        <v>5184</v>
      </c>
      <c r="E4085" s="233" t="s">
        <v>5273</v>
      </c>
      <c r="F4085" s="195" t="s">
        <v>27</v>
      </c>
      <c r="G4085" s="195" t="s">
        <v>8012</v>
      </c>
      <c r="H4085" s="301" t="s">
        <v>8365</v>
      </c>
      <c r="I4085" s="195" t="str">
        <f>IFERROR(VLOOKUP(Table[[#This Row],[Activity Details of Assistance]],WHAT!E:F,2,FALSE),"")</f>
        <v># of door</v>
      </c>
      <c r="J4085" s="195"/>
      <c r="K4085">
        <v>701</v>
      </c>
      <c r="L4085" s="195" t="s">
        <v>28</v>
      </c>
      <c r="M4085" s="293" t="s">
        <v>13</v>
      </c>
      <c r="N4085" t="s">
        <v>14</v>
      </c>
      <c r="O4085" t="s">
        <v>309</v>
      </c>
      <c r="P4085" t="s">
        <v>1606</v>
      </c>
      <c r="Q4085" t="s">
        <v>6480</v>
      </c>
      <c r="R4085" s="230">
        <v>45199</v>
      </c>
      <c r="S4085" s="230">
        <v>45261</v>
      </c>
      <c r="T4085" t="s">
        <v>8407</v>
      </c>
      <c r="U4085" s="259"/>
      <c r="V4085" s="259"/>
      <c r="W4085" s="259"/>
      <c r="X4085" s="259"/>
      <c r="Y4085" s="260"/>
      <c r="Z4085" t="s">
        <v>8458</v>
      </c>
      <c r="AA4085" t="s">
        <v>8459</v>
      </c>
      <c r="AB4085" t="s">
        <v>8460</v>
      </c>
      <c r="AC4085" s="261" t="str">
        <f>_xlfn.IFNA(IF(Table[[#This Row],[Programme Partner]]&lt;&gt;Table[[#This Row],[Implementing Partner]],CONCATENATE(Table[[#This Row],[Programme Partner]],"-",Table[[#This Row],[Implementing Partner]]),Table[[#This Row],[Programme Partner]]),"")</f>
        <v>UNHCR-NGOF</v>
      </c>
    </row>
    <row r="4086" spans="1:29" ht="16.5" customHeight="1">
      <c r="A4086" s="183"/>
      <c r="B4086" s="183" t="s">
        <v>8385</v>
      </c>
      <c r="C4086" s="195" t="s">
        <v>5273</v>
      </c>
      <c r="D4086" s="268" t="s">
        <v>5184</v>
      </c>
      <c r="E4086" s="233" t="s">
        <v>5273</v>
      </c>
      <c r="F4086" s="195" t="s">
        <v>27</v>
      </c>
      <c r="G4086" s="195" t="s">
        <v>8012</v>
      </c>
      <c r="H4086" s="301" t="s">
        <v>8312</v>
      </c>
      <c r="I4086" s="195" t="str">
        <f>IFERROR(VLOOKUP(Table[[#This Row],[Activity Details of Assistance]],WHAT!E:F,2,FALSE),"")</f>
        <v># of door</v>
      </c>
      <c r="J4086" s="195"/>
      <c r="K4086">
        <v>422</v>
      </c>
      <c r="L4086" s="195" t="s">
        <v>28</v>
      </c>
      <c r="M4086" s="293" t="s">
        <v>13</v>
      </c>
      <c r="N4086" t="s">
        <v>14</v>
      </c>
      <c r="O4086" t="s">
        <v>309</v>
      </c>
      <c r="P4086" t="s">
        <v>1606</v>
      </c>
      <c r="Q4086" t="s">
        <v>6480</v>
      </c>
      <c r="R4086" s="230">
        <v>45199</v>
      </c>
      <c r="S4086" s="230">
        <v>45261</v>
      </c>
      <c r="T4086" t="s">
        <v>8407</v>
      </c>
      <c r="U4086" s="259"/>
      <c r="V4086" s="259"/>
      <c r="W4086" s="259"/>
      <c r="X4086" s="259"/>
      <c r="Y4086" s="260"/>
      <c r="Z4086" t="s">
        <v>8458</v>
      </c>
      <c r="AA4086" t="s">
        <v>8459</v>
      </c>
      <c r="AB4086" t="s">
        <v>8460</v>
      </c>
      <c r="AC4086" s="261" t="str">
        <f>_xlfn.IFNA(IF(Table[[#This Row],[Programme Partner]]&lt;&gt;Table[[#This Row],[Implementing Partner]],CONCATENATE(Table[[#This Row],[Programme Partner]],"-",Table[[#This Row],[Implementing Partner]]),Table[[#This Row],[Programme Partner]]),"")</f>
        <v>UNHCR-NGOF</v>
      </c>
    </row>
    <row r="4087" spans="1:29" ht="16.5" customHeight="1">
      <c r="A4087" s="183"/>
      <c r="B4087" s="183" t="s">
        <v>8385</v>
      </c>
      <c r="C4087" s="195" t="s">
        <v>5273</v>
      </c>
      <c r="D4087" s="268" t="s">
        <v>5184</v>
      </c>
      <c r="E4087" s="233" t="s">
        <v>5273</v>
      </c>
      <c r="F4087" s="195" t="s">
        <v>27</v>
      </c>
      <c r="G4087" s="195" t="s">
        <v>8013</v>
      </c>
      <c r="H4087" s="301" t="s">
        <v>8286</v>
      </c>
      <c r="I4087" s="195" t="str">
        <f>IFERROR(VLOOKUP(Table[[#This Row],[Activity Details of Assistance]],WHAT!E:F,2,FALSE),"")</f>
        <v># of HP sessions at community level</v>
      </c>
      <c r="J4087" s="195"/>
      <c r="K4087">
        <v>60</v>
      </c>
      <c r="L4087" s="195" t="s">
        <v>28</v>
      </c>
      <c r="M4087" s="293" t="s">
        <v>13</v>
      </c>
      <c r="N4087" t="s">
        <v>14</v>
      </c>
      <c r="O4087" t="s">
        <v>309</v>
      </c>
      <c r="P4087" t="s">
        <v>1606</v>
      </c>
      <c r="Q4087" t="s">
        <v>6480</v>
      </c>
      <c r="R4087" s="230">
        <v>45199</v>
      </c>
      <c r="S4087" s="230">
        <v>45261</v>
      </c>
      <c r="T4087" t="s">
        <v>8407</v>
      </c>
      <c r="U4087" s="259"/>
      <c r="V4087" s="259"/>
      <c r="W4087" s="259"/>
      <c r="X4087" s="259"/>
      <c r="Y4087" s="260"/>
      <c r="Z4087" t="s">
        <v>8458</v>
      </c>
      <c r="AA4087" t="s">
        <v>8459</v>
      </c>
      <c r="AB4087" t="s">
        <v>8460</v>
      </c>
      <c r="AC4087" s="261" t="str">
        <f>_xlfn.IFNA(IF(Table[[#This Row],[Programme Partner]]&lt;&gt;Table[[#This Row],[Implementing Partner]],CONCATENATE(Table[[#This Row],[Programme Partner]],"-",Table[[#This Row],[Implementing Partner]]),Table[[#This Row],[Programme Partner]]),"")</f>
        <v>UNHCR-NGOF</v>
      </c>
    </row>
    <row r="4088" spans="1:29" ht="16.5" customHeight="1">
      <c r="A4088" s="183"/>
      <c r="B4088" s="183" t="s">
        <v>8385</v>
      </c>
      <c r="C4088" s="195" t="s">
        <v>5273</v>
      </c>
      <c r="D4088" s="268" t="s">
        <v>5184</v>
      </c>
      <c r="E4088" s="233" t="s">
        <v>5273</v>
      </c>
      <c r="F4088" s="195" t="s">
        <v>27</v>
      </c>
      <c r="G4088" s="195" t="s">
        <v>8013</v>
      </c>
      <c r="H4088" s="301" t="s">
        <v>8287</v>
      </c>
      <c r="I4088" s="195" t="str">
        <f>IFERROR(VLOOKUP(Table[[#This Row],[Activity Details of Assistance]],WHAT!E:F,2,FALSE),"")</f>
        <v># of HP sessions at HH level</v>
      </c>
      <c r="J4088" s="195"/>
      <c r="K4088">
        <v>3279</v>
      </c>
      <c r="L4088" s="195" t="s">
        <v>28</v>
      </c>
      <c r="M4088" s="293" t="s">
        <v>13</v>
      </c>
      <c r="N4088" t="s">
        <v>14</v>
      </c>
      <c r="O4088" t="s">
        <v>309</v>
      </c>
      <c r="P4088" t="s">
        <v>1606</v>
      </c>
      <c r="Q4088" t="s">
        <v>6480</v>
      </c>
      <c r="R4088" s="230">
        <v>45199</v>
      </c>
      <c r="S4088" s="230">
        <v>45261</v>
      </c>
      <c r="T4088" t="s">
        <v>8407</v>
      </c>
      <c r="U4088" s="259"/>
      <c r="V4088" s="259"/>
      <c r="W4088" s="259"/>
      <c r="X4088" s="259"/>
      <c r="Y4088" s="260"/>
      <c r="Z4088" t="s">
        <v>8458</v>
      </c>
      <c r="AA4088" t="s">
        <v>8459</v>
      </c>
      <c r="AB4088" t="s">
        <v>8460</v>
      </c>
      <c r="AC4088" s="261" t="str">
        <f>_xlfn.IFNA(IF(Table[[#This Row],[Programme Partner]]&lt;&gt;Table[[#This Row],[Implementing Partner]],CONCATENATE(Table[[#This Row],[Programme Partner]],"-",Table[[#This Row],[Implementing Partner]]),Table[[#This Row],[Programme Partner]]),"")</f>
        <v>UNHCR-NGOF</v>
      </c>
    </row>
    <row r="4089" spans="1:29" ht="16.5" customHeight="1">
      <c r="A4089" s="183"/>
      <c r="B4089" s="183" t="s">
        <v>8385</v>
      </c>
      <c r="C4089" s="195" t="s">
        <v>5273</v>
      </c>
      <c r="D4089" s="268" t="s">
        <v>5184</v>
      </c>
      <c r="E4089" s="233" t="s">
        <v>5273</v>
      </c>
      <c r="F4089" s="195" t="s">
        <v>27</v>
      </c>
      <c r="G4089" s="195" t="s">
        <v>8013</v>
      </c>
      <c r="H4089" s="301" t="s">
        <v>8327</v>
      </c>
      <c r="I4089" s="195" t="str">
        <f>IFERROR(VLOOKUP(Table[[#This Row],[Activity Details of Assistance]],WHAT!E:F,2,FALSE),"")</f>
        <v># of HP sessions at institution level</v>
      </c>
      <c r="J4089" s="195"/>
      <c r="K4089">
        <v>5</v>
      </c>
      <c r="L4089" s="195" t="s">
        <v>28</v>
      </c>
      <c r="M4089" s="293" t="s">
        <v>13</v>
      </c>
      <c r="N4089" t="s">
        <v>14</v>
      </c>
      <c r="O4089" t="s">
        <v>309</v>
      </c>
      <c r="P4089" t="s">
        <v>1606</v>
      </c>
      <c r="Q4089" t="s">
        <v>6480</v>
      </c>
      <c r="R4089" s="230">
        <v>45199</v>
      </c>
      <c r="S4089" s="230">
        <v>45261</v>
      </c>
      <c r="T4089" t="s">
        <v>8407</v>
      </c>
      <c r="U4089" s="259"/>
      <c r="V4089" s="259"/>
      <c r="W4089" s="259"/>
      <c r="X4089" s="259"/>
      <c r="Y4089" s="260"/>
      <c r="Z4089" t="s">
        <v>8458</v>
      </c>
      <c r="AA4089" t="s">
        <v>8459</v>
      </c>
      <c r="AB4089" t="s">
        <v>8460</v>
      </c>
      <c r="AC4089" s="261" t="str">
        <f>_xlfn.IFNA(IF(Table[[#This Row],[Programme Partner]]&lt;&gt;Table[[#This Row],[Implementing Partner]],CONCATENATE(Table[[#This Row],[Programme Partner]],"-",Table[[#This Row],[Implementing Partner]]),Table[[#This Row],[Programme Partner]]),"")</f>
        <v>UNHCR-NGOF</v>
      </c>
    </row>
    <row r="4090" spans="1:29" ht="16.5" customHeight="1">
      <c r="A4090" s="183"/>
      <c r="B4090" s="183" t="s">
        <v>8385</v>
      </c>
      <c r="C4090" s="195" t="s">
        <v>5273</v>
      </c>
      <c r="D4090" s="268" t="s">
        <v>5184</v>
      </c>
      <c r="E4090" s="233" t="s">
        <v>5273</v>
      </c>
      <c r="F4090" s="195" t="s">
        <v>27</v>
      </c>
      <c r="G4090" s="195" t="s">
        <v>8013</v>
      </c>
      <c r="H4090" s="301" t="s">
        <v>8338</v>
      </c>
      <c r="I4090" s="195" t="str">
        <f>IFERROR(VLOOKUP(Table[[#This Row],[Activity Details of Assistance]],WHAT!E:F,2,FALSE),"")</f>
        <v># of facilities</v>
      </c>
      <c r="J4090" s="195"/>
      <c r="K4090">
        <v>1722</v>
      </c>
      <c r="L4090" s="195" t="s">
        <v>28</v>
      </c>
      <c r="M4090" s="293" t="s">
        <v>13</v>
      </c>
      <c r="N4090" t="s">
        <v>14</v>
      </c>
      <c r="O4090" t="s">
        <v>309</v>
      </c>
      <c r="P4090" t="s">
        <v>1606</v>
      </c>
      <c r="Q4090" t="s">
        <v>6480</v>
      </c>
      <c r="R4090" s="230">
        <v>45199</v>
      </c>
      <c r="S4090" s="230">
        <v>45261</v>
      </c>
      <c r="T4090" t="s">
        <v>8407</v>
      </c>
      <c r="U4090" s="259"/>
      <c r="V4090" s="259"/>
      <c r="W4090" s="259"/>
      <c r="X4090" s="259"/>
      <c r="Y4090" s="260"/>
      <c r="Z4090" t="s">
        <v>8458</v>
      </c>
      <c r="AA4090" t="s">
        <v>8459</v>
      </c>
      <c r="AB4090" t="s">
        <v>8460</v>
      </c>
      <c r="AC4090" s="261" t="str">
        <f>_xlfn.IFNA(IF(Table[[#This Row],[Programme Partner]]&lt;&gt;Table[[#This Row],[Implementing Partner]],CONCATENATE(Table[[#This Row],[Programme Partner]],"-",Table[[#This Row],[Implementing Partner]]),Table[[#This Row],[Programme Partner]]),"")</f>
        <v>UNHCR-NGOF</v>
      </c>
    </row>
    <row r="4091" spans="1:29" ht="16.5" customHeight="1">
      <c r="A4091" s="183"/>
      <c r="B4091" s="183" t="s">
        <v>8385</v>
      </c>
      <c r="C4091" s="195" t="s">
        <v>5273</v>
      </c>
      <c r="D4091" s="268" t="s">
        <v>5184</v>
      </c>
      <c r="E4091" s="233" t="s">
        <v>5273</v>
      </c>
      <c r="F4091" s="195" t="s">
        <v>27</v>
      </c>
      <c r="G4091" s="195" t="s">
        <v>8014</v>
      </c>
      <c r="H4091" s="301" t="s">
        <v>8401</v>
      </c>
      <c r="I4091" s="195" t="str">
        <f>IFERROR(VLOOKUP(Table[[#This Row],[Activity Details of Assistance]],WHAT!E:F,2,FALSE),"")</f>
        <v># of household</v>
      </c>
      <c r="J4091" s="195"/>
      <c r="K4091">
        <v>829</v>
      </c>
      <c r="L4091" s="195" t="s">
        <v>28</v>
      </c>
      <c r="M4091" s="293" t="s">
        <v>13</v>
      </c>
      <c r="N4091" t="s">
        <v>14</v>
      </c>
      <c r="O4091" t="s">
        <v>309</v>
      </c>
      <c r="P4091" t="s">
        <v>1606</v>
      </c>
      <c r="Q4091" t="s">
        <v>6480</v>
      </c>
      <c r="R4091" s="230">
        <v>45199</v>
      </c>
      <c r="S4091" s="230">
        <v>45261</v>
      </c>
      <c r="T4091" t="s">
        <v>8407</v>
      </c>
      <c r="U4091" s="259"/>
      <c r="V4091" s="259"/>
      <c r="W4091" s="259"/>
      <c r="X4091" s="259"/>
      <c r="Y4091" s="260"/>
      <c r="Z4091" t="s">
        <v>8458</v>
      </c>
      <c r="AA4091" t="s">
        <v>8459</v>
      </c>
      <c r="AB4091" t="s">
        <v>8460</v>
      </c>
      <c r="AC4091" s="261" t="str">
        <f>_xlfn.IFNA(IF(Table[[#This Row],[Programme Partner]]&lt;&gt;Table[[#This Row],[Implementing Partner]],CONCATENATE(Table[[#This Row],[Programme Partner]],"-",Table[[#This Row],[Implementing Partner]]),Table[[#This Row],[Programme Partner]]),"")</f>
        <v>UNHCR-NGOF</v>
      </c>
    </row>
    <row r="4092" spans="1:29" ht="16.5" customHeight="1">
      <c r="A4092" s="183"/>
      <c r="B4092" s="183" t="s">
        <v>8385</v>
      </c>
      <c r="C4092" s="195" t="s">
        <v>5273</v>
      </c>
      <c r="D4092" s="268" t="s">
        <v>5184</v>
      </c>
      <c r="E4092" s="233" t="s">
        <v>5273</v>
      </c>
      <c r="F4092" s="195" t="s">
        <v>27</v>
      </c>
      <c r="G4092" s="195" t="s">
        <v>8014</v>
      </c>
      <c r="H4092" s="301" t="s">
        <v>8412</v>
      </c>
      <c r="I4092" s="195" t="str">
        <f>IFERROR(VLOOKUP(Table[[#This Row],[Activity Details of Assistance]],WHAT!E:F,2,FALSE),"")</f>
        <v># of HH</v>
      </c>
      <c r="J4092" s="195"/>
      <c r="K4092">
        <v>4875</v>
      </c>
      <c r="L4092" s="195" t="s">
        <v>28</v>
      </c>
      <c r="M4092" s="293" t="s">
        <v>13</v>
      </c>
      <c r="N4092" t="s">
        <v>14</v>
      </c>
      <c r="O4092" t="s">
        <v>309</v>
      </c>
      <c r="P4092" t="s">
        <v>1606</v>
      </c>
      <c r="Q4092" t="s">
        <v>6480</v>
      </c>
      <c r="R4092" s="230">
        <v>45199</v>
      </c>
      <c r="S4092" s="230">
        <v>45261</v>
      </c>
      <c r="T4092" t="s">
        <v>8407</v>
      </c>
      <c r="U4092" s="259"/>
      <c r="V4092" s="259"/>
      <c r="W4092" s="259"/>
      <c r="X4092" s="259"/>
      <c r="Y4092" s="260"/>
      <c r="Z4092" t="s">
        <v>8458</v>
      </c>
      <c r="AA4092" t="s">
        <v>8459</v>
      </c>
      <c r="AB4092" t="s">
        <v>8460</v>
      </c>
      <c r="AC4092" s="261" t="str">
        <f>_xlfn.IFNA(IF(Table[[#This Row],[Programme Partner]]&lt;&gt;Table[[#This Row],[Implementing Partner]],CONCATENATE(Table[[#This Row],[Programme Partner]],"-",Table[[#This Row],[Implementing Partner]]),Table[[#This Row],[Programme Partner]]),"")</f>
        <v>UNHCR-NGOF</v>
      </c>
    </row>
    <row r="4093" spans="1:29" ht="16.5" customHeight="1">
      <c r="A4093" s="183"/>
      <c r="B4093" s="183" t="s">
        <v>8385</v>
      </c>
      <c r="C4093" s="195" t="s">
        <v>8295</v>
      </c>
      <c r="D4093" s="268" t="s">
        <v>8295</v>
      </c>
      <c r="E4093" s="233" t="s">
        <v>8455</v>
      </c>
      <c r="F4093" s="195" t="s">
        <v>27</v>
      </c>
      <c r="G4093" s="195" t="s">
        <v>8012</v>
      </c>
      <c r="H4093" s="301" t="s">
        <v>8364</v>
      </c>
      <c r="I4093" s="195" t="str">
        <f>IFERROR(VLOOKUP(Table[[#This Row],[Activity Details of Assistance]],WHAT!E:F,2,FALSE),"")</f>
        <v xml:space="preserve"># of door </v>
      </c>
      <c r="J4093" s="195"/>
      <c r="K4093">
        <v>6</v>
      </c>
      <c r="L4093" s="195" t="s">
        <v>28</v>
      </c>
      <c r="M4093" s="293" t="s">
        <v>13</v>
      </c>
      <c r="N4093" t="s">
        <v>14</v>
      </c>
      <c r="O4093" t="s">
        <v>307</v>
      </c>
      <c r="P4093" t="s">
        <v>1599</v>
      </c>
      <c r="Q4093" t="s">
        <v>4723</v>
      </c>
      <c r="R4093" s="230">
        <v>45199</v>
      </c>
      <c r="S4093" s="230">
        <v>45505</v>
      </c>
      <c r="T4093" t="s">
        <v>8407</v>
      </c>
      <c r="U4093" s="259"/>
      <c r="V4093" s="259"/>
      <c r="W4093" s="259"/>
      <c r="X4093" s="259"/>
      <c r="Y4093" s="260"/>
      <c r="Z4093" t="s">
        <v>8300</v>
      </c>
      <c r="AA4093" t="s">
        <v>8301</v>
      </c>
      <c r="AB4093">
        <v>1712651648</v>
      </c>
      <c r="AC4093" s="261" t="str">
        <f>_xlfn.IFNA(IF(Table[[#This Row],[Programme Partner]]&lt;&gt;Table[[#This Row],[Implementing Partner]],CONCATENATE(Table[[#This Row],[Programme Partner]],"-",Table[[#This Row],[Implementing Partner]]),Table[[#This Row],[Programme Partner]]),"")</f>
        <v>TDH</v>
      </c>
    </row>
    <row r="4094" spans="1:29" ht="16.5" customHeight="1">
      <c r="A4094" s="183"/>
      <c r="B4094" s="183" t="s">
        <v>8385</v>
      </c>
      <c r="C4094" s="195" t="s">
        <v>8295</v>
      </c>
      <c r="D4094" s="268" t="s">
        <v>8295</v>
      </c>
      <c r="E4094" s="233" t="s">
        <v>8455</v>
      </c>
      <c r="F4094" s="195" t="s">
        <v>27</v>
      </c>
      <c r="G4094" s="195" t="s">
        <v>8012</v>
      </c>
      <c r="H4094" s="301" t="s">
        <v>8365</v>
      </c>
      <c r="I4094" s="195" t="str">
        <f>IFERROR(VLOOKUP(Table[[#This Row],[Activity Details of Assistance]],WHAT!E:F,2,FALSE),"")</f>
        <v># of door</v>
      </c>
      <c r="J4094" s="195"/>
      <c r="K4094">
        <v>4</v>
      </c>
      <c r="L4094" s="195" t="s">
        <v>28</v>
      </c>
      <c r="M4094" s="293" t="s">
        <v>13</v>
      </c>
      <c r="N4094" t="s">
        <v>14</v>
      </c>
      <c r="O4094" t="s">
        <v>307</v>
      </c>
      <c r="P4094" t="s">
        <v>1599</v>
      </c>
      <c r="Q4094" t="s">
        <v>4723</v>
      </c>
      <c r="R4094" s="230">
        <v>45199</v>
      </c>
      <c r="S4094" s="230">
        <v>45505</v>
      </c>
      <c r="T4094" t="s">
        <v>8407</v>
      </c>
      <c r="U4094" s="259"/>
      <c r="V4094" s="259"/>
      <c r="W4094" s="259"/>
      <c r="X4094" s="259"/>
      <c r="Y4094" s="260"/>
      <c r="Z4094" t="s">
        <v>8300</v>
      </c>
      <c r="AA4094" t="s">
        <v>8301</v>
      </c>
      <c r="AB4094">
        <v>1712651648</v>
      </c>
      <c r="AC4094" s="261" t="str">
        <f>_xlfn.IFNA(IF(Table[[#This Row],[Programme Partner]]&lt;&gt;Table[[#This Row],[Implementing Partner]],CONCATENATE(Table[[#This Row],[Programme Partner]],"-",Table[[#This Row],[Implementing Partner]]),Table[[#This Row],[Programme Partner]]),"")</f>
        <v>TDH</v>
      </c>
    </row>
    <row r="4095" spans="1:29" ht="16.5" customHeight="1">
      <c r="A4095" s="183"/>
      <c r="B4095" s="183" t="s">
        <v>8385</v>
      </c>
      <c r="C4095" s="195" t="s">
        <v>8295</v>
      </c>
      <c r="D4095" s="268" t="s">
        <v>8295</v>
      </c>
      <c r="E4095" s="233" t="s">
        <v>8455</v>
      </c>
      <c r="F4095" s="195" t="s">
        <v>27</v>
      </c>
      <c r="G4095" s="195" t="s">
        <v>8012</v>
      </c>
      <c r="H4095" s="301" t="s">
        <v>8312</v>
      </c>
      <c r="I4095" s="195" t="str">
        <f>IFERROR(VLOOKUP(Table[[#This Row],[Activity Details of Assistance]],WHAT!E:F,2,FALSE),"")</f>
        <v># of door</v>
      </c>
      <c r="J4095" s="195"/>
      <c r="K4095">
        <v>173</v>
      </c>
      <c r="L4095" s="195" t="s">
        <v>28</v>
      </c>
      <c r="M4095" s="293" t="s">
        <v>13</v>
      </c>
      <c r="N4095" t="s">
        <v>14</v>
      </c>
      <c r="O4095" t="s">
        <v>307</v>
      </c>
      <c r="P4095" t="s">
        <v>1599</v>
      </c>
      <c r="Q4095" t="s">
        <v>4723</v>
      </c>
      <c r="R4095" s="230">
        <v>45199</v>
      </c>
      <c r="S4095" s="230">
        <v>45505</v>
      </c>
      <c r="T4095" t="s">
        <v>8407</v>
      </c>
      <c r="U4095" s="259"/>
      <c r="V4095" s="259"/>
      <c r="W4095" s="259"/>
      <c r="X4095" s="259"/>
      <c r="Y4095" s="260"/>
      <c r="Z4095" t="s">
        <v>8300</v>
      </c>
      <c r="AA4095" t="s">
        <v>8301</v>
      </c>
      <c r="AB4095">
        <v>1712651648</v>
      </c>
      <c r="AC4095" s="261" t="str">
        <f>_xlfn.IFNA(IF(Table[[#This Row],[Programme Partner]]&lt;&gt;Table[[#This Row],[Implementing Partner]],CONCATENATE(Table[[#This Row],[Programme Partner]],"-",Table[[#This Row],[Implementing Partner]]),Table[[#This Row],[Programme Partner]]),"")</f>
        <v>TDH</v>
      </c>
    </row>
    <row r="4096" spans="1:29" ht="16.5" customHeight="1">
      <c r="A4096" s="183"/>
      <c r="B4096" s="183" t="s">
        <v>8385</v>
      </c>
      <c r="C4096" s="195" t="s">
        <v>8295</v>
      </c>
      <c r="D4096" s="268" t="s">
        <v>8295</v>
      </c>
      <c r="E4096" s="233" t="s">
        <v>8455</v>
      </c>
      <c r="F4096" s="195" t="s">
        <v>27</v>
      </c>
      <c r="G4096" s="195" t="s">
        <v>8013</v>
      </c>
      <c r="H4096" s="301" t="s">
        <v>8338</v>
      </c>
      <c r="I4096" s="195" t="str">
        <f>IFERROR(VLOOKUP(Table[[#This Row],[Activity Details of Assistance]],WHAT!E:F,2,FALSE),"")</f>
        <v># of facilities</v>
      </c>
      <c r="J4096" s="195"/>
      <c r="K4096">
        <v>173</v>
      </c>
      <c r="L4096" s="195" t="s">
        <v>28</v>
      </c>
      <c r="M4096" s="293" t="s">
        <v>13</v>
      </c>
      <c r="N4096" t="s">
        <v>14</v>
      </c>
      <c r="O4096" t="s">
        <v>307</v>
      </c>
      <c r="P4096" t="s">
        <v>1599</v>
      </c>
      <c r="Q4096" t="s">
        <v>4723</v>
      </c>
      <c r="R4096" s="230">
        <v>45199</v>
      </c>
      <c r="S4096" s="230">
        <v>45505</v>
      </c>
      <c r="T4096" t="s">
        <v>8407</v>
      </c>
      <c r="U4096" s="259"/>
      <c r="V4096" s="259"/>
      <c r="W4096" s="259"/>
      <c r="X4096" s="259"/>
      <c r="Y4096" s="260"/>
      <c r="Z4096" t="s">
        <v>8300</v>
      </c>
      <c r="AA4096" t="s">
        <v>8301</v>
      </c>
      <c r="AB4096">
        <v>1712651648</v>
      </c>
      <c r="AC4096" s="261" t="str">
        <f>_xlfn.IFNA(IF(Table[[#This Row],[Programme Partner]]&lt;&gt;Table[[#This Row],[Implementing Partner]],CONCATENATE(Table[[#This Row],[Programme Partner]],"-",Table[[#This Row],[Implementing Partner]]),Table[[#This Row],[Programme Partner]]),"")</f>
        <v>TDH</v>
      </c>
    </row>
    <row r="4097" spans="1:29" ht="16.5" customHeight="1">
      <c r="A4097" s="183"/>
      <c r="B4097" s="183" t="s">
        <v>8385</v>
      </c>
      <c r="C4097" s="195" t="s">
        <v>8295</v>
      </c>
      <c r="D4097" s="268" t="s">
        <v>8295</v>
      </c>
      <c r="E4097" s="233" t="s">
        <v>8455</v>
      </c>
      <c r="F4097" s="195" t="s">
        <v>27</v>
      </c>
      <c r="G4097" s="195" t="s">
        <v>8014</v>
      </c>
      <c r="H4097" s="301" t="s">
        <v>8313</v>
      </c>
      <c r="I4097" s="195" t="str">
        <f>IFERROR(VLOOKUP(Table[[#This Row],[Activity Details of Assistance]],WHAT!E:F,2,FALSE),"")</f>
        <v># of campaign per camp </v>
      </c>
      <c r="J4097" s="195"/>
      <c r="K4097">
        <v>2</v>
      </c>
      <c r="L4097" s="195" t="s">
        <v>28</v>
      </c>
      <c r="M4097" s="293" t="s">
        <v>13</v>
      </c>
      <c r="N4097" t="s">
        <v>14</v>
      </c>
      <c r="O4097" t="s">
        <v>307</v>
      </c>
      <c r="P4097" t="s">
        <v>1599</v>
      </c>
      <c r="Q4097" t="s">
        <v>4723</v>
      </c>
      <c r="R4097" s="230">
        <v>45199</v>
      </c>
      <c r="S4097" s="230">
        <v>45505</v>
      </c>
      <c r="T4097" t="s">
        <v>8407</v>
      </c>
      <c r="U4097" s="259"/>
      <c r="V4097" s="259"/>
      <c r="W4097" s="259"/>
      <c r="X4097" s="259"/>
      <c r="Y4097" s="260"/>
      <c r="Z4097" t="s">
        <v>8300</v>
      </c>
      <c r="AA4097" t="s">
        <v>8301</v>
      </c>
      <c r="AB4097">
        <v>1712651648</v>
      </c>
      <c r="AC4097" s="261" t="str">
        <f>_xlfn.IFNA(IF(Table[[#This Row],[Programme Partner]]&lt;&gt;Table[[#This Row],[Implementing Partner]],CONCATENATE(Table[[#This Row],[Programme Partner]],"-",Table[[#This Row],[Implementing Partner]]),Table[[#This Row],[Programme Partner]]),"")</f>
        <v>TDH</v>
      </c>
    </row>
    <row r="4098" spans="1:29" ht="16.5" customHeight="1">
      <c r="A4098" s="183"/>
      <c r="B4098" s="183" t="s">
        <v>8385</v>
      </c>
      <c r="C4098" s="195" t="s">
        <v>8295</v>
      </c>
      <c r="D4098" s="268" t="s">
        <v>8295</v>
      </c>
      <c r="E4098" s="233" t="s">
        <v>8455</v>
      </c>
      <c r="F4098" s="195" t="s">
        <v>27</v>
      </c>
      <c r="G4098" s="195" t="s">
        <v>8014</v>
      </c>
      <c r="H4098" s="301" t="s">
        <v>8414</v>
      </c>
      <c r="I4098" s="195" t="str">
        <f>IFERROR(VLOOKUP(Table[[#This Row],[Activity Details of Assistance]],WHAT!E:F,2,FALSE),"")</f>
        <v># of 80L/120L bin</v>
      </c>
      <c r="J4098" s="195"/>
      <c r="K4098">
        <v>45</v>
      </c>
      <c r="L4098" s="195" t="s">
        <v>28</v>
      </c>
      <c r="M4098" s="293" t="s">
        <v>13</v>
      </c>
      <c r="N4098" t="s">
        <v>14</v>
      </c>
      <c r="O4098" t="s">
        <v>307</v>
      </c>
      <c r="P4098" t="s">
        <v>1599</v>
      </c>
      <c r="Q4098" t="s">
        <v>4723</v>
      </c>
      <c r="R4098" s="230">
        <v>45199</v>
      </c>
      <c r="S4098" s="230">
        <v>45505</v>
      </c>
      <c r="T4098" t="s">
        <v>8407</v>
      </c>
      <c r="U4098" s="259"/>
      <c r="V4098" s="259"/>
      <c r="W4098" s="259"/>
      <c r="X4098" s="259"/>
      <c r="Y4098" s="260"/>
      <c r="Z4098" t="s">
        <v>8300</v>
      </c>
      <c r="AA4098" t="s">
        <v>8301</v>
      </c>
      <c r="AB4098">
        <v>1712651648</v>
      </c>
      <c r="AC4098" s="261" t="str">
        <f>_xlfn.IFNA(IF(Table[[#This Row],[Programme Partner]]&lt;&gt;Table[[#This Row],[Implementing Partner]],CONCATENATE(Table[[#This Row],[Programme Partner]],"-",Table[[#This Row],[Implementing Partner]]),Table[[#This Row],[Programme Partner]]),"")</f>
        <v>TDH</v>
      </c>
    </row>
    <row r="4099" spans="1:29" ht="16.5" customHeight="1">
      <c r="A4099" s="183"/>
      <c r="B4099" s="183" t="s">
        <v>8385</v>
      </c>
      <c r="C4099" s="195" t="s">
        <v>8295</v>
      </c>
      <c r="D4099" s="268" t="s">
        <v>8295</v>
      </c>
      <c r="E4099" s="233" t="s">
        <v>8455</v>
      </c>
      <c r="F4099" s="195" t="s">
        <v>27</v>
      </c>
      <c r="G4099" s="195" t="s">
        <v>8014</v>
      </c>
      <c r="H4099" s="301" t="s">
        <v>8412</v>
      </c>
      <c r="I4099" s="195" t="str">
        <f>IFERROR(VLOOKUP(Table[[#This Row],[Activity Details of Assistance]],WHAT!E:F,2,FALSE),"")</f>
        <v># of HH</v>
      </c>
      <c r="J4099" s="195"/>
      <c r="K4099">
        <v>800</v>
      </c>
      <c r="L4099" s="195" t="s">
        <v>28</v>
      </c>
      <c r="M4099" s="293" t="s">
        <v>13</v>
      </c>
      <c r="N4099" t="s">
        <v>14</v>
      </c>
      <c r="O4099" t="s">
        <v>307</v>
      </c>
      <c r="P4099" t="s">
        <v>1599</v>
      </c>
      <c r="Q4099" t="s">
        <v>4723</v>
      </c>
      <c r="R4099" s="230">
        <v>45199</v>
      </c>
      <c r="S4099" s="230">
        <v>45505</v>
      </c>
      <c r="T4099" t="s">
        <v>8407</v>
      </c>
      <c r="U4099" s="259"/>
      <c r="V4099" s="259"/>
      <c r="W4099" s="259"/>
      <c r="X4099" s="259"/>
      <c r="Y4099" s="260"/>
      <c r="Z4099" t="s">
        <v>8300</v>
      </c>
      <c r="AA4099" t="s">
        <v>8301</v>
      </c>
      <c r="AB4099">
        <v>1712651648</v>
      </c>
      <c r="AC4099" s="261" t="str">
        <f>_xlfn.IFNA(IF(Table[[#This Row],[Programme Partner]]&lt;&gt;Table[[#This Row],[Implementing Partner]],CONCATENATE(Table[[#This Row],[Programme Partner]],"-",Table[[#This Row],[Implementing Partner]]),Table[[#This Row],[Programme Partner]]),"")</f>
        <v>TDH</v>
      </c>
    </row>
    <row r="4100" spans="1:29" ht="16.5" customHeight="1">
      <c r="A4100" s="183"/>
      <c r="B4100" s="183" t="s">
        <v>8385</v>
      </c>
      <c r="C4100" s="195" t="s">
        <v>8295</v>
      </c>
      <c r="D4100" s="268" t="s">
        <v>8295</v>
      </c>
      <c r="E4100" s="233" t="s">
        <v>8455</v>
      </c>
      <c r="F4100" s="195" t="s">
        <v>27</v>
      </c>
      <c r="G4100" s="195" t="s">
        <v>8012</v>
      </c>
      <c r="H4100" s="301" t="s">
        <v>8312</v>
      </c>
      <c r="I4100" s="195" t="str">
        <f>IFERROR(VLOOKUP(Table[[#This Row],[Activity Details of Assistance]],WHAT!E:F,2,FALSE),"")</f>
        <v># of door</v>
      </c>
      <c r="J4100" s="195"/>
      <c r="K4100">
        <v>68</v>
      </c>
      <c r="L4100" s="195" t="s">
        <v>28</v>
      </c>
      <c r="M4100" s="293" t="s">
        <v>13</v>
      </c>
      <c r="N4100" t="s">
        <v>14</v>
      </c>
      <c r="O4100" t="s">
        <v>307</v>
      </c>
      <c r="P4100" t="s">
        <v>1599</v>
      </c>
      <c r="Q4100" t="s">
        <v>4726</v>
      </c>
      <c r="R4100" s="230">
        <v>45199</v>
      </c>
      <c r="S4100" s="230">
        <v>45505</v>
      </c>
      <c r="T4100" t="s">
        <v>8407</v>
      </c>
      <c r="U4100" s="259"/>
      <c r="V4100" s="259"/>
      <c r="W4100" s="259"/>
      <c r="X4100" s="259"/>
      <c r="Y4100" s="260"/>
      <c r="Z4100" t="s">
        <v>8300</v>
      </c>
      <c r="AA4100" t="s">
        <v>8301</v>
      </c>
      <c r="AB4100">
        <v>1712651648</v>
      </c>
      <c r="AC4100" s="261" t="str">
        <f>_xlfn.IFNA(IF(Table[[#This Row],[Programme Partner]]&lt;&gt;Table[[#This Row],[Implementing Partner]],CONCATENATE(Table[[#This Row],[Programme Partner]],"-",Table[[#This Row],[Implementing Partner]]),Table[[#This Row],[Programme Partner]]),"")</f>
        <v>TDH</v>
      </c>
    </row>
    <row r="4101" spans="1:29" ht="16.5" customHeight="1">
      <c r="A4101" s="183"/>
      <c r="B4101" s="183" t="s">
        <v>8385</v>
      </c>
      <c r="C4101" s="195" t="s">
        <v>8295</v>
      </c>
      <c r="D4101" s="268" t="s">
        <v>8295</v>
      </c>
      <c r="E4101" s="233" t="s">
        <v>8455</v>
      </c>
      <c r="F4101" s="195" t="s">
        <v>27</v>
      </c>
      <c r="G4101" s="195" t="s">
        <v>8013</v>
      </c>
      <c r="H4101" s="301" t="s">
        <v>8338</v>
      </c>
      <c r="I4101" s="195" t="str">
        <f>IFERROR(VLOOKUP(Table[[#This Row],[Activity Details of Assistance]],WHAT!E:F,2,FALSE),"")</f>
        <v># of facilities</v>
      </c>
      <c r="J4101" s="195"/>
      <c r="K4101">
        <v>68</v>
      </c>
      <c r="L4101" s="195" t="s">
        <v>28</v>
      </c>
      <c r="M4101" s="293" t="s">
        <v>13</v>
      </c>
      <c r="N4101" t="s">
        <v>14</v>
      </c>
      <c r="O4101" t="s">
        <v>307</v>
      </c>
      <c r="P4101" t="s">
        <v>1599</v>
      </c>
      <c r="Q4101" t="s">
        <v>4726</v>
      </c>
      <c r="R4101" s="230">
        <v>45199</v>
      </c>
      <c r="S4101" s="230">
        <v>45505</v>
      </c>
      <c r="T4101" t="s">
        <v>8407</v>
      </c>
      <c r="U4101" s="259"/>
      <c r="V4101" s="259"/>
      <c r="W4101" s="259"/>
      <c r="X4101" s="259"/>
      <c r="Y4101" s="260"/>
      <c r="Z4101" t="s">
        <v>8300</v>
      </c>
      <c r="AA4101" t="s">
        <v>8301</v>
      </c>
      <c r="AB4101">
        <v>1712651648</v>
      </c>
      <c r="AC4101" s="261" t="str">
        <f>_xlfn.IFNA(IF(Table[[#This Row],[Programme Partner]]&lt;&gt;Table[[#This Row],[Implementing Partner]],CONCATENATE(Table[[#This Row],[Programme Partner]],"-",Table[[#This Row],[Implementing Partner]]),Table[[#This Row],[Programme Partner]]),"")</f>
        <v>TDH</v>
      </c>
    </row>
    <row r="4102" spans="1:29" ht="16.5" customHeight="1">
      <c r="A4102" s="183"/>
      <c r="B4102" s="183" t="s">
        <v>8385</v>
      </c>
      <c r="C4102" s="195" t="s">
        <v>5148</v>
      </c>
      <c r="D4102" s="268" t="s">
        <v>5184</v>
      </c>
      <c r="E4102" t="s">
        <v>8296</v>
      </c>
      <c r="F4102" s="195" t="s">
        <v>27</v>
      </c>
      <c r="G4102" s="195" t="s">
        <v>8011</v>
      </c>
      <c r="H4102" s="301" t="s">
        <v>8363</v>
      </c>
      <c r="I4102" s="195" t="str">
        <f>IFERROR(VLOOKUP(Table[[#This Row],[Activity Details of Assistance]],WHAT!E:F,2,FALSE),"")</f>
        <v># of tube well</v>
      </c>
      <c r="J4102" s="195"/>
      <c r="K4102">
        <v>266</v>
      </c>
      <c r="L4102" s="195" t="s">
        <v>28</v>
      </c>
      <c r="M4102" s="293" t="s">
        <v>13</v>
      </c>
      <c r="N4102" t="s">
        <v>14</v>
      </c>
      <c r="O4102" t="s">
        <v>309</v>
      </c>
      <c r="P4102" t="s">
        <v>1606</v>
      </c>
      <c r="Q4102" t="s">
        <v>5868</v>
      </c>
      <c r="R4102" s="230">
        <v>45199</v>
      </c>
      <c r="S4102" s="230">
        <v>45170</v>
      </c>
      <c r="T4102" t="s">
        <v>8407</v>
      </c>
      <c r="U4102" s="259"/>
      <c r="V4102" s="259"/>
      <c r="W4102" s="259"/>
      <c r="X4102" s="259"/>
      <c r="Y4102" s="260"/>
      <c r="Z4102" t="s">
        <v>8425</v>
      </c>
      <c r="AA4102" t="s">
        <v>8426</v>
      </c>
      <c r="AB4102">
        <v>1711482150</v>
      </c>
      <c r="AC4102" s="261" t="str">
        <f>_xlfn.IFNA(IF(Table[[#This Row],[Programme Partner]]&lt;&gt;Table[[#This Row],[Implementing Partner]],CONCATENATE(Table[[#This Row],[Programme Partner]],"-",Table[[#This Row],[Implementing Partner]]),Table[[#This Row],[Programme Partner]]),"")</f>
        <v>IOM-NGOF</v>
      </c>
    </row>
    <row r="4103" spans="1:29" ht="16.5" customHeight="1">
      <c r="A4103" s="183"/>
      <c r="B4103" s="183" t="s">
        <v>8385</v>
      </c>
      <c r="C4103" s="195" t="s">
        <v>5148</v>
      </c>
      <c r="D4103" s="268" t="s">
        <v>5184</v>
      </c>
      <c r="E4103" t="s">
        <v>8296</v>
      </c>
      <c r="F4103" s="195" t="s">
        <v>27</v>
      </c>
      <c r="G4103" s="195" t="s">
        <v>8012</v>
      </c>
      <c r="H4103" s="301" t="s">
        <v>8364</v>
      </c>
      <c r="I4103" s="195" t="str">
        <f>IFERROR(VLOOKUP(Table[[#This Row],[Activity Details of Assistance]],WHAT!E:F,2,FALSE),"")</f>
        <v xml:space="preserve"># of door </v>
      </c>
      <c r="J4103" s="195"/>
      <c r="K4103">
        <v>33</v>
      </c>
      <c r="L4103" s="195" t="s">
        <v>28</v>
      </c>
      <c r="M4103" s="293" t="s">
        <v>13</v>
      </c>
      <c r="N4103" t="s">
        <v>14</v>
      </c>
      <c r="O4103" t="s">
        <v>309</v>
      </c>
      <c r="P4103" t="s">
        <v>1606</v>
      </c>
      <c r="Q4103" t="s">
        <v>5868</v>
      </c>
      <c r="R4103" s="230">
        <v>45199</v>
      </c>
      <c r="S4103" s="230">
        <v>45170</v>
      </c>
      <c r="T4103" t="s">
        <v>8407</v>
      </c>
      <c r="U4103" s="259"/>
      <c r="V4103" s="259"/>
      <c r="W4103" s="259"/>
      <c r="X4103" s="259"/>
      <c r="Y4103" s="260"/>
      <c r="Z4103" t="s">
        <v>8425</v>
      </c>
      <c r="AA4103" t="s">
        <v>8426</v>
      </c>
      <c r="AB4103">
        <v>1711482150</v>
      </c>
      <c r="AC4103" s="261" t="str">
        <f>_xlfn.IFNA(IF(Table[[#This Row],[Programme Partner]]&lt;&gt;Table[[#This Row],[Implementing Partner]],CONCATENATE(Table[[#This Row],[Programme Partner]],"-",Table[[#This Row],[Implementing Partner]]),Table[[#This Row],[Programme Partner]]),"")</f>
        <v>IOM-NGOF</v>
      </c>
    </row>
    <row r="4104" spans="1:29" ht="16.5" customHeight="1">
      <c r="A4104" s="183"/>
      <c r="B4104" s="183" t="s">
        <v>8385</v>
      </c>
      <c r="C4104" s="195" t="s">
        <v>5148</v>
      </c>
      <c r="D4104" s="268" t="s">
        <v>5184</v>
      </c>
      <c r="E4104" t="s">
        <v>8296</v>
      </c>
      <c r="F4104" s="195" t="s">
        <v>27</v>
      </c>
      <c r="G4104" s="195" t="s">
        <v>8012</v>
      </c>
      <c r="H4104" s="301" t="s">
        <v>8365</v>
      </c>
      <c r="I4104" s="195" t="str">
        <f>IFERROR(VLOOKUP(Table[[#This Row],[Activity Details of Assistance]],WHAT!E:F,2,FALSE),"")</f>
        <v># of door</v>
      </c>
      <c r="J4104" s="195"/>
      <c r="K4104">
        <v>465</v>
      </c>
      <c r="L4104" s="195" t="s">
        <v>28</v>
      </c>
      <c r="M4104" s="293" t="s">
        <v>13</v>
      </c>
      <c r="N4104" t="s">
        <v>14</v>
      </c>
      <c r="O4104" t="s">
        <v>309</v>
      </c>
      <c r="P4104" t="s">
        <v>1606</v>
      </c>
      <c r="Q4104" t="s">
        <v>5868</v>
      </c>
      <c r="R4104" s="230">
        <v>45199</v>
      </c>
      <c r="S4104" s="230">
        <v>45170</v>
      </c>
      <c r="T4104" t="s">
        <v>8407</v>
      </c>
      <c r="U4104" s="259"/>
      <c r="V4104" s="259"/>
      <c r="W4104" s="259"/>
      <c r="X4104" s="259"/>
      <c r="Y4104" s="260"/>
      <c r="Z4104" t="s">
        <v>8425</v>
      </c>
      <c r="AA4104" t="s">
        <v>8426</v>
      </c>
      <c r="AB4104">
        <v>1711482150</v>
      </c>
      <c r="AC4104" s="261" t="str">
        <f>_xlfn.IFNA(IF(Table[[#This Row],[Programme Partner]]&lt;&gt;Table[[#This Row],[Implementing Partner]],CONCATENATE(Table[[#This Row],[Programme Partner]],"-",Table[[#This Row],[Implementing Partner]]),Table[[#This Row],[Programme Partner]]),"")</f>
        <v>IOM-NGOF</v>
      </c>
    </row>
    <row r="4105" spans="1:29" ht="16.5" customHeight="1">
      <c r="A4105" s="183"/>
      <c r="B4105" s="183" t="s">
        <v>8385</v>
      </c>
      <c r="C4105" s="195" t="s">
        <v>5148</v>
      </c>
      <c r="D4105" s="268" t="s">
        <v>5184</v>
      </c>
      <c r="E4105" t="s">
        <v>8296</v>
      </c>
      <c r="F4105" s="195" t="s">
        <v>27</v>
      </c>
      <c r="G4105" s="195" t="s">
        <v>8012</v>
      </c>
      <c r="H4105" s="301" t="s">
        <v>8312</v>
      </c>
      <c r="I4105" s="195" t="str">
        <f>IFERROR(VLOOKUP(Table[[#This Row],[Activity Details of Assistance]],WHAT!E:F,2,FALSE),"")</f>
        <v># of door</v>
      </c>
      <c r="J4105" s="195"/>
      <c r="K4105">
        <v>795</v>
      </c>
      <c r="L4105" s="195" t="s">
        <v>28</v>
      </c>
      <c r="M4105" s="293" t="s">
        <v>13</v>
      </c>
      <c r="N4105" t="s">
        <v>14</v>
      </c>
      <c r="O4105" t="s">
        <v>309</v>
      </c>
      <c r="P4105" t="s">
        <v>1606</v>
      </c>
      <c r="Q4105" t="s">
        <v>5868</v>
      </c>
      <c r="R4105" s="230">
        <v>45199</v>
      </c>
      <c r="S4105" s="230">
        <v>45170</v>
      </c>
      <c r="T4105" t="s">
        <v>8407</v>
      </c>
      <c r="U4105" s="259"/>
      <c r="V4105" s="259"/>
      <c r="W4105" s="259"/>
      <c r="X4105" s="259"/>
      <c r="Y4105" s="260"/>
      <c r="Z4105" t="s">
        <v>8425</v>
      </c>
      <c r="AA4105" t="s">
        <v>8426</v>
      </c>
      <c r="AB4105">
        <v>1711482150</v>
      </c>
      <c r="AC4105" s="261" t="str">
        <f>_xlfn.IFNA(IF(Table[[#This Row],[Programme Partner]]&lt;&gt;Table[[#This Row],[Implementing Partner]],CONCATENATE(Table[[#This Row],[Programme Partner]],"-",Table[[#This Row],[Implementing Partner]]),Table[[#This Row],[Programme Partner]]),"")</f>
        <v>IOM-NGOF</v>
      </c>
    </row>
    <row r="4106" spans="1:29" ht="16.5" customHeight="1">
      <c r="A4106" s="183"/>
      <c r="B4106" s="183" t="s">
        <v>8385</v>
      </c>
      <c r="C4106" s="195" t="s">
        <v>5148</v>
      </c>
      <c r="D4106" s="268" t="s">
        <v>5184</v>
      </c>
      <c r="E4106" t="s">
        <v>8296</v>
      </c>
      <c r="F4106" s="195" t="s">
        <v>27</v>
      </c>
      <c r="G4106" s="195" t="s">
        <v>8014</v>
      </c>
      <c r="H4106" s="301" t="s">
        <v>8313</v>
      </c>
      <c r="I4106" s="195" t="str">
        <f>IFERROR(VLOOKUP(Table[[#This Row],[Activity Details of Assistance]],WHAT!E:F,2,FALSE),"")</f>
        <v># of campaign per camp </v>
      </c>
      <c r="J4106" s="195"/>
      <c r="K4106">
        <v>45</v>
      </c>
      <c r="L4106" s="195" t="s">
        <v>28</v>
      </c>
      <c r="M4106" s="293" t="s">
        <v>13</v>
      </c>
      <c r="N4106" t="s">
        <v>14</v>
      </c>
      <c r="O4106" t="s">
        <v>309</v>
      </c>
      <c r="P4106" t="s">
        <v>1606</v>
      </c>
      <c r="Q4106" t="s">
        <v>5868</v>
      </c>
      <c r="R4106" s="230">
        <v>45199</v>
      </c>
      <c r="S4106" s="230">
        <v>45170</v>
      </c>
      <c r="T4106" t="s">
        <v>8407</v>
      </c>
      <c r="U4106" s="259"/>
      <c r="V4106" s="259"/>
      <c r="W4106" s="259"/>
      <c r="X4106" s="259"/>
      <c r="Y4106" s="260"/>
      <c r="Z4106" t="s">
        <v>8425</v>
      </c>
      <c r="AA4106" t="s">
        <v>8426</v>
      </c>
      <c r="AB4106">
        <v>1711482150</v>
      </c>
      <c r="AC4106" s="261" t="str">
        <f>_xlfn.IFNA(IF(Table[[#This Row],[Programme Partner]]&lt;&gt;Table[[#This Row],[Implementing Partner]],CONCATENATE(Table[[#This Row],[Programme Partner]],"-",Table[[#This Row],[Implementing Partner]]),Table[[#This Row],[Programme Partner]]),"")</f>
        <v>IOM-NGOF</v>
      </c>
    </row>
    <row r="4107" spans="1:29" ht="16.5" customHeight="1">
      <c r="A4107" s="183"/>
      <c r="B4107" s="183" t="s">
        <v>8385</v>
      </c>
      <c r="C4107" s="195" t="s">
        <v>5148</v>
      </c>
      <c r="D4107" s="268" t="s">
        <v>5184</v>
      </c>
      <c r="E4107" t="s">
        <v>8296</v>
      </c>
      <c r="F4107" s="195" t="s">
        <v>27</v>
      </c>
      <c r="G4107" s="195" t="s">
        <v>8014</v>
      </c>
      <c r="H4107" s="301" t="s">
        <v>8401</v>
      </c>
      <c r="I4107" s="195" t="str">
        <f>IFERROR(VLOOKUP(Table[[#This Row],[Activity Details of Assistance]],WHAT!E:F,2,FALSE),"")</f>
        <v># of household</v>
      </c>
      <c r="J4107" s="195"/>
      <c r="K4107">
        <v>7210</v>
      </c>
      <c r="L4107" s="195" t="s">
        <v>28</v>
      </c>
      <c r="M4107" s="293" t="s">
        <v>13</v>
      </c>
      <c r="N4107" t="s">
        <v>14</v>
      </c>
      <c r="O4107" t="s">
        <v>309</v>
      </c>
      <c r="P4107" t="s">
        <v>1606</v>
      </c>
      <c r="Q4107" t="s">
        <v>5868</v>
      </c>
      <c r="R4107" s="230">
        <v>45199</v>
      </c>
      <c r="S4107" s="230">
        <v>45170</v>
      </c>
      <c r="T4107" t="s">
        <v>8407</v>
      </c>
      <c r="U4107" s="259"/>
      <c r="V4107" s="259"/>
      <c r="W4107" s="259"/>
      <c r="X4107" s="259"/>
      <c r="Y4107" s="260"/>
      <c r="Z4107" t="s">
        <v>8425</v>
      </c>
      <c r="AA4107" t="s">
        <v>8426</v>
      </c>
      <c r="AB4107">
        <v>1711482150</v>
      </c>
      <c r="AC4107" s="261" t="str">
        <f>_xlfn.IFNA(IF(Table[[#This Row],[Programme Partner]]&lt;&gt;Table[[#This Row],[Implementing Partner]],CONCATENATE(Table[[#This Row],[Programme Partner]],"-",Table[[#This Row],[Implementing Partner]]),Table[[#This Row],[Programme Partner]]),"")</f>
        <v>IOM-NGOF</v>
      </c>
    </row>
    <row r="4108" spans="1:29" ht="16.5" customHeight="1">
      <c r="A4108" s="183"/>
      <c r="B4108" s="183" t="s">
        <v>8385</v>
      </c>
      <c r="C4108" s="195" t="s">
        <v>5275</v>
      </c>
      <c r="D4108" s="268" t="s">
        <v>5087</v>
      </c>
      <c r="E4108" s="233" t="s">
        <v>5275</v>
      </c>
      <c r="F4108" s="195" t="s">
        <v>27</v>
      </c>
      <c r="G4108" s="195" t="s">
        <v>8012</v>
      </c>
      <c r="H4108" s="301" t="s">
        <v>8364</v>
      </c>
      <c r="I4108" s="195" t="str">
        <f>IFERROR(VLOOKUP(Table[[#This Row],[Activity Details of Assistance]],WHAT!E:F,2,FALSE),"")</f>
        <v xml:space="preserve"># of door </v>
      </c>
      <c r="J4108" s="195"/>
      <c r="K4108">
        <v>55</v>
      </c>
      <c r="L4108" s="195" t="s">
        <v>28</v>
      </c>
      <c r="M4108" s="293" t="s">
        <v>13</v>
      </c>
      <c r="N4108" t="s">
        <v>14</v>
      </c>
      <c r="O4108" t="s">
        <v>307</v>
      </c>
      <c r="P4108" t="s">
        <v>1603</v>
      </c>
      <c r="Q4108" t="s">
        <v>4685</v>
      </c>
      <c r="R4108" s="230">
        <v>45199</v>
      </c>
      <c r="S4108" s="230">
        <v>45323</v>
      </c>
      <c r="T4108" t="s">
        <v>8407</v>
      </c>
      <c r="U4108" s="259"/>
      <c r="V4108" s="259"/>
      <c r="W4108" s="259"/>
      <c r="X4108" s="259"/>
      <c r="Y4108" s="260"/>
      <c r="Z4108" t="s">
        <v>8304</v>
      </c>
      <c r="AA4108" t="s">
        <v>8305</v>
      </c>
      <c r="AB4108">
        <v>1718551768</v>
      </c>
      <c r="AC4108" s="261" t="str">
        <f>_xlfn.IFNA(IF(Table[[#This Row],[Programme Partner]]&lt;&gt;Table[[#This Row],[Implementing Partner]],CONCATENATE(Table[[#This Row],[Programme Partner]],"-",Table[[#This Row],[Implementing Partner]]),Table[[#This Row],[Programme Partner]]),"")</f>
        <v>UNICEF-DSK</v>
      </c>
    </row>
    <row r="4109" spans="1:29" ht="16.5" customHeight="1">
      <c r="A4109" s="183"/>
      <c r="B4109" s="183" t="s">
        <v>8385</v>
      </c>
      <c r="C4109" s="195" t="s">
        <v>5275</v>
      </c>
      <c r="D4109" s="268" t="s">
        <v>5087</v>
      </c>
      <c r="E4109" s="233" t="s">
        <v>5275</v>
      </c>
      <c r="F4109" s="195" t="s">
        <v>27</v>
      </c>
      <c r="G4109" s="195" t="s">
        <v>8012</v>
      </c>
      <c r="H4109" s="301" t="s">
        <v>8365</v>
      </c>
      <c r="I4109" s="195" t="str">
        <f>IFERROR(VLOOKUP(Table[[#This Row],[Activity Details of Assistance]],WHAT!E:F,2,FALSE),"")</f>
        <v># of door</v>
      </c>
      <c r="J4109" s="195"/>
      <c r="K4109">
        <v>178</v>
      </c>
      <c r="L4109" s="195" t="s">
        <v>28</v>
      </c>
      <c r="M4109" s="293" t="s">
        <v>13</v>
      </c>
      <c r="N4109" t="s">
        <v>14</v>
      </c>
      <c r="O4109" t="s">
        <v>307</v>
      </c>
      <c r="P4109" t="s">
        <v>1603</v>
      </c>
      <c r="Q4109" t="s">
        <v>4685</v>
      </c>
      <c r="R4109" s="230">
        <v>45199</v>
      </c>
      <c r="S4109" s="230">
        <v>45323</v>
      </c>
      <c r="T4109" t="s">
        <v>8407</v>
      </c>
      <c r="U4109" s="259"/>
      <c r="V4109" s="259"/>
      <c r="W4109" s="259"/>
      <c r="X4109" s="259"/>
      <c r="Y4109" s="260"/>
      <c r="Z4109" t="s">
        <v>8304</v>
      </c>
      <c r="AA4109" t="s">
        <v>8305</v>
      </c>
      <c r="AB4109">
        <v>1718551768</v>
      </c>
      <c r="AC4109" s="261" t="str">
        <f>_xlfn.IFNA(IF(Table[[#This Row],[Programme Partner]]&lt;&gt;Table[[#This Row],[Implementing Partner]],CONCATENATE(Table[[#This Row],[Programme Partner]],"-",Table[[#This Row],[Implementing Partner]]),Table[[#This Row],[Programme Partner]]),"")</f>
        <v>UNICEF-DSK</v>
      </c>
    </row>
    <row r="4110" spans="1:29" ht="16.5" customHeight="1">
      <c r="A4110" s="183"/>
      <c r="B4110" s="183" t="s">
        <v>8385</v>
      </c>
      <c r="C4110" s="195" t="s">
        <v>5275</v>
      </c>
      <c r="D4110" s="268" t="s">
        <v>5087</v>
      </c>
      <c r="E4110" s="233" t="s">
        <v>5275</v>
      </c>
      <c r="F4110" s="195" t="s">
        <v>27</v>
      </c>
      <c r="G4110" s="195" t="s">
        <v>8012</v>
      </c>
      <c r="H4110" s="301" t="s">
        <v>8312</v>
      </c>
      <c r="I4110" s="195" t="str">
        <f>IFERROR(VLOOKUP(Table[[#This Row],[Activity Details of Assistance]],WHAT!E:F,2,FALSE),"")</f>
        <v># of door</v>
      </c>
      <c r="J4110" s="195"/>
      <c r="K4110">
        <v>600</v>
      </c>
      <c r="L4110" s="195" t="s">
        <v>28</v>
      </c>
      <c r="M4110" s="293" t="s">
        <v>13</v>
      </c>
      <c r="N4110" t="s">
        <v>14</v>
      </c>
      <c r="O4110" t="s">
        <v>307</v>
      </c>
      <c r="P4110" t="s">
        <v>1603</v>
      </c>
      <c r="Q4110" t="s">
        <v>4685</v>
      </c>
      <c r="R4110" s="230">
        <v>45199</v>
      </c>
      <c r="S4110" s="230">
        <v>45323</v>
      </c>
      <c r="T4110" t="s">
        <v>8407</v>
      </c>
      <c r="U4110" s="259"/>
      <c r="V4110" s="259"/>
      <c r="W4110" s="259"/>
      <c r="X4110" s="259"/>
      <c r="Y4110" s="260"/>
      <c r="Z4110" t="s">
        <v>8304</v>
      </c>
      <c r="AA4110" t="s">
        <v>8305</v>
      </c>
      <c r="AB4110">
        <v>1718551768</v>
      </c>
      <c r="AC4110" s="261" t="str">
        <f>_xlfn.IFNA(IF(Table[[#This Row],[Programme Partner]]&lt;&gt;Table[[#This Row],[Implementing Partner]],CONCATENATE(Table[[#This Row],[Programme Partner]],"-",Table[[#This Row],[Implementing Partner]]),Table[[#This Row],[Programme Partner]]),"")</f>
        <v>UNICEF-DSK</v>
      </c>
    </row>
    <row r="4111" spans="1:29" ht="16.5" customHeight="1">
      <c r="A4111" s="183"/>
      <c r="B4111" s="183" t="s">
        <v>8385</v>
      </c>
      <c r="C4111" s="195" t="s">
        <v>5275</v>
      </c>
      <c r="D4111" s="268" t="s">
        <v>5087</v>
      </c>
      <c r="E4111" s="233" t="s">
        <v>5275</v>
      </c>
      <c r="F4111" s="195" t="s">
        <v>27</v>
      </c>
      <c r="G4111" s="195" t="s">
        <v>8013</v>
      </c>
      <c r="H4111" s="301" t="s">
        <v>8286</v>
      </c>
      <c r="I4111" s="195" t="str">
        <f>IFERROR(VLOOKUP(Table[[#This Row],[Activity Details of Assistance]],WHAT!E:F,2,FALSE),"")</f>
        <v># of HP sessions at community level</v>
      </c>
      <c r="J4111" s="195"/>
      <c r="K4111">
        <v>1851</v>
      </c>
      <c r="L4111" s="195" t="s">
        <v>28</v>
      </c>
      <c r="M4111" s="293" t="s">
        <v>13</v>
      </c>
      <c r="N4111" t="s">
        <v>14</v>
      </c>
      <c r="O4111" t="s">
        <v>307</v>
      </c>
      <c r="P4111" t="s">
        <v>1603</v>
      </c>
      <c r="Q4111" t="s">
        <v>4685</v>
      </c>
      <c r="R4111" s="230">
        <v>45199</v>
      </c>
      <c r="S4111" s="230">
        <v>45323</v>
      </c>
      <c r="T4111" t="s">
        <v>8407</v>
      </c>
      <c r="U4111" s="259"/>
      <c r="V4111" s="259"/>
      <c r="W4111" s="259"/>
      <c r="X4111" s="259"/>
      <c r="Y4111" s="260"/>
      <c r="Z4111" t="s">
        <v>8304</v>
      </c>
      <c r="AA4111" t="s">
        <v>8305</v>
      </c>
      <c r="AB4111">
        <v>1718551768</v>
      </c>
      <c r="AC4111" s="261" t="str">
        <f>_xlfn.IFNA(IF(Table[[#This Row],[Programme Partner]]&lt;&gt;Table[[#This Row],[Implementing Partner]],CONCATENATE(Table[[#This Row],[Programme Partner]],"-",Table[[#This Row],[Implementing Partner]]),Table[[#This Row],[Programme Partner]]),"")</f>
        <v>UNICEF-DSK</v>
      </c>
    </row>
    <row r="4112" spans="1:29" ht="16.5" customHeight="1">
      <c r="A4112" s="183"/>
      <c r="B4112" s="183" t="s">
        <v>8385</v>
      </c>
      <c r="C4112" s="195" t="s">
        <v>5275</v>
      </c>
      <c r="D4112" s="268" t="s">
        <v>5087</v>
      </c>
      <c r="E4112" s="233" t="s">
        <v>5275</v>
      </c>
      <c r="F4112" s="195" t="s">
        <v>27</v>
      </c>
      <c r="G4112" s="195" t="s">
        <v>8013</v>
      </c>
      <c r="H4112" s="301" t="s">
        <v>8287</v>
      </c>
      <c r="I4112" s="195" t="str">
        <f>IFERROR(VLOOKUP(Table[[#This Row],[Activity Details of Assistance]],WHAT!E:F,2,FALSE),"")</f>
        <v># of HP sessions at HH level</v>
      </c>
      <c r="J4112" s="195"/>
      <c r="K4112">
        <v>4481</v>
      </c>
      <c r="L4112" s="195" t="s">
        <v>28</v>
      </c>
      <c r="M4112" s="293" t="s">
        <v>13</v>
      </c>
      <c r="N4112" t="s">
        <v>14</v>
      </c>
      <c r="O4112" t="s">
        <v>307</v>
      </c>
      <c r="P4112" t="s">
        <v>1603</v>
      </c>
      <c r="Q4112" t="s">
        <v>4685</v>
      </c>
      <c r="R4112" s="230">
        <v>45199</v>
      </c>
      <c r="S4112" s="230">
        <v>45323</v>
      </c>
      <c r="T4112" t="s">
        <v>8407</v>
      </c>
      <c r="U4112" s="259"/>
      <c r="V4112" s="259"/>
      <c r="W4112" s="259"/>
      <c r="X4112" s="259"/>
      <c r="Y4112" s="260"/>
      <c r="Z4112" t="s">
        <v>8304</v>
      </c>
      <c r="AA4112" t="s">
        <v>8305</v>
      </c>
      <c r="AB4112">
        <v>1718551768</v>
      </c>
      <c r="AC4112" s="261" t="str">
        <f>_xlfn.IFNA(IF(Table[[#This Row],[Programme Partner]]&lt;&gt;Table[[#This Row],[Implementing Partner]],CONCATENATE(Table[[#This Row],[Programme Partner]],"-",Table[[#This Row],[Implementing Partner]]),Table[[#This Row],[Programme Partner]]),"")</f>
        <v>UNICEF-DSK</v>
      </c>
    </row>
    <row r="4113" spans="1:29" ht="16.5" customHeight="1">
      <c r="A4113" s="183"/>
      <c r="B4113" s="183" t="s">
        <v>8385</v>
      </c>
      <c r="C4113" s="195" t="s">
        <v>5275</v>
      </c>
      <c r="D4113" s="268" t="s">
        <v>5087</v>
      </c>
      <c r="E4113" s="233" t="s">
        <v>5275</v>
      </c>
      <c r="F4113" s="195" t="s">
        <v>27</v>
      </c>
      <c r="G4113" s="195" t="s">
        <v>8013</v>
      </c>
      <c r="H4113" s="301" t="s">
        <v>8327</v>
      </c>
      <c r="I4113" s="195" t="str">
        <f>IFERROR(VLOOKUP(Table[[#This Row],[Activity Details of Assistance]],WHAT!E:F,2,FALSE),"")</f>
        <v># of HP sessions at institution level</v>
      </c>
      <c r="J4113" s="195"/>
      <c r="K4113">
        <v>5</v>
      </c>
      <c r="L4113" s="195" t="s">
        <v>28</v>
      </c>
      <c r="M4113" s="293" t="s">
        <v>13</v>
      </c>
      <c r="N4113" t="s">
        <v>14</v>
      </c>
      <c r="O4113" t="s">
        <v>307</v>
      </c>
      <c r="P4113" t="s">
        <v>1603</v>
      </c>
      <c r="Q4113" t="s">
        <v>4685</v>
      </c>
      <c r="R4113" s="230">
        <v>45199</v>
      </c>
      <c r="S4113" s="230">
        <v>45323</v>
      </c>
      <c r="T4113" t="s">
        <v>8407</v>
      </c>
      <c r="U4113" s="259"/>
      <c r="V4113" s="259"/>
      <c r="W4113" s="259"/>
      <c r="X4113" s="259"/>
      <c r="Y4113" s="260"/>
      <c r="Z4113" t="s">
        <v>8304</v>
      </c>
      <c r="AA4113" t="s">
        <v>8305</v>
      </c>
      <c r="AB4113">
        <v>1718551768</v>
      </c>
      <c r="AC4113" s="261" t="str">
        <f>_xlfn.IFNA(IF(Table[[#This Row],[Programme Partner]]&lt;&gt;Table[[#This Row],[Implementing Partner]],CONCATENATE(Table[[#This Row],[Programme Partner]],"-",Table[[#This Row],[Implementing Partner]]),Table[[#This Row],[Programme Partner]]),"")</f>
        <v>UNICEF-DSK</v>
      </c>
    </row>
    <row r="4114" spans="1:29" ht="16.5" customHeight="1">
      <c r="A4114" s="183"/>
      <c r="B4114" s="183" t="s">
        <v>8385</v>
      </c>
      <c r="C4114" s="195" t="s">
        <v>5275</v>
      </c>
      <c r="D4114" s="268" t="s">
        <v>5087</v>
      </c>
      <c r="E4114" s="233" t="s">
        <v>5275</v>
      </c>
      <c r="F4114" s="195" t="s">
        <v>27</v>
      </c>
      <c r="G4114" s="195" t="s">
        <v>8014</v>
      </c>
      <c r="H4114" s="301" t="s">
        <v>8313</v>
      </c>
      <c r="I4114" s="195" t="str">
        <f>IFERROR(VLOOKUP(Table[[#This Row],[Activity Details of Assistance]],WHAT!E:F,2,FALSE),"")</f>
        <v># of campaign per camp </v>
      </c>
      <c r="J4114" s="195"/>
      <c r="K4114">
        <v>1</v>
      </c>
      <c r="L4114" s="195" t="s">
        <v>28</v>
      </c>
      <c r="M4114" s="293" t="s">
        <v>13</v>
      </c>
      <c r="N4114" t="s">
        <v>14</v>
      </c>
      <c r="O4114" t="s">
        <v>307</v>
      </c>
      <c r="P4114" t="s">
        <v>1603</v>
      </c>
      <c r="Q4114" t="s">
        <v>4685</v>
      </c>
      <c r="R4114" s="230">
        <v>45199</v>
      </c>
      <c r="S4114" s="230">
        <v>45323</v>
      </c>
      <c r="T4114" t="s">
        <v>8407</v>
      </c>
      <c r="U4114" s="259"/>
      <c r="V4114" s="259"/>
      <c r="W4114" s="259"/>
      <c r="X4114" s="259"/>
      <c r="Y4114" s="260"/>
      <c r="Z4114" t="s">
        <v>8304</v>
      </c>
      <c r="AA4114" t="s">
        <v>8305</v>
      </c>
      <c r="AB4114">
        <v>1718551768</v>
      </c>
      <c r="AC4114" s="261" t="str">
        <f>_xlfn.IFNA(IF(Table[[#This Row],[Programme Partner]]&lt;&gt;Table[[#This Row],[Implementing Partner]],CONCATENATE(Table[[#This Row],[Programme Partner]],"-",Table[[#This Row],[Implementing Partner]]),Table[[#This Row],[Programme Partner]]),"")</f>
        <v>UNICEF-DSK</v>
      </c>
    </row>
    <row r="4115" spans="1:29" ht="16.5" customHeight="1">
      <c r="A4115" s="183"/>
      <c r="B4115" s="183" t="s">
        <v>8385</v>
      </c>
      <c r="C4115" s="195" t="s">
        <v>5275</v>
      </c>
      <c r="D4115" s="268" t="s">
        <v>5087</v>
      </c>
      <c r="E4115" s="233" t="s">
        <v>5275</v>
      </c>
      <c r="F4115" s="195" t="s">
        <v>27</v>
      </c>
      <c r="G4115" s="195" t="s">
        <v>8014</v>
      </c>
      <c r="H4115" s="301" t="s">
        <v>8404</v>
      </c>
      <c r="I4115" s="195" t="str">
        <f>IFERROR(VLOOKUP(Table[[#This Row],[Activity Details of Assistance]],WHAT!E:F,2,FALSE),"")</f>
        <v># of 10L bin</v>
      </c>
      <c r="J4115" s="195"/>
      <c r="K4115">
        <v>1839</v>
      </c>
      <c r="L4115" s="195" t="s">
        <v>28</v>
      </c>
      <c r="M4115" s="293" t="s">
        <v>13</v>
      </c>
      <c r="N4115" t="s">
        <v>14</v>
      </c>
      <c r="O4115" t="s">
        <v>307</v>
      </c>
      <c r="P4115" t="s">
        <v>1603</v>
      </c>
      <c r="Q4115" t="s">
        <v>4685</v>
      </c>
      <c r="R4115" s="230">
        <v>45199</v>
      </c>
      <c r="S4115" s="230">
        <v>45323</v>
      </c>
      <c r="T4115" t="s">
        <v>8407</v>
      </c>
      <c r="U4115" s="259"/>
      <c r="V4115" s="259"/>
      <c r="W4115" s="259"/>
      <c r="X4115" s="259"/>
      <c r="Y4115" s="260"/>
      <c r="Z4115" t="s">
        <v>8304</v>
      </c>
      <c r="AA4115" t="s">
        <v>8305</v>
      </c>
      <c r="AB4115">
        <v>1718551768</v>
      </c>
      <c r="AC4115" s="261" t="str">
        <f>_xlfn.IFNA(IF(Table[[#This Row],[Programme Partner]]&lt;&gt;Table[[#This Row],[Implementing Partner]],CONCATENATE(Table[[#This Row],[Programme Partner]],"-",Table[[#This Row],[Implementing Partner]]),Table[[#This Row],[Programme Partner]]),"")</f>
        <v>UNICEF-DSK</v>
      </c>
    </row>
    <row r="4116" spans="1:29" ht="16.5" customHeight="1">
      <c r="A4116" s="183"/>
      <c r="B4116" s="183" t="s">
        <v>8385</v>
      </c>
      <c r="C4116" s="195" t="s">
        <v>5275</v>
      </c>
      <c r="D4116" s="268" t="s">
        <v>5087</v>
      </c>
      <c r="E4116" s="233" t="s">
        <v>5275</v>
      </c>
      <c r="F4116" s="195" t="s">
        <v>27</v>
      </c>
      <c r="G4116" s="195" t="s">
        <v>8014</v>
      </c>
      <c r="H4116" s="301" t="s">
        <v>8401</v>
      </c>
      <c r="I4116" s="195" t="str">
        <f>IFERROR(VLOOKUP(Table[[#This Row],[Activity Details of Assistance]],WHAT!E:F,2,FALSE),"")</f>
        <v># of household</v>
      </c>
      <c r="J4116" s="195"/>
      <c r="K4116">
        <v>4511</v>
      </c>
      <c r="L4116" s="195" t="s">
        <v>28</v>
      </c>
      <c r="M4116" s="293" t="s">
        <v>13</v>
      </c>
      <c r="N4116" t="s">
        <v>14</v>
      </c>
      <c r="O4116" t="s">
        <v>307</v>
      </c>
      <c r="P4116" t="s">
        <v>1603</v>
      </c>
      <c r="Q4116" t="s">
        <v>4685</v>
      </c>
      <c r="R4116" s="230">
        <v>45199</v>
      </c>
      <c r="S4116" s="230">
        <v>45323</v>
      </c>
      <c r="T4116" t="s">
        <v>8407</v>
      </c>
      <c r="U4116" s="259"/>
      <c r="V4116" s="259"/>
      <c r="W4116" s="259"/>
      <c r="X4116" s="259"/>
      <c r="Y4116" s="260"/>
      <c r="Z4116" t="s">
        <v>8304</v>
      </c>
      <c r="AA4116" t="s">
        <v>8305</v>
      </c>
      <c r="AB4116">
        <v>1718551768</v>
      </c>
      <c r="AC4116" s="261" t="str">
        <f>_xlfn.IFNA(IF(Table[[#This Row],[Programme Partner]]&lt;&gt;Table[[#This Row],[Implementing Partner]],CONCATENATE(Table[[#This Row],[Programme Partner]],"-",Table[[#This Row],[Implementing Partner]]),Table[[#This Row],[Programme Partner]]),"")</f>
        <v>UNICEF-DSK</v>
      </c>
    </row>
    <row r="4117" spans="1:29" ht="16.5" customHeight="1">
      <c r="A4117" s="183"/>
      <c r="B4117" s="183" t="s">
        <v>8385</v>
      </c>
      <c r="C4117" s="195" t="s">
        <v>5148</v>
      </c>
      <c r="D4117" s="268" t="s">
        <v>5238</v>
      </c>
      <c r="E4117" t="s">
        <v>8296</v>
      </c>
      <c r="F4117" s="195" t="s">
        <v>27</v>
      </c>
      <c r="G4117" s="195" t="s">
        <v>8011</v>
      </c>
      <c r="H4117" s="301" t="s">
        <v>8363</v>
      </c>
      <c r="I4117" s="195" t="str">
        <f>IFERROR(VLOOKUP(Table[[#This Row],[Activity Details of Assistance]],WHAT!E:F,2,FALSE),"")</f>
        <v># of tube well</v>
      </c>
      <c r="J4117" s="195"/>
      <c r="K4117">
        <v>195</v>
      </c>
      <c r="L4117" s="195" t="s">
        <v>28</v>
      </c>
      <c r="M4117" s="293" t="s">
        <v>13</v>
      </c>
      <c r="N4117" t="s">
        <v>14</v>
      </c>
      <c r="O4117" t="s">
        <v>309</v>
      </c>
      <c r="P4117" t="s">
        <v>1606</v>
      </c>
      <c r="Q4117" t="s">
        <v>4656</v>
      </c>
      <c r="R4117" s="230">
        <v>45199</v>
      </c>
      <c r="S4117" s="230">
        <v>45170</v>
      </c>
      <c r="T4117" t="s">
        <v>8407</v>
      </c>
      <c r="U4117" s="259"/>
      <c r="V4117" s="259"/>
      <c r="W4117" s="259"/>
      <c r="X4117" s="259"/>
      <c r="Y4117" s="260"/>
      <c r="Z4117" t="s">
        <v>8302</v>
      </c>
      <c r="AA4117" t="s">
        <v>8303</v>
      </c>
      <c r="AB4117">
        <v>1840742077</v>
      </c>
      <c r="AC4117" s="261" t="str">
        <f>_xlfn.IFNA(IF(Table[[#This Row],[Programme Partner]]&lt;&gt;Table[[#This Row],[Implementing Partner]],CONCATENATE(Table[[#This Row],[Programme Partner]],"-",Table[[#This Row],[Implementing Partner]]),Table[[#This Row],[Programme Partner]]),"")</f>
        <v>IOM-SHED</v>
      </c>
    </row>
    <row r="4118" spans="1:29" ht="16.5" customHeight="1">
      <c r="A4118" s="183"/>
      <c r="B4118" s="183" t="s">
        <v>8385</v>
      </c>
      <c r="C4118" s="195" t="s">
        <v>5148</v>
      </c>
      <c r="D4118" s="268" t="s">
        <v>5238</v>
      </c>
      <c r="E4118" t="s">
        <v>8296</v>
      </c>
      <c r="F4118" s="195" t="s">
        <v>27</v>
      </c>
      <c r="G4118" s="195" t="s">
        <v>8012</v>
      </c>
      <c r="H4118" s="301" t="s">
        <v>8364</v>
      </c>
      <c r="I4118" s="195" t="str">
        <f>IFERROR(VLOOKUP(Table[[#This Row],[Activity Details of Assistance]],WHAT!E:F,2,FALSE),"")</f>
        <v xml:space="preserve"># of door </v>
      </c>
      <c r="J4118" s="195"/>
      <c r="K4118">
        <v>71</v>
      </c>
      <c r="L4118" s="195" t="s">
        <v>28</v>
      </c>
      <c r="M4118" s="293" t="s">
        <v>13</v>
      </c>
      <c r="N4118" t="s">
        <v>14</v>
      </c>
      <c r="O4118" t="s">
        <v>309</v>
      </c>
      <c r="P4118" t="s">
        <v>1606</v>
      </c>
      <c r="Q4118" t="s">
        <v>4656</v>
      </c>
      <c r="R4118" s="230">
        <v>45199</v>
      </c>
      <c r="S4118" s="230">
        <v>45170</v>
      </c>
      <c r="T4118" t="s">
        <v>8407</v>
      </c>
      <c r="U4118" s="259"/>
      <c r="V4118" s="259"/>
      <c r="W4118" s="259"/>
      <c r="X4118" s="259"/>
      <c r="Y4118" s="260"/>
      <c r="Z4118" t="s">
        <v>8302</v>
      </c>
      <c r="AA4118" t="s">
        <v>8303</v>
      </c>
      <c r="AB4118">
        <v>1840742077</v>
      </c>
      <c r="AC4118" s="261" t="str">
        <f>_xlfn.IFNA(IF(Table[[#This Row],[Programme Partner]]&lt;&gt;Table[[#This Row],[Implementing Partner]],CONCATENATE(Table[[#This Row],[Programme Partner]],"-",Table[[#This Row],[Implementing Partner]]),Table[[#This Row],[Programme Partner]]),"")</f>
        <v>IOM-SHED</v>
      </c>
    </row>
    <row r="4119" spans="1:29" ht="16.5" customHeight="1">
      <c r="A4119" s="183"/>
      <c r="B4119" s="183" t="s">
        <v>8385</v>
      </c>
      <c r="C4119" s="195" t="s">
        <v>5148</v>
      </c>
      <c r="D4119" s="268" t="s">
        <v>5238</v>
      </c>
      <c r="E4119" t="s">
        <v>8296</v>
      </c>
      <c r="F4119" s="195" t="s">
        <v>27</v>
      </c>
      <c r="G4119" s="195" t="s">
        <v>8012</v>
      </c>
      <c r="H4119" s="301" t="s">
        <v>8365</v>
      </c>
      <c r="I4119" s="195" t="str">
        <f>IFERROR(VLOOKUP(Table[[#This Row],[Activity Details of Assistance]],WHAT!E:F,2,FALSE),"")</f>
        <v># of door</v>
      </c>
      <c r="J4119" s="195"/>
      <c r="K4119">
        <v>135</v>
      </c>
      <c r="L4119" s="195" t="s">
        <v>28</v>
      </c>
      <c r="M4119" s="293" t="s">
        <v>13</v>
      </c>
      <c r="N4119" t="s">
        <v>14</v>
      </c>
      <c r="O4119" t="s">
        <v>309</v>
      </c>
      <c r="P4119" t="s">
        <v>1606</v>
      </c>
      <c r="Q4119" t="s">
        <v>4656</v>
      </c>
      <c r="R4119" s="230">
        <v>45199</v>
      </c>
      <c r="S4119" s="230">
        <v>45170</v>
      </c>
      <c r="T4119" t="s">
        <v>8407</v>
      </c>
      <c r="U4119" s="259"/>
      <c r="V4119" s="259"/>
      <c r="W4119" s="259"/>
      <c r="X4119" s="259"/>
      <c r="Y4119" s="260"/>
      <c r="Z4119" t="s">
        <v>8302</v>
      </c>
      <c r="AA4119" t="s">
        <v>8303</v>
      </c>
      <c r="AB4119">
        <v>1840742077</v>
      </c>
      <c r="AC4119" s="261" t="str">
        <f>_xlfn.IFNA(IF(Table[[#This Row],[Programme Partner]]&lt;&gt;Table[[#This Row],[Implementing Partner]],CONCATENATE(Table[[#This Row],[Programme Partner]],"-",Table[[#This Row],[Implementing Partner]]),Table[[#This Row],[Programme Partner]]),"")</f>
        <v>IOM-SHED</v>
      </c>
    </row>
    <row r="4120" spans="1:29" ht="16.5" customHeight="1">
      <c r="A4120" s="183"/>
      <c r="B4120" s="183" t="s">
        <v>8385</v>
      </c>
      <c r="C4120" s="195" t="s">
        <v>5148</v>
      </c>
      <c r="D4120" s="268" t="s">
        <v>5238</v>
      </c>
      <c r="E4120" t="s">
        <v>8296</v>
      </c>
      <c r="F4120" s="195" t="s">
        <v>27</v>
      </c>
      <c r="G4120" s="195" t="s">
        <v>8012</v>
      </c>
      <c r="H4120" s="301" t="s">
        <v>8312</v>
      </c>
      <c r="I4120" s="195" t="str">
        <f>IFERROR(VLOOKUP(Table[[#This Row],[Activity Details of Assistance]],WHAT!E:F,2,FALSE),"")</f>
        <v># of door</v>
      </c>
      <c r="J4120" s="195"/>
      <c r="K4120">
        <v>225</v>
      </c>
      <c r="L4120" s="195" t="s">
        <v>28</v>
      </c>
      <c r="M4120" s="293" t="s">
        <v>13</v>
      </c>
      <c r="N4120" t="s">
        <v>14</v>
      </c>
      <c r="O4120" t="s">
        <v>309</v>
      </c>
      <c r="P4120" t="s">
        <v>1606</v>
      </c>
      <c r="Q4120" t="s">
        <v>4656</v>
      </c>
      <c r="R4120" s="230">
        <v>45199</v>
      </c>
      <c r="S4120" s="230">
        <v>45170</v>
      </c>
      <c r="T4120" t="s">
        <v>8407</v>
      </c>
      <c r="U4120" s="259"/>
      <c r="V4120" s="259"/>
      <c r="W4120" s="259"/>
      <c r="X4120" s="259"/>
      <c r="Y4120" s="260"/>
      <c r="Z4120" t="s">
        <v>8302</v>
      </c>
      <c r="AA4120" t="s">
        <v>8303</v>
      </c>
      <c r="AB4120">
        <v>1840742077</v>
      </c>
      <c r="AC4120" s="261" t="str">
        <f>_xlfn.IFNA(IF(Table[[#This Row],[Programme Partner]]&lt;&gt;Table[[#This Row],[Implementing Partner]],CONCATENATE(Table[[#This Row],[Programme Partner]],"-",Table[[#This Row],[Implementing Partner]]),Table[[#This Row],[Programme Partner]]),"")</f>
        <v>IOM-SHED</v>
      </c>
    </row>
    <row r="4121" spans="1:29" ht="16.5" customHeight="1">
      <c r="A4121" s="183"/>
      <c r="B4121" s="183" t="s">
        <v>8385</v>
      </c>
      <c r="C4121" s="195" t="s">
        <v>5148</v>
      </c>
      <c r="D4121" s="268" t="s">
        <v>5238</v>
      </c>
      <c r="E4121" t="s">
        <v>8296</v>
      </c>
      <c r="F4121" s="195" t="s">
        <v>27</v>
      </c>
      <c r="G4121" s="195" t="s">
        <v>8014</v>
      </c>
      <c r="H4121" s="301" t="s">
        <v>8313</v>
      </c>
      <c r="I4121" s="195" t="str">
        <f>IFERROR(VLOOKUP(Table[[#This Row],[Activity Details of Assistance]],WHAT!E:F,2,FALSE),"")</f>
        <v># of campaign per camp </v>
      </c>
      <c r="J4121" s="195"/>
      <c r="K4121">
        <v>1</v>
      </c>
      <c r="L4121" s="195" t="s">
        <v>28</v>
      </c>
      <c r="M4121" s="293" t="s">
        <v>13</v>
      </c>
      <c r="N4121" t="s">
        <v>14</v>
      </c>
      <c r="O4121" t="s">
        <v>309</v>
      </c>
      <c r="P4121" t="s">
        <v>1606</v>
      </c>
      <c r="Q4121" t="s">
        <v>4656</v>
      </c>
      <c r="R4121" s="230">
        <v>45199</v>
      </c>
      <c r="S4121" s="230">
        <v>45170</v>
      </c>
      <c r="T4121" t="s">
        <v>8407</v>
      </c>
      <c r="U4121" s="259"/>
      <c r="V4121" s="259"/>
      <c r="W4121" s="259"/>
      <c r="X4121" s="259"/>
      <c r="Y4121" s="260"/>
      <c r="Z4121" t="s">
        <v>8302</v>
      </c>
      <c r="AA4121" t="s">
        <v>8303</v>
      </c>
      <c r="AB4121">
        <v>1840742077</v>
      </c>
      <c r="AC4121" s="261" t="str">
        <f>_xlfn.IFNA(IF(Table[[#This Row],[Programme Partner]]&lt;&gt;Table[[#This Row],[Implementing Partner]],CONCATENATE(Table[[#This Row],[Programme Partner]],"-",Table[[#This Row],[Implementing Partner]]),Table[[#This Row],[Programme Partner]]),"")</f>
        <v>IOM-SHED</v>
      </c>
    </row>
    <row r="4122" spans="1:29" ht="16.5" customHeight="1">
      <c r="A4122" s="183"/>
      <c r="B4122" s="183" t="s">
        <v>8385</v>
      </c>
      <c r="C4122" s="195" t="s">
        <v>5148</v>
      </c>
      <c r="D4122" s="268" t="s">
        <v>5238</v>
      </c>
      <c r="E4122" t="s">
        <v>8296</v>
      </c>
      <c r="F4122" s="195" t="s">
        <v>27</v>
      </c>
      <c r="G4122" s="195" t="s">
        <v>8014</v>
      </c>
      <c r="H4122" s="301" t="s">
        <v>8401</v>
      </c>
      <c r="I4122" s="195" t="str">
        <f>IFERROR(VLOOKUP(Table[[#This Row],[Activity Details of Assistance]],WHAT!E:F,2,FALSE),"")</f>
        <v># of household</v>
      </c>
      <c r="J4122" s="195"/>
      <c r="K4122">
        <v>4801</v>
      </c>
      <c r="L4122" s="195" t="s">
        <v>28</v>
      </c>
      <c r="M4122" s="293" t="s">
        <v>13</v>
      </c>
      <c r="N4122" t="s">
        <v>14</v>
      </c>
      <c r="O4122" t="s">
        <v>309</v>
      </c>
      <c r="P4122" t="s">
        <v>1606</v>
      </c>
      <c r="Q4122" t="s">
        <v>4656</v>
      </c>
      <c r="R4122" s="230">
        <v>45199</v>
      </c>
      <c r="S4122" s="230">
        <v>45170</v>
      </c>
      <c r="T4122" t="s">
        <v>8407</v>
      </c>
      <c r="U4122" s="259"/>
      <c r="V4122" s="259"/>
      <c r="W4122" s="259"/>
      <c r="X4122" s="259"/>
      <c r="Y4122" s="260"/>
      <c r="Z4122" t="s">
        <v>8302</v>
      </c>
      <c r="AA4122" t="s">
        <v>8303</v>
      </c>
      <c r="AB4122">
        <v>1840742077</v>
      </c>
      <c r="AC4122" s="261" t="str">
        <f>_xlfn.IFNA(IF(Table[[#This Row],[Programme Partner]]&lt;&gt;Table[[#This Row],[Implementing Partner]],CONCATENATE(Table[[#This Row],[Programme Partner]],"-",Table[[#This Row],[Implementing Partner]]),Table[[#This Row],[Programme Partner]]),"")</f>
        <v>IOM-SHED</v>
      </c>
    </row>
    <row r="4123" spans="1:29" ht="16.5" customHeight="1">
      <c r="A4123" s="183"/>
      <c r="B4123" s="183" t="s">
        <v>8385</v>
      </c>
      <c r="C4123" s="195" t="s">
        <v>5148</v>
      </c>
      <c r="D4123" s="268" t="s">
        <v>5238</v>
      </c>
      <c r="E4123" s="233" t="s">
        <v>8462</v>
      </c>
      <c r="F4123" s="195" t="s">
        <v>27</v>
      </c>
      <c r="G4123" s="195" t="s">
        <v>8011</v>
      </c>
      <c r="H4123" s="301" t="s">
        <v>8363</v>
      </c>
      <c r="I4123" s="195" t="str">
        <f>IFERROR(VLOOKUP(Table[[#This Row],[Activity Details of Assistance]],WHAT!E:F,2,FALSE),"")</f>
        <v># of tube well</v>
      </c>
      <c r="J4123" s="195"/>
      <c r="K4123">
        <v>48</v>
      </c>
      <c r="L4123" s="195" t="s">
        <v>28</v>
      </c>
      <c r="M4123" s="293" t="s">
        <v>13</v>
      </c>
      <c r="N4123" t="s">
        <v>14</v>
      </c>
      <c r="O4123" t="s">
        <v>309</v>
      </c>
      <c r="P4123" t="s">
        <v>1606</v>
      </c>
      <c r="Q4123" t="s">
        <v>4678</v>
      </c>
      <c r="R4123" s="230">
        <v>45199</v>
      </c>
      <c r="S4123" s="230">
        <v>45261</v>
      </c>
      <c r="T4123" t="s">
        <v>8407</v>
      </c>
      <c r="U4123" s="259"/>
      <c r="V4123" s="259"/>
      <c r="W4123" s="259"/>
      <c r="X4123" s="259"/>
      <c r="Y4123" s="260"/>
      <c r="Z4123" t="s">
        <v>8302</v>
      </c>
      <c r="AA4123" t="s">
        <v>8303</v>
      </c>
      <c r="AB4123">
        <v>1840742077</v>
      </c>
      <c r="AC4123" s="261" t="str">
        <f>_xlfn.IFNA(IF(Table[[#This Row],[Programme Partner]]&lt;&gt;Table[[#This Row],[Implementing Partner]],CONCATENATE(Table[[#This Row],[Programme Partner]],"-",Table[[#This Row],[Implementing Partner]]),Table[[#This Row],[Programme Partner]]),"")</f>
        <v>IOM-SHED</v>
      </c>
    </row>
    <row r="4124" spans="1:29" ht="16.5" customHeight="1">
      <c r="A4124" s="183"/>
      <c r="B4124" s="183" t="s">
        <v>8385</v>
      </c>
      <c r="C4124" s="195" t="s">
        <v>5148</v>
      </c>
      <c r="D4124" s="268" t="s">
        <v>5238</v>
      </c>
      <c r="E4124" s="233" t="s">
        <v>8462</v>
      </c>
      <c r="F4124" s="195" t="s">
        <v>27</v>
      </c>
      <c r="G4124" s="195" t="s">
        <v>8012</v>
      </c>
      <c r="H4124" s="301" t="s">
        <v>8364</v>
      </c>
      <c r="I4124" s="195" t="str">
        <f>IFERROR(VLOOKUP(Table[[#This Row],[Activity Details of Assistance]],WHAT!E:F,2,FALSE),"")</f>
        <v xml:space="preserve"># of door </v>
      </c>
      <c r="J4124" s="195"/>
      <c r="K4124">
        <v>51</v>
      </c>
      <c r="L4124" s="195" t="s">
        <v>28</v>
      </c>
      <c r="M4124" s="293" t="s">
        <v>13</v>
      </c>
      <c r="N4124" t="s">
        <v>14</v>
      </c>
      <c r="O4124" t="s">
        <v>309</v>
      </c>
      <c r="P4124" t="s">
        <v>1606</v>
      </c>
      <c r="Q4124" t="s">
        <v>4678</v>
      </c>
      <c r="R4124" s="230">
        <v>45199</v>
      </c>
      <c r="S4124" s="230">
        <v>45261</v>
      </c>
      <c r="T4124" t="s">
        <v>8407</v>
      </c>
      <c r="U4124" s="259"/>
      <c r="V4124" s="259"/>
      <c r="W4124" s="259"/>
      <c r="X4124" s="259"/>
      <c r="Y4124" s="260"/>
      <c r="Z4124" t="s">
        <v>8302</v>
      </c>
      <c r="AA4124" t="s">
        <v>8303</v>
      </c>
      <c r="AB4124">
        <v>1840742077</v>
      </c>
      <c r="AC4124" s="261" t="str">
        <f>_xlfn.IFNA(IF(Table[[#This Row],[Programme Partner]]&lt;&gt;Table[[#This Row],[Implementing Partner]],CONCATENATE(Table[[#This Row],[Programme Partner]],"-",Table[[#This Row],[Implementing Partner]]),Table[[#This Row],[Programme Partner]]),"")</f>
        <v>IOM-SHED</v>
      </c>
    </row>
    <row r="4125" spans="1:29" ht="16.5" customHeight="1">
      <c r="A4125" s="183"/>
      <c r="B4125" s="183" t="s">
        <v>8385</v>
      </c>
      <c r="C4125" s="195" t="s">
        <v>5148</v>
      </c>
      <c r="D4125" s="268" t="s">
        <v>5238</v>
      </c>
      <c r="E4125" s="233" t="s">
        <v>8462</v>
      </c>
      <c r="F4125" s="195" t="s">
        <v>27</v>
      </c>
      <c r="G4125" s="195" t="s">
        <v>8012</v>
      </c>
      <c r="H4125" s="301" t="s">
        <v>8365</v>
      </c>
      <c r="I4125" s="195" t="str">
        <f>IFERROR(VLOOKUP(Table[[#This Row],[Activity Details of Assistance]],WHAT!E:F,2,FALSE),"")</f>
        <v># of door</v>
      </c>
      <c r="J4125" s="195"/>
      <c r="K4125">
        <v>98</v>
      </c>
      <c r="L4125" s="195" t="s">
        <v>28</v>
      </c>
      <c r="M4125" s="293" t="s">
        <v>13</v>
      </c>
      <c r="N4125" t="s">
        <v>14</v>
      </c>
      <c r="O4125" t="s">
        <v>309</v>
      </c>
      <c r="P4125" t="s">
        <v>1606</v>
      </c>
      <c r="Q4125" t="s">
        <v>4678</v>
      </c>
      <c r="R4125" s="230">
        <v>45199</v>
      </c>
      <c r="S4125" s="230">
        <v>45261</v>
      </c>
      <c r="T4125" t="s">
        <v>8407</v>
      </c>
      <c r="U4125" s="259"/>
      <c r="V4125" s="259"/>
      <c r="W4125" s="259"/>
      <c r="X4125" s="259"/>
      <c r="Y4125" s="260"/>
      <c r="Z4125" t="s">
        <v>8302</v>
      </c>
      <c r="AA4125" t="s">
        <v>8303</v>
      </c>
      <c r="AB4125">
        <v>1840742077</v>
      </c>
      <c r="AC4125" s="261" t="str">
        <f>_xlfn.IFNA(IF(Table[[#This Row],[Programme Partner]]&lt;&gt;Table[[#This Row],[Implementing Partner]],CONCATENATE(Table[[#This Row],[Programme Partner]],"-",Table[[#This Row],[Implementing Partner]]),Table[[#This Row],[Programme Partner]]),"")</f>
        <v>IOM-SHED</v>
      </c>
    </row>
    <row r="4126" spans="1:29" ht="16.5" customHeight="1">
      <c r="A4126" s="183"/>
      <c r="B4126" s="183" t="s">
        <v>8385</v>
      </c>
      <c r="C4126" s="195" t="s">
        <v>5148</v>
      </c>
      <c r="D4126" s="268" t="s">
        <v>5238</v>
      </c>
      <c r="E4126" s="233" t="s">
        <v>8462</v>
      </c>
      <c r="F4126" s="195" t="s">
        <v>27</v>
      </c>
      <c r="G4126" s="195" t="s">
        <v>8012</v>
      </c>
      <c r="H4126" s="301" t="s">
        <v>8312</v>
      </c>
      <c r="I4126" s="195" t="str">
        <f>IFERROR(VLOOKUP(Table[[#This Row],[Activity Details of Assistance]],WHAT!E:F,2,FALSE),"")</f>
        <v># of door</v>
      </c>
      <c r="J4126" s="195"/>
      <c r="K4126">
        <v>23</v>
      </c>
      <c r="L4126" s="195" t="s">
        <v>28</v>
      </c>
      <c r="M4126" s="293" t="s">
        <v>13</v>
      </c>
      <c r="N4126" t="s">
        <v>14</v>
      </c>
      <c r="O4126" t="s">
        <v>309</v>
      </c>
      <c r="P4126" t="s">
        <v>1606</v>
      </c>
      <c r="Q4126" t="s">
        <v>4678</v>
      </c>
      <c r="R4126" s="230">
        <v>45199</v>
      </c>
      <c r="S4126" s="230">
        <v>45261</v>
      </c>
      <c r="T4126" t="s">
        <v>8407</v>
      </c>
      <c r="U4126" s="259"/>
      <c r="V4126" s="259"/>
      <c r="W4126" s="259"/>
      <c r="X4126" s="259"/>
      <c r="Y4126" s="260"/>
      <c r="Z4126" t="s">
        <v>8302</v>
      </c>
      <c r="AA4126" t="s">
        <v>8303</v>
      </c>
      <c r="AB4126">
        <v>1840742077</v>
      </c>
      <c r="AC4126" s="261" t="str">
        <f>_xlfn.IFNA(IF(Table[[#This Row],[Programme Partner]]&lt;&gt;Table[[#This Row],[Implementing Partner]],CONCATENATE(Table[[#This Row],[Programme Partner]],"-",Table[[#This Row],[Implementing Partner]]),Table[[#This Row],[Programme Partner]]),"")</f>
        <v>IOM-SHED</v>
      </c>
    </row>
    <row r="4127" spans="1:29" ht="16.5" customHeight="1">
      <c r="A4127" s="183"/>
      <c r="B4127" s="183" t="s">
        <v>8385</v>
      </c>
      <c r="C4127" s="195" t="s">
        <v>5148</v>
      </c>
      <c r="D4127" s="268" t="s">
        <v>5238</v>
      </c>
      <c r="E4127" s="233" t="s">
        <v>8462</v>
      </c>
      <c r="F4127" s="195" t="s">
        <v>27</v>
      </c>
      <c r="G4127" s="195" t="s">
        <v>8014</v>
      </c>
      <c r="H4127" s="301" t="s">
        <v>8313</v>
      </c>
      <c r="I4127" s="195" t="str">
        <f>IFERROR(VLOOKUP(Table[[#This Row],[Activity Details of Assistance]],WHAT!E:F,2,FALSE),"")</f>
        <v># of campaign per camp </v>
      </c>
      <c r="J4127" s="195"/>
      <c r="K4127">
        <v>6</v>
      </c>
      <c r="L4127" s="195" t="s">
        <v>28</v>
      </c>
      <c r="M4127" s="293" t="s">
        <v>13</v>
      </c>
      <c r="N4127" t="s">
        <v>14</v>
      </c>
      <c r="O4127" t="s">
        <v>309</v>
      </c>
      <c r="P4127" t="s">
        <v>1606</v>
      </c>
      <c r="Q4127" t="s">
        <v>4678</v>
      </c>
      <c r="R4127" s="230">
        <v>45199</v>
      </c>
      <c r="S4127" s="230">
        <v>45261</v>
      </c>
      <c r="T4127" t="s">
        <v>8407</v>
      </c>
      <c r="U4127" s="259"/>
      <c r="V4127" s="259"/>
      <c r="W4127" s="259"/>
      <c r="X4127" s="259"/>
      <c r="Y4127" s="260"/>
      <c r="Z4127" t="s">
        <v>8302</v>
      </c>
      <c r="AA4127" t="s">
        <v>8303</v>
      </c>
      <c r="AB4127">
        <v>1840742077</v>
      </c>
      <c r="AC4127" s="261" t="str">
        <f>_xlfn.IFNA(IF(Table[[#This Row],[Programme Partner]]&lt;&gt;Table[[#This Row],[Implementing Partner]],CONCATENATE(Table[[#This Row],[Programme Partner]],"-",Table[[#This Row],[Implementing Partner]]),Table[[#This Row],[Programme Partner]]),"")</f>
        <v>IOM-SHED</v>
      </c>
    </row>
    <row r="4128" spans="1:29" ht="16.5" customHeight="1">
      <c r="A4128" s="183"/>
      <c r="B4128" s="183" t="s">
        <v>8385</v>
      </c>
      <c r="C4128" s="195" t="s">
        <v>5148</v>
      </c>
      <c r="D4128" s="268" t="s">
        <v>5238</v>
      </c>
      <c r="E4128" s="233" t="s">
        <v>8462</v>
      </c>
      <c r="F4128" s="195" t="s">
        <v>27</v>
      </c>
      <c r="G4128" s="195" t="s">
        <v>8014</v>
      </c>
      <c r="H4128" s="301" t="s">
        <v>8401</v>
      </c>
      <c r="I4128" s="195" t="str">
        <f>IFERROR(VLOOKUP(Table[[#This Row],[Activity Details of Assistance]],WHAT!E:F,2,FALSE),"")</f>
        <v># of household</v>
      </c>
      <c r="J4128" s="195"/>
      <c r="K4128">
        <v>1168</v>
      </c>
      <c r="L4128" s="195" t="s">
        <v>28</v>
      </c>
      <c r="M4128" s="293" t="s">
        <v>13</v>
      </c>
      <c r="N4128" t="s">
        <v>14</v>
      </c>
      <c r="O4128" t="s">
        <v>309</v>
      </c>
      <c r="P4128" t="s">
        <v>1606</v>
      </c>
      <c r="Q4128" t="s">
        <v>4678</v>
      </c>
      <c r="R4128" s="230">
        <v>45199</v>
      </c>
      <c r="S4128" s="230">
        <v>45261</v>
      </c>
      <c r="T4128" t="s">
        <v>8407</v>
      </c>
      <c r="U4128" s="259"/>
      <c r="V4128" s="259"/>
      <c r="W4128" s="259"/>
      <c r="X4128" s="259"/>
      <c r="Y4128" s="260"/>
      <c r="Z4128" t="s">
        <v>8302</v>
      </c>
      <c r="AA4128" t="s">
        <v>8303</v>
      </c>
      <c r="AB4128">
        <v>1840742077</v>
      </c>
      <c r="AC4128" s="261" t="str">
        <f>_xlfn.IFNA(IF(Table[[#This Row],[Programme Partner]]&lt;&gt;Table[[#This Row],[Implementing Partner]],CONCATENATE(Table[[#This Row],[Programme Partner]],"-",Table[[#This Row],[Implementing Partner]]),Table[[#This Row],[Programme Partner]]),"")</f>
        <v>IOM-SHED</v>
      </c>
    </row>
    <row r="4129" spans="1:29" ht="16.5" customHeight="1">
      <c r="A4129" s="183"/>
      <c r="B4129" s="183" t="s">
        <v>8385</v>
      </c>
      <c r="C4129" s="195" t="s">
        <v>5148</v>
      </c>
      <c r="D4129" s="268" t="s">
        <v>5238</v>
      </c>
      <c r="E4129" s="233" t="s">
        <v>8462</v>
      </c>
      <c r="F4129" s="195" t="s">
        <v>27</v>
      </c>
      <c r="G4129" s="195" t="s">
        <v>8011</v>
      </c>
      <c r="H4129" s="301" t="s">
        <v>8363</v>
      </c>
      <c r="I4129" s="195" t="str">
        <f>IFERROR(VLOOKUP(Table[[#This Row],[Activity Details of Assistance]],WHAT!E:F,2,FALSE),"")</f>
        <v># of tube well</v>
      </c>
      <c r="J4129" s="195"/>
      <c r="K4129">
        <v>53</v>
      </c>
      <c r="L4129" s="195" t="s">
        <v>28</v>
      </c>
      <c r="M4129" s="293" t="s">
        <v>13</v>
      </c>
      <c r="N4129" t="s">
        <v>14</v>
      </c>
      <c r="O4129" t="s">
        <v>309</v>
      </c>
      <c r="P4129" t="s">
        <v>1606</v>
      </c>
      <c r="Q4129" t="s">
        <v>4680</v>
      </c>
      <c r="R4129" s="230">
        <v>45199</v>
      </c>
      <c r="S4129" s="230">
        <v>45261</v>
      </c>
      <c r="T4129" t="s">
        <v>8407</v>
      </c>
      <c r="U4129" s="259"/>
      <c r="V4129" s="259"/>
      <c r="W4129" s="259"/>
      <c r="X4129" s="259"/>
      <c r="Y4129" s="260"/>
      <c r="Z4129" t="s">
        <v>8302</v>
      </c>
      <c r="AA4129" t="s">
        <v>8303</v>
      </c>
      <c r="AB4129">
        <v>1840742077</v>
      </c>
      <c r="AC4129" s="261" t="str">
        <f>_xlfn.IFNA(IF(Table[[#This Row],[Programme Partner]]&lt;&gt;Table[[#This Row],[Implementing Partner]],CONCATENATE(Table[[#This Row],[Programme Partner]],"-",Table[[#This Row],[Implementing Partner]]),Table[[#This Row],[Programme Partner]]),"")</f>
        <v>IOM-SHED</v>
      </c>
    </row>
    <row r="4130" spans="1:29" ht="16.5" customHeight="1">
      <c r="A4130" s="183"/>
      <c r="B4130" s="183" t="s">
        <v>8385</v>
      </c>
      <c r="C4130" s="195" t="s">
        <v>5148</v>
      </c>
      <c r="D4130" s="268" t="s">
        <v>5238</v>
      </c>
      <c r="E4130" s="233" t="s">
        <v>8462</v>
      </c>
      <c r="F4130" s="195" t="s">
        <v>27</v>
      </c>
      <c r="G4130" s="195" t="s">
        <v>8012</v>
      </c>
      <c r="H4130" s="301" t="s">
        <v>8364</v>
      </c>
      <c r="I4130" s="195" t="str">
        <f>IFERROR(VLOOKUP(Table[[#This Row],[Activity Details of Assistance]],WHAT!E:F,2,FALSE),"")</f>
        <v xml:space="preserve"># of door </v>
      </c>
      <c r="J4130" s="195"/>
      <c r="K4130">
        <v>9</v>
      </c>
      <c r="L4130" s="195" t="s">
        <v>28</v>
      </c>
      <c r="M4130" s="293" t="s">
        <v>13</v>
      </c>
      <c r="N4130" t="s">
        <v>14</v>
      </c>
      <c r="O4130" t="s">
        <v>309</v>
      </c>
      <c r="P4130" t="s">
        <v>1606</v>
      </c>
      <c r="Q4130" t="s">
        <v>4680</v>
      </c>
      <c r="R4130" s="230">
        <v>45199</v>
      </c>
      <c r="S4130" s="230">
        <v>45261</v>
      </c>
      <c r="T4130" t="s">
        <v>8407</v>
      </c>
      <c r="U4130" s="259"/>
      <c r="V4130" s="259"/>
      <c r="W4130" s="259"/>
      <c r="X4130" s="259"/>
      <c r="Y4130" s="260"/>
      <c r="Z4130" t="s">
        <v>8302</v>
      </c>
      <c r="AA4130" t="s">
        <v>8303</v>
      </c>
      <c r="AB4130">
        <v>1840742077</v>
      </c>
      <c r="AC4130" s="261" t="str">
        <f>_xlfn.IFNA(IF(Table[[#This Row],[Programme Partner]]&lt;&gt;Table[[#This Row],[Implementing Partner]],CONCATENATE(Table[[#This Row],[Programme Partner]],"-",Table[[#This Row],[Implementing Partner]]),Table[[#This Row],[Programme Partner]]),"")</f>
        <v>IOM-SHED</v>
      </c>
    </row>
    <row r="4131" spans="1:29" ht="16.5" customHeight="1">
      <c r="A4131" s="183"/>
      <c r="B4131" s="183" t="s">
        <v>8385</v>
      </c>
      <c r="C4131" s="195" t="s">
        <v>5148</v>
      </c>
      <c r="D4131" s="268" t="s">
        <v>5238</v>
      </c>
      <c r="E4131" s="233" t="s">
        <v>8462</v>
      </c>
      <c r="F4131" s="195" t="s">
        <v>27</v>
      </c>
      <c r="G4131" s="195" t="s">
        <v>8012</v>
      </c>
      <c r="H4131" s="301" t="s">
        <v>8365</v>
      </c>
      <c r="I4131" s="195" t="str">
        <f>IFERROR(VLOOKUP(Table[[#This Row],[Activity Details of Assistance]],WHAT!E:F,2,FALSE),"")</f>
        <v># of door</v>
      </c>
      <c r="J4131" s="195"/>
      <c r="K4131">
        <v>132</v>
      </c>
      <c r="L4131" s="195" t="s">
        <v>28</v>
      </c>
      <c r="M4131" s="293" t="s">
        <v>13</v>
      </c>
      <c r="N4131" t="s">
        <v>14</v>
      </c>
      <c r="O4131" t="s">
        <v>309</v>
      </c>
      <c r="P4131" t="s">
        <v>1606</v>
      </c>
      <c r="Q4131" t="s">
        <v>4680</v>
      </c>
      <c r="R4131" s="230">
        <v>45199</v>
      </c>
      <c r="S4131" s="230">
        <v>45261</v>
      </c>
      <c r="T4131" t="s">
        <v>8407</v>
      </c>
      <c r="U4131" s="259"/>
      <c r="V4131" s="259"/>
      <c r="W4131" s="259"/>
      <c r="X4131" s="259"/>
      <c r="Y4131" s="260"/>
      <c r="Z4131" t="s">
        <v>8302</v>
      </c>
      <c r="AA4131" t="s">
        <v>8303</v>
      </c>
      <c r="AB4131">
        <v>1840742077</v>
      </c>
      <c r="AC4131" s="261" t="str">
        <f>_xlfn.IFNA(IF(Table[[#This Row],[Programme Partner]]&lt;&gt;Table[[#This Row],[Implementing Partner]],CONCATENATE(Table[[#This Row],[Programme Partner]],"-",Table[[#This Row],[Implementing Partner]]),Table[[#This Row],[Programme Partner]]),"")</f>
        <v>IOM-SHED</v>
      </c>
    </row>
    <row r="4132" spans="1:29" ht="16.5" customHeight="1">
      <c r="A4132" s="183"/>
      <c r="B4132" s="183" t="s">
        <v>8385</v>
      </c>
      <c r="C4132" s="195" t="s">
        <v>5148</v>
      </c>
      <c r="D4132" s="268" t="s">
        <v>5238</v>
      </c>
      <c r="E4132" s="233" t="s">
        <v>8462</v>
      </c>
      <c r="F4132" s="195" t="s">
        <v>27</v>
      </c>
      <c r="G4132" s="195" t="s">
        <v>8012</v>
      </c>
      <c r="H4132" s="301" t="s">
        <v>8312</v>
      </c>
      <c r="I4132" s="195" t="str">
        <f>IFERROR(VLOOKUP(Table[[#This Row],[Activity Details of Assistance]],WHAT!E:F,2,FALSE),"")</f>
        <v># of door</v>
      </c>
      <c r="J4132" s="195"/>
      <c r="K4132">
        <v>161</v>
      </c>
      <c r="L4132" s="195" t="s">
        <v>28</v>
      </c>
      <c r="M4132" s="293" t="s">
        <v>13</v>
      </c>
      <c r="N4132" t="s">
        <v>14</v>
      </c>
      <c r="O4132" t="s">
        <v>309</v>
      </c>
      <c r="P4132" t="s">
        <v>1606</v>
      </c>
      <c r="Q4132" t="s">
        <v>4680</v>
      </c>
      <c r="R4132" s="230">
        <v>45199</v>
      </c>
      <c r="S4132" s="230">
        <v>45261</v>
      </c>
      <c r="T4132" t="s">
        <v>8407</v>
      </c>
      <c r="U4132" s="259"/>
      <c r="V4132" s="259"/>
      <c r="W4132" s="259"/>
      <c r="X4132" s="259"/>
      <c r="Y4132" s="260"/>
      <c r="Z4132" t="s">
        <v>8302</v>
      </c>
      <c r="AA4132" t="s">
        <v>8303</v>
      </c>
      <c r="AB4132">
        <v>1840742077</v>
      </c>
      <c r="AC4132" s="261" t="str">
        <f>_xlfn.IFNA(IF(Table[[#This Row],[Programme Partner]]&lt;&gt;Table[[#This Row],[Implementing Partner]],CONCATENATE(Table[[#This Row],[Programme Partner]],"-",Table[[#This Row],[Implementing Partner]]),Table[[#This Row],[Programme Partner]]),"")</f>
        <v>IOM-SHED</v>
      </c>
    </row>
    <row r="4133" spans="1:29" ht="16.5" customHeight="1">
      <c r="A4133" s="183"/>
      <c r="B4133" s="183" t="s">
        <v>8385</v>
      </c>
      <c r="C4133" s="195" t="s">
        <v>5148</v>
      </c>
      <c r="D4133" s="268" t="s">
        <v>5238</v>
      </c>
      <c r="E4133" s="233" t="s">
        <v>8462</v>
      </c>
      <c r="F4133" s="195" t="s">
        <v>27</v>
      </c>
      <c r="G4133" s="195" t="s">
        <v>8014</v>
      </c>
      <c r="H4133" s="301" t="s">
        <v>8313</v>
      </c>
      <c r="I4133" s="195" t="str">
        <f>IFERROR(VLOOKUP(Table[[#This Row],[Activity Details of Assistance]],WHAT!E:F,2,FALSE),"")</f>
        <v># of campaign per camp </v>
      </c>
      <c r="J4133" s="195"/>
      <c r="K4133">
        <v>10</v>
      </c>
      <c r="L4133" s="195" t="s">
        <v>28</v>
      </c>
      <c r="M4133" s="293" t="s">
        <v>13</v>
      </c>
      <c r="N4133" t="s">
        <v>14</v>
      </c>
      <c r="O4133" t="s">
        <v>309</v>
      </c>
      <c r="P4133" t="s">
        <v>1606</v>
      </c>
      <c r="Q4133" t="s">
        <v>4680</v>
      </c>
      <c r="R4133" s="230">
        <v>45199</v>
      </c>
      <c r="S4133" s="230">
        <v>45261</v>
      </c>
      <c r="T4133" t="s">
        <v>8407</v>
      </c>
      <c r="U4133" s="259"/>
      <c r="V4133" s="259"/>
      <c r="W4133" s="259"/>
      <c r="X4133" s="259"/>
      <c r="Y4133" s="260"/>
      <c r="Z4133" t="s">
        <v>8302</v>
      </c>
      <c r="AA4133" t="s">
        <v>8303</v>
      </c>
      <c r="AB4133">
        <v>1840742077</v>
      </c>
      <c r="AC4133" s="261" t="str">
        <f>_xlfn.IFNA(IF(Table[[#This Row],[Programme Partner]]&lt;&gt;Table[[#This Row],[Implementing Partner]],CONCATENATE(Table[[#This Row],[Programme Partner]],"-",Table[[#This Row],[Implementing Partner]]),Table[[#This Row],[Programme Partner]]),"")</f>
        <v>IOM-SHED</v>
      </c>
    </row>
    <row r="4134" spans="1:29" ht="16.5" customHeight="1">
      <c r="A4134" s="183"/>
      <c r="B4134" s="183" t="s">
        <v>8385</v>
      </c>
      <c r="C4134" s="195" t="s">
        <v>5234</v>
      </c>
      <c r="D4134" s="268" t="s">
        <v>5234</v>
      </c>
      <c r="E4134" s="233" t="s">
        <v>5234</v>
      </c>
      <c r="F4134" s="195" t="s">
        <v>27</v>
      </c>
      <c r="G4134" s="195" t="s">
        <v>8011</v>
      </c>
      <c r="H4134" s="301" t="s">
        <v>8363</v>
      </c>
      <c r="I4134" s="195" t="str">
        <f>IFERROR(VLOOKUP(Table[[#This Row],[Activity Details of Assistance]],WHAT!E:F,2,FALSE),"")</f>
        <v># of tube well</v>
      </c>
      <c r="J4134" s="195"/>
      <c r="K4134">
        <v>30</v>
      </c>
      <c r="L4134" s="195" t="s">
        <v>28</v>
      </c>
      <c r="M4134" s="293" t="s">
        <v>13</v>
      </c>
      <c r="N4134" t="s">
        <v>14</v>
      </c>
      <c r="O4134" t="s">
        <v>309</v>
      </c>
      <c r="P4134" t="s">
        <v>1606</v>
      </c>
      <c r="Q4134" t="s">
        <v>4668</v>
      </c>
      <c r="R4134" s="230">
        <v>45199</v>
      </c>
      <c r="S4134" s="230">
        <v>45261</v>
      </c>
      <c r="T4134" t="s">
        <v>8407</v>
      </c>
      <c r="U4134" s="259"/>
      <c r="V4134" s="259"/>
      <c r="W4134" s="259"/>
      <c r="X4134" s="259"/>
      <c r="Y4134" s="260"/>
      <c r="Z4134" t="s">
        <v>8427</v>
      </c>
      <c r="AA4134" t="s">
        <v>8428</v>
      </c>
      <c r="AB4134">
        <v>1708521596</v>
      </c>
      <c r="AC4134" s="261" t="str">
        <f>_xlfn.IFNA(IF(Table[[#This Row],[Programme Partner]]&lt;&gt;Table[[#This Row],[Implementing Partner]],CONCATENATE(Table[[#This Row],[Programme Partner]],"-",Table[[#This Row],[Implementing Partner]]),Table[[#This Row],[Programme Partner]]),"")</f>
        <v>SCI</v>
      </c>
    </row>
    <row r="4135" spans="1:29" ht="16.5" customHeight="1">
      <c r="A4135" s="183"/>
      <c r="B4135" s="183" t="s">
        <v>8385</v>
      </c>
      <c r="C4135" s="195" t="s">
        <v>5234</v>
      </c>
      <c r="D4135" s="268" t="s">
        <v>5234</v>
      </c>
      <c r="E4135" s="233" t="s">
        <v>5234</v>
      </c>
      <c r="F4135" s="195" t="s">
        <v>27</v>
      </c>
      <c r="G4135" s="195" t="s">
        <v>8012</v>
      </c>
      <c r="H4135" s="301" t="s">
        <v>8364</v>
      </c>
      <c r="I4135" s="195" t="str">
        <f>IFERROR(VLOOKUP(Table[[#This Row],[Activity Details of Assistance]],WHAT!E:F,2,FALSE),"")</f>
        <v xml:space="preserve"># of door </v>
      </c>
      <c r="J4135" s="195"/>
      <c r="K4135">
        <v>22</v>
      </c>
      <c r="L4135" s="195" t="s">
        <v>28</v>
      </c>
      <c r="M4135" s="293" t="s">
        <v>13</v>
      </c>
      <c r="N4135" t="s">
        <v>14</v>
      </c>
      <c r="O4135" t="s">
        <v>309</v>
      </c>
      <c r="P4135" t="s">
        <v>1606</v>
      </c>
      <c r="Q4135" t="s">
        <v>4668</v>
      </c>
      <c r="R4135" s="230">
        <v>45199</v>
      </c>
      <c r="S4135" s="230">
        <v>45261</v>
      </c>
      <c r="T4135" t="s">
        <v>8407</v>
      </c>
      <c r="U4135" s="259"/>
      <c r="V4135" s="259"/>
      <c r="W4135" s="259"/>
      <c r="X4135" s="259"/>
      <c r="Y4135" s="260"/>
      <c r="Z4135" t="s">
        <v>8427</v>
      </c>
      <c r="AA4135" t="s">
        <v>8428</v>
      </c>
      <c r="AB4135">
        <v>1708521596</v>
      </c>
      <c r="AC4135" s="261" t="str">
        <f>_xlfn.IFNA(IF(Table[[#This Row],[Programme Partner]]&lt;&gt;Table[[#This Row],[Implementing Partner]],CONCATENATE(Table[[#This Row],[Programme Partner]],"-",Table[[#This Row],[Implementing Partner]]),Table[[#This Row],[Programme Partner]]),"")</f>
        <v>SCI</v>
      </c>
    </row>
    <row r="4136" spans="1:29" ht="16.5" customHeight="1">
      <c r="A4136" s="183"/>
      <c r="B4136" s="183" t="s">
        <v>8385</v>
      </c>
      <c r="C4136" s="195" t="s">
        <v>5234</v>
      </c>
      <c r="D4136" s="268" t="s">
        <v>5234</v>
      </c>
      <c r="E4136" s="233" t="s">
        <v>5234</v>
      </c>
      <c r="F4136" s="195" t="s">
        <v>27</v>
      </c>
      <c r="G4136" s="195" t="s">
        <v>8012</v>
      </c>
      <c r="H4136" s="301" t="s">
        <v>8365</v>
      </c>
      <c r="I4136" s="195" t="str">
        <f>IFERROR(VLOOKUP(Table[[#This Row],[Activity Details of Assistance]],WHAT!E:F,2,FALSE),"")</f>
        <v># of door</v>
      </c>
      <c r="J4136" s="195"/>
      <c r="K4136">
        <v>66</v>
      </c>
      <c r="L4136" s="195" t="s">
        <v>28</v>
      </c>
      <c r="M4136" s="293" t="s">
        <v>13</v>
      </c>
      <c r="N4136" t="s">
        <v>14</v>
      </c>
      <c r="O4136" t="s">
        <v>309</v>
      </c>
      <c r="P4136" t="s">
        <v>1606</v>
      </c>
      <c r="Q4136" t="s">
        <v>4668</v>
      </c>
      <c r="R4136" s="230">
        <v>45199</v>
      </c>
      <c r="S4136" s="230">
        <v>45261</v>
      </c>
      <c r="T4136" t="s">
        <v>8407</v>
      </c>
      <c r="U4136" s="259"/>
      <c r="V4136" s="259"/>
      <c r="W4136" s="259"/>
      <c r="X4136" s="259"/>
      <c r="Y4136" s="260"/>
      <c r="Z4136" t="s">
        <v>8427</v>
      </c>
      <c r="AA4136" t="s">
        <v>8428</v>
      </c>
      <c r="AB4136">
        <v>1708521596</v>
      </c>
      <c r="AC4136" s="261" t="str">
        <f>_xlfn.IFNA(IF(Table[[#This Row],[Programme Partner]]&lt;&gt;Table[[#This Row],[Implementing Partner]],CONCATENATE(Table[[#This Row],[Programme Partner]],"-",Table[[#This Row],[Implementing Partner]]),Table[[#This Row],[Programme Partner]]),"")</f>
        <v>SCI</v>
      </c>
    </row>
    <row r="4137" spans="1:29" ht="16.5" customHeight="1">
      <c r="A4137" s="183"/>
      <c r="B4137" s="183" t="s">
        <v>8385</v>
      </c>
      <c r="C4137" s="195" t="s">
        <v>5234</v>
      </c>
      <c r="D4137" s="268" t="s">
        <v>5234</v>
      </c>
      <c r="E4137" s="233" t="s">
        <v>5234</v>
      </c>
      <c r="F4137" s="195" t="s">
        <v>27</v>
      </c>
      <c r="G4137" s="195" t="s">
        <v>8012</v>
      </c>
      <c r="H4137" s="301" t="s">
        <v>8312</v>
      </c>
      <c r="I4137" s="195" t="str">
        <f>IFERROR(VLOOKUP(Table[[#This Row],[Activity Details of Assistance]],WHAT!E:F,2,FALSE),"")</f>
        <v># of door</v>
      </c>
      <c r="J4137" s="195"/>
      <c r="K4137">
        <v>25</v>
      </c>
      <c r="L4137" s="195" t="s">
        <v>28</v>
      </c>
      <c r="M4137" s="293" t="s">
        <v>13</v>
      </c>
      <c r="N4137" t="s">
        <v>14</v>
      </c>
      <c r="O4137" t="s">
        <v>309</v>
      </c>
      <c r="P4137" t="s">
        <v>1606</v>
      </c>
      <c r="Q4137" t="s">
        <v>4668</v>
      </c>
      <c r="R4137" s="230">
        <v>45199</v>
      </c>
      <c r="S4137" s="230">
        <v>45261</v>
      </c>
      <c r="T4137" t="s">
        <v>8407</v>
      </c>
      <c r="U4137" s="259"/>
      <c r="V4137" s="259"/>
      <c r="W4137" s="259"/>
      <c r="X4137" s="259"/>
      <c r="Y4137" s="260"/>
      <c r="Z4137" t="s">
        <v>8427</v>
      </c>
      <c r="AA4137" t="s">
        <v>8428</v>
      </c>
      <c r="AB4137">
        <v>1708521596</v>
      </c>
      <c r="AC4137" s="261" t="str">
        <f>_xlfn.IFNA(IF(Table[[#This Row],[Programme Partner]]&lt;&gt;Table[[#This Row],[Implementing Partner]],CONCATENATE(Table[[#This Row],[Programme Partner]],"-",Table[[#This Row],[Implementing Partner]]),Table[[#This Row],[Programme Partner]]),"")</f>
        <v>SCI</v>
      </c>
    </row>
    <row r="4138" spans="1:29" ht="16.5" customHeight="1">
      <c r="A4138" s="183"/>
      <c r="B4138" s="183" t="s">
        <v>8385</v>
      </c>
      <c r="C4138" s="195" t="s">
        <v>5234</v>
      </c>
      <c r="D4138" s="268" t="s">
        <v>5234</v>
      </c>
      <c r="E4138" s="233" t="s">
        <v>5234</v>
      </c>
      <c r="F4138" s="195" t="s">
        <v>27</v>
      </c>
      <c r="G4138" s="195" t="s">
        <v>8013</v>
      </c>
      <c r="H4138" s="301" t="s">
        <v>8286</v>
      </c>
      <c r="I4138" s="195" t="str">
        <f>IFERROR(VLOOKUP(Table[[#This Row],[Activity Details of Assistance]],WHAT!E:F,2,FALSE),"")</f>
        <v># of HP sessions at community level</v>
      </c>
      <c r="J4138" s="195"/>
      <c r="K4138">
        <v>26</v>
      </c>
      <c r="L4138" s="195" t="s">
        <v>28</v>
      </c>
      <c r="M4138" s="293" t="s">
        <v>13</v>
      </c>
      <c r="N4138" t="s">
        <v>14</v>
      </c>
      <c r="O4138" t="s">
        <v>309</v>
      </c>
      <c r="P4138" t="s">
        <v>1606</v>
      </c>
      <c r="Q4138" t="s">
        <v>4668</v>
      </c>
      <c r="R4138" s="230">
        <v>45199</v>
      </c>
      <c r="S4138" s="230">
        <v>45261</v>
      </c>
      <c r="T4138" t="s">
        <v>8407</v>
      </c>
      <c r="U4138" s="259"/>
      <c r="V4138" s="259"/>
      <c r="W4138" s="259"/>
      <c r="X4138" s="259"/>
      <c r="Y4138" s="260"/>
      <c r="Z4138" t="s">
        <v>8427</v>
      </c>
      <c r="AA4138" t="s">
        <v>8428</v>
      </c>
      <c r="AB4138">
        <v>1708521596</v>
      </c>
      <c r="AC4138" s="261" t="str">
        <f>_xlfn.IFNA(IF(Table[[#This Row],[Programme Partner]]&lt;&gt;Table[[#This Row],[Implementing Partner]],CONCATENATE(Table[[#This Row],[Programme Partner]],"-",Table[[#This Row],[Implementing Partner]]),Table[[#This Row],[Programme Partner]]),"")</f>
        <v>SCI</v>
      </c>
    </row>
    <row r="4139" spans="1:29" ht="16.5" customHeight="1">
      <c r="A4139" s="183"/>
      <c r="B4139" s="183" t="s">
        <v>8385</v>
      </c>
      <c r="C4139" s="195" t="s">
        <v>5234</v>
      </c>
      <c r="D4139" s="268" t="s">
        <v>5234</v>
      </c>
      <c r="E4139" s="233" t="s">
        <v>5234</v>
      </c>
      <c r="F4139" s="195" t="s">
        <v>27</v>
      </c>
      <c r="G4139" s="195" t="s">
        <v>8014</v>
      </c>
      <c r="H4139" s="301" t="s">
        <v>8313</v>
      </c>
      <c r="I4139" s="195" t="str">
        <f>IFERROR(VLOOKUP(Table[[#This Row],[Activity Details of Assistance]],WHAT!E:F,2,FALSE),"")</f>
        <v># of campaign per camp </v>
      </c>
      <c r="J4139" s="195"/>
      <c r="K4139">
        <v>2</v>
      </c>
      <c r="L4139" s="195" t="s">
        <v>28</v>
      </c>
      <c r="M4139" s="293" t="s">
        <v>13</v>
      </c>
      <c r="N4139" t="s">
        <v>14</v>
      </c>
      <c r="O4139" t="s">
        <v>309</v>
      </c>
      <c r="P4139" t="s">
        <v>1606</v>
      </c>
      <c r="Q4139" t="s">
        <v>4668</v>
      </c>
      <c r="R4139" s="230">
        <v>45199</v>
      </c>
      <c r="S4139" s="230">
        <v>45261</v>
      </c>
      <c r="T4139" t="s">
        <v>8407</v>
      </c>
      <c r="U4139" s="259"/>
      <c r="V4139" s="259"/>
      <c r="W4139" s="259"/>
      <c r="X4139" s="259"/>
      <c r="Y4139" s="260"/>
      <c r="Z4139" t="s">
        <v>8427</v>
      </c>
      <c r="AA4139" t="s">
        <v>8428</v>
      </c>
      <c r="AB4139">
        <v>1708521596</v>
      </c>
      <c r="AC4139" s="261" t="str">
        <f>_xlfn.IFNA(IF(Table[[#This Row],[Programme Partner]]&lt;&gt;Table[[#This Row],[Implementing Partner]],CONCATENATE(Table[[#This Row],[Programme Partner]],"-",Table[[#This Row],[Implementing Partner]]),Table[[#This Row],[Programme Partner]]),"")</f>
        <v>SCI</v>
      </c>
    </row>
    <row r="4140" spans="1:29" ht="16.5" customHeight="1">
      <c r="A4140" s="183"/>
      <c r="B4140" s="183" t="s">
        <v>8385</v>
      </c>
      <c r="C4140" s="195" t="s">
        <v>5234</v>
      </c>
      <c r="D4140" s="268" t="s">
        <v>5234</v>
      </c>
      <c r="E4140" s="233" t="s">
        <v>5234</v>
      </c>
      <c r="F4140" s="195" t="s">
        <v>27</v>
      </c>
      <c r="G4140" s="195" t="s">
        <v>8014</v>
      </c>
      <c r="H4140" s="301" t="s">
        <v>8401</v>
      </c>
      <c r="I4140" s="195" t="str">
        <f>IFERROR(VLOOKUP(Table[[#This Row],[Activity Details of Assistance]],WHAT!E:F,2,FALSE),"")</f>
        <v># of household</v>
      </c>
      <c r="J4140" s="195"/>
      <c r="K4140">
        <v>140</v>
      </c>
      <c r="L4140" s="195" t="s">
        <v>28</v>
      </c>
      <c r="M4140" s="293" t="s">
        <v>13</v>
      </c>
      <c r="N4140" t="s">
        <v>14</v>
      </c>
      <c r="O4140" t="s">
        <v>309</v>
      </c>
      <c r="P4140" t="s">
        <v>1606</v>
      </c>
      <c r="Q4140" t="s">
        <v>4668</v>
      </c>
      <c r="R4140" s="230">
        <v>45199</v>
      </c>
      <c r="S4140" s="230">
        <v>45261</v>
      </c>
      <c r="T4140" t="s">
        <v>8407</v>
      </c>
      <c r="U4140" s="259"/>
      <c r="V4140" s="259"/>
      <c r="W4140" s="259"/>
      <c r="X4140" s="259"/>
      <c r="Y4140" s="260"/>
      <c r="Z4140" t="s">
        <v>8427</v>
      </c>
      <c r="AA4140" t="s">
        <v>8428</v>
      </c>
      <c r="AB4140">
        <v>1708521596</v>
      </c>
      <c r="AC4140" s="261" t="str">
        <f>_xlfn.IFNA(IF(Table[[#This Row],[Programme Partner]]&lt;&gt;Table[[#This Row],[Implementing Partner]],CONCATENATE(Table[[#This Row],[Programme Partner]],"-",Table[[#This Row],[Implementing Partner]]),Table[[#This Row],[Programme Partner]]),"")</f>
        <v>SCI</v>
      </c>
    </row>
    <row r="4141" spans="1:29" ht="16.5" customHeight="1">
      <c r="A4141" s="183"/>
      <c r="B4141" s="183" t="s">
        <v>8385</v>
      </c>
      <c r="C4141" s="195" t="s">
        <v>5234</v>
      </c>
      <c r="D4141" s="268" t="s">
        <v>5234</v>
      </c>
      <c r="E4141" s="233" t="s">
        <v>5234</v>
      </c>
      <c r="F4141" s="195" t="s">
        <v>27</v>
      </c>
      <c r="G4141" s="195" t="s">
        <v>8014</v>
      </c>
      <c r="H4141" s="301" t="s">
        <v>8412</v>
      </c>
      <c r="I4141" s="195" t="str">
        <f>IFERROR(VLOOKUP(Table[[#This Row],[Activity Details of Assistance]],WHAT!E:F,2,FALSE),"")</f>
        <v># of HH</v>
      </c>
      <c r="J4141" s="195"/>
      <c r="K4141">
        <v>398</v>
      </c>
      <c r="L4141" s="195" t="s">
        <v>28</v>
      </c>
      <c r="M4141" s="293" t="s">
        <v>13</v>
      </c>
      <c r="N4141" t="s">
        <v>14</v>
      </c>
      <c r="O4141" t="s">
        <v>309</v>
      </c>
      <c r="P4141" t="s">
        <v>1606</v>
      </c>
      <c r="Q4141" t="s">
        <v>4668</v>
      </c>
      <c r="R4141" s="230">
        <v>45199</v>
      </c>
      <c r="S4141" s="230">
        <v>45261</v>
      </c>
      <c r="T4141" t="s">
        <v>8407</v>
      </c>
      <c r="U4141" s="259"/>
      <c r="V4141" s="259"/>
      <c r="W4141" s="259"/>
      <c r="X4141" s="259"/>
      <c r="Y4141" s="260"/>
      <c r="Z4141" t="s">
        <v>8427</v>
      </c>
      <c r="AA4141" t="s">
        <v>8428</v>
      </c>
      <c r="AB4141">
        <v>1708521596</v>
      </c>
      <c r="AC4141" s="261" t="str">
        <f>_xlfn.IFNA(IF(Table[[#This Row],[Programme Partner]]&lt;&gt;Table[[#This Row],[Implementing Partner]],CONCATENATE(Table[[#This Row],[Programme Partner]],"-",Table[[#This Row],[Implementing Partner]]),Table[[#This Row],[Programme Partner]]),"")</f>
        <v>SCI</v>
      </c>
    </row>
    <row r="4142" spans="1:29" ht="16.5" customHeight="1">
      <c r="A4142" s="183"/>
      <c r="B4142" s="183" t="s">
        <v>8385</v>
      </c>
      <c r="C4142" s="195" t="s">
        <v>5234</v>
      </c>
      <c r="D4142" s="268" t="s">
        <v>5234</v>
      </c>
      <c r="E4142" s="233" t="s">
        <v>5234</v>
      </c>
      <c r="F4142" s="195" t="s">
        <v>27</v>
      </c>
      <c r="G4142" s="195" t="s">
        <v>8011</v>
      </c>
      <c r="H4142" s="301" t="s">
        <v>8363</v>
      </c>
      <c r="I4142" s="195" t="str">
        <f>IFERROR(VLOOKUP(Table[[#This Row],[Activity Details of Assistance]],WHAT!E:F,2,FALSE),"")</f>
        <v># of tube well</v>
      </c>
      <c r="J4142" s="195"/>
      <c r="K4142">
        <v>23</v>
      </c>
      <c r="L4142" s="195" t="s">
        <v>28</v>
      </c>
      <c r="M4142" s="293" t="s">
        <v>13</v>
      </c>
      <c r="N4142" t="s">
        <v>14</v>
      </c>
      <c r="O4142" t="s">
        <v>309</v>
      </c>
      <c r="P4142" t="s">
        <v>1606</v>
      </c>
      <c r="Q4142" t="s">
        <v>4678</v>
      </c>
      <c r="R4142" s="230">
        <v>45199</v>
      </c>
      <c r="S4142" s="230">
        <v>45261</v>
      </c>
      <c r="T4142" t="s">
        <v>8407</v>
      </c>
      <c r="U4142" s="259"/>
      <c r="V4142" s="259"/>
      <c r="W4142" s="259"/>
      <c r="X4142" s="259"/>
      <c r="Y4142" s="260"/>
      <c r="Z4142" t="s">
        <v>8427</v>
      </c>
      <c r="AA4142" t="s">
        <v>8428</v>
      </c>
      <c r="AB4142">
        <v>1708521596</v>
      </c>
      <c r="AC4142" s="261" t="str">
        <f>_xlfn.IFNA(IF(Table[[#This Row],[Programme Partner]]&lt;&gt;Table[[#This Row],[Implementing Partner]],CONCATENATE(Table[[#This Row],[Programme Partner]],"-",Table[[#This Row],[Implementing Partner]]),Table[[#This Row],[Programme Partner]]),"")</f>
        <v>SCI</v>
      </c>
    </row>
    <row r="4143" spans="1:29" ht="16.5" customHeight="1">
      <c r="A4143" s="183"/>
      <c r="B4143" s="183" t="s">
        <v>8385</v>
      </c>
      <c r="C4143" s="195" t="s">
        <v>5234</v>
      </c>
      <c r="D4143" s="268" t="s">
        <v>5234</v>
      </c>
      <c r="E4143" s="233" t="s">
        <v>5234</v>
      </c>
      <c r="F4143" s="195" t="s">
        <v>27</v>
      </c>
      <c r="G4143" s="195" t="s">
        <v>8012</v>
      </c>
      <c r="H4143" s="301" t="s">
        <v>8364</v>
      </c>
      <c r="I4143" s="195" t="str">
        <f>IFERROR(VLOOKUP(Table[[#This Row],[Activity Details of Assistance]],WHAT!E:F,2,FALSE),"")</f>
        <v xml:space="preserve"># of door </v>
      </c>
      <c r="J4143" s="195"/>
      <c r="K4143">
        <v>9</v>
      </c>
      <c r="L4143" s="195" t="s">
        <v>28</v>
      </c>
      <c r="M4143" s="293" t="s">
        <v>13</v>
      </c>
      <c r="N4143" t="s">
        <v>14</v>
      </c>
      <c r="O4143" t="s">
        <v>309</v>
      </c>
      <c r="P4143" t="s">
        <v>1606</v>
      </c>
      <c r="Q4143" t="s">
        <v>4678</v>
      </c>
      <c r="R4143" s="230">
        <v>45199</v>
      </c>
      <c r="S4143" s="230">
        <v>45261</v>
      </c>
      <c r="T4143" t="s">
        <v>8407</v>
      </c>
      <c r="U4143" s="259"/>
      <c r="V4143" s="259"/>
      <c r="W4143" s="259"/>
      <c r="X4143" s="259"/>
      <c r="Y4143" s="260"/>
      <c r="Z4143" t="s">
        <v>8427</v>
      </c>
      <c r="AA4143" t="s">
        <v>8428</v>
      </c>
      <c r="AB4143">
        <v>1708521596</v>
      </c>
      <c r="AC4143" s="261" t="str">
        <f>_xlfn.IFNA(IF(Table[[#This Row],[Programme Partner]]&lt;&gt;Table[[#This Row],[Implementing Partner]],CONCATENATE(Table[[#This Row],[Programme Partner]],"-",Table[[#This Row],[Implementing Partner]]),Table[[#This Row],[Programme Partner]]),"")</f>
        <v>SCI</v>
      </c>
    </row>
    <row r="4144" spans="1:29" ht="16.5" customHeight="1">
      <c r="A4144" s="183"/>
      <c r="B4144" s="183" t="s">
        <v>8385</v>
      </c>
      <c r="C4144" s="195" t="s">
        <v>5234</v>
      </c>
      <c r="D4144" s="268" t="s">
        <v>5234</v>
      </c>
      <c r="E4144" s="233" t="s">
        <v>5234</v>
      </c>
      <c r="F4144" s="195" t="s">
        <v>27</v>
      </c>
      <c r="G4144" s="195" t="s">
        <v>8012</v>
      </c>
      <c r="H4144" s="301" t="s">
        <v>8365</v>
      </c>
      <c r="I4144" s="195" t="str">
        <f>IFERROR(VLOOKUP(Table[[#This Row],[Activity Details of Assistance]],WHAT!E:F,2,FALSE),"")</f>
        <v># of door</v>
      </c>
      <c r="J4144" s="195"/>
      <c r="K4144">
        <v>29</v>
      </c>
      <c r="L4144" s="195" t="s">
        <v>28</v>
      </c>
      <c r="M4144" s="293" t="s">
        <v>13</v>
      </c>
      <c r="N4144" t="s">
        <v>14</v>
      </c>
      <c r="O4144" t="s">
        <v>309</v>
      </c>
      <c r="P4144" t="s">
        <v>1606</v>
      </c>
      <c r="Q4144" t="s">
        <v>4678</v>
      </c>
      <c r="R4144" s="230">
        <v>45199</v>
      </c>
      <c r="S4144" s="230">
        <v>45261</v>
      </c>
      <c r="T4144" t="s">
        <v>8407</v>
      </c>
      <c r="U4144" s="259"/>
      <c r="V4144" s="259"/>
      <c r="W4144" s="259"/>
      <c r="X4144" s="259"/>
      <c r="Y4144" s="260"/>
      <c r="Z4144" t="s">
        <v>8427</v>
      </c>
      <c r="AA4144" t="s">
        <v>8428</v>
      </c>
      <c r="AB4144">
        <v>1708521596</v>
      </c>
      <c r="AC4144" s="261" t="str">
        <f>_xlfn.IFNA(IF(Table[[#This Row],[Programme Partner]]&lt;&gt;Table[[#This Row],[Implementing Partner]],CONCATENATE(Table[[#This Row],[Programme Partner]],"-",Table[[#This Row],[Implementing Partner]]),Table[[#This Row],[Programme Partner]]),"")</f>
        <v>SCI</v>
      </c>
    </row>
    <row r="4145" spans="1:29" ht="16.5" customHeight="1">
      <c r="A4145" s="183"/>
      <c r="B4145" s="183" t="s">
        <v>8385</v>
      </c>
      <c r="C4145" s="195" t="s">
        <v>5234</v>
      </c>
      <c r="D4145" s="268" t="s">
        <v>5234</v>
      </c>
      <c r="E4145" s="233" t="s">
        <v>5234</v>
      </c>
      <c r="F4145" s="195" t="s">
        <v>27</v>
      </c>
      <c r="G4145" s="195" t="s">
        <v>8012</v>
      </c>
      <c r="H4145" s="301" t="s">
        <v>8312</v>
      </c>
      <c r="I4145" s="195" t="str">
        <f>IFERROR(VLOOKUP(Table[[#This Row],[Activity Details of Assistance]],WHAT!E:F,2,FALSE),"")</f>
        <v># of door</v>
      </c>
      <c r="J4145" s="195"/>
      <c r="K4145">
        <v>65</v>
      </c>
      <c r="L4145" s="195" t="s">
        <v>28</v>
      </c>
      <c r="M4145" s="293" t="s">
        <v>13</v>
      </c>
      <c r="N4145" t="s">
        <v>14</v>
      </c>
      <c r="O4145" t="s">
        <v>309</v>
      </c>
      <c r="P4145" t="s">
        <v>1606</v>
      </c>
      <c r="Q4145" t="s">
        <v>4678</v>
      </c>
      <c r="R4145" s="230">
        <v>45199</v>
      </c>
      <c r="S4145" s="230">
        <v>45261</v>
      </c>
      <c r="T4145" t="s">
        <v>8407</v>
      </c>
      <c r="U4145" s="259"/>
      <c r="V4145" s="259"/>
      <c r="W4145" s="259"/>
      <c r="X4145" s="259"/>
      <c r="Y4145" s="260"/>
      <c r="Z4145" t="s">
        <v>8427</v>
      </c>
      <c r="AA4145" t="s">
        <v>8428</v>
      </c>
      <c r="AB4145">
        <v>1708521596</v>
      </c>
      <c r="AC4145" s="261" t="str">
        <f>_xlfn.IFNA(IF(Table[[#This Row],[Programme Partner]]&lt;&gt;Table[[#This Row],[Implementing Partner]],CONCATENATE(Table[[#This Row],[Programme Partner]],"-",Table[[#This Row],[Implementing Partner]]),Table[[#This Row],[Programme Partner]]),"")</f>
        <v>SCI</v>
      </c>
    </row>
    <row r="4146" spans="1:29" ht="16.5" customHeight="1">
      <c r="A4146" s="183"/>
      <c r="B4146" s="183" t="s">
        <v>8385</v>
      </c>
      <c r="C4146" s="195" t="s">
        <v>5234</v>
      </c>
      <c r="D4146" s="268" t="s">
        <v>5234</v>
      </c>
      <c r="E4146" s="233" t="s">
        <v>5234</v>
      </c>
      <c r="F4146" s="195" t="s">
        <v>27</v>
      </c>
      <c r="G4146" s="195" t="s">
        <v>8013</v>
      </c>
      <c r="H4146" s="301" t="s">
        <v>8286</v>
      </c>
      <c r="I4146" s="195" t="str">
        <f>IFERROR(VLOOKUP(Table[[#This Row],[Activity Details of Assistance]],WHAT!E:F,2,FALSE),"")</f>
        <v># of HP sessions at community level</v>
      </c>
      <c r="J4146" s="195"/>
      <c r="K4146">
        <v>81</v>
      </c>
      <c r="L4146" s="195" t="s">
        <v>28</v>
      </c>
      <c r="M4146" s="293" t="s">
        <v>13</v>
      </c>
      <c r="N4146" t="s">
        <v>14</v>
      </c>
      <c r="O4146" t="s">
        <v>309</v>
      </c>
      <c r="P4146" t="s">
        <v>1606</v>
      </c>
      <c r="Q4146" t="s">
        <v>4678</v>
      </c>
      <c r="R4146" s="230">
        <v>45199</v>
      </c>
      <c r="S4146" s="230">
        <v>45261</v>
      </c>
      <c r="T4146" t="s">
        <v>8407</v>
      </c>
      <c r="U4146" s="259"/>
      <c r="V4146" s="259"/>
      <c r="W4146" s="259"/>
      <c r="X4146" s="259"/>
      <c r="Y4146" s="260"/>
      <c r="Z4146" t="s">
        <v>8427</v>
      </c>
      <c r="AA4146" t="s">
        <v>8428</v>
      </c>
      <c r="AB4146">
        <v>1708521596</v>
      </c>
      <c r="AC4146" s="261" t="str">
        <f>_xlfn.IFNA(IF(Table[[#This Row],[Programme Partner]]&lt;&gt;Table[[#This Row],[Implementing Partner]],CONCATENATE(Table[[#This Row],[Programme Partner]],"-",Table[[#This Row],[Implementing Partner]]),Table[[#This Row],[Programme Partner]]),"")</f>
        <v>SCI</v>
      </c>
    </row>
    <row r="4147" spans="1:29" ht="16.5" customHeight="1">
      <c r="A4147" s="183"/>
      <c r="B4147" s="183" t="s">
        <v>8385</v>
      </c>
      <c r="C4147" s="195" t="s">
        <v>5234</v>
      </c>
      <c r="D4147" s="268" t="s">
        <v>5234</v>
      </c>
      <c r="E4147" s="233" t="s">
        <v>5234</v>
      </c>
      <c r="F4147" s="195" t="s">
        <v>27</v>
      </c>
      <c r="G4147" s="195" t="s">
        <v>8014</v>
      </c>
      <c r="H4147" s="301" t="s">
        <v>8313</v>
      </c>
      <c r="I4147" s="195" t="str">
        <f>IFERROR(VLOOKUP(Table[[#This Row],[Activity Details of Assistance]],WHAT!E:F,2,FALSE),"")</f>
        <v># of campaign per camp </v>
      </c>
      <c r="J4147" s="195"/>
      <c r="K4147">
        <v>2</v>
      </c>
      <c r="L4147" s="195" t="s">
        <v>28</v>
      </c>
      <c r="M4147" s="293" t="s">
        <v>13</v>
      </c>
      <c r="N4147" t="s">
        <v>14</v>
      </c>
      <c r="O4147" t="s">
        <v>309</v>
      </c>
      <c r="P4147" t="s">
        <v>1606</v>
      </c>
      <c r="Q4147" t="s">
        <v>4678</v>
      </c>
      <c r="R4147" s="230">
        <v>45199</v>
      </c>
      <c r="S4147" s="230">
        <v>45261</v>
      </c>
      <c r="T4147" t="s">
        <v>8407</v>
      </c>
      <c r="U4147" s="259"/>
      <c r="V4147" s="259"/>
      <c r="W4147" s="259"/>
      <c r="X4147" s="259"/>
      <c r="Y4147" s="260"/>
      <c r="Z4147" t="s">
        <v>8427</v>
      </c>
      <c r="AA4147" t="s">
        <v>8428</v>
      </c>
      <c r="AB4147">
        <v>1708521596</v>
      </c>
      <c r="AC4147" s="261" t="str">
        <f>_xlfn.IFNA(IF(Table[[#This Row],[Programme Partner]]&lt;&gt;Table[[#This Row],[Implementing Partner]],CONCATENATE(Table[[#This Row],[Programme Partner]],"-",Table[[#This Row],[Implementing Partner]]),Table[[#This Row],[Programme Partner]]),"")</f>
        <v>SCI</v>
      </c>
    </row>
    <row r="4148" spans="1:29" ht="16.5" customHeight="1">
      <c r="A4148" s="183"/>
      <c r="B4148" s="183" t="s">
        <v>8385</v>
      </c>
      <c r="C4148" s="195" t="s">
        <v>5234</v>
      </c>
      <c r="D4148" s="268" t="s">
        <v>5234</v>
      </c>
      <c r="E4148" s="233" t="s">
        <v>5234</v>
      </c>
      <c r="F4148" s="195" t="s">
        <v>27</v>
      </c>
      <c r="G4148" s="195" t="s">
        <v>8014</v>
      </c>
      <c r="H4148" s="301" t="s">
        <v>8401</v>
      </c>
      <c r="I4148" s="195" t="str">
        <f>IFERROR(VLOOKUP(Table[[#This Row],[Activity Details of Assistance]],WHAT!E:F,2,FALSE),"")</f>
        <v># of household</v>
      </c>
      <c r="J4148" s="195"/>
      <c r="K4148">
        <v>609</v>
      </c>
      <c r="L4148" s="195" t="s">
        <v>28</v>
      </c>
      <c r="M4148" s="293" t="s">
        <v>13</v>
      </c>
      <c r="N4148" t="s">
        <v>14</v>
      </c>
      <c r="O4148" t="s">
        <v>309</v>
      </c>
      <c r="P4148" t="s">
        <v>1606</v>
      </c>
      <c r="Q4148" t="s">
        <v>4678</v>
      </c>
      <c r="R4148" s="230">
        <v>45199</v>
      </c>
      <c r="S4148" s="230">
        <v>45261</v>
      </c>
      <c r="T4148" t="s">
        <v>8407</v>
      </c>
      <c r="U4148" s="259"/>
      <c r="V4148" s="259"/>
      <c r="W4148" s="259"/>
      <c r="X4148" s="259"/>
      <c r="Y4148" s="260"/>
      <c r="Z4148" t="s">
        <v>8427</v>
      </c>
      <c r="AA4148" t="s">
        <v>8428</v>
      </c>
      <c r="AB4148">
        <v>1708521596</v>
      </c>
      <c r="AC4148" s="261" t="str">
        <f>_xlfn.IFNA(IF(Table[[#This Row],[Programme Partner]]&lt;&gt;Table[[#This Row],[Implementing Partner]],CONCATENATE(Table[[#This Row],[Programme Partner]],"-",Table[[#This Row],[Implementing Partner]]),Table[[#This Row],[Programme Partner]]),"")</f>
        <v>SCI</v>
      </c>
    </row>
    <row r="4149" spans="1:29" ht="16.5" customHeight="1">
      <c r="A4149" s="183"/>
      <c r="B4149" s="183" t="s">
        <v>8385</v>
      </c>
      <c r="C4149" s="195" t="s">
        <v>5234</v>
      </c>
      <c r="D4149" s="268" t="s">
        <v>5234</v>
      </c>
      <c r="E4149" s="233" t="s">
        <v>5234</v>
      </c>
      <c r="F4149" s="195" t="s">
        <v>27</v>
      </c>
      <c r="G4149" s="195" t="s">
        <v>8012</v>
      </c>
      <c r="H4149" s="301" t="s">
        <v>8364</v>
      </c>
      <c r="I4149" s="195" t="str">
        <f>IFERROR(VLOOKUP(Table[[#This Row],[Activity Details of Assistance]],WHAT!E:F,2,FALSE),"")</f>
        <v xml:space="preserve"># of door </v>
      </c>
      <c r="J4149" s="195"/>
      <c r="K4149">
        <v>2</v>
      </c>
      <c r="L4149" s="195" t="s">
        <v>28</v>
      </c>
      <c r="M4149" s="293" t="s">
        <v>13</v>
      </c>
      <c r="N4149" t="s">
        <v>14</v>
      </c>
      <c r="O4149" t="s">
        <v>307</v>
      </c>
      <c r="P4149" t="s">
        <v>1599</v>
      </c>
      <c r="Q4149" t="s">
        <v>4720</v>
      </c>
      <c r="R4149" s="230">
        <v>45199</v>
      </c>
      <c r="S4149" s="230">
        <v>45261</v>
      </c>
      <c r="T4149" t="s">
        <v>8407</v>
      </c>
      <c r="U4149" s="259"/>
      <c r="V4149" s="259"/>
      <c r="W4149" s="259"/>
      <c r="X4149" s="259"/>
      <c r="Y4149" s="260"/>
      <c r="Z4149" t="s">
        <v>8427</v>
      </c>
      <c r="AA4149" t="s">
        <v>8428</v>
      </c>
      <c r="AB4149">
        <v>1708521596</v>
      </c>
      <c r="AC4149" s="261" t="str">
        <f>_xlfn.IFNA(IF(Table[[#This Row],[Programme Partner]]&lt;&gt;Table[[#This Row],[Implementing Partner]],CONCATENATE(Table[[#This Row],[Programme Partner]],"-",Table[[#This Row],[Implementing Partner]]),Table[[#This Row],[Programme Partner]]),"")</f>
        <v>SCI</v>
      </c>
    </row>
    <row r="4150" spans="1:29" ht="16.5" customHeight="1">
      <c r="A4150" s="183"/>
      <c r="B4150" s="183" t="s">
        <v>8385</v>
      </c>
      <c r="C4150" s="195" t="s">
        <v>5234</v>
      </c>
      <c r="D4150" s="268" t="s">
        <v>5234</v>
      </c>
      <c r="E4150" s="233" t="s">
        <v>5234</v>
      </c>
      <c r="F4150" s="195" t="s">
        <v>27</v>
      </c>
      <c r="G4150" s="195" t="s">
        <v>8012</v>
      </c>
      <c r="H4150" s="301" t="s">
        <v>8365</v>
      </c>
      <c r="I4150" s="195" t="str">
        <f>IFERROR(VLOOKUP(Table[[#This Row],[Activity Details of Assistance]],WHAT!E:F,2,FALSE),"")</f>
        <v># of door</v>
      </c>
      <c r="J4150" s="195"/>
      <c r="K4150">
        <v>5</v>
      </c>
      <c r="L4150" s="195" t="s">
        <v>28</v>
      </c>
      <c r="M4150" s="293" t="s">
        <v>13</v>
      </c>
      <c r="N4150" t="s">
        <v>14</v>
      </c>
      <c r="O4150" t="s">
        <v>307</v>
      </c>
      <c r="P4150" t="s">
        <v>1599</v>
      </c>
      <c r="Q4150" t="s">
        <v>4720</v>
      </c>
      <c r="R4150" s="230">
        <v>45199</v>
      </c>
      <c r="S4150" s="230">
        <v>45261</v>
      </c>
      <c r="T4150" t="s">
        <v>8407</v>
      </c>
      <c r="U4150" s="259"/>
      <c r="V4150" s="259"/>
      <c r="W4150" s="259"/>
      <c r="X4150" s="259"/>
      <c r="Y4150" s="260"/>
      <c r="Z4150" t="s">
        <v>8427</v>
      </c>
      <c r="AA4150" t="s">
        <v>8428</v>
      </c>
      <c r="AB4150">
        <v>1708521596</v>
      </c>
      <c r="AC4150" s="261" t="str">
        <f>_xlfn.IFNA(IF(Table[[#This Row],[Programme Partner]]&lt;&gt;Table[[#This Row],[Implementing Partner]],CONCATENATE(Table[[#This Row],[Programme Partner]],"-",Table[[#This Row],[Implementing Partner]]),Table[[#This Row],[Programme Partner]]),"")</f>
        <v>SCI</v>
      </c>
    </row>
    <row r="4151" spans="1:29" ht="16.5" customHeight="1">
      <c r="A4151" s="183"/>
      <c r="B4151" s="183" t="s">
        <v>8385</v>
      </c>
      <c r="C4151" s="195" t="s">
        <v>5234</v>
      </c>
      <c r="D4151" s="268" t="s">
        <v>5234</v>
      </c>
      <c r="E4151" s="233" t="s">
        <v>5234</v>
      </c>
      <c r="F4151" s="195" t="s">
        <v>27</v>
      </c>
      <c r="G4151" s="195" t="s">
        <v>8012</v>
      </c>
      <c r="H4151" s="301" t="s">
        <v>8312</v>
      </c>
      <c r="I4151" s="195" t="str">
        <f>IFERROR(VLOOKUP(Table[[#This Row],[Activity Details of Assistance]],WHAT!E:F,2,FALSE),"")</f>
        <v># of door</v>
      </c>
      <c r="J4151" s="195"/>
      <c r="K4151">
        <v>117</v>
      </c>
      <c r="L4151" s="195" t="s">
        <v>28</v>
      </c>
      <c r="M4151" s="293" t="s">
        <v>13</v>
      </c>
      <c r="N4151" t="s">
        <v>14</v>
      </c>
      <c r="O4151" t="s">
        <v>307</v>
      </c>
      <c r="P4151" t="s">
        <v>1599</v>
      </c>
      <c r="Q4151" t="s">
        <v>4720</v>
      </c>
      <c r="R4151" s="230">
        <v>45199</v>
      </c>
      <c r="S4151" s="230">
        <v>45261</v>
      </c>
      <c r="T4151" t="s">
        <v>8407</v>
      </c>
      <c r="U4151" s="259"/>
      <c r="V4151" s="259"/>
      <c r="W4151" s="259"/>
      <c r="X4151" s="259"/>
      <c r="Y4151" s="260"/>
      <c r="Z4151" t="s">
        <v>8427</v>
      </c>
      <c r="AA4151" t="s">
        <v>8428</v>
      </c>
      <c r="AB4151">
        <v>1708521596</v>
      </c>
      <c r="AC4151" s="261" t="str">
        <f>_xlfn.IFNA(IF(Table[[#This Row],[Programme Partner]]&lt;&gt;Table[[#This Row],[Implementing Partner]],CONCATENATE(Table[[#This Row],[Programme Partner]],"-",Table[[#This Row],[Implementing Partner]]),Table[[#This Row],[Programme Partner]]),"")</f>
        <v>SCI</v>
      </c>
    </row>
    <row r="4152" spans="1:29" ht="16.5" customHeight="1">
      <c r="A4152" s="183"/>
      <c r="B4152" s="183" t="s">
        <v>8385</v>
      </c>
      <c r="C4152" s="195" t="s">
        <v>5234</v>
      </c>
      <c r="D4152" s="268" t="s">
        <v>5234</v>
      </c>
      <c r="E4152" s="233" t="s">
        <v>5234</v>
      </c>
      <c r="F4152" s="195" t="s">
        <v>27</v>
      </c>
      <c r="G4152" s="195" t="s">
        <v>8013</v>
      </c>
      <c r="H4152" s="301" t="s">
        <v>8286</v>
      </c>
      <c r="I4152" s="195" t="str">
        <f>IFERROR(VLOOKUP(Table[[#This Row],[Activity Details of Assistance]],WHAT!E:F,2,FALSE),"")</f>
        <v># of HP sessions at community level</v>
      </c>
      <c r="J4152" s="195"/>
      <c r="K4152">
        <v>101</v>
      </c>
      <c r="L4152" s="195" t="s">
        <v>28</v>
      </c>
      <c r="M4152" s="293" t="s">
        <v>13</v>
      </c>
      <c r="N4152" t="s">
        <v>14</v>
      </c>
      <c r="O4152" t="s">
        <v>307</v>
      </c>
      <c r="P4152" t="s">
        <v>1599</v>
      </c>
      <c r="Q4152" t="s">
        <v>4720</v>
      </c>
      <c r="R4152" s="230">
        <v>45199</v>
      </c>
      <c r="S4152" s="230">
        <v>45261</v>
      </c>
      <c r="T4152" t="s">
        <v>8407</v>
      </c>
      <c r="U4152" s="259"/>
      <c r="V4152" s="259"/>
      <c r="W4152" s="259"/>
      <c r="X4152" s="259"/>
      <c r="Y4152" s="260"/>
      <c r="Z4152" t="s">
        <v>8427</v>
      </c>
      <c r="AA4152" t="s">
        <v>8428</v>
      </c>
      <c r="AB4152">
        <v>1708521596</v>
      </c>
      <c r="AC4152" s="261" t="str">
        <f>_xlfn.IFNA(IF(Table[[#This Row],[Programme Partner]]&lt;&gt;Table[[#This Row],[Implementing Partner]],CONCATENATE(Table[[#This Row],[Programme Partner]],"-",Table[[#This Row],[Implementing Partner]]),Table[[#This Row],[Programme Partner]]),"")</f>
        <v>SCI</v>
      </c>
    </row>
    <row r="4153" spans="1:29" ht="16.5" customHeight="1">
      <c r="A4153" s="183"/>
      <c r="B4153" s="183" t="s">
        <v>8385</v>
      </c>
      <c r="C4153" s="195" t="s">
        <v>5234</v>
      </c>
      <c r="D4153" s="268" t="s">
        <v>5234</v>
      </c>
      <c r="E4153" s="233" t="s">
        <v>5234</v>
      </c>
      <c r="F4153" s="195" t="s">
        <v>27</v>
      </c>
      <c r="G4153" s="195" t="s">
        <v>8014</v>
      </c>
      <c r="H4153" s="301" t="s">
        <v>8313</v>
      </c>
      <c r="I4153" s="195" t="str">
        <f>IFERROR(VLOOKUP(Table[[#This Row],[Activity Details of Assistance]],WHAT!E:F,2,FALSE),"")</f>
        <v># of campaign per camp </v>
      </c>
      <c r="J4153" s="195"/>
      <c r="K4153">
        <v>2</v>
      </c>
      <c r="L4153" s="195" t="s">
        <v>28</v>
      </c>
      <c r="M4153" s="293" t="s">
        <v>13</v>
      </c>
      <c r="N4153" t="s">
        <v>14</v>
      </c>
      <c r="O4153" t="s">
        <v>307</v>
      </c>
      <c r="P4153" t="s">
        <v>1599</v>
      </c>
      <c r="Q4153" t="s">
        <v>4720</v>
      </c>
      <c r="R4153" s="230">
        <v>45199</v>
      </c>
      <c r="S4153" s="230">
        <v>45261</v>
      </c>
      <c r="T4153" t="s">
        <v>8407</v>
      </c>
      <c r="U4153" s="259"/>
      <c r="V4153" s="259"/>
      <c r="W4153" s="259"/>
      <c r="X4153" s="259"/>
      <c r="Y4153" s="260"/>
      <c r="Z4153" t="s">
        <v>8427</v>
      </c>
      <c r="AA4153" t="s">
        <v>8428</v>
      </c>
      <c r="AB4153">
        <v>1708521596</v>
      </c>
      <c r="AC4153" s="261" t="str">
        <f>_xlfn.IFNA(IF(Table[[#This Row],[Programme Partner]]&lt;&gt;Table[[#This Row],[Implementing Partner]],CONCATENATE(Table[[#This Row],[Programme Partner]],"-",Table[[#This Row],[Implementing Partner]]),Table[[#This Row],[Programme Partner]]),"")</f>
        <v>SCI</v>
      </c>
    </row>
    <row r="4154" spans="1:29" ht="16.5" customHeight="1">
      <c r="A4154" s="183"/>
      <c r="B4154" s="183" t="s">
        <v>8385</v>
      </c>
      <c r="C4154" s="195" t="s">
        <v>5234</v>
      </c>
      <c r="D4154" s="268" t="s">
        <v>5234</v>
      </c>
      <c r="E4154" s="233" t="s">
        <v>5234</v>
      </c>
      <c r="F4154" s="195" t="s">
        <v>27</v>
      </c>
      <c r="G4154" s="195" t="s">
        <v>8014</v>
      </c>
      <c r="H4154" s="301" t="s">
        <v>8401</v>
      </c>
      <c r="I4154" s="195" t="str">
        <f>IFERROR(VLOOKUP(Table[[#This Row],[Activity Details of Assistance]],WHAT!E:F,2,FALSE),"")</f>
        <v># of household</v>
      </c>
      <c r="J4154" s="195"/>
      <c r="K4154">
        <v>598</v>
      </c>
      <c r="L4154" s="195" t="s">
        <v>28</v>
      </c>
      <c r="M4154" s="293" t="s">
        <v>13</v>
      </c>
      <c r="N4154" t="s">
        <v>14</v>
      </c>
      <c r="O4154" t="s">
        <v>307</v>
      </c>
      <c r="P4154" t="s">
        <v>1599</v>
      </c>
      <c r="Q4154" t="s">
        <v>4720</v>
      </c>
      <c r="R4154" s="230">
        <v>45199</v>
      </c>
      <c r="S4154" s="230">
        <v>45261</v>
      </c>
      <c r="T4154" t="s">
        <v>8407</v>
      </c>
      <c r="U4154" s="259"/>
      <c r="V4154" s="259"/>
      <c r="W4154" s="259"/>
      <c r="X4154" s="259"/>
      <c r="Y4154" s="260"/>
      <c r="Z4154" t="s">
        <v>8427</v>
      </c>
      <c r="AA4154" t="s">
        <v>8428</v>
      </c>
      <c r="AB4154">
        <v>1708521596</v>
      </c>
      <c r="AC4154" s="261" t="str">
        <f>_xlfn.IFNA(IF(Table[[#This Row],[Programme Partner]]&lt;&gt;Table[[#This Row],[Implementing Partner]],CONCATENATE(Table[[#This Row],[Programme Partner]],"-",Table[[#This Row],[Implementing Partner]]),Table[[#This Row],[Programme Partner]]),"")</f>
        <v>SCI</v>
      </c>
    </row>
    <row r="4155" spans="1:29" ht="16.5" customHeight="1">
      <c r="A4155" s="183"/>
      <c r="B4155" s="183" t="s">
        <v>8385</v>
      </c>
      <c r="C4155" s="195" t="s">
        <v>5234</v>
      </c>
      <c r="D4155" s="268" t="s">
        <v>5234</v>
      </c>
      <c r="E4155" s="233" t="s">
        <v>5234</v>
      </c>
      <c r="F4155" s="195" t="s">
        <v>27</v>
      </c>
      <c r="G4155" s="195" t="s">
        <v>8012</v>
      </c>
      <c r="H4155" s="301" t="s">
        <v>8365</v>
      </c>
      <c r="I4155" s="195" t="str">
        <f>IFERROR(VLOOKUP(Table[[#This Row],[Activity Details of Assistance]],WHAT!E:F,2,FALSE),"")</f>
        <v># of door</v>
      </c>
      <c r="J4155" s="195"/>
      <c r="K4155">
        <v>54</v>
      </c>
      <c r="L4155" s="195" t="s">
        <v>28</v>
      </c>
      <c r="M4155" s="293" t="s">
        <v>13</v>
      </c>
      <c r="N4155" t="s">
        <v>14</v>
      </c>
      <c r="O4155" t="s">
        <v>307</v>
      </c>
      <c r="P4155" t="s">
        <v>1599</v>
      </c>
      <c r="Q4155" t="s">
        <v>4726</v>
      </c>
      <c r="R4155" s="230">
        <v>45199</v>
      </c>
      <c r="S4155" s="230">
        <v>45261</v>
      </c>
      <c r="T4155" t="s">
        <v>8407</v>
      </c>
      <c r="U4155" s="259"/>
      <c r="V4155" s="259"/>
      <c r="W4155" s="259"/>
      <c r="X4155" s="259"/>
      <c r="Y4155" s="260"/>
      <c r="Z4155" t="s">
        <v>8427</v>
      </c>
      <c r="AA4155" t="s">
        <v>8428</v>
      </c>
      <c r="AB4155">
        <v>1708521596</v>
      </c>
      <c r="AC4155" s="261" t="str">
        <f>_xlfn.IFNA(IF(Table[[#This Row],[Programme Partner]]&lt;&gt;Table[[#This Row],[Implementing Partner]],CONCATENATE(Table[[#This Row],[Programme Partner]],"-",Table[[#This Row],[Implementing Partner]]),Table[[#This Row],[Programme Partner]]),"")</f>
        <v>SCI</v>
      </c>
    </row>
    <row r="4156" spans="1:29" ht="16.5" customHeight="1">
      <c r="A4156" s="183"/>
      <c r="B4156" s="183" t="s">
        <v>8385</v>
      </c>
      <c r="C4156" s="195" t="s">
        <v>5234</v>
      </c>
      <c r="D4156" s="268" t="s">
        <v>5234</v>
      </c>
      <c r="E4156" s="233" t="s">
        <v>5234</v>
      </c>
      <c r="F4156" s="195" t="s">
        <v>27</v>
      </c>
      <c r="G4156" s="195" t="s">
        <v>8012</v>
      </c>
      <c r="H4156" s="301" t="s">
        <v>8312</v>
      </c>
      <c r="I4156" s="195" t="str">
        <f>IFERROR(VLOOKUP(Table[[#This Row],[Activity Details of Assistance]],WHAT!E:F,2,FALSE),"")</f>
        <v># of door</v>
      </c>
      <c r="J4156" s="195"/>
      <c r="K4156">
        <v>52</v>
      </c>
      <c r="L4156" s="195" t="s">
        <v>28</v>
      </c>
      <c r="M4156" s="293" t="s">
        <v>13</v>
      </c>
      <c r="N4156" t="s">
        <v>14</v>
      </c>
      <c r="O4156" t="s">
        <v>307</v>
      </c>
      <c r="P4156" t="s">
        <v>1599</v>
      </c>
      <c r="Q4156" t="s">
        <v>4726</v>
      </c>
      <c r="R4156" s="230">
        <v>45199</v>
      </c>
      <c r="S4156" s="230">
        <v>45261</v>
      </c>
      <c r="T4156" t="s">
        <v>8407</v>
      </c>
      <c r="U4156" s="259"/>
      <c r="V4156" s="259"/>
      <c r="W4156" s="259"/>
      <c r="X4156" s="259"/>
      <c r="Y4156" s="260"/>
      <c r="Z4156" t="s">
        <v>8427</v>
      </c>
      <c r="AA4156" t="s">
        <v>8428</v>
      </c>
      <c r="AB4156">
        <v>1708521596</v>
      </c>
      <c r="AC4156" s="261" t="str">
        <f>_xlfn.IFNA(IF(Table[[#This Row],[Programme Partner]]&lt;&gt;Table[[#This Row],[Implementing Partner]],CONCATENATE(Table[[#This Row],[Programme Partner]],"-",Table[[#This Row],[Implementing Partner]]),Table[[#This Row],[Programme Partner]]),"")</f>
        <v>SCI</v>
      </c>
    </row>
    <row r="4157" spans="1:29" ht="16.5" customHeight="1">
      <c r="A4157" s="183"/>
      <c r="B4157" s="183" t="s">
        <v>8385</v>
      </c>
      <c r="C4157" s="195" t="s">
        <v>5234</v>
      </c>
      <c r="D4157" s="268" t="s">
        <v>5234</v>
      </c>
      <c r="E4157" s="233" t="s">
        <v>5234</v>
      </c>
      <c r="F4157" s="195" t="s">
        <v>27</v>
      </c>
      <c r="G4157" s="195" t="s">
        <v>8013</v>
      </c>
      <c r="H4157" s="301" t="s">
        <v>8286</v>
      </c>
      <c r="I4157" s="195" t="str">
        <f>IFERROR(VLOOKUP(Table[[#This Row],[Activity Details of Assistance]],WHAT!E:F,2,FALSE),"")</f>
        <v># of HP sessions at community level</v>
      </c>
      <c r="J4157" s="195"/>
      <c r="K4157">
        <v>28</v>
      </c>
      <c r="L4157" s="195" t="s">
        <v>28</v>
      </c>
      <c r="M4157" s="293" t="s">
        <v>13</v>
      </c>
      <c r="N4157" t="s">
        <v>14</v>
      </c>
      <c r="O4157" t="s">
        <v>307</v>
      </c>
      <c r="P4157" t="s">
        <v>1599</v>
      </c>
      <c r="Q4157" t="s">
        <v>4726</v>
      </c>
      <c r="R4157" s="230">
        <v>45199</v>
      </c>
      <c r="S4157" s="230">
        <v>45261</v>
      </c>
      <c r="T4157" t="s">
        <v>8407</v>
      </c>
      <c r="U4157" s="259"/>
      <c r="V4157" s="259"/>
      <c r="W4157" s="259"/>
      <c r="X4157" s="259"/>
      <c r="Y4157" s="260"/>
      <c r="Z4157" t="s">
        <v>8427</v>
      </c>
      <c r="AA4157" t="s">
        <v>8428</v>
      </c>
      <c r="AB4157">
        <v>1708521596</v>
      </c>
      <c r="AC4157" s="261" t="str">
        <f>_xlfn.IFNA(IF(Table[[#This Row],[Programme Partner]]&lt;&gt;Table[[#This Row],[Implementing Partner]],CONCATENATE(Table[[#This Row],[Programme Partner]],"-",Table[[#This Row],[Implementing Partner]]),Table[[#This Row],[Programme Partner]]),"")</f>
        <v>SCI</v>
      </c>
    </row>
    <row r="4158" spans="1:29" ht="16.5" customHeight="1">
      <c r="A4158" s="183"/>
      <c r="B4158" s="183" t="s">
        <v>8385</v>
      </c>
      <c r="C4158" s="195" t="s">
        <v>5234</v>
      </c>
      <c r="D4158" s="268" t="s">
        <v>5234</v>
      </c>
      <c r="E4158" s="233" t="s">
        <v>5234</v>
      </c>
      <c r="F4158" s="195" t="s">
        <v>27</v>
      </c>
      <c r="G4158" s="195" t="s">
        <v>8014</v>
      </c>
      <c r="H4158" s="301" t="s">
        <v>8313</v>
      </c>
      <c r="I4158" s="195" t="str">
        <f>IFERROR(VLOOKUP(Table[[#This Row],[Activity Details of Assistance]],WHAT!E:F,2,FALSE),"")</f>
        <v># of campaign per camp </v>
      </c>
      <c r="J4158" s="195"/>
      <c r="K4158">
        <v>2</v>
      </c>
      <c r="L4158" s="195" t="s">
        <v>28</v>
      </c>
      <c r="M4158" s="293" t="s">
        <v>13</v>
      </c>
      <c r="N4158" t="s">
        <v>14</v>
      </c>
      <c r="O4158" t="s">
        <v>307</v>
      </c>
      <c r="P4158" t="s">
        <v>1599</v>
      </c>
      <c r="Q4158" t="s">
        <v>4726</v>
      </c>
      <c r="R4158" s="230">
        <v>45199</v>
      </c>
      <c r="S4158" s="230">
        <v>45261</v>
      </c>
      <c r="T4158" t="s">
        <v>8407</v>
      </c>
      <c r="U4158" s="259"/>
      <c r="V4158" s="259"/>
      <c r="W4158" s="259"/>
      <c r="X4158" s="259"/>
      <c r="Y4158" s="260"/>
      <c r="Z4158" t="s">
        <v>8427</v>
      </c>
      <c r="AA4158" t="s">
        <v>8428</v>
      </c>
      <c r="AB4158">
        <v>1708521596</v>
      </c>
      <c r="AC4158" s="261" t="str">
        <f>_xlfn.IFNA(IF(Table[[#This Row],[Programme Partner]]&lt;&gt;Table[[#This Row],[Implementing Partner]],CONCATENATE(Table[[#This Row],[Programme Partner]],"-",Table[[#This Row],[Implementing Partner]]),Table[[#This Row],[Programme Partner]]),"")</f>
        <v>SCI</v>
      </c>
    </row>
    <row r="4159" spans="1:29" ht="16.5" customHeight="1">
      <c r="A4159" s="183"/>
      <c r="B4159" s="183" t="s">
        <v>8385</v>
      </c>
      <c r="C4159" s="195" t="s">
        <v>5234</v>
      </c>
      <c r="D4159" s="268" t="s">
        <v>5234</v>
      </c>
      <c r="E4159" s="233" t="s">
        <v>5234</v>
      </c>
      <c r="F4159" s="195" t="s">
        <v>27</v>
      </c>
      <c r="G4159" s="195" t="s">
        <v>8014</v>
      </c>
      <c r="H4159" s="301" t="s">
        <v>8401</v>
      </c>
      <c r="I4159" s="195" t="str">
        <f>IFERROR(VLOOKUP(Table[[#This Row],[Activity Details of Assistance]],WHAT!E:F,2,FALSE),"")</f>
        <v># of household</v>
      </c>
      <c r="J4159" s="195"/>
      <c r="K4159">
        <v>600</v>
      </c>
      <c r="L4159" s="195" t="s">
        <v>28</v>
      </c>
      <c r="M4159" s="293" t="s">
        <v>13</v>
      </c>
      <c r="N4159" t="s">
        <v>14</v>
      </c>
      <c r="O4159" t="s">
        <v>307</v>
      </c>
      <c r="P4159" t="s">
        <v>1599</v>
      </c>
      <c r="Q4159" t="s">
        <v>4726</v>
      </c>
      <c r="R4159" s="230">
        <v>45199</v>
      </c>
      <c r="S4159" s="230">
        <v>45261</v>
      </c>
      <c r="T4159" t="s">
        <v>8407</v>
      </c>
      <c r="U4159" s="259"/>
      <c r="V4159" s="259"/>
      <c r="W4159" s="259"/>
      <c r="X4159" s="259"/>
      <c r="Y4159" s="260"/>
      <c r="Z4159" t="s">
        <v>8427</v>
      </c>
      <c r="AA4159" t="s">
        <v>8428</v>
      </c>
      <c r="AB4159">
        <v>1708521596</v>
      </c>
      <c r="AC4159" s="261" t="str">
        <f>_xlfn.IFNA(IF(Table[[#This Row],[Programme Partner]]&lt;&gt;Table[[#This Row],[Implementing Partner]],CONCATENATE(Table[[#This Row],[Programme Partner]],"-",Table[[#This Row],[Implementing Partner]]),Table[[#This Row],[Programme Partner]]),"")</f>
        <v>SCI</v>
      </c>
    </row>
    <row r="4160" spans="1:29" ht="16.5" customHeight="1">
      <c r="A4160" s="183"/>
      <c r="B4160" s="183" t="s">
        <v>8385</v>
      </c>
      <c r="C4160" s="195" t="s">
        <v>5234</v>
      </c>
      <c r="D4160" s="268" t="s">
        <v>5234</v>
      </c>
      <c r="E4160" s="233" t="s">
        <v>5234</v>
      </c>
      <c r="F4160" s="195" t="s">
        <v>27</v>
      </c>
      <c r="G4160" s="195" t="s">
        <v>8014</v>
      </c>
      <c r="H4160" s="301" t="s">
        <v>8412</v>
      </c>
      <c r="I4160" s="195" t="str">
        <f>IFERROR(VLOOKUP(Table[[#This Row],[Activity Details of Assistance]],WHAT!E:F,2,FALSE),"")</f>
        <v># of HH</v>
      </c>
      <c r="J4160" s="195"/>
      <c r="K4160">
        <v>800</v>
      </c>
      <c r="L4160" s="195" t="s">
        <v>28</v>
      </c>
      <c r="M4160" s="293" t="s">
        <v>13</v>
      </c>
      <c r="N4160" t="s">
        <v>14</v>
      </c>
      <c r="O4160" t="s">
        <v>307</v>
      </c>
      <c r="P4160" t="s">
        <v>1599</v>
      </c>
      <c r="Q4160" t="s">
        <v>4726</v>
      </c>
      <c r="R4160" s="230">
        <v>45199</v>
      </c>
      <c r="S4160" s="230">
        <v>45261</v>
      </c>
      <c r="T4160" t="s">
        <v>8407</v>
      </c>
      <c r="U4160" s="259"/>
      <c r="V4160" s="259"/>
      <c r="W4160" s="259"/>
      <c r="X4160" s="259"/>
      <c r="Y4160" s="260"/>
      <c r="Z4160" t="s">
        <v>8427</v>
      </c>
      <c r="AA4160" t="s">
        <v>8428</v>
      </c>
      <c r="AB4160">
        <v>1708521596</v>
      </c>
      <c r="AC4160" s="261" t="str">
        <f>_xlfn.IFNA(IF(Table[[#This Row],[Programme Partner]]&lt;&gt;Table[[#This Row],[Implementing Partner]],CONCATENATE(Table[[#This Row],[Programme Partner]],"-",Table[[#This Row],[Implementing Partner]]),Table[[#This Row],[Programme Partner]]),"")</f>
        <v>SCI</v>
      </c>
    </row>
    <row r="4161" spans="1:29" ht="16.5" customHeight="1">
      <c r="A4161" s="183"/>
      <c r="B4161" s="183" t="s">
        <v>8385</v>
      </c>
      <c r="C4161" s="195" t="s">
        <v>5033</v>
      </c>
      <c r="D4161" s="268" t="s">
        <v>5033</v>
      </c>
      <c r="E4161" s="233" t="s">
        <v>7014</v>
      </c>
      <c r="F4161" s="195" t="s">
        <v>27</v>
      </c>
      <c r="G4161" s="195" t="s">
        <v>8011</v>
      </c>
      <c r="H4161" s="301" t="s">
        <v>8363</v>
      </c>
      <c r="I4161" s="195" t="str">
        <f>IFERROR(VLOOKUP(Table[[#This Row],[Activity Details of Assistance]],WHAT!E:F,2,FALSE),"")</f>
        <v># of tube well</v>
      </c>
      <c r="J4161" s="195"/>
      <c r="K4161">
        <v>9</v>
      </c>
      <c r="L4161" s="195" t="s">
        <v>28</v>
      </c>
      <c r="M4161" s="293" t="s">
        <v>13</v>
      </c>
      <c r="N4161" t="s">
        <v>14</v>
      </c>
      <c r="O4161" t="s">
        <v>309</v>
      </c>
      <c r="P4161" t="s">
        <v>1606</v>
      </c>
      <c r="Q4161" t="s">
        <v>6477</v>
      </c>
      <c r="R4161" s="230">
        <v>45199</v>
      </c>
      <c r="S4161" s="230">
        <v>45992</v>
      </c>
      <c r="T4161" t="s">
        <v>8407</v>
      </c>
      <c r="U4161" s="259"/>
      <c r="V4161" s="259"/>
      <c r="W4161" s="259"/>
      <c r="X4161" s="259"/>
      <c r="Y4161" s="260"/>
      <c r="Z4161" t="s">
        <v>8489</v>
      </c>
      <c r="AA4161" t="s">
        <v>8490</v>
      </c>
      <c r="AB4161">
        <v>1729999518</v>
      </c>
      <c r="AC4161" s="261" t="str">
        <f>_xlfn.IFNA(IF(Table[[#This Row],[Programme Partner]]&lt;&gt;Table[[#This Row],[Implementing Partner]],CONCATENATE(Table[[#This Row],[Programme Partner]],"-",Table[[#This Row],[Implementing Partner]]),Table[[#This Row],[Programme Partner]]),"")</f>
        <v>BRAC</v>
      </c>
    </row>
    <row r="4162" spans="1:29" ht="16.5" customHeight="1">
      <c r="A4162" s="183"/>
      <c r="B4162" s="183" t="s">
        <v>8385</v>
      </c>
      <c r="C4162" s="195" t="s">
        <v>5033</v>
      </c>
      <c r="D4162" s="268" t="s">
        <v>5033</v>
      </c>
      <c r="E4162" s="233" t="s">
        <v>7014</v>
      </c>
      <c r="F4162" s="195" t="s">
        <v>27</v>
      </c>
      <c r="G4162" s="195" t="s">
        <v>8012</v>
      </c>
      <c r="H4162" s="301" t="s">
        <v>8312</v>
      </c>
      <c r="I4162" s="195" t="str">
        <f>IFERROR(VLOOKUP(Table[[#This Row],[Activity Details of Assistance]],WHAT!E:F,2,FALSE),"")</f>
        <v># of door</v>
      </c>
      <c r="J4162" s="195"/>
      <c r="K4162">
        <v>340</v>
      </c>
      <c r="L4162" s="195" t="s">
        <v>28</v>
      </c>
      <c r="M4162" s="293" t="s">
        <v>13</v>
      </c>
      <c r="N4162" t="s">
        <v>14</v>
      </c>
      <c r="O4162" t="s">
        <v>309</v>
      </c>
      <c r="P4162" t="s">
        <v>1606</v>
      </c>
      <c r="Q4162" t="s">
        <v>6477</v>
      </c>
      <c r="R4162" s="230">
        <v>45199</v>
      </c>
      <c r="S4162" s="230">
        <v>45992</v>
      </c>
      <c r="T4162" t="s">
        <v>8407</v>
      </c>
      <c r="U4162" s="259"/>
      <c r="V4162" s="259"/>
      <c r="W4162" s="259"/>
      <c r="X4162" s="259"/>
      <c r="Y4162" s="260"/>
      <c r="Z4162" t="s">
        <v>8489</v>
      </c>
      <c r="AA4162" t="s">
        <v>8490</v>
      </c>
      <c r="AB4162">
        <v>1729999518</v>
      </c>
      <c r="AC4162" s="261" t="str">
        <f>_xlfn.IFNA(IF(Table[[#This Row],[Programme Partner]]&lt;&gt;Table[[#This Row],[Implementing Partner]],CONCATENATE(Table[[#This Row],[Programme Partner]],"-",Table[[#This Row],[Implementing Partner]]),Table[[#This Row],[Programme Partner]]),"")</f>
        <v>BRAC</v>
      </c>
    </row>
    <row r="4163" spans="1:29" ht="16.5" customHeight="1">
      <c r="A4163" s="183"/>
      <c r="B4163" s="183" t="s">
        <v>8385</v>
      </c>
      <c r="C4163" s="195" t="s">
        <v>5033</v>
      </c>
      <c r="D4163" s="268" t="s">
        <v>5033</v>
      </c>
      <c r="E4163" s="233" t="s">
        <v>7014</v>
      </c>
      <c r="F4163" s="195" t="s">
        <v>27</v>
      </c>
      <c r="G4163" s="195" t="s">
        <v>8013</v>
      </c>
      <c r="H4163" s="301" t="s">
        <v>8287</v>
      </c>
      <c r="I4163" s="195" t="str">
        <f>IFERROR(VLOOKUP(Table[[#This Row],[Activity Details of Assistance]],WHAT!E:F,2,FALSE),"")</f>
        <v># of HP sessions at HH level</v>
      </c>
      <c r="J4163" s="195"/>
      <c r="K4163">
        <v>60</v>
      </c>
      <c r="L4163" s="195" t="s">
        <v>28</v>
      </c>
      <c r="M4163" s="293" t="s">
        <v>13</v>
      </c>
      <c r="N4163" t="s">
        <v>14</v>
      </c>
      <c r="O4163" t="s">
        <v>309</v>
      </c>
      <c r="P4163" t="s">
        <v>1606</v>
      </c>
      <c r="Q4163" t="s">
        <v>6477</v>
      </c>
      <c r="R4163" s="230">
        <v>45199</v>
      </c>
      <c r="S4163" s="230">
        <v>45992</v>
      </c>
      <c r="T4163" t="s">
        <v>8407</v>
      </c>
      <c r="U4163" s="259"/>
      <c r="V4163" s="259"/>
      <c r="W4163" s="259"/>
      <c r="X4163" s="259"/>
      <c r="Y4163" s="260"/>
      <c r="Z4163" t="s">
        <v>8489</v>
      </c>
      <c r="AA4163" t="s">
        <v>8490</v>
      </c>
      <c r="AB4163">
        <v>1729999518</v>
      </c>
      <c r="AC4163" s="261" t="str">
        <f>_xlfn.IFNA(IF(Table[[#This Row],[Programme Partner]]&lt;&gt;Table[[#This Row],[Implementing Partner]],CONCATENATE(Table[[#This Row],[Programme Partner]],"-",Table[[#This Row],[Implementing Partner]]),Table[[#This Row],[Programme Partner]]),"")</f>
        <v>BRAC</v>
      </c>
    </row>
    <row r="4164" spans="1:29" ht="16.5" customHeight="1">
      <c r="A4164" s="183"/>
      <c r="B4164" s="183" t="s">
        <v>8385</v>
      </c>
      <c r="C4164" s="195" t="s">
        <v>5033</v>
      </c>
      <c r="D4164" s="268" t="s">
        <v>5033</v>
      </c>
      <c r="E4164" s="233" t="s">
        <v>7014</v>
      </c>
      <c r="F4164" s="195" t="s">
        <v>27</v>
      </c>
      <c r="G4164" s="195" t="s">
        <v>8014</v>
      </c>
      <c r="H4164" s="301" t="s">
        <v>8313</v>
      </c>
      <c r="I4164" s="195" t="str">
        <f>IFERROR(VLOOKUP(Table[[#This Row],[Activity Details of Assistance]],WHAT!E:F,2,FALSE),"")</f>
        <v># of campaign per camp </v>
      </c>
      <c r="J4164" s="195"/>
      <c r="K4164">
        <v>1</v>
      </c>
      <c r="L4164" s="195" t="s">
        <v>28</v>
      </c>
      <c r="M4164" s="293" t="s">
        <v>13</v>
      </c>
      <c r="N4164" t="s">
        <v>14</v>
      </c>
      <c r="O4164" t="s">
        <v>309</v>
      </c>
      <c r="P4164" t="s">
        <v>1606</v>
      </c>
      <c r="Q4164" t="s">
        <v>6477</v>
      </c>
      <c r="R4164" s="230">
        <v>45199</v>
      </c>
      <c r="S4164" s="230">
        <v>45992</v>
      </c>
      <c r="T4164" t="s">
        <v>8407</v>
      </c>
      <c r="U4164" s="259"/>
      <c r="V4164" s="259"/>
      <c r="W4164" s="259"/>
      <c r="X4164" s="259"/>
      <c r="Y4164" s="260"/>
      <c r="Z4164" t="s">
        <v>8489</v>
      </c>
      <c r="AA4164" t="s">
        <v>8490</v>
      </c>
      <c r="AB4164">
        <v>1729999518</v>
      </c>
      <c r="AC4164" s="261" t="str">
        <f>_xlfn.IFNA(IF(Table[[#This Row],[Programme Partner]]&lt;&gt;Table[[#This Row],[Implementing Partner]],CONCATENATE(Table[[#This Row],[Programme Partner]],"-",Table[[#This Row],[Implementing Partner]]),Table[[#This Row],[Programme Partner]]),"")</f>
        <v>BRAC</v>
      </c>
    </row>
    <row r="4165" spans="1:29" ht="16.5" customHeight="1">
      <c r="A4165" s="183"/>
      <c r="B4165" s="183" t="s">
        <v>8385</v>
      </c>
      <c r="C4165" s="195" t="s">
        <v>5033</v>
      </c>
      <c r="D4165" s="268" t="s">
        <v>5033</v>
      </c>
      <c r="E4165" s="233" t="s">
        <v>7014</v>
      </c>
      <c r="F4165" s="195" t="s">
        <v>27</v>
      </c>
      <c r="G4165" s="195" t="s">
        <v>8014</v>
      </c>
      <c r="H4165" s="301" t="s">
        <v>8414</v>
      </c>
      <c r="I4165" s="195" t="str">
        <f>IFERROR(VLOOKUP(Table[[#This Row],[Activity Details of Assistance]],WHAT!E:F,2,FALSE),"")</f>
        <v># of 80L/120L bin</v>
      </c>
      <c r="J4165" s="195"/>
      <c r="K4165">
        <v>48</v>
      </c>
      <c r="L4165" s="195" t="s">
        <v>28</v>
      </c>
      <c r="M4165" s="293" t="s">
        <v>13</v>
      </c>
      <c r="N4165" t="s">
        <v>14</v>
      </c>
      <c r="O4165" t="s">
        <v>309</v>
      </c>
      <c r="P4165" t="s">
        <v>1606</v>
      </c>
      <c r="Q4165" t="s">
        <v>6477</v>
      </c>
      <c r="R4165" s="230">
        <v>45199</v>
      </c>
      <c r="S4165" s="230">
        <v>45992</v>
      </c>
      <c r="T4165" t="s">
        <v>8407</v>
      </c>
      <c r="U4165" s="259"/>
      <c r="V4165" s="259"/>
      <c r="W4165" s="259"/>
      <c r="X4165" s="259"/>
      <c r="Y4165" s="260"/>
      <c r="Z4165" t="s">
        <v>8489</v>
      </c>
      <c r="AA4165" t="s">
        <v>8490</v>
      </c>
      <c r="AB4165">
        <v>1729999518</v>
      </c>
      <c r="AC4165" s="261" t="str">
        <f>_xlfn.IFNA(IF(Table[[#This Row],[Programme Partner]]&lt;&gt;Table[[#This Row],[Implementing Partner]],CONCATENATE(Table[[#This Row],[Programme Partner]],"-",Table[[#This Row],[Implementing Partner]]),Table[[#This Row],[Programme Partner]]),"")</f>
        <v>BRAC</v>
      </c>
    </row>
    <row r="4166" spans="1:29" ht="16.5" customHeight="1">
      <c r="A4166" s="183"/>
      <c r="B4166" s="183" t="s">
        <v>8385</v>
      </c>
      <c r="C4166" s="195" t="s">
        <v>5033</v>
      </c>
      <c r="D4166" s="268" t="s">
        <v>5033</v>
      </c>
      <c r="E4166" s="233" t="s">
        <v>7014</v>
      </c>
      <c r="F4166" s="195" t="s">
        <v>27</v>
      </c>
      <c r="G4166" s="195" t="s">
        <v>8014</v>
      </c>
      <c r="H4166" s="301" t="s">
        <v>8412</v>
      </c>
      <c r="I4166" s="195" t="str">
        <f>IFERROR(VLOOKUP(Table[[#This Row],[Activity Details of Assistance]],WHAT!E:F,2,FALSE),"")</f>
        <v># of HH</v>
      </c>
      <c r="J4166" s="195"/>
      <c r="K4166">
        <v>108</v>
      </c>
      <c r="L4166" s="195" t="s">
        <v>28</v>
      </c>
      <c r="M4166" s="293" t="s">
        <v>13</v>
      </c>
      <c r="N4166" t="s">
        <v>14</v>
      </c>
      <c r="O4166" t="s">
        <v>309</v>
      </c>
      <c r="P4166" t="s">
        <v>1606</v>
      </c>
      <c r="Q4166" t="s">
        <v>6477</v>
      </c>
      <c r="R4166" s="230">
        <v>45199</v>
      </c>
      <c r="S4166" s="230">
        <v>45992</v>
      </c>
      <c r="T4166" t="s">
        <v>8407</v>
      </c>
      <c r="U4166" s="259"/>
      <c r="V4166" s="259"/>
      <c r="W4166" s="259"/>
      <c r="X4166" s="259"/>
      <c r="Y4166" s="260"/>
      <c r="Z4166" t="s">
        <v>8489</v>
      </c>
      <c r="AA4166" t="s">
        <v>8490</v>
      </c>
      <c r="AB4166">
        <v>1729999518</v>
      </c>
      <c r="AC4166" s="261" t="str">
        <f>_xlfn.IFNA(IF(Table[[#This Row],[Programme Partner]]&lt;&gt;Table[[#This Row],[Implementing Partner]],CONCATENATE(Table[[#This Row],[Programme Partner]],"-",Table[[#This Row],[Implementing Partner]]),Table[[#This Row],[Programme Partner]]),"")</f>
        <v>BRAC</v>
      </c>
    </row>
    <row r="4167" spans="1:29" ht="16.5" customHeight="1">
      <c r="A4167" s="183"/>
      <c r="B4167" s="183" t="s">
        <v>8385</v>
      </c>
      <c r="C4167" s="195" t="s">
        <v>5273</v>
      </c>
      <c r="D4167" s="268" t="s">
        <v>5184</v>
      </c>
      <c r="E4167" s="233" t="s">
        <v>5273</v>
      </c>
      <c r="F4167" s="195" t="s">
        <v>27</v>
      </c>
      <c r="G4167" s="195" t="s">
        <v>8012</v>
      </c>
      <c r="H4167" s="301" t="s">
        <v>8318</v>
      </c>
      <c r="I4167" s="195" t="str">
        <f>IFERROR(VLOOKUP(Table[[#This Row],[Activity Details of Assistance]],WHAT!E:F,2,FALSE),"")</f>
        <v># of door</v>
      </c>
      <c r="J4167" s="195"/>
      <c r="K4167">
        <v>5</v>
      </c>
      <c r="L4167" s="195" t="s">
        <v>28</v>
      </c>
      <c r="M4167" s="293" t="s">
        <v>13</v>
      </c>
      <c r="N4167" t="s">
        <v>14</v>
      </c>
      <c r="O4167" t="s">
        <v>307</v>
      </c>
      <c r="P4167" t="s">
        <v>1599</v>
      </c>
      <c r="Q4167" t="s">
        <v>4723</v>
      </c>
      <c r="R4167" s="230">
        <v>45199</v>
      </c>
      <c r="S4167" s="230">
        <v>45261</v>
      </c>
      <c r="T4167" t="s">
        <v>8407</v>
      </c>
      <c r="U4167" s="259"/>
      <c r="V4167" s="259"/>
      <c r="W4167" s="259"/>
      <c r="X4167" s="259"/>
      <c r="Y4167" s="260"/>
      <c r="Z4167" t="s">
        <v>8458</v>
      </c>
      <c r="AA4167" t="s">
        <v>8459</v>
      </c>
      <c r="AB4167" t="s">
        <v>8460</v>
      </c>
      <c r="AC4167" s="261" t="str">
        <f>_xlfn.IFNA(IF(Table[[#This Row],[Programme Partner]]&lt;&gt;Table[[#This Row],[Implementing Partner]],CONCATENATE(Table[[#This Row],[Programme Partner]],"-",Table[[#This Row],[Implementing Partner]]),Table[[#This Row],[Programme Partner]]),"")</f>
        <v>UNHCR-NGOF</v>
      </c>
    </row>
    <row r="4168" spans="1:29" ht="16.5" customHeight="1">
      <c r="A4168" s="183"/>
      <c r="B4168" s="183" t="s">
        <v>8385</v>
      </c>
      <c r="C4168" s="195" t="s">
        <v>5273</v>
      </c>
      <c r="D4168" s="268" t="s">
        <v>5184</v>
      </c>
      <c r="E4168" s="233" t="s">
        <v>5273</v>
      </c>
      <c r="F4168" s="195" t="s">
        <v>27</v>
      </c>
      <c r="G4168" s="195" t="s">
        <v>8012</v>
      </c>
      <c r="H4168" s="301" t="s">
        <v>8323</v>
      </c>
      <c r="I4168" s="195" t="str">
        <f>IFERROR(VLOOKUP(Table[[#This Row],[Activity Details of Assistance]],WHAT!E:F,2,FALSE),"")</f>
        <v xml:space="preserve"># of door </v>
      </c>
      <c r="J4168" s="195"/>
      <c r="K4168">
        <v>4</v>
      </c>
      <c r="L4168" s="195" t="s">
        <v>28</v>
      </c>
      <c r="M4168" s="293" t="s">
        <v>13</v>
      </c>
      <c r="N4168" t="s">
        <v>14</v>
      </c>
      <c r="O4168" t="s">
        <v>307</v>
      </c>
      <c r="P4168" t="s">
        <v>1599</v>
      </c>
      <c r="Q4168" t="s">
        <v>4723</v>
      </c>
      <c r="R4168" s="230">
        <v>45199</v>
      </c>
      <c r="S4168" s="230">
        <v>45261</v>
      </c>
      <c r="T4168" t="s">
        <v>8407</v>
      </c>
      <c r="U4168" s="259"/>
      <c r="V4168" s="259"/>
      <c r="W4168" s="259"/>
      <c r="X4168" s="259"/>
      <c r="Y4168" s="260"/>
      <c r="Z4168" t="s">
        <v>8458</v>
      </c>
      <c r="AA4168" t="s">
        <v>8459</v>
      </c>
      <c r="AB4168" t="s">
        <v>8460</v>
      </c>
      <c r="AC4168" s="261" t="str">
        <f>_xlfn.IFNA(IF(Table[[#This Row],[Programme Partner]]&lt;&gt;Table[[#This Row],[Implementing Partner]],CONCATENATE(Table[[#This Row],[Programme Partner]],"-",Table[[#This Row],[Implementing Partner]]),Table[[#This Row],[Programme Partner]]),"")</f>
        <v>UNHCR-NGOF</v>
      </c>
    </row>
    <row r="4169" spans="1:29" ht="16.5" customHeight="1">
      <c r="A4169" s="183"/>
      <c r="B4169" s="183" t="s">
        <v>8385</v>
      </c>
      <c r="C4169" s="195" t="s">
        <v>5273</v>
      </c>
      <c r="D4169" s="268" t="s">
        <v>5184</v>
      </c>
      <c r="E4169" s="233" t="s">
        <v>5273</v>
      </c>
      <c r="F4169" s="195" t="s">
        <v>27</v>
      </c>
      <c r="G4169" s="195" t="s">
        <v>8012</v>
      </c>
      <c r="H4169" s="301" t="s">
        <v>8364</v>
      </c>
      <c r="I4169" s="195" t="str">
        <f>IFERROR(VLOOKUP(Table[[#This Row],[Activity Details of Assistance]],WHAT!E:F,2,FALSE),"")</f>
        <v xml:space="preserve"># of door </v>
      </c>
      <c r="J4169" s="195"/>
      <c r="K4169">
        <v>88</v>
      </c>
      <c r="L4169" s="195" t="s">
        <v>28</v>
      </c>
      <c r="M4169" s="293" t="s">
        <v>13</v>
      </c>
      <c r="N4169" t="s">
        <v>14</v>
      </c>
      <c r="O4169" t="s">
        <v>307</v>
      </c>
      <c r="P4169" t="s">
        <v>1599</v>
      </c>
      <c r="Q4169" t="s">
        <v>4723</v>
      </c>
      <c r="R4169" s="230">
        <v>45199</v>
      </c>
      <c r="S4169" s="230">
        <v>45261</v>
      </c>
      <c r="T4169" t="s">
        <v>8407</v>
      </c>
      <c r="U4169" s="259"/>
      <c r="V4169" s="259"/>
      <c r="W4169" s="259"/>
      <c r="X4169" s="259"/>
      <c r="Y4169" s="260"/>
      <c r="Z4169" t="s">
        <v>8458</v>
      </c>
      <c r="AA4169" t="s">
        <v>8459</v>
      </c>
      <c r="AB4169" t="s">
        <v>8460</v>
      </c>
      <c r="AC4169" s="261" t="str">
        <f>_xlfn.IFNA(IF(Table[[#This Row],[Programme Partner]]&lt;&gt;Table[[#This Row],[Implementing Partner]],CONCATENATE(Table[[#This Row],[Programme Partner]],"-",Table[[#This Row],[Implementing Partner]]),Table[[#This Row],[Programme Partner]]),"")</f>
        <v>UNHCR-NGOF</v>
      </c>
    </row>
    <row r="4170" spans="1:29" ht="16.5" customHeight="1">
      <c r="A4170" s="183"/>
      <c r="B4170" s="183" t="s">
        <v>8385</v>
      </c>
      <c r="C4170" s="195" t="s">
        <v>5273</v>
      </c>
      <c r="D4170" s="268" t="s">
        <v>5184</v>
      </c>
      <c r="E4170" s="233" t="s">
        <v>5273</v>
      </c>
      <c r="F4170" s="195" t="s">
        <v>27</v>
      </c>
      <c r="G4170" s="195" t="s">
        <v>8012</v>
      </c>
      <c r="H4170" s="301" t="s">
        <v>8403</v>
      </c>
      <c r="I4170" s="195" t="str">
        <f>IFERROR(VLOOKUP(Table[[#This Row],[Activity Details of Assistance]],WHAT!E:F,2,FALSE),"")</f>
        <v># of door</v>
      </c>
      <c r="J4170" s="195"/>
      <c r="K4170">
        <v>6</v>
      </c>
      <c r="L4170" s="195" t="s">
        <v>28</v>
      </c>
      <c r="M4170" s="293" t="s">
        <v>13</v>
      </c>
      <c r="N4170" t="s">
        <v>14</v>
      </c>
      <c r="O4170" t="s">
        <v>307</v>
      </c>
      <c r="P4170" t="s">
        <v>1599</v>
      </c>
      <c r="Q4170" t="s">
        <v>4723</v>
      </c>
      <c r="R4170" s="230">
        <v>45199</v>
      </c>
      <c r="S4170" s="230">
        <v>45261</v>
      </c>
      <c r="T4170" t="s">
        <v>8407</v>
      </c>
      <c r="U4170" s="259"/>
      <c r="V4170" s="259"/>
      <c r="W4170" s="259"/>
      <c r="X4170" s="259"/>
      <c r="Y4170" s="260"/>
      <c r="Z4170" t="s">
        <v>8458</v>
      </c>
      <c r="AA4170" t="s">
        <v>8459</v>
      </c>
      <c r="AB4170" t="s">
        <v>8460</v>
      </c>
      <c r="AC4170" s="261" t="str">
        <f>_xlfn.IFNA(IF(Table[[#This Row],[Programme Partner]]&lt;&gt;Table[[#This Row],[Implementing Partner]],CONCATENATE(Table[[#This Row],[Programme Partner]],"-",Table[[#This Row],[Implementing Partner]]),Table[[#This Row],[Programme Partner]]),"")</f>
        <v>UNHCR-NGOF</v>
      </c>
    </row>
    <row r="4171" spans="1:29" ht="16.5" customHeight="1">
      <c r="A4171" s="183"/>
      <c r="B4171" s="183" t="s">
        <v>8385</v>
      </c>
      <c r="C4171" s="195" t="s">
        <v>5273</v>
      </c>
      <c r="D4171" s="268" t="s">
        <v>5184</v>
      </c>
      <c r="E4171" s="233" t="s">
        <v>5273</v>
      </c>
      <c r="F4171" s="195" t="s">
        <v>27</v>
      </c>
      <c r="G4171" s="195" t="s">
        <v>8012</v>
      </c>
      <c r="H4171" s="301" t="s">
        <v>8316</v>
      </c>
      <c r="I4171" s="195" t="str">
        <f>IFERROR(VLOOKUP(Table[[#This Row],[Activity Details of Assistance]],WHAT!E:F,2,FALSE),"")</f>
        <v># of door</v>
      </c>
      <c r="J4171" s="195"/>
      <c r="K4171">
        <v>5</v>
      </c>
      <c r="L4171" s="195" t="s">
        <v>28</v>
      </c>
      <c r="M4171" s="293" t="s">
        <v>13</v>
      </c>
      <c r="N4171" t="s">
        <v>14</v>
      </c>
      <c r="O4171" t="s">
        <v>307</v>
      </c>
      <c r="P4171" t="s">
        <v>1599</v>
      </c>
      <c r="Q4171" t="s">
        <v>4723</v>
      </c>
      <c r="R4171" s="230">
        <v>45199</v>
      </c>
      <c r="S4171" s="230">
        <v>45261</v>
      </c>
      <c r="T4171" t="s">
        <v>8407</v>
      </c>
      <c r="U4171" s="259"/>
      <c r="V4171" s="259"/>
      <c r="W4171" s="259"/>
      <c r="X4171" s="259"/>
      <c r="Y4171" s="260"/>
      <c r="Z4171" t="s">
        <v>8458</v>
      </c>
      <c r="AA4171" t="s">
        <v>8459</v>
      </c>
      <c r="AB4171" t="s">
        <v>8460</v>
      </c>
      <c r="AC4171" s="261" t="str">
        <f>_xlfn.IFNA(IF(Table[[#This Row],[Programme Partner]]&lt;&gt;Table[[#This Row],[Implementing Partner]],CONCATENATE(Table[[#This Row],[Programme Partner]],"-",Table[[#This Row],[Implementing Partner]]),Table[[#This Row],[Programme Partner]]),"")</f>
        <v>UNHCR-NGOF</v>
      </c>
    </row>
    <row r="4172" spans="1:29" ht="16.5" customHeight="1">
      <c r="A4172" s="183"/>
      <c r="B4172" s="183" t="s">
        <v>8385</v>
      </c>
      <c r="C4172" s="195" t="s">
        <v>5273</v>
      </c>
      <c r="D4172" s="268" t="s">
        <v>5184</v>
      </c>
      <c r="E4172" s="233" t="s">
        <v>5273</v>
      </c>
      <c r="F4172" s="195" t="s">
        <v>27</v>
      </c>
      <c r="G4172" s="195" t="s">
        <v>8012</v>
      </c>
      <c r="H4172" s="301" t="s">
        <v>8365</v>
      </c>
      <c r="I4172" s="195" t="str">
        <f>IFERROR(VLOOKUP(Table[[#This Row],[Activity Details of Assistance]],WHAT!E:F,2,FALSE),"")</f>
        <v># of door</v>
      </c>
      <c r="J4172" s="195"/>
      <c r="K4172">
        <v>209</v>
      </c>
      <c r="L4172" s="195" t="s">
        <v>28</v>
      </c>
      <c r="M4172" s="293" t="s">
        <v>13</v>
      </c>
      <c r="N4172" t="s">
        <v>14</v>
      </c>
      <c r="O4172" t="s">
        <v>307</v>
      </c>
      <c r="P4172" t="s">
        <v>1599</v>
      </c>
      <c r="Q4172" t="s">
        <v>4723</v>
      </c>
      <c r="R4172" s="230">
        <v>45199</v>
      </c>
      <c r="S4172" s="230">
        <v>45261</v>
      </c>
      <c r="T4172" t="s">
        <v>8407</v>
      </c>
      <c r="U4172" s="259"/>
      <c r="V4172" s="259"/>
      <c r="W4172" s="259"/>
      <c r="X4172" s="259"/>
      <c r="Y4172" s="260"/>
      <c r="Z4172" t="s">
        <v>8458</v>
      </c>
      <c r="AA4172" t="s">
        <v>8459</v>
      </c>
      <c r="AB4172" t="s">
        <v>8460</v>
      </c>
      <c r="AC4172" s="261" t="str">
        <f>_xlfn.IFNA(IF(Table[[#This Row],[Programme Partner]]&lt;&gt;Table[[#This Row],[Implementing Partner]],CONCATENATE(Table[[#This Row],[Programme Partner]],"-",Table[[#This Row],[Implementing Partner]]),Table[[#This Row],[Programme Partner]]),"")</f>
        <v>UNHCR-NGOF</v>
      </c>
    </row>
    <row r="4173" spans="1:29" ht="16.5" customHeight="1">
      <c r="A4173" s="183"/>
      <c r="B4173" s="183" t="s">
        <v>8385</v>
      </c>
      <c r="C4173" s="195" t="s">
        <v>5273</v>
      </c>
      <c r="D4173" s="268" t="s">
        <v>5184</v>
      </c>
      <c r="E4173" s="233" t="s">
        <v>5273</v>
      </c>
      <c r="F4173" s="195" t="s">
        <v>27</v>
      </c>
      <c r="G4173" s="195" t="s">
        <v>8012</v>
      </c>
      <c r="H4173" s="301" t="s">
        <v>8312</v>
      </c>
      <c r="I4173" s="195" t="str">
        <f>IFERROR(VLOOKUP(Table[[#This Row],[Activity Details of Assistance]],WHAT!E:F,2,FALSE),"")</f>
        <v># of door</v>
      </c>
      <c r="J4173" s="195"/>
      <c r="K4173">
        <v>517</v>
      </c>
      <c r="L4173" s="195" t="s">
        <v>28</v>
      </c>
      <c r="M4173" s="293" t="s">
        <v>13</v>
      </c>
      <c r="N4173" t="s">
        <v>14</v>
      </c>
      <c r="O4173" t="s">
        <v>307</v>
      </c>
      <c r="P4173" t="s">
        <v>1599</v>
      </c>
      <c r="Q4173" t="s">
        <v>4723</v>
      </c>
      <c r="R4173" s="230">
        <v>45199</v>
      </c>
      <c r="S4173" s="230">
        <v>45261</v>
      </c>
      <c r="T4173" t="s">
        <v>8407</v>
      </c>
      <c r="U4173" s="259"/>
      <c r="V4173" s="259"/>
      <c r="W4173" s="259"/>
      <c r="X4173" s="259"/>
      <c r="Y4173" s="260"/>
      <c r="Z4173" t="s">
        <v>8458</v>
      </c>
      <c r="AA4173" t="s">
        <v>8459</v>
      </c>
      <c r="AB4173" t="s">
        <v>8460</v>
      </c>
      <c r="AC4173" s="261" t="str">
        <f>_xlfn.IFNA(IF(Table[[#This Row],[Programme Partner]]&lt;&gt;Table[[#This Row],[Implementing Partner]],CONCATENATE(Table[[#This Row],[Programme Partner]],"-",Table[[#This Row],[Implementing Partner]]),Table[[#This Row],[Programme Partner]]),"")</f>
        <v>UNHCR-NGOF</v>
      </c>
    </row>
    <row r="4174" spans="1:29" ht="16.5" customHeight="1">
      <c r="A4174" s="183"/>
      <c r="B4174" s="183" t="s">
        <v>8385</v>
      </c>
      <c r="C4174" s="195" t="s">
        <v>5273</v>
      </c>
      <c r="D4174" s="268" t="s">
        <v>5184</v>
      </c>
      <c r="E4174" s="233" t="s">
        <v>5273</v>
      </c>
      <c r="F4174" s="195" t="s">
        <v>27</v>
      </c>
      <c r="G4174" s="195" t="s">
        <v>8013</v>
      </c>
      <c r="H4174" s="301" t="s">
        <v>8286</v>
      </c>
      <c r="I4174" s="195" t="str">
        <f>IFERROR(VLOOKUP(Table[[#This Row],[Activity Details of Assistance]],WHAT!E:F,2,FALSE),"")</f>
        <v># of HP sessions at community level</v>
      </c>
      <c r="J4174" s="195"/>
      <c r="K4174">
        <v>96</v>
      </c>
      <c r="L4174" s="195" t="s">
        <v>28</v>
      </c>
      <c r="M4174" s="293" t="s">
        <v>13</v>
      </c>
      <c r="N4174" t="s">
        <v>14</v>
      </c>
      <c r="O4174" t="s">
        <v>307</v>
      </c>
      <c r="P4174" t="s">
        <v>1599</v>
      </c>
      <c r="Q4174" t="s">
        <v>4723</v>
      </c>
      <c r="R4174" s="230">
        <v>45199</v>
      </c>
      <c r="S4174" s="230">
        <v>45261</v>
      </c>
      <c r="T4174" t="s">
        <v>8407</v>
      </c>
      <c r="U4174" s="259"/>
      <c r="V4174" s="259"/>
      <c r="W4174" s="259"/>
      <c r="X4174" s="259"/>
      <c r="Y4174" s="260"/>
      <c r="Z4174" t="s">
        <v>8458</v>
      </c>
      <c r="AA4174" t="s">
        <v>8459</v>
      </c>
      <c r="AB4174" t="s">
        <v>8460</v>
      </c>
      <c r="AC4174" s="261" t="str">
        <f>_xlfn.IFNA(IF(Table[[#This Row],[Programme Partner]]&lt;&gt;Table[[#This Row],[Implementing Partner]],CONCATENATE(Table[[#This Row],[Programme Partner]],"-",Table[[#This Row],[Implementing Partner]]),Table[[#This Row],[Programme Partner]]),"")</f>
        <v>UNHCR-NGOF</v>
      </c>
    </row>
    <row r="4175" spans="1:29" ht="16.5" customHeight="1">
      <c r="A4175" s="183"/>
      <c r="B4175" s="183" t="s">
        <v>8385</v>
      </c>
      <c r="C4175" s="195" t="s">
        <v>5273</v>
      </c>
      <c r="D4175" s="268" t="s">
        <v>5184</v>
      </c>
      <c r="E4175" s="233" t="s">
        <v>5273</v>
      </c>
      <c r="F4175" s="195" t="s">
        <v>27</v>
      </c>
      <c r="G4175" s="195" t="s">
        <v>8013</v>
      </c>
      <c r="H4175" s="301" t="s">
        <v>8287</v>
      </c>
      <c r="I4175" s="195" t="str">
        <f>IFERROR(VLOOKUP(Table[[#This Row],[Activity Details of Assistance]],WHAT!E:F,2,FALSE),"")</f>
        <v># of HP sessions at HH level</v>
      </c>
      <c r="J4175" s="195"/>
      <c r="K4175">
        <v>5570</v>
      </c>
      <c r="L4175" s="195" t="s">
        <v>28</v>
      </c>
      <c r="M4175" s="293" t="s">
        <v>13</v>
      </c>
      <c r="N4175" t="s">
        <v>14</v>
      </c>
      <c r="O4175" t="s">
        <v>307</v>
      </c>
      <c r="P4175" t="s">
        <v>1599</v>
      </c>
      <c r="Q4175" t="s">
        <v>4723</v>
      </c>
      <c r="R4175" s="230">
        <v>45199</v>
      </c>
      <c r="S4175" s="230">
        <v>45261</v>
      </c>
      <c r="T4175" t="s">
        <v>8407</v>
      </c>
      <c r="U4175" s="259"/>
      <c r="V4175" s="259"/>
      <c r="W4175" s="259"/>
      <c r="X4175" s="259"/>
      <c r="Y4175" s="260"/>
      <c r="Z4175" t="s">
        <v>8458</v>
      </c>
      <c r="AA4175" t="s">
        <v>8459</v>
      </c>
      <c r="AB4175" t="s">
        <v>8460</v>
      </c>
      <c r="AC4175" s="261" t="str">
        <f>_xlfn.IFNA(IF(Table[[#This Row],[Programme Partner]]&lt;&gt;Table[[#This Row],[Implementing Partner]],CONCATENATE(Table[[#This Row],[Programme Partner]],"-",Table[[#This Row],[Implementing Partner]]),Table[[#This Row],[Programme Partner]]),"")</f>
        <v>UNHCR-NGOF</v>
      </c>
    </row>
    <row r="4176" spans="1:29" ht="16.5" customHeight="1">
      <c r="A4176" s="183"/>
      <c r="B4176" s="183" t="s">
        <v>8385</v>
      </c>
      <c r="C4176" s="195" t="s">
        <v>5273</v>
      </c>
      <c r="D4176" s="268" t="s">
        <v>5184</v>
      </c>
      <c r="E4176" s="233" t="s">
        <v>5273</v>
      </c>
      <c r="F4176" s="195" t="s">
        <v>27</v>
      </c>
      <c r="G4176" s="195" t="s">
        <v>8013</v>
      </c>
      <c r="H4176" s="301" t="s">
        <v>8327</v>
      </c>
      <c r="I4176" s="195" t="str">
        <f>IFERROR(VLOOKUP(Table[[#This Row],[Activity Details of Assistance]],WHAT!E:F,2,FALSE),"")</f>
        <v># of HP sessions at institution level</v>
      </c>
      <c r="J4176" s="195"/>
      <c r="K4176">
        <v>8</v>
      </c>
      <c r="L4176" s="195" t="s">
        <v>28</v>
      </c>
      <c r="M4176" s="293" t="s">
        <v>13</v>
      </c>
      <c r="N4176" t="s">
        <v>14</v>
      </c>
      <c r="O4176" t="s">
        <v>307</v>
      </c>
      <c r="P4176" t="s">
        <v>1599</v>
      </c>
      <c r="Q4176" t="s">
        <v>4723</v>
      </c>
      <c r="R4176" s="230">
        <v>45199</v>
      </c>
      <c r="S4176" s="230">
        <v>45261</v>
      </c>
      <c r="T4176" t="s">
        <v>8407</v>
      </c>
      <c r="U4176" s="259"/>
      <c r="V4176" s="259"/>
      <c r="W4176" s="259"/>
      <c r="X4176" s="259"/>
      <c r="Y4176" s="260"/>
      <c r="Z4176" t="s">
        <v>8458</v>
      </c>
      <c r="AA4176" t="s">
        <v>8459</v>
      </c>
      <c r="AB4176" t="s">
        <v>8460</v>
      </c>
      <c r="AC4176" s="261" t="str">
        <f>_xlfn.IFNA(IF(Table[[#This Row],[Programme Partner]]&lt;&gt;Table[[#This Row],[Implementing Partner]],CONCATENATE(Table[[#This Row],[Programme Partner]],"-",Table[[#This Row],[Implementing Partner]]),Table[[#This Row],[Programme Partner]]),"")</f>
        <v>UNHCR-NGOF</v>
      </c>
    </row>
    <row r="4177" spans="1:29" ht="16.5" customHeight="1">
      <c r="A4177" s="183"/>
      <c r="B4177" s="183" t="s">
        <v>8385</v>
      </c>
      <c r="C4177" s="195" t="s">
        <v>5273</v>
      </c>
      <c r="D4177" s="268" t="s">
        <v>5184</v>
      </c>
      <c r="E4177" s="233" t="s">
        <v>5273</v>
      </c>
      <c r="F4177" s="195" t="s">
        <v>27</v>
      </c>
      <c r="G4177" s="195" t="s">
        <v>8013</v>
      </c>
      <c r="H4177" s="301" t="s">
        <v>8288</v>
      </c>
      <c r="I4177" s="195" t="str">
        <f>IFERROR(VLOOKUP(Table[[#This Row],[Activity Details of Assistance]],WHAT!E:F,2,FALSE),"")</f>
        <v># of handwashing station</v>
      </c>
      <c r="J4177" s="195"/>
      <c r="K4177">
        <v>6</v>
      </c>
      <c r="L4177" s="195" t="s">
        <v>28</v>
      </c>
      <c r="M4177" s="293" t="s">
        <v>13</v>
      </c>
      <c r="N4177" t="s">
        <v>14</v>
      </c>
      <c r="O4177" t="s">
        <v>307</v>
      </c>
      <c r="P4177" t="s">
        <v>1599</v>
      </c>
      <c r="Q4177" t="s">
        <v>4723</v>
      </c>
      <c r="R4177" s="230">
        <v>45199</v>
      </c>
      <c r="S4177" s="230">
        <v>45261</v>
      </c>
      <c r="T4177" t="s">
        <v>8407</v>
      </c>
      <c r="U4177" s="259"/>
      <c r="V4177" s="259"/>
      <c r="W4177" s="259"/>
      <c r="X4177" s="259"/>
      <c r="Y4177" s="260"/>
      <c r="Z4177" t="s">
        <v>8458</v>
      </c>
      <c r="AA4177" t="s">
        <v>8459</v>
      </c>
      <c r="AB4177" t="s">
        <v>8460</v>
      </c>
      <c r="AC4177" s="261" t="str">
        <f>_xlfn.IFNA(IF(Table[[#This Row],[Programme Partner]]&lt;&gt;Table[[#This Row],[Implementing Partner]],CONCATENATE(Table[[#This Row],[Programme Partner]],"-",Table[[#This Row],[Implementing Partner]]),Table[[#This Row],[Programme Partner]]),"")</f>
        <v>UNHCR-NGOF</v>
      </c>
    </row>
    <row r="4178" spans="1:29" ht="16.5" customHeight="1">
      <c r="A4178" s="183"/>
      <c r="B4178" s="183" t="s">
        <v>8385</v>
      </c>
      <c r="C4178" s="195" t="s">
        <v>5273</v>
      </c>
      <c r="D4178" s="268" t="s">
        <v>5184</v>
      </c>
      <c r="E4178" s="233" t="s">
        <v>5273</v>
      </c>
      <c r="F4178" s="195" t="s">
        <v>27</v>
      </c>
      <c r="G4178" s="195" t="s">
        <v>8013</v>
      </c>
      <c r="H4178" s="301" t="s">
        <v>8338</v>
      </c>
      <c r="I4178" s="195" t="str">
        <f>IFERROR(VLOOKUP(Table[[#This Row],[Activity Details of Assistance]],WHAT!E:F,2,FALSE),"")</f>
        <v># of facilities</v>
      </c>
      <c r="J4178" s="195"/>
      <c r="K4178">
        <v>1420</v>
      </c>
      <c r="L4178" s="195" t="s">
        <v>28</v>
      </c>
      <c r="M4178" s="293" t="s">
        <v>13</v>
      </c>
      <c r="N4178" t="s">
        <v>14</v>
      </c>
      <c r="O4178" t="s">
        <v>307</v>
      </c>
      <c r="P4178" t="s">
        <v>1599</v>
      </c>
      <c r="Q4178" t="s">
        <v>4723</v>
      </c>
      <c r="R4178" s="230">
        <v>45199</v>
      </c>
      <c r="S4178" s="230">
        <v>45261</v>
      </c>
      <c r="T4178" t="s">
        <v>8407</v>
      </c>
      <c r="U4178" s="259"/>
      <c r="V4178" s="259"/>
      <c r="W4178" s="259"/>
      <c r="X4178" s="259"/>
      <c r="Y4178" s="260"/>
      <c r="Z4178" t="s">
        <v>8458</v>
      </c>
      <c r="AA4178" t="s">
        <v>8459</v>
      </c>
      <c r="AB4178" t="s">
        <v>8460</v>
      </c>
      <c r="AC4178" s="261" t="str">
        <f>_xlfn.IFNA(IF(Table[[#This Row],[Programme Partner]]&lt;&gt;Table[[#This Row],[Implementing Partner]],CONCATENATE(Table[[#This Row],[Programme Partner]],"-",Table[[#This Row],[Implementing Partner]]),Table[[#This Row],[Programme Partner]]),"")</f>
        <v>UNHCR-NGOF</v>
      </c>
    </row>
    <row r="4179" spans="1:29" ht="16.5" customHeight="1">
      <c r="A4179" s="183"/>
      <c r="B4179" s="183" t="s">
        <v>8385</v>
      </c>
      <c r="C4179" s="195" t="s">
        <v>5273</v>
      </c>
      <c r="D4179" s="268" t="s">
        <v>5184</v>
      </c>
      <c r="E4179" s="233" t="s">
        <v>5273</v>
      </c>
      <c r="F4179" s="195" t="s">
        <v>27</v>
      </c>
      <c r="G4179" s="195" t="s">
        <v>8014</v>
      </c>
      <c r="H4179" s="301" t="s">
        <v>8401</v>
      </c>
      <c r="I4179" s="195" t="str">
        <f>IFERROR(VLOOKUP(Table[[#This Row],[Activity Details of Assistance]],WHAT!E:F,2,FALSE),"")</f>
        <v># of household</v>
      </c>
      <c r="J4179" s="195"/>
      <c r="K4179">
        <v>6456</v>
      </c>
      <c r="L4179" s="195" t="s">
        <v>28</v>
      </c>
      <c r="M4179" s="293" t="s">
        <v>13</v>
      </c>
      <c r="N4179" t="s">
        <v>14</v>
      </c>
      <c r="O4179" t="s">
        <v>307</v>
      </c>
      <c r="P4179" t="s">
        <v>1599</v>
      </c>
      <c r="Q4179" t="s">
        <v>4723</v>
      </c>
      <c r="R4179" s="230">
        <v>45199</v>
      </c>
      <c r="S4179" s="230">
        <v>45261</v>
      </c>
      <c r="T4179" t="s">
        <v>8407</v>
      </c>
      <c r="U4179" s="259"/>
      <c r="V4179" s="259"/>
      <c r="W4179" s="259"/>
      <c r="X4179" s="259"/>
      <c r="Y4179" s="260"/>
      <c r="Z4179" t="s">
        <v>8458</v>
      </c>
      <c r="AA4179" t="s">
        <v>8459</v>
      </c>
      <c r="AB4179" t="s">
        <v>8460</v>
      </c>
      <c r="AC4179" s="261" t="str">
        <f>_xlfn.IFNA(IF(Table[[#This Row],[Programme Partner]]&lt;&gt;Table[[#This Row],[Implementing Partner]],CONCATENATE(Table[[#This Row],[Programme Partner]],"-",Table[[#This Row],[Implementing Partner]]),Table[[#This Row],[Programme Partner]]),"")</f>
        <v>UNHCR-NGOF</v>
      </c>
    </row>
    <row r="4180" spans="1:29" ht="16.5" customHeight="1">
      <c r="A4180" s="183"/>
      <c r="B4180" s="183" t="s">
        <v>8385</v>
      </c>
      <c r="C4180" s="195" t="s">
        <v>5273</v>
      </c>
      <c r="D4180" s="268" t="s">
        <v>5184</v>
      </c>
      <c r="E4180" s="233" t="s">
        <v>5273</v>
      </c>
      <c r="F4180" s="195" t="s">
        <v>27</v>
      </c>
      <c r="G4180" s="195" t="s">
        <v>8012</v>
      </c>
      <c r="H4180" s="301" t="s">
        <v>8364</v>
      </c>
      <c r="I4180" s="195" t="str">
        <f>IFERROR(VLOOKUP(Table[[#This Row],[Activity Details of Assistance]],WHAT!E:F,2,FALSE),"")</f>
        <v xml:space="preserve"># of door </v>
      </c>
      <c r="J4180" s="195"/>
      <c r="K4180">
        <v>46</v>
      </c>
      <c r="L4180" s="195" t="s">
        <v>28</v>
      </c>
      <c r="M4180" s="293" t="s">
        <v>13</v>
      </c>
      <c r="N4180" t="s">
        <v>14</v>
      </c>
      <c r="O4180" t="s">
        <v>307</v>
      </c>
      <c r="P4180" t="s">
        <v>1599</v>
      </c>
      <c r="Q4180" t="s">
        <v>5697</v>
      </c>
      <c r="R4180" s="230">
        <v>45199</v>
      </c>
      <c r="S4180" s="230">
        <v>45261</v>
      </c>
      <c r="T4180" t="s">
        <v>8407</v>
      </c>
      <c r="U4180" s="259"/>
      <c r="V4180" s="259"/>
      <c r="W4180" s="259"/>
      <c r="X4180" s="259"/>
      <c r="Y4180" s="260"/>
      <c r="Z4180" t="s">
        <v>8458</v>
      </c>
      <c r="AA4180" t="s">
        <v>8459</v>
      </c>
      <c r="AB4180" t="s">
        <v>8460</v>
      </c>
      <c r="AC4180" s="261" t="str">
        <f>_xlfn.IFNA(IF(Table[[#This Row],[Programme Partner]]&lt;&gt;Table[[#This Row],[Implementing Partner]],CONCATENATE(Table[[#This Row],[Programme Partner]],"-",Table[[#This Row],[Implementing Partner]]),Table[[#This Row],[Programme Partner]]),"")</f>
        <v>UNHCR-NGOF</v>
      </c>
    </row>
    <row r="4181" spans="1:29" ht="16.5" customHeight="1">
      <c r="A4181" s="183"/>
      <c r="B4181" s="183" t="s">
        <v>8385</v>
      </c>
      <c r="C4181" s="195" t="s">
        <v>5273</v>
      </c>
      <c r="D4181" s="268" t="s">
        <v>5184</v>
      </c>
      <c r="E4181" s="233" t="s">
        <v>5273</v>
      </c>
      <c r="F4181" s="195" t="s">
        <v>27</v>
      </c>
      <c r="G4181" s="195" t="s">
        <v>8012</v>
      </c>
      <c r="H4181" s="301" t="s">
        <v>8365</v>
      </c>
      <c r="I4181" s="195" t="str">
        <f>IFERROR(VLOOKUP(Table[[#This Row],[Activity Details of Assistance]],WHAT!E:F,2,FALSE),"")</f>
        <v># of door</v>
      </c>
      <c r="J4181" s="195"/>
      <c r="K4181">
        <v>188</v>
      </c>
      <c r="L4181" s="195" t="s">
        <v>28</v>
      </c>
      <c r="M4181" s="293" t="s">
        <v>13</v>
      </c>
      <c r="N4181" t="s">
        <v>14</v>
      </c>
      <c r="O4181" t="s">
        <v>307</v>
      </c>
      <c r="P4181" t="s">
        <v>1599</v>
      </c>
      <c r="Q4181" t="s">
        <v>5697</v>
      </c>
      <c r="R4181" s="230">
        <v>45199</v>
      </c>
      <c r="S4181" s="230">
        <v>45261</v>
      </c>
      <c r="T4181" t="s">
        <v>8407</v>
      </c>
      <c r="U4181" s="259"/>
      <c r="V4181" s="259"/>
      <c r="W4181" s="259"/>
      <c r="X4181" s="259"/>
      <c r="Y4181" s="260"/>
      <c r="Z4181" t="s">
        <v>8458</v>
      </c>
      <c r="AA4181" t="s">
        <v>8459</v>
      </c>
      <c r="AB4181" t="s">
        <v>8460</v>
      </c>
      <c r="AC4181" s="261" t="str">
        <f>_xlfn.IFNA(IF(Table[[#This Row],[Programme Partner]]&lt;&gt;Table[[#This Row],[Implementing Partner]],CONCATENATE(Table[[#This Row],[Programme Partner]],"-",Table[[#This Row],[Implementing Partner]]),Table[[#This Row],[Programme Partner]]),"")</f>
        <v>UNHCR-NGOF</v>
      </c>
    </row>
    <row r="4182" spans="1:29" ht="16.5" customHeight="1">
      <c r="A4182" s="183"/>
      <c r="B4182" s="183" t="s">
        <v>8385</v>
      </c>
      <c r="C4182" s="195" t="s">
        <v>5273</v>
      </c>
      <c r="D4182" s="268" t="s">
        <v>5184</v>
      </c>
      <c r="E4182" s="233" t="s">
        <v>5273</v>
      </c>
      <c r="F4182" s="195" t="s">
        <v>27</v>
      </c>
      <c r="G4182" s="195" t="s">
        <v>8012</v>
      </c>
      <c r="H4182" s="301" t="s">
        <v>8312</v>
      </c>
      <c r="I4182" s="195" t="str">
        <f>IFERROR(VLOOKUP(Table[[#This Row],[Activity Details of Assistance]],WHAT!E:F,2,FALSE),"")</f>
        <v># of door</v>
      </c>
      <c r="J4182" s="195"/>
      <c r="K4182">
        <v>508</v>
      </c>
      <c r="L4182" s="195" t="s">
        <v>28</v>
      </c>
      <c r="M4182" s="293" t="s">
        <v>13</v>
      </c>
      <c r="N4182" t="s">
        <v>14</v>
      </c>
      <c r="O4182" t="s">
        <v>307</v>
      </c>
      <c r="P4182" t="s">
        <v>1599</v>
      </c>
      <c r="Q4182" t="s">
        <v>5697</v>
      </c>
      <c r="R4182" s="230">
        <v>45199</v>
      </c>
      <c r="S4182" s="230">
        <v>45261</v>
      </c>
      <c r="T4182" t="s">
        <v>8407</v>
      </c>
      <c r="U4182" s="259"/>
      <c r="V4182" s="259"/>
      <c r="W4182" s="259"/>
      <c r="X4182" s="259"/>
      <c r="Y4182" s="260"/>
      <c r="Z4182" t="s">
        <v>8458</v>
      </c>
      <c r="AA4182" t="s">
        <v>8459</v>
      </c>
      <c r="AB4182" t="s">
        <v>8460</v>
      </c>
      <c r="AC4182" s="261" t="str">
        <f>_xlfn.IFNA(IF(Table[[#This Row],[Programme Partner]]&lt;&gt;Table[[#This Row],[Implementing Partner]],CONCATENATE(Table[[#This Row],[Programme Partner]],"-",Table[[#This Row],[Implementing Partner]]),Table[[#This Row],[Programme Partner]]),"")</f>
        <v>UNHCR-NGOF</v>
      </c>
    </row>
    <row r="4183" spans="1:29" ht="16.5" customHeight="1">
      <c r="A4183" s="183"/>
      <c r="B4183" s="183" t="s">
        <v>8385</v>
      </c>
      <c r="C4183" s="195" t="s">
        <v>5273</v>
      </c>
      <c r="D4183" s="268" t="s">
        <v>5184</v>
      </c>
      <c r="E4183" s="233" t="s">
        <v>5273</v>
      </c>
      <c r="F4183" s="195" t="s">
        <v>27</v>
      </c>
      <c r="G4183" s="195" t="s">
        <v>8013</v>
      </c>
      <c r="H4183" s="301" t="s">
        <v>8286</v>
      </c>
      <c r="I4183" s="195" t="str">
        <f>IFERROR(VLOOKUP(Table[[#This Row],[Activity Details of Assistance]],WHAT!E:F,2,FALSE),"")</f>
        <v># of HP sessions at community level</v>
      </c>
      <c r="J4183" s="195"/>
      <c r="K4183">
        <v>84</v>
      </c>
      <c r="L4183" s="195" t="s">
        <v>28</v>
      </c>
      <c r="M4183" s="293" t="s">
        <v>13</v>
      </c>
      <c r="N4183" t="s">
        <v>14</v>
      </c>
      <c r="O4183" t="s">
        <v>307</v>
      </c>
      <c r="P4183" t="s">
        <v>1599</v>
      </c>
      <c r="Q4183" t="s">
        <v>5697</v>
      </c>
      <c r="R4183" s="230">
        <v>45199</v>
      </c>
      <c r="S4183" s="230">
        <v>45261</v>
      </c>
      <c r="T4183" t="s">
        <v>8407</v>
      </c>
      <c r="U4183" s="259"/>
      <c r="V4183" s="259"/>
      <c r="W4183" s="259"/>
      <c r="X4183" s="259"/>
      <c r="Y4183" s="260"/>
      <c r="Z4183" t="s">
        <v>8458</v>
      </c>
      <c r="AA4183" t="s">
        <v>8459</v>
      </c>
      <c r="AB4183" t="s">
        <v>8460</v>
      </c>
      <c r="AC4183" s="261" t="str">
        <f>_xlfn.IFNA(IF(Table[[#This Row],[Programme Partner]]&lt;&gt;Table[[#This Row],[Implementing Partner]],CONCATENATE(Table[[#This Row],[Programme Partner]],"-",Table[[#This Row],[Implementing Partner]]),Table[[#This Row],[Programme Partner]]),"")</f>
        <v>UNHCR-NGOF</v>
      </c>
    </row>
    <row r="4184" spans="1:29" ht="16.5" customHeight="1">
      <c r="A4184" s="183"/>
      <c r="B4184" s="183" t="s">
        <v>8385</v>
      </c>
      <c r="C4184" s="195" t="s">
        <v>5273</v>
      </c>
      <c r="D4184" s="268" t="s">
        <v>5184</v>
      </c>
      <c r="E4184" s="233" t="s">
        <v>5273</v>
      </c>
      <c r="F4184" s="195" t="s">
        <v>27</v>
      </c>
      <c r="G4184" s="195" t="s">
        <v>8013</v>
      </c>
      <c r="H4184" s="301" t="s">
        <v>8287</v>
      </c>
      <c r="I4184" s="195" t="str">
        <f>IFERROR(VLOOKUP(Table[[#This Row],[Activity Details of Assistance]],WHAT!E:F,2,FALSE),"")</f>
        <v># of HP sessions at HH level</v>
      </c>
      <c r="J4184" s="195"/>
      <c r="K4184">
        <v>3890</v>
      </c>
      <c r="L4184" s="195" t="s">
        <v>28</v>
      </c>
      <c r="M4184" s="293" t="s">
        <v>13</v>
      </c>
      <c r="N4184" t="s">
        <v>14</v>
      </c>
      <c r="O4184" t="s">
        <v>307</v>
      </c>
      <c r="P4184" t="s">
        <v>1599</v>
      </c>
      <c r="Q4184" t="s">
        <v>5697</v>
      </c>
      <c r="R4184" s="230">
        <v>45199</v>
      </c>
      <c r="S4184" s="230">
        <v>45261</v>
      </c>
      <c r="T4184" t="s">
        <v>8407</v>
      </c>
      <c r="U4184" s="259"/>
      <c r="V4184" s="259"/>
      <c r="W4184" s="259"/>
      <c r="X4184" s="259"/>
      <c r="Y4184" s="260"/>
      <c r="Z4184" t="s">
        <v>8458</v>
      </c>
      <c r="AA4184" t="s">
        <v>8459</v>
      </c>
      <c r="AB4184" t="s">
        <v>8460</v>
      </c>
      <c r="AC4184" s="261" t="str">
        <f>_xlfn.IFNA(IF(Table[[#This Row],[Programme Partner]]&lt;&gt;Table[[#This Row],[Implementing Partner]],CONCATENATE(Table[[#This Row],[Programme Partner]],"-",Table[[#This Row],[Implementing Partner]]),Table[[#This Row],[Programme Partner]]),"")</f>
        <v>UNHCR-NGOF</v>
      </c>
    </row>
    <row r="4185" spans="1:29" ht="16.5" customHeight="1">
      <c r="A4185" s="183"/>
      <c r="B4185" s="183" t="s">
        <v>8385</v>
      </c>
      <c r="C4185" s="195" t="s">
        <v>5273</v>
      </c>
      <c r="D4185" s="268" t="s">
        <v>5184</v>
      </c>
      <c r="E4185" s="233" t="s">
        <v>5273</v>
      </c>
      <c r="F4185" s="195" t="s">
        <v>27</v>
      </c>
      <c r="G4185" s="195" t="s">
        <v>8013</v>
      </c>
      <c r="H4185" s="301" t="s">
        <v>8327</v>
      </c>
      <c r="I4185" s="195" t="str">
        <f>IFERROR(VLOOKUP(Table[[#This Row],[Activity Details of Assistance]],WHAT!E:F,2,FALSE),"")</f>
        <v># of HP sessions at institution level</v>
      </c>
      <c r="J4185" s="195"/>
      <c r="K4185">
        <v>7</v>
      </c>
      <c r="L4185" s="195" t="s">
        <v>28</v>
      </c>
      <c r="M4185" s="293" t="s">
        <v>13</v>
      </c>
      <c r="N4185" t="s">
        <v>14</v>
      </c>
      <c r="O4185" t="s">
        <v>307</v>
      </c>
      <c r="P4185" t="s">
        <v>1599</v>
      </c>
      <c r="Q4185" t="s">
        <v>5697</v>
      </c>
      <c r="R4185" s="230">
        <v>45199</v>
      </c>
      <c r="S4185" s="230">
        <v>45261</v>
      </c>
      <c r="T4185" t="s">
        <v>8407</v>
      </c>
      <c r="U4185" s="259"/>
      <c r="V4185" s="259"/>
      <c r="W4185" s="259"/>
      <c r="X4185" s="259"/>
      <c r="Y4185" s="260"/>
      <c r="Z4185" t="s">
        <v>8458</v>
      </c>
      <c r="AA4185" t="s">
        <v>8459</v>
      </c>
      <c r="AB4185" t="s">
        <v>8460</v>
      </c>
      <c r="AC4185" s="261" t="str">
        <f>_xlfn.IFNA(IF(Table[[#This Row],[Programme Partner]]&lt;&gt;Table[[#This Row],[Implementing Partner]],CONCATENATE(Table[[#This Row],[Programme Partner]],"-",Table[[#This Row],[Implementing Partner]]),Table[[#This Row],[Programme Partner]]),"")</f>
        <v>UNHCR-NGOF</v>
      </c>
    </row>
    <row r="4186" spans="1:29" ht="16.5" customHeight="1">
      <c r="A4186" s="183"/>
      <c r="B4186" s="183" t="s">
        <v>8385</v>
      </c>
      <c r="C4186" s="195" t="s">
        <v>5273</v>
      </c>
      <c r="D4186" s="268" t="s">
        <v>5184</v>
      </c>
      <c r="E4186" s="233" t="s">
        <v>5273</v>
      </c>
      <c r="F4186" s="195" t="s">
        <v>27</v>
      </c>
      <c r="G4186" s="195" t="s">
        <v>8013</v>
      </c>
      <c r="H4186" s="301" t="s">
        <v>8338</v>
      </c>
      <c r="I4186" s="195" t="str">
        <f>IFERROR(VLOOKUP(Table[[#This Row],[Activity Details of Assistance]],WHAT!E:F,2,FALSE),"")</f>
        <v># of facilities</v>
      </c>
      <c r="J4186" s="195"/>
      <c r="K4186">
        <v>483</v>
      </c>
      <c r="L4186" s="195" t="s">
        <v>28</v>
      </c>
      <c r="M4186" s="293" t="s">
        <v>13</v>
      </c>
      <c r="N4186" t="s">
        <v>14</v>
      </c>
      <c r="O4186" t="s">
        <v>307</v>
      </c>
      <c r="P4186" t="s">
        <v>1599</v>
      </c>
      <c r="Q4186" t="s">
        <v>5697</v>
      </c>
      <c r="R4186" s="230">
        <v>45199</v>
      </c>
      <c r="S4186" s="230">
        <v>45261</v>
      </c>
      <c r="T4186" t="s">
        <v>8407</v>
      </c>
      <c r="U4186" s="259"/>
      <c r="V4186" s="259"/>
      <c r="W4186" s="259"/>
      <c r="X4186" s="259"/>
      <c r="Y4186" s="260"/>
      <c r="Z4186" t="s">
        <v>8458</v>
      </c>
      <c r="AA4186" t="s">
        <v>8459</v>
      </c>
      <c r="AB4186" t="s">
        <v>8460</v>
      </c>
      <c r="AC4186" s="261" t="str">
        <f>_xlfn.IFNA(IF(Table[[#This Row],[Programme Partner]]&lt;&gt;Table[[#This Row],[Implementing Partner]],CONCATENATE(Table[[#This Row],[Programme Partner]],"-",Table[[#This Row],[Implementing Partner]]),Table[[#This Row],[Programme Partner]]),"")</f>
        <v>UNHCR-NGOF</v>
      </c>
    </row>
    <row r="4187" spans="1:29" ht="16.5" customHeight="1">
      <c r="A4187" s="183"/>
      <c r="B4187" s="183" t="s">
        <v>8385</v>
      </c>
      <c r="C4187" s="195" t="s">
        <v>5273</v>
      </c>
      <c r="D4187" s="268" t="s">
        <v>5184</v>
      </c>
      <c r="E4187" s="233" t="s">
        <v>5273</v>
      </c>
      <c r="F4187" s="195" t="s">
        <v>27</v>
      </c>
      <c r="G4187" s="195" t="s">
        <v>8014</v>
      </c>
      <c r="H4187" s="301" t="s">
        <v>8401</v>
      </c>
      <c r="I4187" s="195" t="str">
        <f>IFERROR(VLOOKUP(Table[[#This Row],[Activity Details of Assistance]],WHAT!E:F,2,FALSE),"")</f>
        <v># of household</v>
      </c>
      <c r="J4187" s="195"/>
      <c r="K4187">
        <v>4256</v>
      </c>
      <c r="L4187" s="195" t="s">
        <v>28</v>
      </c>
      <c r="M4187" s="293" t="s">
        <v>13</v>
      </c>
      <c r="N4187" t="s">
        <v>14</v>
      </c>
      <c r="O4187" t="s">
        <v>307</v>
      </c>
      <c r="P4187" t="s">
        <v>1599</v>
      </c>
      <c r="Q4187" t="s">
        <v>5697</v>
      </c>
      <c r="R4187" s="230">
        <v>45199</v>
      </c>
      <c r="S4187" s="230">
        <v>45261</v>
      </c>
      <c r="T4187" t="s">
        <v>8407</v>
      </c>
      <c r="U4187" s="259"/>
      <c r="V4187" s="259"/>
      <c r="W4187" s="259"/>
      <c r="X4187" s="259"/>
      <c r="Y4187" s="260"/>
      <c r="Z4187" t="s">
        <v>8458</v>
      </c>
      <c r="AA4187" t="s">
        <v>8459</v>
      </c>
      <c r="AB4187" t="s">
        <v>8460</v>
      </c>
      <c r="AC4187" s="261" t="str">
        <f>_xlfn.IFNA(IF(Table[[#This Row],[Programme Partner]]&lt;&gt;Table[[#This Row],[Implementing Partner]],CONCATENATE(Table[[#This Row],[Programme Partner]],"-",Table[[#This Row],[Implementing Partner]]),Table[[#This Row],[Programme Partner]]),"")</f>
        <v>UNHCR-NGOF</v>
      </c>
    </row>
    <row r="4188" spans="1:29" ht="16.5" customHeight="1">
      <c r="A4188" s="183"/>
      <c r="B4188" s="183" t="s">
        <v>8385</v>
      </c>
      <c r="C4188" s="195" t="s">
        <v>5148</v>
      </c>
      <c r="D4188" s="268" t="s">
        <v>8409</v>
      </c>
      <c r="E4188" s="233" t="s">
        <v>5148</v>
      </c>
      <c r="F4188" s="195" t="s">
        <v>27</v>
      </c>
      <c r="G4188" s="195" t="s">
        <v>8011</v>
      </c>
      <c r="H4188" s="301" t="s">
        <v>8363</v>
      </c>
      <c r="I4188" s="195" t="str">
        <f>IFERROR(VLOOKUP(Table[[#This Row],[Activity Details of Assistance]],WHAT!E:F,2,FALSE),"")</f>
        <v># of tube well</v>
      </c>
      <c r="J4188" s="195"/>
      <c r="K4188">
        <v>181</v>
      </c>
      <c r="L4188" s="195" t="s">
        <v>28</v>
      </c>
      <c r="M4188" s="293" t="s">
        <v>13</v>
      </c>
      <c r="N4188" t="s">
        <v>14</v>
      </c>
      <c r="O4188" t="s">
        <v>309</v>
      </c>
      <c r="P4188" t="s">
        <v>1606</v>
      </c>
      <c r="Q4188" t="s">
        <v>4654</v>
      </c>
      <c r="R4188" s="230">
        <v>45199</v>
      </c>
      <c r="S4188" s="230">
        <v>45170</v>
      </c>
      <c r="T4188" t="s">
        <v>8407</v>
      </c>
      <c r="U4188" s="259"/>
      <c r="V4188" s="259"/>
      <c r="W4188" s="259"/>
      <c r="X4188" s="259"/>
      <c r="Y4188" s="260"/>
      <c r="Z4188" t="s">
        <v>8423</v>
      </c>
      <c r="AA4188" t="s">
        <v>8424</v>
      </c>
      <c r="AB4188">
        <v>1849719196</v>
      </c>
      <c r="AC4188" s="261" t="str">
        <f>_xlfn.IFNA(IF(Table[[#This Row],[Programme Partner]]&lt;&gt;Table[[#This Row],[Implementing Partner]],CONCATENATE(Table[[#This Row],[Programme Partner]],"-",Table[[#This Row],[Implementing Partner]]),Table[[#This Row],[Programme Partner]]),"")</f>
        <v>IOM-SHUSHILAN</v>
      </c>
    </row>
    <row r="4189" spans="1:29" ht="16.5" customHeight="1">
      <c r="A4189" s="183"/>
      <c r="B4189" s="183" t="s">
        <v>8385</v>
      </c>
      <c r="C4189" s="195" t="s">
        <v>5148</v>
      </c>
      <c r="D4189" s="268" t="s">
        <v>8409</v>
      </c>
      <c r="E4189" s="233" t="s">
        <v>5148</v>
      </c>
      <c r="F4189" s="195" t="s">
        <v>27</v>
      </c>
      <c r="G4189" s="195" t="s">
        <v>8012</v>
      </c>
      <c r="H4189" s="301" t="s">
        <v>8364</v>
      </c>
      <c r="I4189" s="195" t="str">
        <f>IFERROR(VLOOKUP(Table[[#This Row],[Activity Details of Assistance]],WHAT!E:F,2,FALSE),"")</f>
        <v xml:space="preserve"># of door </v>
      </c>
      <c r="J4189" s="195"/>
      <c r="K4189">
        <v>62</v>
      </c>
      <c r="L4189" s="195" t="s">
        <v>28</v>
      </c>
      <c r="M4189" s="293" t="s">
        <v>13</v>
      </c>
      <c r="N4189" t="s">
        <v>14</v>
      </c>
      <c r="O4189" t="s">
        <v>309</v>
      </c>
      <c r="P4189" t="s">
        <v>1606</v>
      </c>
      <c r="Q4189" t="s">
        <v>4654</v>
      </c>
      <c r="R4189" s="230">
        <v>45199</v>
      </c>
      <c r="S4189" s="230">
        <v>45170</v>
      </c>
      <c r="T4189" t="s">
        <v>8407</v>
      </c>
      <c r="U4189" s="259"/>
      <c r="V4189" s="259"/>
      <c r="W4189" s="259"/>
      <c r="X4189" s="259"/>
      <c r="Y4189" s="260"/>
      <c r="Z4189" t="s">
        <v>8423</v>
      </c>
      <c r="AA4189" t="s">
        <v>8424</v>
      </c>
      <c r="AB4189">
        <v>1849719196</v>
      </c>
      <c r="AC4189" s="261" t="str">
        <f>_xlfn.IFNA(IF(Table[[#This Row],[Programme Partner]]&lt;&gt;Table[[#This Row],[Implementing Partner]],CONCATENATE(Table[[#This Row],[Programme Partner]],"-",Table[[#This Row],[Implementing Partner]]),Table[[#This Row],[Programme Partner]]),"")</f>
        <v>IOM-SHUSHILAN</v>
      </c>
    </row>
    <row r="4190" spans="1:29" ht="16.5" customHeight="1">
      <c r="A4190" s="183"/>
      <c r="B4190" s="183" t="s">
        <v>8385</v>
      </c>
      <c r="C4190" s="195" t="s">
        <v>5148</v>
      </c>
      <c r="D4190" s="268" t="s">
        <v>8409</v>
      </c>
      <c r="E4190" s="233" t="s">
        <v>5148</v>
      </c>
      <c r="F4190" s="195" t="s">
        <v>27</v>
      </c>
      <c r="G4190" s="195" t="s">
        <v>8012</v>
      </c>
      <c r="H4190" s="301" t="s">
        <v>8365</v>
      </c>
      <c r="I4190" s="195" t="str">
        <f>IFERROR(VLOOKUP(Table[[#This Row],[Activity Details of Assistance]],WHAT!E:F,2,FALSE),"")</f>
        <v># of door</v>
      </c>
      <c r="J4190" s="195"/>
      <c r="K4190">
        <v>61</v>
      </c>
      <c r="L4190" s="195" t="s">
        <v>28</v>
      </c>
      <c r="M4190" s="293" t="s">
        <v>13</v>
      </c>
      <c r="N4190" t="s">
        <v>14</v>
      </c>
      <c r="O4190" t="s">
        <v>309</v>
      </c>
      <c r="P4190" t="s">
        <v>1606</v>
      </c>
      <c r="Q4190" t="s">
        <v>4654</v>
      </c>
      <c r="R4190" s="230">
        <v>45199</v>
      </c>
      <c r="S4190" s="230">
        <v>45170</v>
      </c>
      <c r="T4190" t="s">
        <v>8407</v>
      </c>
      <c r="U4190" s="259"/>
      <c r="V4190" s="259"/>
      <c r="W4190" s="259"/>
      <c r="X4190" s="259"/>
      <c r="Y4190" s="260"/>
      <c r="Z4190" t="s">
        <v>8423</v>
      </c>
      <c r="AA4190" t="s">
        <v>8424</v>
      </c>
      <c r="AB4190">
        <v>1849719196</v>
      </c>
      <c r="AC4190" s="261" t="str">
        <f>_xlfn.IFNA(IF(Table[[#This Row],[Programme Partner]]&lt;&gt;Table[[#This Row],[Implementing Partner]],CONCATENATE(Table[[#This Row],[Programme Partner]],"-",Table[[#This Row],[Implementing Partner]]),Table[[#This Row],[Programme Partner]]),"")</f>
        <v>IOM-SHUSHILAN</v>
      </c>
    </row>
    <row r="4191" spans="1:29" ht="16.5" customHeight="1">
      <c r="A4191" s="183"/>
      <c r="B4191" s="183" t="s">
        <v>8385</v>
      </c>
      <c r="C4191" s="195" t="s">
        <v>5148</v>
      </c>
      <c r="D4191" s="268" t="s">
        <v>8409</v>
      </c>
      <c r="E4191" s="233" t="s">
        <v>5148</v>
      </c>
      <c r="F4191" s="195" t="s">
        <v>27</v>
      </c>
      <c r="G4191" s="195" t="s">
        <v>8012</v>
      </c>
      <c r="H4191" s="301" t="s">
        <v>8312</v>
      </c>
      <c r="I4191" s="195" t="str">
        <f>IFERROR(VLOOKUP(Table[[#This Row],[Activity Details of Assistance]],WHAT!E:F,2,FALSE),"")</f>
        <v># of door</v>
      </c>
      <c r="J4191" s="195"/>
      <c r="K4191">
        <v>270</v>
      </c>
      <c r="L4191" s="195" t="s">
        <v>28</v>
      </c>
      <c r="M4191" s="293" t="s">
        <v>13</v>
      </c>
      <c r="N4191" t="s">
        <v>14</v>
      </c>
      <c r="O4191" t="s">
        <v>309</v>
      </c>
      <c r="P4191" t="s">
        <v>1606</v>
      </c>
      <c r="Q4191" t="s">
        <v>4654</v>
      </c>
      <c r="R4191" s="230">
        <v>45199</v>
      </c>
      <c r="S4191" s="230">
        <v>45170</v>
      </c>
      <c r="T4191" t="s">
        <v>8407</v>
      </c>
      <c r="U4191" s="259"/>
      <c r="V4191" s="259"/>
      <c r="W4191" s="259"/>
      <c r="X4191" s="259"/>
      <c r="Y4191" s="260"/>
      <c r="Z4191" t="s">
        <v>8423</v>
      </c>
      <c r="AA4191" t="s">
        <v>8424</v>
      </c>
      <c r="AB4191">
        <v>1849719196</v>
      </c>
      <c r="AC4191" s="261" t="str">
        <f>_xlfn.IFNA(IF(Table[[#This Row],[Programme Partner]]&lt;&gt;Table[[#This Row],[Implementing Partner]],CONCATENATE(Table[[#This Row],[Programme Partner]],"-",Table[[#This Row],[Implementing Partner]]),Table[[#This Row],[Programme Partner]]),"")</f>
        <v>IOM-SHUSHILAN</v>
      </c>
    </row>
    <row r="4192" spans="1:29" ht="16.5" customHeight="1">
      <c r="A4192" s="183"/>
      <c r="B4192" s="183" t="s">
        <v>8385</v>
      </c>
      <c r="C4192" s="195" t="s">
        <v>5148</v>
      </c>
      <c r="D4192" s="268" t="s">
        <v>8409</v>
      </c>
      <c r="E4192" s="233" t="s">
        <v>5148</v>
      </c>
      <c r="F4192" s="195" t="s">
        <v>27</v>
      </c>
      <c r="G4192" s="195" t="s">
        <v>8014</v>
      </c>
      <c r="H4192" s="301" t="s">
        <v>8313</v>
      </c>
      <c r="I4192" s="195" t="str">
        <f>IFERROR(VLOOKUP(Table[[#This Row],[Activity Details of Assistance]],WHAT!E:F,2,FALSE),"")</f>
        <v># of campaign per camp </v>
      </c>
      <c r="J4192" s="195"/>
      <c r="K4192">
        <v>1</v>
      </c>
      <c r="L4192" s="195" t="s">
        <v>28</v>
      </c>
      <c r="M4192" s="293" t="s">
        <v>13</v>
      </c>
      <c r="N4192" t="s">
        <v>14</v>
      </c>
      <c r="O4192" t="s">
        <v>309</v>
      </c>
      <c r="P4192" t="s">
        <v>1606</v>
      </c>
      <c r="Q4192" t="s">
        <v>4654</v>
      </c>
      <c r="R4192" s="230">
        <v>45199</v>
      </c>
      <c r="S4192" s="230">
        <v>45170</v>
      </c>
      <c r="T4192" t="s">
        <v>8407</v>
      </c>
      <c r="U4192" s="259"/>
      <c r="V4192" s="259"/>
      <c r="W4192" s="259"/>
      <c r="X4192" s="259"/>
      <c r="Y4192" s="260"/>
      <c r="Z4192" t="s">
        <v>8423</v>
      </c>
      <c r="AA4192" t="s">
        <v>8424</v>
      </c>
      <c r="AB4192">
        <v>1849719196</v>
      </c>
      <c r="AC4192" s="261" t="str">
        <f>_xlfn.IFNA(IF(Table[[#This Row],[Programme Partner]]&lt;&gt;Table[[#This Row],[Implementing Partner]],CONCATENATE(Table[[#This Row],[Programme Partner]],"-",Table[[#This Row],[Implementing Partner]]),Table[[#This Row],[Programme Partner]]),"")</f>
        <v>IOM-SHUSHILAN</v>
      </c>
    </row>
    <row r="4193" spans="1:29" ht="16.5" customHeight="1">
      <c r="A4193" s="183"/>
      <c r="B4193" s="183" t="s">
        <v>8385</v>
      </c>
      <c r="C4193" s="195" t="s">
        <v>5148</v>
      </c>
      <c r="D4193" s="268" t="s">
        <v>8409</v>
      </c>
      <c r="E4193" s="233" t="s">
        <v>5148</v>
      </c>
      <c r="F4193" s="195" t="s">
        <v>27</v>
      </c>
      <c r="G4193" s="195" t="s">
        <v>8014</v>
      </c>
      <c r="H4193" s="301" t="s">
        <v>8414</v>
      </c>
      <c r="I4193" s="195" t="str">
        <f>IFERROR(VLOOKUP(Table[[#This Row],[Activity Details of Assistance]],WHAT!E:F,2,FALSE),"")</f>
        <v># of 80L/120L bin</v>
      </c>
      <c r="J4193" s="195"/>
      <c r="K4193">
        <v>80</v>
      </c>
      <c r="L4193" s="195" t="s">
        <v>28</v>
      </c>
      <c r="M4193" s="293" t="s">
        <v>13</v>
      </c>
      <c r="N4193" t="s">
        <v>14</v>
      </c>
      <c r="O4193" t="s">
        <v>309</v>
      </c>
      <c r="P4193" t="s">
        <v>1606</v>
      </c>
      <c r="Q4193" t="s">
        <v>4654</v>
      </c>
      <c r="R4193" s="230">
        <v>45199</v>
      </c>
      <c r="S4193" s="230">
        <v>45170</v>
      </c>
      <c r="T4193" t="s">
        <v>8407</v>
      </c>
      <c r="U4193" s="259"/>
      <c r="V4193" s="259"/>
      <c r="W4193" s="259"/>
      <c r="X4193" s="259"/>
      <c r="Y4193" s="260"/>
      <c r="Z4193" t="s">
        <v>8423</v>
      </c>
      <c r="AA4193" t="s">
        <v>8424</v>
      </c>
      <c r="AB4193">
        <v>1849719196</v>
      </c>
      <c r="AC4193" s="261" t="str">
        <f>_xlfn.IFNA(IF(Table[[#This Row],[Programme Partner]]&lt;&gt;Table[[#This Row],[Implementing Partner]],CONCATENATE(Table[[#This Row],[Programme Partner]],"-",Table[[#This Row],[Implementing Partner]]),Table[[#This Row],[Programme Partner]]),"")</f>
        <v>IOM-SHUSHILAN</v>
      </c>
    </row>
    <row r="4194" spans="1:29" ht="16.5" customHeight="1">
      <c r="A4194" s="183"/>
      <c r="B4194" s="183" t="s">
        <v>8385</v>
      </c>
      <c r="C4194" s="195" t="s">
        <v>5148</v>
      </c>
      <c r="D4194" s="268" t="s">
        <v>8409</v>
      </c>
      <c r="E4194" s="233" t="s">
        <v>5148</v>
      </c>
      <c r="F4194" s="195" t="s">
        <v>27</v>
      </c>
      <c r="G4194" s="195" t="s">
        <v>8014</v>
      </c>
      <c r="H4194" s="301" t="s">
        <v>8401</v>
      </c>
      <c r="I4194" s="195" t="str">
        <f>IFERROR(VLOOKUP(Table[[#This Row],[Activity Details of Assistance]],WHAT!E:F,2,FALSE),"")</f>
        <v># of household</v>
      </c>
      <c r="J4194" s="195"/>
      <c r="K4194">
        <v>5424</v>
      </c>
      <c r="L4194" s="195" t="s">
        <v>28</v>
      </c>
      <c r="M4194" s="293" t="s">
        <v>13</v>
      </c>
      <c r="N4194" t="s">
        <v>14</v>
      </c>
      <c r="O4194" t="s">
        <v>309</v>
      </c>
      <c r="P4194" t="s">
        <v>1606</v>
      </c>
      <c r="Q4194" t="s">
        <v>4654</v>
      </c>
      <c r="R4194" s="230">
        <v>45199</v>
      </c>
      <c r="S4194" s="230">
        <v>45170</v>
      </c>
      <c r="T4194" t="s">
        <v>8407</v>
      </c>
      <c r="U4194" s="259"/>
      <c r="V4194" s="259"/>
      <c r="W4194" s="259"/>
      <c r="X4194" s="259"/>
      <c r="Y4194" s="260"/>
      <c r="Z4194" t="s">
        <v>8423</v>
      </c>
      <c r="AA4194" t="s">
        <v>8424</v>
      </c>
      <c r="AB4194">
        <v>1849719196</v>
      </c>
      <c r="AC4194" s="261" t="str">
        <f>_xlfn.IFNA(IF(Table[[#This Row],[Programme Partner]]&lt;&gt;Table[[#This Row],[Implementing Partner]],CONCATENATE(Table[[#This Row],[Programme Partner]],"-",Table[[#This Row],[Implementing Partner]]),Table[[#This Row],[Programme Partner]]),"")</f>
        <v>IOM-SHUSHILAN</v>
      </c>
    </row>
    <row r="4195" spans="1:29" ht="16.5" customHeight="1">
      <c r="A4195" s="183"/>
      <c r="B4195" s="183" t="s">
        <v>8385</v>
      </c>
      <c r="C4195" s="195" t="s">
        <v>5148</v>
      </c>
      <c r="D4195" s="268" t="s">
        <v>8409</v>
      </c>
      <c r="E4195" s="233" t="s">
        <v>5148</v>
      </c>
      <c r="F4195" s="195" t="s">
        <v>27</v>
      </c>
      <c r="G4195" s="195" t="s">
        <v>8011</v>
      </c>
      <c r="H4195" s="301" t="s">
        <v>8363</v>
      </c>
      <c r="I4195" s="195" t="str">
        <f>IFERROR(VLOOKUP(Table[[#This Row],[Activity Details of Assistance]],WHAT!E:F,2,FALSE),"")</f>
        <v># of tube well</v>
      </c>
      <c r="J4195" s="195"/>
      <c r="K4195">
        <v>181</v>
      </c>
      <c r="L4195" s="195" t="s">
        <v>28</v>
      </c>
      <c r="M4195" s="293" t="s">
        <v>13</v>
      </c>
      <c r="N4195" t="s">
        <v>14</v>
      </c>
      <c r="O4195" t="s">
        <v>309</v>
      </c>
      <c r="P4195" t="s">
        <v>1606</v>
      </c>
      <c r="Q4195" t="s">
        <v>4654</v>
      </c>
      <c r="R4195" s="230">
        <v>45199</v>
      </c>
      <c r="S4195" s="230">
        <v>45170</v>
      </c>
      <c r="T4195" t="s">
        <v>8407</v>
      </c>
      <c r="U4195" s="259"/>
      <c r="V4195" s="259"/>
      <c r="W4195" s="259"/>
      <c r="X4195" s="259"/>
      <c r="Y4195" s="260"/>
      <c r="Z4195" t="s">
        <v>8423</v>
      </c>
      <c r="AA4195" t="s">
        <v>8424</v>
      </c>
      <c r="AB4195">
        <v>1849719196</v>
      </c>
      <c r="AC4195" s="261" t="str">
        <f>_xlfn.IFNA(IF(Table[[#This Row],[Programme Partner]]&lt;&gt;Table[[#This Row],[Implementing Partner]],CONCATENATE(Table[[#This Row],[Programme Partner]],"-",Table[[#This Row],[Implementing Partner]]),Table[[#This Row],[Programme Partner]]),"")</f>
        <v>IOM-SHUSHILAN</v>
      </c>
    </row>
    <row r="4196" spans="1:29" ht="16.5" customHeight="1">
      <c r="A4196" s="183"/>
      <c r="B4196" s="183" t="s">
        <v>8385</v>
      </c>
      <c r="C4196" s="195" t="s">
        <v>5148</v>
      </c>
      <c r="D4196" s="268" t="s">
        <v>8409</v>
      </c>
      <c r="E4196" s="233" t="s">
        <v>5148</v>
      </c>
      <c r="F4196" s="195" t="s">
        <v>27</v>
      </c>
      <c r="G4196" s="195" t="s">
        <v>8012</v>
      </c>
      <c r="H4196" s="301" t="s">
        <v>8364</v>
      </c>
      <c r="I4196" s="195" t="str">
        <f>IFERROR(VLOOKUP(Table[[#This Row],[Activity Details of Assistance]],WHAT!E:F,2,FALSE),"")</f>
        <v xml:space="preserve"># of door </v>
      </c>
      <c r="J4196" s="195"/>
      <c r="K4196">
        <v>62</v>
      </c>
      <c r="L4196" s="195" t="s">
        <v>28</v>
      </c>
      <c r="M4196" s="293" t="s">
        <v>13</v>
      </c>
      <c r="N4196" t="s">
        <v>14</v>
      </c>
      <c r="O4196" t="s">
        <v>309</v>
      </c>
      <c r="P4196" t="s">
        <v>1606</v>
      </c>
      <c r="Q4196" t="s">
        <v>4654</v>
      </c>
      <c r="R4196" s="230">
        <v>45199</v>
      </c>
      <c r="S4196" s="230">
        <v>45170</v>
      </c>
      <c r="T4196" t="s">
        <v>8407</v>
      </c>
      <c r="U4196" s="259"/>
      <c r="V4196" s="259"/>
      <c r="W4196" s="259"/>
      <c r="X4196" s="259"/>
      <c r="Y4196" s="260"/>
      <c r="Z4196" t="s">
        <v>8423</v>
      </c>
      <c r="AA4196" t="s">
        <v>8424</v>
      </c>
      <c r="AB4196">
        <v>1849719196</v>
      </c>
      <c r="AC4196" s="261" t="str">
        <f>_xlfn.IFNA(IF(Table[[#This Row],[Programme Partner]]&lt;&gt;Table[[#This Row],[Implementing Partner]],CONCATENATE(Table[[#This Row],[Programme Partner]],"-",Table[[#This Row],[Implementing Partner]]),Table[[#This Row],[Programme Partner]]),"")</f>
        <v>IOM-SHUSHILAN</v>
      </c>
    </row>
    <row r="4197" spans="1:29" ht="16.5" customHeight="1">
      <c r="A4197" s="183"/>
      <c r="B4197" s="183" t="s">
        <v>8385</v>
      </c>
      <c r="C4197" s="195" t="s">
        <v>5148</v>
      </c>
      <c r="D4197" s="268" t="s">
        <v>8409</v>
      </c>
      <c r="E4197" s="233" t="s">
        <v>5148</v>
      </c>
      <c r="F4197" s="195" t="s">
        <v>27</v>
      </c>
      <c r="G4197" s="195" t="s">
        <v>8012</v>
      </c>
      <c r="H4197" s="301" t="s">
        <v>8365</v>
      </c>
      <c r="I4197" s="195" t="str">
        <f>IFERROR(VLOOKUP(Table[[#This Row],[Activity Details of Assistance]],WHAT!E:F,2,FALSE),"")</f>
        <v># of door</v>
      </c>
      <c r="J4197" s="195"/>
      <c r="K4197">
        <v>61</v>
      </c>
      <c r="L4197" s="195" t="s">
        <v>28</v>
      </c>
      <c r="M4197" s="293" t="s">
        <v>13</v>
      </c>
      <c r="N4197" t="s">
        <v>14</v>
      </c>
      <c r="O4197" t="s">
        <v>309</v>
      </c>
      <c r="P4197" t="s">
        <v>1606</v>
      </c>
      <c r="Q4197" t="s">
        <v>4654</v>
      </c>
      <c r="R4197" s="230">
        <v>45199</v>
      </c>
      <c r="S4197" s="230">
        <v>45170</v>
      </c>
      <c r="T4197" t="s">
        <v>8407</v>
      </c>
      <c r="U4197" s="259"/>
      <c r="V4197" s="259"/>
      <c r="W4197" s="259"/>
      <c r="X4197" s="259"/>
      <c r="Y4197" s="260"/>
      <c r="Z4197" t="s">
        <v>8423</v>
      </c>
      <c r="AA4197" t="s">
        <v>8424</v>
      </c>
      <c r="AB4197">
        <v>1849719196</v>
      </c>
      <c r="AC4197" s="261" t="str">
        <f>_xlfn.IFNA(IF(Table[[#This Row],[Programme Partner]]&lt;&gt;Table[[#This Row],[Implementing Partner]],CONCATENATE(Table[[#This Row],[Programme Partner]],"-",Table[[#This Row],[Implementing Partner]]),Table[[#This Row],[Programme Partner]]),"")</f>
        <v>IOM-SHUSHILAN</v>
      </c>
    </row>
    <row r="4198" spans="1:29" ht="16.5" customHeight="1">
      <c r="A4198" s="183"/>
      <c r="B4198" s="183" t="s">
        <v>8385</v>
      </c>
      <c r="C4198" s="195" t="s">
        <v>5148</v>
      </c>
      <c r="D4198" s="268" t="s">
        <v>8409</v>
      </c>
      <c r="E4198" s="233" t="s">
        <v>5148</v>
      </c>
      <c r="F4198" s="195" t="s">
        <v>27</v>
      </c>
      <c r="G4198" s="195" t="s">
        <v>8012</v>
      </c>
      <c r="H4198" s="301" t="s">
        <v>8312</v>
      </c>
      <c r="I4198" s="195" t="str">
        <f>IFERROR(VLOOKUP(Table[[#This Row],[Activity Details of Assistance]],WHAT!E:F,2,FALSE),"")</f>
        <v># of door</v>
      </c>
      <c r="J4198" s="195"/>
      <c r="K4198">
        <v>273</v>
      </c>
      <c r="L4198" s="195" t="s">
        <v>28</v>
      </c>
      <c r="M4198" s="293" t="s">
        <v>13</v>
      </c>
      <c r="N4198" t="s">
        <v>14</v>
      </c>
      <c r="O4198" t="s">
        <v>309</v>
      </c>
      <c r="P4198" t="s">
        <v>1606</v>
      </c>
      <c r="Q4198" t="s">
        <v>4654</v>
      </c>
      <c r="R4198" s="230">
        <v>45199</v>
      </c>
      <c r="S4198" s="230">
        <v>45170</v>
      </c>
      <c r="T4198" t="s">
        <v>8407</v>
      </c>
      <c r="U4198" s="259"/>
      <c r="V4198" s="259"/>
      <c r="W4198" s="259"/>
      <c r="X4198" s="259"/>
      <c r="Y4198" s="260"/>
      <c r="Z4198" t="s">
        <v>8423</v>
      </c>
      <c r="AA4198" t="s">
        <v>8424</v>
      </c>
      <c r="AB4198">
        <v>1849719196</v>
      </c>
      <c r="AC4198" s="261" t="str">
        <f>_xlfn.IFNA(IF(Table[[#This Row],[Programme Partner]]&lt;&gt;Table[[#This Row],[Implementing Partner]],CONCATENATE(Table[[#This Row],[Programme Partner]],"-",Table[[#This Row],[Implementing Partner]]),Table[[#This Row],[Programme Partner]]),"")</f>
        <v>IOM-SHUSHILAN</v>
      </c>
    </row>
    <row r="4199" spans="1:29" ht="16.5" customHeight="1">
      <c r="A4199" s="183"/>
      <c r="B4199" s="183" t="s">
        <v>8385</v>
      </c>
      <c r="C4199" s="195" t="s">
        <v>5148</v>
      </c>
      <c r="D4199" s="268" t="s">
        <v>8409</v>
      </c>
      <c r="E4199" s="233" t="s">
        <v>5148</v>
      </c>
      <c r="F4199" s="195" t="s">
        <v>27</v>
      </c>
      <c r="G4199" s="195" t="s">
        <v>8014</v>
      </c>
      <c r="H4199" s="301" t="s">
        <v>8313</v>
      </c>
      <c r="I4199" s="195" t="str">
        <f>IFERROR(VLOOKUP(Table[[#This Row],[Activity Details of Assistance]],WHAT!E:F,2,FALSE),"")</f>
        <v># of campaign per camp </v>
      </c>
      <c r="J4199" s="195"/>
      <c r="K4199">
        <v>1</v>
      </c>
      <c r="L4199" s="195" t="s">
        <v>28</v>
      </c>
      <c r="M4199" s="293" t="s">
        <v>13</v>
      </c>
      <c r="N4199" t="s">
        <v>14</v>
      </c>
      <c r="O4199" t="s">
        <v>309</v>
      </c>
      <c r="P4199" t="s">
        <v>1606</v>
      </c>
      <c r="Q4199" t="s">
        <v>4654</v>
      </c>
      <c r="R4199" s="230">
        <v>45199</v>
      </c>
      <c r="S4199" s="230">
        <v>45170</v>
      </c>
      <c r="T4199" t="s">
        <v>8407</v>
      </c>
      <c r="U4199" s="259"/>
      <c r="V4199" s="259"/>
      <c r="W4199" s="259"/>
      <c r="X4199" s="259"/>
      <c r="Y4199" s="260"/>
      <c r="Z4199" t="s">
        <v>8423</v>
      </c>
      <c r="AA4199" t="s">
        <v>8424</v>
      </c>
      <c r="AB4199">
        <v>1849719196</v>
      </c>
      <c r="AC4199" s="261" t="str">
        <f>_xlfn.IFNA(IF(Table[[#This Row],[Programme Partner]]&lt;&gt;Table[[#This Row],[Implementing Partner]],CONCATENATE(Table[[#This Row],[Programme Partner]],"-",Table[[#This Row],[Implementing Partner]]),Table[[#This Row],[Programme Partner]]),"")</f>
        <v>IOM-SHUSHILAN</v>
      </c>
    </row>
    <row r="4200" spans="1:29" ht="16.5" customHeight="1">
      <c r="A4200" s="183"/>
      <c r="B4200" s="183" t="s">
        <v>8385</v>
      </c>
      <c r="C4200" s="195" t="s">
        <v>5148</v>
      </c>
      <c r="D4200" s="268" t="s">
        <v>8409</v>
      </c>
      <c r="E4200" s="233" t="s">
        <v>5148</v>
      </c>
      <c r="F4200" s="195" t="s">
        <v>27</v>
      </c>
      <c r="G4200" s="195" t="s">
        <v>8014</v>
      </c>
      <c r="H4200" s="301" t="s">
        <v>8414</v>
      </c>
      <c r="I4200" s="195" t="str">
        <f>IFERROR(VLOOKUP(Table[[#This Row],[Activity Details of Assistance]],WHAT!E:F,2,FALSE),"")</f>
        <v># of 80L/120L bin</v>
      </c>
      <c r="J4200" s="195"/>
      <c r="K4200">
        <v>80</v>
      </c>
      <c r="L4200" s="195" t="s">
        <v>28</v>
      </c>
      <c r="M4200" s="293" t="s">
        <v>13</v>
      </c>
      <c r="N4200" t="s">
        <v>14</v>
      </c>
      <c r="O4200" t="s">
        <v>309</v>
      </c>
      <c r="P4200" t="s">
        <v>1606</v>
      </c>
      <c r="Q4200" t="s">
        <v>4654</v>
      </c>
      <c r="R4200" s="230">
        <v>45199</v>
      </c>
      <c r="S4200" s="230">
        <v>45170</v>
      </c>
      <c r="T4200" t="s">
        <v>8407</v>
      </c>
      <c r="U4200" s="259"/>
      <c r="V4200" s="259"/>
      <c r="W4200" s="259"/>
      <c r="X4200" s="259"/>
      <c r="Y4200" s="260"/>
      <c r="Z4200" t="s">
        <v>8423</v>
      </c>
      <c r="AA4200" t="s">
        <v>8424</v>
      </c>
      <c r="AB4200">
        <v>1849719196</v>
      </c>
      <c r="AC4200" s="261" t="str">
        <f>_xlfn.IFNA(IF(Table[[#This Row],[Programme Partner]]&lt;&gt;Table[[#This Row],[Implementing Partner]],CONCATENATE(Table[[#This Row],[Programme Partner]],"-",Table[[#This Row],[Implementing Partner]]),Table[[#This Row],[Programme Partner]]),"")</f>
        <v>IOM-SHUSHILAN</v>
      </c>
    </row>
    <row r="4201" spans="1:29" ht="16.5" customHeight="1">
      <c r="A4201" s="183"/>
      <c r="B4201" s="183" t="s">
        <v>8385</v>
      </c>
      <c r="C4201" s="195" t="s">
        <v>5148</v>
      </c>
      <c r="D4201" s="268" t="s">
        <v>8409</v>
      </c>
      <c r="E4201" s="233" t="s">
        <v>5148</v>
      </c>
      <c r="F4201" s="195" t="s">
        <v>27</v>
      </c>
      <c r="G4201" s="195" t="s">
        <v>8014</v>
      </c>
      <c r="H4201" s="301" t="s">
        <v>8401</v>
      </c>
      <c r="I4201" s="195" t="str">
        <f>IFERROR(VLOOKUP(Table[[#This Row],[Activity Details of Assistance]],WHAT!E:F,2,FALSE),"")</f>
        <v># of household</v>
      </c>
      <c r="J4201" s="195"/>
      <c r="K4201">
        <v>5413</v>
      </c>
      <c r="L4201" s="195" t="s">
        <v>28</v>
      </c>
      <c r="M4201" s="293" t="s">
        <v>13</v>
      </c>
      <c r="N4201" t="s">
        <v>14</v>
      </c>
      <c r="O4201" t="s">
        <v>309</v>
      </c>
      <c r="P4201" t="s">
        <v>1606</v>
      </c>
      <c r="Q4201" t="s">
        <v>4654</v>
      </c>
      <c r="R4201" s="230">
        <v>45199</v>
      </c>
      <c r="S4201" s="230">
        <v>45170</v>
      </c>
      <c r="T4201" t="s">
        <v>8407</v>
      </c>
      <c r="U4201" s="259"/>
      <c r="V4201" s="259"/>
      <c r="W4201" s="259"/>
      <c r="X4201" s="259"/>
      <c r="Y4201" s="260"/>
      <c r="Z4201" t="s">
        <v>8423</v>
      </c>
      <c r="AA4201" t="s">
        <v>8424</v>
      </c>
      <c r="AB4201">
        <v>1849719196</v>
      </c>
      <c r="AC4201" s="261" t="str">
        <f>_xlfn.IFNA(IF(Table[[#This Row],[Programme Partner]]&lt;&gt;Table[[#This Row],[Implementing Partner]],CONCATENATE(Table[[#This Row],[Programme Partner]],"-",Table[[#This Row],[Implementing Partner]]),Table[[#This Row],[Programme Partner]]),"")</f>
        <v>IOM-SHUSHILAN</v>
      </c>
    </row>
    <row r="4202" spans="1:29" ht="16.5" customHeight="1">
      <c r="A4202" s="183"/>
      <c r="B4202" s="183" t="s">
        <v>8385</v>
      </c>
      <c r="C4202" s="195" t="s">
        <v>5033</v>
      </c>
      <c r="D4202" s="268" t="s">
        <v>5033</v>
      </c>
      <c r="E4202" s="233" t="s">
        <v>8447</v>
      </c>
      <c r="F4202" s="195" t="s">
        <v>27</v>
      </c>
      <c r="G4202" s="195" t="s">
        <v>8011</v>
      </c>
      <c r="H4202" s="301" t="s">
        <v>8363</v>
      </c>
      <c r="I4202" s="195" t="str">
        <f>IFERROR(VLOOKUP(Table[[#This Row],[Activity Details of Assistance]],WHAT!E:F,2,FALSE),"")</f>
        <v># of tube well</v>
      </c>
      <c r="J4202" s="195"/>
      <c r="K4202">
        <v>36</v>
      </c>
      <c r="L4202" s="195" t="s">
        <v>28</v>
      </c>
      <c r="M4202" s="293" t="s">
        <v>13</v>
      </c>
      <c r="N4202" t="s">
        <v>14</v>
      </c>
      <c r="O4202" t="s">
        <v>309</v>
      </c>
      <c r="P4202" t="s">
        <v>1606</v>
      </c>
      <c r="Q4202" t="s">
        <v>6479</v>
      </c>
      <c r="R4202" s="230">
        <v>45199</v>
      </c>
      <c r="S4202" s="230">
        <v>45474</v>
      </c>
      <c r="T4202" t="s">
        <v>8407</v>
      </c>
      <c r="U4202" s="259"/>
      <c r="V4202" s="259"/>
      <c r="W4202" s="259"/>
      <c r="X4202" s="259"/>
      <c r="Y4202" s="260"/>
      <c r="Z4202" t="s">
        <v>8439</v>
      </c>
      <c r="AA4202" t="s">
        <v>8442</v>
      </c>
      <c r="AB4202">
        <v>1847455736</v>
      </c>
      <c r="AC4202" s="261" t="str">
        <f>_xlfn.IFNA(IF(Table[[#This Row],[Programme Partner]]&lt;&gt;Table[[#This Row],[Implementing Partner]],CONCATENATE(Table[[#This Row],[Programme Partner]],"-",Table[[#This Row],[Implementing Partner]]),Table[[#This Row],[Programme Partner]]),"")</f>
        <v>BRAC</v>
      </c>
    </row>
    <row r="4203" spans="1:29" ht="16.5" customHeight="1">
      <c r="A4203" s="183"/>
      <c r="B4203" s="183" t="s">
        <v>8385</v>
      </c>
      <c r="C4203" s="195" t="s">
        <v>5033</v>
      </c>
      <c r="D4203" s="268" t="s">
        <v>5033</v>
      </c>
      <c r="E4203" s="233" t="s">
        <v>8447</v>
      </c>
      <c r="F4203" s="195" t="s">
        <v>27</v>
      </c>
      <c r="G4203" s="195" t="s">
        <v>8012</v>
      </c>
      <c r="H4203" s="301" t="s">
        <v>8364</v>
      </c>
      <c r="I4203" s="195" t="str">
        <f>IFERROR(VLOOKUP(Table[[#This Row],[Activity Details of Assistance]],WHAT!E:F,2,FALSE),"")</f>
        <v xml:space="preserve"># of door </v>
      </c>
      <c r="J4203" s="195"/>
      <c r="K4203">
        <v>1</v>
      </c>
      <c r="L4203" s="195" t="s">
        <v>28</v>
      </c>
      <c r="M4203" s="293" t="s">
        <v>13</v>
      </c>
      <c r="N4203" t="s">
        <v>14</v>
      </c>
      <c r="O4203" t="s">
        <v>309</v>
      </c>
      <c r="P4203" t="s">
        <v>1606</v>
      </c>
      <c r="Q4203" t="s">
        <v>6479</v>
      </c>
      <c r="R4203" s="230">
        <v>45199</v>
      </c>
      <c r="S4203" s="230">
        <v>45474</v>
      </c>
      <c r="T4203" t="s">
        <v>8407</v>
      </c>
      <c r="U4203" s="259"/>
      <c r="V4203" s="259"/>
      <c r="W4203" s="259"/>
      <c r="X4203" s="259"/>
      <c r="Y4203" s="260"/>
      <c r="Z4203" t="s">
        <v>8439</v>
      </c>
      <c r="AA4203" t="s">
        <v>8442</v>
      </c>
      <c r="AB4203">
        <v>1847455736</v>
      </c>
      <c r="AC4203" s="261" t="str">
        <f>_xlfn.IFNA(IF(Table[[#This Row],[Programme Partner]]&lt;&gt;Table[[#This Row],[Implementing Partner]],CONCATENATE(Table[[#This Row],[Programme Partner]],"-",Table[[#This Row],[Implementing Partner]]),Table[[#This Row],[Programme Partner]]),"")</f>
        <v>BRAC</v>
      </c>
    </row>
    <row r="4204" spans="1:29" ht="16.5" customHeight="1">
      <c r="A4204" s="183"/>
      <c r="B4204" s="183" t="s">
        <v>8385</v>
      </c>
      <c r="C4204" s="195" t="s">
        <v>5033</v>
      </c>
      <c r="D4204" s="268" t="s">
        <v>5033</v>
      </c>
      <c r="E4204" s="233" t="s">
        <v>8447</v>
      </c>
      <c r="F4204" s="195" t="s">
        <v>27</v>
      </c>
      <c r="G4204" s="195" t="s">
        <v>8012</v>
      </c>
      <c r="H4204" s="301" t="s">
        <v>8365</v>
      </c>
      <c r="I4204" s="195" t="str">
        <f>IFERROR(VLOOKUP(Table[[#This Row],[Activity Details of Assistance]],WHAT!E:F,2,FALSE),"")</f>
        <v># of door</v>
      </c>
      <c r="J4204" s="195"/>
      <c r="K4204">
        <v>11</v>
      </c>
      <c r="L4204" s="195" t="s">
        <v>28</v>
      </c>
      <c r="M4204" s="293" t="s">
        <v>13</v>
      </c>
      <c r="N4204" t="s">
        <v>14</v>
      </c>
      <c r="O4204" t="s">
        <v>309</v>
      </c>
      <c r="P4204" t="s">
        <v>1606</v>
      </c>
      <c r="Q4204" t="s">
        <v>6479</v>
      </c>
      <c r="R4204" s="230">
        <v>45199</v>
      </c>
      <c r="S4204" s="230">
        <v>45474</v>
      </c>
      <c r="T4204" t="s">
        <v>8407</v>
      </c>
      <c r="U4204" s="259"/>
      <c r="V4204" s="259"/>
      <c r="W4204" s="259"/>
      <c r="X4204" s="259"/>
      <c r="Y4204" s="260"/>
      <c r="Z4204" t="s">
        <v>8439</v>
      </c>
      <c r="AA4204" t="s">
        <v>8442</v>
      </c>
      <c r="AB4204">
        <v>1847455736</v>
      </c>
      <c r="AC4204" s="261" t="str">
        <f>_xlfn.IFNA(IF(Table[[#This Row],[Programme Partner]]&lt;&gt;Table[[#This Row],[Implementing Partner]],CONCATENATE(Table[[#This Row],[Programme Partner]],"-",Table[[#This Row],[Implementing Partner]]),Table[[#This Row],[Programme Partner]]),"")</f>
        <v>BRAC</v>
      </c>
    </row>
    <row r="4205" spans="1:29" ht="16.5" customHeight="1">
      <c r="A4205" s="183"/>
      <c r="B4205" s="183" t="s">
        <v>8385</v>
      </c>
      <c r="C4205" s="195" t="s">
        <v>5033</v>
      </c>
      <c r="D4205" s="268" t="s">
        <v>5033</v>
      </c>
      <c r="E4205" s="233" t="s">
        <v>8447</v>
      </c>
      <c r="F4205" s="195" t="s">
        <v>27</v>
      </c>
      <c r="G4205" s="195" t="s">
        <v>8012</v>
      </c>
      <c r="H4205" s="301" t="s">
        <v>8312</v>
      </c>
      <c r="I4205" s="195" t="str">
        <f>IFERROR(VLOOKUP(Table[[#This Row],[Activity Details of Assistance]],WHAT!E:F,2,FALSE),"")</f>
        <v># of door</v>
      </c>
      <c r="J4205" s="195"/>
      <c r="K4205">
        <v>90</v>
      </c>
      <c r="L4205" s="195" t="s">
        <v>28</v>
      </c>
      <c r="M4205" s="293" t="s">
        <v>13</v>
      </c>
      <c r="N4205" t="s">
        <v>14</v>
      </c>
      <c r="O4205" t="s">
        <v>309</v>
      </c>
      <c r="P4205" t="s">
        <v>1606</v>
      </c>
      <c r="Q4205" t="s">
        <v>6479</v>
      </c>
      <c r="R4205" s="230">
        <v>45199</v>
      </c>
      <c r="S4205" s="230">
        <v>45474</v>
      </c>
      <c r="T4205" t="s">
        <v>8407</v>
      </c>
      <c r="U4205" s="259"/>
      <c r="V4205" s="259"/>
      <c r="W4205" s="259"/>
      <c r="X4205" s="259"/>
      <c r="Y4205" s="260"/>
      <c r="Z4205" t="s">
        <v>8439</v>
      </c>
      <c r="AA4205" t="s">
        <v>8442</v>
      </c>
      <c r="AB4205">
        <v>1847455736</v>
      </c>
      <c r="AC4205" s="261" t="str">
        <f>_xlfn.IFNA(IF(Table[[#This Row],[Programme Partner]]&lt;&gt;Table[[#This Row],[Implementing Partner]],CONCATENATE(Table[[#This Row],[Programme Partner]],"-",Table[[#This Row],[Implementing Partner]]),Table[[#This Row],[Programme Partner]]),"")</f>
        <v>BRAC</v>
      </c>
    </row>
    <row r="4206" spans="1:29" ht="16.5" customHeight="1">
      <c r="A4206" s="183"/>
      <c r="B4206" s="183" t="s">
        <v>8385</v>
      </c>
      <c r="C4206" s="195" t="s">
        <v>5033</v>
      </c>
      <c r="D4206" s="268" t="s">
        <v>5033</v>
      </c>
      <c r="E4206" s="233" t="s">
        <v>8447</v>
      </c>
      <c r="F4206" s="195" t="s">
        <v>27</v>
      </c>
      <c r="G4206" s="195" t="s">
        <v>8013</v>
      </c>
      <c r="H4206" s="301" t="s">
        <v>8286</v>
      </c>
      <c r="I4206" s="195" t="str">
        <f>IFERROR(VLOOKUP(Table[[#This Row],[Activity Details of Assistance]],WHAT!E:F,2,FALSE),"")</f>
        <v># of HP sessions at community level</v>
      </c>
      <c r="J4206" s="195"/>
      <c r="K4206">
        <v>213</v>
      </c>
      <c r="L4206" s="195" t="s">
        <v>28</v>
      </c>
      <c r="M4206" s="293" t="s">
        <v>13</v>
      </c>
      <c r="N4206" t="s">
        <v>14</v>
      </c>
      <c r="O4206" t="s">
        <v>309</v>
      </c>
      <c r="P4206" t="s">
        <v>1606</v>
      </c>
      <c r="Q4206" t="s">
        <v>6479</v>
      </c>
      <c r="R4206" s="230">
        <v>45199</v>
      </c>
      <c r="S4206" s="230">
        <v>45474</v>
      </c>
      <c r="T4206" t="s">
        <v>8407</v>
      </c>
      <c r="U4206" s="259"/>
      <c r="V4206" s="259"/>
      <c r="W4206" s="259"/>
      <c r="X4206" s="259"/>
      <c r="Y4206" s="260"/>
      <c r="Z4206" t="s">
        <v>8439</v>
      </c>
      <c r="AA4206" t="s">
        <v>8442</v>
      </c>
      <c r="AB4206">
        <v>1847455736</v>
      </c>
      <c r="AC4206" s="261" t="str">
        <f>_xlfn.IFNA(IF(Table[[#This Row],[Programme Partner]]&lt;&gt;Table[[#This Row],[Implementing Partner]],CONCATENATE(Table[[#This Row],[Programme Partner]],"-",Table[[#This Row],[Implementing Partner]]),Table[[#This Row],[Programme Partner]]),"")</f>
        <v>BRAC</v>
      </c>
    </row>
    <row r="4207" spans="1:29" ht="16.5" customHeight="1">
      <c r="A4207" s="183"/>
      <c r="B4207" s="183" t="s">
        <v>8385</v>
      </c>
      <c r="C4207" s="195" t="s">
        <v>5033</v>
      </c>
      <c r="D4207" s="268" t="s">
        <v>5033</v>
      </c>
      <c r="E4207" s="233" t="s">
        <v>8447</v>
      </c>
      <c r="F4207" s="195" t="s">
        <v>27</v>
      </c>
      <c r="G4207" s="195" t="s">
        <v>8014</v>
      </c>
      <c r="H4207" s="301" t="s">
        <v>8404</v>
      </c>
      <c r="I4207" s="195" t="str">
        <f>IFERROR(VLOOKUP(Table[[#This Row],[Activity Details of Assistance]],WHAT!E:F,2,FALSE),"")</f>
        <v># of 10L bin</v>
      </c>
      <c r="J4207" s="195"/>
      <c r="K4207">
        <v>5408</v>
      </c>
      <c r="L4207" s="195" t="s">
        <v>28</v>
      </c>
      <c r="M4207" s="293" t="s">
        <v>13</v>
      </c>
      <c r="N4207" t="s">
        <v>14</v>
      </c>
      <c r="O4207" t="s">
        <v>309</v>
      </c>
      <c r="P4207" t="s">
        <v>1606</v>
      </c>
      <c r="Q4207" t="s">
        <v>6479</v>
      </c>
      <c r="R4207" s="230">
        <v>45199</v>
      </c>
      <c r="S4207" s="230">
        <v>45474</v>
      </c>
      <c r="T4207" t="s">
        <v>8407</v>
      </c>
      <c r="U4207" s="259"/>
      <c r="V4207" s="259"/>
      <c r="W4207" s="259"/>
      <c r="X4207" s="259"/>
      <c r="Y4207" s="260"/>
      <c r="Z4207" t="s">
        <v>8439</v>
      </c>
      <c r="AA4207" t="s">
        <v>8442</v>
      </c>
      <c r="AB4207">
        <v>1847455736</v>
      </c>
      <c r="AC4207" s="261" t="str">
        <f>_xlfn.IFNA(IF(Table[[#This Row],[Programme Partner]]&lt;&gt;Table[[#This Row],[Implementing Partner]],CONCATENATE(Table[[#This Row],[Programme Partner]],"-",Table[[#This Row],[Implementing Partner]]),Table[[#This Row],[Programme Partner]]),"")</f>
        <v>BRAC</v>
      </c>
    </row>
    <row r="4208" spans="1:29" ht="16.5" customHeight="1">
      <c r="A4208" s="183"/>
      <c r="B4208" s="183" t="s">
        <v>8385</v>
      </c>
      <c r="C4208" s="195" t="s">
        <v>5033</v>
      </c>
      <c r="D4208" s="268" t="s">
        <v>5033</v>
      </c>
      <c r="E4208" s="233" t="s">
        <v>8447</v>
      </c>
      <c r="F4208" s="195" t="s">
        <v>27</v>
      </c>
      <c r="G4208" s="195" t="s">
        <v>8014</v>
      </c>
      <c r="H4208" s="301" t="s">
        <v>8414</v>
      </c>
      <c r="I4208" s="195" t="str">
        <f>IFERROR(VLOOKUP(Table[[#This Row],[Activity Details of Assistance]],WHAT!E:F,2,FALSE),"")</f>
        <v># of 80L/120L bin</v>
      </c>
      <c r="J4208" s="195"/>
      <c r="K4208">
        <v>252</v>
      </c>
      <c r="L4208" s="195" t="s">
        <v>28</v>
      </c>
      <c r="M4208" s="293" t="s">
        <v>13</v>
      </c>
      <c r="N4208" t="s">
        <v>14</v>
      </c>
      <c r="O4208" t="s">
        <v>309</v>
      </c>
      <c r="P4208" t="s">
        <v>1606</v>
      </c>
      <c r="Q4208" t="s">
        <v>6479</v>
      </c>
      <c r="R4208" s="230">
        <v>45199</v>
      </c>
      <c r="S4208" s="230">
        <v>45474</v>
      </c>
      <c r="T4208" t="s">
        <v>8407</v>
      </c>
      <c r="U4208" s="259"/>
      <c r="V4208" s="259"/>
      <c r="W4208" s="259"/>
      <c r="X4208" s="259"/>
      <c r="Y4208" s="260"/>
      <c r="Z4208" t="s">
        <v>8439</v>
      </c>
      <c r="AA4208" t="s">
        <v>8442</v>
      </c>
      <c r="AB4208">
        <v>1847455736</v>
      </c>
      <c r="AC4208" s="261" t="str">
        <f>_xlfn.IFNA(IF(Table[[#This Row],[Programme Partner]]&lt;&gt;Table[[#This Row],[Implementing Partner]],CONCATENATE(Table[[#This Row],[Programme Partner]],"-",Table[[#This Row],[Implementing Partner]]),Table[[#This Row],[Programme Partner]]),"")</f>
        <v>BRAC</v>
      </c>
    </row>
    <row r="4209" spans="1:29" ht="16.5" customHeight="1">
      <c r="A4209" s="183"/>
      <c r="B4209" s="183" t="s">
        <v>8385</v>
      </c>
      <c r="C4209" s="195" t="s">
        <v>5033</v>
      </c>
      <c r="D4209" s="268" t="s">
        <v>5033</v>
      </c>
      <c r="E4209" s="233" t="s">
        <v>8447</v>
      </c>
      <c r="F4209" s="195" t="s">
        <v>27</v>
      </c>
      <c r="G4209" s="195" t="s">
        <v>8012</v>
      </c>
      <c r="H4209" s="301" t="s">
        <v>8312</v>
      </c>
      <c r="I4209" s="195" t="str">
        <f>IFERROR(VLOOKUP(Table[[#This Row],[Activity Details of Assistance]],WHAT!E:F,2,FALSE),"")</f>
        <v># of door</v>
      </c>
      <c r="J4209" s="195"/>
      <c r="K4209">
        <v>59</v>
      </c>
      <c r="L4209" s="195" t="s">
        <v>28</v>
      </c>
      <c r="M4209" s="293" t="s">
        <v>13</v>
      </c>
      <c r="N4209" t="s">
        <v>14</v>
      </c>
      <c r="O4209" t="s">
        <v>307</v>
      </c>
      <c r="P4209" t="s">
        <v>1599</v>
      </c>
      <c r="Q4209" t="s">
        <v>4720</v>
      </c>
      <c r="R4209" s="230">
        <v>45199</v>
      </c>
      <c r="S4209" s="230">
        <v>45474</v>
      </c>
      <c r="T4209" t="s">
        <v>8407</v>
      </c>
      <c r="U4209" s="259"/>
      <c r="V4209" s="259"/>
      <c r="W4209" s="259"/>
      <c r="X4209" s="259"/>
      <c r="Y4209" s="260"/>
      <c r="Z4209" t="s">
        <v>8439</v>
      </c>
      <c r="AA4209" t="s">
        <v>8442</v>
      </c>
      <c r="AB4209">
        <v>1847455736</v>
      </c>
      <c r="AC4209" s="261" t="str">
        <f>_xlfn.IFNA(IF(Table[[#This Row],[Programme Partner]]&lt;&gt;Table[[#This Row],[Implementing Partner]],CONCATENATE(Table[[#This Row],[Programme Partner]],"-",Table[[#This Row],[Implementing Partner]]),Table[[#This Row],[Programme Partner]]),"")</f>
        <v>BRAC</v>
      </c>
    </row>
    <row r="4210" spans="1:29" ht="16.5" customHeight="1">
      <c r="A4210" s="183"/>
      <c r="B4210" s="183" t="s">
        <v>8385</v>
      </c>
      <c r="C4210" s="195" t="s">
        <v>5033</v>
      </c>
      <c r="D4210" s="268" t="s">
        <v>5033</v>
      </c>
      <c r="E4210" s="233" t="s">
        <v>8447</v>
      </c>
      <c r="F4210" s="195" t="s">
        <v>27</v>
      </c>
      <c r="G4210" s="195" t="s">
        <v>8013</v>
      </c>
      <c r="H4210" s="301" t="s">
        <v>8286</v>
      </c>
      <c r="I4210" s="195" t="str">
        <f>IFERROR(VLOOKUP(Table[[#This Row],[Activity Details of Assistance]],WHAT!E:F,2,FALSE),"")</f>
        <v># of HP sessions at community level</v>
      </c>
      <c r="J4210" s="195"/>
      <c r="K4210">
        <v>233</v>
      </c>
      <c r="L4210" s="195" t="s">
        <v>28</v>
      </c>
      <c r="M4210" s="293" t="s">
        <v>13</v>
      </c>
      <c r="N4210" t="s">
        <v>14</v>
      </c>
      <c r="O4210" t="s">
        <v>307</v>
      </c>
      <c r="P4210" t="s">
        <v>1599</v>
      </c>
      <c r="Q4210" t="s">
        <v>4720</v>
      </c>
      <c r="R4210" s="230">
        <v>45199</v>
      </c>
      <c r="S4210" s="230">
        <v>45474</v>
      </c>
      <c r="T4210" t="s">
        <v>8407</v>
      </c>
      <c r="U4210" s="259"/>
      <c r="V4210" s="259"/>
      <c r="W4210" s="259"/>
      <c r="X4210" s="259"/>
      <c r="Y4210" s="260"/>
      <c r="Z4210" t="s">
        <v>8439</v>
      </c>
      <c r="AA4210" t="s">
        <v>8442</v>
      </c>
      <c r="AB4210">
        <v>1847455736</v>
      </c>
      <c r="AC4210" s="261" t="str">
        <f>_xlfn.IFNA(IF(Table[[#This Row],[Programme Partner]]&lt;&gt;Table[[#This Row],[Implementing Partner]],CONCATENATE(Table[[#This Row],[Programme Partner]],"-",Table[[#This Row],[Implementing Partner]]),Table[[#This Row],[Programme Partner]]),"")</f>
        <v>BRAC</v>
      </c>
    </row>
    <row r="4211" spans="1:29" ht="16.5" customHeight="1">
      <c r="A4211" s="183"/>
      <c r="B4211" s="183" t="s">
        <v>8385</v>
      </c>
      <c r="C4211" s="195" t="s">
        <v>5033</v>
      </c>
      <c r="D4211" s="268" t="s">
        <v>5033</v>
      </c>
      <c r="E4211" s="233" t="s">
        <v>8447</v>
      </c>
      <c r="F4211" s="195" t="s">
        <v>27</v>
      </c>
      <c r="G4211" s="195" t="s">
        <v>8014</v>
      </c>
      <c r="H4211" s="301" t="s">
        <v>8404</v>
      </c>
      <c r="I4211" s="195" t="str">
        <f>IFERROR(VLOOKUP(Table[[#This Row],[Activity Details of Assistance]],WHAT!E:F,2,FALSE),"")</f>
        <v># of 10L bin</v>
      </c>
      <c r="J4211" s="195"/>
      <c r="K4211">
        <v>1120</v>
      </c>
      <c r="L4211" s="195" t="s">
        <v>28</v>
      </c>
      <c r="M4211" s="293" t="s">
        <v>13</v>
      </c>
      <c r="N4211" t="s">
        <v>14</v>
      </c>
      <c r="O4211" t="s">
        <v>307</v>
      </c>
      <c r="P4211" t="s">
        <v>1599</v>
      </c>
      <c r="Q4211" t="s">
        <v>4720</v>
      </c>
      <c r="R4211" s="230">
        <v>45199</v>
      </c>
      <c r="S4211" s="230">
        <v>45474</v>
      </c>
      <c r="T4211" t="s">
        <v>8407</v>
      </c>
      <c r="U4211" s="259"/>
      <c r="V4211" s="259"/>
      <c r="W4211" s="259"/>
      <c r="X4211" s="259"/>
      <c r="Y4211" s="260"/>
      <c r="Z4211" t="s">
        <v>8439</v>
      </c>
      <c r="AA4211" t="s">
        <v>8442</v>
      </c>
      <c r="AB4211">
        <v>1847455736</v>
      </c>
      <c r="AC4211" s="261" t="str">
        <f>_xlfn.IFNA(IF(Table[[#This Row],[Programme Partner]]&lt;&gt;Table[[#This Row],[Implementing Partner]],CONCATENATE(Table[[#This Row],[Programme Partner]],"-",Table[[#This Row],[Implementing Partner]]),Table[[#This Row],[Programme Partner]]),"")</f>
        <v>BRAC</v>
      </c>
    </row>
    <row r="4212" spans="1:29" ht="16.5" customHeight="1">
      <c r="A4212" s="183"/>
      <c r="B4212" s="183" t="s">
        <v>8385</v>
      </c>
      <c r="C4212" s="195" t="s">
        <v>5033</v>
      </c>
      <c r="D4212" s="268" t="s">
        <v>5033</v>
      </c>
      <c r="E4212" s="233" t="s">
        <v>8447</v>
      </c>
      <c r="F4212" s="195" t="s">
        <v>27</v>
      </c>
      <c r="G4212" s="195" t="s">
        <v>8014</v>
      </c>
      <c r="H4212" s="301" t="s">
        <v>8414</v>
      </c>
      <c r="I4212" s="195" t="str">
        <f>IFERROR(VLOOKUP(Table[[#This Row],[Activity Details of Assistance]],WHAT!E:F,2,FALSE),"")</f>
        <v># of 80L/120L bin</v>
      </c>
      <c r="J4212" s="195"/>
      <c r="K4212">
        <v>80</v>
      </c>
      <c r="L4212" s="195" t="s">
        <v>28</v>
      </c>
      <c r="M4212" s="293" t="s">
        <v>13</v>
      </c>
      <c r="N4212" t="s">
        <v>14</v>
      </c>
      <c r="O4212" t="s">
        <v>307</v>
      </c>
      <c r="P4212" t="s">
        <v>1599</v>
      </c>
      <c r="Q4212" t="s">
        <v>4720</v>
      </c>
      <c r="R4212" s="230">
        <v>45199</v>
      </c>
      <c r="S4212" s="230">
        <v>45474</v>
      </c>
      <c r="T4212" t="s">
        <v>8407</v>
      </c>
      <c r="U4212" s="259"/>
      <c r="V4212" s="259"/>
      <c r="W4212" s="259"/>
      <c r="X4212" s="259"/>
      <c r="Y4212" s="260"/>
      <c r="Z4212" t="s">
        <v>8439</v>
      </c>
      <c r="AA4212" t="s">
        <v>8442</v>
      </c>
      <c r="AB4212">
        <v>1847455736</v>
      </c>
      <c r="AC4212" s="261" t="str">
        <f>_xlfn.IFNA(IF(Table[[#This Row],[Programme Partner]]&lt;&gt;Table[[#This Row],[Implementing Partner]],CONCATENATE(Table[[#This Row],[Programme Partner]],"-",Table[[#This Row],[Implementing Partner]]),Table[[#This Row],[Programme Partner]]),"")</f>
        <v>BRAC</v>
      </c>
    </row>
    <row r="4213" spans="1:29" ht="16.5" customHeight="1">
      <c r="A4213" s="183"/>
      <c r="B4213" s="183" t="s">
        <v>8385</v>
      </c>
      <c r="C4213" s="195" t="s">
        <v>5033</v>
      </c>
      <c r="D4213" s="268" t="s">
        <v>5033</v>
      </c>
      <c r="E4213" s="233" t="s">
        <v>8447</v>
      </c>
      <c r="F4213" s="195" t="s">
        <v>27</v>
      </c>
      <c r="G4213" s="195" t="s">
        <v>8014</v>
      </c>
      <c r="H4213" s="301" t="s">
        <v>8404</v>
      </c>
      <c r="I4213" s="195" t="str">
        <f>IFERROR(VLOOKUP(Table[[#This Row],[Activity Details of Assistance]],WHAT!E:F,2,FALSE),"")</f>
        <v># of 10L bin</v>
      </c>
      <c r="J4213" s="195"/>
      <c r="K4213">
        <v>15940</v>
      </c>
      <c r="L4213" s="195" t="s">
        <v>28</v>
      </c>
      <c r="M4213" s="293" t="s">
        <v>13</v>
      </c>
      <c r="N4213" t="s">
        <v>14</v>
      </c>
      <c r="O4213" t="s">
        <v>309</v>
      </c>
      <c r="P4213" t="s">
        <v>1606</v>
      </c>
      <c r="Q4213" t="s">
        <v>6385</v>
      </c>
      <c r="R4213" s="230">
        <v>45199</v>
      </c>
      <c r="S4213" s="230">
        <v>45474</v>
      </c>
      <c r="T4213" t="s">
        <v>8407</v>
      </c>
      <c r="U4213" s="259"/>
      <c r="V4213" s="259"/>
      <c r="W4213" s="259"/>
      <c r="X4213" s="259"/>
      <c r="Y4213" s="260"/>
      <c r="Z4213" t="s">
        <v>8439</v>
      </c>
      <c r="AA4213" t="s">
        <v>8442</v>
      </c>
      <c r="AB4213">
        <v>1847455736</v>
      </c>
      <c r="AC4213" s="261" t="str">
        <f>_xlfn.IFNA(IF(Table[[#This Row],[Programme Partner]]&lt;&gt;Table[[#This Row],[Implementing Partner]],CONCATENATE(Table[[#This Row],[Programme Partner]],"-",Table[[#This Row],[Implementing Partner]]),Table[[#This Row],[Programme Partner]]),"")</f>
        <v>BRAC</v>
      </c>
    </row>
    <row r="4214" spans="1:29" ht="16.5" customHeight="1">
      <c r="A4214" s="183"/>
      <c r="B4214" s="183" t="s">
        <v>8385</v>
      </c>
      <c r="C4214" s="195" t="s">
        <v>5033</v>
      </c>
      <c r="D4214" s="268" t="s">
        <v>5033</v>
      </c>
      <c r="E4214" s="233" t="s">
        <v>8447</v>
      </c>
      <c r="F4214" s="195" t="s">
        <v>27</v>
      </c>
      <c r="G4214" s="195" t="s">
        <v>8014</v>
      </c>
      <c r="H4214" s="301" t="s">
        <v>8414</v>
      </c>
      <c r="I4214" s="195" t="str">
        <f>IFERROR(VLOOKUP(Table[[#This Row],[Activity Details of Assistance]],WHAT!E:F,2,FALSE),"")</f>
        <v># of 80L/120L bin</v>
      </c>
      <c r="J4214" s="195"/>
      <c r="K4214">
        <v>250</v>
      </c>
      <c r="L4214" s="195" t="s">
        <v>28</v>
      </c>
      <c r="M4214" s="293" t="s">
        <v>13</v>
      </c>
      <c r="N4214" t="s">
        <v>14</v>
      </c>
      <c r="O4214" t="s">
        <v>309</v>
      </c>
      <c r="P4214" t="s">
        <v>1606</v>
      </c>
      <c r="Q4214" t="s">
        <v>6385</v>
      </c>
      <c r="R4214" s="230">
        <v>45199</v>
      </c>
      <c r="S4214" s="230">
        <v>45474</v>
      </c>
      <c r="T4214" t="s">
        <v>8407</v>
      </c>
      <c r="U4214" s="259"/>
      <c r="V4214" s="259"/>
      <c r="W4214" s="259"/>
      <c r="X4214" s="259"/>
      <c r="Y4214" s="260"/>
      <c r="Z4214" t="s">
        <v>8439</v>
      </c>
      <c r="AA4214" t="s">
        <v>8442</v>
      </c>
      <c r="AB4214">
        <v>1847455736</v>
      </c>
      <c r="AC4214" s="261" t="str">
        <f>_xlfn.IFNA(IF(Table[[#This Row],[Programme Partner]]&lt;&gt;Table[[#This Row],[Implementing Partner]],CONCATENATE(Table[[#This Row],[Programme Partner]],"-",Table[[#This Row],[Implementing Partner]]),Table[[#This Row],[Programme Partner]]),"")</f>
        <v>BRAC</v>
      </c>
    </row>
    <row r="4215" spans="1:29" ht="16.5" customHeight="1">
      <c r="A4215" s="183"/>
      <c r="B4215" s="183" t="s">
        <v>8385</v>
      </c>
      <c r="C4215" s="195" t="s">
        <v>5033</v>
      </c>
      <c r="D4215" s="268" t="s">
        <v>5033</v>
      </c>
      <c r="E4215" s="233" t="s">
        <v>8447</v>
      </c>
      <c r="F4215" s="195" t="s">
        <v>27</v>
      </c>
      <c r="G4215" s="195" t="s">
        <v>8014</v>
      </c>
      <c r="H4215" s="301" t="s">
        <v>8404</v>
      </c>
      <c r="I4215" s="195" t="str">
        <f>IFERROR(VLOOKUP(Table[[#This Row],[Activity Details of Assistance]],WHAT!E:F,2,FALSE),"")</f>
        <v># of 10L bin</v>
      </c>
      <c r="J4215" s="195"/>
      <c r="K4215">
        <v>1200</v>
      </c>
      <c r="L4215" s="195" t="s">
        <v>28</v>
      </c>
      <c r="M4215" s="293" t="s">
        <v>13</v>
      </c>
      <c r="N4215" t="s">
        <v>14</v>
      </c>
      <c r="O4215" t="s">
        <v>309</v>
      </c>
      <c r="P4215" t="s">
        <v>1606</v>
      </c>
      <c r="Q4215" t="s">
        <v>6478</v>
      </c>
      <c r="R4215" s="230">
        <v>45199</v>
      </c>
      <c r="S4215" s="230">
        <v>45474</v>
      </c>
      <c r="T4215" t="s">
        <v>8407</v>
      </c>
      <c r="U4215" s="259"/>
      <c r="V4215" s="259"/>
      <c r="W4215" s="259"/>
      <c r="X4215" s="259"/>
      <c r="Y4215" s="260"/>
      <c r="Z4215" t="s">
        <v>8439</v>
      </c>
      <c r="AA4215" t="s">
        <v>8442</v>
      </c>
      <c r="AB4215">
        <v>1847455736</v>
      </c>
      <c r="AC4215" s="261" t="str">
        <f>_xlfn.IFNA(IF(Table[[#This Row],[Programme Partner]]&lt;&gt;Table[[#This Row],[Implementing Partner]],CONCATENATE(Table[[#This Row],[Programme Partner]],"-",Table[[#This Row],[Implementing Partner]]),Table[[#This Row],[Programme Partner]]),"")</f>
        <v>BRAC</v>
      </c>
    </row>
    <row r="4216" spans="1:29" ht="16.5" customHeight="1">
      <c r="A4216" s="183"/>
      <c r="B4216" s="183" t="s">
        <v>8385</v>
      </c>
      <c r="C4216" s="195" t="s">
        <v>5033</v>
      </c>
      <c r="D4216" s="268" t="s">
        <v>5033</v>
      </c>
      <c r="E4216" s="233" t="s">
        <v>8447</v>
      </c>
      <c r="F4216" s="195" t="s">
        <v>27</v>
      </c>
      <c r="G4216" s="195" t="s">
        <v>8014</v>
      </c>
      <c r="H4216" s="301" t="s">
        <v>8414</v>
      </c>
      <c r="I4216" s="195" t="str">
        <f>IFERROR(VLOOKUP(Table[[#This Row],[Activity Details of Assistance]],WHAT!E:F,2,FALSE),"")</f>
        <v># of 80L/120L bin</v>
      </c>
      <c r="J4216" s="195"/>
      <c r="K4216">
        <v>350</v>
      </c>
      <c r="L4216" s="195" t="s">
        <v>28</v>
      </c>
      <c r="M4216" s="293" t="s">
        <v>13</v>
      </c>
      <c r="N4216" t="s">
        <v>14</v>
      </c>
      <c r="O4216" t="s">
        <v>309</v>
      </c>
      <c r="P4216" t="s">
        <v>1606</v>
      </c>
      <c r="Q4216" t="s">
        <v>6478</v>
      </c>
      <c r="R4216" s="230">
        <v>45199</v>
      </c>
      <c r="S4216" s="230">
        <v>45474</v>
      </c>
      <c r="T4216" t="s">
        <v>8407</v>
      </c>
      <c r="U4216" s="259"/>
      <c r="V4216" s="259"/>
      <c r="W4216" s="259"/>
      <c r="X4216" s="259"/>
      <c r="Y4216" s="260"/>
      <c r="Z4216" t="s">
        <v>8439</v>
      </c>
      <c r="AA4216" t="s">
        <v>8442</v>
      </c>
      <c r="AB4216">
        <v>1847455736</v>
      </c>
      <c r="AC4216" s="261" t="str">
        <f>_xlfn.IFNA(IF(Table[[#This Row],[Programme Partner]]&lt;&gt;Table[[#This Row],[Implementing Partner]],CONCATENATE(Table[[#This Row],[Programme Partner]],"-",Table[[#This Row],[Implementing Partner]]),Table[[#This Row],[Programme Partner]]),"")</f>
        <v>BRAC</v>
      </c>
    </row>
    <row r="4217" spans="1:29" ht="16.5" customHeight="1">
      <c r="A4217" s="183"/>
      <c r="B4217" s="183" t="s">
        <v>8385</v>
      </c>
      <c r="C4217" s="195" t="s">
        <v>5033</v>
      </c>
      <c r="D4217" s="268" t="s">
        <v>5033</v>
      </c>
      <c r="E4217" s="233" t="s">
        <v>8447</v>
      </c>
      <c r="F4217" s="195" t="s">
        <v>27</v>
      </c>
      <c r="G4217" s="195" t="s">
        <v>8014</v>
      </c>
      <c r="H4217" s="301" t="s">
        <v>8404</v>
      </c>
      <c r="I4217" s="195" t="str">
        <f>IFERROR(VLOOKUP(Table[[#This Row],[Activity Details of Assistance]],WHAT!E:F,2,FALSE),"")</f>
        <v># of 10L bin</v>
      </c>
      <c r="J4217" s="195"/>
      <c r="K4217">
        <v>3974</v>
      </c>
      <c r="L4217" s="195" t="s">
        <v>28</v>
      </c>
      <c r="M4217" s="293" t="s">
        <v>13</v>
      </c>
      <c r="N4217" t="s">
        <v>14</v>
      </c>
      <c r="O4217" t="s">
        <v>309</v>
      </c>
      <c r="P4217" t="s">
        <v>1606</v>
      </c>
      <c r="Q4217" t="s">
        <v>6656</v>
      </c>
      <c r="R4217" s="230">
        <v>45199</v>
      </c>
      <c r="S4217" s="230">
        <v>45474</v>
      </c>
      <c r="T4217" t="s">
        <v>8407</v>
      </c>
      <c r="U4217" s="259"/>
      <c r="V4217" s="259"/>
      <c r="W4217" s="259"/>
      <c r="X4217" s="259"/>
      <c r="Y4217" s="260"/>
      <c r="Z4217" t="s">
        <v>8439</v>
      </c>
      <c r="AA4217" t="s">
        <v>8442</v>
      </c>
      <c r="AB4217">
        <v>1847455736</v>
      </c>
      <c r="AC4217" s="261" t="str">
        <f>_xlfn.IFNA(IF(Table[[#This Row],[Programme Partner]]&lt;&gt;Table[[#This Row],[Implementing Partner]],CONCATENATE(Table[[#This Row],[Programme Partner]],"-",Table[[#This Row],[Implementing Partner]]),Table[[#This Row],[Programme Partner]]),"")</f>
        <v>BRAC</v>
      </c>
    </row>
    <row r="4218" spans="1:29" ht="16.5" customHeight="1">
      <c r="A4218" s="183"/>
      <c r="B4218" s="183" t="s">
        <v>8385</v>
      </c>
      <c r="C4218" s="195" t="s">
        <v>5033</v>
      </c>
      <c r="D4218" s="268" t="s">
        <v>5033</v>
      </c>
      <c r="E4218" s="233" t="s">
        <v>8447</v>
      </c>
      <c r="F4218" s="195" t="s">
        <v>27</v>
      </c>
      <c r="G4218" s="195" t="s">
        <v>8014</v>
      </c>
      <c r="H4218" s="301" t="s">
        <v>8414</v>
      </c>
      <c r="I4218" s="195" t="str">
        <f>IFERROR(VLOOKUP(Table[[#This Row],[Activity Details of Assistance]],WHAT!E:F,2,FALSE),"")</f>
        <v># of 80L/120L bin</v>
      </c>
      <c r="J4218" s="195"/>
      <c r="K4218">
        <v>100</v>
      </c>
      <c r="L4218" s="195" t="s">
        <v>28</v>
      </c>
      <c r="M4218" s="293" t="s">
        <v>13</v>
      </c>
      <c r="N4218" t="s">
        <v>14</v>
      </c>
      <c r="O4218" t="s">
        <v>309</v>
      </c>
      <c r="P4218" t="s">
        <v>1606</v>
      </c>
      <c r="Q4218" t="s">
        <v>6656</v>
      </c>
      <c r="R4218" s="230">
        <v>45199</v>
      </c>
      <c r="S4218" s="230">
        <v>45474</v>
      </c>
      <c r="T4218" t="s">
        <v>8407</v>
      </c>
      <c r="U4218" s="259"/>
      <c r="V4218" s="259"/>
      <c r="W4218" s="259"/>
      <c r="X4218" s="259"/>
      <c r="Y4218" s="260"/>
      <c r="Z4218" t="s">
        <v>8439</v>
      </c>
      <c r="AA4218" t="s">
        <v>8442</v>
      </c>
      <c r="AB4218">
        <v>1847455736</v>
      </c>
      <c r="AC4218" s="261" t="str">
        <f>_xlfn.IFNA(IF(Table[[#This Row],[Programme Partner]]&lt;&gt;Table[[#This Row],[Implementing Partner]],CONCATENATE(Table[[#This Row],[Programme Partner]],"-",Table[[#This Row],[Implementing Partner]]),Table[[#This Row],[Programme Partner]]),"")</f>
        <v>BRAC</v>
      </c>
    </row>
    <row r="4219" spans="1:29" ht="16.5" customHeight="1">
      <c r="A4219" s="183"/>
      <c r="B4219" s="183" t="s">
        <v>8385</v>
      </c>
      <c r="C4219" s="195" t="s">
        <v>5033</v>
      </c>
      <c r="D4219" s="268" t="s">
        <v>5033</v>
      </c>
      <c r="E4219" s="233" t="s">
        <v>8447</v>
      </c>
      <c r="F4219" s="195" t="s">
        <v>27</v>
      </c>
      <c r="G4219" s="195" t="s">
        <v>8014</v>
      </c>
      <c r="H4219" s="301" t="s">
        <v>8404</v>
      </c>
      <c r="I4219" s="195" t="str">
        <f>IFERROR(VLOOKUP(Table[[#This Row],[Activity Details of Assistance]],WHAT!E:F,2,FALSE),"")</f>
        <v># of 10L bin</v>
      </c>
      <c r="J4219" s="195"/>
      <c r="K4219">
        <v>12326</v>
      </c>
      <c r="L4219" s="195" t="s">
        <v>28</v>
      </c>
      <c r="M4219" s="293" t="s">
        <v>13</v>
      </c>
      <c r="N4219" t="s">
        <v>14</v>
      </c>
      <c r="O4219" t="s">
        <v>309</v>
      </c>
      <c r="P4219" t="s">
        <v>1606</v>
      </c>
      <c r="Q4219" t="s">
        <v>6397</v>
      </c>
      <c r="R4219" s="230">
        <v>45199</v>
      </c>
      <c r="S4219" s="230">
        <v>45474</v>
      </c>
      <c r="T4219" t="s">
        <v>8407</v>
      </c>
      <c r="U4219" s="259"/>
      <c r="V4219" s="259"/>
      <c r="W4219" s="259"/>
      <c r="X4219" s="259"/>
      <c r="Y4219" s="260"/>
      <c r="Z4219" t="s">
        <v>8439</v>
      </c>
      <c r="AA4219" t="s">
        <v>8442</v>
      </c>
      <c r="AB4219">
        <v>1847455736</v>
      </c>
      <c r="AC4219" s="261" t="str">
        <f>_xlfn.IFNA(IF(Table[[#This Row],[Programme Partner]]&lt;&gt;Table[[#This Row],[Implementing Partner]],CONCATENATE(Table[[#This Row],[Programme Partner]],"-",Table[[#This Row],[Implementing Partner]]),Table[[#This Row],[Programme Partner]]),"")</f>
        <v>BRAC</v>
      </c>
    </row>
    <row r="4220" spans="1:29" ht="16.5" customHeight="1">
      <c r="A4220" s="183"/>
      <c r="B4220" s="183" t="s">
        <v>8385</v>
      </c>
      <c r="C4220" s="195" t="s">
        <v>5033</v>
      </c>
      <c r="D4220" s="268" t="s">
        <v>5033</v>
      </c>
      <c r="E4220" s="233" t="s">
        <v>8447</v>
      </c>
      <c r="F4220" s="195" t="s">
        <v>27</v>
      </c>
      <c r="G4220" s="195" t="s">
        <v>8014</v>
      </c>
      <c r="H4220" s="301" t="s">
        <v>8414</v>
      </c>
      <c r="I4220" s="195" t="str">
        <f>IFERROR(VLOOKUP(Table[[#This Row],[Activity Details of Assistance]],WHAT!E:F,2,FALSE),"")</f>
        <v># of 80L/120L bin</v>
      </c>
      <c r="J4220" s="195"/>
      <c r="K4220">
        <v>50</v>
      </c>
      <c r="L4220" s="195" t="s">
        <v>28</v>
      </c>
      <c r="M4220" s="293" t="s">
        <v>13</v>
      </c>
      <c r="N4220" t="s">
        <v>14</v>
      </c>
      <c r="O4220" t="s">
        <v>309</v>
      </c>
      <c r="P4220" t="s">
        <v>1606</v>
      </c>
      <c r="Q4220" t="s">
        <v>6397</v>
      </c>
      <c r="R4220" s="230">
        <v>45199</v>
      </c>
      <c r="S4220" s="230">
        <v>45474</v>
      </c>
      <c r="T4220" t="s">
        <v>8407</v>
      </c>
      <c r="U4220" s="259"/>
      <c r="V4220" s="259"/>
      <c r="W4220" s="259"/>
      <c r="X4220" s="259"/>
      <c r="Y4220" s="260"/>
      <c r="Z4220" t="s">
        <v>8439</v>
      </c>
      <c r="AA4220" t="s">
        <v>8442</v>
      </c>
      <c r="AB4220">
        <v>1847455736</v>
      </c>
      <c r="AC4220" s="261" t="str">
        <f>_xlfn.IFNA(IF(Table[[#This Row],[Programme Partner]]&lt;&gt;Table[[#This Row],[Implementing Partner]],CONCATENATE(Table[[#This Row],[Programme Partner]],"-",Table[[#This Row],[Implementing Partner]]),Table[[#This Row],[Programme Partner]]),"")</f>
        <v>BRAC</v>
      </c>
    </row>
    <row r="4221" spans="1:29" ht="16.5" customHeight="1">
      <c r="A4221" s="183"/>
      <c r="B4221" s="183" t="s">
        <v>8385</v>
      </c>
      <c r="C4221" s="195" t="s">
        <v>5033</v>
      </c>
      <c r="D4221" s="268" t="s">
        <v>5033</v>
      </c>
      <c r="E4221" s="233" t="s">
        <v>8447</v>
      </c>
      <c r="F4221" s="195" t="s">
        <v>27</v>
      </c>
      <c r="G4221" s="195" t="s">
        <v>8014</v>
      </c>
      <c r="H4221" s="301" t="s">
        <v>8414</v>
      </c>
      <c r="I4221" s="195" t="str">
        <f>IFERROR(VLOOKUP(Table[[#This Row],[Activity Details of Assistance]],WHAT!E:F,2,FALSE),"")</f>
        <v># of 80L/120L bin</v>
      </c>
      <c r="J4221" s="195"/>
      <c r="K4221">
        <v>200</v>
      </c>
      <c r="L4221" s="195" t="s">
        <v>28</v>
      </c>
      <c r="M4221" s="293" t="s">
        <v>13</v>
      </c>
      <c r="N4221" t="s">
        <v>14</v>
      </c>
      <c r="O4221" t="s">
        <v>309</v>
      </c>
      <c r="P4221" t="s">
        <v>1606</v>
      </c>
      <c r="Q4221" t="s">
        <v>6477</v>
      </c>
      <c r="R4221" s="230">
        <v>45199</v>
      </c>
      <c r="S4221" s="230">
        <v>45108</v>
      </c>
      <c r="T4221" t="s">
        <v>8407</v>
      </c>
      <c r="U4221" s="259"/>
      <c r="V4221" s="259"/>
      <c r="W4221" s="259"/>
      <c r="X4221" s="259"/>
      <c r="Y4221" s="260"/>
      <c r="Z4221" t="s">
        <v>8439</v>
      </c>
      <c r="AA4221" t="s">
        <v>8442</v>
      </c>
      <c r="AB4221">
        <v>1847455736</v>
      </c>
      <c r="AC4221" s="261" t="str">
        <f>_xlfn.IFNA(IF(Table[[#This Row],[Programme Partner]]&lt;&gt;Table[[#This Row],[Implementing Partner]],CONCATENATE(Table[[#This Row],[Programme Partner]],"-",Table[[#This Row],[Implementing Partner]]),Table[[#This Row],[Programme Partner]]),"")</f>
        <v>BRAC</v>
      </c>
    </row>
    <row r="4222" spans="1:29" ht="16.5" customHeight="1">
      <c r="A4222" s="183"/>
      <c r="B4222" s="183" t="s">
        <v>8385</v>
      </c>
      <c r="C4222" s="195" t="s">
        <v>5033</v>
      </c>
      <c r="D4222" s="268" t="s">
        <v>5033</v>
      </c>
      <c r="E4222" s="233" t="s">
        <v>8447</v>
      </c>
      <c r="F4222" s="195" t="s">
        <v>27</v>
      </c>
      <c r="G4222" s="195" t="s">
        <v>8014</v>
      </c>
      <c r="H4222" s="301" t="s">
        <v>8404</v>
      </c>
      <c r="I4222" s="195" t="str">
        <f>IFERROR(VLOOKUP(Table[[#This Row],[Activity Details of Assistance]],WHAT!E:F,2,FALSE),"")</f>
        <v># of 10L bin</v>
      </c>
      <c r="J4222" s="195"/>
      <c r="K4222">
        <v>7242</v>
      </c>
      <c r="L4222" s="195" t="s">
        <v>28</v>
      </c>
      <c r="M4222" s="293" t="s">
        <v>13</v>
      </c>
      <c r="N4222" t="s">
        <v>14</v>
      </c>
      <c r="O4222" t="s">
        <v>307</v>
      </c>
      <c r="P4222" t="s">
        <v>1603</v>
      </c>
      <c r="Q4222" t="s">
        <v>4682</v>
      </c>
      <c r="R4222" s="230">
        <v>45199</v>
      </c>
      <c r="S4222" s="230">
        <v>45474</v>
      </c>
      <c r="T4222" t="s">
        <v>8407</v>
      </c>
      <c r="U4222" s="259"/>
      <c r="V4222" s="259"/>
      <c r="W4222" s="259"/>
      <c r="X4222" s="259"/>
      <c r="Y4222" s="260"/>
      <c r="Z4222" t="s">
        <v>8439</v>
      </c>
      <c r="AA4222" t="s">
        <v>8442</v>
      </c>
      <c r="AB4222">
        <v>1847455736</v>
      </c>
      <c r="AC4222" s="261" t="str">
        <f>_xlfn.IFNA(IF(Table[[#This Row],[Programme Partner]]&lt;&gt;Table[[#This Row],[Implementing Partner]],CONCATENATE(Table[[#This Row],[Programme Partner]],"-",Table[[#This Row],[Implementing Partner]]),Table[[#This Row],[Programme Partner]]),"")</f>
        <v>BRAC</v>
      </c>
    </row>
    <row r="4223" spans="1:29" ht="16.5" customHeight="1">
      <c r="A4223" s="183"/>
      <c r="B4223" s="183" t="s">
        <v>8385</v>
      </c>
      <c r="C4223" s="195" t="s">
        <v>5033</v>
      </c>
      <c r="D4223" s="268" t="s">
        <v>5033</v>
      </c>
      <c r="E4223" s="233" t="s">
        <v>8447</v>
      </c>
      <c r="F4223" s="195" t="s">
        <v>27</v>
      </c>
      <c r="G4223" s="195" t="s">
        <v>8014</v>
      </c>
      <c r="H4223" s="301" t="s">
        <v>8414</v>
      </c>
      <c r="I4223" s="195" t="str">
        <f>IFERROR(VLOOKUP(Table[[#This Row],[Activity Details of Assistance]],WHAT!E:F,2,FALSE),"")</f>
        <v># of 80L/120L bin</v>
      </c>
      <c r="J4223" s="195"/>
      <c r="K4223">
        <v>362</v>
      </c>
      <c r="L4223" s="195" t="s">
        <v>28</v>
      </c>
      <c r="M4223" s="293" t="s">
        <v>13</v>
      </c>
      <c r="N4223" t="s">
        <v>14</v>
      </c>
      <c r="O4223" t="s">
        <v>307</v>
      </c>
      <c r="P4223" t="s">
        <v>1603</v>
      </c>
      <c r="Q4223" t="s">
        <v>4682</v>
      </c>
      <c r="R4223" s="230">
        <v>45199</v>
      </c>
      <c r="S4223" s="230">
        <v>45474</v>
      </c>
      <c r="T4223" t="s">
        <v>8407</v>
      </c>
      <c r="U4223" s="259"/>
      <c r="V4223" s="259"/>
      <c r="W4223" s="259"/>
      <c r="X4223" s="259"/>
      <c r="Y4223" s="260"/>
      <c r="Z4223" t="s">
        <v>8439</v>
      </c>
      <c r="AA4223" t="s">
        <v>8442</v>
      </c>
      <c r="AB4223">
        <v>1847455736</v>
      </c>
      <c r="AC4223" s="261" t="str">
        <f>_xlfn.IFNA(IF(Table[[#This Row],[Programme Partner]]&lt;&gt;Table[[#This Row],[Implementing Partner]],CONCATENATE(Table[[#This Row],[Programme Partner]],"-",Table[[#This Row],[Implementing Partner]]),Table[[#This Row],[Programme Partner]]),"")</f>
        <v>BRAC</v>
      </c>
    </row>
    <row r="4224" spans="1:29" ht="16.5" customHeight="1">
      <c r="A4224" s="183"/>
      <c r="B4224" s="183" t="s">
        <v>8385</v>
      </c>
      <c r="C4224" s="195" t="s">
        <v>5275</v>
      </c>
      <c r="D4224" s="268" t="s">
        <v>5033</v>
      </c>
      <c r="E4224" s="233" t="s">
        <v>5275</v>
      </c>
      <c r="F4224" s="195" t="s">
        <v>27</v>
      </c>
      <c r="G4224" s="195" t="s">
        <v>8011</v>
      </c>
      <c r="H4224" s="301" t="s">
        <v>8363</v>
      </c>
      <c r="I4224" s="195" t="str">
        <f>IFERROR(VLOOKUP(Table[[#This Row],[Activity Details of Assistance]],WHAT!E:F,2,FALSE),"")</f>
        <v># of tube well</v>
      </c>
      <c r="J4224" s="195"/>
      <c r="K4224">
        <v>287</v>
      </c>
      <c r="L4224" s="195" t="s">
        <v>28</v>
      </c>
      <c r="M4224" s="293" t="s">
        <v>13</v>
      </c>
      <c r="N4224" t="s">
        <v>14</v>
      </c>
      <c r="O4224" t="s">
        <v>309</v>
      </c>
      <c r="P4224" t="s">
        <v>1606</v>
      </c>
      <c r="Q4224" t="s">
        <v>4659</v>
      </c>
      <c r="R4224" s="230">
        <v>45199</v>
      </c>
      <c r="S4224" s="230">
        <v>45323</v>
      </c>
      <c r="T4224" t="s">
        <v>8407</v>
      </c>
      <c r="U4224" s="259"/>
      <c r="V4224" s="259"/>
      <c r="W4224" s="259"/>
      <c r="X4224" s="259"/>
      <c r="Y4224" s="260"/>
      <c r="Z4224" t="s">
        <v>8355</v>
      </c>
      <c r="AA4224" t="s">
        <v>8356</v>
      </c>
      <c r="AB4224">
        <v>1847456486</v>
      </c>
      <c r="AC4224" s="261" t="str">
        <f>_xlfn.IFNA(IF(Table[[#This Row],[Programme Partner]]&lt;&gt;Table[[#This Row],[Implementing Partner]],CONCATENATE(Table[[#This Row],[Programme Partner]],"-",Table[[#This Row],[Implementing Partner]]),Table[[#This Row],[Programme Partner]]),"")</f>
        <v>UNICEF-BRAC</v>
      </c>
    </row>
    <row r="4225" spans="1:29" ht="16.5" customHeight="1">
      <c r="A4225" s="183"/>
      <c r="B4225" s="183" t="s">
        <v>8385</v>
      </c>
      <c r="C4225" s="195" t="s">
        <v>5275</v>
      </c>
      <c r="D4225" s="268" t="s">
        <v>5033</v>
      </c>
      <c r="E4225" s="233" t="s">
        <v>5275</v>
      </c>
      <c r="F4225" s="195" t="s">
        <v>27</v>
      </c>
      <c r="G4225" s="195" t="s">
        <v>8012</v>
      </c>
      <c r="H4225" s="301" t="s">
        <v>8364</v>
      </c>
      <c r="I4225" s="195" t="str">
        <f>IFERROR(VLOOKUP(Table[[#This Row],[Activity Details of Assistance]],WHAT!E:F,2,FALSE),"")</f>
        <v xml:space="preserve"># of door </v>
      </c>
      <c r="J4225" s="195"/>
      <c r="K4225">
        <v>50</v>
      </c>
      <c r="L4225" s="195" t="s">
        <v>28</v>
      </c>
      <c r="M4225" s="293" t="s">
        <v>13</v>
      </c>
      <c r="N4225" t="s">
        <v>14</v>
      </c>
      <c r="O4225" t="s">
        <v>309</v>
      </c>
      <c r="P4225" t="s">
        <v>1606</v>
      </c>
      <c r="Q4225" t="s">
        <v>4659</v>
      </c>
      <c r="R4225" s="230">
        <v>45199</v>
      </c>
      <c r="S4225" s="230">
        <v>45323</v>
      </c>
      <c r="T4225" t="s">
        <v>8407</v>
      </c>
      <c r="U4225" s="259"/>
      <c r="V4225" s="259"/>
      <c r="W4225" s="259"/>
      <c r="X4225" s="259"/>
      <c r="Y4225" s="260"/>
      <c r="Z4225" t="s">
        <v>8355</v>
      </c>
      <c r="AA4225" t="s">
        <v>8356</v>
      </c>
      <c r="AB4225">
        <v>1847456486</v>
      </c>
      <c r="AC4225" s="261" t="str">
        <f>_xlfn.IFNA(IF(Table[[#This Row],[Programme Partner]]&lt;&gt;Table[[#This Row],[Implementing Partner]],CONCATENATE(Table[[#This Row],[Programme Partner]],"-",Table[[#This Row],[Implementing Partner]]),Table[[#This Row],[Programme Partner]]),"")</f>
        <v>UNICEF-BRAC</v>
      </c>
    </row>
    <row r="4226" spans="1:29" ht="16.5" customHeight="1">
      <c r="A4226" s="183"/>
      <c r="B4226" s="183" t="s">
        <v>8385</v>
      </c>
      <c r="C4226" s="195" t="s">
        <v>5275</v>
      </c>
      <c r="D4226" s="268" t="s">
        <v>5033</v>
      </c>
      <c r="E4226" s="233" t="s">
        <v>5275</v>
      </c>
      <c r="F4226" s="195" t="s">
        <v>27</v>
      </c>
      <c r="G4226" s="195" t="s">
        <v>8012</v>
      </c>
      <c r="H4226" s="301" t="s">
        <v>8365</v>
      </c>
      <c r="I4226" s="195" t="str">
        <f>IFERROR(VLOOKUP(Table[[#This Row],[Activity Details of Assistance]],WHAT!E:F,2,FALSE),"")</f>
        <v># of door</v>
      </c>
      <c r="J4226" s="195"/>
      <c r="K4226">
        <v>274</v>
      </c>
      <c r="L4226" s="195" t="s">
        <v>28</v>
      </c>
      <c r="M4226" s="293" t="s">
        <v>13</v>
      </c>
      <c r="N4226" t="s">
        <v>14</v>
      </c>
      <c r="O4226" t="s">
        <v>309</v>
      </c>
      <c r="P4226" t="s">
        <v>1606</v>
      </c>
      <c r="Q4226" t="s">
        <v>4659</v>
      </c>
      <c r="R4226" s="230">
        <v>45199</v>
      </c>
      <c r="S4226" s="230">
        <v>45323</v>
      </c>
      <c r="T4226" t="s">
        <v>8407</v>
      </c>
      <c r="U4226" s="259"/>
      <c r="V4226" s="259"/>
      <c r="W4226" s="259"/>
      <c r="X4226" s="259"/>
      <c r="Y4226" s="260"/>
      <c r="Z4226" t="s">
        <v>8355</v>
      </c>
      <c r="AA4226" t="s">
        <v>8356</v>
      </c>
      <c r="AB4226">
        <v>1847456486</v>
      </c>
      <c r="AC4226" s="261" t="str">
        <f>_xlfn.IFNA(IF(Table[[#This Row],[Programme Partner]]&lt;&gt;Table[[#This Row],[Implementing Partner]],CONCATENATE(Table[[#This Row],[Programme Partner]],"-",Table[[#This Row],[Implementing Partner]]),Table[[#This Row],[Programme Partner]]),"")</f>
        <v>UNICEF-BRAC</v>
      </c>
    </row>
    <row r="4227" spans="1:29" ht="16.5" customHeight="1">
      <c r="A4227" s="183"/>
      <c r="B4227" s="183" t="s">
        <v>8385</v>
      </c>
      <c r="C4227" s="195" t="s">
        <v>5275</v>
      </c>
      <c r="D4227" s="268" t="s">
        <v>5033</v>
      </c>
      <c r="E4227" s="233" t="s">
        <v>5275</v>
      </c>
      <c r="F4227" s="195" t="s">
        <v>27</v>
      </c>
      <c r="G4227" s="195" t="s">
        <v>8012</v>
      </c>
      <c r="H4227" s="301" t="s">
        <v>8312</v>
      </c>
      <c r="I4227" s="195" t="str">
        <f>IFERROR(VLOOKUP(Table[[#This Row],[Activity Details of Assistance]],WHAT!E:F,2,FALSE),"")</f>
        <v># of door</v>
      </c>
      <c r="J4227" s="195"/>
      <c r="K4227">
        <v>420</v>
      </c>
      <c r="L4227" s="195" t="s">
        <v>28</v>
      </c>
      <c r="M4227" s="293" t="s">
        <v>13</v>
      </c>
      <c r="N4227" t="s">
        <v>14</v>
      </c>
      <c r="O4227" t="s">
        <v>309</v>
      </c>
      <c r="P4227" t="s">
        <v>1606</v>
      </c>
      <c r="Q4227" t="s">
        <v>4659</v>
      </c>
      <c r="R4227" s="230">
        <v>45199</v>
      </c>
      <c r="S4227" s="230">
        <v>45323</v>
      </c>
      <c r="T4227" t="s">
        <v>8407</v>
      </c>
      <c r="U4227" s="259"/>
      <c r="V4227" s="259"/>
      <c r="W4227" s="259"/>
      <c r="X4227" s="259"/>
      <c r="Y4227" s="260"/>
      <c r="Z4227" t="s">
        <v>8355</v>
      </c>
      <c r="AA4227" t="s">
        <v>8356</v>
      </c>
      <c r="AB4227">
        <v>1847456486</v>
      </c>
      <c r="AC4227" s="261" t="str">
        <f>_xlfn.IFNA(IF(Table[[#This Row],[Programme Partner]]&lt;&gt;Table[[#This Row],[Implementing Partner]],CONCATENATE(Table[[#This Row],[Programme Partner]],"-",Table[[#This Row],[Implementing Partner]]),Table[[#This Row],[Programme Partner]]),"")</f>
        <v>UNICEF-BRAC</v>
      </c>
    </row>
    <row r="4228" spans="1:29" ht="16.5" customHeight="1">
      <c r="A4228" s="183"/>
      <c r="B4228" s="183" t="s">
        <v>8385</v>
      </c>
      <c r="C4228" s="195" t="s">
        <v>5275</v>
      </c>
      <c r="D4228" s="268" t="s">
        <v>5033</v>
      </c>
      <c r="E4228" s="233" t="s">
        <v>5275</v>
      </c>
      <c r="F4228" s="195" t="s">
        <v>27</v>
      </c>
      <c r="G4228" s="195" t="s">
        <v>8013</v>
      </c>
      <c r="H4228" s="301" t="s">
        <v>8287</v>
      </c>
      <c r="I4228" s="195" t="str">
        <f>IFERROR(VLOOKUP(Table[[#This Row],[Activity Details of Assistance]],WHAT!E:F,2,FALSE),"")</f>
        <v># of HP sessions at HH level</v>
      </c>
      <c r="J4228" s="195"/>
      <c r="K4228">
        <v>6890</v>
      </c>
      <c r="L4228" s="195" t="s">
        <v>28</v>
      </c>
      <c r="M4228" s="293" t="s">
        <v>13</v>
      </c>
      <c r="N4228" t="s">
        <v>14</v>
      </c>
      <c r="O4228" t="s">
        <v>309</v>
      </c>
      <c r="P4228" t="s">
        <v>1606</v>
      </c>
      <c r="Q4228" t="s">
        <v>4659</v>
      </c>
      <c r="R4228" s="230">
        <v>45199</v>
      </c>
      <c r="S4228" s="230">
        <v>45323</v>
      </c>
      <c r="T4228" t="s">
        <v>8407</v>
      </c>
      <c r="U4228" s="259"/>
      <c r="V4228" s="259"/>
      <c r="W4228" s="259"/>
      <c r="X4228" s="259"/>
      <c r="Y4228" s="260"/>
      <c r="Z4228" t="s">
        <v>8355</v>
      </c>
      <c r="AA4228" t="s">
        <v>8356</v>
      </c>
      <c r="AB4228">
        <v>1847456486</v>
      </c>
      <c r="AC4228" s="261" t="str">
        <f>_xlfn.IFNA(IF(Table[[#This Row],[Programme Partner]]&lt;&gt;Table[[#This Row],[Implementing Partner]],CONCATENATE(Table[[#This Row],[Programme Partner]],"-",Table[[#This Row],[Implementing Partner]]),Table[[#This Row],[Programme Partner]]),"")</f>
        <v>UNICEF-BRAC</v>
      </c>
    </row>
    <row r="4229" spans="1:29" ht="16.5" customHeight="1">
      <c r="A4229" s="183"/>
      <c r="B4229" s="183" t="s">
        <v>8385</v>
      </c>
      <c r="C4229" s="195" t="s">
        <v>5275</v>
      </c>
      <c r="D4229" s="268" t="s">
        <v>5033</v>
      </c>
      <c r="E4229" s="233" t="s">
        <v>5275</v>
      </c>
      <c r="F4229" s="195" t="s">
        <v>27</v>
      </c>
      <c r="G4229" s="195" t="s">
        <v>8013</v>
      </c>
      <c r="H4229" s="301" t="s">
        <v>8322</v>
      </c>
      <c r="I4229" s="195" t="str">
        <f>IFERROR(VLOOKUP(Table[[#This Row],[Activity Details of Assistance]],WHAT!E:F,2,FALSE),"")</f>
        <v># of female in reproductive age</v>
      </c>
      <c r="J4229" s="195"/>
      <c r="K4229">
        <v>10514</v>
      </c>
      <c r="L4229" s="195" t="s">
        <v>28</v>
      </c>
      <c r="M4229" s="293" t="s">
        <v>13</v>
      </c>
      <c r="N4229" t="s">
        <v>14</v>
      </c>
      <c r="O4229" t="s">
        <v>309</v>
      </c>
      <c r="P4229" t="s">
        <v>1606</v>
      </c>
      <c r="Q4229" t="s">
        <v>4659</v>
      </c>
      <c r="R4229" s="230">
        <v>45199</v>
      </c>
      <c r="S4229" s="230">
        <v>45323</v>
      </c>
      <c r="T4229" t="s">
        <v>8407</v>
      </c>
      <c r="U4229" s="259"/>
      <c r="V4229" s="259"/>
      <c r="W4229" s="259"/>
      <c r="X4229" s="259"/>
      <c r="Y4229" s="260"/>
      <c r="Z4229" t="s">
        <v>8355</v>
      </c>
      <c r="AA4229" t="s">
        <v>8356</v>
      </c>
      <c r="AB4229">
        <v>1847456486</v>
      </c>
      <c r="AC4229" s="261" t="str">
        <f>_xlfn.IFNA(IF(Table[[#This Row],[Programme Partner]]&lt;&gt;Table[[#This Row],[Implementing Partner]],CONCATENATE(Table[[#This Row],[Programme Partner]],"-",Table[[#This Row],[Implementing Partner]]),Table[[#This Row],[Programme Partner]]),"")</f>
        <v>UNICEF-BRAC</v>
      </c>
    </row>
    <row r="4230" spans="1:29" ht="16.5" customHeight="1">
      <c r="A4230" s="183"/>
      <c r="B4230" s="183" t="s">
        <v>8385</v>
      </c>
      <c r="C4230" s="195" t="s">
        <v>5275</v>
      </c>
      <c r="D4230" s="268" t="s">
        <v>5033</v>
      </c>
      <c r="E4230" s="233" t="s">
        <v>5275</v>
      </c>
      <c r="F4230" s="195" t="s">
        <v>27</v>
      </c>
      <c r="G4230" s="195" t="s">
        <v>8013</v>
      </c>
      <c r="H4230" s="301" t="s">
        <v>8338</v>
      </c>
      <c r="I4230" s="195" t="str">
        <f>IFERROR(VLOOKUP(Table[[#This Row],[Activity Details of Assistance]],WHAT!E:F,2,FALSE),"")</f>
        <v># of facilities</v>
      </c>
      <c r="J4230" s="195"/>
      <c r="K4230">
        <v>11907</v>
      </c>
      <c r="L4230" s="195" t="s">
        <v>28</v>
      </c>
      <c r="M4230" s="293" t="s">
        <v>13</v>
      </c>
      <c r="N4230" t="s">
        <v>14</v>
      </c>
      <c r="O4230" t="s">
        <v>309</v>
      </c>
      <c r="P4230" t="s">
        <v>1606</v>
      </c>
      <c r="Q4230" t="s">
        <v>4659</v>
      </c>
      <c r="R4230" s="230">
        <v>45199</v>
      </c>
      <c r="S4230" s="230">
        <v>45323</v>
      </c>
      <c r="T4230" t="s">
        <v>8407</v>
      </c>
      <c r="U4230" s="259"/>
      <c r="V4230" s="259"/>
      <c r="W4230" s="259"/>
      <c r="X4230" s="259"/>
      <c r="Y4230" s="260"/>
      <c r="Z4230" t="s">
        <v>8355</v>
      </c>
      <c r="AA4230" t="s">
        <v>8356</v>
      </c>
      <c r="AB4230">
        <v>1847456486</v>
      </c>
      <c r="AC4230" s="261" t="str">
        <f>_xlfn.IFNA(IF(Table[[#This Row],[Programme Partner]]&lt;&gt;Table[[#This Row],[Implementing Partner]],CONCATENATE(Table[[#This Row],[Programme Partner]],"-",Table[[#This Row],[Implementing Partner]]),Table[[#This Row],[Programme Partner]]),"")</f>
        <v>UNICEF-BRAC</v>
      </c>
    </row>
    <row r="4231" spans="1:29" ht="16.5" customHeight="1">
      <c r="A4231" s="183"/>
      <c r="B4231" s="183" t="s">
        <v>8385</v>
      </c>
      <c r="C4231" s="195" t="s">
        <v>5275</v>
      </c>
      <c r="D4231" s="268" t="s">
        <v>5033</v>
      </c>
      <c r="E4231" s="233" t="s">
        <v>5275</v>
      </c>
      <c r="F4231" s="195" t="s">
        <v>27</v>
      </c>
      <c r="G4231" s="195" t="s">
        <v>8014</v>
      </c>
      <c r="H4231" s="301" t="s">
        <v>8313</v>
      </c>
      <c r="I4231" s="195" t="str">
        <f>IFERROR(VLOOKUP(Table[[#This Row],[Activity Details of Assistance]],WHAT!E:F,2,FALSE),"")</f>
        <v># of campaign per camp </v>
      </c>
      <c r="J4231" s="195"/>
      <c r="K4231">
        <v>1</v>
      </c>
      <c r="L4231" s="195" t="s">
        <v>28</v>
      </c>
      <c r="M4231" s="293" t="s">
        <v>13</v>
      </c>
      <c r="N4231" t="s">
        <v>14</v>
      </c>
      <c r="O4231" t="s">
        <v>309</v>
      </c>
      <c r="P4231" t="s">
        <v>1606</v>
      </c>
      <c r="Q4231" t="s">
        <v>4659</v>
      </c>
      <c r="R4231" s="230">
        <v>45199</v>
      </c>
      <c r="S4231" s="230">
        <v>45323</v>
      </c>
      <c r="T4231" t="s">
        <v>8407</v>
      </c>
      <c r="U4231" s="259"/>
      <c r="V4231" s="259"/>
      <c r="W4231" s="259"/>
      <c r="X4231" s="259"/>
      <c r="Y4231" s="260"/>
      <c r="Z4231" t="s">
        <v>8355</v>
      </c>
      <c r="AA4231" t="s">
        <v>8356</v>
      </c>
      <c r="AB4231">
        <v>1847456486</v>
      </c>
      <c r="AC4231" s="261" t="str">
        <f>_xlfn.IFNA(IF(Table[[#This Row],[Programme Partner]]&lt;&gt;Table[[#This Row],[Implementing Partner]],CONCATENATE(Table[[#This Row],[Programme Partner]],"-",Table[[#This Row],[Implementing Partner]]),Table[[#This Row],[Programme Partner]]),"")</f>
        <v>UNICEF-BRAC</v>
      </c>
    </row>
    <row r="4232" spans="1:29" ht="16.5" customHeight="1">
      <c r="A4232" s="183"/>
      <c r="B4232" s="183" t="s">
        <v>8385</v>
      </c>
      <c r="C4232" s="195" t="s">
        <v>5275</v>
      </c>
      <c r="D4232" s="268" t="s">
        <v>5033</v>
      </c>
      <c r="E4232" s="233" t="s">
        <v>5275</v>
      </c>
      <c r="F4232" s="195" t="s">
        <v>27</v>
      </c>
      <c r="G4232" s="195" t="s">
        <v>8014</v>
      </c>
      <c r="H4232" s="301" t="s">
        <v>8401</v>
      </c>
      <c r="I4232" s="195" t="str">
        <f>IFERROR(VLOOKUP(Table[[#This Row],[Activity Details of Assistance]],WHAT!E:F,2,FALSE),"")</f>
        <v># of household</v>
      </c>
      <c r="J4232" s="195"/>
      <c r="K4232">
        <v>6890</v>
      </c>
      <c r="L4232" s="195" t="s">
        <v>28</v>
      </c>
      <c r="M4232" s="293" t="s">
        <v>13</v>
      </c>
      <c r="N4232" t="s">
        <v>14</v>
      </c>
      <c r="O4232" t="s">
        <v>309</v>
      </c>
      <c r="P4232" t="s">
        <v>1606</v>
      </c>
      <c r="Q4232" t="s">
        <v>4659</v>
      </c>
      <c r="R4232" s="230">
        <v>45199</v>
      </c>
      <c r="S4232" s="230">
        <v>45323</v>
      </c>
      <c r="T4232" t="s">
        <v>8407</v>
      </c>
      <c r="U4232" s="259"/>
      <c r="V4232" s="259"/>
      <c r="W4232" s="259"/>
      <c r="X4232" s="259"/>
      <c r="Y4232" s="260"/>
      <c r="Z4232" t="s">
        <v>8355</v>
      </c>
      <c r="AA4232" t="s">
        <v>8356</v>
      </c>
      <c r="AB4232">
        <v>1847456486</v>
      </c>
      <c r="AC4232" s="261" t="str">
        <f>_xlfn.IFNA(IF(Table[[#This Row],[Programme Partner]]&lt;&gt;Table[[#This Row],[Implementing Partner]],CONCATENATE(Table[[#This Row],[Programme Partner]],"-",Table[[#This Row],[Implementing Partner]]),Table[[#This Row],[Programme Partner]]),"")</f>
        <v>UNICEF-BRAC</v>
      </c>
    </row>
    <row r="4233" spans="1:29" ht="16.5" customHeight="1">
      <c r="A4233" s="183"/>
      <c r="B4233" s="183" t="s">
        <v>8385</v>
      </c>
      <c r="C4233" s="195" t="s">
        <v>5148</v>
      </c>
      <c r="D4233" s="268" t="s">
        <v>4993</v>
      </c>
      <c r="E4233" t="s">
        <v>8296</v>
      </c>
      <c r="F4233" s="195" t="s">
        <v>27</v>
      </c>
      <c r="G4233" s="195" t="s">
        <v>8011</v>
      </c>
      <c r="H4233" s="301" t="s">
        <v>8363</v>
      </c>
      <c r="I4233" s="195" t="str">
        <f>IFERROR(VLOOKUP(Table[[#This Row],[Activity Details of Assistance]],WHAT!E:F,2,FALSE),"")</f>
        <v># of tube well</v>
      </c>
      <c r="J4233" s="195"/>
      <c r="K4233">
        <v>182</v>
      </c>
      <c r="L4233" s="195" t="s">
        <v>28</v>
      </c>
      <c r="M4233" s="293" t="s">
        <v>13</v>
      </c>
      <c r="N4233" t="s">
        <v>14</v>
      </c>
      <c r="O4233" t="s">
        <v>309</v>
      </c>
      <c r="P4233" t="s">
        <v>1606</v>
      </c>
      <c r="Q4233" t="s">
        <v>20</v>
      </c>
      <c r="R4233" s="230">
        <v>45199</v>
      </c>
      <c r="S4233" s="230">
        <v>45170</v>
      </c>
      <c r="T4233" t="s">
        <v>8407</v>
      </c>
      <c r="U4233" s="259"/>
      <c r="V4233" s="259"/>
      <c r="W4233" s="259"/>
      <c r="X4233" s="259"/>
      <c r="Y4233" s="260"/>
      <c r="Z4233" t="s">
        <v>8283</v>
      </c>
      <c r="AA4233" t="s">
        <v>8278</v>
      </c>
      <c r="AB4233">
        <v>1813213381</v>
      </c>
      <c r="AC4233" s="261" t="str">
        <f>_xlfn.IFNA(IF(Table[[#This Row],[Programme Partner]]&lt;&gt;Table[[#This Row],[Implementing Partner]],CONCATENATE(Table[[#This Row],[Programme Partner]],"-",Table[[#This Row],[Implementing Partner]]),Table[[#This Row],[Programme Partner]]),"")</f>
        <v>IOM-ACF</v>
      </c>
    </row>
    <row r="4234" spans="1:29" ht="16.5" customHeight="1">
      <c r="A4234" s="183"/>
      <c r="B4234" s="183" t="s">
        <v>8385</v>
      </c>
      <c r="C4234" s="195" t="s">
        <v>5148</v>
      </c>
      <c r="D4234" s="268" t="s">
        <v>4993</v>
      </c>
      <c r="E4234" t="s">
        <v>8296</v>
      </c>
      <c r="F4234" s="195" t="s">
        <v>27</v>
      </c>
      <c r="G4234" s="195" t="s">
        <v>8012</v>
      </c>
      <c r="H4234" s="301" t="s">
        <v>8364</v>
      </c>
      <c r="I4234" s="195" t="str">
        <f>IFERROR(VLOOKUP(Table[[#This Row],[Activity Details of Assistance]],WHAT!E:F,2,FALSE),"")</f>
        <v xml:space="preserve"># of door </v>
      </c>
      <c r="J4234" s="195"/>
      <c r="K4234">
        <v>43</v>
      </c>
      <c r="L4234" s="195" t="s">
        <v>28</v>
      </c>
      <c r="M4234" s="293" t="s">
        <v>13</v>
      </c>
      <c r="N4234" t="s">
        <v>14</v>
      </c>
      <c r="O4234" t="s">
        <v>309</v>
      </c>
      <c r="P4234" t="s">
        <v>1606</v>
      </c>
      <c r="Q4234" t="s">
        <v>20</v>
      </c>
      <c r="R4234" s="230">
        <v>45199</v>
      </c>
      <c r="S4234" s="230">
        <v>45170</v>
      </c>
      <c r="T4234" t="s">
        <v>8407</v>
      </c>
      <c r="U4234" s="259"/>
      <c r="V4234" s="259"/>
      <c r="W4234" s="259"/>
      <c r="X4234" s="259"/>
      <c r="Y4234" s="260"/>
      <c r="Z4234" t="s">
        <v>8283</v>
      </c>
      <c r="AA4234" t="s">
        <v>8278</v>
      </c>
      <c r="AB4234">
        <v>1813213381</v>
      </c>
      <c r="AC4234" s="261" t="str">
        <f>_xlfn.IFNA(IF(Table[[#This Row],[Programme Partner]]&lt;&gt;Table[[#This Row],[Implementing Partner]],CONCATENATE(Table[[#This Row],[Programme Partner]],"-",Table[[#This Row],[Implementing Partner]]),Table[[#This Row],[Programme Partner]]),"")</f>
        <v>IOM-ACF</v>
      </c>
    </row>
    <row r="4235" spans="1:29" ht="16.5" customHeight="1">
      <c r="A4235" s="183"/>
      <c r="B4235" s="183" t="s">
        <v>8385</v>
      </c>
      <c r="C4235" s="195" t="s">
        <v>5148</v>
      </c>
      <c r="D4235" s="268" t="s">
        <v>4993</v>
      </c>
      <c r="E4235" t="s">
        <v>8296</v>
      </c>
      <c r="F4235" s="195" t="s">
        <v>27</v>
      </c>
      <c r="G4235" s="195" t="s">
        <v>8012</v>
      </c>
      <c r="H4235" s="301" t="s">
        <v>8365</v>
      </c>
      <c r="I4235" s="195" t="str">
        <f>IFERROR(VLOOKUP(Table[[#This Row],[Activity Details of Assistance]],WHAT!E:F,2,FALSE),"")</f>
        <v># of door</v>
      </c>
      <c r="J4235" s="195"/>
      <c r="K4235">
        <v>131</v>
      </c>
      <c r="L4235" s="195" t="s">
        <v>28</v>
      </c>
      <c r="M4235" s="293" t="s">
        <v>13</v>
      </c>
      <c r="N4235" t="s">
        <v>14</v>
      </c>
      <c r="O4235" t="s">
        <v>309</v>
      </c>
      <c r="P4235" t="s">
        <v>1606</v>
      </c>
      <c r="Q4235" t="s">
        <v>20</v>
      </c>
      <c r="R4235" s="230">
        <v>45199</v>
      </c>
      <c r="S4235" s="230">
        <v>45170</v>
      </c>
      <c r="T4235" t="s">
        <v>8407</v>
      </c>
      <c r="U4235" s="259"/>
      <c r="V4235" s="259"/>
      <c r="W4235" s="259"/>
      <c r="X4235" s="259"/>
      <c r="Y4235" s="260"/>
      <c r="Z4235" t="s">
        <v>8283</v>
      </c>
      <c r="AA4235" t="s">
        <v>8278</v>
      </c>
      <c r="AB4235">
        <v>1813213381</v>
      </c>
      <c r="AC4235" s="261" t="str">
        <f>_xlfn.IFNA(IF(Table[[#This Row],[Programme Partner]]&lt;&gt;Table[[#This Row],[Implementing Partner]],CONCATENATE(Table[[#This Row],[Programme Partner]],"-",Table[[#This Row],[Implementing Partner]]),Table[[#This Row],[Programme Partner]]),"")</f>
        <v>IOM-ACF</v>
      </c>
    </row>
    <row r="4236" spans="1:29" ht="16.5" customHeight="1">
      <c r="A4236" s="183"/>
      <c r="B4236" s="183" t="s">
        <v>8385</v>
      </c>
      <c r="C4236" s="195" t="s">
        <v>5148</v>
      </c>
      <c r="D4236" s="268" t="s">
        <v>4993</v>
      </c>
      <c r="E4236" t="s">
        <v>8296</v>
      </c>
      <c r="F4236" s="195" t="s">
        <v>27</v>
      </c>
      <c r="G4236" s="195" t="s">
        <v>8012</v>
      </c>
      <c r="H4236" s="301" t="s">
        <v>8312</v>
      </c>
      <c r="I4236" s="195" t="str">
        <f>IFERROR(VLOOKUP(Table[[#This Row],[Activity Details of Assistance]],WHAT!E:F,2,FALSE),"")</f>
        <v># of door</v>
      </c>
      <c r="J4236" s="195"/>
      <c r="K4236">
        <v>579</v>
      </c>
      <c r="L4236" s="195" t="s">
        <v>28</v>
      </c>
      <c r="M4236" s="293" t="s">
        <v>13</v>
      </c>
      <c r="N4236" t="s">
        <v>14</v>
      </c>
      <c r="O4236" t="s">
        <v>309</v>
      </c>
      <c r="P4236" t="s">
        <v>1606</v>
      </c>
      <c r="Q4236" t="s">
        <v>20</v>
      </c>
      <c r="R4236" s="230">
        <v>45199</v>
      </c>
      <c r="S4236" s="230">
        <v>45170</v>
      </c>
      <c r="T4236" t="s">
        <v>8407</v>
      </c>
      <c r="U4236" s="259"/>
      <c r="V4236" s="259"/>
      <c r="W4236" s="259"/>
      <c r="X4236" s="259"/>
      <c r="Y4236" s="260"/>
      <c r="Z4236" t="s">
        <v>8283</v>
      </c>
      <c r="AA4236" t="s">
        <v>8278</v>
      </c>
      <c r="AB4236">
        <v>1813213381</v>
      </c>
      <c r="AC4236" s="261" t="str">
        <f>_xlfn.IFNA(IF(Table[[#This Row],[Programme Partner]]&lt;&gt;Table[[#This Row],[Implementing Partner]],CONCATENATE(Table[[#This Row],[Programme Partner]],"-",Table[[#This Row],[Implementing Partner]]),Table[[#This Row],[Programme Partner]]),"")</f>
        <v>IOM-ACF</v>
      </c>
    </row>
    <row r="4237" spans="1:29" ht="16.5" customHeight="1">
      <c r="A4237" s="183"/>
      <c r="B4237" s="183" t="s">
        <v>8385</v>
      </c>
      <c r="C4237" s="195" t="s">
        <v>5148</v>
      </c>
      <c r="D4237" s="268" t="s">
        <v>4993</v>
      </c>
      <c r="E4237" t="s">
        <v>8296</v>
      </c>
      <c r="F4237" s="195" t="s">
        <v>27</v>
      </c>
      <c r="G4237" s="195" t="s">
        <v>8013</v>
      </c>
      <c r="H4237" s="301" t="s">
        <v>8288</v>
      </c>
      <c r="I4237" s="195" t="str">
        <f>IFERROR(VLOOKUP(Table[[#This Row],[Activity Details of Assistance]],WHAT!E:F,2,FALSE),"")</f>
        <v># of handwashing station</v>
      </c>
      <c r="J4237" s="195"/>
      <c r="K4237">
        <v>8</v>
      </c>
      <c r="L4237" s="195" t="s">
        <v>28</v>
      </c>
      <c r="M4237" s="293" t="s">
        <v>13</v>
      </c>
      <c r="N4237" t="s">
        <v>14</v>
      </c>
      <c r="O4237" t="s">
        <v>309</v>
      </c>
      <c r="P4237" t="s">
        <v>1606</v>
      </c>
      <c r="Q4237" t="s">
        <v>20</v>
      </c>
      <c r="R4237" s="230">
        <v>45199</v>
      </c>
      <c r="S4237" s="230">
        <v>45170</v>
      </c>
      <c r="T4237" t="s">
        <v>8407</v>
      </c>
      <c r="U4237" s="259"/>
      <c r="V4237" s="259"/>
      <c r="W4237" s="259"/>
      <c r="X4237" s="259"/>
      <c r="Y4237" s="260"/>
      <c r="Z4237" t="s">
        <v>8283</v>
      </c>
      <c r="AA4237" t="s">
        <v>8278</v>
      </c>
      <c r="AB4237">
        <v>1813213381</v>
      </c>
      <c r="AC4237" s="261" t="str">
        <f>_xlfn.IFNA(IF(Table[[#This Row],[Programme Partner]]&lt;&gt;Table[[#This Row],[Implementing Partner]],CONCATENATE(Table[[#This Row],[Programme Partner]],"-",Table[[#This Row],[Implementing Partner]]),Table[[#This Row],[Programme Partner]]),"")</f>
        <v>IOM-ACF</v>
      </c>
    </row>
    <row r="4238" spans="1:29" ht="16.5" customHeight="1">
      <c r="A4238" s="183"/>
      <c r="B4238" s="183" t="s">
        <v>8385</v>
      </c>
      <c r="C4238" s="195" t="s">
        <v>5148</v>
      </c>
      <c r="D4238" s="268" t="s">
        <v>4993</v>
      </c>
      <c r="E4238" t="s">
        <v>8296</v>
      </c>
      <c r="F4238" s="195" t="s">
        <v>27</v>
      </c>
      <c r="G4238" s="195" t="s">
        <v>8014</v>
      </c>
      <c r="H4238" s="301" t="s">
        <v>8313</v>
      </c>
      <c r="I4238" s="195" t="str">
        <f>IFERROR(VLOOKUP(Table[[#This Row],[Activity Details of Assistance]],WHAT!E:F,2,FALSE),"")</f>
        <v># of campaign per camp </v>
      </c>
      <c r="J4238" s="195"/>
      <c r="K4238">
        <v>23</v>
      </c>
      <c r="L4238" s="195" t="s">
        <v>28</v>
      </c>
      <c r="M4238" s="293" t="s">
        <v>13</v>
      </c>
      <c r="N4238" t="s">
        <v>14</v>
      </c>
      <c r="O4238" t="s">
        <v>309</v>
      </c>
      <c r="P4238" t="s">
        <v>1606</v>
      </c>
      <c r="Q4238" t="s">
        <v>20</v>
      </c>
      <c r="R4238" s="230">
        <v>45199</v>
      </c>
      <c r="S4238" s="230">
        <v>45170</v>
      </c>
      <c r="T4238" t="s">
        <v>8407</v>
      </c>
      <c r="U4238" s="259"/>
      <c r="V4238" s="259"/>
      <c r="W4238" s="259"/>
      <c r="X4238" s="259"/>
      <c r="Y4238" s="260"/>
      <c r="Z4238" t="s">
        <v>8283</v>
      </c>
      <c r="AA4238" t="s">
        <v>8278</v>
      </c>
      <c r="AB4238">
        <v>1813213381</v>
      </c>
      <c r="AC4238" s="261" t="str">
        <f>_xlfn.IFNA(IF(Table[[#This Row],[Programme Partner]]&lt;&gt;Table[[#This Row],[Implementing Partner]],CONCATENATE(Table[[#This Row],[Programme Partner]],"-",Table[[#This Row],[Implementing Partner]]),Table[[#This Row],[Programme Partner]]),"")</f>
        <v>IOM-ACF</v>
      </c>
    </row>
    <row r="4239" spans="1:29" ht="16.5" customHeight="1">
      <c r="A4239" s="183"/>
      <c r="B4239" s="183" t="s">
        <v>8385</v>
      </c>
      <c r="C4239" s="195" t="s">
        <v>5148</v>
      </c>
      <c r="D4239" s="268" t="s">
        <v>4993</v>
      </c>
      <c r="E4239" t="s">
        <v>8296</v>
      </c>
      <c r="F4239" s="195" t="s">
        <v>27</v>
      </c>
      <c r="G4239" s="195" t="s">
        <v>8014</v>
      </c>
      <c r="H4239" s="301" t="s">
        <v>8412</v>
      </c>
      <c r="I4239" s="195" t="str">
        <f>IFERROR(VLOOKUP(Table[[#This Row],[Activity Details of Assistance]],WHAT!E:F,2,FALSE),"")</f>
        <v># of HH</v>
      </c>
      <c r="J4239" s="195"/>
      <c r="K4239">
        <v>6054</v>
      </c>
      <c r="L4239" s="195" t="s">
        <v>28</v>
      </c>
      <c r="M4239" s="293" t="s">
        <v>13</v>
      </c>
      <c r="N4239" t="s">
        <v>14</v>
      </c>
      <c r="O4239" t="s">
        <v>309</v>
      </c>
      <c r="P4239" t="s">
        <v>1606</v>
      </c>
      <c r="Q4239" t="s">
        <v>20</v>
      </c>
      <c r="R4239" s="230">
        <v>45199</v>
      </c>
      <c r="S4239" s="230">
        <v>45170</v>
      </c>
      <c r="T4239" t="s">
        <v>8407</v>
      </c>
      <c r="U4239" s="259"/>
      <c r="V4239" s="259"/>
      <c r="W4239" s="259"/>
      <c r="X4239" s="259"/>
      <c r="Y4239" s="260"/>
      <c r="Z4239" t="s">
        <v>8283</v>
      </c>
      <c r="AA4239" t="s">
        <v>8278</v>
      </c>
      <c r="AB4239">
        <v>1813213381</v>
      </c>
      <c r="AC4239" s="261" t="str">
        <f>_xlfn.IFNA(IF(Table[[#This Row],[Programme Partner]]&lt;&gt;Table[[#This Row],[Implementing Partner]],CONCATENATE(Table[[#This Row],[Programme Partner]],"-",Table[[#This Row],[Implementing Partner]]),Table[[#This Row],[Programme Partner]]),"")</f>
        <v>IOM-ACF</v>
      </c>
    </row>
    <row r="4240" spans="1:29" ht="16.5" customHeight="1">
      <c r="A4240" s="183"/>
      <c r="B4240" s="183" t="s">
        <v>8385</v>
      </c>
      <c r="C4240" s="195" t="s">
        <v>5148</v>
      </c>
      <c r="D4240" s="268" t="s">
        <v>5087</v>
      </c>
      <c r="E4240" s="233" t="s">
        <v>5148</v>
      </c>
      <c r="F4240" s="195" t="s">
        <v>27</v>
      </c>
      <c r="G4240" s="195" t="s">
        <v>8011</v>
      </c>
      <c r="H4240" s="301" t="s">
        <v>8363</v>
      </c>
      <c r="I4240" s="195" t="str">
        <f>IFERROR(VLOOKUP(Table[[#This Row],[Activity Details of Assistance]],WHAT!E:F,2,FALSE),"")</f>
        <v># of tube well</v>
      </c>
      <c r="J4240" s="195"/>
      <c r="K4240">
        <v>111</v>
      </c>
      <c r="L4240" s="195" t="s">
        <v>28</v>
      </c>
      <c r="M4240" s="293" t="s">
        <v>13</v>
      </c>
      <c r="N4240" t="s">
        <v>14</v>
      </c>
      <c r="O4240" t="s">
        <v>309</v>
      </c>
      <c r="P4240" t="s">
        <v>1606</v>
      </c>
      <c r="Q4240" t="s">
        <v>4670</v>
      </c>
      <c r="R4240" s="230">
        <v>45199</v>
      </c>
      <c r="S4240" s="230">
        <v>45261</v>
      </c>
      <c r="T4240" t="s">
        <v>8407</v>
      </c>
      <c r="U4240" s="259"/>
      <c r="V4240" s="259"/>
      <c r="W4240" s="259"/>
      <c r="X4240" s="259"/>
      <c r="Y4240" s="260"/>
      <c r="Z4240" t="s">
        <v>8390</v>
      </c>
      <c r="AA4240" t="s">
        <v>8279</v>
      </c>
      <c r="AB4240">
        <v>1845101021</v>
      </c>
      <c r="AC4240" s="261" t="str">
        <f>_xlfn.IFNA(IF(Table[[#This Row],[Programme Partner]]&lt;&gt;Table[[#This Row],[Implementing Partner]],CONCATENATE(Table[[#This Row],[Programme Partner]],"-",Table[[#This Row],[Implementing Partner]]),Table[[#This Row],[Programme Partner]]),"")</f>
        <v>IOM-DSK</v>
      </c>
    </row>
    <row r="4241" spans="1:29" ht="16.5" customHeight="1">
      <c r="A4241" s="183"/>
      <c r="B4241" s="183" t="s">
        <v>8385</v>
      </c>
      <c r="C4241" s="195" t="s">
        <v>5148</v>
      </c>
      <c r="D4241" s="268" t="s">
        <v>5087</v>
      </c>
      <c r="E4241" s="233" t="s">
        <v>5148</v>
      </c>
      <c r="F4241" s="195" t="s">
        <v>27</v>
      </c>
      <c r="G4241" s="195" t="s">
        <v>8012</v>
      </c>
      <c r="H4241" s="301" t="s">
        <v>8364</v>
      </c>
      <c r="I4241" s="195" t="str">
        <f>IFERROR(VLOOKUP(Table[[#This Row],[Activity Details of Assistance]],WHAT!E:F,2,FALSE),"")</f>
        <v xml:space="preserve"># of door </v>
      </c>
      <c r="J4241" s="195"/>
      <c r="K4241">
        <v>25</v>
      </c>
      <c r="L4241" s="195" t="s">
        <v>28</v>
      </c>
      <c r="M4241" s="293" t="s">
        <v>13</v>
      </c>
      <c r="N4241" t="s">
        <v>14</v>
      </c>
      <c r="O4241" t="s">
        <v>309</v>
      </c>
      <c r="P4241" t="s">
        <v>1606</v>
      </c>
      <c r="Q4241" t="s">
        <v>4670</v>
      </c>
      <c r="R4241" s="230">
        <v>45199</v>
      </c>
      <c r="S4241" s="230">
        <v>45261</v>
      </c>
      <c r="T4241" t="s">
        <v>8407</v>
      </c>
      <c r="U4241" s="259"/>
      <c r="V4241" s="259"/>
      <c r="W4241" s="259"/>
      <c r="X4241" s="259"/>
      <c r="Y4241" s="260"/>
      <c r="Z4241" t="s">
        <v>8390</v>
      </c>
      <c r="AA4241" t="s">
        <v>8279</v>
      </c>
      <c r="AB4241">
        <v>1845101021</v>
      </c>
      <c r="AC4241" s="261" t="str">
        <f>_xlfn.IFNA(IF(Table[[#This Row],[Programme Partner]]&lt;&gt;Table[[#This Row],[Implementing Partner]],CONCATENATE(Table[[#This Row],[Programme Partner]],"-",Table[[#This Row],[Implementing Partner]]),Table[[#This Row],[Programme Partner]]),"")</f>
        <v>IOM-DSK</v>
      </c>
    </row>
    <row r="4242" spans="1:29" ht="16.5" customHeight="1">
      <c r="A4242" s="183"/>
      <c r="B4242" s="183" t="s">
        <v>8385</v>
      </c>
      <c r="C4242" s="195" t="s">
        <v>5148</v>
      </c>
      <c r="D4242" s="268" t="s">
        <v>5087</v>
      </c>
      <c r="E4242" s="233" t="s">
        <v>5148</v>
      </c>
      <c r="F4242" s="195" t="s">
        <v>27</v>
      </c>
      <c r="G4242" s="195" t="s">
        <v>8012</v>
      </c>
      <c r="H4242" s="301" t="s">
        <v>8365</v>
      </c>
      <c r="I4242" s="195" t="str">
        <f>IFERROR(VLOOKUP(Table[[#This Row],[Activity Details of Assistance]],WHAT!E:F,2,FALSE),"")</f>
        <v># of door</v>
      </c>
      <c r="J4242" s="195"/>
      <c r="K4242">
        <v>68</v>
      </c>
      <c r="L4242" s="195" t="s">
        <v>28</v>
      </c>
      <c r="M4242" s="293" t="s">
        <v>13</v>
      </c>
      <c r="N4242" t="s">
        <v>14</v>
      </c>
      <c r="O4242" t="s">
        <v>309</v>
      </c>
      <c r="P4242" t="s">
        <v>1606</v>
      </c>
      <c r="Q4242" t="s">
        <v>4670</v>
      </c>
      <c r="R4242" s="230">
        <v>45199</v>
      </c>
      <c r="S4242" s="230">
        <v>45261</v>
      </c>
      <c r="T4242" t="s">
        <v>8407</v>
      </c>
      <c r="U4242" s="259"/>
      <c r="V4242" s="259"/>
      <c r="W4242" s="259"/>
      <c r="X4242" s="259"/>
      <c r="Y4242" s="260"/>
      <c r="Z4242" t="s">
        <v>8390</v>
      </c>
      <c r="AA4242" t="s">
        <v>8279</v>
      </c>
      <c r="AB4242">
        <v>1845101021</v>
      </c>
      <c r="AC4242" s="261" t="str">
        <f>_xlfn.IFNA(IF(Table[[#This Row],[Programme Partner]]&lt;&gt;Table[[#This Row],[Implementing Partner]],CONCATENATE(Table[[#This Row],[Programme Partner]],"-",Table[[#This Row],[Implementing Partner]]),Table[[#This Row],[Programme Partner]]),"")</f>
        <v>IOM-DSK</v>
      </c>
    </row>
    <row r="4243" spans="1:29" ht="16.5" customHeight="1">
      <c r="A4243" s="183"/>
      <c r="B4243" s="183" t="s">
        <v>8385</v>
      </c>
      <c r="C4243" s="195" t="s">
        <v>5148</v>
      </c>
      <c r="D4243" s="268" t="s">
        <v>5087</v>
      </c>
      <c r="E4243" s="233" t="s">
        <v>5148</v>
      </c>
      <c r="F4243" s="195" t="s">
        <v>27</v>
      </c>
      <c r="G4243" s="195" t="s">
        <v>8012</v>
      </c>
      <c r="H4243" s="301" t="s">
        <v>8312</v>
      </c>
      <c r="I4243" s="195" t="str">
        <f>IFERROR(VLOOKUP(Table[[#This Row],[Activity Details of Assistance]],WHAT!E:F,2,FALSE),"")</f>
        <v># of door</v>
      </c>
      <c r="J4243" s="195"/>
      <c r="K4243">
        <v>143</v>
      </c>
      <c r="L4243" s="195" t="s">
        <v>28</v>
      </c>
      <c r="M4243" s="293" t="s">
        <v>13</v>
      </c>
      <c r="N4243" t="s">
        <v>14</v>
      </c>
      <c r="O4243" t="s">
        <v>309</v>
      </c>
      <c r="P4243" t="s">
        <v>1606</v>
      </c>
      <c r="Q4243" t="s">
        <v>4670</v>
      </c>
      <c r="R4243" s="230">
        <v>45199</v>
      </c>
      <c r="S4243" s="230">
        <v>45261</v>
      </c>
      <c r="T4243" t="s">
        <v>8407</v>
      </c>
      <c r="U4243" s="259"/>
      <c r="V4243" s="259"/>
      <c r="W4243" s="259"/>
      <c r="X4243" s="259"/>
      <c r="Y4243" s="260"/>
      <c r="Z4243" t="s">
        <v>8390</v>
      </c>
      <c r="AA4243" t="s">
        <v>8279</v>
      </c>
      <c r="AB4243">
        <v>1845101021</v>
      </c>
      <c r="AC4243" s="261" t="str">
        <f>_xlfn.IFNA(IF(Table[[#This Row],[Programme Partner]]&lt;&gt;Table[[#This Row],[Implementing Partner]],CONCATENATE(Table[[#This Row],[Programme Partner]],"-",Table[[#This Row],[Implementing Partner]]),Table[[#This Row],[Programme Partner]]),"")</f>
        <v>IOM-DSK</v>
      </c>
    </row>
    <row r="4244" spans="1:29" ht="16.5" customHeight="1">
      <c r="A4244" s="183"/>
      <c r="B4244" s="183" t="s">
        <v>8385</v>
      </c>
      <c r="C4244" s="195" t="s">
        <v>5148</v>
      </c>
      <c r="D4244" s="268" t="s">
        <v>5087</v>
      </c>
      <c r="E4244" s="233" t="s">
        <v>5148</v>
      </c>
      <c r="F4244" s="195" t="s">
        <v>27</v>
      </c>
      <c r="G4244" s="195" t="s">
        <v>8014</v>
      </c>
      <c r="H4244" s="301" t="s">
        <v>8313</v>
      </c>
      <c r="I4244" s="195" t="str">
        <f>IFERROR(VLOOKUP(Table[[#This Row],[Activity Details of Assistance]],WHAT!E:F,2,FALSE),"")</f>
        <v># of campaign per camp </v>
      </c>
      <c r="J4244" s="195"/>
      <c r="K4244">
        <v>8</v>
      </c>
      <c r="L4244" s="195" t="s">
        <v>28</v>
      </c>
      <c r="M4244" s="293" t="s">
        <v>13</v>
      </c>
      <c r="N4244" t="s">
        <v>14</v>
      </c>
      <c r="O4244" t="s">
        <v>309</v>
      </c>
      <c r="P4244" t="s">
        <v>1606</v>
      </c>
      <c r="Q4244" t="s">
        <v>4670</v>
      </c>
      <c r="R4244" s="230">
        <v>45199</v>
      </c>
      <c r="S4244" s="230">
        <v>45261</v>
      </c>
      <c r="T4244" t="s">
        <v>8407</v>
      </c>
      <c r="U4244" s="259"/>
      <c r="V4244" s="259"/>
      <c r="W4244" s="259"/>
      <c r="X4244" s="259"/>
      <c r="Y4244" s="260"/>
      <c r="Z4244" t="s">
        <v>8390</v>
      </c>
      <c r="AA4244" t="s">
        <v>8279</v>
      </c>
      <c r="AB4244">
        <v>1845101021</v>
      </c>
      <c r="AC4244" s="261" t="str">
        <f>_xlfn.IFNA(IF(Table[[#This Row],[Programme Partner]]&lt;&gt;Table[[#This Row],[Implementing Partner]],CONCATENATE(Table[[#This Row],[Programme Partner]],"-",Table[[#This Row],[Implementing Partner]]),Table[[#This Row],[Programme Partner]]),"")</f>
        <v>IOM-DSK</v>
      </c>
    </row>
    <row r="4245" spans="1:29" ht="16.5" customHeight="1">
      <c r="A4245" s="183"/>
      <c r="B4245" s="183" t="s">
        <v>8385</v>
      </c>
      <c r="C4245" s="195" t="s">
        <v>5148</v>
      </c>
      <c r="D4245" s="268" t="s">
        <v>5087</v>
      </c>
      <c r="E4245" s="233" t="s">
        <v>5148</v>
      </c>
      <c r="F4245" s="195" t="s">
        <v>27</v>
      </c>
      <c r="G4245" s="195" t="s">
        <v>8014</v>
      </c>
      <c r="H4245" s="301" t="s">
        <v>8401</v>
      </c>
      <c r="I4245" s="195" t="str">
        <f>IFERROR(VLOOKUP(Table[[#This Row],[Activity Details of Assistance]],WHAT!E:F,2,FALSE),"")</f>
        <v># of household</v>
      </c>
      <c r="J4245" s="195"/>
      <c r="K4245">
        <v>2847</v>
      </c>
      <c r="L4245" s="195" t="s">
        <v>28</v>
      </c>
      <c r="M4245" s="293" t="s">
        <v>13</v>
      </c>
      <c r="N4245" t="s">
        <v>14</v>
      </c>
      <c r="O4245" t="s">
        <v>309</v>
      </c>
      <c r="P4245" t="s">
        <v>1606</v>
      </c>
      <c r="Q4245" t="s">
        <v>4670</v>
      </c>
      <c r="R4245" s="230">
        <v>45199</v>
      </c>
      <c r="S4245" s="230">
        <v>45261</v>
      </c>
      <c r="T4245" t="s">
        <v>8407</v>
      </c>
      <c r="U4245" s="259"/>
      <c r="V4245" s="259"/>
      <c r="W4245" s="259"/>
      <c r="X4245" s="259"/>
      <c r="Y4245" s="260"/>
      <c r="Z4245" t="s">
        <v>8390</v>
      </c>
      <c r="AA4245" t="s">
        <v>8279</v>
      </c>
      <c r="AB4245">
        <v>1845101021</v>
      </c>
      <c r="AC4245" s="261" t="str">
        <f>_xlfn.IFNA(IF(Table[[#This Row],[Programme Partner]]&lt;&gt;Table[[#This Row],[Implementing Partner]],CONCATENATE(Table[[#This Row],[Programme Partner]],"-",Table[[#This Row],[Implementing Partner]]),Table[[#This Row],[Programme Partner]]),"")</f>
        <v>IOM-DSK</v>
      </c>
    </row>
    <row r="4246" spans="1:29" ht="16.5" customHeight="1">
      <c r="A4246" s="183"/>
      <c r="B4246" s="183" t="s">
        <v>8385</v>
      </c>
      <c r="C4246" s="195" t="s">
        <v>5148</v>
      </c>
      <c r="D4246" s="268" t="s">
        <v>5087</v>
      </c>
      <c r="E4246" s="233" t="s">
        <v>5148</v>
      </c>
      <c r="F4246" s="195" t="s">
        <v>27</v>
      </c>
      <c r="G4246" s="195" t="s">
        <v>8011</v>
      </c>
      <c r="H4246" s="301" t="s">
        <v>8363</v>
      </c>
      <c r="I4246" s="195" t="str">
        <f>IFERROR(VLOOKUP(Table[[#This Row],[Activity Details of Assistance]],WHAT!E:F,2,FALSE),"")</f>
        <v># of tube well</v>
      </c>
      <c r="J4246" s="195"/>
      <c r="K4246">
        <v>263</v>
      </c>
      <c r="L4246" s="195" t="s">
        <v>28</v>
      </c>
      <c r="M4246" s="293" t="s">
        <v>13</v>
      </c>
      <c r="N4246" t="s">
        <v>14</v>
      </c>
      <c r="O4246" t="s">
        <v>309</v>
      </c>
      <c r="P4246" t="s">
        <v>1606</v>
      </c>
      <c r="Q4246" t="s">
        <v>4672</v>
      </c>
      <c r="R4246" s="230">
        <v>45199</v>
      </c>
      <c r="S4246" s="230">
        <v>45170</v>
      </c>
      <c r="T4246" t="s">
        <v>8407</v>
      </c>
      <c r="U4246" s="259"/>
      <c r="V4246" s="259"/>
      <c r="W4246" s="259"/>
      <c r="X4246" s="259"/>
      <c r="Y4246" s="260"/>
      <c r="Z4246" t="s">
        <v>8390</v>
      </c>
      <c r="AA4246" t="s">
        <v>8279</v>
      </c>
      <c r="AB4246">
        <v>1845101021</v>
      </c>
      <c r="AC4246" s="261" t="str">
        <f>_xlfn.IFNA(IF(Table[[#This Row],[Programme Partner]]&lt;&gt;Table[[#This Row],[Implementing Partner]],CONCATENATE(Table[[#This Row],[Programme Partner]],"-",Table[[#This Row],[Implementing Partner]]),Table[[#This Row],[Programme Partner]]),"")</f>
        <v>IOM-DSK</v>
      </c>
    </row>
    <row r="4247" spans="1:29" ht="16.5" customHeight="1">
      <c r="A4247" s="183"/>
      <c r="B4247" s="183" t="s">
        <v>8385</v>
      </c>
      <c r="C4247" s="195" t="s">
        <v>5148</v>
      </c>
      <c r="D4247" s="268" t="s">
        <v>5087</v>
      </c>
      <c r="E4247" s="233" t="s">
        <v>5148</v>
      </c>
      <c r="F4247" s="195" t="s">
        <v>27</v>
      </c>
      <c r="G4247" s="195" t="s">
        <v>8012</v>
      </c>
      <c r="H4247" s="301" t="s">
        <v>8364</v>
      </c>
      <c r="I4247" s="195" t="str">
        <f>IFERROR(VLOOKUP(Table[[#This Row],[Activity Details of Assistance]],WHAT!E:F,2,FALSE),"")</f>
        <v xml:space="preserve"># of door </v>
      </c>
      <c r="J4247" s="195"/>
      <c r="K4247">
        <v>119</v>
      </c>
      <c r="L4247" s="195" t="s">
        <v>28</v>
      </c>
      <c r="M4247" s="293" t="s">
        <v>13</v>
      </c>
      <c r="N4247" t="s">
        <v>14</v>
      </c>
      <c r="O4247" t="s">
        <v>309</v>
      </c>
      <c r="P4247" t="s">
        <v>1606</v>
      </c>
      <c r="Q4247" t="s">
        <v>4672</v>
      </c>
      <c r="R4247" s="230">
        <v>45199</v>
      </c>
      <c r="S4247" s="230">
        <v>45170</v>
      </c>
      <c r="T4247" t="s">
        <v>8407</v>
      </c>
      <c r="U4247" s="259"/>
      <c r="V4247" s="259"/>
      <c r="W4247" s="259"/>
      <c r="X4247" s="259"/>
      <c r="Y4247" s="260"/>
      <c r="Z4247" t="s">
        <v>8390</v>
      </c>
      <c r="AA4247" t="s">
        <v>8279</v>
      </c>
      <c r="AB4247">
        <v>1845101021</v>
      </c>
      <c r="AC4247" s="261" t="str">
        <f>_xlfn.IFNA(IF(Table[[#This Row],[Programme Partner]]&lt;&gt;Table[[#This Row],[Implementing Partner]],CONCATENATE(Table[[#This Row],[Programme Partner]],"-",Table[[#This Row],[Implementing Partner]]),Table[[#This Row],[Programme Partner]]),"")</f>
        <v>IOM-DSK</v>
      </c>
    </row>
    <row r="4248" spans="1:29" ht="16.5" customHeight="1">
      <c r="A4248" s="183"/>
      <c r="B4248" s="183" t="s">
        <v>8385</v>
      </c>
      <c r="C4248" s="195" t="s">
        <v>5148</v>
      </c>
      <c r="D4248" s="268" t="s">
        <v>5087</v>
      </c>
      <c r="E4248" s="233" t="s">
        <v>5148</v>
      </c>
      <c r="F4248" s="195" t="s">
        <v>27</v>
      </c>
      <c r="G4248" s="195" t="s">
        <v>8012</v>
      </c>
      <c r="H4248" s="301" t="s">
        <v>8365</v>
      </c>
      <c r="I4248" s="195" t="str">
        <f>IFERROR(VLOOKUP(Table[[#This Row],[Activity Details of Assistance]],WHAT!E:F,2,FALSE),"")</f>
        <v># of door</v>
      </c>
      <c r="J4248" s="195"/>
      <c r="K4248">
        <v>133</v>
      </c>
      <c r="L4248" s="195" t="s">
        <v>28</v>
      </c>
      <c r="M4248" s="293" t="s">
        <v>13</v>
      </c>
      <c r="N4248" t="s">
        <v>14</v>
      </c>
      <c r="O4248" t="s">
        <v>309</v>
      </c>
      <c r="P4248" t="s">
        <v>1606</v>
      </c>
      <c r="Q4248" t="s">
        <v>4672</v>
      </c>
      <c r="R4248" s="230">
        <v>45199</v>
      </c>
      <c r="S4248" s="230">
        <v>45170</v>
      </c>
      <c r="T4248" t="s">
        <v>8407</v>
      </c>
      <c r="U4248" s="259"/>
      <c r="V4248" s="259"/>
      <c r="W4248" s="259"/>
      <c r="X4248" s="259"/>
      <c r="Y4248" s="260"/>
      <c r="Z4248" t="s">
        <v>8390</v>
      </c>
      <c r="AA4248" t="s">
        <v>8279</v>
      </c>
      <c r="AB4248">
        <v>1845101021</v>
      </c>
      <c r="AC4248" s="261" t="str">
        <f>_xlfn.IFNA(IF(Table[[#This Row],[Programme Partner]]&lt;&gt;Table[[#This Row],[Implementing Partner]],CONCATENATE(Table[[#This Row],[Programme Partner]],"-",Table[[#This Row],[Implementing Partner]]),Table[[#This Row],[Programme Partner]]),"")</f>
        <v>IOM-DSK</v>
      </c>
    </row>
    <row r="4249" spans="1:29" ht="16.5" customHeight="1">
      <c r="A4249" s="183"/>
      <c r="B4249" s="183" t="s">
        <v>8385</v>
      </c>
      <c r="C4249" s="195" t="s">
        <v>5148</v>
      </c>
      <c r="D4249" s="268" t="s">
        <v>5087</v>
      </c>
      <c r="E4249" s="233" t="s">
        <v>5148</v>
      </c>
      <c r="F4249" s="195" t="s">
        <v>27</v>
      </c>
      <c r="G4249" s="195" t="s">
        <v>8012</v>
      </c>
      <c r="H4249" s="301" t="s">
        <v>8312</v>
      </c>
      <c r="I4249" s="195" t="str">
        <f>IFERROR(VLOOKUP(Table[[#This Row],[Activity Details of Assistance]],WHAT!E:F,2,FALSE),"")</f>
        <v># of door</v>
      </c>
      <c r="J4249" s="195"/>
      <c r="K4249">
        <v>251</v>
      </c>
      <c r="L4249" s="195" t="s">
        <v>28</v>
      </c>
      <c r="M4249" s="293" t="s">
        <v>13</v>
      </c>
      <c r="N4249" t="s">
        <v>14</v>
      </c>
      <c r="O4249" t="s">
        <v>309</v>
      </c>
      <c r="P4249" t="s">
        <v>1606</v>
      </c>
      <c r="Q4249" t="s">
        <v>4672</v>
      </c>
      <c r="R4249" s="230">
        <v>45199</v>
      </c>
      <c r="S4249" s="230">
        <v>45170</v>
      </c>
      <c r="T4249" t="s">
        <v>8407</v>
      </c>
      <c r="U4249" s="259"/>
      <c r="V4249" s="259"/>
      <c r="W4249" s="259"/>
      <c r="X4249" s="259"/>
      <c r="Y4249" s="260"/>
      <c r="Z4249" t="s">
        <v>8390</v>
      </c>
      <c r="AA4249" t="s">
        <v>8279</v>
      </c>
      <c r="AB4249">
        <v>1845101021</v>
      </c>
      <c r="AC4249" s="261" t="str">
        <f>_xlfn.IFNA(IF(Table[[#This Row],[Programme Partner]]&lt;&gt;Table[[#This Row],[Implementing Partner]],CONCATENATE(Table[[#This Row],[Programme Partner]],"-",Table[[#This Row],[Implementing Partner]]),Table[[#This Row],[Programme Partner]]),"")</f>
        <v>IOM-DSK</v>
      </c>
    </row>
    <row r="4250" spans="1:29" ht="16.5" customHeight="1">
      <c r="A4250" s="183"/>
      <c r="B4250" s="183" t="s">
        <v>8385</v>
      </c>
      <c r="C4250" s="195" t="s">
        <v>5148</v>
      </c>
      <c r="D4250" s="268" t="s">
        <v>5087</v>
      </c>
      <c r="E4250" s="233" t="s">
        <v>5148</v>
      </c>
      <c r="F4250" s="195" t="s">
        <v>27</v>
      </c>
      <c r="G4250" s="195" t="s">
        <v>8014</v>
      </c>
      <c r="H4250" s="301" t="s">
        <v>8313</v>
      </c>
      <c r="I4250" s="195" t="str">
        <f>IFERROR(VLOOKUP(Table[[#This Row],[Activity Details of Assistance]],WHAT!E:F,2,FALSE),"")</f>
        <v># of campaign per camp </v>
      </c>
      <c r="J4250" s="195"/>
      <c r="K4250">
        <v>14</v>
      </c>
      <c r="L4250" s="195" t="s">
        <v>28</v>
      </c>
      <c r="M4250" s="293" t="s">
        <v>13</v>
      </c>
      <c r="N4250" t="s">
        <v>14</v>
      </c>
      <c r="O4250" t="s">
        <v>309</v>
      </c>
      <c r="P4250" t="s">
        <v>1606</v>
      </c>
      <c r="Q4250" t="s">
        <v>4672</v>
      </c>
      <c r="R4250" s="230">
        <v>45199</v>
      </c>
      <c r="S4250" s="230">
        <v>45170</v>
      </c>
      <c r="T4250" t="s">
        <v>8407</v>
      </c>
      <c r="U4250" s="259"/>
      <c r="V4250" s="259"/>
      <c r="W4250" s="259"/>
      <c r="X4250" s="259"/>
      <c r="Y4250" s="260"/>
      <c r="Z4250" t="s">
        <v>8390</v>
      </c>
      <c r="AA4250" t="s">
        <v>8279</v>
      </c>
      <c r="AB4250">
        <v>1845101021</v>
      </c>
      <c r="AC4250" s="261" t="str">
        <f>_xlfn.IFNA(IF(Table[[#This Row],[Programme Partner]]&lt;&gt;Table[[#This Row],[Implementing Partner]],CONCATENATE(Table[[#This Row],[Programme Partner]],"-",Table[[#This Row],[Implementing Partner]]),Table[[#This Row],[Programme Partner]]),"")</f>
        <v>IOM-DSK</v>
      </c>
    </row>
    <row r="4251" spans="1:29" ht="16.5" customHeight="1">
      <c r="A4251" s="183"/>
      <c r="B4251" s="183" t="s">
        <v>8385</v>
      </c>
      <c r="C4251" s="195" t="s">
        <v>5148</v>
      </c>
      <c r="D4251" s="268" t="s">
        <v>5087</v>
      </c>
      <c r="E4251" s="233" t="s">
        <v>5148</v>
      </c>
      <c r="F4251" s="195" t="s">
        <v>27</v>
      </c>
      <c r="G4251" s="195" t="s">
        <v>8014</v>
      </c>
      <c r="H4251" s="301" t="s">
        <v>8401</v>
      </c>
      <c r="I4251" s="195" t="str">
        <f>IFERROR(VLOOKUP(Table[[#This Row],[Activity Details of Assistance]],WHAT!E:F,2,FALSE),"")</f>
        <v># of household</v>
      </c>
      <c r="J4251" s="195"/>
      <c r="K4251">
        <v>4035</v>
      </c>
      <c r="L4251" s="195" t="s">
        <v>28</v>
      </c>
      <c r="M4251" s="293" t="s">
        <v>13</v>
      </c>
      <c r="N4251" t="s">
        <v>14</v>
      </c>
      <c r="O4251" t="s">
        <v>309</v>
      </c>
      <c r="P4251" t="s">
        <v>1606</v>
      </c>
      <c r="Q4251" t="s">
        <v>4672</v>
      </c>
      <c r="R4251" s="230">
        <v>45199</v>
      </c>
      <c r="S4251" s="230">
        <v>45170</v>
      </c>
      <c r="T4251" t="s">
        <v>8407</v>
      </c>
      <c r="U4251" s="259"/>
      <c r="V4251" s="259"/>
      <c r="W4251" s="259"/>
      <c r="X4251" s="259"/>
      <c r="Y4251" s="260"/>
      <c r="Z4251" t="s">
        <v>8390</v>
      </c>
      <c r="AA4251" t="s">
        <v>8279</v>
      </c>
      <c r="AB4251">
        <v>1845101021</v>
      </c>
      <c r="AC4251" s="261" t="str">
        <f>_xlfn.IFNA(IF(Table[[#This Row],[Programme Partner]]&lt;&gt;Table[[#This Row],[Implementing Partner]],CONCATENATE(Table[[#This Row],[Programme Partner]],"-",Table[[#This Row],[Implementing Partner]]),Table[[#This Row],[Programme Partner]]),"")</f>
        <v>IOM-DSK</v>
      </c>
    </row>
    <row r="4252" spans="1:29" ht="16.5" customHeight="1">
      <c r="A4252" s="183"/>
      <c r="B4252" s="183" t="s">
        <v>8385</v>
      </c>
      <c r="C4252" s="195" t="s">
        <v>5275</v>
      </c>
      <c r="D4252" s="268" t="s">
        <v>5280</v>
      </c>
      <c r="E4252" s="233" t="s">
        <v>5275</v>
      </c>
      <c r="F4252" s="195" t="s">
        <v>27</v>
      </c>
      <c r="G4252" s="195" t="s">
        <v>8011</v>
      </c>
      <c r="H4252" s="301" t="s">
        <v>8363</v>
      </c>
      <c r="I4252" s="195" t="str">
        <f>IFERROR(VLOOKUP(Table[[#This Row],[Activity Details of Assistance]],WHAT!E:F,2,FALSE),"")</f>
        <v># of tube well</v>
      </c>
      <c r="J4252" s="195"/>
      <c r="K4252">
        <v>479</v>
      </c>
      <c r="L4252" s="195" t="s">
        <v>28</v>
      </c>
      <c r="M4252" s="293" t="s">
        <v>13</v>
      </c>
      <c r="N4252" t="s">
        <v>14</v>
      </c>
      <c r="O4252" t="s">
        <v>309</v>
      </c>
      <c r="P4252" t="s">
        <v>1606</v>
      </c>
      <c r="Q4252" t="s">
        <v>6482</v>
      </c>
      <c r="R4252" s="230">
        <v>45199</v>
      </c>
      <c r="S4252" s="230">
        <v>45323</v>
      </c>
      <c r="T4252" t="s">
        <v>8407</v>
      </c>
      <c r="U4252" s="259"/>
      <c r="V4252" s="259"/>
      <c r="W4252" s="259"/>
      <c r="X4252" s="259"/>
      <c r="Y4252" s="260"/>
      <c r="Z4252" t="s">
        <v>8391</v>
      </c>
      <c r="AA4252" t="s">
        <v>8397</v>
      </c>
      <c r="AB4252">
        <v>1713415879</v>
      </c>
      <c r="AC4252" s="261" t="str">
        <f>_xlfn.IFNA(IF(Table[[#This Row],[Programme Partner]]&lt;&gt;Table[[#This Row],[Implementing Partner]],CONCATENATE(Table[[#This Row],[Programme Partner]],"-",Table[[#This Row],[Implementing Partner]]),Table[[#This Row],[Programme Partner]]),"")</f>
        <v>UNICEF-VERC</v>
      </c>
    </row>
    <row r="4253" spans="1:29" ht="16.5" customHeight="1">
      <c r="A4253" s="183"/>
      <c r="B4253" s="183" t="s">
        <v>8385</v>
      </c>
      <c r="C4253" s="195" t="s">
        <v>5275</v>
      </c>
      <c r="D4253" s="268" t="s">
        <v>5280</v>
      </c>
      <c r="E4253" s="233" t="s">
        <v>5275</v>
      </c>
      <c r="F4253" s="195" t="s">
        <v>27</v>
      </c>
      <c r="G4253" s="195" t="s">
        <v>8012</v>
      </c>
      <c r="H4253" s="301" t="s">
        <v>8364</v>
      </c>
      <c r="I4253" s="195" t="str">
        <f>IFERROR(VLOOKUP(Table[[#This Row],[Activity Details of Assistance]],WHAT!E:F,2,FALSE),"")</f>
        <v xml:space="preserve"># of door </v>
      </c>
      <c r="J4253" s="195"/>
      <c r="K4253">
        <v>148</v>
      </c>
      <c r="L4253" s="195" t="s">
        <v>28</v>
      </c>
      <c r="M4253" s="293" t="s">
        <v>13</v>
      </c>
      <c r="N4253" t="s">
        <v>14</v>
      </c>
      <c r="O4253" t="s">
        <v>309</v>
      </c>
      <c r="P4253" t="s">
        <v>1606</v>
      </c>
      <c r="Q4253" t="s">
        <v>6482</v>
      </c>
      <c r="R4253" s="230">
        <v>45199</v>
      </c>
      <c r="S4253" s="230">
        <v>45323</v>
      </c>
      <c r="T4253" t="s">
        <v>8407</v>
      </c>
      <c r="U4253" s="259"/>
      <c r="V4253" s="259"/>
      <c r="W4253" s="259"/>
      <c r="X4253" s="259"/>
      <c r="Y4253" s="260"/>
      <c r="Z4253" t="s">
        <v>8391</v>
      </c>
      <c r="AA4253" t="s">
        <v>8397</v>
      </c>
      <c r="AB4253">
        <v>1713415879</v>
      </c>
      <c r="AC4253" s="261" t="str">
        <f>_xlfn.IFNA(IF(Table[[#This Row],[Programme Partner]]&lt;&gt;Table[[#This Row],[Implementing Partner]],CONCATENATE(Table[[#This Row],[Programme Partner]],"-",Table[[#This Row],[Implementing Partner]]),Table[[#This Row],[Programme Partner]]),"")</f>
        <v>UNICEF-VERC</v>
      </c>
    </row>
    <row r="4254" spans="1:29" ht="16.5" customHeight="1">
      <c r="A4254" s="183"/>
      <c r="B4254" s="183" t="s">
        <v>8385</v>
      </c>
      <c r="C4254" s="195" t="s">
        <v>5275</v>
      </c>
      <c r="D4254" s="268" t="s">
        <v>5280</v>
      </c>
      <c r="E4254" s="233" t="s">
        <v>5275</v>
      </c>
      <c r="F4254" s="195" t="s">
        <v>27</v>
      </c>
      <c r="G4254" s="195" t="s">
        <v>8012</v>
      </c>
      <c r="H4254" s="301" t="s">
        <v>8365</v>
      </c>
      <c r="I4254" s="195" t="str">
        <f>IFERROR(VLOOKUP(Table[[#This Row],[Activity Details of Assistance]],WHAT!E:F,2,FALSE),"")</f>
        <v># of door</v>
      </c>
      <c r="J4254" s="195"/>
      <c r="K4254">
        <v>355</v>
      </c>
      <c r="L4254" s="195" t="s">
        <v>28</v>
      </c>
      <c r="M4254" s="293" t="s">
        <v>13</v>
      </c>
      <c r="N4254" t="s">
        <v>14</v>
      </c>
      <c r="O4254" t="s">
        <v>309</v>
      </c>
      <c r="P4254" t="s">
        <v>1606</v>
      </c>
      <c r="Q4254" t="s">
        <v>6482</v>
      </c>
      <c r="R4254" s="230">
        <v>45199</v>
      </c>
      <c r="S4254" s="230">
        <v>45323</v>
      </c>
      <c r="T4254" t="s">
        <v>8407</v>
      </c>
      <c r="U4254" s="259"/>
      <c r="V4254" s="259"/>
      <c r="W4254" s="259"/>
      <c r="X4254" s="259"/>
      <c r="Y4254" s="260"/>
      <c r="Z4254" t="s">
        <v>8391</v>
      </c>
      <c r="AA4254" t="s">
        <v>8397</v>
      </c>
      <c r="AB4254">
        <v>1713415879</v>
      </c>
      <c r="AC4254" s="261" t="str">
        <f>_xlfn.IFNA(IF(Table[[#This Row],[Programme Partner]]&lt;&gt;Table[[#This Row],[Implementing Partner]],CONCATENATE(Table[[#This Row],[Programme Partner]],"-",Table[[#This Row],[Implementing Partner]]),Table[[#This Row],[Programme Partner]]),"")</f>
        <v>UNICEF-VERC</v>
      </c>
    </row>
    <row r="4255" spans="1:29" ht="16.5" customHeight="1">
      <c r="A4255" s="183"/>
      <c r="B4255" s="183" t="s">
        <v>8385</v>
      </c>
      <c r="C4255" s="195" t="s">
        <v>5275</v>
      </c>
      <c r="D4255" s="268" t="s">
        <v>5280</v>
      </c>
      <c r="E4255" s="233" t="s">
        <v>5275</v>
      </c>
      <c r="F4255" s="195" t="s">
        <v>27</v>
      </c>
      <c r="G4255" s="195" t="s">
        <v>8012</v>
      </c>
      <c r="H4255" s="301" t="s">
        <v>8312</v>
      </c>
      <c r="I4255" s="195" t="str">
        <f>IFERROR(VLOOKUP(Table[[#This Row],[Activity Details of Assistance]],WHAT!E:F,2,FALSE),"")</f>
        <v># of door</v>
      </c>
      <c r="J4255" s="195"/>
      <c r="K4255">
        <v>763</v>
      </c>
      <c r="L4255" s="195" t="s">
        <v>28</v>
      </c>
      <c r="M4255" s="293" t="s">
        <v>13</v>
      </c>
      <c r="N4255" t="s">
        <v>14</v>
      </c>
      <c r="O4255" t="s">
        <v>309</v>
      </c>
      <c r="P4255" t="s">
        <v>1606</v>
      </c>
      <c r="Q4255" t="s">
        <v>6482</v>
      </c>
      <c r="R4255" s="230">
        <v>45199</v>
      </c>
      <c r="S4255" s="230">
        <v>45323</v>
      </c>
      <c r="T4255" t="s">
        <v>8407</v>
      </c>
      <c r="U4255" s="259"/>
      <c r="V4255" s="259"/>
      <c r="W4255" s="259"/>
      <c r="X4255" s="259"/>
      <c r="Y4255" s="260"/>
      <c r="Z4255" t="s">
        <v>8391</v>
      </c>
      <c r="AA4255" t="s">
        <v>8397</v>
      </c>
      <c r="AB4255">
        <v>1713415879</v>
      </c>
      <c r="AC4255" s="261" t="str">
        <f>_xlfn.IFNA(IF(Table[[#This Row],[Programme Partner]]&lt;&gt;Table[[#This Row],[Implementing Partner]],CONCATENATE(Table[[#This Row],[Programme Partner]],"-",Table[[#This Row],[Implementing Partner]]),Table[[#This Row],[Programme Partner]]),"")</f>
        <v>UNICEF-VERC</v>
      </c>
    </row>
    <row r="4256" spans="1:29" ht="16.5" customHeight="1">
      <c r="A4256" s="183"/>
      <c r="B4256" s="183" t="s">
        <v>8385</v>
      </c>
      <c r="C4256" s="195" t="s">
        <v>5275</v>
      </c>
      <c r="D4256" s="268" t="s">
        <v>5280</v>
      </c>
      <c r="E4256" s="233" t="s">
        <v>5275</v>
      </c>
      <c r="F4256" s="195" t="s">
        <v>27</v>
      </c>
      <c r="G4256" s="195" t="s">
        <v>8013</v>
      </c>
      <c r="H4256" s="301" t="s">
        <v>8287</v>
      </c>
      <c r="I4256" s="195" t="str">
        <f>IFERROR(VLOOKUP(Table[[#This Row],[Activity Details of Assistance]],WHAT!E:F,2,FALSE),"")</f>
        <v># of HP sessions at HH level</v>
      </c>
      <c r="J4256" s="195"/>
      <c r="K4256">
        <v>7035</v>
      </c>
      <c r="L4256" s="195" t="s">
        <v>28</v>
      </c>
      <c r="M4256" s="293" t="s">
        <v>13</v>
      </c>
      <c r="N4256" t="s">
        <v>14</v>
      </c>
      <c r="O4256" t="s">
        <v>309</v>
      </c>
      <c r="P4256" t="s">
        <v>1606</v>
      </c>
      <c r="Q4256" t="s">
        <v>6482</v>
      </c>
      <c r="R4256" s="230">
        <v>45199</v>
      </c>
      <c r="S4256" s="230">
        <v>45323</v>
      </c>
      <c r="T4256" t="s">
        <v>8407</v>
      </c>
      <c r="U4256" s="259"/>
      <c r="V4256" s="259"/>
      <c r="W4256" s="259"/>
      <c r="X4256" s="259"/>
      <c r="Y4256" s="260"/>
      <c r="Z4256" t="s">
        <v>8391</v>
      </c>
      <c r="AA4256" t="s">
        <v>8397</v>
      </c>
      <c r="AB4256">
        <v>1713415879</v>
      </c>
      <c r="AC4256" s="261" t="str">
        <f>_xlfn.IFNA(IF(Table[[#This Row],[Programme Partner]]&lt;&gt;Table[[#This Row],[Implementing Partner]],CONCATENATE(Table[[#This Row],[Programme Partner]],"-",Table[[#This Row],[Implementing Partner]]),Table[[#This Row],[Programme Partner]]),"")</f>
        <v>UNICEF-VERC</v>
      </c>
    </row>
    <row r="4257" spans="1:29" ht="16.5" customHeight="1">
      <c r="A4257" s="183"/>
      <c r="B4257" s="183" t="s">
        <v>8385</v>
      </c>
      <c r="C4257" s="195" t="s">
        <v>5275</v>
      </c>
      <c r="D4257" s="268" t="s">
        <v>5280</v>
      </c>
      <c r="E4257" s="233" t="s">
        <v>5275</v>
      </c>
      <c r="F4257" s="195" t="s">
        <v>27</v>
      </c>
      <c r="G4257" s="195" t="s">
        <v>8013</v>
      </c>
      <c r="H4257" s="301" t="s">
        <v>8327</v>
      </c>
      <c r="I4257" s="195" t="str">
        <f>IFERROR(VLOOKUP(Table[[#This Row],[Activity Details of Assistance]],WHAT!E:F,2,FALSE),"")</f>
        <v># of HP sessions at institution level</v>
      </c>
      <c r="J4257" s="195"/>
      <c r="K4257">
        <v>80</v>
      </c>
      <c r="L4257" s="195" t="s">
        <v>28</v>
      </c>
      <c r="M4257" s="293" t="s">
        <v>13</v>
      </c>
      <c r="N4257" t="s">
        <v>14</v>
      </c>
      <c r="O4257" t="s">
        <v>309</v>
      </c>
      <c r="P4257" t="s">
        <v>1606</v>
      </c>
      <c r="Q4257" t="s">
        <v>6482</v>
      </c>
      <c r="R4257" s="230">
        <v>45199</v>
      </c>
      <c r="S4257" s="230">
        <v>45323</v>
      </c>
      <c r="T4257" t="s">
        <v>8407</v>
      </c>
      <c r="U4257" s="259"/>
      <c r="V4257" s="259"/>
      <c r="W4257" s="259"/>
      <c r="X4257" s="259"/>
      <c r="Y4257" s="260"/>
      <c r="Z4257" t="s">
        <v>8391</v>
      </c>
      <c r="AA4257" t="s">
        <v>8397</v>
      </c>
      <c r="AB4257">
        <v>1713415879</v>
      </c>
      <c r="AC4257" s="261" t="str">
        <f>_xlfn.IFNA(IF(Table[[#This Row],[Programme Partner]]&lt;&gt;Table[[#This Row],[Implementing Partner]],CONCATENATE(Table[[#This Row],[Programme Partner]],"-",Table[[#This Row],[Implementing Partner]]),Table[[#This Row],[Programme Partner]]),"")</f>
        <v>UNICEF-VERC</v>
      </c>
    </row>
    <row r="4258" spans="1:29" ht="16.5" customHeight="1">
      <c r="A4258" s="183"/>
      <c r="B4258" s="183" t="s">
        <v>8385</v>
      </c>
      <c r="C4258" s="195" t="s">
        <v>5275</v>
      </c>
      <c r="D4258" s="268" t="s">
        <v>5280</v>
      </c>
      <c r="E4258" s="233" t="s">
        <v>5275</v>
      </c>
      <c r="F4258" s="195" t="s">
        <v>27</v>
      </c>
      <c r="G4258" s="195" t="s">
        <v>8014</v>
      </c>
      <c r="H4258" s="301" t="s">
        <v>8401</v>
      </c>
      <c r="I4258" s="195" t="str">
        <f>IFERROR(VLOOKUP(Table[[#This Row],[Activity Details of Assistance]],WHAT!E:F,2,FALSE),"")</f>
        <v># of household</v>
      </c>
      <c r="J4258" s="195"/>
      <c r="K4258">
        <v>1241</v>
      </c>
      <c r="L4258" s="195" t="s">
        <v>28</v>
      </c>
      <c r="M4258" s="293" t="s">
        <v>13</v>
      </c>
      <c r="N4258" t="s">
        <v>14</v>
      </c>
      <c r="O4258" t="s">
        <v>309</v>
      </c>
      <c r="P4258" t="s">
        <v>1606</v>
      </c>
      <c r="Q4258" t="s">
        <v>6482</v>
      </c>
      <c r="R4258" s="230">
        <v>45199</v>
      </c>
      <c r="S4258" s="230">
        <v>45323</v>
      </c>
      <c r="T4258" t="s">
        <v>8407</v>
      </c>
      <c r="U4258" s="259"/>
      <c r="V4258" s="259"/>
      <c r="W4258" s="259"/>
      <c r="X4258" s="259"/>
      <c r="Y4258" s="260"/>
      <c r="Z4258" t="s">
        <v>8391</v>
      </c>
      <c r="AA4258" t="s">
        <v>8397</v>
      </c>
      <c r="AB4258">
        <v>1713415879</v>
      </c>
      <c r="AC4258" s="261" t="str">
        <f>_xlfn.IFNA(IF(Table[[#This Row],[Programme Partner]]&lt;&gt;Table[[#This Row],[Implementing Partner]],CONCATENATE(Table[[#This Row],[Programme Partner]],"-",Table[[#This Row],[Implementing Partner]]),Table[[#This Row],[Programme Partner]]),"")</f>
        <v>UNICEF-VERC</v>
      </c>
    </row>
    <row r="4259" spans="1:29" ht="16.5" customHeight="1">
      <c r="A4259" s="183"/>
      <c r="B4259" s="183" t="s">
        <v>8385</v>
      </c>
      <c r="C4259" s="195" t="s">
        <v>5275</v>
      </c>
      <c r="D4259" s="268" t="s">
        <v>5280</v>
      </c>
      <c r="E4259" s="233" t="s">
        <v>5275</v>
      </c>
      <c r="F4259" s="195" t="s">
        <v>27</v>
      </c>
      <c r="G4259" s="195" t="s">
        <v>8014</v>
      </c>
      <c r="H4259" s="301" t="s">
        <v>8412</v>
      </c>
      <c r="I4259" s="195" t="str">
        <f>IFERROR(VLOOKUP(Table[[#This Row],[Activity Details of Assistance]],WHAT!E:F,2,FALSE),"")</f>
        <v># of HH</v>
      </c>
      <c r="J4259" s="195"/>
      <c r="K4259">
        <v>5794</v>
      </c>
      <c r="L4259" s="195" t="s">
        <v>28</v>
      </c>
      <c r="M4259" s="293" t="s">
        <v>13</v>
      </c>
      <c r="N4259" t="s">
        <v>14</v>
      </c>
      <c r="O4259" t="s">
        <v>309</v>
      </c>
      <c r="P4259" t="s">
        <v>1606</v>
      </c>
      <c r="Q4259" t="s">
        <v>6482</v>
      </c>
      <c r="R4259" s="230">
        <v>45199</v>
      </c>
      <c r="S4259" s="230">
        <v>45323</v>
      </c>
      <c r="T4259" t="s">
        <v>8407</v>
      </c>
      <c r="U4259" s="259"/>
      <c r="V4259" s="259"/>
      <c r="W4259" s="259"/>
      <c r="X4259" s="259"/>
      <c r="Y4259" s="260"/>
      <c r="Z4259" t="s">
        <v>8391</v>
      </c>
      <c r="AA4259" t="s">
        <v>8397</v>
      </c>
      <c r="AB4259">
        <v>1713415879</v>
      </c>
      <c r="AC4259" s="261" t="str">
        <f>_xlfn.IFNA(IF(Table[[#This Row],[Programme Partner]]&lt;&gt;Table[[#This Row],[Implementing Partner]],CONCATENATE(Table[[#This Row],[Programme Partner]],"-",Table[[#This Row],[Implementing Partner]]),Table[[#This Row],[Programme Partner]]),"")</f>
        <v>UNICEF-VERC</v>
      </c>
    </row>
    <row r="4260" spans="1:29" ht="16.5" customHeight="1">
      <c r="A4260" s="183"/>
      <c r="B4260" s="183" t="s">
        <v>8385</v>
      </c>
      <c r="C4260" s="195" t="s">
        <v>5148</v>
      </c>
      <c r="D4260" s="268" t="s">
        <v>5087</v>
      </c>
      <c r="E4260" s="233" t="s">
        <v>5148</v>
      </c>
      <c r="F4260" s="195" t="s">
        <v>27</v>
      </c>
      <c r="G4260" s="195" t="s">
        <v>8012</v>
      </c>
      <c r="H4260" s="301" t="s">
        <v>8364</v>
      </c>
      <c r="I4260" s="195" t="str">
        <f>IFERROR(VLOOKUP(Table[[#This Row],[Activity Details of Assistance]],WHAT!E:F,2,FALSE),"")</f>
        <v xml:space="preserve"># of door </v>
      </c>
      <c r="J4260" s="195"/>
      <c r="K4260">
        <v>26</v>
      </c>
      <c r="L4260" s="195" t="s">
        <v>28</v>
      </c>
      <c r="M4260" s="293" t="s">
        <v>13</v>
      </c>
      <c r="N4260" t="s">
        <v>14</v>
      </c>
      <c r="O4260" t="s">
        <v>307</v>
      </c>
      <c r="P4260" t="s">
        <v>1599</v>
      </c>
      <c r="Q4260" t="s">
        <v>4717</v>
      </c>
      <c r="R4260" s="230">
        <v>45199</v>
      </c>
      <c r="S4260" s="230">
        <v>45170</v>
      </c>
      <c r="T4260" t="s">
        <v>8407</v>
      </c>
      <c r="U4260" s="259"/>
      <c r="V4260" s="259"/>
      <c r="W4260" s="259"/>
      <c r="X4260" s="259"/>
      <c r="Y4260" s="260"/>
      <c r="Z4260" t="s">
        <v>8491</v>
      </c>
      <c r="AA4260" t="s">
        <v>8492</v>
      </c>
      <c r="AB4260">
        <v>1858716664</v>
      </c>
      <c r="AC4260" s="261" t="str">
        <f>_xlfn.IFNA(IF(Table[[#This Row],[Programme Partner]]&lt;&gt;Table[[#This Row],[Implementing Partner]],CONCATENATE(Table[[#This Row],[Programme Partner]],"-",Table[[#This Row],[Implementing Partner]]),Table[[#This Row],[Programme Partner]]),"")</f>
        <v>IOM-DSK</v>
      </c>
    </row>
    <row r="4261" spans="1:29" ht="16.5" customHeight="1">
      <c r="A4261" s="183"/>
      <c r="B4261" s="183" t="s">
        <v>8385</v>
      </c>
      <c r="C4261" s="195" t="s">
        <v>5148</v>
      </c>
      <c r="D4261" s="268" t="s">
        <v>5087</v>
      </c>
      <c r="E4261" s="233" t="s">
        <v>5148</v>
      </c>
      <c r="F4261" s="195" t="s">
        <v>27</v>
      </c>
      <c r="G4261" s="195" t="s">
        <v>8012</v>
      </c>
      <c r="H4261" s="301" t="s">
        <v>8403</v>
      </c>
      <c r="I4261" s="195" t="str">
        <f>IFERROR(VLOOKUP(Table[[#This Row],[Activity Details of Assistance]],WHAT!E:F,2,FALSE),"")</f>
        <v># of door</v>
      </c>
      <c r="J4261" s="195"/>
      <c r="K4261">
        <v>80</v>
      </c>
      <c r="L4261" s="195" t="s">
        <v>28</v>
      </c>
      <c r="M4261" s="293" t="s">
        <v>13</v>
      </c>
      <c r="N4261" t="s">
        <v>14</v>
      </c>
      <c r="O4261" t="s">
        <v>307</v>
      </c>
      <c r="P4261" t="s">
        <v>1599</v>
      </c>
      <c r="Q4261" t="s">
        <v>4717</v>
      </c>
      <c r="R4261" s="230">
        <v>45199</v>
      </c>
      <c r="S4261" s="230">
        <v>45170</v>
      </c>
      <c r="T4261" t="s">
        <v>8407</v>
      </c>
      <c r="U4261" s="259"/>
      <c r="V4261" s="259"/>
      <c r="W4261" s="259"/>
      <c r="X4261" s="259"/>
      <c r="Y4261" s="260"/>
      <c r="Z4261" t="s">
        <v>8491</v>
      </c>
      <c r="AA4261" t="s">
        <v>8492</v>
      </c>
      <c r="AB4261">
        <v>1858716664</v>
      </c>
      <c r="AC4261" s="261" t="str">
        <f>_xlfn.IFNA(IF(Table[[#This Row],[Programme Partner]]&lt;&gt;Table[[#This Row],[Implementing Partner]],CONCATENATE(Table[[#This Row],[Programme Partner]],"-",Table[[#This Row],[Implementing Partner]]),Table[[#This Row],[Programme Partner]]),"")</f>
        <v>IOM-DSK</v>
      </c>
    </row>
    <row r="4262" spans="1:29" ht="16.5" customHeight="1">
      <c r="A4262" s="183"/>
      <c r="B4262" s="183" t="s">
        <v>8385</v>
      </c>
      <c r="C4262" s="195" t="s">
        <v>5148</v>
      </c>
      <c r="D4262" s="268" t="s">
        <v>5087</v>
      </c>
      <c r="E4262" s="233" t="s">
        <v>5148</v>
      </c>
      <c r="F4262" s="195" t="s">
        <v>27</v>
      </c>
      <c r="G4262" s="195" t="s">
        <v>8012</v>
      </c>
      <c r="H4262" s="301" t="s">
        <v>8312</v>
      </c>
      <c r="I4262" s="195" t="str">
        <f>IFERROR(VLOOKUP(Table[[#This Row],[Activity Details of Assistance]],WHAT!E:F,2,FALSE),"")</f>
        <v># of door</v>
      </c>
      <c r="J4262" s="195"/>
      <c r="K4262">
        <v>423</v>
      </c>
      <c r="L4262" s="195" t="s">
        <v>28</v>
      </c>
      <c r="M4262" s="293" t="s">
        <v>13</v>
      </c>
      <c r="N4262" t="s">
        <v>14</v>
      </c>
      <c r="O4262" t="s">
        <v>307</v>
      </c>
      <c r="P4262" t="s">
        <v>1599</v>
      </c>
      <c r="Q4262" t="s">
        <v>4717</v>
      </c>
      <c r="R4262" s="230">
        <v>45199</v>
      </c>
      <c r="S4262" s="230">
        <v>45170</v>
      </c>
      <c r="T4262" t="s">
        <v>8407</v>
      </c>
      <c r="U4262" s="259"/>
      <c r="V4262" s="259"/>
      <c r="W4262" s="259"/>
      <c r="X4262" s="259"/>
      <c r="Y4262" s="260"/>
      <c r="Z4262" t="s">
        <v>8491</v>
      </c>
      <c r="AA4262" t="s">
        <v>8492</v>
      </c>
      <c r="AB4262">
        <v>1858716664</v>
      </c>
      <c r="AC4262" s="261" t="str">
        <f>_xlfn.IFNA(IF(Table[[#This Row],[Programme Partner]]&lt;&gt;Table[[#This Row],[Implementing Partner]],CONCATENATE(Table[[#This Row],[Programme Partner]],"-",Table[[#This Row],[Implementing Partner]]),Table[[#This Row],[Programme Partner]]),"")</f>
        <v>IOM-DSK</v>
      </c>
    </row>
    <row r="4263" spans="1:29" ht="16.5" customHeight="1">
      <c r="A4263" s="183"/>
      <c r="B4263" s="183" t="s">
        <v>8385</v>
      </c>
      <c r="C4263" s="195" t="s">
        <v>5148</v>
      </c>
      <c r="D4263" s="268" t="s">
        <v>5087</v>
      </c>
      <c r="E4263" s="233" t="s">
        <v>5148</v>
      </c>
      <c r="F4263" s="195" t="s">
        <v>27</v>
      </c>
      <c r="G4263" s="195" t="s">
        <v>8014</v>
      </c>
      <c r="H4263" s="301" t="s">
        <v>8313</v>
      </c>
      <c r="I4263" s="195" t="str">
        <f>IFERROR(VLOOKUP(Table[[#This Row],[Activity Details of Assistance]],WHAT!E:F,2,FALSE),"")</f>
        <v># of campaign per camp </v>
      </c>
      <c r="J4263" s="195"/>
      <c r="K4263">
        <v>20</v>
      </c>
      <c r="L4263" s="195" t="s">
        <v>28</v>
      </c>
      <c r="M4263" s="293" t="s">
        <v>13</v>
      </c>
      <c r="N4263" t="s">
        <v>14</v>
      </c>
      <c r="O4263" t="s">
        <v>307</v>
      </c>
      <c r="P4263" t="s">
        <v>1599</v>
      </c>
      <c r="Q4263" t="s">
        <v>4717</v>
      </c>
      <c r="R4263" s="230">
        <v>45199</v>
      </c>
      <c r="S4263" s="230">
        <v>45170</v>
      </c>
      <c r="T4263" t="s">
        <v>8407</v>
      </c>
      <c r="U4263" s="259"/>
      <c r="V4263" s="259"/>
      <c r="W4263" s="259"/>
      <c r="X4263" s="259"/>
      <c r="Y4263" s="260"/>
      <c r="Z4263" t="s">
        <v>8491</v>
      </c>
      <c r="AA4263" t="s">
        <v>8492</v>
      </c>
      <c r="AB4263">
        <v>1858716664</v>
      </c>
      <c r="AC4263" s="261" t="str">
        <f>_xlfn.IFNA(IF(Table[[#This Row],[Programme Partner]]&lt;&gt;Table[[#This Row],[Implementing Partner]],CONCATENATE(Table[[#This Row],[Programme Partner]],"-",Table[[#This Row],[Implementing Partner]]),Table[[#This Row],[Programme Partner]]),"")</f>
        <v>IOM-DSK</v>
      </c>
    </row>
    <row r="4264" spans="1:29" ht="16.5" customHeight="1">
      <c r="A4264" s="183"/>
      <c r="B4264" s="183" t="s">
        <v>8385</v>
      </c>
      <c r="C4264" s="195" t="s">
        <v>5148</v>
      </c>
      <c r="D4264" s="268" t="s">
        <v>5087</v>
      </c>
      <c r="E4264" s="233" t="s">
        <v>5148</v>
      </c>
      <c r="F4264" s="195" t="s">
        <v>27</v>
      </c>
      <c r="G4264" s="195" t="s">
        <v>8014</v>
      </c>
      <c r="H4264" s="301" t="s">
        <v>8401</v>
      </c>
      <c r="I4264" s="195" t="str">
        <f>IFERROR(VLOOKUP(Table[[#This Row],[Activity Details of Assistance]],WHAT!E:F,2,FALSE),"")</f>
        <v># of household</v>
      </c>
      <c r="J4264" s="195"/>
      <c r="K4264">
        <v>4224</v>
      </c>
      <c r="L4264" s="195" t="s">
        <v>28</v>
      </c>
      <c r="M4264" s="293" t="s">
        <v>13</v>
      </c>
      <c r="N4264" t="s">
        <v>14</v>
      </c>
      <c r="O4264" t="s">
        <v>307</v>
      </c>
      <c r="P4264" t="s">
        <v>1599</v>
      </c>
      <c r="Q4264" t="s">
        <v>4717</v>
      </c>
      <c r="R4264" s="230">
        <v>45199</v>
      </c>
      <c r="S4264" s="230">
        <v>45170</v>
      </c>
      <c r="T4264" t="s">
        <v>8407</v>
      </c>
      <c r="U4264" s="259"/>
      <c r="V4264" s="259"/>
      <c r="W4264" s="259"/>
      <c r="X4264" s="259"/>
      <c r="Y4264" s="260"/>
      <c r="Z4264" t="s">
        <v>8491</v>
      </c>
      <c r="AA4264" t="s">
        <v>8492</v>
      </c>
      <c r="AB4264">
        <v>1858716664</v>
      </c>
      <c r="AC4264" s="261" t="str">
        <f>_xlfn.IFNA(IF(Table[[#This Row],[Programme Partner]]&lt;&gt;Table[[#This Row],[Implementing Partner]],CONCATENATE(Table[[#This Row],[Programme Partner]],"-",Table[[#This Row],[Implementing Partner]]),Table[[#This Row],[Programme Partner]]),"")</f>
        <v>IOM-DSK</v>
      </c>
    </row>
    <row r="4265" spans="1:29" ht="16.5" customHeight="1">
      <c r="A4265" s="183"/>
      <c r="B4265" s="183" t="s">
        <v>8385</v>
      </c>
      <c r="C4265" s="195" t="s">
        <v>5148</v>
      </c>
      <c r="D4265" s="268" t="s">
        <v>5087</v>
      </c>
      <c r="E4265" s="233" t="s">
        <v>5148</v>
      </c>
      <c r="F4265" s="195" t="s">
        <v>27</v>
      </c>
      <c r="G4265" s="195" t="s">
        <v>8012</v>
      </c>
      <c r="H4265" s="301" t="s">
        <v>8364</v>
      </c>
      <c r="I4265" s="195" t="str">
        <f>IFERROR(VLOOKUP(Table[[#This Row],[Activity Details of Assistance]],WHAT!E:F,2,FALSE),"")</f>
        <v xml:space="preserve"># of door </v>
      </c>
      <c r="J4265" s="195"/>
      <c r="K4265">
        <v>7</v>
      </c>
      <c r="L4265" s="195" t="s">
        <v>28</v>
      </c>
      <c r="M4265" s="293" t="s">
        <v>13</v>
      </c>
      <c r="N4265" t="s">
        <v>14</v>
      </c>
      <c r="O4265" t="s">
        <v>307</v>
      </c>
      <c r="P4265" t="s">
        <v>1599</v>
      </c>
      <c r="Q4265" t="s">
        <v>4720</v>
      </c>
      <c r="R4265" s="230">
        <v>45199</v>
      </c>
      <c r="S4265" s="230">
        <v>45170</v>
      </c>
      <c r="T4265" t="s">
        <v>8407</v>
      </c>
      <c r="U4265" s="259"/>
      <c r="V4265" s="259"/>
      <c r="W4265" s="259"/>
      <c r="X4265" s="259"/>
      <c r="Y4265" s="260"/>
      <c r="Z4265" t="s">
        <v>8493</v>
      </c>
      <c r="AA4265" t="s">
        <v>8492</v>
      </c>
      <c r="AB4265">
        <v>1858716664</v>
      </c>
      <c r="AC4265" s="261" t="str">
        <f>_xlfn.IFNA(IF(Table[[#This Row],[Programme Partner]]&lt;&gt;Table[[#This Row],[Implementing Partner]],CONCATENATE(Table[[#This Row],[Programme Partner]],"-",Table[[#This Row],[Implementing Partner]]),Table[[#This Row],[Programme Partner]]),"")</f>
        <v>IOM-DSK</v>
      </c>
    </row>
    <row r="4266" spans="1:29" ht="16.5" customHeight="1">
      <c r="A4266" s="183"/>
      <c r="B4266" s="183" t="s">
        <v>8385</v>
      </c>
      <c r="C4266" s="195" t="s">
        <v>5148</v>
      </c>
      <c r="D4266" s="268" t="s">
        <v>5087</v>
      </c>
      <c r="E4266" s="233" t="s">
        <v>5148</v>
      </c>
      <c r="F4266" s="195" t="s">
        <v>27</v>
      </c>
      <c r="G4266" s="195" t="s">
        <v>8012</v>
      </c>
      <c r="H4266" s="301" t="s">
        <v>8365</v>
      </c>
      <c r="I4266" s="195" t="str">
        <f>IFERROR(VLOOKUP(Table[[#This Row],[Activity Details of Assistance]],WHAT!E:F,2,FALSE),"")</f>
        <v># of door</v>
      </c>
      <c r="J4266" s="195"/>
      <c r="K4266">
        <v>12</v>
      </c>
      <c r="L4266" s="195" t="s">
        <v>28</v>
      </c>
      <c r="M4266" s="293" t="s">
        <v>13</v>
      </c>
      <c r="N4266" t="s">
        <v>14</v>
      </c>
      <c r="O4266" t="s">
        <v>307</v>
      </c>
      <c r="P4266" t="s">
        <v>1599</v>
      </c>
      <c r="Q4266" t="s">
        <v>4720</v>
      </c>
      <c r="R4266" s="230">
        <v>45199</v>
      </c>
      <c r="S4266" s="230">
        <v>45170</v>
      </c>
      <c r="T4266" t="s">
        <v>8407</v>
      </c>
      <c r="U4266" s="259"/>
      <c r="V4266" s="259"/>
      <c r="W4266" s="259"/>
      <c r="X4266" s="259"/>
      <c r="Y4266" s="260"/>
      <c r="Z4266" t="s">
        <v>8493</v>
      </c>
      <c r="AA4266" t="s">
        <v>8492</v>
      </c>
      <c r="AB4266">
        <v>1858716664</v>
      </c>
      <c r="AC4266" s="261" t="str">
        <f>_xlfn.IFNA(IF(Table[[#This Row],[Programme Partner]]&lt;&gt;Table[[#This Row],[Implementing Partner]],CONCATENATE(Table[[#This Row],[Programme Partner]],"-",Table[[#This Row],[Implementing Partner]]),Table[[#This Row],[Programme Partner]]),"")</f>
        <v>IOM-DSK</v>
      </c>
    </row>
    <row r="4267" spans="1:29" ht="16.5" customHeight="1">
      <c r="A4267" s="183"/>
      <c r="B4267" s="183" t="s">
        <v>8385</v>
      </c>
      <c r="C4267" s="195" t="s">
        <v>5148</v>
      </c>
      <c r="D4267" s="268" t="s">
        <v>5087</v>
      </c>
      <c r="E4267" s="233" t="s">
        <v>5148</v>
      </c>
      <c r="F4267" s="195" t="s">
        <v>27</v>
      </c>
      <c r="G4267" s="195" t="s">
        <v>8012</v>
      </c>
      <c r="H4267" s="301" t="s">
        <v>8312</v>
      </c>
      <c r="I4267" s="195" t="str">
        <f>IFERROR(VLOOKUP(Table[[#This Row],[Activity Details of Assistance]],WHAT!E:F,2,FALSE),"")</f>
        <v># of door</v>
      </c>
      <c r="J4267" s="195"/>
      <c r="K4267">
        <v>354</v>
      </c>
      <c r="L4267" s="195" t="s">
        <v>28</v>
      </c>
      <c r="M4267" s="293" t="s">
        <v>13</v>
      </c>
      <c r="N4267" t="s">
        <v>14</v>
      </c>
      <c r="O4267" t="s">
        <v>307</v>
      </c>
      <c r="P4267" t="s">
        <v>1599</v>
      </c>
      <c r="Q4267" t="s">
        <v>4720</v>
      </c>
      <c r="R4267" s="230">
        <v>45199</v>
      </c>
      <c r="S4267" s="230">
        <v>45170</v>
      </c>
      <c r="T4267" t="s">
        <v>8407</v>
      </c>
      <c r="U4267" s="259"/>
      <c r="V4267" s="259"/>
      <c r="W4267" s="259"/>
      <c r="X4267" s="259"/>
      <c r="Y4267" s="260"/>
      <c r="Z4267" t="s">
        <v>8493</v>
      </c>
      <c r="AA4267" t="s">
        <v>8492</v>
      </c>
      <c r="AB4267">
        <v>1858716664</v>
      </c>
      <c r="AC4267" s="261" t="str">
        <f>_xlfn.IFNA(IF(Table[[#This Row],[Programme Partner]]&lt;&gt;Table[[#This Row],[Implementing Partner]],CONCATENATE(Table[[#This Row],[Programme Partner]],"-",Table[[#This Row],[Implementing Partner]]),Table[[#This Row],[Programme Partner]]),"")</f>
        <v>IOM-DSK</v>
      </c>
    </row>
    <row r="4268" spans="1:29" ht="16.5" customHeight="1">
      <c r="A4268" s="183"/>
      <c r="B4268" s="183" t="s">
        <v>8385</v>
      </c>
      <c r="C4268" s="195" t="s">
        <v>5148</v>
      </c>
      <c r="D4268" s="268" t="s">
        <v>5087</v>
      </c>
      <c r="E4268" s="233" t="s">
        <v>5148</v>
      </c>
      <c r="F4268" s="195" t="s">
        <v>27</v>
      </c>
      <c r="G4268" s="195" t="s">
        <v>8013</v>
      </c>
      <c r="H4268" s="301" t="s">
        <v>8287</v>
      </c>
      <c r="I4268" s="195" t="str">
        <f>IFERROR(VLOOKUP(Table[[#This Row],[Activity Details of Assistance]],WHAT!E:F,2,FALSE),"")</f>
        <v># of HP sessions at HH level</v>
      </c>
      <c r="J4268" s="195"/>
      <c r="K4268">
        <v>237</v>
      </c>
      <c r="L4268" s="195" t="s">
        <v>28</v>
      </c>
      <c r="M4268" s="293" t="s">
        <v>13</v>
      </c>
      <c r="N4268" t="s">
        <v>14</v>
      </c>
      <c r="O4268" t="s">
        <v>307</v>
      </c>
      <c r="P4268" t="s">
        <v>1599</v>
      </c>
      <c r="Q4268" t="s">
        <v>4720</v>
      </c>
      <c r="R4268" s="230">
        <v>45199</v>
      </c>
      <c r="S4268" s="230">
        <v>45170</v>
      </c>
      <c r="T4268" t="s">
        <v>8407</v>
      </c>
      <c r="U4268" s="259"/>
      <c r="V4268" s="259"/>
      <c r="W4268" s="259"/>
      <c r="X4268" s="259"/>
      <c r="Y4268" s="260"/>
      <c r="Z4268" t="s">
        <v>8493</v>
      </c>
      <c r="AA4268" t="s">
        <v>8492</v>
      </c>
      <c r="AB4268">
        <v>1858716664</v>
      </c>
      <c r="AC4268" s="261" t="str">
        <f>_xlfn.IFNA(IF(Table[[#This Row],[Programme Partner]]&lt;&gt;Table[[#This Row],[Implementing Partner]],CONCATENATE(Table[[#This Row],[Programme Partner]],"-",Table[[#This Row],[Implementing Partner]]),Table[[#This Row],[Programme Partner]]),"")</f>
        <v>IOM-DSK</v>
      </c>
    </row>
    <row r="4269" spans="1:29" ht="16.5" customHeight="1">
      <c r="A4269" s="183"/>
      <c r="B4269" s="183" t="s">
        <v>8385</v>
      </c>
      <c r="C4269" s="195" t="s">
        <v>5148</v>
      </c>
      <c r="D4269" s="268" t="s">
        <v>5087</v>
      </c>
      <c r="E4269" s="233" t="s">
        <v>5148</v>
      </c>
      <c r="F4269" s="195" t="s">
        <v>27</v>
      </c>
      <c r="G4269" s="195" t="s">
        <v>8014</v>
      </c>
      <c r="H4269" s="301" t="s">
        <v>8313</v>
      </c>
      <c r="I4269" s="195" t="str">
        <f>IFERROR(VLOOKUP(Table[[#This Row],[Activity Details of Assistance]],WHAT!E:F,2,FALSE),"")</f>
        <v># of campaign per camp </v>
      </c>
      <c r="J4269" s="195"/>
      <c r="K4269">
        <v>4</v>
      </c>
      <c r="L4269" s="195" t="s">
        <v>28</v>
      </c>
      <c r="M4269" s="293" t="s">
        <v>13</v>
      </c>
      <c r="N4269" t="s">
        <v>14</v>
      </c>
      <c r="O4269" t="s">
        <v>307</v>
      </c>
      <c r="P4269" t="s">
        <v>1599</v>
      </c>
      <c r="Q4269" t="s">
        <v>4720</v>
      </c>
      <c r="R4269" s="230">
        <v>45199</v>
      </c>
      <c r="S4269" s="230">
        <v>45170</v>
      </c>
      <c r="T4269" t="s">
        <v>8407</v>
      </c>
      <c r="U4269" s="259"/>
      <c r="V4269" s="259"/>
      <c r="W4269" s="259"/>
      <c r="X4269" s="259"/>
      <c r="Y4269" s="260"/>
      <c r="Z4269" t="s">
        <v>8493</v>
      </c>
      <c r="AA4269" t="s">
        <v>8492</v>
      </c>
      <c r="AB4269">
        <v>1858716664</v>
      </c>
      <c r="AC4269" s="261" t="str">
        <f>_xlfn.IFNA(IF(Table[[#This Row],[Programme Partner]]&lt;&gt;Table[[#This Row],[Implementing Partner]],CONCATENATE(Table[[#This Row],[Programme Partner]],"-",Table[[#This Row],[Implementing Partner]]),Table[[#This Row],[Programme Partner]]),"")</f>
        <v>IOM-DSK</v>
      </c>
    </row>
    <row r="4270" spans="1:29" ht="16.5" customHeight="1">
      <c r="A4270" s="183"/>
      <c r="B4270" s="183" t="s">
        <v>8385</v>
      </c>
      <c r="C4270" s="195" t="s">
        <v>5148</v>
      </c>
      <c r="D4270" s="268" t="s">
        <v>5087</v>
      </c>
      <c r="E4270" s="233" t="s">
        <v>5148</v>
      </c>
      <c r="F4270" s="195" t="s">
        <v>27</v>
      </c>
      <c r="G4270" s="195" t="s">
        <v>8014</v>
      </c>
      <c r="H4270" s="301" t="s">
        <v>8401</v>
      </c>
      <c r="I4270" s="195" t="str">
        <f>IFERROR(VLOOKUP(Table[[#This Row],[Activity Details of Assistance]],WHAT!E:F,2,FALSE),"")</f>
        <v># of household</v>
      </c>
      <c r="J4270" s="195"/>
      <c r="K4270">
        <v>612</v>
      </c>
      <c r="L4270" s="195" t="s">
        <v>28</v>
      </c>
      <c r="M4270" s="293" t="s">
        <v>13</v>
      </c>
      <c r="N4270" t="s">
        <v>14</v>
      </c>
      <c r="O4270" t="s">
        <v>307</v>
      </c>
      <c r="P4270" t="s">
        <v>1599</v>
      </c>
      <c r="Q4270" t="s">
        <v>4720</v>
      </c>
      <c r="R4270" s="230">
        <v>45199</v>
      </c>
      <c r="S4270" s="230">
        <v>45170</v>
      </c>
      <c r="T4270" t="s">
        <v>8407</v>
      </c>
      <c r="U4270" s="259"/>
      <c r="V4270" s="259"/>
      <c r="W4270" s="259"/>
      <c r="X4270" s="259"/>
      <c r="Y4270" s="260"/>
      <c r="Z4270" t="s">
        <v>8493</v>
      </c>
      <c r="AA4270" t="s">
        <v>8492</v>
      </c>
      <c r="AB4270">
        <v>1858716664</v>
      </c>
      <c r="AC4270" s="261" t="str">
        <f>_xlfn.IFNA(IF(Table[[#This Row],[Programme Partner]]&lt;&gt;Table[[#This Row],[Implementing Partner]],CONCATENATE(Table[[#This Row],[Programme Partner]],"-",Table[[#This Row],[Implementing Partner]]),Table[[#This Row],[Programme Partner]]),"")</f>
        <v>IOM-DSK</v>
      </c>
    </row>
    <row r="4271" spans="1:29" ht="16.5" customHeight="1">
      <c r="A4271" s="183"/>
      <c r="B4271" s="183" t="s">
        <v>8385</v>
      </c>
      <c r="C4271" s="195" t="s">
        <v>5275</v>
      </c>
      <c r="D4271" s="268" t="s">
        <v>5184</v>
      </c>
      <c r="E4271" s="233" t="s">
        <v>5275</v>
      </c>
      <c r="F4271" s="195" t="s">
        <v>27</v>
      </c>
      <c r="G4271" s="195" t="s">
        <v>8011</v>
      </c>
      <c r="H4271" s="301" t="s">
        <v>8363</v>
      </c>
      <c r="I4271" s="195" t="str">
        <f>IFERROR(VLOOKUP(Table[[#This Row],[Activity Details of Assistance]],WHAT!E:F,2,FALSE),"")</f>
        <v># of tube well</v>
      </c>
      <c r="J4271" s="195"/>
      <c r="K4271">
        <v>203</v>
      </c>
      <c r="L4271" s="195" t="s">
        <v>28</v>
      </c>
      <c r="M4271" s="293" t="s">
        <v>13</v>
      </c>
      <c r="N4271" t="s">
        <v>14</v>
      </c>
      <c r="O4271" t="s">
        <v>309</v>
      </c>
      <c r="P4271" t="s">
        <v>1606</v>
      </c>
      <c r="Q4271" t="s">
        <v>6481</v>
      </c>
      <c r="R4271" s="230">
        <v>45199</v>
      </c>
      <c r="S4271" s="230">
        <v>45292</v>
      </c>
      <c r="T4271" t="s">
        <v>8407</v>
      </c>
      <c r="U4271" s="259"/>
      <c r="V4271" s="259"/>
      <c r="W4271" s="259"/>
      <c r="X4271" s="259"/>
      <c r="Y4271" s="260"/>
      <c r="Z4271" t="s">
        <v>8429</v>
      </c>
      <c r="AA4271" t="s">
        <v>8444</v>
      </c>
      <c r="AB4271">
        <v>8801712003560</v>
      </c>
      <c r="AC4271" s="261" t="str">
        <f>_xlfn.IFNA(IF(Table[[#This Row],[Programme Partner]]&lt;&gt;Table[[#This Row],[Implementing Partner]],CONCATENATE(Table[[#This Row],[Programme Partner]],"-",Table[[#This Row],[Implementing Partner]]),Table[[#This Row],[Programme Partner]]),"")</f>
        <v>UNICEF-NGOF</v>
      </c>
    </row>
    <row r="4272" spans="1:29" ht="16.5" customHeight="1">
      <c r="A4272" s="183"/>
      <c r="B4272" s="183" t="s">
        <v>8385</v>
      </c>
      <c r="C4272" s="195" t="s">
        <v>5275</v>
      </c>
      <c r="D4272" s="268" t="s">
        <v>5184</v>
      </c>
      <c r="E4272" s="233" t="s">
        <v>5275</v>
      </c>
      <c r="F4272" s="195" t="s">
        <v>27</v>
      </c>
      <c r="G4272" s="195" t="s">
        <v>8012</v>
      </c>
      <c r="H4272" s="301" t="s">
        <v>8364</v>
      </c>
      <c r="I4272" s="195" t="str">
        <f>IFERROR(VLOOKUP(Table[[#This Row],[Activity Details of Assistance]],WHAT!E:F,2,FALSE),"")</f>
        <v xml:space="preserve"># of door </v>
      </c>
      <c r="J4272" s="195"/>
      <c r="K4272">
        <v>26</v>
      </c>
      <c r="L4272" s="195" t="s">
        <v>28</v>
      </c>
      <c r="M4272" s="293" t="s">
        <v>13</v>
      </c>
      <c r="N4272" t="s">
        <v>14</v>
      </c>
      <c r="O4272" t="s">
        <v>309</v>
      </c>
      <c r="P4272" t="s">
        <v>1606</v>
      </c>
      <c r="Q4272" t="s">
        <v>6481</v>
      </c>
      <c r="R4272" s="230">
        <v>45199</v>
      </c>
      <c r="S4272" s="230">
        <v>45292</v>
      </c>
      <c r="T4272" t="s">
        <v>8407</v>
      </c>
      <c r="U4272" s="259"/>
      <c r="V4272" s="259"/>
      <c r="W4272" s="259"/>
      <c r="X4272" s="259"/>
      <c r="Y4272" s="260"/>
      <c r="Z4272" t="s">
        <v>8429</v>
      </c>
      <c r="AA4272" t="s">
        <v>8444</v>
      </c>
      <c r="AB4272">
        <v>8801712003560</v>
      </c>
      <c r="AC4272" s="261" t="str">
        <f>_xlfn.IFNA(IF(Table[[#This Row],[Programme Partner]]&lt;&gt;Table[[#This Row],[Implementing Partner]],CONCATENATE(Table[[#This Row],[Programme Partner]],"-",Table[[#This Row],[Implementing Partner]]),Table[[#This Row],[Programme Partner]]),"")</f>
        <v>UNICEF-NGOF</v>
      </c>
    </row>
    <row r="4273" spans="1:29" ht="16.5" customHeight="1">
      <c r="A4273" s="183"/>
      <c r="B4273" s="183" t="s">
        <v>8385</v>
      </c>
      <c r="C4273" s="195" t="s">
        <v>5275</v>
      </c>
      <c r="D4273" s="268" t="s">
        <v>5184</v>
      </c>
      <c r="E4273" s="233" t="s">
        <v>5275</v>
      </c>
      <c r="F4273" s="195" t="s">
        <v>27</v>
      </c>
      <c r="G4273" s="195" t="s">
        <v>8012</v>
      </c>
      <c r="H4273" s="301" t="s">
        <v>8365</v>
      </c>
      <c r="I4273" s="195" t="str">
        <f>IFERROR(VLOOKUP(Table[[#This Row],[Activity Details of Assistance]],WHAT!E:F,2,FALSE),"")</f>
        <v># of door</v>
      </c>
      <c r="J4273" s="195"/>
      <c r="K4273">
        <v>117</v>
      </c>
      <c r="L4273" s="195" t="s">
        <v>28</v>
      </c>
      <c r="M4273" s="293" t="s">
        <v>13</v>
      </c>
      <c r="N4273" t="s">
        <v>14</v>
      </c>
      <c r="O4273" t="s">
        <v>309</v>
      </c>
      <c r="P4273" t="s">
        <v>1606</v>
      </c>
      <c r="Q4273" t="s">
        <v>6481</v>
      </c>
      <c r="R4273" s="230">
        <v>45199</v>
      </c>
      <c r="S4273" s="230">
        <v>45292</v>
      </c>
      <c r="T4273" t="s">
        <v>8407</v>
      </c>
      <c r="U4273" s="259"/>
      <c r="V4273" s="259"/>
      <c r="W4273" s="259"/>
      <c r="X4273" s="259"/>
      <c r="Y4273" s="260"/>
      <c r="Z4273" t="s">
        <v>8429</v>
      </c>
      <c r="AA4273" t="s">
        <v>8444</v>
      </c>
      <c r="AB4273">
        <v>8801712003560</v>
      </c>
      <c r="AC4273" s="261" t="str">
        <f>_xlfn.IFNA(IF(Table[[#This Row],[Programme Partner]]&lt;&gt;Table[[#This Row],[Implementing Partner]],CONCATENATE(Table[[#This Row],[Programme Partner]],"-",Table[[#This Row],[Implementing Partner]]),Table[[#This Row],[Programme Partner]]),"")</f>
        <v>UNICEF-NGOF</v>
      </c>
    </row>
    <row r="4274" spans="1:29" ht="16.5" customHeight="1">
      <c r="A4274" s="183"/>
      <c r="B4274" s="183" t="s">
        <v>8385</v>
      </c>
      <c r="C4274" s="195" t="s">
        <v>5275</v>
      </c>
      <c r="D4274" s="268" t="s">
        <v>5184</v>
      </c>
      <c r="E4274" s="233" t="s">
        <v>5275</v>
      </c>
      <c r="F4274" s="195" t="s">
        <v>27</v>
      </c>
      <c r="G4274" s="195" t="s">
        <v>8012</v>
      </c>
      <c r="H4274" s="301" t="s">
        <v>8312</v>
      </c>
      <c r="I4274" s="195" t="str">
        <f>IFERROR(VLOOKUP(Table[[#This Row],[Activity Details of Assistance]],WHAT!E:F,2,FALSE),"")</f>
        <v># of door</v>
      </c>
      <c r="J4274" s="195"/>
      <c r="K4274">
        <v>607</v>
      </c>
      <c r="L4274" s="195" t="s">
        <v>28</v>
      </c>
      <c r="M4274" s="293" t="s">
        <v>13</v>
      </c>
      <c r="N4274" t="s">
        <v>14</v>
      </c>
      <c r="O4274" t="s">
        <v>309</v>
      </c>
      <c r="P4274" t="s">
        <v>1606</v>
      </c>
      <c r="Q4274" t="s">
        <v>6481</v>
      </c>
      <c r="R4274" s="230">
        <v>45199</v>
      </c>
      <c r="S4274" s="230">
        <v>45292</v>
      </c>
      <c r="T4274" t="s">
        <v>8407</v>
      </c>
      <c r="U4274" s="259"/>
      <c r="V4274" s="259"/>
      <c r="W4274" s="259"/>
      <c r="X4274" s="259"/>
      <c r="Y4274" s="260"/>
      <c r="Z4274" t="s">
        <v>8429</v>
      </c>
      <c r="AA4274" t="s">
        <v>8444</v>
      </c>
      <c r="AB4274">
        <v>8801712003560</v>
      </c>
      <c r="AC4274" s="261" t="str">
        <f>_xlfn.IFNA(IF(Table[[#This Row],[Programme Partner]]&lt;&gt;Table[[#This Row],[Implementing Partner]],CONCATENATE(Table[[#This Row],[Programme Partner]],"-",Table[[#This Row],[Implementing Partner]]),Table[[#This Row],[Programme Partner]]),"")</f>
        <v>UNICEF-NGOF</v>
      </c>
    </row>
    <row r="4275" spans="1:29" ht="16.5" customHeight="1">
      <c r="A4275" s="183"/>
      <c r="B4275" s="183" t="s">
        <v>8385</v>
      </c>
      <c r="C4275" s="195" t="s">
        <v>5275</v>
      </c>
      <c r="D4275" s="268" t="s">
        <v>5184</v>
      </c>
      <c r="E4275" s="233" t="s">
        <v>5275</v>
      </c>
      <c r="F4275" s="195" t="s">
        <v>27</v>
      </c>
      <c r="G4275" s="195" t="s">
        <v>8013</v>
      </c>
      <c r="H4275" s="301" t="s">
        <v>8287</v>
      </c>
      <c r="I4275" s="195" t="str">
        <f>IFERROR(VLOOKUP(Table[[#This Row],[Activity Details of Assistance]],WHAT!E:F,2,FALSE),"")</f>
        <v># of HP sessions at HH level</v>
      </c>
      <c r="J4275" s="195"/>
      <c r="K4275">
        <v>4393</v>
      </c>
      <c r="L4275" s="195" t="s">
        <v>28</v>
      </c>
      <c r="M4275" s="293" t="s">
        <v>13</v>
      </c>
      <c r="N4275" t="s">
        <v>14</v>
      </c>
      <c r="O4275" t="s">
        <v>309</v>
      </c>
      <c r="P4275" t="s">
        <v>1606</v>
      </c>
      <c r="Q4275" t="s">
        <v>6481</v>
      </c>
      <c r="R4275" s="230">
        <v>45199</v>
      </c>
      <c r="S4275" s="230">
        <v>45292</v>
      </c>
      <c r="T4275" t="s">
        <v>8407</v>
      </c>
      <c r="U4275" s="259"/>
      <c r="V4275" s="259"/>
      <c r="W4275" s="259"/>
      <c r="X4275" s="259"/>
      <c r="Y4275" s="260"/>
      <c r="Z4275" t="s">
        <v>8429</v>
      </c>
      <c r="AA4275" t="s">
        <v>8444</v>
      </c>
      <c r="AB4275">
        <v>8801712003560</v>
      </c>
      <c r="AC4275" s="261" t="str">
        <f>_xlfn.IFNA(IF(Table[[#This Row],[Programme Partner]]&lt;&gt;Table[[#This Row],[Implementing Partner]],CONCATENATE(Table[[#This Row],[Programme Partner]],"-",Table[[#This Row],[Implementing Partner]]),Table[[#This Row],[Programme Partner]]),"")</f>
        <v>UNICEF-NGOF</v>
      </c>
    </row>
    <row r="4276" spans="1:29" ht="16.5" customHeight="1">
      <c r="A4276" s="183"/>
      <c r="B4276" s="183" t="s">
        <v>8385</v>
      </c>
      <c r="C4276" s="195" t="s">
        <v>5275</v>
      </c>
      <c r="D4276" s="268" t="s">
        <v>5184</v>
      </c>
      <c r="E4276" s="233" t="s">
        <v>5275</v>
      </c>
      <c r="F4276" s="195" t="s">
        <v>27</v>
      </c>
      <c r="G4276" s="195" t="s">
        <v>8013</v>
      </c>
      <c r="H4276" s="301" t="s">
        <v>8288</v>
      </c>
      <c r="I4276" s="195" t="str">
        <f>IFERROR(VLOOKUP(Table[[#This Row],[Activity Details of Assistance]],WHAT!E:F,2,FALSE),"")</f>
        <v># of handwashing station</v>
      </c>
      <c r="J4276" s="195"/>
      <c r="K4276">
        <v>11</v>
      </c>
      <c r="L4276" s="195" t="s">
        <v>28</v>
      </c>
      <c r="M4276" s="293" t="s">
        <v>13</v>
      </c>
      <c r="N4276" t="s">
        <v>14</v>
      </c>
      <c r="O4276" t="s">
        <v>309</v>
      </c>
      <c r="P4276" t="s">
        <v>1606</v>
      </c>
      <c r="Q4276" t="s">
        <v>6481</v>
      </c>
      <c r="R4276" s="230">
        <v>45199</v>
      </c>
      <c r="S4276" s="230">
        <v>45292</v>
      </c>
      <c r="T4276" t="s">
        <v>8407</v>
      </c>
      <c r="U4276" s="259"/>
      <c r="V4276" s="259"/>
      <c r="W4276" s="259"/>
      <c r="X4276" s="259"/>
      <c r="Y4276" s="260"/>
      <c r="Z4276" t="s">
        <v>8429</v>
      </c>
      <c r="AA4276" t="s">
        <v>8444</v>
      </c>
      <c r="AB4276">
        <v>8801712003560</v>
      </c>
      <c r="AC4276" s="261" t="str">
        <f>_xlfn.IFNA(IF(Table[[#This Row],[Programme Partner]]&lt;&gt;Table[[#This Row],[Implementing Partner]],CONCATENATE(Table[[#This Row],[Programme Partner]],"-",Table[[#This Row],[Implementing Partner]]),Table[[#This Row],[Programme Partner]]),"")</f>
        <v>UNICEF-NGOF</v>
      </c>
    </row>
    <row r="4277" spans="1:29" ht="16.5" customHeight="1">
      <c r="A4277" s="183"/>
      <c r="B4277" s="183" t="s">
        <v>8385</v>
      </c>
      <c r="C4277" s="195" t="s">
        <v>5275</v>
      </c>
      <c r="D4277" s="268" t="s">
        <v>5184</v>
      </c>
      <c r="E4277" s="233" t="s">
        <v>5275</v>
      </c>
      <c r="F4277" s="195" t="s">
        <v>27</v>
      </c>
      <c r="G4277" s="195" t="s">
        <v>8013</v>
      </c>
      <c r="H4277" s="301" t="s">
        <v>8338</v>
      </c>
      <c r="I4277" s="195" t="str">
        <f>IFERROR(VLOOKUP(Table[[#This Row],[Activity Details of Assistance]],WHAT!E:F,2,FALSE),"")</f>
        <v># of facilities</v>
      </c>
      <c r="J4277" s="195"/>
      <c r="K4277">
        <v>1430</v>
      </c>
      <c r="L4277" s="195" t="s">
        <v>28</v>
      </c>
      <c r="M4277" s="293" t="s">
        <v>13</v>
      </c>
      <c r="N4277" t="s">
        <v>14</v>
      </c>
      <c r="O4277" t="s">
        <v>309</v>
      </c>
      <c r="P4277" t="s">
        <v>1606</v>
      </c>
      <c r="Q4277" t="s">
        <v>6481</v>
      </c>
      <c r="R4277" s="230">
        <v>45199</v>
      </c>
      <c r="S4277" s="230">
        <v>45292</v>
      </c>
      <c r="T4277" t="s">
        <v>8407</v>
      </c>
      <c r="U4277" s="259"/>
      <c r="V4277" s="259"/>
      <c r="W4277" s="259"/>
      <c r="X4277" s="259"/>
      <c r="Y4277" s="260"/>
      <c r="Z4277" t="s">
        <v>8429</v>
      </c>
      <c r="AA4277" t="s">
        <v>8444</v>
      </c>
      <c r="AB4277">
        <v>8801712003560</v>
      </c>
      <c r="AC4277" s="261" t="str">
        <f>_xlfn.IFNA(IF(Table[[#This Row],[Programme Partner]]&lt;&gt;Table[[#This Row],[Implementing Partner]],CONCATENATE(Table[[#This Row],[Programme Partner]],"-",Table[[#This Row],[Implementing Partner]]),Table[[#This Row],[Programme Partner]]),"")</f>
        <v>UNICEF-NGOF</v>
      </c>
    </row>
    <row r="4278" spans="1:29" ht="16.5" customHeight="1">
      <c r="A4278" s="183"/>
      <c r="B4278" s="183" t="s">
        <v>8385</v>
      </c>
      <c r="C4278" s="195" t="s">
        <v>5275</v>
      </c>
      <c r="D4278" s="268" t="s">
        <v>5184</v>
      </c>
      <c r="E4278" s="233" t="s">
        <v>5275</v>
      </c>
      <c r="F4278" s="195" t="s">
        <v>27</v>
      </c>
      <c r="G4278" s="195" t="s">
        <v>8014</v>
      </c>
      <c r="H4278" s="301" t="s">
        <v>8401</v>
      </c>
      <c r="I4278" s="195" t="str">
        <f>IFERROR(VLOOKUP(Table[[#This Row],[Activity Details of Assistance]],WHAT!E:F,2,FALSE),"")</f>
        <v># of household</v>
      </c>
      <c r="J4278" s="195"/>
      <c r="K4278">
        <v>5089</v>
      </c>
      <c r="L4278" s="195" t="s">
        <v>28</v>
      </c>
      <c r="M4278" s="293" t="s">
        <v>13</v>
      </c>
      <c r="N4278" t="s">
        <v>14</v>
      </c>
      <c r="O4278" t="s">
        <v>309</v>
      </c>
      <c r="P4278" t="s">
        <v>1606</v>
      </c>
      <c r="Q4278" t="s">
        <v>6481</v>
      </c>
      <c r="R4278" s="230">
        <v>45199</v>
      </c>
      <c r="S4278" s="230">
        <v>45292</v>
      </c>
      <c r="T4278" t="s">
        <v>8407</v>
      </c>
      <c r="U4278" s="259"/>
      <c r="V4278" s="259"/>
      <c r="W4278" s="259"/>
      <c r="X4278" s="259"/>
      <c r="Y4278" s="260"/>
      <c r="Z4278" t="s">
        <v>8429</v>
      </c>
      <c r="AA4278" t="s">
        <v>8444</v>
      </c>
      <c r="AB4278">
        <v>8801712003560</v>
      </c>
      <c r="AC4278" s="261" t="str">
        <f>_xlfn.IFNA(IF(Table[[#This Row],[Programme Partner]]&lt;&gt;Table[[#This Row],[Implementing Partner]],CONCATENATE(Table[[#This Row],[Programme Partner]],"-",Table[[#This Row],[Implementing Partner]]),Table[[#This Row],[Programme Partner]]),"")</f>
        <v>UNICEF-NGOF</v>
      </c>
    </row>
    <row r="4279" spans="1:29" ht="16.5" customHeight="1">
      <c r="A4279" s="183"/>
      <c r="B4279" s="183" t="s">
        <v>8385</v>
      </c>
      <c r="C4279" s="195" t="s">
        <v>5275</v>
      </c>
      <c r="D4279" s="268" t="s">
        <v>5184</v>
      </c>
      <c r="E4279" s="233" t="s">
        <v>5275</v>
      </c>
      <c r="F4279" s="195" t="s">
        <v>27</v>
      </c>
      <c r="G4279" s="195" t="s">
        <v>8011</v>
      </c>
      <c r="H4279" s="301" t="s">
        <v>8363</v>
      </c>
      <c r="I4279" s="195" t="str">
        <f>IFERROR(VLOOKUP(Table[[#This Row],[Activity Details of Assistance]],WHAT!E:F,2,FALSE),"")</f>
        <v># of tube well</v>
      </c>
      <c r="J4279" s="195"/>
      <c r="K4279">
        <v>238</v>
      </c>
      <c r="L4279" s="195" t="s">
        <v>28</v>
      </c>
      <c r="M4279" s="293" t="s">
        <v>13</v>
      </c>
      <c r="N4279" t="s">
        <v>14</v>
      </c>
      <c r="O4279" t="s">
        <v>309</v>
      </c>
      <c r="P4279" t="s">
        <v>1606</v>
      </c>
      <c r="Q4279" t="s">
        <v>5887</v>
      </c>
      <c r="R4279" s="230">
        <v>45199</v>
      </c>
      <c r="S4279" s="230">
        <v>45292</v>
      </c>
      <c r="T4279" t="s">
        <v>8407</v>
      </c>
      <c r="U4279" s="259"/>
      <c r="V4279" s="259"/>
      <c r="W4279" s="259"/>
      <c r="X4279" s="259"/>
      <c r="Y4279" s="260"/>
      <c r="Z4279" t="s">
        <v>8429</v>
      </c>
      <c r="AA4279" t="s">
        <v>8444</v>
      </c>
      <c r="AB4279">
        <v>8801712003560</v>
      </c>
      <c r="AC4279" s="261" t="str">
        <f>_xlfn.IFNA(IF(Table[[#This Row],[Programme Partner]]&lt;&gt;Table[[#This Row],[Implementing Partner]],CONCATENATE(Table[[#This Row],[Programme Partner]],"-",Table[[#This Row],[Implementing Partner]]),Table[[#This Row],[Programme Partner]]),"")</f>
        <v>UNICEF-NGOF</v>
      </c>
    </row>
    <row r="4280" spans="1:29" ht="16.5" customHeight="1">
      <c r="A4280" s="183"/>
      <c r="B4280" s="183" t="s">
        <v>8385</v>
      </c>
      <c r="C4280" s="195" t="s">
        <v>5275</v>
      </c>
      <c r="D4280" s="268" t="s">
        <v>5184</v>
      </c>
      <c r="E4280" s="233" t="s">
        <v>5275</v>
      </c>
      <c r="F4280" s="195" t="s">
        <v>27</v>
      </c>
      <c r="G4280" s="195" t="s">
        <v>8012</v>
      </c>
      <c r="H4280" s="301" t="s">
        <v>8364</v>
      </c>
      <c r="I4280" s="195" t="str">
        <f>IFERROR(VLOOKUP(Table[[#This Row],[Activity Details of Assistance]],WHAT!E:F,2,FALSE),"")</f>
        <v xml:space="preserve"># of door </v>
      </c>
      <c r="J4280" s="195"/>
      <c r="K4280">
        <v>40</v>
      </c>
      <c r="L4280" s="195" t="s">
        <v>28</v>
      </c>
      <c r="M4280" s="293" t="s">
        <v>13</v>
      </c>
      <c r="N4280" t="s">
        <v>14</v>
      </c>
      <c r="O4280" t="s">
        <v>309</v>
      </c>
      <c r="P4280" t="s">
        <v>1606</v>
      </c>
      <c r="Q4280" t="s">
        <v>5887</v>
      </c>
      <c r="R4280" s="230">
        <v>45199</v>
      </c>
      <c r="S4280" s="230">
        <v>45292</v>
      </c>
      <c r="T4280" t="s">
        <v>8407</v>
      </c>
      <c r="U4280" s="259"/>
      <c r="V4280" s="259"/>
      <c r="W4280" s="259"/>
      <c r="X4280" s="259"/>
      <c r="Y4280" s="260"/>
      <c r="Z4280" t="s">
        <v>8429</v>
      </c>
      <c r="AA4280" t="s">
        <v>8444</v>
      </c>
      <c r="AB4280">
        <v>8801712003560</v>
      </c>
      <c r="AC4280" s="261" t="str">
        <f>_xlfn.IFNA(IF(Table[[#This Row],[Programme Partner]]&lt;&gt;Table[[#This Row],[Implementing Partner]],CONCATENATE(Table[[#This Row],[Programme Partner]],"-",Table[[#This Row],[Implementing Partner]]),Table[[#This Row],[Programme Partner]]),"")</f>
        <v>UNICEF-NGOF</v>
      </c>
    </row>
    <row r="4281" spans="1:29" ht="16.5" customHeight="1">
      <c r="A4281" s="183"/>
      <c r="B4281" s="183" t="s">
        <v>8385</v>
      </c>
      <c r="C4281" s="195" t="s">
        <v>5275</v>
      </c>
      <c r="D4281" s="268" t="s">
        <v>5184</v>
      </c>
      <c r="E4281" s="233" t="s">
        <v>5275</v>
      </c>
      <c r="F4281" s="195" t="s">
        <v>27</v>
      </c>
      <c r="G4281" s="195" t="s">
        <v>8012</v>
      </c>
      <c r="H4281" s="301" t="s">
        <v>8365</v>
      </c>
      <c r="I4281" s="195" t="str">
        <f>IFERROR(VLOOKUP(Table[[#This Row],[Activity Details of Assistance]],WHAT!E:F,2,FALSE),"")</f>
        <v># of door</v>
      </c>
      <c r="J4281" s="195"/>
      <c r="K4281">
        <v>186</v>
      </c>
      <c r="L4281" s="195" t="s">
        <v>28</v>
      </c>
      <c r="M4281" s="293" t="s">
        <v>13</v>
      </c>
      <c r="N4281" t="s">
        <v>14</v>
      </c>
      <c r="O4281" t="s">
        <v>309</v>
      </c>
      <c r="P4281" t="s">
        <v>1606</v>
      </c>
      <c r="Q4281" t="s">
        <v>5887</v>
      </c>
      <c r="R4281" s="230">
        <v>45199</v>
      </c>
      <c r="S4281" s="230">
        <v>45292</v>
      </c>
      <c r="T4281" t="s">
        <v>8407</v>
      </c>
      <c r="U4281" s="259"/>
      <c r="V4281" s="259"/>
      <c r="W4281" s="259"/>
      <c r="X4281" s="259"/>
      <c r="Y4281" s="260"/>
      <c r="Z4281" t="s">
        <v>8429</v>
      </c>
      <c r="AA4281" t="s">
        <v>8444</v>
      </c>
      <c r="AB4281">
        <v>8801712003560</v>
      </c>
      <c r="AC4281" s="261" t="str">
        <f>_xlfn.IFNA(IF(Table[[#This Row],[Programme Partner]]&lt;&gt;Table[[#This Row],[Implementing Partner]],CONCATENATE(Table[[#This Row],[Programme Partner]],"-",Table[[#This Row],[Implementing Partner]]),Table[[#This Row],[Programme Partner]]),"")</f>
        <v>UNICEF-NGOF</v>
      </c>
    </row>
    <row r="4282" spans="1:29" ht="16.5" customHeight="1">
      <c r="A4282" s="183"/>
      <c r="B4282" s="183" t="s">
        <v>8385</v>
      </c>
      <c r="C4282" s="195" t="s">
        <v>5275</v>
      </c>
      <c r="D4282" s="268" t="s">
        <v>5184</v>
      </c>
      <c r="E4282" s="233" t="s">
        <v>5275</v>
      </c>
      <c r="F4282" s="195" t="s">
        <v>27</v>
      </c>
      <c r="G4282" s="195" t="s">
        <v>8012</v>
      </c>
      <c r="H4282" s="301" t="s">
        <v>8312</v>
      </c>
      <c r="I4282" s="195" t="str">
        <f>IFERROR(VLOOKUP(Table[[#This Row],[Activity Details of Assistance]],WHAT!E:F,2,FALSE),"")</f>
        <v># of door</v>
      </c>
      <c r="J4282" s="195"/>
      <c r="K4282">
        <v>1450</v>
      </c>
      <c r="L4282" s="195" t="s">
        <v>28</v>
      </c>
      <c r="M4282" s="293" t="s">
        <v>13</v>
      </c>
      <c r="N4282" t="s">
        <v>14</v>
      </c>
      <c r="O4282" t="s">
        <v>309</v>
      </c>
      <c r="P4282" t="s">
        <v>1606</v>
      </c>
      <c r="Q4282" t="s">
        <v>5887</v>
      </c>
      <c r="R4282" s="230">
        <v>45199</v>
      </c>
      <c r="S4282" s="230">
        <v>45292</v>
      </c>
      <c r="T4282" t="s">
        <v>8407</v>
      </c>
      <c r="U4282" s="259"/>
      <c r="V4282" s="259"/>
      <c r="W4282" s="259"/>
      <c r="X4282" s="259"/>
      <c r="Y4282" s="260"/>
      <c r="Z4282" t="s">
        <v>8429</v>
      </c>
      <c r="AA4282" t="s">
        <v>8444</v>
      </c>
      <c r="AB4282">
        <v>8801712003560</v>
      </c>
      <c r="AC4282" s="261" t="str">
        <f>_xlfn.IFNA(IF(Table[[#This Row],[Programme Partner]]&lt;&gt;Table[[#This Row],[Implementing Partner]],CONCATENATE(Table[[#This Row],[Programme Partner]],"-",Table[[#This Row],[Implementing Partner]]),Table[[#This Row],[Programme Partner]]),"")</f>
        <v>UNICEF-NGOF</v>
      </c>
    </row>
    <row r="4283" spans="1:29" ht="16.5" customHeight="1">
      <c r="A4283" s="183"/>
      <c r="B4283" s="183" t="s">
        <v>8385</v>
      </c>
      <c r="C4283" s="195" t="s">
        <v>5275</v>
      </c>
      <c r="D4283" s="268" t="s">
        <v>5184</v>
      </c>
      <c r="E4283" s="233" t="s">
        <v>5275</v>
      </c>
      <c r="F4283" s="195" t="s">
        <v>27</v>
      </c>
      <c r="G4283" s="195" t="s">
        <v>8013</v>
      </c>
      <c r="H4283" s="301" t="s">
        <v>8287</v>
      </c>
      <c r="I4283" s="195" t="str">
        <f>IFERROR(VLOOKUP(Table[[#This Row],[Activity Details of Assistance]],WHAT!E:F,2,FALSE),"")</f>
        <v># of HP sessions at HH level</v>
      </c>
      <c r="J4283" s="195"/>
      <c r="K4283">
        <v>6488</v>
      </c>
      <c r="L4283" s="195" t="s">
        <v>28</v>
      </c>
      <c r="M4283" s="293" t="s">
        <v>13</v>
      </c>
      <c r="N4283" t="s">
        <v>14</v>
      </c>
      <c r="O4283" t="s">
        <v>309</v>
      </c>
      <c r="P4283" t="s">
        <v>1606</v>
      </c>
      <c r="Q4283" t="s">
        <v>5887</v>
      </c>
      <c r="R4283" s="230">
        <v>45199</v>
      </c>
      <c r="S4283" s="230">
        <v>45292</v>
      </c>
      <c r="T4283" t="s">
        <v>8407</v>
      </c>
      <c r="U4283" s="259"/>
      <c r="V4283" s="259"/>
      <c r="W4283" s="259"/>
      <c r="X4283" s="259"/>
      <c r="Y4283" s="260"/>
      <c r="Z4283" t="s">
        <v>8429</v>
      </c>
      <c r="AA4283" t="s">
        <v>8444</v>
      </c>
      <c r="AB4283">
        <v>8801712003560</v>
      </c>
      <c r="AC4283" s="261" t="str">
        <f>_xlfn.IFNA(IF(Table[[#This Row],[Programme Partner]]&lt;&gt;Table[[#This Row],[Implementing Partner]],CONCATENATE(Table[[#This Row],[Programme Partner]],"-",Table[[#This Row],[Implementing Partner]]),Table[[#This Row],[Programme Partner]]),"")</f>
        <v>UNICEF-NGOF</v>
      </c>
    </row>
    <row r="4284" spans="1:29" ht="16.5" customHeight="1">
      <c r="A4284" s="183"/>
      <c r="B4284" s="183" t="s">
        <v>8385</v>
      </c>
      <c r="C4284" s="195" t="s">
        <v>5275</v>
      </c>
      <c r="D4284" s="268" t="s">
        <v>5184</v>
      </c>
      <c r="E4284" s="233" t="s">
        <v>5275</v>
      </c>
      <c r="F4284" s="195" t="s">
        <v>27</v>
      </c>
      <c r="G4284" s="195" t="s">
        <v>8013</v>
      </c>
      <c r="H4284" s="301" t="s">
        <v>8338</v>
      </c>
      <c r="I4284" s="195" t="str">
        <f>IFERROR(VLOOKUP(Table[[#This Row],[Activity Details of Assistance]],WHAT!E:F,2,FALSE),"")</f>
        <v># of facilities</v>
      </c>
      <c r="J4284" s="195"/>
      <c r="K4284">
        <v>2530</v>
      </c>
      <c r="L4284" s="195" t="s">
        <v>28</v>
      </c>
      <c r="M4284" s="293" t="s">
        <v>13</v>
      </c>
      <c r="N4284" t="s">
        <v>14</v>
      </c>
      <c r="O4284" t="s">
        <v>309</v>
      </c>
      <c r="P4284" t="s">
        <v>1606</v>
      </c>
      <c r="Q4284" t="s">
        <v>5887</v>
      </c>
      <c r="R4284" s="230">
        <v>45199</v>
      </c>
      <c r="S4284" s="230">
        <v>45292</v>
      </c>
      <c r="T4284" t="s">
        <v>8407</v>
      </c>
      <c r="U4284" s="259"/>
      <c r="V4284" s="259"/>
      <c r="W4284" s="259"/>
      <c r="X4284" s="259"/>
      <c r="Y4284" s="260"/>
      <c r="Z4284" t="s">
        <v>8429</v>
      </c>
      <c r="AA4284" t="s">
        <v>8444</v>
      </c>
      <c r="AB4284">
        <v>8801712003560</v>
      </c>
      <c r="AC4284" s="261" t="str">
        <f>_xlfn.IFNA(IF(Table[[#This Row],[Programme Partner]]&lt;&gt;Table[[#This Row],[Implementing Partner]],CONCATENATE(Table[[#This Row],[Programme Partner]],"-",Table[[#This Row],[Implementing Partner]]),Table[[#This Row],[Programme Partner]]),"")</f>
        <v>UNICEF-NGOF</v>
      </c>
    </row>
    <row r="4285" spans="1:29" ht="16.5" customHeight="1">
      <c r="A4285" s="183"/>
      <c r="B4285" s="183" t="s">
        <v>8385</v>
      </c>
      <c r="C4285" s="195" t="s">
        <v>5275</v>
      </c>
      <c r="D4285" s="268" t="s">
        <v>5184</v>
      </c>
      <c r="E4285" s="233" t="s">
        <v>5275</v>
      </c>
      <c r="F4285" s="195" t="s">
        <v>27</v>
      </c>
      <c r="G4285" s="195" t="s">
        <v>8014</v>
      </c>
      <c r="H4285" s="301" t="s">
        <v>8401</v>
      </c>
      <c r="I4285" s="195" t="str">
        <f>IFERROR(VLOOKUP(Table[[#This Row],[Activity Details of Assistance]],WHAT!E:F,2,FALSE),"")</f>
        <v># of household</v>
      </c>
      <c r="J4285" s="195"/>
      <c r="K4285">
        <v>8311</v>
      </c>
      <c r="L4285" s="195" t="s">
        <v>28</v>
      </c>
      <c r="M4285" s="293" t="s">
        <v>13</v>
      </c>
      <c r="N4285" t="s">
        <v>14</v>
      </c>
      <c r="O4285" t="s">
        <v>309</v>
      </c>
      <c r="P4285" t="s">
        <v>1606</v>
      </c>
      <c r="Q4285" t="s">
        <v>5887</v>
      </c>
      <c r="R4285" s="230">
        <v>45199</v>
      </c>
      <c r="S4285" s="230">
        <v>45292</v>
      </c>
      <c r="T4285" t="s">
        <v>8407</v>
      </c>
      <c r="U4285" s="259"/>
      <c r="V4285" s="259"/>
      <c r="W4285" s="259"/>
      <c r="X4285" s="259"/>
      <c r="Y4285" s="260"/>
      <c r="Z4285" t="s">
        <v>8429</v>
      </c>
      <c r="AA4285" t="s">
        <v>8444</v>
      </c>
      <c r="AB4285">
        <v>8801712003560</v>
      </c>
      <c r="AC4285" s="261" t="str">
        <f>_xlfn.IFNA(IF(Table[[#This Row],[Programme Partner]]&lt;&gt;Table[[#This Row],[Implementing Partner]],CONCATENATE(Table[[#This Row],[Programme Partner]],"-",Table[[#This Row],[Implementing Partner]]),Table[[#This Row],[Programme Partner]]),"")</f>
        <v>UNICEF-NGOF</v>
      </c>
    </row>
    <row r="4286" spans="1:29" ht="16.5" customHeight="1">
      <c r="A4286" s="183"/>
      <c r="B4286" s="183" t="s">
        <v>8385</v>
      </c>
      <c r="C4286" s="195" t="s">
        <v>8030</v>
      </c>
      <c r="D4286" s="268" t="s">
        <v>8030</v>
      </c>
      <c r="E4286" s="233" t="s">
        <v>8494</v>
      </c>
      <c r="F4286" s="195" t="s">
        <v>27</v>
      </c>
      <c r="G4286" s="195" t="s">
        <v>8012</v>
      </c>
      <c r="H4286" s="301" t="s">
        <v>8364</v>
      </c>
      <c r="I4286" s="195" t="str">
        <f>IFERROR(VLOOKUP(Table[[#This Row],[Activity Details of Assistance]],WHAT!E:F,2,FALSE),"")</f>
        <v xml:space="preserve"># of door </v>
      </c>
      <c r="J4286" s="195"/>
      <c r="K4286">
        <v>3</v>
      </c>
      <c r="L4286" s="195" t="s">
        <v>28</v>
      </c>
      <c r="M4286" s="293" t="s">
        <v>13</v>
      </c>
      <c r="N4286" t="s">
        <v>14</v>
      </c>
      <c r="O4286" t="s">
        <v>307</v>
      </c>
      <c r="P4286" t="s">
        <v>1599</v>
      </c>
      <c r="Q4286" t="s">
        <v>4717</v>
      </c>
      <c r="R4286" s="230">
        <v>45199</v>
      </c>
      <c r="S4286" s="230">
        <v>45597</v>
      </c>
      <c r="T4286" t="s">
        <v>8407</v>
      </c>
      <c r="U4286" s="259"/>
      <c r="V4286" s="259"/>
      <c r="W4286" s="259"/>
      <c r="X4286" s="259"/>
      <c r="Y4286" s="260"/>
      <c r="Z4286" t="s">
        <v>8415</v>
      </c>
      <c r="AA4286" t="s">
        <v>8416</v>
      </c>
      <c r="AB4286">
        <v>1712024697</v>
      </c>
      <c r="AC4286" s="261" t="str">
        <f>_xlfn.IFNA(IF(Table[[#This Row],[Programme Partner]]&lt;&gt;Table[[#This Row],[Implementing Partner]],CONCATENATE(Table[[#This Row],[Programme Partner]],"-",Table[[#This Row],[Implementing Partner]]),Table[[#This Row],[Programme Partner]]),"")</f>
        <v>NABOLOK</v>
      </c>
    </row>
    <row r="4287" spans="1:29" ht="16.5" customHeight="1">
      <c r="A4287" s="183"/>
      <c r="B4287" s="183" t="s">
        <v>8385</v>
      </c>
      <c r="C4287" s="195" t="s">
        <v>8030</v>
      </c>
      <c r="D4287" s="268" t="s">
        <v>8030</v>
      </c>
      <c r="E4287" s="233" t="s">
        <v>8494</v>
      </c>
      <c r="F4287" s="195" t="s">
        <v>27</v>
      </c>
      <c r="G4287" s="195" t="s">
        <v>8012</v>
      </c>
      <c r="H4287" s="301" t="s">
        <v>8365</v>
      </c>
      <c r="I4287" s="195" t="str">
        <f>IFERROR(VLOOKUP(Table[[#This Row],[Activity Details of Assistance]],WHAT!E:F,2,FALSE),"")</f>
        <v># of door</v>
      </c>
      <c r="J4287" s="195"/>
      <c r="K4287">
        <v>12</v>
      </c>
      <c r="L4287" s="195" t="s">
        <v>28</v>
      </c>
      <c r="M4287" s="293" t="s">
        <v>13</v>
      </c>
      <c r="N4287" t="s">
        <v>14</v>
      </c>
      <c r="O4287" t="s">
        <v>307</v>
      </c>
      <c r="P4287" t="s">
        <v>1599</v>
      </c>
      <c r="Q4287" t="s">
        <v>4717</v>
      </c>
      <c r="R4287" s="230">
        <v>45199</v>
      </c>
      <c r="S4287" s="230">
        <v>45597</v>
      </c>
      <c r="T4287" t="s">
        <v>8407</v>
      </c>
      <c r="U4287" s="259"/>
      <c r="V4287" s="259"/>
      <c r="W4287" s="259"/>
      <c r="X4287" s="259"/>
      <c r="Y4287" s="260"/>
      <c r="Z4287" t="s">
        <v>8415</v>
      </c>
      <c r="AA4287" t="s">
        <v>8416</v>
      </c>
      <c r="AB4287">
        <v>1712024697</v>
      </c>
      <c r="AC4287" s="261" t="str">
        <f>_xlfn.IFNA(IF(Table[[#This Row],[Programme Partner]]&lt;&gt;Table[[#This Row],[Implementing Partner]],CONCATENATE(Table[[#This Row],[Programme Partner]],"-",Table[[#This Row],[Implementing Partner]]),Table[[#This Row],[Programme Partner]]),"")</f>
        <v>NABOLOK</v>
      </c>
    </row>
    <row r="4288" spans="1:29" ht="16.5" customHeight="1">
      <c r="A4288" s="183"/>
      <c r="B4288" s="183" t="s">
        <v>8385</v>
      </c>
      <c r="C4288" s="195" t="s">
        <v>8030</v>
      </c>
      <c r="D4288" s="268" t="s">
        <v>8030</v>
      </c>
      <c r="E4288" s="233" t="s">
        <v>8494</v>
      </c>
      <c r="F4288" s="195" t="s">
        <v>27</v>
      </c>
      <c r="G4288" s="195" t="s">
        <v>8012</v>
      </c>
      <c r="H4288" s="301" t="s">
        <v>8312</v>
      </c>
      <c r="I4288" s="195" t="str">
        <f>IFERROR(VLOOKUP(Table[[#This Row],[Activity Details of Assistance]],WHAT!E:F,2,FALSE),"")</f>
        <v># of door</v>
      </c>
      <c r="J4288" s="195"/>
      <c r="K4288">
        <v>99</v>
      </c>
      <c r="L4288" s="195" t="s">
        <v>28</v>
      </c>
      <c r="M4288" s="293" t="s">
        <v>13</v>
      </c>
      <c r="N4288" t="s">
        <v>14</v>
      </c>
      <c r="O4288" t="s">
        <v>307</v>
      </c>
      <c r="P4288" t="s">
        <v>1599</v>
      </c>
      <c r="Q4288" t="s">
        <v>4717</v>
      </c>
      <c r="R4288" s="230">
        <v>45199</v>
      </c>
      <c r="S4288" s="230">
        <v>45597</v>
      </c>
      <c r="T4288" t="s">
        <v>8407</v>
      </c>
      <c r="U4288" s="259"/>
      <c r="V4288" s="259"/>
      <c r="W4288" s="259"/>
      <c r="X4288" s="259"/>
      <c r="Y4288" s="260"/>
      <c r="Z4288" t="s">
        <v>8415</v>
      </c>
      <c r="AA4288" t="s">
        <v>8416</v>
      </c>
      <c r="AB4288">
        <v>1712024697</v>
      </c>
      <c r="AC4288" s="261" t="str">
        <f>_xlfn.IFNA(IF(Table[[#This Row],[Programme Partner]]&lt;&gt;Table[[#This Row],[Implementing Partner]],CONCATENATE(Table[[#This Row],[Programme Partner]],"-",Table[[#This Row],[Implementing Partner]]),Table[[#This Row],[Programme Partner]]),"")</f>
        <v>NABOLOK</v>
      </c>
    </row>
    <row r="4289" spans="1:29" ht="16.5" customHeight="1">
      <c r="A4289" s="183"/>
      <c r="B4289" s="183" t="s">
        <v>8385</v>
      </c>
      <c r="C4289" s="195" t="s">
        <v>8030</v>
      </c>
      <c r="D4289" s="268" t="s">
        <v>8030</v>
      </c>
      <c r="E4289" s="233" t="s">
        <v>8494</v>
      </c>
      <c r="F4289" s="195" t="s">
        <v>27</v>
      </c>
      <c r="G4289" s="195" t="s">
        <v>8013</v>
      </c>
      <c r="H4289" s="301" t="s">
        <v>8286</v>
      </c>
      <c r="I4289" s="195" t="str">
        <f>IFERROR(VLOOKUP(Table[[#This Row],[Activity Details of Assistance]],WHAT!E:F,2,FALSE),"")</f>
        <v># of HP sessions at community level</v>
      </c>
      <c r="J4289" s="195"/>
      <c r="K4289">
        <v>196</v>
      </c>
      <c r="L4289" s="195" t="s">
        <v>28</v>
      </c>
      <c r="M4289" s="293" t="s">
        <v>13</v>
      </c>
      <c r="N4289" t="s">
        <v>14</v>
      </c>
      <c r="O4289" t="s">
        <v>307</v>
      </c>
      <c r="P4289" t="s">
        <v>1599</v>
      </c>
      <c r="Q4289" t="s">
        <v>4717</v>
      </c>
      <c r="R4289" s="230">
        <v>45199</v>
      </c>
      <c r="S4289" s="230">
        <v>45597</v>
      </c>
      <c r="T4289" t="s">
        <v>8407</v>
      </c>
      <c r="U4289" s="259"/>
      <c r="V4289" s="259"/>
      <c r="W4289" s="259"/>
      <c r="X4289" s="259"/>
      <c r="Y4289" s="260"/>
      <c r="Z4289" t="s">
        <v>8415</v>
      </c>
      <c r="AA4289" t="s">
        <v>8416</v>
      </c>
      <c r="AB4289">
        <v>1712024697</v>
      </c>
      <c r="AC4289" s="261" t="str">
        <f>_xlfn.IFNA(IF(Table[[#This Row],[Programme Partner]]&lt;&gt;Table[[#This Row],[Implementing Partner]],CONCATENATE(Table[[#This Row],[Programme Partner]],"-",Table[[#This Row],[Implementing Partner]]),Table[[#This Row],[Programme Partner]]),"")</f>
        <v>NABOLOK</v>
      </c>
    </row>
    <row r="4290" spans="1:29" ht="16.5" customHeight="1">
      <c r="A4290" s="183"/>
      <c r="B4290" s="183" t="s">
        <v>8385</v>
      </c>
      <c r="C4290" s="195" t="s">
        <v>8030</v>
      </c>
      <c r="D4290" s="268" t="s">
        <v>8030</v>
      </c>
      <c r="E4290" s="233" t="s">
        <v>8494</v>
      </c>
      <c r="F4290" s="195" t="s">
        <v>27</v>
      </c>
      <c r="G4290" s="195" t="s">
        <v>8013</v>
      </c>
      <c r="H4290" s="301" t="s">
        <v>8287</v>
      </c>
      <c r="I4290" s="195" t="str">
        <f>IFERROR(VLOOKUP(Table[[#This Row],[Activity Details of Assistance]],WHAT!E:F,2,FALSE),"")</f>
        <v># of HP sessions at HH level</v>
      </c>
      <c r="J4290" s="195"/>
      <c r="K4290">
        <v>1196</v>
      </c>
      <c r="L4290" s="195" t="s">
        <v>28</v>
      </c>
      <c r="M4290" s="293" t="s">
        <v>13</v>
      </c>
      <c r="N4290" t="s">
        <v>14</v>
      </c>
      <c r="O4290" t="s">
        <v>307</v>
      </c>
      <c r="P4290" t="s">
        <v>1599</v>
      </c>
      <c r="Q4290" t="s">
        <v>4717</v>
      </c>
      <c r="R4290" s="230">
        <v>45199</v>
      </c>
      <c r="S4290" s="230">
        <v>45597</v>
      </c>
      <c r="T4290" t="s">
        <v>8407</v>
      </c>
      <c r="U4290" s="259"/>
      <c r="V4290" s="259"/>
      <c r="W4290" s="259"/>
      <c r="X4290" s="259"/>
      <c r="Y4290" s="260"/>
      <c r="Z4290" t="s">
        <v>8415</v>
      </c>
      <c r="AA4290" t="s">
        <v>8416</v>
      </c>
      <c r="AB4290">
        <v>1712024697</v>
      </c>
      <c r="AC4290" s="261" t="str">
        <f>_xlfn.IFNA(IF(Table[[#This Row],[Programme Partner]]&lt;&gt;Table[[#This Row],[Implementing Partner]],CONCATENATE(Table[[#This Row],[Programme Partner]],"-",Table[[#This Row],[Implementing Partner]]),Table[[#This Row],[Programme Partner]]),"")</f>
        <v>NABOLOK</v>
      </c>
    </row>
    <row r="4291" spans="1:29" ht="16.5" customHeight="1">
      <c r="A4291" s="183"/>
      <c r="B4291" s="183" t="s">
        <v>8385</v>
      </c>
      <c r="C4291" s="195" t="s">
        <v>8030</v>
      </c>
      <c r="D4291" s="268" t="s">
        <v>8030</v>
      </c>
      <c r="E4291" s="233" t="s">
        <v>8494</v>
      </c>
      <c r="F4291" s="195" t="s">
        <v>27</v>
      </c>
      <c r="G4291" s="195" t="s">
        <v>8013</v>
      </c>
      <c r="H4291" s="301" t="s">
        <v>8338</v>
      </c>
      <c r="I4291" s="195" t="str">
        <f>IFERROR(VLOOKUP(Table[[#This Row],[Activity Details of Assistance]],WHAT!E:F,2,FALSE),"")</f>
        <v># of facilities</v>
      </c>
      <c r="J4291" s="195"/>
      <c r="K4291">
        <v>403</v>
      </c>
      <c r="L4291" s="195" t="s">
        <v>28</v>
      </c>
      <c r="M4291" s="293" t="s">
        <v>13</v>
      </c>
      <c r="N4291" t="s">
        <v>14</v>
      </c>
      <c r="O4291" t="s">
        <v>307</v>
      </c>
      <c r="P4291" t="s">
        <v>1599</v>
      </c>
      <c r="Q4291" t="s">
        <v>4717</v>
      </c>
      <c r="R4291" s="230">
        <v>45199</v>
      </c>
      <c r="S4291" s="230">
        <v>45597</v>
      </c>
      <c r="T4291" t="s">
        <v>8407</v>
      </c>
      <c r="U4291" s="259"/>
      <c r="V4291" s="259"/>
      <c r="W4291" s="259"/>
      <c r="X4291" s="259"/>
      <c r="Y4291" s="260"/>
      <c r="Z4291" t="s">
        <v>8415</v>
      </c>
      <c r="AA4291" t="s">
        <v>8416</v>
      </c>
      <c r="AB4291">
        <v>1712024697</v>
      </c>
      <c r="AC4291" s="261" t="str">
        <f>_xlfn.IFNA(IF(Table[[#This Row],[Programme Partner]]&lt;&gt;Table[[#This Row],[Implementing Partner]],CONCATENATE(Table[[#This Row],[Programme Partner]],"-",Table[[#This Row],[Implementing Partner]]),Table[[#This Row],[Programme Partner]]),"")</f>
        <v>NABOLOK</v>
      </c>
    </row>
    <row r="4292" spans="1:29" ht="16.5" customHeight="1">
      <c r="A4292" s="183"/>
      <c r="B4292" s="183" t="s">
        <v>8385</v>
      </c>
      <c r="C4292" s="195" t="s">
        <v>8030</v>
      </c>
      <c r="D4292" s="268" t="s">
        <v>8030</v>
      </c>
      <c r="E4292" s="233" t="s">
        <v>8494</v>
      </c>
      <c r="F4292" s="195" t="s">
        <v>27</v>
      </c>
      <c r="G4292" s="195" t="s">
        <v>8014</v>
      </c>
      <c r="H4292" s="301" t="s">
        <v>8313</v>
      </c>
      <c r="I4292" s="195" t="str">
        <f>IFERROR(VLOOKUP(Table[[#This Row],[Activity Details of Assistance]],WHAT!E:F,2,FALSE),"")</f>
        <v># of campaign per camp </v>
      </c>
      <c r="J4292" s="195"/>
      <c r="K4292">
        <v>8</v>
      </c>
      <c r="L4292" s="195" t="s">
        <v>28</v>
      </c>
      <c r="M4292" s="293" t="s">
        <v>13</v>
      </c>
      <c r="N4292" t="s">
        <v>14</v>
      </c>
      <c r="O4292" t="s">
        <v>307</v>
      </c>
      <c r="P4292" t="s">
        <v>1599</v>
      </c>
      <c r="Q4292" t="s">
        <v>4717</v>
      </c>
      <c r="R4292" s="230">
        <v>45199</v>
      </c>
      <c r="S4292" s="230">
        <v>45597</v>
      </c>
      <c r="T4292" t="s">
        <v>8407</v>
      </c>
      <c r="U4292" s="259"/>
      <c r="V4292" s="259"/>
      <c r="W4292" s="259"/>
      <c r="X4292" s="259"/>
      <c r="Y4292" s="260"/>
      <c r="Z4292" t="s">
        <v>8415</v>
      </c>
      <c r="AA4292" t="s">
        <v>8416</v>
      </c>
      <c r="AB4292">
        <v>1712024697</v>
      </c>
      <c r="AC4292" s="261" t="str">
        <f>_xlfn.IFNA(IF(Table[[#This Row],[Programme Partner]]&lt;&gt;Table[[#This Row],[Implementing Partner]],CONCATENATE(Table[[#This Row],[Programme Partner]],"-",Table[[#This Row],[Implementing Partner]]),Table[[#This Row],[Programme Partner]]),"")</f>
        <v>NABOLOK</v>
      </c>
    </row>
    <row r="4293" spans="1:29" ht="16.5" customHeight="1">
      <c r="A4293" s="183"/>
      <c r="B4293" s="183" t="s">
        <v>8385</v>
      </c>
      <c r="C4293" s="195" t="s">
        <v>8030</v>
      </c>
      <c r="D4293" s="268" t="s">
        <v>8030</v>
      </c>
      <c r="E4293" s="233" t="s">
        <v>8494</v>
      </c>
      <c r="F4293" s="195" t="s">
        <v>27</v>
      </c>
      <c r="G4293" s="195" t="s">
        <v>8014</v>
      </c>
      <c r="H4293" s="301" t="s">
        <v>8401</v>
      </c>
      <c r="I4293" s="195" t="str">
        <f>IFERROR(VLOOKUP(Table[[#This Row],[Activity Details of Assistance]],WHAT!E:F,2,FALSE),"")</f>
        <v># of household</v>
      </c>
      <c r="J4293" s="195"/>
      <c r="K4293">
        <v>1196</v>
      </c>
      <c r="L4293" s="195" t="s">
        <v>28</v>
      </c>
      <c r="M4293" s="293" t="s">
        <v>13</v>
      </c>
      <c r="N4293" t="s">
        <v>14</v>
      </c>
      <c r="O4293" t="s">
        <v>307</v>
      </c>
      <c r="P4293" t="s">
        <v>1599</v>
      </c>
      <c r="Q4293" t="s">
        <v>4717</v>
      </c>
      <c r="R4293" s="230">
        <v>45199</v>
      </c>
      <c r="S4293" s="230">
        <v>45597</v>
      </c>
      <c r="T4293" t="s">
        <v>8407</v>
      </c>
      <c r="U4293" s="259"/>
      <c r="V4293" s="259"/>
      <c r="W4293" s="259"/>
      <c r="X4293" s="259"/>
      <c r="Y4293" s="260"/>
      <c r="Z4293" t="s">
        <v>8415</v>
      </c>
      <c r="AA4293" t="s">
        <v>8416</v>
      </c>
      <c r="AB4293">
        <v>1712024697</v>
      </c>
      <c r="AC4293" s="261" t="str">
        <f>_xlfn.IFNA(IF(Table[[#This Row],[Programme Partner]]&lt;&gt;Table[[#This Row],[Implementing Partner]],CONCATENATE(Table[[#This Row],[Programme Partner]],"-",Table[[#This Row],[Implementing Partner]]),Table[[#This Row],[Programme Partner]]),"")</f>
        <v>NABOLOK</v>
      </c>
    </row>
    <row r="4294" spans="1:29" ht="16.5" customHeight="1">
      <c r="A4294" s="183"/>
      <c r="B4294" s="183" t="s">
        <v>8385</v>
      </c>
      <c r="C4294" s="195" t="s">
        <v>8030</v>
      </c>
      <c r="D4294" s="268" t="s">
        <v>8030</v>
      </c>
      <c r="E4294" s="233" t="s">
        <v>8494</v>
      </c>
      <c r="F4294" s="195" t="s">
        <v>27</v>
      </c>
      <c r="G4294" s="195" t="s">
        <v>8012</v>
      </c>
      <c r="H4294" s="301" t="s">
        <v>8364</v>
      </c>
      <c r="I4294" s="195" t="str">
        <f>IFERROR(VLOOKUP(Table[[#This Row],[Activity Details of Assistance]],WHAT!E:F,2,FALSE),"")</f>
        <v xml:space="preserve"># of door </v>
      </c>
      <c r="J4294" s="195"/>
      <c r="K4294">
        <v>5</v>
      </c>
      <c r="L4294" s="195" t="s">
        <v>28</v>
      </c>
      <c r="M4294" s="293" t="s">
        <v>13</v>
      </c>
      <c r="N4294" t="s">
        <v>14</v>
      </c>
      <c r="O4294" t="s">
        <v>307</v>
      </c>
      <c r="P4294" t="s">
        <v>1599</v>
      </c>
      <c r="Q4294" t="s">
        <v>4723</v>
      </c>
      <c r="R4294" s="230">
        <v>45199</v>
      </c>
      <c r="S4294" s="230">
        <v>45597</v>
      </c>
      <c r="T4294" t="s">
        <v>8407</v>
      </c>
      <c r="U4294" s="259"/>
      <c r="V4294" s="259"/>
      <c r="W4294" s="259"/>
      <c r="X4294" s="259"/>
      <c r="Y4294" s="260"/>
      <c r="Z4294" t="s">
        <v>8415</v>
      </c>
      <c r="AA4294" t="s">
        <v>8416</v>
      </c>
      <c r="AB4294">
        <v>1712024697</v>
      </c>
      <c r="AC4294" s="261" t="str">
        <f>_xlfn.IFNA(IF(Table[[#This Row],[Programme Partner]]&lt;&gt;Table[[#This Row],[Implementing Partner]],CONCATENATE(Table[[#This Row],[Programme Partner]],"-",Table[[#This Row],[Implementing Partner]]),Table[[#This Row],[Programme Partner]]),"")</f>
        <v>NABOLOK</v>
      </c>
    </row>
    <row r="4295" spans="1:29" ht="16.5" customHeight="1">
      <c r="A4295" s="183"/>
      <c r="B4295" s="183" t="s">
        <v>8385</v>
      </c>
      <c r="C4295" s="195" t="s">
        <v>8030</v>
      </c>
      <c r="D4295" s="268" t="s">
        <v>8030</v>
      </c>
      <c r="E4295" s="233" t="s">
        <v>8494</v>
      </c>
      <c r="F4295" s="195" t="s">
        <v>27</v>
      </c>
      <c r="G4295" s="195" t="s">
        <v>8012</v>
      </c>
      <c r="H4295" s="301" t="s">
        <v>8365</v>
      </c>
      <c r="I4295" s="195" t="str">
        <f>IFERROR(VLOOKUP(Table[[#This Row],[Activity Details of Assistance]],WHAT!E:F,2,FALSE),"")</f>
        <v># of door</v>
      </c>
      <c r="J4295" s="195"/>
      <c r="K4295">
        <v>10</v>
      </c>
      <c r="L4295" s="195" t="s">
        <v>28</v>
      </c>
      <c r="M4295" s="293" t="s">
        <v>13</v>
      </c>
      <c r="N4295" t="s">
        <v>14</v>
      </c>
      <c r="O4295" t="s">
        <v>307</v>
      </c>
      <c r="P4295" t="s">
        <v>1599</v>
      </c>
      <c r="Q4295" t="s">
        <v>4723</v>
      </c>
      <c r="R4295" s="230">
        <v>45199</v>
      </c>
      <c r="S4295" s="230">
        <v>45597</v>
      </c>
      <c r="T4295" t="s">
        <v>8407</v>
      </c>
      <c r="U4295" s="259"/>
      <c r="V4295" s="259"/>
      <c r="W4295" s="259"/>
      <c r="X4295" s="259"/>
      <c r="Y4295" s="260"/>
      <c r="Z4295" t="s">
        <v>8415</v>
      </c>
      <c r="AA4295" t="s">
        <v>8416</v>
      </c>
      <c r="AB4295">
        <v>1712024697</v>
      </c>
      <c r="AC4295" s="261" t="str">
        <f>_xlfn.IFNA(IF(Table[[#This Row],[Programme Partner]]&lt;&gt;Table[[#This Row],[Implementing Partner]],CONCATENATE(Table[[#This Row],[Programme Partner]],"-",Table[[#This Row],[Implementing Partner]]),Table[[#This Row],[Programme Partner]]),"")</f>
        <v>NABOLOK</v>
      </c>
    </row>
    <row r="4296" spans="1:29" ht="16.5" customHeight="1">
      <c r="A4296" s="183"/>
      <c r="B4296" s="183" t="s">
        <v>8385</v>
      </c>
      <c r="C4296" s="195" t="s">
        <v>8030</v>
      </c>
      <c r="D4296" s="268" t="s">
        <v>8030</v>
      </c>
      <c r="E4296" s="233" t="s">
        <v>8494</v>
      </c>
      <c r="F4296" s="195" t="s">
        <v>27</v>
      </c>
      <c r="G4296" s="195" t="s">
        <v>8012</v>
      </c>
      <c r="H4296" s="301" t="s">
        <v>8312</v>
      </c>
      <c r="I4296" s="195" t="str">
        <f>IFERROR(VLOOKUP(Table[[#This Row],[Activity Details of Assistance]],WHAT!E:F,2,FALSE),"")</f>
        <v># of door</v>
      </c>
      <c r="J4296" s="195"/>
      <c r="K4296">
        <v>59</v>
      </c>
      <c r="L4296" s="195" t="s">
        <v>28</v>
      </c>
      <c r="M4296" s="293" t="s">
        <v>13</v>
      </c>
      <c r="N4296" t="s">
        <v>14</v>
      </c>
      <c r="O4296" t="s">
        <v>307</v>
      </c>
      <c r="P4296" t="s">
        <v>1599</v>
      </c>
      <c r="Q4296" t="s">
        <v>4723</v>
      </c>
      <c r="R4296" s="230">
        <v>45199</v>
      </c>
      <c r="S4296" s="230">
        <v>45597</v>
      </c>
      <c r="T4296" t="s">
        <v>8407</v>
      </c>
      <c r="U4296" s="259"/>
      <c r="V4296" s="259"/>
      <c r="W4296" s="259"/>
      <c r="X4296" s="259"/>
      <c r="Y4296" s="260"/>
      <c r="Z4296" t="s">
        <v>8415</v>
      </c>
      <c r="AA4296" t="s">
        <v>8416</v>
      </c>
      <c r="AB4296">
        <v>1712024697</v>
      </c>
      <c r="AC4296" s="261" t="str">
        <f>_xlfn.IFNA(IF(Table[[#This Row],[Programme Partner]]&lt;&gt;Table[[#This Row],[Implementing Partner]],CONCATENATE(Table[[#This Row],[Programme Partner]],"-",Table[[#This Row],[Implementing Partner]]),Table[[#This Row],[Programme Partner]]),"")</f>
        <v>NABOLOK</v>
      </c>
    </row>
    <row r="4297" spans="1:29" ht="16.5" customHeight="1">
      <c r="A4297" s="183"/>
      <c r="B4297" s="183" t="s">
        <v>8385</v>
      </c>
      <c r="C4297" s="195" t="s">
        <v>8030</v>
      </c>
      <c r="D4297" s="268" t="s">
        <v>8030</v>
      </c>
      <c r="E4297" s="233" t="s">
        <v>8494</v>
      </c>
      <c r="F4297" s="195" t="s">
        <v>27</v>
      </c>
      <c r="G4297" s="195" t="s">
        <v>8013</v>
      </c>
      <c r="H4297" s="301" t="s">
        <v>8286</v>
      </c>
      <c r="I4297" s="195" t="str">
        <f>IFERROR(VLOOKUP(Table[[#This Row],[Activity Details of Assistance]],WHAT!E:F,2,FALSE),"")</f>
        <v># of HP sessions at community level</v>
      </c>
      <c r="J4297" s="195"/>
      <c r="K4297">
        <v>246</v>
      </c>
      <c r="L4297" s="195" t="s">
        <v>28</v>
      </c>
      <c r="M4297" s="293" t="s">
        <v>13</v>
      </c>
      <c r="N4297" t="s">
        <v>14</v>
      </c>
      <c r="O4297" t="s">
        <v>307</v>
      </c>
      <c r="P4297" t="s">
        <v>1599</v>
      </c>
      <c r="Q4297" t="s">
        <v>4723</v>
      </c>
      <c r="R4297" s="230">
        <v>45199</v>
      </c>
      <c r="S4297" s="230">
        <v>45597</v>
      </c>
      <c r="T4297" t="s">
        <v>8407</v>
      </c>
      <c r="U4297" s="259"/>
      <c r="V4297" s="259"/>
      <c r="W4297" s="259"/>
      <c r="X4297" s="259"/>
      <c r="Y4297" s="260"/>
      <c r="Z4297" t="s">
        <v>8415</v>
      </c>
      <c r="AA4297" t="s">
        <v>8416</v>
      </c>
      <c r="AB4297">
        <v>1712024697</v>
      </c>
      <c r="AC4297" s="261" t="str">
        <f>_xlfn.IFNA(IF(Table[[#This Row],[Programme Partner]]&lt;&gt;Table[[#This Row],[Implementing Partner]],CONCATENATE(Table[[#This Row],[Programme Partner]],"-",Table[[#This Row],[Implementing Partner]]),Table[[#This Row],[Programme Partner]]),"")</f>
        <v>NABOLOK</v>
      </c>
    </row>
    <row r="4298" spans="1:29" ht="16.5" customHeight="1">
      <c r="A4298" s="183"/>
      <c r="B4298" s="183" t="s">
        <v>8385</v>
      </c>
      <c r="C4298" s="195" t="s">
        <v>8030</v>
      </c>
      <c r="D4298" s="268" t="s">
        <v>8030</v>
      </c>
      <c r="E4298" s="233" t="s">
        <v>8494</v>
      </c>
      <c r="F4298" s="195" t="s">
        <v>27</v>
      </c>
      <c r="G4298" s="195" t="s">
        <v>8013</v>
      </c>
      <c r="H4298" s="301" t="s">
        <v>8287</v>
      </c>
      <c r="I4298" s="195" t="str">
        <f>IFERROR(VLOOKUP(Table[[#This Row],[Activity Details of Assistance]],WHAT!E:F,2,FALSE),"")</f>
        <v># of HP sessions at HH level</v>
      </c>
      <c r="J4298" s="195"/>
      <c r="K4298">
        <v>1217</v>
      </c>
      <c r="L4298" s="195" t="s">
        <v>28</v>
      </c>
      <c r="M4298" s="293" t="s">
        <v>13</v>
      </c>
      <c r="N4298" t="s">
        <v>14</v>
      </c>
      <c r="O4298" t="s">
        <v>307</v>
      </c>
      <c r="P4298" t="s">
        <v>1599</v>
      </c>
      <c r="Q4298" t="s">
        <v>4723</v>
      </c>
      <c r="R4298" s="230">
        <v>45199</v>
      </c>
      <c r="S4298" s="230">
        <v>45597</v>
      </c>
      <c r="T4298" t="s">
        <v>8407</v>
      </c>
      <c r="U4298" s="259"/>
      <c r="V4298" s="259"/>
      <c r="W4298" s="259"/>
      <c r="X4298" s="259"/>
      <c r="Y4298" s="260"/>
      <c r="Z4298" t="s">
        <v>8415</v>
      </c>
      <c r="AA4298" t="s">
        <v>8416</v>
      </c>
      <c r="AB4298">
        <v>1712024697</v>
      </c>
      <c r="AC4298" s="261" t="str">
        <f>_xlfn.IFNA(IF(Table[[#This Row],[Programme Partner]]&lt;&gt;Table[[#This Row],[Implementing Partner]],CONCATENATE(Table[[#This Row],[Programme Partner]],"-",Table[[#This Row],[Implementing Partner]]),Table[[#This Row],[Programme Partner]]),"")</f>
        <v>NABOLOK</v>
      </c>
    </row>
    <row r="4299" spans="1:29" ht="16.5" customHeight="1">
      <c r="A4299" s="183"/>
      <c r="B4299" s="183" t="s">
        <v>8385</v>
      </c>
      <c r="C4299" s="195" t="s">
        <v>8030</v>
      </c>
      <c r="D4299" s="268" t="s">
        <v>8030</v>
      </c>
      <c r="E4299" s="233" t="s">
        <v>8494</v>
      </c>
      <c r="F4299" s="195" t="s">
        <v>27</v>
      </c>
      <c r="G4299" s="195" t="s">
        <v>8013</v>
      </c>
      <c r="H4299" s="301" t="s">
        <v>8338</v>
      </c>
      <c r="I4299" s="195" t="str">
        <f>IFERROR(VLOOKUP(Table[[#This Row],[Activity Details of Assistance]],WHAT!E:F,2,FALSE),"")</f>
        <v># of facilities</v>
      </c>
      <c r="J4299" s="195"/>
      <c r="K4299">
        <v>507</v>
      </c>
      <c r="L4299" s="195" t="s">
        <v>28</v>
      </c>
      <c r="M4299" s="293" t="s">
        <v>13</v>
      </c>
      <c r="N4299" t="s">
        <v>14</v>
      </c>
      <c r="O4299" t="s">
        <v>307</v>
      </c>
      <c r="P4299" t="s">
        <v>1599</v>
      </c>
      <c r="Q4299" t="s">
        <v>4723</v>
      </c>
      <c r="R4299" s="230">
        <v>45199</v>
      </c>
      <c r="S4299" s="230">
        <v>45597</v>
      </c>
      <c r="T4299" t="s">
        <v>8407</v>
      </c>
      <c r="U4299" s="259"/>
      <c r="V4299" s="259"/>
      <c r="W4299" s="259"/>
      <c r="X4299" s="259"/>
      <c r="Y4299" s="260"/>
      <c r="Z4299" t="s">
        <v>8415</v>
      </c>
      <c r="AA4299" t="s">
        <v>8416</v>
      </c>
      <c r="AB4299">
        <v>1712024697</v>
      </c>
      <c r="AC4299" s="261" t="str">
        <f>_xlfn.IFNA(IF(Table[[#This Row],[Programme Partner]]&lt;&gt;Table[[#This Row],[Implementing Partner]],CONCATENATE(Table[[#This Row],[Programme Partner]],"-",Table[[#This Row],[Implementing Partner]]),Table[[#This Row],[Programme Partner]]),"")</f>
        <v>NABOLOK</v>
      </c>
    </row>
    <row r="4300" spans="1:29" ht="16.5" customHeight="1">
      <c r="A4300" s="183"/>
      <c r="B4300" s="183" t="s">
        <v>8385</v>
      </c>
      <c r="C4300" s="195" t="s">
        <v>8030</v>
      </c>
      <c r="D4300" s="268" t="s">
        <v>8030</v>
      </c>
      <c r="E4300" s="233" t="s">
        <v>8494</v>
      </c>
      <c r="F4300" s="195" t="s">
        <v>27</v>
      </c>
      <c r="G4300" s="195" t="s">
        <v>8014</v>
      </c>
      <c r="H4300" s="301" t="s">
        <v>8313</v>
      </c>
      <c r="I4300" s="195" t="str">
        <f>IFERROR(VLOOKUP(Table[[#This Row],[Activity Details of Assistance]],WHAT!E:F,2,FALSE),"")</f>
        <v># of campaign per camp </v>
      </c>
      <c r="J4300" s="195"/>
      <c r="K4300">
        <v>8</v>
      </c>
      <c r="L4300" s="195" t="s">
        <v>28</v>
      </c>
      <c r="M4300" s="293" t="s">
        <v>13</v>
      </c>
      <c r="N4300" t="s">
        <v>14</v>
      </c>
      <c r="O4300" t="s">
        <v>307</v>
      </c>
      <c r="P4300" t="s">
        <v>1599</v>
      </c>
      <c r="Q4300" t="s">
        <v>4723</v>
      </c>
      <c r="R4300" s="230">
        <v>45199</v>
      </c>
      <c r="S4300" s="230">
        <v>45597</v>
      </c>
      <c r="T4300" t="s">
        <v>8407</v>
      </c>
      <c r="U4300" s="259"/>
      <c r="V4300" s="259"/>
      <c r="W4300" s="259"/>
      <c r="X4300" s="259"/>
      <c r="Y4300" s="260"/>
      <c r="Z4300" t="s">
        <v>8415</v>
      </c>
      <c r="AA4300" t="s">
        <v>8416</v>
      </c>
      <c r="AB4300">
        <v>1712024697</v>
      </c>
      <c r="AC4300" s="261" t="str">
        <f>_xlfn.IFNA(IF(Table[[#This Row],[Programme Partner]]&lt;&gt;Table[[#This Row],[Implementing Partner]],CONCATENATE(Table[[#This Row],[Programme Partner]],"-",Table[[#This Row],[Implementing Partner]]),Table[[#This Row],[Programme Partner]]),"")</f>
        <v>NABOLOK</v>
      </c>
    </row>
    <row r="4301" spans="1:29" ht="16.5" customHeight="1">
      <c r="A4301" s="183"/>
      <c r="B4301" s="183" t="s">
        <v>8385</v>
      </c>
      <c r="C4301" s="195" t="s">
        <v>8030</v>
      </c>
      <c r="D4301" s="268" t="s">
        <v>8030</v>
      </c>
      <c r="E4301" s="233" t="s">
        <v>8494</v>
      </c>
      <c r="F4301" s="195" t="s">
        <v>27</v>
      </c>
      <c r="G4301" s="195" t="s">
        <v>8014</v>
      </c>
      <c r="H4301" s="301" t="s">
        <v>8412</v>
      </c>
      <c r="I4301" s="195" t="str">
        <f>IFERROR(VLOOKUP(Table[[#This Row],[Activity Details of Assistance]],WHAT!E:F,2,FALSE),"")</f>
        <v># of HH</v>
      </c>
      <c r="J4301" s="195"/>
      <c r="K4301">
        <v>1217</v>
      </c>
      <c r="L4301" s="195" t="s">
        <v>28</v>
      </c>
      <c r="M4301" s="293" t="s">
        <v>13</v>
      </c>
      <c r="N4301" t="s">
        <v>14</v>
      </c>
      <c r="O4301" t="s">
        <v>307</v>
      </c>
      <c r="P4301" t="s">
        <v>1599</v>
      </c>
      <c r="Q4301" t="s">
        <v>4723</v>
      </c>
      <c r="R4301" s="230">
        <v>45199</v>
      </c>
      <c r="S4301" s="230">
        <v>45597</v>
      </c>
      <c r="T4301" t="s">
        <v>8407</v>
      </c>
      <c r="U4301" s="259"/>
      <c r="V4301" s="259"/>
      <c r="W4301" s="259"/>
      <c r="X4301" s="259"/>
      <c r="Y4301" s="260"/>
      <c r="Z4301" t="s">
        <v>8415</v>
      </c>
      <c r="AA4301" t="s">
        <v>8416</v>
      </c>
      <c r="AB4301">
        <v>1712024697</v>
      </c>
      <c r="AC4301" s="261" t="str">
        <f>_xlfn.IFNA(IF(Table[[#This Row],[Programme Partner]]&lt;&gt;Table[[#This Row],[Implementing Partner]],CONCATENATE(Table[[#This Row],[Programme Partner]],"-",Table[[#This Row],[Implementing Partner]]),Table[[#This Row],[Programme Partner]]),"")</f>
        <v>NABOLOK</v>
      </c>
    </row>
    <row r="4302" spans="1:29" ht="16.5" customHeight="1">
      <c r="A4302" s="183"/>
      <c r="B4302" s="183" t="s">
        <v>8385</v>
      </c>
      <c r="C4302" s="195" t="s">
        <v>8360</v>
      </c>
      <c r="D4302" s="268" t="s">
        <v>8360</v>
      </c>
      <c r="E4302" s="233" t="s">
        <v>8438</v>
      </c>
      <c r="F4302" s="195" t="s">
        <v>27</v>
      </c>
      <c r="G4302" s="195" t="s">
        <v>8011</v>
      </c>
      <c r="H4302" s="301" t="s">
        <v>8363</v>
      </c>
      <c r="I4302" s="195" t="str">
        <f>IFERROR(VLOOKUP(Table[[#This Row],[Activity Details of Assistance]],WHAT!E:F,2,FALSE),"")</f>
        <v># of tube well</v>
      </c>
      <c r="J4302" s="195"/>
      <c r="K4302">
        <v>22</v>
      </c>
      <c r="L4302" s="195" t="s">
        <v>28</v>
      </c>
      <c r="M4302" s="293" t="s">
        <v>13</v>
      </c>
      <c r="N4302" t="s">
        <v>14</v>
      </c>
      <c r="O4302" t="s">
        <v>309</v>
      </c>
      <c r="P4302" t="s">
        <v>1606</v>
      </c>
      <c r="Q4302" t="s">
        <v>6479</v>
      </c>
      <c r="R4302" s="230">
        <v>45199</v>
      </c>
      <c r="S4302" s="230">
        <v>45261</v>
      </c>
      <c r="T4302" t="s">
        <v>8407</v>
      </c>
      <c r="U4302" s="259"/>
      <c r="V4302" s="259"/>
      <c r="W4302" s="259"/>
      <c r="X4302" s="259"/>
      <c r="Y4302" s="260"/>
      <c r="Z4302" t="s">
        <v>8392</v>
      </c>
      <c r="AA4302" t="s">
        <v>8398</v>
      </c>
      <c r="AB4302">
        <v>1850240440</v>
      </c>
      <c r="AC4302" s="261" t="str">
        <f>_xlfn.IFNA(IF(Table[[#This Row],[Programme Partner]]&lt;&gt;Table[[#This Row],[Implementing Partner]],CONCATENATE(Table[[#This Row],[Programme Partner]],"-",Table[[#This Row],[Implementing Partner]]),Table[[#This Row],[Programme Partner]]),"")</f>
        <v>IRB</v>
      </c>
    </row>
    <row r="4303" spans="1:29" ht="16.5" customHeight="1">
      <c r="A4303" s="183"/>
      <c r="B4303" s="183" t="s">
        <v>8385</v>
      </c>
      <c r="C4303" s="195" t="s">
        <v>8360</v>
      </c>
      <c r="D4303" s="268" t="s">
        <v>8360</v>
      </c>
      <c r="E4303" s="233" t="s">
        <v>8438</v>
      </c>
      <c r="F4303" s="195" t="s">
        <v>27</v>
      </c>
      <c r="G4303" s="195" t="s">
        <v>8012</v>
      </c>
      <c r="H4303" s="301" t="s">
        <v>8318</v>
      </c>
      <c r="I4303" s="195" t="str">
        <f>IFERROR(VLOOKUP(Table[[#This Row],[Activity Details of Assistance]],WHAT!E:F,2,FALSE),"")</f>
        <v># of door</v>
      </c>
      <c r="J4303" s="195"/>
      <c r="K4303">
        <v>11</v>
      </c>
      <c r="L4303" s="195" t="s">
        <v>28</v>
      </c>
      <c r="M4303" s="293" t="s">
        <v>13</v>
      </c>
      <c r="N4303" t="s">
        <v>14</v>
      </c>
      <c r="O4303" t="s">
        <v>309</v>
      </c>
      <c r="P4303" t="s">
        <v>1606</v>
      </c>
      <c r="Q4303" t="s">
        <v>6479</v>
      </c>
      <c r="R4303" s="230">
        <v>45199</v>
      </c>
      <c r="S4303" s="230">
        <v>45261</v>
      </c>
      <c r="T4303" t="s">
        <v>8407</v>
      </c>
      <c r="U4303" s="259"/>
      <c r="V4303" s="259"/>
      <c r="W4303" s="259"/>
      <c r="X4303" s="259"/>
      <c r="Y4303" s="260"/>
      <c r="Z4303" t="s">
        <v>8392</v>
      </c>
      <c r="AA4303" t="s">
        <v>8398</v>
      </c>
      <c r="AB4303">
        <v>1850240440</v>
      </c>
      <c r="AC4303" s="261" t="str">
        <f>_xlfn.IFNA(IF(Table[[#This Row],[Programme Partner]]&lt;&gt;Table[[#This Row],[Implementing Partner]],CONCATENATE(Table[[#This Row],[Programme Partner]],"-",Table[[#This Row],[Implementing Partner]]),Table[[#This Row],[Programme Partner]]),"")</f>
        <v>IRB</v>
      </c>
    </row>
    <row r="4304" spans="1:29" ht="16.5" customHeight="1">
      <c r="A4304" s="183"/>
      <c r="B4304" s="183" t="s">
        <v>8385</v>
      </c>
      <c r="C4304" s="195" t="s">
        <v>8360</v>
      </c>
      <c r="D4304" s="268" t="s">
        <v>8360</v>
      </c>
      <c r="E4304" s="233" t="s">
        <v>8438</v>
      </c>
      <c r="F4304" s="195" t="s">
        <v>27</v>
      </c>
      <c r="G4304" s="195" t="s">
        <v>8012</v>
      </c>
      <c r="H4304" s="301" t="s">
        <v>8364</v>
      </c>
      <c r="I4304" s="195" t="str">
        <f>IFERROR(VLOOKUP(Table[[#This Row],[Activity Details of Assistance]],WHAT!E:F,2,FALSE),"")</f>
        <v xml:space="preserve"># of door </v>
      </c>
      <c r="J4304" s="195"/>
      <c r="K4304">
        <v>7</v>
      </c>
      <c r="L4304" s="195" t="s">
        <v>28</v>
      </c>
      <c r="M4304" s="293" t="s">
        <v>13</v>
      </c>
      <c r="N4304" t="s">
        <v>14</v>
      </c>
      <c r="O4304" t="s">
        <v>309</v>
      </c>
      <c r="P4304" t="s">
        <v>1606</v>
      </c>
      <c r="Q4304" t="s">
        <v>6479</v>
      </c>
      <c r="R4304" s="230">
        <v>45199</v>
      </c>
      <c r="S4304" s="230">
        <v>45261</v>
      </c>
      <c r="T4304" t="s">
        <v>8407</v>
      </c>
      <c r="U4304" s="259"/>
      <c r="V4304" s="259"/>
      <c r="W4304" s="259"/>
      <c r="X4304" s="259"/>
      <c r="Y4304" s="260"/>
      <c r="Z4304" t="s">
        <v>8392</v>
      </c>
      <c r="AA4304" t="s">
        <v>8398</v>
      </c>
      <c r="AB4304">
        <v>1850240440</v>
      </c>
      <c r="AC4304" s="261" t="str">
        <f>_xlfn.IFNA(IF(Table[[#This Row],[Programme Partner]]&lt;&gt;Table[[#This Row],[Implementing Partner]],CONCATENATE(Table[[#This Row],[Programme Partner]],"-",Table[[#This Row],[Implementing Partner]]),Table[[#This Row],[Programme Partner]]),"")</f>
        <v>IRB</v>
      </c>
    </row>
    <row r="4305" spans="1:35" ht="16.5" customHeight="1">
      <c r="A4305" s="183"/>
      <c r="B4305" s="183" t="s">
        <v>8385</v>
      </c>
      <c r="C4305" s="195" t="s">
        <v>8360</v>
      </c>
      <c r="D4305" s="268" t="s">
        <v>8360</v>
      </c>
      <c r="E4305" s="233" t="s">
        <v>8438</v>
      </c>
      <c r="F4305" s="195" t="s">
        <v>27</v>
      </c>
      <c r="G4305" s="195" t="s">
        <v>8012</v>
      </c>
      <c r="H4305" s="301" t="s">
        <v>8403</v>
      </c>
      <c r="I4305" s="195" t="str">
        <f>IFERROR(VLOOKUP(Table[[#This Row],[Activity Details of Assistance]],WHAT!E:F,2,FALSE),"")</f>
        <v># of door</v>
      </c>
      <c r="J4305" s="195"/>
      <c r="K4305">
        <v>13</v>
      </c>
      <c r="L4305" s="195" t="s">
        <v>28</v>
      </c>
      <c r="M4305" s="293" t="s">
        <v>13</v>
      </c>
      <c r="N4305" t="s">
        <v>14</v>
      </c>
      <c r="O4305" t="s">
        <v>309</v>
      </c>
      <c r="P4305" t="s">
        <v>1606</v>
      </c>
      <c r="Q4305" t="s">
        <v>6479</v>
      </c>
      <c r="R4305" s="230">
        <v>45199</v>
      </c>
      <c r="S4305" s="230">
        <v>45261</v>
      </c>
      <c r="T4305" t="s">
        <v>8407</v>
      </c>
      <c r="U4305" s="259"/>
      <c r="V4305" s="259"/>
      <c r="W4305" s="259"/>
      <c r="X4305" s="259"/>
      <c r="Y4305" s="260"/>
      <c r="Z4305" t="s">
        <v>8392</v>
      </c>
      <c r="AA4305" t="s">
        <v>8398</v>
      </c>
      <c r="AB4305">
        <v>1850240440</v>
      </c>
      <c r="AC4305" s="261" t="str">
        <f>_xlfn.IFNA(IF(Table[[#This Row],[Programme Partner]]&lt;&gt;Table[[#This Row],[Implementing Partner]],CONCATENATE(Table[[#This Row],[Programme Partner]],"-",Table[[#This Row],[Implementing Partner]]),Table[[#This Row],[Programme Partner]]),"")</f>
        <v>IRB</v>
      </c>
    </row>
    <row r="4306" spans="1:35" ht="16.5" customHeight="1">
      <c r="A4306" s="183"/>
      <c r="B4306" s="183" t="s">
        <v>8385</v>
      </c>
      <c r="C4306" s="195" t="s">
        <v>8360</v>
      </c>
      <c r="D4306" s="268" t="s">
        <v>8360</v>
      </c>
      <c r="E4306" s="233" t="s">
        <v>8438</v>
      </c>
      <c r="F4306" s="195" t="s">
        <v>27</v>
      </c>
      <c r="G4306" s="195" t="s">
        <v>8012</v>
      </c>
      <c r="H4306" s="301" t="s">
        <v>8365</v>
      </c>
      <c r="I4306" s="195" t="str">
        <f>IFERROR(VLOOKUP(Table[[#This Row],[Activity Details of Assistance]],WHAT!E:F,2,FALSE),"")</f>
        <v># of door</v>
      </c>
      <c r="J4306" s="195"/>
      <c r="K4306">
        <v>24</v>
      </c>
      <c r="L4306" s="195" t="s">
        <v>28</v>
      </c>
      <c r="M4306" s="293" t="s">
        <v>13</v>
      </c>
      <c r="N4306" t="s">
        <v>14</v>
      </c>
      <c r="O4306" t="s">
        <v>309</v>
      </c>
      <c r="P4306" t="s">
        <v>1606</v>
      </c>
      <c r="Q4306" t="s">
        <v>6479</v>
      </c>
      <c r="R4306" s="230">
        <v>45199</v>
      </c>
      <c r="S4306" s="230">
        <v>45261</v>
      </c>
      <c r="T4306" t="s">
        <v>8407</v>
      </c>
      <c r="U4306" s="259"/>
      <c r="V4306" s="259"/>
      <c r="W4306" s="259"/>
      <c r="X4306" s="259"/>
      <c r="Y4306" s="260"/>
      <c r="Z4306" t="s">
        <v>8392</v>
      </c>
      <c r="AA4306" t="s">
        <v>8398</v>
      </c>
      <c r="AB4306">
        <v>1850240440</v>
      </c>
      <c r="AC4306" s="261" t="str">
        <f>_xlfn.IFNA(IF(Table[[#This Row],[Programme Partner]]&lt;&gt;Table[[#This Row],[Implementing Partner]],CONCATENATE(Table[[#This Row],[Programme Partner]],"-",Table[[#This Row],[Implementing Partner]]),Table[[#This Row],[Programme Partner]]),"")</f>
        <v>IRB</v>
      </c>
    </row>
    <row r="4307" spans="1:35" ht="16.5" customHeight="1">
      <c r="A4307" s="183"/>
      <c r="B4307" s="183" t="s">
        <v>8385</v>
      </c>
      <c r="C4307" s="195" t="s">
        <v>8360</v>
      </c>
      <c r="D4307" s="268" t="s">
        <v>8360</v>
      </c>
      <c r="E4307" s="233" t="s">
        <v>8438</v>
      </c>
      <c r="F4307" s="195" t="s">
        <v>27</v>
      </c>
      <c r="G4307" s="195" t="s">
        <v>8012</v>
      </c>
      <c r="H4307" s="301" t="s">
        <v>8312</v>
      </c>
      <c r="I4307" s="195" t="str">
        <f>IFERROR(VLOOKUP(Table[[#This Row],[Activity Details of Assistance]],WHAT!E:F,2,FALSE),"")</f>
        <v># of door</v>
      </c>
      <c r="J4307" s="195"/>
      <c r="K4307">
        <v>95</v>
      </c>
      <c r="L4307" s="195" t="s">
        <v>28</v>
      </c>
      <c r="M4307" s="293" t="s">
        <v>13</v>
      </c>
      <c r="N4307" t="s">
        <v>14</v>
      </c>
      <c r="O4307" t="s">
        <v>309</v>
      </c>
      <c r="P4307" t="s">
        <v>1606</v>
      </c>
      <c r="Q4307" t="s">
        <v>6479</v>
      </c>
      <c r="R4307" s="230">
        <v>45199</v>
      </c>
      <c r="S4307" s="230">
        <v>45261</v>
      </c>
      <c r="T4307" t="s">
        <v>8407</v>
      </c>
      <c r="U4307" s="259"/>
      <c r="V4307" s="259"/>
      <c r="W4307" s="259"/>
      <c r="X4307" s="259"/>
      <c r="Y4307" s="260"/>
      <c r="Z4307" t="s">
        <v>8392</v>
      </c>
      <c r="AA4307" t="s">
        <v>8398</v>
      </c>
      <c r="AB4307">
        <v>1850240440</v>
      </c>
      <c r="AC4307" s="261" t="str">
        <f>_xlfn.IFNA(IF(Table[[#This Row],[Programme Partner]]&lt;&gt;Table[[#This Row],[Implementing Partner]],CONCATENATE(Table[[#This Row],[Programme Partner]],"-",Table[[#This Row],[Implementing Partner]]),Table[[#This Row],[Programme Partner]]),"")</f>
        <v>IRB</v>
      </c>
    </row>
    <row r="4308" spans="1:35" ht="16.5" customHeight="1">
      <c r="A4308" s="183"/>
      <c r="B4308" s="183" t="s">
        <v>8385</v>
      </c>
      <c r="C4308" s="195" t="s">
        <v>8360</v>
      </c>
      <c r="D4308" s="268" t="s">
        <v>8360</v>
      </c>
      <c r="E4308" s="233" t="s">
        <v>8438</v>
      </c>
      <c r="F4308" s="195" t="s">
        <v>27</v>
      </c>
      <c r="G4308" s="195" t="s">
        <v>8013</v>
      </c>
      <c r="H4308" s="301" t="s">
        <v>8286</v>
      </c>
      <c r="I4308" s="195" t="str">
        <f>IFERROR(VLOOKUP(Table[[#This Row],[Activity Details of Assistance]],WHAT!E:F,2,FALSE),"")</f>
        <v># of HP sessions at community level</v>
      </c>
      <c r="J4308" s="195"/>
      <c r="K4308">
        <v>99</v>
      </c>
      <c r="L4308" s="195" t="s">
        <v>28</v>
      </c>
      <c r="M4308" s="293" t="s">
        <v>13</v>
      </c>
      <c r="N4308" t="s">
        <v>14</v>
      </c>
      <c r="O4308" t="s">
        <v>309</v>
      </c>
      <c r="P4308" t="s">
        <v>1606</v>
      </c>
      <c r="Q4308" t="s">
        <v>6479</v>
      </c>
      <c r="R4308" s="230">
        <v>45199</v>
      </c>
      <c r="S4308" s="230">
        <v>45261</v>
      </c>
      <c r="T4308" t="s">
        <v>8407</v>
      </c>
      <c r="U4308" s="259"/>
      <c r="V4308" s="259"/>
      <c r="W4308" s="259"/>
      <c r="X4308" s="259"/>
      <c r="Y4308" s="260"/>
      <c r="Z4308" t="s">
        <v>8392</v>
      </c>
      <c r="AA4308" t="s">
        <v>8398</v>
      </c>
      <c r="AB4308">
        <v>1850240440</v>
      </c>
      <c r="AC4308" s="261" t="str">
        <f>_xlfn.IFNA(IF(Table[[#This Row],[Programme Partner]]&lt;&gt;Table[[#This Row],[Implementing Partner]],CONCATENATE(Table[[#This Row],[Programme Partner]],"-",Table[[#This Row],[Implementing Partner]]),Table[[#This Row],[Programme Partner]]),"")</f>
        <v>IRB</v>
      </c>
    </row>
    <row r="4309" spans="1:35" ht="16.5" customHeight="1">
      <c r="A4309" s="183"/>
      <c r="B4309" s="183" t="s">
        <v>8385</v>
      </c>
      <c r="C4309" s="195" t="s">
        <v>8360</v>
      </c>
      <c r="D4309" s="268" t="s">
        <v>8360</v>
      </c>
      <c r="E4309" s="233" t="s">
        <v>8438</v>
      </c>
      <c r="F4309" s="195" t="s">
        <v>27</v>
      </c>
      <c r="G4309" s="195" t="s">
        <v>8014</v>
      </c>
      <c r="H4309" s="301" t="s">
        <v>8313</v>
      </c>
      <c r="I4309" s="195" t="str">
        <f>IFERROR(VLOOKUP(Table[[#This Row],[Activity Details of Assistance]],WHAT!E:F,2,FALSE),"")</f>
        <v># of campaign per camp </v>
      </c>
      <c r="J4309" s="195"/>
      <c r="K4309">
        <v>4</v>
      </c>
      <c r="L4309" s="195" t="s">
        <v>28</v>
      </c>
      <c r="M4309" s="293" t="s">
        <v>13</v>
      </c>
      <c r="N4309" t="s">
        <v>14</v>
      </c>
      <c r="O4309" t="s">
        <v>309</v>
      </c>
      <c r="P4309" t="s">
        <v>1606</v>
      </c>
      <c r="Q4309" t="s">
        <v>6479</v>
      </c>
      <c r="R4309" s="230">
        <v>45199</v>
      </c>
      <c r="S4309" s="230">
        <v>45261</v>
      </c>
      <c r="T4309" t="s">
        <v>8407</v>
      </c>
      <c r="U4309" s="259"/>
      <c r="V4309" s="259"/>
      <c r="W4309" s="259"/>
      <c r="X4309" s="259"/>
      <c r="Y4309" s="260"/>
      <c r="Z4309" t="s">
        <v>8392</v>
      </c>
      <c r="AA4309" t="s">
        <v>8398</v>
      </c>
      <c r="AB4309">
        <v>1850240440</v>
      </c>
      <c r="AC4309" s="261" t="str">
        <f>_xlfn.IFNA(IF(Table[[#This Row],[Programme Partner]]&lt;&gt;Table[[#This Row],[Implementing Partner]],CONCATENATE(Table[[#This Row],[Programme Partner]],"-",Table[[#This Row],[Implementing Partner]]),Table[[#This Row],[Programme Partner]]),"")</f>
        <v>IRB</v>
      </c>
    </row>
    <row r="4310" spans="1:35" ht="16.5" customHeight="1">
      <c r="A4310" s="183"/>
      <c r="B4310" s="183" t="s">
        <v>8385</v>
      </c>
      <c r="C4310" s="195" t="s">
        <v>8360</v>
      </c>
      <c r="D4310" s="268" t="s">
        <v>8360</v>
      </c>
      <c r="E4310" s="233" t="s">
        <v>8438</v>
      </c>
      <c r="F4310" s="195" t="s">
        <v>27</v>
      </c>
      <c r="G4310" s="195" t="s">
        <v>8014</v>
      </c>
      <c r="H4310" s="301" t="s">
        <v>8401</v>
      </c>
      <c r="I4310" s="195" t="str">
        <f>IFERROR(VLOOKUP(Table[[#This Row],[Activity Details of Assistance]],WHAT!E:F,2,FALSE),"")</f>
        <v># of household</v>
      </c>
      <c r="J4310" s="195"/>
      <c r="K4310">
        <v>2648</v>
      </c>
      <c r="L4310" s="195" t="s">
        <v>28</v>
      </c>
      <c r="M4310" s="293" t="s">
        <v>13</v>
      </c>
      <c r="N4310" t="s">
        <v>14</v>
      </c>
      <c r="O4310" t="s">
        <v>309</v>
      </c>
      <c r="P4310" t="s">
        <v>1606</v>
      </c>
      <c r="Q4310" t="s">
        <v>6479</v>
      </c>
      <c r="R4310" s="230">
        <v>45199</v>
      </c>
      <c r="S4310" s="230">
        <v>45261</v>
      </c>
      <c r="T4310" t="s">
        <v>8407</v>
      </c>
      <c r="U4310" s="259"/>
      <c r="V4310" s="259"/>
      <c r="W4310" s="259"/>
      <c r="X4310" s="259"/>
      <c r="Y4310" s="260"/>
      <c r="Z4310" t="s">
        <v>8392</v>
      </c>
      <c r="AA4310" t="s">
        <v>8398</v>
      </c>
      <c r="AB4310">
        <v>1850240440</v>
      </c>
      <c r="AC4310" s="261" t="str">
        <f>_xlfn.IFNA(IF(Table[[#This Row],[Programme Partner]]&lt;&gt;Table[[#This Row],[Implementing Partner]],CONCATENATE(Table[[#This Row],[Programme Partner]],"-",Table[[#This Row],[Implementing Partner]]),Table[[#This Row],[Programme Partner]]),"")</f>
        <v>IRB</v>
      </c>
    </row>
    <row r="4311" spans="1:35" ht="16.5" customHeight="1">
      <c r="A4311" s="269"/>
      <c r="B4311" s="269" t="s">
        <v>8385</v>
      </c>
      <c r="C4311" s="270" t="s">
        <v>8360</v>
      </c>
      <c r="D4311" s="271" t="s">
        <v>8360</v>
      </c>
      <c r="E4311" s="302" t="s">
        <v>8438</v>
      </c>
      <c r="F4311" s="270" t="s">
        <v>27</v>
      </c>
      <c r="G4311" s="270" t="s">
        <v>8014</v>
      </c>
      <c r="H4311" s="303" t="s">
        <v>8412</v>
      </c>
      <c r="I4311" s="270" t="str">
        <f>IFERROR(VLOOKUP(Table[[#This Row],[Activity Details of Assistance]],WHAT!E:F,2,FALSE),"")</f>
        <v># of HH</v>
      </c>
      <c r="J4311" s="270"/>
      <c r="K4311">
        <v>2648</v>
      </c>
      <c r="L4311" s="195" t="s">
        <v>28</v>
      </c>
      <c r="M4311" s="293" t="s">
        <v>13</v>
      </c>
      <c r="N4311" t="s">
        <v>14</v>
      </c>
      <c r="O4311" t="s">
        <v>309</v>
      </c>
      <c r="P4311" t="s">
        <v>1606</v>
      </c>
      <c r="Q4311" t="s">
        <v>6479</v>
      </c>
      <c r="R4311" s="230">
        <v>45199</v>
      </c>
      <c r="S4311" s="230">
        <v>45261</v>
      </c>
      <c r="T4311" t="s">
        <v>8407</v>
      </c>
      <c r="U4311" s="272"/>
      <c r="V4311" s="272"/>
      <c r="W4311" s="272"/>
      <c r="X4311" s="272"/>
      <c r="Y4311" s="260"/>
      <c r="Z4311" t="s">
        <v>8392</v>
      </c>
      <c r="AA4311" t="s">
        <v>8398</v>
      </c>
      <c r="AB4311">
        <v>1850240440</v>
      </c>
      <c r="AC4311" s="261" t="str">
        <f>_xlfn.IFNA(IF(Table[[#This Row],[Programme Partner]]&lt;&gt;Table[[#This Row],[Implementing Partner]],CONCATENATE(Table[[#This Row],[Programme Partner]],"-",Table[[#This Row],[Implementing Partner]]),Table[[#This Row],[Programme Partner]]),"")</f>
        <v>IRB</v>
      </c>
    </row>
    <row r="4312" spans="1:35" s="76" customFormat="1" ht="16.5" customHeight="1">
      <c r="A4312" s="258">
        <v>1</v>
      </c>
      <c r="B4312" s="258" t="s">
        <v>8385</v>
      </c>
      <c r="C4312" s="257" t="s">
        <v>8030</v>
      </c>
      <c r="D4312" s="273" t="s">
        <v>8030</v>
      </c>
      <c r="E4312" s="274" t="s">
        <v>8494</v>
      </c>
      <c r="F4312" s="312" t="s">
        <v>27</v>
      </c>
      <c r="G4312" s="257" t="s">
        <v>8013</v>
      </c>
      <c r="H4312" s="76" t="s">
        <v>8286</v>
      </c>
      <c r="I4312" s="257" t="str">
        <f>IFERROR(VLOOKUP(Table[[#This Row],[Activity Details of Assistance]],WHAT!E:F,2,FALSE),"")</f>
        <v># of HP sessions at community level</v>
      </c>
      <c r="J4312" s="257"/>
      <c r="K4312" s="76">
        <v>9</v>
      </c>
      <c r="L4312" s="257" t="s">
        <v>28</v>
      </c>
      <c r="M4312" s="295" t="s">
        <v>13</v>
      </c>
      <c r="N4312" s="76" t="s">
        <v>14</v>
      </c>
      <c r="O4312" s="76" t="s">
        <v>307</v>
      </c>
      <c r="P4312" s="76" t="s">
        <v>1599</v>
      </c>
      <c r="Q4312" s="76" t="s">
        <v>8197</v>
      </c>
      <c r="R4312" s="231">
        <v>45230</v>
      </c>
      <c r="S4312" s="231">
        <v>45627</v>
      </c>
      <c r="T4312" s="76" t="s">
        <v>8366</v>
      </c>
      <c r="U4312" s="262"/>
      <c r="V4312" s="262"/>
      <c r="W4312" s="262"/>
      <c r="X4312" s="262"/>
      <c r="Y4312" s="263"/>
      <c r="Z4312" s="76" t="s">
        <v>8415</v>
      </c>
      <c r="AA4312" s="76" t="s">
        <v>8416</v>
      </c>
      <c r="AB4312" s="76">
        <v>1712024697</v>
      </c>
      <c r="AC4312" s="264" t="str">
        <f>_xlfn.IFNA(IF(Table[[#This Row],[Programme Partner]]&lt;&gt;Table[[#This Row],[Implementing Partner]],CONCATENATE(Table[[#This Row],[Programme Partner]],"-",Table[[#This Row],[Implementing Partner]]),Table[[#This Row],[Programme Partner]]),"")</f>
        <v>NABOLOK</v>
      </c>
      <c r="AD4312" s="225"/>
      <c r="AE4312" s="226"/>
      <c r="AF4312" s="226"/>
      <c r="AG4312" s="227"/>
      <c r="AH4312" s="228"/>
      <c r="AI4312" s="228"/>
    </row>
    <row r="4313" spans="1:35" ht="16.5" customHeight="1">
      <c r="A4313" s="183"/>
      <c r="B4313" s="183" t="s">
        <v>8385</v>
      </c>
      <c r="C4313" s="195" t="s">
        <v>8030</v>
      </c>
      <c r="D4313" s="268" t="s">
        <v>8030</v>
      </c>
      <c r="E4313" s="233" t="s">
        <v>8494</v>
      </c>
      <c r="F4313" s="270" t="s">
        <v>27</v>
      </c>
      <c r="G4313" s="195" t="s">
        <v>8013</v>
      </c>
      <c r="H4313" t="s">
        <v>8287</v>
      </c>
      <c r="I4313" s="195" t="str">
        <f>IFERROR(VLOOKUP(Table[[#This Row],[Activity Details of Assistance]],WHAT!E:F,2,FALSE),"")</f>
        <v># of HP sessions at HH level</v>
      </c>
      <c r="J4313" s="195"/>
      <c r="K4313">
        <v>309</v>
      </c>
      <c r="L4313" s="195" t="s">
        <v>28</v>
      </c>
      <c r="M4313" s="293" t="s">
        <v>13</v>
      </c>
      <c r="N4313" t="s">
        <v>14</v>
      </c>
      <c r="O4313" t="s">
        <v>307</v>
      </c>
      <c r="P4313" t="s">
        <v>1599</v>
      </c>
      <c r="Q4313" t="s">
        <v>8197</v>
      </c>
      <c r="R4313" s="230">
        <v>45230</v>
      </c>
      <c r="S4313" s="230">
        <v>45627</v>
      </c>
      <c r="T4313" t="s">
        <v>8366</v>
      </c>
      <c r="U4313" s="259"/>
      <c r="V4313" s="259"/>
      <c r="W4313" s="259"/>
      <c r="X4313" s="259"/>
      <c r="Y4313" s="260"/>
      <c r="Z4313" t="s">
        <v>8415</v>
      </c>
      <c r="AA4313" t="s">
        <v>8416</v>
      </c>
      <c r="AB4313">
        <v>1712024697</v>
      </c>
      <c r="AC4313" s="261" t="str">
        <f>_xlfn.IFNA(IF(Table[[#This Row],[Programme Partner]]&lt;&gt;Table[[#This Row],[Implementing Partner]],CONCATENATE(Table[[#This Row],[Programme Partner]],"-",Table[[#This Row],[Implementing Partner]]),Table[[#This Row],[Programme Partner]]),"")</f>
        <v>NABOLOK</v>
      </c>
    </row>
    <row r="4314" spans="1:35" ht="16.5" customHeight="1">
      <c r="A4314" s="183"/>
      <c r="B4314" s="183" t="s">
        <v>8385</v>
      </c>
      <c r="C4314" s="195" t="s">
        <v>8030</v>
      </c>
      <c r="D4314" s="268" t="s">
        <v>8030</v>
      </c>
      <c r="E4314" s="233" t="s">
        <v>8494</v>
      </c>
      <c r="F4314" s="270" t="s">
        <v>27</v>
      </c>
      <c r="G4314" s="195" t="s">
        <v>8014</v>
      </c>
      <c r="H4314" t="s">
        <v>8412</v>
      </c>
      <c r="I4314" s="195" t="str">
        <f>IFERROR(VLOOKUP(Table[[#This Row],[Activity Details of Assistance]],WHAT!E:F,2,FALSE),"")</f>
        <v># of HH</v>
      </c>
      <c r="J4314" s="195"/>
      <c r="K4314">
        <v>309</v>
      </c>
      <c r="L4314" s="195" t="s">
        <v>28</v>
      </c>
      <c r="M4314" s="293" t="s">
        <v>13</v>
      </c>
      <c r="N4314" t="s">
        <v>14</v>
      </c>
      <c r="O4314" t="s">
        <v>307</v>
      </c>
      <c r="P4314" t="s">
        <v>1599</v>
      </c>
      <c r="Q4314" t="s">
        <v>8197</v>
      </c>
      <c r="R4314" s="230">
        <v>45230</v>
      </c>
      <c r="S4314" s="230">
        <v>45627</v>
      </c>
      <c r="T4314" t="s">
        <v>8366</v>
      </c>
      <c r="U4314" s="259"/>
      <c r="V4314" s="259"/>
      <c r="W4314" s="259"/>
      <c r="X4314" s="259"/>
      <c r="Y4314" s="260"/>
      <c r="Z4314" t="s">
        <v>8415</v>
      </c>
      <c r="AA4314" t="s">
        <v>8416</v>
      </c>
      <c r="AB4314">
        <v>1712024697</v>
      </c>
      <c r="AC4314" s="261" t="str">
        <f>_xlfn.IFNA(IF(Table[[#This Row],[Programme Partner]]&lt;&gt;Table[[#This Row],[Implementing Partner]],CONCATENATE(Table[[#This Row],[Programme Partner]],"-",Table[[#This Row],[Implementing Partner]]),Table[[#This Row],[Programme Partner]]),"")</f>
        <v>NABOLOK</v>
      </c>
    </row>
    <row r="4315" spans="1:35" ht="16.5" customHeight="1">
      <c r="A4315" s="183"/>
      <c r="B4315" s="183" t="s">
        <v>8385</v>
      </c>
      <c r="C4315" s="195" t="s">
        <v>5033</v>
      </c>
      <c r="D4315" s="268" t="s">
        <v>5033</v>
      </c>
      <c r="E4315" s="233" t="s">
        <v>8447</v>
      </c>
      <c r="F4315" s="270" t="s">
        <v>27</v>
      </c>
      <c r="G4315" s="195" t="s">
        <v>8011</v>
      </c>
      <c r="H4315" t="s">
        <v>8363</v>
      </c>
      <c r="I4315" s="195" t="str">
        <f>IFERROR(VLOOKUP(Table[[#This Row],[Activity Details of Assistance]],WHAT!E:F,2,FALSE),"")</f>
        <v># of tube well</v>
      </c>
      <c r="J4315" s="195"/>
      <c r="K4315">
        <v>5</v>
      </c>
      <c r="L4315" s="195" t="s">
        <v>28</v>
      </c>
      <c r="M4315" s="293" t="s">
        <v>13</v>
      </c>
      <c r="N4315" t="s">
        <v>14</v>
      </c>
      <c r="O4315" t="s">
        <v>309</v>
      </c>
      <c r="P4315" t="s">
        <v>1607</v>
      </c>
      <c r="Q4315" t="s">
        <v>8210</v>
      </c>
      <c r="R4315" s="230">
        <v>45230</v>
      </c>
      <c r="S4315" s="230">
        <v>45474</v>
      </c>
      <c r="T4315" t="s">
        <v>8366</v>
      </c>
      <c r="U4315" s="259"/>
      <c r="V4315" s="259"/>
      <c r="W4315" s="259"/>
      <c r="X4315" s="259"/>
      <c r="Y4315" s="260"/>
      <c r="Z4315" t="s">
        <v>8439</v>
      </c>
      <c r="AA4315" t="s">
        <v>8442</v>
      </c>
      <c r="AB4315">
        <v>1847455736</v>
      </c>
      <c r="AC4315" s="261" t="str">
        <f>_xlfn.IFNA(IF(Table[[#This Row],[Programme Partner]]&lt;&gt;Table[[#This Row],[Implementing Partner]],CONCATENATE(Table[[#This Row],[Programme Partner]],"-",Table[[#This Row],[Implementing Partner]]),Table[[#This Row],[Programme Partner]]),"")</f>
        <v>BRAC</v>
      </c>
    </row>
    <row r="4316" spans="1:35" ht="16.5" customHeight="1">
      <c r="A4316" s="183"/>
      <c r="B4316" s="183" t="s">
        <v>8385</v>
      </c>
      <c r="C4316" s="195" t="s">
        <v>5033</v>
      </c>
      <c r="D4316" s="268" t="s">
        <v>5033</v>
      </c>
      <c r="E4316" s="233" t="s">
        <v>8447</v>
      </c>
      <c r="F4316" s="270" t="s">
        <v>27</v>
      </c>
      <c r="G4316" s="195" t="s">
        <v>8013</v>
      </c>
      <c r="H4316" t="s">
        <v>8286</v>
      </c>
      <c r="I4316" s="195" t="str">
        <f>IFERROR(VLOOKUP(Table[[#This Row],[Activity Details of Assistance]],WHAT!E:F,2,FALSE),"")</f>
        <v># of HP sessions at community level</v>
      </c>
      <c r="J4316" s="195"/>
      <c r="K4316">
        <v>250</v>
      </c>
      <c r="L4316" s="195" t="s">
        <v>28</v>
      </c>
      <c r="M4316" s="293" t="s">
        <v>13</v>
      </c>
      <c r="N4316" t="s">
        <v>14</v>
      </c>
      <c r="O4316" t="s">
        <v>309</v>
      </c>
      <c r="P4316" t="s">
        <v>1607</v>
      </c>
      <c r="Q4316" t="s">
        <v>8210</v>
      </c>
      <c r="R4316" s="230">
        <v>45230</v>
      </c>
      <c r="S4316" s="230">
        <v>45474</v>
      </c>
      <c r="T4316" t="s">
        <v>8366</v>
      </c>
      <c r="U4316" s="259"/>
      <c r="V4316" s="259"/>
      <c r="W4316" s="259"/>
      <c r="X4316" s="259"/>
      <c r="Y4316" s="260"/>
      <c r="Z4316" t="s">
        <v>8439</v>
      </c>
      <c r="AA4316" t="s">
        <v>8442</v>
      </c>
      <c r="AB4316">
        <v>1847455736</v>
      </c>
      <c r="AC4316" s="261" t="str">
        <f>_xlfn.IFNA(IF(Table[[#This Row],[Programme Partner]]&lt;&gt;Table[[#This Row],[Implementing Partner]],CONCATENATE(Table[[#This Row],[Programme Partner]],"-",Table[[#This Row],[Implementing Partner]]),Table[[#This Row],[Programme Partner]]),"")</f>
        <v>BRAC</v>
      </c>
    </row>
    <row r="4317" spans="1:35" ht="16.5" customHeight="1">
      <c r="A4317" s="183"/>
      <c r="B4317" s="183" t="s">
        <v>8385</v>
      </c>
      <c r="C4317" s="195" t="s">
        <v>5033</v>
      </c>
      <c r="D4317" s="268" t="s">
        <v>5033</v>
      </c>
      <c r="E4317" s="233" t="s">
        <v>8447</v>
      </c>
      <c r="F4317" s="270" t="s">
        <v>27</v>
      </c>
      <c r="G4317" s="195" t="s">
        <v>8013</v>
      </c>
      <c r="H4317" t="s">
        <v>8287</v>
      </c>
      <c r="I4317" s="195" t="str">
        <f>IFERROR(VLOOKUP(Table[[#This Row],[Activity Details of Assistance]],WHAT!E:F,2,FALSE),"")</f>
        <v># of HP sessions at HH level</v>
      </c>
      <c r="J4317" s="195"/>
      <c r="K4317">
        <v>220</v>
      </c>
      <c r="L4317" s="195" t="s">
        <v>28</v>
      </c>
      <c r="M4317" s="293" t="s">
        <v>13</v>
      </c>
      <c r="N4317" t="s">
        <v>14</v>
      </c>
      <c r="O4317" t="s">
        <v>309</v>
      </c>
      <c r="P4317" t="s">
        <v>1607</v>
      </c>
      <c r="Q4317" t="s">
        <v>8210</v>
      </c>
      <c r="R4317" s="230">
        <v>45230</v>
      </c>
      <c r="S4317" s="230">
        <v>45474</v>
      </c>
      <c r="T4317" t="s">
        <v>8366</v>
      </c>
      <c r="U4317" s="259"/>
      <c r="V4317" s="259"/>
      <c r="W4317" s="259"/>
      <c r="X4317" s="259"/>
      <c r="Y4317" s="260"/>
      <c r="Z4317" t="s">
        <v>8439</v>
      </c>
      <c r="AA4317" t="s">
        <v>8442</v>
      </c>
      <c r="AB4317">
        <v>1847455736</v>
      </c>
      <c r="AC4317" s="261" t="str">
        <f>_xlfn.IFNA(IF(Table[[#This Row],[Programme Partner]]&lt;&gt;Table[[#This Row],[Implementing Partner]],CONCATENATE(Table[[#This Row],[Programme Partner]],"-",Table[[#This Row],[Implementing Partner]]),Table[[#This Row],[Programme Partner]]),"")</f>
        <v>BRAC</v>
      </c>
    </row>
    <row r="4318" spans="1:35" ht="16.5" customHeight="1">
      <c r="A4318" s="183"/>
      <c r="B4318" s="183" t="s">
        <v>8385</v>
      </c>
      <c r="C4318" s="195" t="s">
        <v>5033</v>
      </c>
      <c r="D4318" s="268" t="s">
        <v>5033</v>
      </c>
      <c r="E4318" s="233" t="s">
        <v>8447</v>
      </c>
      <c r="F4318" s="270" t="s">
        <v>27</v>
      </c>
      <c r="G4318" s="195" t="s">
        <v>8013</v>
      </c>
      <c r="H4318" t="s">
        <v>8286</v>
      </c>
      <c r="I4318" s="195" t="str">
        <f>IFERROR(VLOOKUP(Table[[#This Row],[Activity Details of Assistance]],WHAT!E:F,2,FALSE),"")</f>
        <v># of HP sessions at community level</v>
      </c>
      <c r="J4318" s="195"/>
      <c r="K4318">
        <v>94</v>
      </c>
      <c r="L4318" s="195" t="s">
        <v>28</v>
      </c>
      <c r="M4318" s="293" t="s">
        <v>13</v>
      </c>
      <c r="N4318" t="s">
        <v>14</v>
      </c>
      <c r="O4318" t="s">
        <v>309</v>
      </c>
      <c r="P4318" t="s">
        <v>1606</v>
      </c>
      <c r="Q4318" t="s">
        <v>8207</v>
      </c>
      <c r="R4318" s="230">
        <v>45230</v>
      </c>
      <c r="S4318" s="230">
        <v>45474</v>
      </c>
      <c r="T4318" t="s">
        <v>8366</v>
      </c>
      <c r="U4318" s="259"/>
      <c r="V4318" s="259"/>
      <c r="W4318" s="259"/>
      <c r="X4318" s="259"/>
      <c r="Y4318" s="260"/>
      <c r="Z4318" t="s">
        <v>8439</v>
      </c>
      <c r="AA4318" t="s">
        <v>8442</v>
      </c>
      <c r="AB4318">
        <v>1847455736</v>
      </c>
      <c r="AC4318" s="261" t="str">
        <f>_xlfn.IFNA(IF(Table[[#This Row],[Programme Partner]]&lt;&gt;Table[[#This Row],[Implementing Partner]],CONCATENATE(Table[[#This Row],[Programme Partner]],"-",Table[[#This Row],[Implementing Partner]]),Table[[#This Row],[Programme Partner]]),"")</f>
        <v>BRAC</v>
      </c>
    </row>
    <row r="4319" spans="1:35" ht="16.5" customHeight="1">
      <c r="A4319" s="183"/>
      <c r="B4319" s="183" t="s">
        <v>8385</v>
      </c>
      <c r="C4319" s="195" t="s">
        <v>8306</v>
      </c>
      <c r="D4319" s="268" t="s">
        <v>8306</v>
      </c>
      <c r="E4319" t="s">
        <v>5058</v>
      </c>
      <c r="F4319" s="270" t="s">
        <v>27</v>
      </c>
      <c r="G4319" s="195" t="s">
        <v>8013</v>
      </c>
      <c r="H4319" t="s">
        <v>8286</v>
      </c>
      <c r="I4319" s="195" t="str">
        <f>IFERROR(VLOOKUP(Table[[#This Row],[Activity Details of Assistance]],WHAT!E:F,2,FALSE),"")</f>
        <v># of HP sessions at community level</v>
      </c>
      <c r="J4319" s="195"/>
      <c r="K4319">
        <v>35</v>
      </c>
      <c r="L4319" s="195" t="s">
        <v>28</v>
      </c>
      <c r="M4319" s="293" t="s">
        <v>13</v>
      </c>
      <c r="N4319" t="s">
        <v>14</v>
      </c>
      <c r="O4319" t="s">
        <v>4732</v>
      </c>
      <c r="P4319" t="s">
        <v>1563</v>
      </c>
      <c r="Q4319" t="s">
        <v>8226</v>
      </c>
      <c r="R4319" s="230">
        <v>45230</v>
      </c>
      <c r="S4319" s="230">
        <v>45261</v>
      </c>
      <c r="T4319" t="s">
        <v>8436</v>
      </c>
      <c r="U4319" s="259"/>
      <c r="V4319" s="259"/>
      <c r="W4319" s="259"/>
      <c r="X4319" s="259"/>
      <c r="Y4319" s="260"/>
      <c r="Z4319" t="s">
        <v>8361</v>
      </c>
      <c r="AA4319" t="s">
        <v>8362</v>
      </c>
      <c r="AB4319">
        <v>1681597433</v>
      </c>
      <c r="AC4319" s="261" t="str">
        <f>_xlfn.IFNA(IF(Table[[#This Row],[Programme Partner]]&lt;&gt;Table[[#This Row],[Implementing Partner]],CONCATENATE(Table[[#This Row],[Programme Partner]],"-",Table[[#This Row],[Implementing Partner]]),Table[[#This Row],[Programme Partner]]),"")</f>
        <v>GREEN HILL</v>
      </c>
    </row>
    <row r="4320" spans="1:35" ht="16.5" customHeight="1">
      <c r="A4320" s="183"/>
      <c r="B4320" s="183" t="s">
        <v>8385</v>
      </c>
      <c r="C4320" s="195" t="s">
        <v>8306</v>
      </c>
      <c r="D4320" s="268" t="s">
        <v>8306</v>
      </c>
      <c r="E4320" t="s">
        <v>5058</v>
      </c>
      <c r="F4320" s="270" t="s">
        <v>27</v>
      </c>
      <c r="G4320" s="195" t="s">
        <v>8013</v>
      </c>
      <c r="H4320" t="s">
        <v>8287</v>
      </c>
      <c r="I4320" s="195" t="str">
        <f>IFERROR(VLOOKUP(Table[[#This Row],[Activity Details of Assistance]],WHAT!E:F,2,FALSE),"")</f>
        <v># of HP sessions at HH level</v>
      </c>
      <c r="J4320" s="195"/>
      <c r="K4320">
        <v>120</v>
      </c>
      <c r="L4320" s="195" t="s">
        <v>28</v>
      </c>
      <c r="M4320" s="293" t="s">
        <v>13</v>
      </c>
      <c r="N4320" t="s">
        <v>14</v>
      </c>
      <c r="O4320" t="s">
        <v>4732</v>
      </c>
      <c r="P4320" t="s">
        <v>1563</v>
      </c>
      <c r="Q4320" t="s">
        <v>8226</v>
      </c>
      <c r="R4320" s="230">
        <v>45230</v>
      </c>
      <c r="S4320" s="230">
        <v>45261</v>
      </c>
      <c r="T4320" t="s">
        <v>8436</v>
      </c>
      <c r="U4320" s="259"/>
      <c r="V4320" s="259"/>
      <c r="W4320" s="259"/>
      <c r="X4320" s="259"/>
      <c r="Y4320" s="260"/>
      <c r="Z4320" t="s">
        <v>8361</v>
      </c>
      <c r="AA4320" t="s">
        <v>8362</v>
      </c>
      <c r="AB4320">
        <v>1681597433</v>
      </c>
      <c r="AC4320" s="261" t="str">
        <f>_xlfn.IFNA(IF(Table[[#This Row],[Programme Partner]]&lt;&gt;Table[[#This Row],[Implementing Partner]],CONCATENATE(Table[[#This Row],[Programme Partner]],"-",Table[[#This Row],[Implementing Partner]]),Table[[#This Row],[Programme Partner]]),"")</f>
        <v>GREEN HILL</v>
      </c>
    </row>
    <row r="4321" spans="1:29" ht="16.5" customHeight="1">
      <c r="A4321" s="183"/>
      <c r="B4321" s="183" t="s">
        <v>8385</v>
      </c>
      <c r="C4321" s="195" t="s">
        <v>5033</v>
      </c>
      <c r="D4321" s="268" t="s">
        <v>5033</v>
      </c>
      <c r="E4321" s="233" t="s">
        <v>8447</v>
      </c>
      <c r="F4321" s="270" t="s">
        <v>27</v>
      </c>
      <c r="G4321" s="195" t="s">
        <v>8013</v>
      </c>
      <c r="H4321" t="s">
        <v>8286</v>
      </c>
      <c r="I4321" s="195" t="str">
        <f>IFERROR(VLOOKUP(Table[[#This Row],[Activity Details of Assistance]],WHAT!E:F,2,FALSE),"")</f>
        <v># of HP sessions at community level</v>
      </c>
      <c r="J4321" s="195"/>
      <c r="K4321">
        <v>27</v>
      </c>
      <c r="L4321" s="195" t="s">
        <v>28</v>
      </c>
      <c r="M4321" s="293" t="s">
        <v>13</v>
      </c>
      <c r="N4321" t="s">
        <v>14</v>
      </c>
      <c r="O4321" t="s">
        <v>307</v>
      </c>
      <c r="P4321" t="s">
        <v>1599</v>
      </c>
      <c r="Q4321" t="s">
        <v>8197</v>
      </c>
      <c r="R4321" s="230">
        <v>45230</v>
      </c>
      <c r="S4321" s="230">
        <v>45474</v>
      </c>
      <c r="T4321" t="s">
        <v>8366</v>
      </c>
      <c r="U4321" s="259"/>
      <c r="V4321" s="259"/>
      <c r="W4321" s="259"/>
      <c r="X4321" s="259"/>
      <c r="Y4321" s="260"/>
      <c r="Z4321" t="s">
        <v>8439</v>
      </c>
      <c r="AA4321" t="s">
        <v>8442</v>
      </c>
      <c r="AB4321">
        <v>1847455736</v>
      </c>
      <c r="AC4321" s="261" t="str">
        <f>_xlfn.IFNA(IF(Table[[#This Row],[Programme Partner]]&lt;&gt;Table[[#This Row],[Implementing Partner]],CONCATENATE(Table[[#This Row],[Programme Partner]],"-",Table[[#This Row],[Implementing Partner]]),Table[[#This Row],[Programme Partner]]),"")</f>
        <v>BRAC</v>
      </c>
    </row>
    <row r="4322" spans="1:29" ht="16.5" customHeight="1">
      <c r="A4322" s="183"/>
      <c r="B4322" s="183" t="s">
        <v>8385</v>
      </c>
      <c r="C4322" s="195" t="s">
        <v>5033</v>
      </c>
      <c r="D4322" s="268" t="s">
        <v>5033</v>
      </c>
      <c r="E4322" s="233" t="s">
        <v>8447</v>
      </c>
      <c r="F4322" s="270" t="s">
        <v>27</v>
      </c>
      <c r="G4322" s="195" t="s">
        <v>8013</v>
      </c>
      <c r="H4322" t="s">
        <v>8287</v>
      </c>
      <c r="I4322" s="195" t="str">
        <f>IFERROR(VLOOKUP(Table[[#This Row],[Activity Details of Assistance]],WHAT!E:F,2,FALSE),"")</f>
        <v># of HP sessions at HH level</v>
      </c>
      <c r="J4322" s="195"/>
      <c r="K4322">
        <v>27</v>
      </c>
      <c r="L4322" s="195" t="s">
        <v>28</v>
      </c>
      <c r="M4322" s="293" t="s">
        <v>13</v>
      </c>
      <c r="N4322" t="s">
        <v>14</v>
      </c>
      <c r="O4322" t="s">
        <v>307</v>
      </c>
      <c r="P4322" t="s">
        <v>1599</v>
      </c>
      <c r="Q4322" t="s">
        <v>8197</v>
      </c>
      <c r="R4322" s="230">
        <v>45230</v>
      </c>
      <c r="S4322" s="230">
        <v>45474</v>
      </c>
      <c r="T4322" t="s">
        <v>8366</v>
      </c>
      <c r="U4322" s="259"/>
      <c r="V4322" s="259"/>
      <c r="W4322" s="259"/>
      <c r="X4322" s="259"/>
      <c r="Y4322" s="260"/>
      <c r="Z4322" t="s">
        <v>8439</v>
      </c>
      <c r="AA4322" t="s">
        <v>8442</v>
      </c>
      <c r="AB4322">
        <v>1847455736</v>
      </c>
      <c r="AC4322" s="261" t="str">
        <f>_xlfn.IFNA(IF(Table[[#This Row],[Programme Partner]]&lt;&gt;Table[[#This Row],[Implementing Partner]],CONCATENATE(Table[[#This Row],[Programme Partner]],"-",Table[[#This Row],[Implementing Partner]]),Table[[#This Row],[Programme Partner]]),"")</f>
        <v>BRAC</v>
      </c>
    </row>
    <row r="4323" spans="1:29" ht="16.5" customHeight="1">
      <c r="A4323" s="183"/>
      <c r="B4323" s="183" t="s">
        <v>8385</v>
      </c>
      <c r="C4323" s="195" t="s">
        <v>5033</v>
      </c>
      <c r="D4323" s="268" t="s">
        <v>5033</v>
      </c>
      <c r="E4323" s="233" t="s">
        <v>8447</v>
      </c>
      <c r="F4323" s="270" t="s">
        <v>27</v>
      </c>
      <c r="G4323" s="195" t="s">
        <v>8013</v>
      </c>
      <c r="H4323" t="s">
        <v>8286</v>
      </c>
      <c r="I4323" s="195" t="str">
        <f>IFERROR(VLOOKUP(Table[[#This Row],[Activity Details of Assistance]],WHAT!E:F,2,FALSE),"")</f>
        <v># of HP sessions at community level</v>
      </c>
      <c r="J4323" s="195"/>
      <c r="K4323">
        <v>94</v>
      </c>
      <c r="L4323" s="195" t="s">
        <v>28</v>
      </c>
      <c r="M4323" s="293" t="s">
        <v>13</v>
      </c>
      <c r="N4323" t="s">
        <v>14</v>
      </c>
      <c r="O4323" t="s">
        <v>309</v>
      </c>
      <c r="P4323" t="s">
        <v>1606</v>
      </c>
      <c r="Q4323" t="s">
        <v>8207</v>
      </c>
      <c r="R4323" s="230">
        <v>45230</v>
      </c>
      <c r="S4323" s="230">
        <v>45474</v>
      </c>
      <c r="T4323" t="s">
        <v>8366</v>
      </c>
      <c r="U4323" s="259"/>
      <c r="V4323" s="259"/>
      <c r="W4323" s="259"/>
      <c r="X4323" s="259"/>
      <c r="Y4323" s="260"/>
      <c r="Z4323" t="s">
        <v>8439</v>
      </c>
      <c r="AA4323" t="s">
        <v>8442</v>
      </c>
      <c r="AB4323">
        <v>1847455736</v>
      </c>
      <c r="AC4323" s="261" t="str">
        <f>_xlfn.IFNA(IF(Table[[#This Row],[Programme Partner]]&lt;&gt;Table[[#This Row],[Implementing Partner]],CONCATENATE(Table[[#This Row],[Programme Partner]],"-",Table[[#This Row],[Implementing Partner]]),Table[[#This Row],[Programme Partner]]),"")</f>
        <v>BRAC</v>
      </c>
    </row>
    <row r="4324" spans="1:29" ht="16.5" customHeight="1">
      <c r="A4324" s="183"/>
      <c r="B4324" s="183" t="s">
        <v>8385</v>
      </c>
      <c r="C4324" s="195" t="s">
        <v>5033</v>
      </c>
      <c r="D4324" s="268" t="s">
        <v>5033</v>
      </c>
      <c r="E4324" s="233" t="s">
        <v>8447</v>
      </c>
      <c r="F4324" s="270" t="s">
        <v>27</v>
      </c>
      <c r="G4324" s="195" t="s">
        <v>8013</v>
      </c>
      <c r="H4324" t="s">
        <v>8286</v>
      </c>
      <c r="I4324" s="195" t="str">
        <f>IFERROR(VLOOKUP(Table[[#This Row],[Activity Details of Assistance]],WHAT!E:F,2,FALSE),"")</f>
        <v># of HP sessions at community level</v>
      </c>
      <c r="J4324" s="195"/>
      <c r="K4324">
        <v>27</v>
      </c>
      <c r="L4324" s="195" t="s">
        <v>28</v>
      </c>
      <c r="M4324" s="293" t="s">
        <v>13</v>
      </c>
      <c r="N4324" t="s">
        <v>14</v>
      </c>
      <c r="O4324" t="s">
        <v>307</v>
      </c>
      <c r="P4324" t="s">
        <v>1599</v>
      </c>
      <c r="Q4324" t="s">
        <v>8197</v>
      </c>
      <c r="R4324" s="230">
        <v>45230</v>
      </c>
      <c r="S4324" s="230">
        <v>45474</v>
      </c>
      <c r="T4324" t="s">
        <v>8366</v>
      </c>
      <c r="U4324" s="259"/>
      <c r="V4324" s="259"/>
      <c r="W4324" s="259"/>
      <c r="X4324" s="259"/>
      <c r="Y4324" s="260"/>
      <c r="Z4324" t="s">
        <v>8439</v>
      </c>
      <c r="AA4324" t="s">
        <v>8442</v>
      </c>
      <c r="AB4324">
        <v>1847455736</v>
      </c>
      <c r="AC4324" s="261" t="str">
        <f>_xlfn.IFNA(IF(Table[[#This Row],[Programme Partner]]&lt;&gt;Table[[#This Row],[Implementing Partner]],CONCATENATE(Table[[#This Row],[Programme Partner]],"-",Table[[#This Row],[Implementing Partner]]),Table[[#This Row],[Programme Partner]]),"")</f>
        <v>BRAC</v>
      </c>
    </row>
    <row r="4325" spans="1:29" ht="16.5" customHeight="1">
      <c r="A4325" s="183"/>
      <c r="B4325" s="183" t="s">
        <v>8385</v>
      </c>
      <c r="C4325" s="195" t="s">
        <v>5033</v>
      </c>
      <c r="D4325" s="268" t="s">
        <v>5033</v>
      </c>
      <c r="E4325" s="233" t="s">
        <v>8447</v>
      </c>
      <c r="F4325" s="270" t="s">
        <v>27</v>
      </c>
      <c r="G4325" s="195" t="s">
        <v>8013</v>
      </c>
      <c r="H4325" t="s">
        <v>8287</v>
      </c>
      <c r="I4325" s="195" t="str">
        <f>IFERROR(VLOOKUP(Table[[#This Row],[Activity Details of Assistance]],WHAT!E:F,2,FALSE),"")</f>
        <v># of HP sessions at HH level</v>
      </c>
      <c r="J4325" s="195"/>
      <c r="K4325">
        <v>27</v>
      </c>
      <c r="L4325" s="195" t="s">
        <v>28</v>
      </c>
      <c r="M4325" s="293" t="s">
        <v>13</v>
      </c>
      <c r="N4325" t="s">
        <v>14</v>
      </c>
      <c r="O4325" t="s">
        <v>307</v>
      </c>
      <c r="P4325" t="s">
        <v>1599</v>
      </c>
      <c r="Q4325" t="s">
        <v>8197</v>
      </c>
      <c r="R4325" s="230">
        <v>45230</v>
      </c>
      <c r="S4325" s="230">
        <v>45474</v>
      </c>
      <c r="T4325" t="s">
        <v>8366</v>
      </c>
      <c r="U4325" s="259"/>
      <c r="V4325" s="259"/>
      <c r="W4325" s="259"/>
      <c r="X4325" s="259"/>
      <c r="Y4325" s="260"/>
      <c r="Z4325" t="s">
        <v>8439</v>
      </c>
      <c r="AA4325" t="s">
        <v>8442</v>
      </c>
      <c r="AB4325">
        <v>1847455736</v>
      </c>
      <c r="AC4325" s="261" t="str">
        <f>_xlfn.IFNA(IF(Table[[#This Row],[Programme Partner]]&lt;&gt;Table[[#This Row],[Implementing Partner]],CONCATENATE(Table[[#This Row],[Programme Partner]],"-",Table[[#This Row],[Implementing Partner]]),Table[[#This Row],[Programme Partner]]),"")</f>
        <v>BRAC</v>
      </c>
    </row>
    <row r="4326" spans="1:29" ht="16.5" customHeight="1">
      <c r="A4326" s="183"/>
      <c r="B4326" s="183" t="s">
        <v>8385</v>
      </c>
      <c r="C4326" s="195" t="s">
        <v>5033</v>
      </c>
      <c r="D4326" s="268" t="s">
        <v>5033</v>
      </c>
      <c r="E4326" s="233" t="s">
        <v>8447</v>
      </c>
      <c r="F4326" s="270" t="s">
        <v>27</v>
      </c>
      <c r="G4326" s="195" t="s">
        <v>8013</v>
      </c>
      <c r="H4326" t="s">
        <v>8286</v>
      </c>
      <c r="I4326" s="195" t="str">
        <f>IFERROR(VLOOKUP(Table[[#This Row],[Activity Details of Assistance]],WHAT!E:F,2,FALSE),"")</f>
        <v># of HP sessions at community level</v>
      </c>
      <c r="J4326" s="195"/>
      <c r="K4326">
        <v>27</v>
      </c>
      <c r="L4326" s="195" t="s">
        <v>28</v>
      </c>
      <c r="M4326" s="293" t="s">
        <v>13</v>
      </c>
      <c r="N4326" t="s">
        <v>14</v>
      </c>
      <c r="O4326" t="s">
        <v>307</v>
      </c>
      <c r="P4326" t="s">
        <v>1599</v>
      </c>
      <c r="Q4326" t="s">
        <v>8197</v>
      </c>
      <c r="R4326" s="230">
        <v>45230</v>
      </c>
      <c r="S4326" s="230">
        <v>45474</v>
      </c>
      <c r="T4326" t="s">
        <v>8366</v>
      </c>
      <c r="U4326" s="259"/>
      <c r="V4326" s="259"/>
      <c r="W4326" s="259"/>
      <c r="X4326" s="259"/>
      <c r="Y4326" s="260"/>
      <c r="Z4326" t="s">
        <v>8439</v>
      </c>
      <c r="AA4326" t="s">
        <v>8442</v>
      </c>
      <c r="AB4326">
        <v>1847455736</v>
      </c>
      <c r="AC4326" s="261" t="str">
        <f>_xlfn.IFNA(IF(Table[[#This Row],[Programme Partner]]&lt;&gt;Table[[#This Row],[Implementing Partner]],CONCATENATE(Table[[#This Row],[Programme Partner]],"-",Table[[#This Row],[Implementing Partner]]),Table[[#This Row],[Programme Partner]]),"")</f>
        <v>BRAC</v>
      </c>
    </row>
    <row r="4327" spans="1:29" ht="16.5" customHeight="1">
      <c r="A4327" s="183"/>
      <c r="B4327" s="183" t="s">
        <v>8385</v>
      </c>
      <c r="C4327" s="195" t="s">
        <v>5033</v>
      </c>
      <c r="D4327" s="268" t="s">
        <v>5033</v>
      </c>
      <c r="E4327" s="233" t="s">
        <v>8447</v>
      </c>
      <c r="F4327" s="270" t="s">
        <v>27</v>
      </c>
      <c r="G4327" s="195" t="s">
        <v>8013</v>
      </c>
      <c r="H4327" t="s">
        <v>8287</v>
      </c>
      <c r="I4327" s="195" t="str">
        <f>IFERROR(VLOOKUP(Table[[#This Row],[Activity Details of Assistance]],WHAT!E:F,2,FALSE),"")</f>
        <v># of HP sessions at HH level</v>
      </c>
      <c r="J4327" s="195"/>
      <c r="K4327">
        <v>27</v>
      </c>
      <c r="L4327" s="195" t="s">
        <v>28</v>
      </c>
      <c r="M4327" s="293" t="s">
        <v>13</v>
      </c>
      <c r="N4327" t="s">
        <v>14</v>
      </c>
      <c r="O4327" t="s">
        <v>307</v>
      </c>
      <c r="P4327" t="s">
        <v>1599</v>
      </c>
      <c r="Q4327" t="s">
        <v>8197</v>
      </c>
      <c r="R4327" s="230">
        <v>45230</v>
      </c>
      <c r="S4327" s="230">
        <v>45474</v>
      </c>
      <c r="T4327" t="s">
        <v>8366</v>
      </c>
      <c r="U4327" s="259"/>
      <c r="V4327" s="259"/>
      <c r="W4327" s="259"/>
      <c r="X4327" s="259"/>
      <c r="Y4327" s="260"/>
      <c r="Z4327" t="s">
        <v>8439</v>
      </c>
      <c r="AA4327" t="s">
        <v>8442</v>
      </c>
      <c r="AB4327">
        <v>1847455736</v>
      </c>
      <c r="AC4327" s="261" t="str">
        <f>_xlfn.IFNA(IF(Table[[#This Row],[Programme Partner]]&lt;&gt;Table[[#This Row],[Implementing Partner]],CONCATENATE(Table[[#This Row],[Programme Partner]],"-",Table[[#This Row],[Implementing Partner]]),Table[[#This Row],[Programme Partner]]),"")</f>
        <v>BRAC</v>
      </c>
    </row>
    <row r="4328" spans="1:29" ht="16.5" customHeight="1">
      <c r="A4328" s="183"/>
      <c r="B4328" s="183" t="s">
        <v>8385</v>
      </c>
      <c r="C4328" s="195" t="s">
        <v>5033</v>
      </c>
      <c r="D4328" s="268" t="s">
        <v>5033</v>
      </c>
      <c r="E4328" s="233" t="s">
        <v>8447</v>
      </c>
      <c r="F4328" s="270" t="s">
        <v>27</v>
      </c>
      <c r="G4328" s="195" t="s">
        <v>8011</v>
      </c>
      <c r="H4328" t="s">
        <v>8363</v>
      </c>
      <c r="I4328" s="195" t="str">
        <f>IFERROR(VLOOKUP(Table[[#This Row],[Activity Details of Assistance]],WHAT!E:F,2,FALSE),"")</f>
        <v># of tube well</v>
      </c>
      <c r="J4328" s="195"/>
      <c r="K4328">
        <v>4</v>
      </c>
      <c r="L4328" s="195" t="s">
        <v>28</v>
      </c>
      <c r="M4328" s="293" t="s">
        <v>13</v>
      </c>
      <c r="N4328" t="s">
        <v>14</v>
      </c>
      <c r="O4328" t="s">
        <v>309</v>
      </c>
      <c r="P4328" t="s">
        <v>1606</v>
      </c>
      <c r="Q4328" t="s">
        <v>8207</v>
      </c>
      <c r="R4328" s="230">
        <v>45230</v>
      </c>
      <c r="S4328" s="230">
        <v>45474</v>
      </c>
      <c r="T4328" t="s">
        <v>8366</v>
      </c>
      <c r="U4328" s="259"/>
      <c r="V4328" s="259"/>
      <c r="W4328" s="259"/>
      <c r="X4328" s="259"/>
      <c r="Y4328" s="260"/>
      <c r="Z4328" t="s">
        <v>8439</v>
      </c>
      <c r="AA4328" t="s">
        <v>8442</v>
      </c>
      <c r="AB4328">
        <v>1847455736</v>
      </c>
      <c r="AC4328" s="261" t="str">
        <f>_xlfn.IFNA(IF(Table[[#This Row],[Programme Partner]]&lt;&gt;Table[[#This Row],[Implementing Partner]],CONCATENATE(Table[[#This Row],[Programme Partner]],"-",Table[[#This Row],[Implementing Partner]]),Table[[#This Row],[Programme Partner]]),"")</f>
        <v>BRAC</v>
      </c>
    </row>
    <row r="4329" spans="1:29" ht="16.5" customHeight="1">
      <c r="A4329" s="183"/>
      <c r="B4329" s="183" t="s">
        <v>8385</v>
      </c>
      <c r="C4329" s="195" t="s">
        <v>5033</v>
      </c>
      <c r="D4329" s="268" t="s">
        <v>5033</v>
      </c>
      <c r="E4329" s="233" t="s">
        <v>8447</v>
      </c>
      <c r="F4329" s="270" t="s">
        <v>27</v>
      </c>
      <c r="G4329" s="195" t="s">
        <v>8013</v>
      </c>
      <c r="H4329" t="s">
        <v>8286</v>
      </c>
      <c r="I4329" s="195" t="str">
        <f>IFERROR(VLOOKUP(Table[[#This Row],[Activity Details of Assistance]],WHAT!E:F,2,FALSE),"")</f>
        <v># of HP sessions at community level</v>
      </c>
      <c r="J4329" s="195"/>
      <c r="K4329">
        <v>94</v>
      </c>
      <c r="L4329" s="195" t="s">
        <v>28</v>
      </c>
      <c r="M4329" s="293" t="s">
        <v>13</v>
      </c>
      <c r="N4329" t="s">
        <v>14</v>
      </c>
      <c r="O4329" t="s">
        <v>309</v>
      </c>
      <c r="P4329" t="s">
        <v>1606</v>
      </c>
      <c r="Q4329" t="s">
        <v>8207</v>
      </c>
      <c r="R4329" s="230">
        <v>45230</v>
      </c>
      <c r="S4329" s="230">
        <v>45474</v>
      </c>
      <c r="T4329" t="s">
        <v>8366</v>
      </c>
      <c r="U4329" s="259"/>
      <c r="V4329" s="259"/>
      <c r="W4329" s="259"/>
      <c r="X4329" s="259"/>
      <c r="Y4329" s="260"/>
      <c r="Z4329" t="s">
        <v>8439</v>
      </c>
      <c r="AA4329" t="s">
        <v>8442</v>
      </c>
      <c r="AB4329">
        <v>1847455736</v>
      </c>
      <c r="AC4329" s="261" t="str">
        <f>_xlfn.IFNA(IF(Table[[#This Row],[Programme Partner]]&lt;&gt;Table[[#This Row],[Implementing Partner]],CONCATENATE(Table[[#This Row],[Programme Partner]],"-",Table[[#This Row],[Implementing Partner]]),Table[[#This Row],[Programme Partner]]),"")</f>
        <v>BRAC</v>
      </c>
    </row>
    <row r="4330" spans="1:29" ht="16.5" customHeight="1">
      <c r="A4330" s="183"/>
      <c r="B4330" s="183" t="s">
        <v>8385</v>
      </c>
      <c r="C4330" s="195" t="s">
        <v>5033</v>
      </c>
      <c r="D4330" s="268" t="s">
        <v>5033</v>
      </c>
      <c r="E4330" s="233" t="s">
        <v>8447</v>
      </c>
      <c r="F4330" s="270" t="s">
        <v>27</v>
      </c>
      <c r="G4330" s="195" t="s">
        <v>8011</v>
      </c>
      <c r="H4330" t="s">
        <v>8363</v>
      </c>
      <c r="I4330" s="195" t="str">
        <f>IFERROR(VLOOKUP(Table[[#This Row],[Activity Details of Assistance]],WHAT!E:F,2,FALSE),"")</f>
        <v># of tube well</v>
      </c>
      <c r="J4330" s="195"/>
      <c r="K4330">
        <v>4</v>
      </c>
      <c r="L4330" s="195" t="s">
        <v>28</v>
      </c>
      <c r="M4330" s="293" t="s">
        <v>13</v>
      </c>
      <c r="N4330" t="s">
        <v>14</v>
      </c>
      <c r="O4330" t="s">
        <v>309</v>
      </c>
      <c r="P4330" t="s">
        <v>1606</v>
      </c>
      <c r="Q4330" t="s">
        <v>8207</v>
      </c>
      <c r="R4330" s="230">
        <v>45230</v>
      </c>
      <c r="S4330" s="230">
        <v>45474</v>
      </c>
      <c r="T4330" t="s">
        <v>8366</v>
      </c>
      <c r="U4330" s="259"/>
      <c r="V4330" s="259"/>
      <c r="W4330" s="259"/>
      <c r="X4330" s="259"/>
      <c r="Y4330" s="260"/>
      <c r="Z4330" t="s">
        <v>8439</v>
      </c>
      <c r="AA4330" t="s">
        <v>8442</v>
      </c>
      <c r="AB4330">
        <v>1847455736</v>
      </c>
      <c r="AC4330" s="261" t="str">
        <f>_xlfn.IFNA(IF(Table[[#This Row],[Programme Partner]]&lt;&gt;Table[[#This Row],[Implementing Partner]],CONCATENATE(Table[[#This Row],[Programme Partner]],"-",Table[[#This Row],[Implementing Partner]]),Table[[#This Row],[Programme Partner]]),"")</f>
        <v>BRAC</v>
      </c>
    </row>
    <row r="4331" spans="1:29" ht="16.5" customHeight="1">
      <c r="A4331" s="183"/>
      <c r="B4331" s="183" t="s">
        <v>8385</v>
      </c>
      <c r="C4331" s="195" t="s">
        <v>5033</v>
      </c>
      <c r="D4331" s="268" t="s">
        <v>5033</v>
      </c>
      <c r="E4331" s="233" t="s">
        <v>8447</v>
      </c>
      <c r="F4331" s="270" t="s">
        <v>27</v>
      </c>
      <c r="G4331" s="195" t="s">
        <v>8013</v>
      </c>
      <c r="H4331" t="s">
        <v>8286</v>
      </c>
      <c r="I4331" s="195" t="str">
        <f>IFERROR(VLOOKUP(Table[[#This Row],[Activity Details of Assistance]],WHAT!E:F,2,FALSE),"")</f>
        <v># of HP sessions at community level</v>
      </c>
      <c r="J4331" s="195"/>
      <c r="K4331">
        <v>94</v>
      </c>
      <c r="L4331" s="195" t="s">
        <v>28</v>
      </c>
      <c r="M4331" s="293" t="s">
        <v>13</v>
      </c>
      <c r="N4331" t="s">
        <v>14</v>
      </c>
      <c r="O4331" t="s">
        <v>309</v>
      </c>
      <c r="P4331" t="s">
        <v>1606</v>
      </c>
      <c r="Q4331" t="s">
        <v>8207</v>
      </c>
      <c r="R4331" s="230">
        <v>45230</v>
      </c>
      <c r="S4331" s="230">
        <v>45474</v>
      </c>
      <c r="T4331" t="s">
        <v>8366</v>
      </c>
      <c r="U4331" s="259"/>
      <c r="V4331" s="259"/>
      <c r="W4331" s="259"/>
      <c r="X4331" s="259"/>
      <c r="Y4331" s="260"/>
      <c r="Z4331" t="s">
        <v>8439</v>
      </c>
      <c r="AA4331" t="s">
        <v>8442</v>
      </c>
      <c r="AB4331">
        <v>1847455736</v>
      </c>
      <c r="AC4331" s="261" t="str">
        <f>_xlfn.IFNA(IF(Table[[#This Row],[Programme Partner]]&lt;&gt;Table[[#This Row],[Implementing Partner]],CONCATENATE(Table[[#This Row],[Programme Partner]],"-",Table[[#This Row],[Implementing Partner]]),Table[[#This Row],[Programme Partner]]),"")</f>
        <v>BRAC</v>
      </c>
    </row>
    <row r="4332" spans="1:29" ht="16.5" customHeight="1">
      <c r="A4332" s="183"/>
      <c r="B4332" s="183" t="s">
        <v>8385</v>
      </c>
      <c r="C4332" s="195" t="s">
        <v>5033</v>
      </c>
      <c r="D4332" s="268" t="s">
        <v>5033</v>
      </c>
      <c r="E4332" s="233" t="s">
        <v>8447</v>
      </c>
      <c r="F4332" s="270" t="s">
        <v>27</v>
      </c>
      <c r="G4332" s="195" t="s">
        <v>8011</v>
      </c>
      <c r="H4332" t="s">
        <v>8363</v>
      </c>
      <c r="I4332" s="195" t="str">
        <f>IFERROR(VLOOKUP(Table[[#This Row],[Activity Details of Assistance]],WHAT!E:F,2,FALSE),"")</f>
        <v># of tube well</v>
      </c>
      <c r="J4332" s="195"/>
      <c r="K4332">
        <v>4</v>
      </c>
      <c r="L4332" s="195" t="s">
        <v>28</v>
      </c>
      <c r="M4332" s="293" t="s">
        <v>13</v>
      </c>
      <c r="N4332" t="s">
        <v>14</v>
      </c>
      <c r="O4332" t="s">
        <v>309</v>
      </c>
      <c r="P4332" t="s">
        <v>1606</v>
      </c>
      <c r="Q4332" t="s">
        <v>8207</v>
      </c>
      <c r="R4332" s="230">
        <v>45230</v>
      </c>
      <c r="S4332" s="230">
        <v>45474</v>
      </c>
      <c r="T4332" t="s">
        <v>8366</v>
      </c>
      <c r="U4332" s="259"/>
      <c r="V4332" s="259"/>
      <c r="W4332" s="259"/>
      <c r="X4332" s="259"/>
      <c r="Y4332" s="260"/>
      <c r="Z4332" t="s">
        <v>8439</v>
      </c>
      <c r="AA4332" t="s">
        <v>8442</v>
      </c>
      <c r="AB4332">
        <v>1847455736</v>
      </c>
      <c r="AC4332" s="261" t="str">
        <f>_xlfn.IFNA(IF(Table[[#This Row],[Programme Partner]]&lt;&gt;Table[[#This Row],[Implementing Partner]],CONCATENATE(Table[[#This Row],[Programme Partner]],"-",Table[[#This Row],[Implementing Partner]]),Table[[#This Row],[Programme Partner]]),"")</f>
        <v>BRAC</v>
      </c>
    </row>
    <row r="4333" spans="1:29" ht="16.5" customHeight="1">
      <c r="A4333" s="183"/>
      <c r="B4333" s="183" t="s">
        <v>8385</v>
      </c>
      <c r="C4333" s="195" t="s">
        <v>5033</v>
      </c>
      <c r="D4333" s="268" t="s">
        <v>5033</v>
      </c>
      <c r="E4333" s="233" t="s">
        <v>8447</v>
      </c>
      <c r="F4333" s="270" t="s">
        <v>27</v>
      </c>
      <c r="G4333" s="195" t="s">
        <v>8013</v>
      </c>
      <c r="H4333" t="s">
        <v>8286</v>
      </c>
      <c r="I4333" s="195" t="str">
        <f>IFERROR(VLOOKUP(Table[[#This Row],[Activity Details of Assistance]],WHAT!E:F,2,FALSE),"")</f>
        <v># of HP sessions at community level</v>
      </c>
      <c r="J4333" s="195"/>
      <c r="K4333">
        <v>94</v>
      </c>
      <c r="L4333" s="195" t="s">
        <v>28</v>
      </c>
      <c r="M4333" s="293" t="s">
        <v>13</v>
      </c>
      <c r="N4333" t="s">
        <v>14</v>
      </c>
      <c r="O4333" t="s">
        <v>309</v>
      </c>
      <c r="P4333" t="s">
        <v>1606</v>
      </c>
      <c r="Q4333" t="s">
        <v>8207</v>
      </c>
      <c r="R4333" s="230">
        <v>45230</v>
      </c>
      <c r="S4333" s="230">
        <v>45474</v>
      </c>
      <c r="T4333" t="s">
        <v>8366</v>
      </c>
      <c r="U4333" s="259"/>
      <c r="V4333" s="259"/>
      <c r="W4333" s="259"/>
      <c r="X4333" s="259"/>
      <c r="Y4333" s="260"/>
      <c r="Z4333" t="s">
        <v>8439</v>
      </c>
      <c r="AA4333" t="s">
        <v>8442</v>
      </c>
      <c r="AB4333">
        <v>1847455736</v>
      </c>
      <c r="AC4333" s="261" t="str">
        <f>_xlfn.IFNA(IF(Table[[#This Row],[Programme Partner]]&lt;&gt;Table[[#This Row],[Implementing Partner]],CONCATENATE(Table[[#This Row],[Programme Partner]],"-",Table[[#This Row],[Implementing Partner]]),Table[[#This Row],[Programme Partner]]),"")</f>
        <v>BRAC</v>
      </c>
    </row>
    <row r="4334" spans="1:29" ht="16.5" customHeight="1">
      <c r="A4334" s="183"/>
      <c r="B4334" s="183" t="s">
        <v>8385</v>
      </c>
      <c r="C4334" s="195" t="s">
        <v>5033</v>
      </c>
      <c r="D4334" s="268" t="s">
        <v>5033</v>
      </c>
      <c r="E4334" s="233" t="s">
        <v>8447</v>
      </c>
      <c r="F4334" s="270" t="s">
        <v>27</v>
      </c>
      <c r="G4334" s="195" t="s">
        <v>8013</v>
      </c>
      <c r="H4334" t="s">
        <v>8286</v>
      </c>
      <c r="I4334" s="195" t="str">
        <f>IFERROR(VLOOKUP(Table[[#This Row],[Activity Details of Assistance]],WHAT!E:F,2,FALSE),"")</f>
        <v># of HP sessions at community level</v>
      </c>
      <c r="J4334" s="195"/>
      <c r="K4334">
        <v>144</v>
      </c>
      <c r="L4334" s="195" t="s">
        <v>28</v>
      </c>
      <c r="M4334" s="293" t="s">
        <v>13</v>
      </c>
      <c r="N4334" t="s">
        <v>14</v>
      </c>
      <c r="O4334" t="s">
        <v>307</v>
      </c>
      <c r="P4334" t="s">
        <v>1603</v>
      </c>
      <c r="Q4334" t="s">
        <v>8240</v>
      </c>
      <c r="R4334" s="230">
        <v>45230</v>
      </c>
      <c r="S4334" s="230">
        <v>45474</v>
      </c>
      <c r="T4334" t="s">
        <v>8366</v>
      </c>
      <c r="U4334" s="259"/>
      <c r="V4334" s="259"/>
      <c r="W4334" s="259"/>
      <c r="X4334" s="259"/>
      <c r="Y4334" s="260"/>
      <c r="Z4334" t="s">
        <v>8439</v>
      </c>
      <c r="AA4334" t="s">
        <v>8442</v>
      </c>
      <c r="AB4334">
        <v>1847455736</v>
      </c>
      <c r="AC4334" s="261" t="str">
        <f>_xlfn.IFNA(IF(Table[[#This Row],[Programme Partner]]&lt;&gt;Table[[#This Row],[Implementing Partner]],CONCATENATE(Table[[#This Row],[Programme Partner]],"-",Table[[#This Row],[Implementing Partner]]),Table[[#This Row],[Programme Partner]]),"")</f>
        <v>BRAC</v>
      </c>
    </row>
    <row r="4335" spans="1:29" ht="16.5" customHeight="1">
      <c r="A4335" s="183"/>
      <c r="B4335" s="183" t="s">
        <v>8385</v>
      </c>
      <c r="C4335" s="195" t="s">
        <v>5187</v>
      </c>
      <c r="D4335" s="268" t="s">
        <v>5187</v>
      </c>
      <c r="E4335" s="233" t="s">
        <v>8494</v>
      </c>
      <c r="F4335" s="270" t="s">
        <v>27</v>
      </c>
      <c r="G4335" s="195" t="s">
        <v>8013</v>
      </c>
      <c r="H4335" t="s">
        <v>8286</v>
      </c>
      <c r="I4335" s="195" t="str">
        <f>IFERROR(VLOOKUP(Table[[#This Row],[Activity Details of Assistance]],WHAT!E:F,2,FALSE),"")</f>
        <v># of HP sessions at community level</v>
      </c>
      <c r="J4335" s="195"/>
      <c r="K4335">
        <v>8</v>
      </c>
      <c r="L4335" s="195" t="s">
        <v>28</v>
      </c>
      <c r="M4335" s="293" t="s">
        <v>13</v>
      </c>
      <c r="N4335" t="s">
        <v>14</v>
      </c>
      <c r="O4335" t="s">
        <v>309</v>
      </c>
      <c r="P4335" t="s">
        <v>1605</v>
      </c>
      <c r="Q4335" t="s">
        <v>8209</v>
      </c>
      <c r="R4335" s="230">
        <v>45230</v>
      </c>
      <c r="S4335" s="230">
        <v>45413</v>
      </c>
      <c r="T4335" t="s">
        <v>8366</v>
      </c>
      <c r="U4335" s="259"/>
      <c r="V4335" s="259"/>
      <c r="W4335" s="259"/>
      <c r="X4335" s="259"/>
      <c r="Y4335" s="260"/>
      <c r="Z4335" t="s">
        <v>8419</v>
      </c>
      <c r="AA4335" t="s">
        <v>8420</v>
      </c>
      <c r="AB4335">
        <v>1726752851</v>
      </c>
      <c r="AC4335" s="261" t="str">
        <f>_xlfn.IFNA(IF(Table[[#This Row],[Programme Partner]]&lt;&gt;Table[[#This Row],[Implementing Partner]],CONCATENATE(Table[[#This Row],[Programme Partner]],"-",Table[[#This Row],[Implementing Partner]]),Table[[#This Row],[Programme Partner]]),"")</f>
        <v>NRC</v>
      </c>
    </row>
    <row r="4336" spans="1:29" ht="16.5" customHeight="1">
      <c r="A4336" s="183"/>
      <c r="B4336" s="183" t="s">
        <v>8385</v>
      </c>
      <c r="C4336" s="195" t="s">
        <v>5187</v>
      </c>
      <c r="D4336" s="268" t="s">
        <v>5187</v>
      </c>
      <c r="E4336" s="233" t="s">
        <v>8494</v>
      </c>
      <c r="F4336" s="270" t="s">
        <v>27</v>
      </c>
      <c r="G4336" s="195" t="s">
        <v>8013</v>
      </c>
      <c r="H4336" t="s">
        <v>8287</v>
      </c>
      <c r="I4336" s="195" t="str">
        <f>IFERROR(VLOOKUP(Table[[#This Row],[Activity Details of Assistance]],WHAT!E:F,2,FALSE),"")</f>
        <v># of HP sessions at HH level</v>
      </c>
      <c r="J4336" s="195"/>
      <c r="K4336">
        <v>64</v>
      </c>
      <c r="L4336" s="195" t="s">
        <v>28</v>
      </c>
      <c r="M4336" s="293" t="s">
        <v>13</v>
      </c>
      <c r="N4336" t="s">
        <v>14</v>
      </c>
      <c r="O4336" t="s">
        <v>309</v>
      </c>
      <c r="P4336" t="s">
        <v>1605</v>
      </c>
      <c r="Q4336" t="s">
        <v>8209</v>
      </c>
      <c r="R4336" s="230">
        <v>45230</v>
      </c>
      <c r="S4336" s="230">
        <v>45413</v>
      </c>
      <c r="T4336" t="s">
        <v>8366</v>
      </c>
      <c r="U4336" s="259"/>
      <c r="V4336" s="259"/>
      <c r="W4336" s="259"/>
      <c r="X4336" s="259"/>
      <c r="Y4336" s="260"/>
      <c r="Z4336" t="s">
        <v>8419</v>
      </c>
      <c r="AA4336" t="s">
        <v>8420</v>
      </c>
      <c r="AB4336">
        <v>1726752851</v>
      </c>
      <c r="AC4336" s="261" t="str">
        <f>_xlfn.IFNA(IF(Table[[#This Row],[Programme Partner]]&lt;&gt;Table[[#This Row],[Implementing Partner]],CONCATENATE(Table[[#This Row],[Programme Partner]],"-",Table[[#This Row],[Implementing Partner]]),Table[[#This Row],[Programme Partner]]),"")</f>
        <v>NRC</v>
      </c>
    </row>
    <row r="4337" spans="1:29" ht="16.5" customHeight="1">
      <c r="A4337" s="183"/>
      <c r="B4337" s="183" t="s">
        <v>8385</v>
      </c>
      <c r="C4337" s="195" t="s">
        <v>5187</v>
      </c>
      <c r="D4337" s="268" t="s">
        <v>5187</v>
      </c>
      <c r="E4337" s="233" t="s">
        <v>8494</v>
      </c>
      <c r="F4337" s="270" t="s">
        <v>27</v>
      </c>
      <c r="G4337" s="195" t="s">
        <v>8013</v>
      </c>
      <c r="H4337" t="s">
        <v>8286</v>
      </c>
      <c r="I4337" s="195" t="str">
        <f>IFERROR(VLOOKUP(Table[[#This Row],[Activity Details of Assistance]],WHAT!E:F,2,FALSE),"")</f>
        <v># of HP sessions at community level</v>
      </c>
      <c r="J4337" s="195"/>
      <c r="K4337">
        <v>23</v>
      </c>
      <c r="L4337" s="195" t="s">
        <v>28</v>
      </c>
      <c r="M4337" s="293" t="s">
        <v>13</v>
      </c>
      <c r="N4337" t="s">
        <v>14</v>
      </c>
      <c r="O4337" t="s">
        <v>309</v>
      </c>
      <c r="P4337" t="s">
        <v>1606</v>
      </c>
      <c r="Q4337" t="s">
        <v>8207</v>
      </c>
      <c r="R4337" s="230">
        <v>45230</v>
      </c>
      <c r="S4337" s="230">
        <v>45413</v>
      </c>
      <c r="T4337" t="s">
        <v>8366</v>
      </c>
      <c r="U4337" s="259"/>
      <c r="V4337" s="259"/>
      <c r="W4337" s="259"/>
      <c r="X4337" s="259"/>
      <c r="Y4337" s="260"/>
      <c r="Z4337" t="s">
        <v>8419</v>
      </c>
      <c r="AA4337" t="s">
        <v>8420</v>
      </c>
      <c r="AB4337">
        <v>1726752851</v>
      </c>
      <c r="AC4337" s="261" t="str">
        <f>_xlfn.IFNA(IF(Table[[#This Row],[Programme Partner]]&lt;&gt;Table[[#This Row],[Implementing Partner]],CONCATENATE(Table[[#This Row],[Programme Partner]],"-",Table[[#This Row],[Implementing Partner]]),Table[[#This Row],[Programme Partner]]),"")</f>
        <v>NRC</v>
      </c>
    </row>
    <row r="4338" spans="1:29" ht="16.5" customHeight="1">
      <c r="A4338" s="183"/>
      <c r="B4338" s="183" t="s">
        <v>8385</v>
      </c>
      <c r="C4338" s="195" t="s">
        <v>5187</v>
      </c>
      <c r="D4338" s="268" t="s">
        <v>5187</v>
      </c>
      <c r="E4338" s="233" t="s">
        <v>8494</v>
      </c>
      <c r="F4338" s="270" t="s">
        <v>27</v>
      </c>
      <c r="G4338" s="195" t="s">
        <v>8013</v>
      </c>
      <c r="H4338" t="s">
        <v>8287</v>
      </c>
      <c r="I4338" s="195" t="str">
        <f>IFERROR(VLOOKUP(Table[[#This Row],[Activity Details of Assistance]],WHAT!E:F,2,FALSE),"")</f>
        <v># of HP sessions at HH level</v>
      </c>
      <c r="J4338" s="195"/>
      <c r="K4338">
        <v>308</v>
      </c>
      <c r="L4338" s="195" t="s">
        <v>28</v>
      </c>
      <c r="M4338" s="293" t="s">
        <v>13</v>
      </c>
      <c r="N4338" t="s">
        <v>14</v>
      </c>
      <c r="O4338" t="s">
        <v>309</v>
      </c>
      <c r="P4338" t="s">
        <v>1606</v>
      </c>
      <c r="Q4338" t="s">
        <v>8207</v>
      </c>
      <c r="R4338" s="230">
        <v>45230</v>
      </c>
      <c r="S4338" s="230">
        <v>45413</v>
      </c>
      <c r="T4338" t="s">
        <v>8366</v>
      </c>
      <c r="U4338" s="259"/>
      <c r="V4338" s="259"/>
      <c r="W4338" s="259"/>
      <c r="X4338" s="259"/>
      <c r="Y4338" s="260"/>
      <c r="Z4338" t="s">
        <v>8419</v>
      </c>
      <c r="AA4338" t="s">
        <v>8420</v>
      </c>
      <c r="AB4338">
        <v>1726752851</v>
      </c>
      <c r="AC4338" s="261" t="str">
        <f>_xlfn.IFNA(IF(Table[[#This Row],[Programme Partner]]&lt;&gt;Table[[#This Row],[Implementing Partner]],CONCATENATE(Table[[#This Row],[Programme Partner]],"-",Table[[#This Row],[Implementing Partner]]),Table[[#This Row],[Programme Partner]]),"")</f>
        <v>NRC</v>
      </c>
    </row>
    <row r="4339" spans="1:29" ht="16.5" customHeight="1">
      <c r="A4339" s="183"/>
      <c r="B4339" s="183" t="s">
        <v>8385</v>
      </c>
      <c r="C4339" s="195" t="s">
        <v>5187</v>
      </c>
      <c r="D4339" s="268" t="s">
        <v>5187</v>
      </c>
      <c r="E4339" s="233" t="s">
        <v>8494</v>
      </c>
      <c r="F4339" s="270" t="s">
        <v>27</v>
      </c>
      <c r="G4339" s="195" t="s">
        <v>8013</v>
      </c>
      <c r="H4339" t="s">
        <v>8286</v>
      </c>
      <c r="I4339" s="195" t="str">
        <f>IFERROR(VLOOKUP(Table[[#This Row],[Activity Details of Assistance]],WHAT!E:F,2,FALSE),"")</f>
        <v># of HP sessions at community level</v>
      </c>
      <c r="J4339" s="195"/>
      <c r="K4339">
        <v>13</v>
      </c>
      <c r="L4339" s="195" t="s">
        <v>28</v>
      </c>
      <c r="M4339" s="293" t="s">
        <v>13</v>
      </c>
      <c r="N4339" t="s">
        <v>14</v>
      </c>
      <c r="O4339" t="s">
        <v>309</v>
      </c>
      <c r="P4339" t="s">
        <v>1607</v>
      </c>
      <c r="Q4339" t="s">
        <v>8210</v>
      </c>
      <c r="R4339" s="230">
        <v>45230</v>
      </c>
      <c r="S4339" s="230">
        <v>45413</v>
      </c>
      <c r="T4339" t="s">
        <v>8366</v>
      </c>
      <c r="U4339" s="259"/>
      <c r="V4339" s="259"/>
      <c r="W4339" s="259"/>
      <c r="X4339" s="259"/>
      <c r="Y4339" s="260"/>
      <c r="Z4339" t="s">
        <v>8419</v>
      </c>
      <c r="AA4339" t="s">
        <v>8420</v>
      </c>
      <c r="AB4339">
        <v>1726752851</v>
      </c>
      <c r="AC4339" s="261" t="str">
        <f>_xlfn.IFNA(IF(Table[[#This Row],[Programme Partner]]&lt;&gt;Table[[#This Row],[Implementing Partner]],CONCATENATE(Table[[#This Row],[Programme Partner]],"-",Table[[#This Row],[Implementing Partner]]),Table[[#This Row],[Programme Partner]]),"")</f>
        <v>NRC</v>
      </c>
    </row>
    <row r="4340" spans="1:29" ht="16.5" customHeight="1">
      <c r="A4340" s="183"/>
      <c r="B4340" s="183" t="s">
        <v>8385</v>
      </c>
      <c r="C4340" s="195" t="s">
        <v>5187</v>
      </c>
      <c r="D4340" s="268" t="s">
        <v>5187</v>
      </c>
      <c r="E4340" s="233" t="s">
        <v>8494</v>
      </c>
      <c r="F4340" s="270" t="s">
        <v>27</v>
      </c>
      <c r="G4340" s="195" t="s">
        <v>8013</v>
      </c>
      <c r="H4340" t="s">
        <v>8287</v>
      </c>
      <c r="I4340" s="195" t="str">
        <f>IFERROR(VLOOKUP(Table[[#This Row],[Activity Details of Assistance]],WHAT!E:F,2,FALSE),"")</f>
        <v># of HP sessions at HH level</v>
      </c>
      <c r="J4340" s="195"/>
      <c r="K4340">
        <v>116</v>
      </c>
      <c r="L4340" s="195" t="s">
        <v>28</v>
      </c>
      <c r="M4340" s="293" t="s">
        <v>13</v>
      </c>
      <c r="N4340" t="s">
        <v>14</v>
      </c>
      <c r="O4340" t="s">
        <v>309</v>
      </c>
      <c r="P4340" t="s">
        <v>1607</v>
      </c>
      <c r="Q4340" t="s">
        <v>8210</v>
      </c>
      <c r="R4340" s="230">
        <v>45230</v>
      </c>
      <c r="S4340" s="230">
        <v>45413</v>
      </c>
      <c r="T4340" t="s">
        <v>8366</v>
      </c>
      <c r="U4340" s="259"/>
      <c r="V4340" s="259"/>
      <c r="W4340" s="259"/>
      <c r="X4340" s="259"/>
      <c r="Y4340" s="260"/>
      <c r="Z4340" t="s">
        <v>8419</v>
      </c>
      <c r="AA4340" t="s">
        <v>8420</v>
      </c>
      <c r="AB4340">
        <v>1726752851</v>
      </c>
      <c r="AC4340" s="261" t="str">
        <f>_xlfn.IFNA(IF(Table[[#This Row],[Programme Partner]]&lt;&gt;Table[[#This Row],[Implementing Partner]],CONCATENATE(Table[[#This Row],[Programme Partner]],"-",Table[[#This Row],[Implementing Partner]]),Table[[#This Row],[Programme Partner]]),"")</f>
        <v>NRC</v>
      </c>
    </row>
    <row r="4341" spans="1:29" ht="16.5" customHeight="1">
      <c r="A4341" s="183"/>
      <c r="B4341" s="183" t="s">
        <v>8385</v>
      </c>
      <c r="C4341" s="195" t="s">
        <v>5187</v>
      </c>
      <c r="D4341" s="268" t="s">
        <v>5187</v>
      </c>
      <c r="E4341" s="233" t="s">
        <v>8494</v>
      </c>
      <c r="F4341" s="270" t="s">
        <v>27</v>
      </c>
      <c r="G4341" s="195" t="s">
        <v>8013</v>
      </c>
      <c r="H4341" t="s">
        <v>8286</v>
      </c>
      <c r="I4341" s="195" t="str">
        <f>IFERROR(VLOOKUP(Table[[#This Row],[Activity Details of Assistance]],WHAT!E:F,2,FALSE),"")</f>
        <v># of HP sessions at community level</v>
      </c>
      <c r="J4341" s="195"/>
      <c r="K4341">
        <v>8</v>
      </c>
      <c r="L4341" s="195" t="s">
        <v>28</v>
      </c>
      <c r="M4341" s="293" t="s">
        <v>13</v>
      </c>
      <c r="N4341" t="s">
        <v>14</v>
      </c>
      <c r="O4341" t="s">
        <v>309</v>
      </c>
      <c r="P4341" t="s">
        <v>1608</v>
      </c>
      <c r="Q4341" t="s">
        <v>8211</v>
      </c>
      <c r="R4341" s="230">
        <v>45230</v>
      </c>
      <c r="S4341" s="230">
        <v>45413</v>
      </c>
      <c r="T4341" t="s">
        <v>8366</v>
      </c>
      <c r="U4341" s="259"/>
      <c r="V4341" s="259"/>
      <c r="W4341" s="259"/>
      <c r="X4341" s="259"/>
      <c r="Y4341" s="260"/>
      <c r="Z4341" t="s">
        <v>8419</v>
      </c>
      <c r="AA4341" t="s">
        <v>8420</v>
      </c>
      <c r="AB4341">
        <v>1726752851</v>
      </c>
      <c r="AC4341" s="261" t="str">
        <f>_xlfn.IFNA(IF(Table[[#This Row],[Programme Partner]]&lt;&gt;Table[[#This Row],[Implementing Partner]],CONCATENATE(Table[[#This Row],[Programme Partner]],"-",Table[[#This Row],[Implementing Partner]]),Table[[#This Row],[Programme Partner]]),"")</f>
        <v>NRC</v>
      </c>
    </row>
    <row r="4342" spans="1:29" ht="16.5" customHeight="1">
      <c r="A4342" s="183"/>
      <c r="B4342" s="183" t="s">
        <v>8385</v>
      </c>
      <c r="C4342" s="195" t="s">
        <v>5187</v>
      </c>
      <c r="D4342" s="268" t="s">
        <v>5187</v>
      </c>
      <c r="E4342" s="233" t="s">
        <v>8494</v>
      </c>
      <c r="F4342" s="270" t="s">
        <v>27</v>
      </c>
      <c r="G4342" s="195" t="s">
        <v>8013</v>
      </c>
      <c r="H4342" t="s">
        <v>8287</v>
      </c>
      <c r="I4342" s="195" t="str">
        <f>IFERROR(VLOOKUP(Table[[#This Row],[Activity Details of Assistance]],WHAT!E:F,2,FALSE),"")</f>
        <v># of HP sessions at HH level</v>
      </c>
      <c r="J4342" s="195"/>
      <c r="K4342">
        <v>77</v>
      </c>
      <c r="L4342" s="195" t="s">
        <v>28</v>
      </c>
      <c r="M4342" s="293" t="s">
        <v>13</v>
      </c>
      <c r="N4342" t="s">
        <v>14</v>
      </c>
      <c r="O4342" t="s">
        <v>309</v>
      </c>
      <c r="P4342" t="s">
        <v>1608</v>
      </c>
      <c r="Q4342" t="s">
        <v>8211</v>
      </c>
      <c r="R4342" s="230">
        <v>45230</v>
      </c>
      <c r="S4342" s="230">
        <v>45413</v>
      </c>
      <c r="T4342" t="s">
        <v>8366</v>
      </c>
      <c r="U4342" s="259"/>
      <c r="V4342" s="259"/>
      <c r="W4342" s="259"/>
      <c r="X4342" s="259"/>
      <c r="Y4342" s="260"/>
      <c r="Z4342" t="s">
        <v>8419</v>
      </c>
      <c r="AA4342" t="s">
        <v>8420</v>
      </c>
      <c r="AB4342">
        <v>1726752851</v>
      </c>
      <c r="AC4342" s="261" t="str">
        <f>_xlfn.IFNA(IF(Table[[#This Row],[Programme Partner]]&lt;&gt;Table[[#This Row],[Implementing Partner]],CONCATENATE(Table[[#This Row],[Programme Partner]],"-",Table[[#This Row],[Implementing Partner]]),Table[[#This Row],[Programme Partner]]),"")</f>
        <v>NRC</v>
      </c>
    </row>
    <row r="4343" spans="1:29" ht="16.5" customHeight="1">
      <c r="A4343" s="183"/>
      <c r="B4343" s="183" t="s">
        <v>8385</v>
      </c>
      <c r="C4343" s="195" t="s">
        <v>5187</v>
      </c>
      <c r="D4343" s="268" t="s">
        <v>5187</v>
      </c>
      <c r="E4343" s="233" t="s">
        <v>8495</v>
      </c>
      <c r="F4343" s="270" t="s">
        <v>27</v>
      </c>
      <c r="G4343" s="195" t="s">
        <v>8011</v>
      </c>
      <c r="H4343" t="s">
        <v>8363</v>
      </c>
      <c r="I4343" s="195" t="str">
        <f>IFERROR(VLOOKUP(Table[[#This Row],[Activity Details of Assistance]],WHAT!E:F,2,FALSE),"")</f>
        <v># of tube well</v>
      </c>
      <c r="J4343" s="195"/>
      <c r="K4343">
        <v>1</v>
      </c>
      <c r="L4343" s="195" t="s">
        <v>28</v>
      </c>
      <c r="M4343" s="293" t="s">
        <v>13</v>
      </c>
      <c r="N4343" t="s">
        <v>14</v>
      </c>
      <c r="O4343" t="s">
        <v>309</v>
      </c>
      <c r="P4343" t="s">
        <v>1607</v>
      </c>
      <c r="Q4343" t="s">
        <v>8210</v>
      </c>
      <c r="R4343" s="230">
        <v>45230</v>
      </c>
      <c r="S4343" s="230">
        <v>45413</v>
      </c>
      <c r="T4343" t="s">
        <v>8366</v>
      </c>
      <c r="U4343" s="259"/>
      <c r="V4343" s="259"/>
      <c r="W4343" s="259"/>
      <c r="X4343" s="259"/>
      <c r="Y4343" s="260"/>
      <c r="Z4343" t="s">
        <v>8419</v>
      </c>
      <c r="AA4343" t="s">
        <v>8420</v>
      </c>
      <c r="AB4343">
        <v>1726752851</v>
      </c>
      <c r="AC4343" s="261" t="str">
        <f>_xlfn.IFNA(IF(Table[[#This Row],[Programme Partner]]&lt;&gt;Table[[#This Row],[Implementing Partner]],CONCATENATE(Table[[#This Row],[Programme Partner]],"-",Table[[#This Row],[Implementing Partner]]),Table[[#This Row],[Programme Partner]]),"")</f>
        <v>NRC</v>
      </c>
    </row>
    <row r="4344" spans="1:29" ht="16.5" customHeight="1">
      <c r="A4344" s="183"/>
      <c r="B4344" s="183" t="s">
        <v>8385</v>
      </c>
      <c r="C4344" s="195" t="s">
        <v>8350</v>
      </c>
      <c r="D4344" s="268" t="s">
        <v>8350</v>
      </c>
      <c r="E4344" s="233" t="s">
        <v>8465</v>
      </c>
      <c r="F4344" s="270" t="s">
        <v>27</v>
      </c>
      <c r="G4344" s="195" t="s">
        <v>8011</v>
      </c>
      <c r="H4344" t="s">
        <v>8363</v>
      </c>
      <c r="I4344" s="195" t="str">
        <f>IFERROR(VLOOKUP(Table[[#This Row],[Activity Details of Assistance]],WHAT!E:F,2,FALSE),"")</f>
        <v># of tube well</v>
      </c>
      <c r="J4344" s="195"/>
      <c r="K4344">
        <v>14</v>
      </c>
      <c r="L4344" s="195" t="s">
        <v>28</v>
      </c>
      <c r="M4344" s="293" t="s">
        <v>13</v>
      </c>
      <c r="N4344" t="s">
        <v>14</v>
      </c>
      <c r="O4344" t="s">
        <v>309</v>
      </c>
      <c r="P4344" t="s">
        <v>1606</v>
      </c>
      <c r="Q4344" t="s">
        <v>6386</v>
      </c>
      <c r="R4344" s="230">
        <v>45230</v>
      </c>
      <c r="S4344" s="230">
        <v>45231</v>
      </c>
      <c r="T4344" t="s">
        <v>8407</v>
      </c>
      <c r="U4344" s="259"/>
      <c r="V4344" s="259"/>
      <c r="W4344" s="259"/>
      <c r="X4344" s="259"/>
      <c r="Y4344" s="260"/>
      <c r="Z4344" t="s">
        <v>8353</v>
      </c>
      <c r="AA4344" t="s">
        <v>8452</v>
      </c>
      <c r="AB4344">
        <v>1722524747</v>
      </c>
      <c r="AC4344" s="261" t="str">
        <f>_xlfn.IFNA(IF(Table[[#This Row],[Programme Partner]]&lt;&gt;Table[[#This Row],[Implementing Partner]],CONCATENATE(Table[[#This Row],[Programme Partner]],"-",Table[[#This Row],[Implementing Partner]]),Table[[#This Row],[Programme Partner]]),"")</f>
        <v>CARITAS</v>
      </c>
    </row>
    <row r="4345" spans="1:29" ht="16.5" customHeight="1">
      <c r="A4345" s="183"/>
      <c r="B4345" s="183" t="s">
        <v>8385</v>
      </c>
      <c r="C4345" s="195" t="s">
        <v>8350</v>
      </c>
      <c r="D4345" s="268" t="s">
        <v>8350</v>
      </c>
      <c r="E4345" s="233" t="s">
        <v>8465</v>
      </c>
      <c r="F4345" s="270" t="s">
        <v>27</v>
      </c>
      <c r="G4345" s="195" t="s">
        <v>8012</v>
      </c>
      <c r="H4345" t="s">
        <v>8364</v>
      </c>
      <c r="I4345" s="195" t="str">
        <f>IFERROR(VLOOKUP(Table[[#This Row],[Activity Details of Assistance]],WHAT!E:F,2,FALSE),"")</f>
        <v xml:space="preserve"># of door </v>
      </c>
      <c r="J4345" s="195"/>
      <c r="K4345">
        <v>2</v>
      </c>
      <c r="L4345" s="195" t="s">
        <v>28</v>
      </c>
      <c r="M4345" s="293" t="s">
        <v>13</v>
      </c>
      <c r="N4345" t="s">
        <v>14</v>
      </c>
      <c r="O4345" t="s">
        <v>309</v>
      </c>
      <c r="P4345" t="s">
        <v>1606</v>
      </c>
      <c r="Q4345" t="s">
        <v>6386</v>
      </c>
      <c r="R4345" s="230">
        <v>45230</v>
      </c>
      <c r="S4345" s="230">
        <v>45231</v>
      </c>
      <c r="T4345" t="s">
        <v>8407</v>
      </c>
      <c r="U4345" s="259"/>
      <c r="V4345" s="259"/>
      <c r="W4345" s="259"/>
      <c r="X4345" s="259"/>
      <c r="Y4345" s="260"/>
      <c r="Z4345" t="s">
        <v>8353</v>
      </c>
      <c r="AA4345" t="s">
        <v>8452</v>
      </c>
      <c r="AB4345">
        <v>1722524747</v>
      </c>
      <c r="AC4345" s="261" t="str">
        <f>_xlfn.IFNA(IF(Table[[#This Row],[Programme Partner]]&lt;&gt;Table[[#This Row],[Implementing Partner]],CONCATENATE(Table[[#This Row],[Programme Partner]],"-",Table[[#This Row],[Implementing Partner]]),Table[[#This Row],[Programme Partner]]),"")</f>
        <v>CARITAS</v>
      </c>
    </row>
    <row r="4346" spans="1:29" ht="16.5" customHeight="1">
      <c r="A4346" s="183"/>
      <c r="B4346" s="183" t="s">
        <v>8385</v>
      </c>
      <c r="C4346" s="195" t="s">
        <v>8350</v>
      </c>
      <c r="D4346" s="268" t="s">
        <v>8350</v>
      </c>
      <c r="E4346" s="233" t="s">
        <v>8465</v>
      </c>
      <c r="F4346" s="270" t="s">
        <v>27</v>
      </c>
      <c r="G4346" s="195" t="s">
        <v>8012</v>
      </c>
      <c r="H4346" t="s">
        <v>8365</v>
      </c>
      <c r="I4346" s="195" t="str">
        <f>IFERROR(VLOOKUP(Table[[#This Row],[Activity Details of Assistance]],WHAT!E:F,2,FALSE),"")</f>
        <v># of door</v>
      </c>
      <c r="J4346" s="195"/>
      <c r="K4346">
        <v>8</v>
      </c>
      <c r="L4346" s="195" t="s">
        <v>28</v>
      </c>
      <c r="M4346" s="293" t="s">
        <v>13</v>
      </c>
      <c r="N4346" t="s">
        <v>14</v>
      </c>
      <c r="O4346" t="s">
        <v>309</v>
      </c>
      <c r="P4346" t="s">
        <v>1606</v>
      </c>
      <c r="Q4346" t="s">
        <v>6386</v>
      </c>
      <c r="R4346" s="230">
        <v>45230</v>
      </c>
      <c r="S4346" s="230">
        <v>45231</v>
      </c>
      <c r="T4346" t="s">
        <v>8407</v>
      </c>
      <c r="U4346" s="259"/>
      <c r="V4346" s="259"/>
      <c r="W4346" s="259"/>
      <c r="X4346" s="259"/>
      <c r="Y4346" s="260"/>
      <c r="Z4346" t="s">
        <v>8353</v>
      </c>
      <c r="AA4346" t="s">
        <v>8452</v>
      </c>
      <c r="AB4346">
        <v>1722524747</v>
      </c>
      <c r="AC4346" s="261" t="str">
        <f>_xlfn.IFNA(IF(Table[[#This Row],[Programme Partner]]&lt;&gt;Table[[#This Row],[Implementing Partner]],CONCATENATE(Table[[#This Row],[Programme Partner]],"-",Table[[#This Row],[Implementing Partner]]),Table[[#This Row],[Programme Partner]]),"")</f>
        <v>CARITAS</v>
      </c>
    </row>
    <row r="4347" spans="1:29" ht="16.5" customHeight="1">
      <c r="A4347" s="183"/>
      <c r="B4347" s="183" t="s">
        <v>8385</v>
      </c>
      <c r="C4347" s="195" t="s">
        <v>8350</v>
      </c>
      <c r="D4347" s="268" t="s">
        <v>8350</v>
      </c>
      <c r="E4347" s="233" t="s">
        <v>8465</v>
      </c>
      <c r="F4347" s="270" t="s">
        <v>27</v>
      </c>
      <c r="G4347" s="195" t="s">
        <v>8012</v>
      </c>
      <c r="H4347" t="s">
        <v>8312</v>
      </c>
      <c r="I4347" s="195" t="str">
        <f>IFERROR(VLOOKUP(Table[[#This Row],[Activity Details of Assistance]],WHAT!E:F,2,FALSE),"")</f>
        <v># of door</v>
      </c>
      <c r="J4347" s="195"/>
      <c r="K4347">
        <v>11</v>
      </c>
      <c r="L4347" s="195" t="s">
        <v>28</v>
      </c>
      <c r="M4347" s="293" t="s">
        <v>13</v>
      </c>
      <c r="N4347" t="s">
        <v>14</v>
      </c>
      <c r="O4347" t="s">
        <v>309</v>
      </c>
      <c r="P4347" t="s">
        <v>1606</v>
      </c>
      <c r="Q4347" t="s">
        <v>6386</v>
      </c>
      <c r="R4347" s="230">
        <v>45230</v>
      </c>
      <c r="S4347" s="230">
        <v>45231</v>
      </c>
      <c r="T4347" t="s">
        <v>8407</v>
      </c>
      <c r="U4347" s="259"/>
      <c r="V4347" s="259"/>
      <c r="W4347" s="259"/>
      <c r="X4347" s="259"/>
      <c r="Y4347" s="260"/>
      <c r="Z4347" t="s">
        <v>8353</v>
      </c>
      <c r="AA4347" t="s">
        <v>8452</v>
      </c>
      <c r="AB4347">
        <v>1722524747</v>
      </c>
      <c r="AC4347" s="261" t="str">
        <f>_xlfn.IFNA(IF(Table[[#This Row],[Programme Partner]]&lt;&gt;Table[[#This Row],[Implementing Partner]],CONCATENATE(Table[[#This Row],[Programme Partner]],"-",Table[[#This Row],[Implementing Partner]]),Table[[#This Row],[Programme Partner]]),"")</f>
        <v>CARITAS</v>
      </c>
    </row>
    <row r="4348" spans="1:29" ht="16.5" customHeight="1">
      <c r="A4348" s="183"/>
      <c r="B4348" s="183" t="s">
        <v>8385</v>
      </c>
      <c r="C4348" s="195" t="s">
        <v>8350</v>
      </c>
      <c r="D4348" s="268" t="s">
        <v>8350</v>
      </c>
      <c r="E4348" s="233" t="s">
        <v>8465</v>
      </c>
      <c r="F4348" s="270" t="s">
        <v>27</v>
      </c>
      <c r="G4348" s="195" t="s">
        <v>8013</v>
      </c>
      <c r="H4348" t="s">
        <v>8286</v>
      </c>
      <c r="I4348" s="195" t="str">
        <f>IFERROR(VLOOKUP(Table[[#This Row],[Activity Details of Assistance]],WHAT!E:F,2,FALSE),"")</f>
        <v># of HP sessions at community level</v>
      </c>
      <c r="J4348" s="195"/>
      <c r="K4348">
        <v>15</v>
      </c>
      <c r="L4348" s="195" t="s">
        <v>28</v>
      </c>
      <c r="M4348" s="293" t="s">
        <v>13</v>
      </c>
      <c r="N4348" t="s">
        <v>14</v>
      </c>
      <c r="O4348" t="s">
        <v>309</v>
      </c>
      <c r="P4348" t="s">
        <v>1606</v>
      </c>
      <c r="Q4348" t="s">
        <v>6386</v>
      </c>
      <c r="R4348" s="230">
        <v>45230</v>
      </c>
      <c r="S4348" s="230">
        <v>45231</v>
      </c>
      <c r="T4348" t="s">
        <v>8407</v>
      </c>
      <c r="U4348" s="259"/>
      <c r="V4348" s="259"/>
      <c r="W4348" s="259"/>
      <c r="X4348" s="259"/>
      <c r="Y4348" s="260"/>
      <c r="Z4348" t="s">
        <v>8353</v>
      </c>
      <c r="AA4348" t="s">
        <v>8452</v>
      </c>
      <c r="AB4348">
        <v>1722524747</v>
      </c>
      <c r="AC4348" s="261" t="str">
        <f>_xlfn.IFNA(IF(Table[[#This Row],[Programme Partner]]&lt;&gt;Table[[#This Row],[Implementing Partner]],CONCATENATE(Table[[#This Row],[Programme Partner]],"-",Table[[#This Row],[Implementing Partner]]),Table[[#This Row],[Programme Partner]]),"")</f>
        <v>CARITAS</v>
      </c>
    </row>
    <row r="4349" spans="1:29" ht="16.5" customHeight="1">
      <c r="A4349" s="183"/>
      <c r="B4349" s="183" t="s">
        <v>8385</v>
      </c>
      <c r="C4349" s="195" t="s">
        <v>8350</v>
      </c>
      <c r="D4349" s="268" t="s">
        <v>8350</v>
      </c>
      <c r="E4349" s="233" t="s">
        <v>8465</v>
      </c>
      <c r="F4349" s="270" t="s">
        <v>27</v>
      </c>
      <c r="G4349" s="195" t="s">
        <v>8013</v>
      </c>
      <c r="H4349" t="s">
        <v>8287</v>
      </c>
      <c r="I4349" s="195" t="str">
        <f>IFERROR(VLOOKUP(Table[[#This Row],[Activity Details of Assistance]],WHAT!E:F,2,FALSE),"")</f>
        <v># of HP sessions at HH level</v>
      </c>
      <c r="J4349" s="195"/>
      <c r="K4349">
        <v>151</v>
      </c>
      <c r="L4349" s="195" t="s">
        <v>28</v>
      </c>
      <c r="M4349" s="293" t="s">
        <v>13</v>
      </c>
      <c r="N4349" t="s">
        <v>14</v>
      </c>
      <c r="O4349" t="s">
        <v>309</v>
      </c>
      <c r="P4349" t="s">
        <v>1606</v>
      </c>
      <c r="Q4349" t="s">
        <v>6386</v>
      </c>
      <c r="R4349" s="230">
        <v>45230</v>
      </c>
      <c r="S4349" s="230">
        <v>45231</v>
      </c>
      <c r="T4349" t="s">
        <v>8407</v>
      </c>
      <c r="U4349" s="259"/>
      <c r="V4349" s="259"/>
      <c r="W4349" s="259"/>
      <c r="X4349" s="259"/>
      <c r="Y4349" s="260"/>
      <c r="Z4349" t="s">
        <v>8353</v>
      </c>
      <c r="AA4349" t="s">
        <v>8452</v>
      </c>
      <c r="AB4349">
        <v>1722524747</v>
      </c>
      <c r="AC4349" s="261" t="str">
        <f>_xlfn.IFNA(IF(Table[[#This Row],[Programme Partner]]&lt;&gt;Table[[#This Row],[Implementing Partner]],CONCATENATE(Table[[#This Row],[Programme Partner]],"-",Table[[#This Row],[Implementing Partner]]),Table[[#This Row],[Programme Partner]]),"")</f>
        <v>CARITAS</v>
      </c>
    </row>
    <row r="4350" spans="1:29" ht="16.5" customHeight="1">
      <c r="A4350" s="183"/>
      <c r="B4350" s="183" t="s">
        <v>8385</v>
      </c>
      <c r="C4350" s="195" t="s">
        <v>8350</v>
      </c>
      <c r="D4350" s="268" t="s">
        <v>8350</v>
      </c>
      <c r="E4350" s="233" t="s">
        <v>8465</v>
      </c>
      <c r="F4350" s="270" t="s">
        <v>27</v>
      </c>
      <c r="G4350" s="195" t="s">
        <v>8014</v>
      </c>
      <c r="H4350" t="s">
        <v>8313</v>
      </c>
      <c r="I4350" s="195" t="str">
        <f>IFERROR(VLOOKUP(Table[[#This Row],[Activity Details of Assistance]],WHAT!E:F,2,FALSE),"")</f>
        <v># of campaign per camp </v>
      </c>
      <c r="J4350" s="195"/>
      <c r="K4350">
        <v>5</v>
      </c>
      <c r="L4350" s="195" t="s">
        <v>28</v>
      </c>
      <c r="M4350" s="293" t="s">
        <v>13</v>
      </c>
      <c r="N4350" t="s">
        <v>14</v>
      </c>
      <c r="O4350" t="s">
        <v>309</v>
      </c>
      <c r="P4350" t="s">
        <v>1606</v>
      </c>
      <c r="Q4350" t="s">
        <v>6386</v>
      </c>
      <c r="R4350" s="230">
        <v>45230</v>
      </c>
      <c r="S4350" s="230">
        <v>45231</v>
      </c>
      <c r="T4350" t="s">
        <v>8407</v>
      </c>
      <c r="U4350" s="259"/>
      <c r="V4350" s="259"/>
      <c r="W4350" s="259"/>
      <c r="X4350" s="259"/>
      <c r="Y4350" s="260"/>
      <c r="Z4350" t="s">
        <v>8353</v>
      </c>
      <c r="AA4350" t="s">
        <v>8452</v>
      </c>
      <c r="AB4350">
        <v>1722524747</v>
      </c>
      <c r="AC4350" s="261" t="str">
        <f>_xlfn.IFNA(IF(Table[[#This Row],[Programme Partner]]&lt;&gt;Table[[#This Row],[Implementing Partner]],CONCATENATE(Table[[#This Row],[Programme Partner]],"-",Table[[#This Row],[Implementing Partner]]),Table[[#This Row],[Programme Partner]]),"")</f>
        <v>CARITAS</v>
      </c>
    </row>
    <row r="4351" spans="1:29" ht="16.5" customHeight="1">
      <c r="A4351" s="183"/>
      <c r="B4351" s="183" t="s">
        <v>8385</v>
      </c>
      <c r="C4351" s="195" t="s">
        <v>8350</v>
      </c>
      <c r="D4351" s="268" t="s">
        <v>8350</v>
      </c>
      <c r="E4351" s="233" t="s">
        <v>8465</v>
      </c>
      <c r="F4351" s="270" t="s">
        <v>27</v>
      </c>
      <c r="G4351" s="195" t="s">
        <v>8011</v>
      </c>
      <c r="H4351" t="s">
        <v>8363</v>
      </c>
      <c r="I4351" s="195" t="str">
        <f>IFERROR(VLOOKUP(Table[[#This Row],[Activity Details of Assistance]],WHAT!E:F,2,FALSE),"")</f>
        <v># of tube well</v>
      </c>
      <c r="J4351" s="195"/>
      <c r="K4351">
        <v>6</v>
      </c>
      <c r="L4351" s="195" t="s">
        <v>28</v>
      </c>
      <c r="M4351" s="293" t="s">
        <v>13</v>
      </c>
      <c r="N4351" t="s">
        <v>14</v>
      </c>
      <c r="O4351" t="s">
        <v>309</v>
      </c>
      <c r="P4351" t="s">
        <v>1606</v>
      </c>
      <c r="Q4351" t="s">
        <v>4668</v>
      </c>
      <c r="R4351" s="230">
        <v>45230</v>
      </c>
      <c r="S4351" s="230">
        <v>45231</v>
      </c>
      <c r="T4351" t="s">
        <v>8407</v>
      </c>
      <c r="U4351" s="259"/>
      <c r="V4351" s="259"/>
      <c r="W4351" s="259"/>
      <c r="X4351" s="259"/>
      <c r="Y4351" s="260"/>
      <c r="Z4351" t="s">
        <v>8353</v>
      </c>
      <c r="AA4351" t="s">
        <v>8452</v>
      </c>
      <c r="AB4351">
        <v>1722524747</v>
      </c>
      <c r="AC4351" s="261" t="str">
        <f>_xlfn.IFNA(IF(Table[[#This Row],[Programme Partner]]&lt;&gt;Table[[#This Row],[Implementing Partner]],CONCATENATE(Table[[#This Row],[Programme Partner]],"-",Table[[#This Row],[Implementing Partner]]),Table[[#This Row],[Programme Partner]]),"")</f>
        <v>CARITAS</v>
      </c>
    </row>
    <row r="4352" spans="1:29" ht="16.5" customHeight="1">
      <c r="A4352" s="183"/>
      <c r="B4352" s="183" t="s">
        <v>8385</v>
      </c>
      <c r="C4352" s="195" t="s">
        <v>8350</v>
      </c>
      <c r="D4352" s="268" t="s">
        <v>8350</v>
      </c>
      <c r="E4352" s="233" t="s">
        <v>8465</v>
      </c>
      <c r="F4352" s="270" t="s">
        <v>27</v>
      </c>
      <c r="G4352" s="195" t="s">
        <v>8012</v>
      </c>
      <c r="H4352" t="s">
        <v>8364</v>
      </c>
      <c r="I4352" s="195" t="str">
        <f>IFERROR(VLOOKUP(Table[[#This Row],[Activity Details of Assistance]],WHAT!E:F,2,FALSE),"")</f>
        <v xml:space="preserve"># of door </v>
      </c>
      <c r="J4352" s="195"/>
      <c r="K4352">
        <v>1</v>
      </c>
      <c r="L4352" s="195" t="s">
        <v>28</v>
      </c>
      <c r="M4352" s="293" t="s">
        <v>13</v>
      </c>
      <c r="N4352" t="s">
        <v>14</v>
      </c>
      <c r="O4352" t="s">
        <v>309</v>
      </c>
      <c r="P4352" t="s">
        <v>1606</v>
      </c>
      <c r="Q4352" t="s">
        <v>4668</v>
      </c>
      <c r="R4352" s="230">
        <v>45230</v>
      </c>
      <c r="S4352" s="230">
        <v>45231</v>
      </c>
      <c r="T4352" t="s">
        <v>8407</v>
      </c>
      <c r="U4352" s="259"/>
      <c r="V4352" s="259"/>
      <c r="W4352" s="259"/>
      <c r="X4352" s="259"/>
      <c r="Y4352" s="260"/>
      <c r="Z4352" t="s">
        <v>8353</v>
      </c>
      <c r="AA4352" t="s">
        <v>8452</v>
      </c>
      <c r="AB4352">
        <v>1722524747</v>
      </c>
      <c r="AC4352" s="261" t="str">
        <f>_xlfn.IFNA(IF(Table[[#This Row],[Programme Partner]]&lt;&gt;Table[[#This Row],[Implementing Partner]],CONCATENATE(Table[[#This Row],[Programme Partner]],"-",Table[[#This Row],[Implementing Partner]]),Table[[#This Row],[Programme Partner]]),"")</f>
        <v>CARITAS</v>
      </c>
    </row>
    <row r="4353" spans="1:29" ht="16.5" customHeight="1">
      <c r="A4353" s="183"/>
      <c r="B4353" s="183" t="s">
        <v>8385</v>
      </c>
      <c r="C4353" s="195" t="s">
        <v>8350</v>
      </c>
      <c r="D4353" s="268" t="s">
        <v>8350</v>
      </c>
      <c r="E4353" s="233" t="s">
        <v>8465</v>
      </c>
      <c r="F4353" s="270" t="s">
        <v>27</v>
      </c>
      <c r="G4353" s="195" t="s">
        <v>8012</v>
      </c>
      <c r="H4353" t="s">
        <v>8365</v>
      </c>
      <c r="I4353" s="195" t="str">
        <f>IFERROR(VLOOKUP(Table[[#This Row],[Activity Details of Assistance]],WHAT!E:F,2,FALSE),"")</f>
        <v># of door</v>
      </c>
      <c r="J4353" s="195"/>
      <c r="K4353">
        <v>5</v>
      </c>
      <c r="L4353" s="195" t="s">
        <v>28</v>
      </c>
      <c r="M4353" s="293" t="s">
        <v>13</v>
      </c>
      <c r="N4353" t="s">
        <v>14</v>
      </c>
      <c r="O4353" t="s">
        <v>309</v>
      </c>
      <c r="P4353" t="s">
        <v>1606</v>
      </c>
      <c r="Q4353" t="s">
        <v>4668</v>
      </c>
      <c r="R4353" s="230">
        <v>45230</v>
      </c>
      <c r="S4353" s="230">
        <v>45231</v>
      </c>
      <c r="T4353" t="s">
        <v>8407</v>
      </c>
      <c r="U4353" s="259"/>
      <c r="V4353" s="259"/>
      <c r="W4353" s="259"/>
      <c r="X4353" s="259"/>
      <c r="Y4353" s="260"/>
      <c r="Z4353" t="s">
        <v>8353</v>
      </c>
      <c r="AA4353" t="s">
        <v>8452</v>
      </c>
      <c r="AB4353">
        <v>1722524747</v>
      </c>
      <c r="AC4353" s="261" t="str">
        <f>_xlfn.IFNA(IF(Table[[#This Row],[Programme Partner]]&lt;&gt;Table[[#This Row],[Implementing Partner]],CONCATENATE(Table[[#This Row],[Programme Partner]],"-",Table[[#This Row],[Implementing Partner]]),Table[[#This Row],[Programme Partner]]),"")</f>
        <v>CARITAS</v>
      </c>
    </row>
    <row r="4354" spans="1:29" ht="16.5" customHeight="1">
      <c r="A4354" s="183"/>
      <c r="B4354" s="183" t="s">
        <v>8385</v>
      </c>
      <c r="C4354" s="195" t="s">
        <v>8350</v>
      </c>
      <c r="D4354" s="268" t="s">
        <v>8350</v>
      </c>
      <c r="E4354" s="233" t="s">
        <v>8465</v>
      </c>
      <c r="F4354" s="270" t="s">
        <v>27</v>
      </c>
      <c r="G4354" s="195" t="s">
        <v>8012</v>
      </c>
      <c r="H4354" t="s">
        <v>8312</v>
      </c>
      <c r="I4354" s="195" t="str">
        <f>IFERROR(VLOOKUP(Table[[#This Row],[Activity Details of Assistance]],WHAT!E:F,2,FALSE),"")</f>
        <v># of door</v>
      </c>
      <c r="J4354" s="195"/>
      <c r="K4354">
        <v>25</v>
      </c>
      <c r="L4354" s="195" t="s">
        <v>28</v>
      </c>
      <c r="M4354" s="293" t="s">
        <v>13</v>
      </c>
      <c r="N4354" t="s">
        <v>14</v>
      </c>
      <c r="O4354" t="s">
        <v>309</v>
      </c>
      <c r="P4354" t="s">
        <v>1606</v>
      </c>
      <c r="Q4354" t="s">
        <v>4668</v>
      </c>
      <c r="R4354" s="230">
        <v>45230</v>
      </c>
      <c r="S4354" s="230">
        <v>45231</v>
      </c>
      <c r="T4354" t="s">
        <v>8407</v>
      </c>
      <c r="U4354" s="259"/>
      <c r="V4354" s="259"/>
      <c r="W4354" s="259"/>
      <c r="X4354" s="259"/>
      <c r="Y4354" s="260"/>
      <c r="Z4354" t="s">
        <v>8353</v>
      </c>
      <c r="AA4354" t="s">
        <v>8452</v>
      </c>
      <c r="AB4354">
        <v>1722524747</v>
      </c>
      <c r="AC4354" s="261" t="str">
        <f>_xlfn.IFNA(IF(Table[[#This Row],[Programme Partner]]&lt;&gt;Table[[#This Row],[Implementing Partner]],CONCATENATE(Table[[#This Row],[Programme Partner]],"-",Table[[#This Row],[Implementing Partner]]),Table[[#This Row],[Programme Partner]]),"")</f>
        <v>CARITAS</v>
      </c>
    </row>
    <row r="4355" spans="1:29" ht="16.5" customHeight="1">
      <c r="A4355" s="183"/>
      <c r="B4355" s="183" t="s">
        <v>8385</v>
      </c>
      <c r="C4355" s="195" t="s">
        <v>8350</v>
      </c>
      <c r="D4355" s="268" t="s">
        <v>8350</v>
      </c>
      <c r="E4355" s="233" t="s">
        <v>8465</v>
      </c>
      <c r="F4355" s="270" t="s">
        <v>27</v>
      </c>
      <c r="G4355" s="195" t="s">
        <v>8013</v>
      </c>
      <c r="H4355" t="s">
        <v>8286</v>
      </c>
      <c r="I4355" s="195" t="str">
        <f>IFERROR(VLOOKUP(Table[[#This Row],[Activity Details of Assistance]],WHAT!E:F,2,FALSE),"")</f>
        <v># of HP sessions at community level</v>
      </c>
      <c r="J4355" s="195"/>
      <c r="K4355">
        <v>31</v>
      </c>
      <c r="L4355" s="195" t="s">
        <v>28</v>
      </c>
      <c r="M4355" s="293" t="s">
        <v>13</v>
      </c>
      <c r="N4355" t="s">
        <v>14</v>
      </c>
      <c r="O4355" t="s">
        <v>309</v>
      </c>
      <c r="P4355" t="s">
        <v>1606</v>
      </c>
      <c r="Q4355" t="s">
        <v>4668</v>
      </c>
      <c r="R4355" s="230">
        <v>45230</v>
      </c>
      <c r="S4355" s="230">
        <v>45231</v>
      </c>
      <c r="T4355" t="s">
        <v>8407</v>
      </c>
      <c r="U4355" s="259"/>
      <c r="V4355" s="259"/>
      <c r="W4355" s="259"/>
      <c r="X4355" s="259"/>
      <c r="Y4355" s="260"/>
      <c r="Z4355" t="s">
        <v>8353</v>
      </c>
      <c r="AA4355" t="s">
        <v>8452</v>
      </c>
      <c r="AB4355">
        <v>1722524747</v>
      </c>
      <c r="AC4355" s="261" t="str">
        <f>_xlfn.IFNA(IF(Table[[#This Row],[Programme Partner]]&lt;&gt;Table[[#This Row],[Implementing Partner]],CONCATENATE(Table[[#This Row],[Programme Partner]],"-",Table[[#This Row],[Implementing Partner]]),Table[[#This Row],[Programme Partner]]),"")</f>
        <v>CARITAS</v>
      </c>
    </row>
    <row r="4356" spans="1:29" ht="16.5" customHeight="1">
      <c r="A4356" s="183"/>
      <c r="B4356" s="183" t="s">
        <v>8385</v>
      </c>
      <c r="C4356" s="195" t="s">
        <v>8350</v>
      </c>
      <c r="D4356" s="268" t="s">
        <v>8350</v>
      </c>
      <c r="E4356" s="233" t="s">
        <v>8465</v>
      </c>
      <c r="F4356" s="270" t="s">
        <v>27</v>
      </c>
      <c r="G4356" s="195" t="s">
        <v>8013</v>
      </c>
      <c r="H4356" t="s">
        <v>8287</v>
      </c>
      <c r="I4356" s="195" t="str">
        <f>IFERROR(VLOOKUP(Table[[#This Row],[Activity Details of Assistance]],WHAT!E:F,2,FALSE),"")</f>
        <v># of HP sessions at HH level</v>
      </c>
      <c r="J4356" s="195"/>
      <c r="K4356">
        <v>310</v>
      </c>
      <c r="L4356" s="195" t="s">
        <v>28</v>
      </c>
      <c r="M4356" s="293" t="s">
        <v>13</v>
      </c>
      <c r="N4356" t="s">
        <v>14</v>
      </c>
      <c r="O4356" t="s">
        <v>309</v>
      </c>
      <c r="P4356" t="s">
        <v>1606</v>
      </c>
      <c r="Q4356" t="s">
        <v>4668</v>
      </c>
      <c r="R4356" s="230">
        <v>45230</v>
      </c>
      <c r="S4356" s="230">
        <v>45231</v>
      </c>
      <c r="T4356" t="s">
        <v>8407</v>
      </c>
      <c r="U4356" s="259"/>
      <c r="V4356" s="259"/>
      <c r="W4356" s="259"/>
      <c r="X4356" s="259"/>
      <c r="Y4356" s="260"/>
      <c r="Z4356" t="s">
        <v>8353</v>
      </c>
      <c r="AA4356" t="s">
        <v>8452</v>
      </c>
      <c r="AB4356">
        <v>1722524747</v>
      </c>
      <c r="AC4356" s="261" t="str">
        <f>_xlfn.IFNA(IF(Table[[#This Row],[Programme Partner]]&lt;&gt;Table[[#This Row],[Implementing Partner]],CONCATENATE(Table[[#This Row],[Programme Partner]],"-",Table[[#This Row],[Implementing Partner]]),Table[[#This Row],[Programme Partner]]),"")</f>
        <v>CARITAS</v>
      </c>
    </row>
    <row r="4357" spans="1:29" ht="16.5" customHeight="1">
      <c r="A4357" s="183"/>
      <c r="B4357" s="183" t="s">
        <v>8385</v>
      </c>
      <c r="C4357" s="195" t="s">
        <v>8350</v>
      </c>
      <c r="D4357" s="268" t="s">
        <v>8350</v>
      </c>
      <c r="E4357" s="233" t="s">
        <v>8465</v>
      </c>
      <c r="F4357" s="270" t="s">
        <v>27</v>
      </c>
      <c r="G4357" s="195" t="s">
        <v>8014</v>
      </c>
      <c r="H4357" t="s">
        <v>8313</v>
      </c>
      <c r="I4357" s="195" t="str">
        <f>IFERROR(VLOOKUP(Table[[#This Row],[Activity Details of Assistance]],WHAT!E:F,2,FALSE),"")</f>
        <v># of campaign per camp </v>
      </c>
      <c r="J4357" s="195"/>
      <c r="K4357">
        <v>12</v>
      </c>
      <c r="L4357" s="195" t="s">
        <v>28</v>
      </c>
      <c r="M4357" s="293" t="s">
        <v>13</v>
      </c>
      <c r="N4357" t="s">
        <v>14</v>
      </c>
      <c r="O4357" t="s">
        <v>309</v>
      </c>
      <c r="P4357" t="s">
        <v>1606</v>
      </c>
      <c r="Q4357" t="s">
        <v>4668</v>
      </c>
      <c r="R4357" s="230">
        <v>45230</v>
      </c>
      <c r="S4357" s="230">
        <v>45231</v>
      </c>
      <c r="T4357" t="s">
        <v>8407</v>
      </c>
      <c r="U4357" s="259"/>
      <c r="V4357" s="259"/>
      <c r="W4357" s="259"/>
      <c r="X4357" s="259"/>
      <c r="Y4357" s="260"/>
      <c r="Z4357" t="s">
        <v>8353</v>
      </c>
      <c r="AA4357" t="s">
        <v>8452</v>
      </c>
      <c r="AB4357">
        <v>1722524747</v>
      </c>
      <c r="AC4357" s="261" t="str">
        <f>_xlfn.IFNA(IF(Table[[#This Row],[Programme Partner]]&lt;&gt;Table[[#This Row],[Implementing Partner]],CONCATENATE(Table[[#This Row],[Programme Partner]],"-",Table[[#This Row],[Implementing Partner]]),Table[[#This Row],[Programme Partner]]),"")</f>
        <v>CARITAS</v>
      </c>
    </row>
    <row r="4358" spans="1:29" ht="16.5" customHeight="1">
      <c r="A4358" s="183"/>
      <c r="B4358" s="183" t="s">
        <v>8385</v>
      </c>
      <c r="C4358" s="195" t="s">
        <v>8350</v>
      </c>
      <c r="D4358" s="268" t="s">
        <v>8350</v>
      </c>
      <c r="E4358" s="233" t="s">
        <v>8351</v>
      </c>
      <c r="F4358" s="270" t="s">
        <v>27</v>
      </c>
      <c r="G4358" s="195" t="s">
        <v>8011</v>
      </c>
      <c r="H4358" t="s">
        <v>8363</v>
      </c>
      <c r="I4358" s="195" t="str">
        <f>IFERROR(VLOOKUP(Table[[#This Row],[Activity Details of Assistance]],WHAT!E:F,2,FALSE),"")</f>
        <v># of tube well</v>
      </c>
      <c r="J4358" s="195"/>
      <c r="K4358">
        <v>14</v>
      </c>
      <c r="L4358" s="195" t="s">
        <v>28</v>
      </c>
      <c r="M4358" s="293" t="s">
        <v>13</v>
      </c>
      <c r="N4358" t="s">
        <v>14</v>
      </c>
      <c r="O4358" t="s">
        <v>309</v>
      </c>
      <c r="P4358" t="s">
        <v>1606</v>
      </c>
      <c r="Q4358" t="s">
        <v>6386</v>
      </c>
      <c r="R4358" s="230">
        <v>45230</v>
      </c>
      <c r="S4358" s="230">
        <v>45261</v>
      </c>
      <c r="T4358" t="s">
        <v>8407</v>
      </c>
      <c r="U4358" s="259"/>
      <c r="V4358" s="259"/>
      <c r="W4358" s="259"/>
      <c r="X4358" s="259"/>
      <c r="Y4358" s="260"/>
      <c r="Z4358" t="s">
        <v>8353</v>
      </c>
      <c r="AA4358" t="s">
        <v>8452</v>
      </c>
      <c r="AB4358">
        <v>1722524747</v>
      </c>
      <c r="AC4358" s="261" t="str">
        <f>_xlfn.IFNA(IF(Table[[#This Row],[Programme Partner]]&lt;&gt;Table[[#This Row],[Implementing Partner]],CONCATENATE(Table[[#This Row],[Programme Partner]],"-",Table[[#This Row],[Implementing Partner]]),Table[[#This Row],[Programme Partner]]),"")</f>
        <v>CARITAS</v>
      </c>
    </row>
    <row r="4359" spans="1:29" ht="16.5" customHeight="1">
      <c r="A4359" s="183"/>
      <c r="B4359" s="183" t="s">
        <v>8385</v>
      </c>
      <c r="C4359" s="195" t="s">
        <v>8350</v>
      </c>
      <c r="D4359" s="268" t="s">
        <v>8350</v>
      </c>
      <c r="E4359" s="233" t="s">
        <v>8351</v>
      </c>
      <c r="F4359" s="270" t="s">
        <v>27</v>
      </c>
      <c r="G4359" s="195" t="s">
        <v>8012</v>
      </c>
      <c r="H4359" t="s">
        <v>8364</v>
      </c>
      <c r="I4359" s="195" t="str">
        <f>IFERROR(VLOOKUP(Table[[#This Row],[Activity Details of Assistance]],WHAT!E:F,2,FALSE),"")</f>
        <v xml:space="preserve"># of door </v>
      </c>
      <c r="J4359" s="195"/>
      <c r="K4359">
        <v>4</v>
      </c>
      <c r="L4359" s="195" t="s">
        <v>28</v>
      </c>
      <c r="M4359" s="293" t="s">
        <v>13</v>
      </c>
      <c r="N4359" t="s">
        <v>14</v>
      </c>
      <c r="O4359" t="s">
        <v>309</v>
      </c>
      <c r="P4359" t="s">
        <v>1606</v>
      </c>
      <c r="Q4359" t="s">
        <v>6386</v>
      </c>
      <c r="R4359" s="230">
        <v>45230</v>
      </c>
      <c r="S4359" s="230">
        <v>45261</v>
      </c>
      <c r="T4359" t="s">
        <v>8407</v>
      </c>
      <c r="U4359" s="259"/>
      <c r="V4359" s="259"/>
      <c r="W4359" s="259"/>
      <c r="X4359" s="259"/>
      <c r="Y4359" s="260"/>
      <c r="Z4359" t="s">
        <v>8353</v>
      </c>
      <c r="AA4359" t="s">
        <v>8452</v>
      </c>
      <c r="AB4359">
        <v>1722524747</v>
      </c>
      <c r="AC4359" s="261" t="str">
        <f>_xlfn.IFNA(IF(Table[[#This Row],[Programme Partner]]&lt;&gt;Table[[#This Row],[Implementing Partner]],CONCATENATE(Table[[#This Row],[Programme Partner]],"-",Table[[#This Row],[Implementing Partner]]),Table[[#This Row],[Programme Partner]]),"")</f>
        <v>CARITAS</v>
      </c>
    </row>
    <row r="4360" spans="1:29" ht="16.5" customHeight="1">
      <c r="A4360" s="183"/>
      <c r="B4360" s="183" t="s">
        <v>8385</v>
      </c>
      <c r="C4360" s="195" t="s">
        <v>8350</v>
      </c>
      <c r="D4360" s="268" t="s">
        <v>8350</v>
      </c>
      <c r="E4360" s="233" t="s">
        <v>8351</v>
      </c>
      <c r="F4360" s="270" t="s">
        <v>27</v>
      </c>
      <c r="G4360" s="195" t="s">
        <v>8012</v>
      </c>
      <c r="H4360" t="s">
        <v>8365</v>
      </c>
      <c r="I4360" s="195" t="str">
        <f>IFERROR(VLOOKUP(Table[[#This Row],[Activity Details of Assistance]],WHAT!E:F,2,FALSE),"")</f>
        <v># of door</v>
      </c>
      <c r="J4360" s="195"/>
      <c r="K4360">
        <v>10</v>
      </c>
      <c r="L4360" s="195" t="s">
        <v>28</v>
      </c>
      <c r="M4360" s="293" t="s">
        <v>13</v>
      </c>
      <c r="N4360" t="s">
        <v>14</v>
      </c>
      <c r="O4360" t="s">
        <v>309</v>
      </c>
      <c r="P4360" t="s">
        <v>1606</v>
      </c>
      <c r="Q4360" t="s">
        <v>6386</v>
      </c>
      <c r="R4360" s="230">
        <v>45230</v>
      </c>
      <c r="S4360" s="230">
        <v>45261</v>
      </c>
      <c r="T4360" t="s">
        <v>8407</v>
      </c>
      <c r="U4360" s="259"/>
      <c r="V4360" s="259"/>
      <c r="W4360" s="259"/>
      <c r="X4360" s="259"/>
      <c r="Y4360" s="260"/>
      <c r="Z4360" t="s">
        <v>8353</v>
      </c>
      <c r="AA4360" t="s">
        <v>8452</v>
      </c>
      <c r="AB4360">
        <v>1722524747</v>
      </c>
      <c r="AC4360" s="261" t="str">
        <f>_xlfn.IFNA(IF(Table[[#This Row],[Programme Partner]]&lt;&gt;Table[[#This Row],[Implementing Partner]],CONCATENATE(Table[[#This Row],[Programme Partner]],"-",Table[[#This Row],[Implementing Partner]]),Table[[#This Row],[Programme Partner]]),"")</f>
        <v>CARITAS</v>
      </c>
    </row>
    <row r="4361" spans="1:29" ht="16.5" customHeight="1">
      <c r="A4361" s="183"/>
      <c r="B4361" s="183" t="s">
        <v>8385</v>
      </c>
      <c r="C4361" s="195" t="s">
        <v>8350</v>
      </c>
      <c r="D4361" s="268" t="s">
        <v>8350</v>
      </c>
      <c r="E4361" s="233" t="s">
        <v>8351</v>
      </c>
      <c r="F4361" s="270" t="s">
        <v>27</v>
      </c>
      <c r="G4361" s="195" t="s">
        <v>8012</v>
      </c>
      <c r="H4361" t="s">
        <v>8312</v>
      </c>
      <c r="I4361" s="195" t="str">
        <f>IFERROR(VLOOKUP(Table[[#This Row],[Activity Details of Assistance]],WHAT!E:F,2,FALSE),"")</f>
        <v># of door</v>
      </c>
      <c r="J4361" s="195"/>
      <c r="K4361">
        <v>7</v>
      </c>
      <c r="L4361" s="195" t="s">
        <v>28</v>
      </c>
      <c r="M4361" s="293" t="s">
        <v>13</v>
      </c>
      <c r="N4361" t="s">
        <v>14</v>
      </c>
      <c r="O4361" t="s">
        <v>309</v>
      </c>
      <c r="P4361" t="s">
        <v>1606</v>
      </c>
      <c r="Q4361" t="s">
        <v>6386</v>
      </c>
      <c r="R4361" s="230">
        <v>45230</v>
      </c>
      <c r="S4361" s="230">
        <v>45261</v>
      </c>
      <c r="T4361" t="s">
        <v>8407</v>
      </c>
      <c r="U4361" s="259"/>
      <c r="V4361" s="259"/>
      <c r="W4361" s="259"/>
      <c r="X4361" s="259"/>
      <c r="Y4361" s="260"/>
      <c r="Z4361" t="s">
        <v>8353</v>
      </c>
      <c r="AA4361" t="s">
        <v>8452</v>
      </c>
      <c r="AB4361">
        <v>1722524747</v>
      </c>
      <c r="AC4361" s="261" t="str">
        <f>_xlfn.IFNA(IF(Table[[#This Row],[Programme Partner]]&lt;&gt;Table[[#This Row],[Implementing Partner]],CONCATENATE(Table[[#This Row],[Programme Partner]],"-",Table[[#This Row],[Implementing Partner]]),Table[[#This Row],[Programme Partner]]),"")</f>
        <v>CARITAS</v>
      </c>
    </row>
    <row r="4362" spans="1:29" ht="16.5" customHeight="1">
      <c r="A4362" s="183"/>
      <c r="B4362" s="183" t="s">
        <v>8385</v>
      </c>
      <c r="C4362" s="195" t="s">
        <v>8350</v>
      </c>
      <c r="D4362" s="268" t="s">
        <v>8350</v>
      </c>
      <c r="E4362" s="233" t="s">
        <v>8351</v>
      </c>
      <c r="F4362" s="270" t="s">
        <v>27</v>
      </c>
      <c r="G4362" s="195" t="s">
        <v>8013</v>
      </c>
      <c r="H4362" t="s">
        <v>8286</v>
      </c>
      <c r="I4362" s="195" t="str">
        <f>IFERROR(VLOOKUP(Table[[#This Row],[Activity Details of Assistance]],WHAT!E:F,2,FALSE),"")</f>
        <v># of HP sessions at community level</v>
      </c>
      <c r="J4362" s="195"/>
      <c r="K4362">
        <v>122</v>
      </c>
      <c r="L4362" s="195" t="s">
        <v>28</v>
      </c>
      <c r="M4362" s="293" t="s">
        <v>13</v>
      </c>
      <c r="N4362" t="s">
        <v>14</v>
      </c>
      <c r="O4362" t="s">
        <v>309</v>
      </c>
      <c r="P4362" t="s">
        <v>1606</v>
      </c>
      <c r="Q4362" t="s">
        <v>6386</v>
      </c>
      <c r="R4362" s="230">
        <v>45230</v>
      </c>
      <c r="S4362" s="230">
        <v>45261</v>
      </c>
      <c r="T4362" t="s">
        <v>8407</v>
      </c>
      <c r="U4362" s="259"/>
      <c r="V4362" s="259"/>
      <c r="W4362" s="259"/>
      <c r="X4362" s="259"/>
      <c r="Y4362" s="260"/>
      <c r="Z4362" t="s">
        <v>8353</v>
      </c>
      <c r="AA4362" t="s">
        <v>8452</v>
      </c>
      <c r="AB4362">
        <v>1722524747</v>
      </c>
      <c r="AC4362" s="261" t="str">
        <f>_xlfn.IFNA(IF(Table[[#This Row],[Programme Partner]]&lt;&gt;Table[[#This Row],[Implementing Partner]],CONCATENATE(Table[[#This Row],[Programme Partner]],"-",Table[[#This Row],[Implementing Partner]]),Table[[#This Row],[Programme Partner]]),"")</f>
        <v>CARITAS</v>
      </c>
    </row>
    <row r="4363" spans="1:29" ht="16.5" customHeight="1">
      <c r="A4363" s="183"/>
      <c r="B4363" s="183" t="s">
        <v>8385</v>
      </c>
      <c r="C4363" s="195" t="s">
        <v>8350</v>
      </c>
      <c r="D4363" s="268" t="s">
        <v>8350</v>
      </c>
      <c r="E4363" s="233" t="s">
        <v>8351</v>
      </c>
      <c r="F4363" s="270" t="s">
        <v>27</v>
      </c>
      <c r="G4363" s="195" t="s">
        <v>8013</v>
      </c>
      <c r="H4363" t="s">
        <v>8287</v>
      </c>
      <c r="I4363" s="195" t="str">
        <f>IFERROR(VLOOKUP(Table[[#This Row],[Activity Details of Assistance]],WHAT!E:F,2,FALSE),"")</f>
        <v># of HP sessions at HH level</v>
      </c>
      <c r="J4363" s="195"/>
      <c r="K4363">
        <v>914</v>
      </c>
      <c r="L4363" s="195" t="s">
        <v>28</v>
      </c>
      <c r="M4363" s="293" t="s">
        <v>13</v>
      </c>
      <c r="N4363" t="s">
        <v>14</v>
      </c>
      <c r="O4363" t="s">
        <v>309</v>
      </c>
      <c r="P4363" t="s">
        <v>1606</v>
      </c>
      <c r="Q4363" t="s">
        <v>6386</v>
      </c>
      <c r="R4363" s="230">
        <v>45230</v>
      </c>
      <c r="S4363" s="230">
        <v>45261</v>
      </c>
      <c r="T4363" t="s">
        <v>8407</v>
      </c>
      <c r="U4363" s="259"/>
      <c r="V4363" s="259"/>
      <c r="W4363" s="259"/>
      <c r="X4363" s="259"/>
      <c r="Y4363" s="260"/>
      <c r="Z4363" t="s">
        <v>8353</v>
      </c>
      <c r="AA4363" t="s">
        <v>8452</v>
      </c>
      <c r="AB4363">
        <v>1722524747</v>
      </c>
      <c r="AC4363" s="261" t="str">
        <f>_xlfn.IFNA(IF(Table[[#This Row],[Programme Partner]]&lt;&gt;Table[[#This Row],[Implementing Partner]],CONCATENATE(Table[[#This Row],[Programme Partner]],"-",Table[[#This Row],[Implementing Partner]]),Table[[#This Row],[Programme Partner]]),"")</f>
        <v>CARITAS</v>
      </c>
    </row>
    <row r="4364" spans="1:29" ht="16.5" customHeight="1">
      <c r="A4364" s="183"/>
      <c r="B4364" s="183" t="s">
        <v>8385</v>
      </c>
      <c r="C4364" s="195" t="s">
        <v>8350</v>
      </c>
      <c r="D4364" s="268" t="s">
        <v>8350</v>
      </c>
      <c r="E4364" s="233" t="s">
        <v>8351</v>
      </c>
      <c r="F4364" s="270" t="s">
        <v>27</v>
      </c>
      <c r="G4364" s="195" t="s">
        <v>8013</v>
      </c>
      <c r="H4364" t="s">
        <v>8327</v>
      </c>
      <c r="I4364" s="195" t="str">
        <f>IFERROR(VLOOKUP(Table[[#This Row],[Activity Details of Assistance]],WHAT!E:F,2,FALSE),"")</f>
        <v># of HP sessions at institution level</v>
      </c>
      <c r="J4364" s="195"/>
      <c r="K4364">
        <v>4</v>
      </c>
      <c r="L4364" s="195" t="s">
        <v>28</v>
      </c>
      <c r="M4364" s="293" t="s">
        <v>13</v>
      </c>
      <c r="N4364" t="s">
        <v>14</v>
      </c>
      <c r="O4364" t="s">
        <v>309</v>
      </c>
      <c r="P4364" t="s">
        <v>1606</v>
      </c>
      <c r="Q4364" t="s">
        <v>6386</v>
      </c>
      <c r="R4364" s="230">
        <v>45230</v>
      </c>
      <c r="S4364" s="230">
        <v>45261</v>
      </c>
      <c r="T4364" t="s">
        <v>8407</v>
      </c>
      <c r="U4364" s="259"/>
      <c r="V4364" s="259"/>
      <c r="W4364" s="259"/>
      <c r="X4364" s="259"/>
      <c r="Y4364" s="260"/>
      <c r="Z4364" t="s">
        <v>8353</v>
      </c>
      <c r="AA4364" t="s">
        <v>8452</v>
      </c>
      <c r="AB4364">
        <v>1722524747</v>
      </c>
      <c r="AC4364" s="261" t="str">
        <f>_xlfn.IFNA(IF(Table[[#This Row],[Programme Partner]]&lt;&gt;Table[[#This Row],[Implementing Partner]],CONCATENATE(Table[[#This Row],[Programme Partner]],"-",Table[[#This Row],[Implementing Partner]]),Table[[#This Row],[Programme Partner]]),"")</f>
        <v>CARITAS</v>
      </c>
    </row>
    <row r="4365" spans="1:29" ht="16.5" customHeight="1">
      <c r="A4365" s="183"/>
      <c r="B4365" s="183" t="s">
        <v>8385</v>
      </c>
      <c r="C4365" s="195" t="s">
        <v>8350</v>
      </c>
      <c r="D4365" s="268" t="s">
        <v>8350</v>
      </c>
      <c r="E4365" s="233" t="s">
        <v>8351</v>
      </c>
      <c r="F4365" s="270" t="s">
        <v>27</v>
      </c>
      <c r="G4365" s="195" t="s">
        <v>8014</v>
      </c>
      <c r="H4365" t="s">
        <v>8412</v>
      </c>
      <c r="I4365" s="195" t="str">
        <f>IFERROR(VLOOKUP(Table[[#This Row],[Activity Details of Assistance]],WHAT!E:F,2,FALSE),"")</f>
        <v># of HH</v>
      </c>
      <c r="J4365" s="195"/>
      <c r="K4365">
        <v>145</v>
      </c>
      <c r="L4365" s="195" t="s">
        <v>28</v>
      </c>
      <c r="M4365" s="293" t="s">
        <v>13</v>
      </c>
      <c r="N4365" t="s">
        <v>14</v>
      </c>
      <c r="O4365" t="s">
        <v>309</v>
      </c>
      <c r="P4365" t="s">
        <v>1606</v>
      </c>
      <c r="Q4365" t="s">
        <v>6386</v>
      </c>
      <c r="R4365" s="230">
        <v>45230</v>
      </c>
      <c r="S4365" s="230">
        <v>45261</v>
      </c>
      <c r="T4365" t="s">
        <v>8407</v>
      </c>
      <c r="U4365" s="259"/>
      <c r="V4365" s="259"/>
      <c r="W4365" s="259"/>
      <c r="X4365" s="259"/>
      <c r="Y4365" s="260"/>
      <c r="Z4365" t="s">
        <v>8353</v>
      </c>
      <c r="AA4365" t="s">
        <v>8452</v>
      </c>
      <c r="AB4365">
        <v>1722524747</v>
      </c>
      <c r="AC4365" s="261" t="str">
        <f>_xlfn.IFNA(IF(Table[[#This Row],[Programme Partner]]&lt;&gt;Table[[#This Row],[Implementing Partner]],CONCATENATE(Table[[#This Row],[Programme Partner]],"-",Table[[#This Row],[Implementing Partner]]),Table[[#This Row],[Programme Partner]]),"")</f>
        <v>CARITAS</v>
      </c>
    </row>
    <row r="4366" spans="1:29" ht="16.5" customHeight="1">
      <c r="A4366" s="183"/>
      <c r="B4366" s="183" t="s">
        <v>8385</v>
      </c>
      <c r="C4366" s="195" t="s">
        <v>8350</v>
      </c>
      <c r="D4366" s="268" t="s">
        <v>8350</v>
      </c>
      <c r="E4366" s="233" t="s">
        <v>8351</v>
      </c>
      <c r="F4366" s="270" t="s">
        <v>27</v>
      </c>
      <c r="G4366" s="195" t="s">
        <v>8011</v>
      </c>
      <c r="H4366" t="s">
        <v>8363</v>
      </c>
      <c r="I4366" s="195" t="str">
        <f>IFERROR(VLOOKUP(Table[[#This Row],[Activity Details of Assistance]],WHAT!E:F,2,FALSE),"")</f>
        <v># of tube well</v>
      </c>
      <c r="J4366" s="195"/>
      <c r="K4366">
        <v>11</v>
      </c>
      <c r="L4366" s="195" t="s">
        <v>28</v>
      </c>
      <c r="M4366" s="293" t="s">
        <v>13</v>
      </c>
      <c r="N4366" t="s">
        <v>14</v>
      </c>
      <c r="O4366" t="s">
        <v>309</v>
      </c>
      <c r="P4366" t="s">
        <v>1606</v>
      </c>
      <c r="Q4366" t="s">
        <v>4668</v>
      </c>
      <c r="R4366" s="230">
        <v>45230</v>
      </c>
      <c r="S4366" s="230">
        <v>45261</v>
      </c>
      <c r="T4366" t="s">
        <v>8407</v>
      </c>
      <c r="U4366" s="259"/>
      <c r="V4366" s="259"/>
      <c r="W4366" s="259"/>
      <c r="X4366" s="259"/>
      <c r="Y4366" s="260"/>
      <c r="Z4366" t="s">
        <v>8353</v>
      </c>
      <c r="AA4366" t="s">
        <v>8452</v>
      </c>
      <c r="AB4366">
        <v>1722524747</v>
      </c>
      <c r="AC4366" s="261" t="str">
        <f>_xlfn.IFNA(IF(Table[[#This Row],[Programme Partner]]&lt;&gt;Table[[#This Row],[Implementing Partner]],CONCATENATE(Table[[#This Row],[Programme Partner]],"-",Table[[#This Row],[Implementing Partner]]),Table[[#This Row],[Programme Partner]]),"")</f>
        <v>CARITAS</v>
      </c>
    </row>
    <row r="4367" spans="1:29" ht="16.5" customHeight="1">
      <c r="A4367" s="183"/>
      <c r="B4367" s="183" t="s">
        <v>8385</v>
      </c>
      <c r="C4367" s="195" t="s">
        <v>8350</v>
      </c>
      <c r="D4367" s="268" t="s">
        <v>8350</v>
      </c>
      <c r="E4367" s="233" t="s">
        <v>8351</v>
      </c>
      <c r="F4367" s="270" t="s">
        <v>27</v>
      </c>
      <c r="G4367" s="195" t="s">
        <v>8012</v>
      </c>
      <c r="H4367" t="s">
        <v>8364</v>
      </c>
      <c r="I4367" s="195" t="str">
        <f>IFERROR(VLOOKUP(Table[[#This Row],[Activity Details of Assistance]],WHAT!E:F,2,FALSE),"")</f>
        <v xml:space="preserve"># of door </v>
      </c>
      <c r="J4367" s="195"/>
      <c r="K4367">
        <v>4</v>
      </c>
      <c r="L4367" s="195" t="s">
        <v>28</v>
      </c>
      <c r="M4367" s="293" t="s">
        <v>13</v>
      </c>
      <c r="N4367" t="s">
        <v>14</v>
      </c>
      <c r="O4367" t="s">
        <v>309</v>
      </c>
      <c r="P4367" t="s">
        <v>1606</v>
      </c>
      <c r="Q4367" t="s">
        <v>4668</v>
      </c>
      <c r="R4367" s="230">
        <v>45230</v>
      </c>
      <c r="S4367" s="230">
        <v>45261</v>
      </c>
      <c r="T4367" t="s">
        <v>8407</v>
      </c>
      <c r="U4367" s="259"/>
      <c r="V4367" s="259"/>
      <c r="W4367" s="259"/>
      <c r="X4367" s="259"/>
      <c r="Y4367" s="260"/>
      <c r="Z4367" t="s">
        <v>8353</v>
      </c>
      <c r="AA4367" t="s">
        <v>8452</v>
      </c>
      <c r="AB4367">
        <v>1722524747</v>
      </c>
      <c r="AC4367" s="261" t="str">
        <f>_xlfn.IFNA(IF(Table[[#This Row],[Programme Partner]]&lt;&gt;Table[[#This Row],[Implementing Partner]],CONCATENATE(Table[[#This Row],[Programme Partner]],"-",Table[[#This Row],[Implementing Partner]]),Table[[#This Row],[Programme Partner]]),"")</f>
        <v>CARITAS</v>
      </c>
    </row>
    <row r="4368" spans="1:29" ht="16.5" customHeight="1">
      <c r="A4368" s="183"/>
      <c r="B4368" s="183" t="s">
        <v>8385</v>
      </c>
      <c r="C4368" s="195" t="s">
        <v>8350</v>
      </c>
      <c r="D4368" s="268" t="s">
        <v>8350</v>
      </c>
      <c r="E4368" s="233" t="s">
        <v>8351</v>
      </c>
      <c r="F4368" s="270" t="s">
        <v>27</v>
      </c>
      <c r="G4368" s="195" t="s">
        <v>8012</v>
      </c>
      <c r="H4368" t="s">
        <v>8365</v>
      </c>
      <c r="I4368" s="195" t="str">
        <f>IFERROR(VLOOKUP(Table[[#This Row],[Activity Details of Assistance]],WHAT!E:F,2,FALSE),"")</f>
        <v># of door</v>
      </c>
      <c r="J4368" s="195"/>
      <c r="K4368">
        <v>16</v>
      </c>
      <c r="L4368" s="195" t="s">
        <v>28</v>
      </c>
      <c r="M4368" s="293" t="s">
        <v>13</v>
      </c>
      <c r="N4368" t="s">
        <v>14</v>
      </c>
      <c r="O4368" t="s">
        <v>309</v>
      </c>
      <c r="P4368" t="s">
        <v>1606</v>
      </c>
      <c r="Q4368" t="s">
        <v>4668</v>
      </c>
      <c r="R4368" s="230">
        <v>45230</v>
      </c>
      <c r="S4368" s="230">
        <v>45261</v>
      </c>
      <c r="T4368" t="s">
        <v>8407</v>
      </c>
      <c r="U4368" s="259"/>
      <c r="V4368" s="259"/>
      <c r="W4368" s="259"/>
      <c r="X4368" s="259"/>
      <c r="Y4368" s="260"/>
      <c r="Z4368" t="s">
        <v>8353</v>
      </c>
      <c r="AA4368" t="s">
        <v>8452</v>
      </c>
      <c r="AB4368">
        <v>1722524747</v>
      </c>
      <c r="AC4368" s="261" t="str">
        <f>_xlfn.IFNA(IF(Table[[#This Row],[Programme Partner]]&lt;&gt;Table[[#This Row],[Implementing Partner]],CONCATENATE(Table[[#This Row],[Programme Partner]],"-",Table[[#This Row],[Implementing Partner]]),Table[[#This Row],[Programme Partner]]),"")</f>
        <v>CARITAS</v>
      </c>
    </row>
    <row r="4369" spans="1:29" ht="16.5" customHeight="1">
      <c r="A4369" s="183"/>
      <c r="B4369" s="183" t="s">
        <v>8385</v>
      </c>
      <c r="C4369" s="195" t="s">
        <v>8350</v>
      </c>
      <c r="D4369" s="268" t="s">
        <v>8350</v>
      </c>
      <c r="E4369" s="233" t="s">
        <v>8351</v>
      </c>
      <c r="F4369" s="270" t="s">
        <v>27</v>
      </c>
      <c r="G4369" s="195" t="s">
        <v>8012</v>
      </c>
      <c r="H4369" t="s">
        <v>8312</v>
      </c>
      <c r="I4369" s="195" t="str">
        <f>IFERROR(VLOOKUP(Table[[#This Row],[Activity Details of Assistance]],WHAT!E:F,2,FALSE),"")</f>
        <v># of door</v>
      </c>
      <c r="J4369" s="195"/>
      <c r="K4369">
        <v>27</v>
      </c>
      <c r="L4369" s="195" t="s">
        <v>28</v>
      </c>
      <c r="M4369" s="293" t="s">
        <v>13</v>
      </c>
      <c r="N4369" t="s">
        <v>14</v>
      </c>
      <c r="O4369" t="s">
        <v>309</v>
      </c>
      <c r="P4369" t="s">
        <v>1606</v>
      </c>
      <c r="Q4369" t="s">
        <v>4668</v>
      </c>
      <c r="R4369" s="230">
        <v>45230</v>
      </c>
      <c r="S4369" s="230">
        <v>45261</v>
      </c>
      <c r="T4369" t="s">
        <v>8407</v>
      </c>
      <c r="U4369" s="259"/>
      <c r="V4369" s="259"/>
      <c r="W4369" s="259"/>
      <c r="X4369" s="259"/>
      <c r="Y4369" s="260"/>
      <c r="Z4369" t="s">
        <v>8353</v>
      </c>
      <c r="AA4369" t="s">
        <v>8452</v>
      </c>
      <c r="AB4369">
        <v>1722524747</v>
      </c>
      <c r="AC4369" s="261" t="str">
        <f>_xlfn.IFNA(IF(Table[[#This Row],[Programme Partner]]&lt;&gt;Table[[#This Row],[Implementing Partner]],CONCATENATE(Table[[#This Row],[Programme Partner]],"-",Table[[#This Row],[Implementing Partner]]),Table[[#This Row],[Programme Partner]]),"")</f>
        <v>CARITAS</v>
      </c>
    </row>
    <row r="4370" spans="1:29" ht="16.5" customHeight="1">
      <c r="A4370" s="183"/>
      <c r="B4370" s="183" t="s">
        <v>8385</v>
      </c>
      <c r="C4370" s="195" t="s">
        <v>8350</v>
      </c>
      <c r="D4370" s="268" t="s">
        <v>8350</v>
      </c>
      <c r="E4370" s="233" t="s">
        <v>8351</v>
      </c>
      <c r="F4370" s="270" t="s">
        <v>27</v>
      </c>
      <c r="G4370" s="195" t="s">
        <v>8013</v>
      </c>
      <c r="H4370" t="s">
        <v>8286</v>
      </c>
      <c r="I4370" s="195" t="str">
        <f>IFERROR(VLOOKUP(Table[[#This Row],[Activity Details of Assistance]],WHAT!E:F,2,FALSE),"")</f>
        <v># of HP sessions at community level</v>
      </c>
      <c r="J4370" s="195"/>
      <c r="K4370">
        <v>416</v>
      </c>
      <c r="L4370" s="195" t="s">
        <v>28</v>
      </c>
      <c r="M4370" s="293" t="s">
        <v>13</v>
      </c>
      <c r="N4370" t="s">
        <v>14</v>
      </c>
      <c r="O4370" t="s">
        <v>309</v>
      </c>
      <c r="P4370" t="s">
        <v>1606</v>
      </c>
      <c r="Q4370" t="s">
        <v>4668</v>
      </c>
      <c r="R4370" s="230">
        <v>45230</v>
      </c>
      <c r="S4370" s="230">
        <v>45261</v>
      </c>
      <c r="T4370" t="s">
        <v>8407</v>
      </c>
      <c r="U4370" s="259"/>
      <c r="V4370" s="259"/>
      <c r="W4370" s="259"/>
      <c r="X4370" s="259"/>
      <c r="Y4370" s="260"/>
      <c r="Z4370" t="s">
        <v>8353</v>
      </c>
      <c r="AA4370" t="s">
        <v>8452</v>
      </c>
      <c r="AB4370">
        <v>1722524747</v>
      </c>
      <c r="AC4370" s="261" t="str">
        <f>_xlfn.IFNA(IF(Table[[#This Row],[Programme Partner]]&lt;&gt;Table[[#This Row],[Implementing Partner]],CONCATENATE(Table[[#This Row],[Programme Partner]],"-",Table[[#This Row],[Implementing Partner]]),Table[[#This Row],[Programme Partner]]),"")</f>
        <v>CARITAS</v>
      </c>
    </row>
    <row r="4371" spans="1:29" ht="16.5" customHeight="1">
      <c r="A4371" s="183"/>
      <c r="B4371" s="183" t="s">
        <v>8385</v>
      </c>
      <c r="C4371" s="195" t="s">
        <v>8350</v>
      </c>
      <c r="D4371" s="268" t="s">
        <v>8350</v>
      </c>
      <c r="E4371" s="233" t="s">
        <v>8351</v>
      </c>
      <c r="F4371" s="270" t="s">
        <v>27</v>
      </c>
      <c r="G4371" s="195" t="s">
        <v>8013</v>
      </c>
      <c r="H4371" t="s">
        <v>8287</v>
      </c>
      <c r="I4371" s="195" t="str">
        <f>IFERROR(VLOOKUP(Table[[#This Row],[Activity Details of Assistance]],WHAT!E:F,2,FALSE),"")</f>
        <v># of HP sessions at HH level</v>
      </c>
      <c r="J4371" s="195"/>
      <c r="K4371">
        <v>2399</v>
      </c>
      <c r="L4371" s="195" t="s">
        <v>28</v>
      </c>
      <c r="M4371" s="293" t="s">
        <v>13</v>
      </c>
      <c r="N4371" t="s">
        <v>14</v>
      </c>
      <c r="O4371" t="s">
        <v>309</v>
      </c>
      <c r="P4371" t="s">
        <v>1606</v>
      </c>
      <c r="Q4371" t="s">
        <v>4668</v>
      </c>
      <c r="R4371" s="230">
        <v>45230</v>
      </c>
      <c r="S4371" s="230">
        <v>45261</v>
      </c>
      <c r="T4371" t="s">
        <v>8407</v>
      </c>
      <c r="U4371" s="259"/>
      <c r="V4371" s="259"/>
      <c r="W4371" s="259"/>
      <c r="X4371" s="259"/>
      <c r="Y4371" s="260"/>
      <c r="Z4371" t="s">
        <v>8353</v>
      </c>
      <c r="AA4371" t="s">
        <v>8452</v>
      </c>
      <c r="AB4371">
        <v>1722524747</v>
      </c>
      <c r="AC4371" s="261" t="str">
        <f>_xlfn.IFNA(IF(Table[[#This Row],[Programme Partner]]&lt;&gt;Table[[#This Row],[Implementing Partner]],CONCATENATE(Table[[#This Row],[Programme Partner]],"-",Table[[#This Row],[Implementing Partner]]),Table[[#This Row],[Programme Partner]]),"")</f>
        <v>CARITAS</v>
      </c>
    </row>
    <row r="4372" spans="1:29" ht="16.5" customHeight="1">
      <c r="A4372" s="183"/>
      <c r="B4372" s="183" t="s">
        <v>8385</v>
      </c>
      <c r="C4372" s="195" t="s">
        <v>8350</v>
      </c>
      <c r="D4372" s="268" t="s">
        <v>8350</v>
      </c>
      <c r="E4372" s="233" t="s">
        <v>8351</v>
      </c>
      <c r="F4372" s="270" t="s">
        <v>27</v>
      </c>
      <c r="G4372" s="195" t="s">
        <v>8013</v>
      </c>
      <c r="H4372" t="s">
        <v>8327</v>
      </c>
      <c r="I4372" s="195" t="str">
        <f>IFERROR(VLOOKUP(Table[[#This Row],[Activity Details of Assistance]],WHAT!E:F,2,FALSE),"")</f>
        <v># of HP sessions at institution level</v>
      </c>
      <c r="J4372" s="195"/>
      <c r="K4372">
        <v>4</v>
      </c>
      <c r="L4372" s="195" t="s">
        <v>28</v>
      </c>
      <c r="M4372" s="293" t="s">
        <v>13</v>
      </c>
      <c r="N4372" t="s">
        <v>14</v>
      </c>
      <c r="O4372" t="s">
        <v>309</v>
      </c>
      <c r="P4372" t="s">
        <v>1606</v>
      </c>
      <c r="Q4372" t="s">
        <v>4668</v>
      </c>
      <c r="R4372" s="230">
        <v>45230</v>
      </c>
      <c r="S4372" s="230">
        <v>45261</v>
      </c>
      <c r="T4372" t="s">
        <v>8407</v>
      </c>
      <c r="U4372" s="259"/>
      <c r="V4372" s="259"/>
      <c r="W4372" s="259"/>
      <c r="X4372" s="259"/>
      <c r="Y4372" s="260"/>
      <c r="Z4372" t="s">
        <v>8353</v>
      </c>
      <c r="AA4372" t="s">
        <v>8452</v>
      </c>
      <c r="AB4372">
        <v>1722524747</v>
      </c>
      <c r="AC4372" s="261" t="str">
        <f>_xlfn.IFNA(IF(Table[[#This Row],[Programme Partner]]&lt;&gt;Table[[#This Row],[Implementing Partner]],CONCATENATE(Table[[#This Row],[Programme Partner]],"-",Table[[#This Row],[Implementing Partner]]),Table[[#This Row],[Programme Partner]]),"")</f>
        <v>CARITAS</v>
      </c>
    </row>
    <row r="4373" spans="1:29" ht="16.5" customHeight="1">
      <c r="A4373" s="183"/>
      <c r="B4373" s="183" t="s">
        <v>8385</v>
      </c>
      <c r="C4373" s="195" t="s">
        <v>8350</v>
      </c>
      <c r="D4373" s="268" t="s">
        <v>8350</v>
      </c>
      <c r="E4373" s="233" t="s">
        <v>8351</v>
      </c>
      <c r="F4373" s="270" t="s">
        <v>27</v>
      </c>
      <c r="G4373" s="195" t="s">
        <v>8014</v>
      </c>
      <c r="H4373" t="s">
        <v>8313</v>
      </c>
      <c r="I4373" s="195" t="str">
        <f>IFERROR(VLOOKUP(Table[[#This Row],[Activity Details of Assistance]],WHAT!E:F,2,FALSE),"")</f>
        <v># of campaign per camp </v>
      </c>
      <c r="J4373" s="195"/>
      <c r="K4373">
        <v>10</v>
      </c>
      <c r="L4373" s="195" t="s">
        <v>28</v>
      </c>
      <c r="M4373" s="293" t="s">
        <v>13</v>
      </c>
      <c r="N4373" t="s">
        <v>14</v>
      </c>
      <c r="O4373" t="s">
        <v>309</v>
      </c>
      <c r="P4373" t="s">
        <v>1606</v>
      </c>
      <c r="Q4373" t="s">
        <v>4668</v>
      </c>
      <c r="R4373" s="230">
        <v>45230</v>
      </c>
      <c r="S4373" s="230">
        <v>45261</v>
      </c>
      <c r="T4373" t="s">
        <v>8407</v>
      </c>
      <c r="U4373" s="259"/>
      <c r="V4373" s="259"/>
      <c r="W4373" s="259"/>
      <c r="X4373" s="259"/>
      <c r="Y4373" s="260"/>
      <c r="Z4373" t="s">
        <v>8353</v>
      </c>
      <c r="AA4373" t="s">
        <v>8452</v>
      </c>
      <c r="AB4373">
        <v>1722524747</v>
      </c>
      <c r="AC4373" s="261" t="str">
        <f>_xlfn.IFNA(IF(Table[[#This Row],[Programme Partner]]&lt;&gt;Table[[#This Row],[Implementing Partner]],CONCATENATE(Table[[#This Row],[Programme Partner]],"-",Table[[#This Row],[Implementing Partner]]),Table[[#This Row],[Programme Partner]]),"")</f>
        <v>CARITAS</v>
      </c>
    </row>
    <row r="4374" spans="1:29" ht="16.5" customHeight="1">
      <c r="A4374" s="183"/>
      <c r="B4374" s="183" t="s">
        <v>8385</v>
      </c>
      <c r="C4374" s="195" t="s">
        <v>8350</v>
      </c>
      <c r="D4374" s="268" t="s">
        <v>8350</v>
      </c>
      <c r="E4374" s="233" t="s">
        <v>8351</v>
      </c>
      <c r="F4374" s="270" t="s">
        <v>27</v>
      </c>
      <c r="G4374" s="195" t="s">
        <v>8014</v>
      </c>
      <c r="H4374" t="s">
        <v>8412</v>
      </c>
      <c r="I4374" s="195" t="str">
        <f>IFERROR(VLOOKUP(Table[[#This Row],[Activity Details of Assistance]],WHAT!E:F,2,FALSE),"")</f>
        <v># of HH</v>
      </c>
      <c r="J4374" s="195"/>
      <c r="K4374">
        <v>349</v>
      </c>
      <c r="L4374" s="195" t="s">
        <v>28</v>
      </c>
      <c r="M4374" s="293" t="s">
        <v>13</v>
      </c>
      <c r="N4374" t="s">
        <v>14</v>
      </c>
      <c r="O4374" t="s">
        <v>309</v>
      </c>
      <c r="P4374" t="s">
        <v>1606</v>
      </c>
      <c r="Q4374" t="s">
        <v>4668</v>
      </c>
      <c r="R4374" s="230">
        <v>45230</v>
      </c>
      <c r="S4374" s="230">
        <v>45261</v>
      </c>
      <c r="T4374" t="s">
        <v>8407</v>
      </c>
      <c r="U4374" s="259"/>
      <c r="V4374" s="259"/>
      <c r="W4374" s="259"/>
      <c r="X4374" s="259"/>
      <c r="Y4374" s="260"/>
      <c r="Z4374" t="s">
        <v>8353</v>
      </c>
      <c r="AA4374" t="s">
        <v>8452</v>
      </c>
      <c r="AB4374">
        <v>1722524747</v>
      </c>
      <c r="AC4374" s="261" t="str">
        <f>_xlfn.IFNA(IF(Table[[#This Row],[Programme Partner]]&lt;&gt;Table[[#This Row],[Implementing Partner]],CONCATENATE(Table[[#This Row],[Programme Partner]],"-",Table[[#This Row],[Implementing Partner]]),Table[[#This Row],[Programme Partner]]),"")</f>
        <v>CARITAS</v>
      </c>
    </row>
    <row r="4375" spans="1:29" ht="16.5" customHeight="1">
      <c r="A4375" s="183"/>
      <c r="B4375" s="183" t="s">
        <v>8385</v>
      </c>
      <c r="C4375" s="195" t="s">
        <v>8350</v>
      </c>
      <c r="D4375" s="268" t="s">
        <v>8350</v>
      </c>
      <c r="E4375" s="233" t="s">
        <v>5040</v>
      </c>
      <c r="F4375" s="270" t="s">
        <v>27</v>
      </c>
      <c r="G4375" s="195" t="s">
        <v>8011</v>
      </c>
      <c r="H4375" t="s">
        <v>8363</v>
      </c>
      <c r="I4375" s="195" t="str">
        <f>IFERROR(VLOOKUP(Table[[#This Row],[Activity Details of Assistance]],WHAT!E:F,2,FALSE),"")</f>
        <v># of tube well</v>
      </c>
      <c r="J4375" s="195"/>
      <c r="K4375">
        <v>6</v>
      </c>
      <c r="L4375" s="195" t="s">
        <v>28</v>
      </c>
      <c r="M4375" s="293" t="s">
        <v>13</v>
      </c>
      <c r="N4375" t="s">
        <v>14</v>
      </c>
      <c r="O4375" t="s">
        <v>309</v>
      </c>
      <c r="P4375" t="s">
        <v>1606</v>
      </c>
      <c r="Q4375" t="s">
        <v>6386</v>
      </c>
      <c r="R4375" s="230">
        <v>45230</v>
      </c>
      <c r="S4375" s="230">
        <v>45261</v>
      </c>
      <c r="T4375" t="s">
        <v>8407</v>
      </c>
      <c r="U4375" s="259"/>
      <c r="V4375" s="259"/>
      <c r="W4375" s="259"/>
      <c r="X4375" s="259"/>
      <c r="Y4375" s="260"/>
      <c r="Z4375" t="s">
        <v>8353</v>
      </c>
      <c r="AA4375" t="s">
        <v>8452</v>
      </c>
      <c r="AB4375">
        <v>1722524747</v>
      </c>
      <c r="AC4375" s="261" t="str">
        <f>_xlfn.IFNA(IF(Table[[#This Row],[Programme Partner]]&lt;&gt;Table[[#This Row],[Implementing Partner]],CONCATENATE(Table[[#This Row],[Programme Partner]],"-",Table[[#This Row],[Implementing Partner]]),Table[[#This Row],[Programme Partner]]),"")</f>
        <v>CARITAS</v>
      </c>
    </row>
    <row r="4376" spans="1:29" ht="16.5" customHeight="1">
      <c r="A4376" s="183"/>
      <c r="B4376" s="183" t="s">
        <v>8385</v>
      </c>
      <c r="C4376" s="195" t="s">
        <v>8350</v>
      </c>
      <c r="D4376" s="268" t="s">
        <v>8350</v>
      </c>
      <c r="E4376" s="233" t="s">
        <v>5040</v>
      </c>
      <c r="F4376" s="270" t="s">
        <v>27</v>
      </c>
      <c r="G4376" s="195" t="s">
        <v>8012</v>
      </c>
      <c r="H4376" t="s">
        <v>8364</v>
      </c>
      <c r="I4376" s="195" t="str">
        <f>IFERROR(VLOOKUP(Table[[#This Row],[Activity Details of Assistance]],WHAT!E:F,2,FALSE),"")</f>
        <v xml:space="preserve"># of door </v>
      </c>
      <c r="J4376" s="195"/>
      <c r="K4376">
        <v>2</v>
      </c>
      <c r="L4376" s="195" t="s">
        <v>28</v>
      </c>
      <c r="M4376" s="293" t="s">
        <v>13</v>
      </c>
      <c r="N4376" t="s">
        <v>14</v>
      </c>
      <c r="O4376" t="s">
        <v>309</v>
      </c>
      <c r="P4376" t="s">
        <v>1606</v>
      </c>
      <c r="Q4376" t="s">
        <v>6386</v>
      </c>
      <c r="R4376" s="230">
        <v>45230</v>
      </c>
      <c r="S4376" s="230">
        <v>45261</v>
      </c>
      <c r="T4376" t="s">
        <v>8407</v>
      </c>
      <c r="U4376" s="259"/>
      <c r="V4376" s="259"/>
      <c r="W4376" s="259"/>
      <c r="X4376" s="259"/>
      <c r="Y4376" s="260"/>
      <c r="Z4376" t="s">
        <v>8353</v>
      </c>
      <c r="AA4376" t="s">
        <v>8452</v>
      </c>
      <c r="AB4376">
        <v>1722524747</v>
      </c>
      <c r="AC4376" s="261" t="str">
        <f>_xlfn.IFNA(IF(Table[[#This Row],[Programme Partner]]&lt;&gt;Table[[#This Row],[Implementing Partner]],CONCATENATE(Table[[#This Row],[Programme Partner]],"-",Table[[#This Row],[Implementing Partner]]),Table[[#This Row],[Programme Partner]]),"")</f>
        <v>CARITAS</v>
      </c>
    </row>
    <row r="4377" spans="1:29" ht="16.5" customHeight="1">
      <c r="A4377" s="183"/>
      <c r="B4377" s="183" t="s">
        <v>8385</v>
      </c>
      <c r="C4377" s="195" t="s">
        <v>8350</v>
      </c>
      <c r="D4377" s="268" t="s">
        <v>8350</v>
      </c>
      <c r="E4377" s="233" t="s">
        <v>5040</v>
      </c>
      <c r="F4377" s="270" t="s">
        <v>27</v>
      </c>
      <c r="G4377" s="195" t="s">
        <v>8012</v>
      </c>
      <c r="H4377" t="s">
        <v>8365</v>
      </c>
      <c r="I4377" s="195" t="str">
        <f>IFERROR(VLOOKUP(Table[[#This Row],[Activity Details of Assistance]],WHAT!E:F,2,FALSE),"")</f>
        <v># of door</v>
      </c>
      <c r="J4377" s="195"/>
      <c r="K4377">
        <v>3</v>
      </c>
      <c r="L4377" s="195" t="s">
        <v>28</v>
      </c>
      <c r="M4377" s="293" t="s">
        <v>13</v>
      </c>
      <c r="N4377" t="s">
        <v>14</v>
      </c>
      <c r="O4377" t="s">
        <v>309</v>
      </c>
      <c r="P4377" t="s">
        <v>1606</v>
      </c>
      <c r="Q4377" t="s">
        <v>6386</v>
      </c>
      <c r="R4377" s="230">
        <v>45230</v>
      </c>
      <c r="S4377" s="230">
        <v>45261</v>
      </c>
      <c r="T4377" t="s">
        <v>8407</v>
      </c>
      <c r="U4377" s="259"/>
      <c r="V4377" s="259"/>
      <c r="W4377" s="259"/>
      <c r="X4377" s="259"/>
      <c r="Y4377" s="260"/>
      <c r="Z4377" t="s">
        <v>8353</v>
      </c>
      <c r="AA4377" t="s">
        <v>8452</v>
      </c>
      <c r="AB4377">
        <v>1722524747</v>
      </c>
      <c r="AC4377" s="261" t="str">
        <f>_xlfn.IFNA(IF(Table[[#This Row],[Programme Partner]]&lt;&gt;Table[[#This Row],[Implementing Partner]],CONCATENATE(Table[[#This Row],[Programme Partner]],"-",Table[[#This Row],[Implementing Partner]]),Table[[#This Row],[Programme Partner]]),"")</f>
        <v>CARITAS</v>
      </c>
    </row>
    <row r="4378" spans="1:29" ht="16.5" customHeight="1">
      <c r="A4378" s="183"/>
      <c r="B4378" s="183" t="s">
        <v>8385</v>
      </c>
      <c r="C4378" s="195" t="s">
        <v>8350</v>
      </c>
      <c r="D4378" s="268" t="s">
        <v>8350</v>
      </c>
      <c r="E4378" s="233" t="s">
        <v>5040</v>
      </c>
      <c r="F4378" s="270" t="s">
        <v>27</v>
      </c>
      <c r="G4378" s="195" t="s">
        <v>8014</v>
      </c>
      <c r="H4378" t="s">
        <v>8313</v>
      </c>
      <c r="I4378" s="195" t="str">
        <f>IFERROR(VLOOKUP(Table[[#This Row],[Activity Details of Assistance]],WHAT!E:F,2,FALSE),"")</f>
        <v># of campaign per camp </v>
      </c>
      <c r="J4378" s="195"/>
      <c r="K4378">
        <v>1</v>
      </c>
      <c r="L4378" s="195" t="s">
        <v>28</v>
      </c>
      <c r="M4378" s="293" t="s">
        <v>13</v>
      </c>
      <c r="N4378" t="s">
        <v>14</v>
      </c>
      <c r="O4378" t="s">
        <v>309</v>
      </c>
      <c r="P4378" t="s">
        <v>1606</v>
      </c>
      <c r="Q4378" t="s">
        <v>6386</v>
      </c>
      <c r="R4378" s="230">
        <v>45230</v>
      </c>
      <c r="S4378" s="230">
        <v>45261</v>
      </c>
      <c r="T4378" t="s">
        <v>8407</v>
      </c>
      <c r="U4378" s="259"/>
      <c r="V4378" s="259"/>
      <c r="W4378" s="259"/>
      <c r="X4378" s="259"/>
      <c r="Y4378" s="260"/>
      <c r="Z4378" t="s">
        <v>8353</v>
      </c>
      <c r="AA4378" t="s">
        <v>8452</v>
      </c>
      <c r="AB4378">
        <v>1722524747</v>
      </c>
      <c r="AC4378" s="261" t="str">
        <f>_xlfn.IFNA(IF(Table[[#This Row],[Programme Partner]]&lt;&gt;Table[[#This Row],[Implementing Partner]],CONCATENATE(Table[[#This Row],[Programme Partner]],"-",Table[[#This Row],[Implementing Partner]]),Table[[#This Row],[Programme Partner]]),"")</f>
        <v>CARITAS</v>
      </c>
    </row>
    <row r="4379" spans="1:29" ht="16.5" customHeight="1">
      <c r="A4379" s="183"/>
      <c r="B4379" s="183" t="s">
        <v>8385</v>
      </c>
      <c r="C4379" s="195" t="s">
        <v>8350</v>
      </c>
      <c r="D4379" s="268" t="s">
        <v>8350</v>
      </c>
      <c r="E4379" s="233" t="s">
        <v>5040</v>
      </c>
      <c r="F4379" s="270" t="s">
        <v>27</v>
      </c>
      <c r="G4379" s="195" t="s">
        <v>8011</v>
      </c>
      <c r="H4379" t="s">
        <v>8363</v>
      </c>
      <c r="I4379" s="195" t="str">
        <f>IFERROR(VLOOKUP(Table[[#This Row],[Activity Details of Assistance]],WHAT!E:F,2,FALSE),"")</f>
        <v># of tube well</v>
      </c>
      <c r="J4379" s="195"/>
      <c r="K4379">
        <v>39</v>
      </c>
      <c r="L4379" s="195" t="s">
        <v>28</v>
      </c>
      <c r="M4379" s="293" t="s">
        <v>13</v>
      </c>
      <c r="N4379" t="s">
        <v>14</v>
      </c>
      <c r="O4379" t="s">
        <v>309</v>
      </c>
      <c r="P4379" t="s">
        <v>1606</v>
      </c>
      <c r="Q4379" t="s">
        <v>4668</v>
      </c>
      <c r="R4379" s="230">
        <v>45230</v>
      </c>
      <c r="S4379" s="230">
        <v>45261</v>
      </c>
      <c r="T4379" t="s">
        <v>8407</v>
      </c>
      <c r="U4379" s="259"/>
      <c r="V4379" s="259"/>
      <c r="W4379" s="259"/>
      <c r="X4379" s="259"/>
      <c r="Y4379" s="260"/>
      <c r="Z4379" t="s">
        <v>8353</v>
      </c>
      <c r="AA4379" t="s">
        <v>8452</v>
      </c>
      <c r="AB4379">
        <v>1722524747</v>
      </c>
      <c r="AC4379" s="261" t="str">
        <f>_xlfn.IFNA(IF(Table[[#This Row],[Programme Partner]]&lt;&gt;Table[[#This Row],[Implementing Partner]],CONCATENATE(Table[[#This Row],[Programme Partner]],"-",Table[[#This Row],[Implementing Partner]]),Table[[#This Row],[Programme Partner]]),"")</f>
        <v>CARITAS</v>
      </c>
    </row>
    <row r="4380" spans="1:29" ht="16.5" customHeight="1">
      <c r="A4380" s="183"/>
      <c r="B4380" s="183" t="s">
        <v>8385</v>
      </c>
      <c r="C4380" s="195" t="s">
        <v>8350</v>
      </c>
      <c r="D4380" s="268" t="s">
        <v>8350</v>
      </c>
      <c r="E4380" s="233" t="s">
        <v>5040</v>
      </c>
      <c r="F4380" s="270" t="s">
        <v>27</v>
      </c>
      <c r="G4380" s="195" t="s">
        <v>8012</v>
      </c>
      <c r="H4380" t="s">
        <v>8365</v>
      </c>
      <c r="I4380" s="195" t="str">
        <f>IFERROR(VLOOKUP(Table[[#This Row],[Activity Details of Assistance]],WHAT!E:F,2,FALSE),"")</f>
        <v># of door</v>
      </c>
      <c r="J4380" s="195"/>
      <c r="K4380">
        <v>26</v>
      </c>
      <c r="L4380" s="195" t="s">
        <v>28</v>
      </c>
      <c r="M4380" s="293" t="s">
        <v>13</v>
      </c>
      <c r="N4380" t="s">
        <v>14</v>
      </c>
      <c r="O4380" t="s">
        <v>309</v>
      </c>
      <c r="P4380" t="s">
        <v>1606</v>
      </c>
      <c r="Q4380" t="s">
        <v>4668</v>
      </c>
      <c r="R4380" s="230">
        <v>45230</v>
      </c>
      <c r="S4380" s="230">
        <v>45261</v>
      </c>
      <c r="T4380" t="s">
        <v>8407</v>
      </c>
      <c r="U4380" s="259"/>
      <c r="V4380" s="259"/>
      <c r="W4380" s="259"/>
      <c r="X4380" s="259"/>
      <c r="Y4380" s="260"/>
      <c r="Z4380" t="s">
        <v>8353</v>
      </c>
      <c r="AA4380" t="s">
        <v>8452</v>
      </c>
      <c r="AB4380">
        <v>1722524747</v>
      </c>
      <c r="AC4380" s="261" t="str">
        <f>_xlfn.IFNA(IF(Table[[#This Row],[Programme Partner]]&lt;&gt;Table[[#This Row],[Implementing Partner]],CONCATENATE(Table[[#This Row],[Programme Partner]],"-",Table[[#This Row],[Implementing Partner]]),Table[[#This Row],[Programme Partner]]),"")</f>
        <v>CARITAS</v>
      </c>
    </row>
    <row r="4381" spans="1:29" ht="16.5" customHeight="1">
      <c r="A4381" s="183"/>
      <c r="B4381" s="183" t="s">
        <v>8385</v>
      </c>
      <c r="C4381" s="195" t="s">
        <v>8350</v>
      </c>
      <c r="D4381" s="268" t="s">
        <v>8350</v>
      </c>
      <c r="E4381" s="233" t="s">
        <v>5040</v>
      </c>
      <c r="F4381" s="270" t="s">
        <v>27</v>
      </c>
      <c r="G4381" s="195" t="s">
        <v>8012</v>
      </c>
      <c r="H4381" t="s">
        <v>8312</v>
      </c>
      <c r="I4381" s="195" t="str">
        <f>IFERROR(VLOOKUP(Table[[#This Row],[Activity Details of Assistance]],WHAT!E:F,2,FALSE),"")</f>
        <v># of door</v>
      </c>
      <c r="J4381" s="195"/>
      <c r="K4381">
        <v>95</v>
      </c>
      <c r="L4381" s="195" t="s">
        <v>28</v>
      </c>
      <c r="M4381" s="293" t="s">
        <v>13</v>
      </c>
      <c r="N4381" t="s">
        <v>14</v>
      </c>
      <c r="O4381" t="s">
        <v>309</v>
      </c>
      <c r="P4381" t="s">
        <v>1606</v>
      </c>
      <c r="Q4381" t="s">
        <v>4668</v>
      </c>
      <c r="R4381" s="230">
        <v>45230</v>
      </c>
      <c r="S4381" s="230">
        <v>45261</v>
      </c>
      <c r="T4381" t="s">
        <v>8407</v>
      </c>
      <c r="U4381" s="259"/>
      <c r="V4381" s="259"/>
      <c r="W4381" s="259"/>
      <c r="X4381" s="259"/>
      <c r="Y4381" s="260"/>
      <c r="Z4381" t="s">
        <v>8353</v>
      </c>
      <c r="AA4381" t="s">
        <v>8452</v>
      </c>
      <c r="AB4381">
        <v>1722524747</v>
      </c>
      <c r="AC4381" s="261" t="str">
        <f>_xlfn.IFNA(IF(Table[[#This Row],[Programme Partner]]&lt;&gt;Table[[#This Row],[Implementing Partner]],CONCATENATE(Table[[#This Row],[Programme Partner]],"-",Table[[#This Row],[Implementing Partner]]),Table[[#This Row],[Programme Partner]]),"")</f>
        <v>CARITAS</v>
      </c>
    </row>
    <row r="4382" spans="1:29" ht="16.5" customHeight="1">
      <c r="A4382" s="183"/>
      <c r="B4382" s="183" t="s">
        <v>8385</v>
      </c>
      <c r="C4382" s="195" t="s">
        <v>5275</v>
      </c>
      <c r="D4382" s="268" t="s">
        <v>5300</v>
      </c>
      <c r="E4382" s="233" t="s">
        <v>5275</v>
      </c>
      <c r="F4382" s="270" t="s">
        <v>27</v>
      </c>
      <c r="G4382" s="195" t="s">
        <v>8011</v>
      </c>
      <c r="H4382" t="s">
        <v>8363</v>
      </c>
      <c r="I4382" s="195" t="str">
        <f>IFERROR(VLOOKUP(Table[[#This Row],[Activity Details of Assistance]],WHAT!E:F,2,FALSE),"")</f>
        <v># of tube well</v>
      </c>
      <c r="J4382" s="195"/>
      <c r="K4382">
        <v>258</v>
      </c>
      <c r="L4382" s="195" t="s">
        <v>28</v>
      </c>
      <c r="M4382" s="293" t="s">
        <v>13</v>
      </c>
      <c r="N4382" t="s">
        <v>14</v>
      </c>
      <c r="O4382" t="s">
        <v>309</v>
      </c>
      <c r="P4382" t="s">
        <v>1606</v>
      </c>
      <c r="Q4382" t="s">
        <v>6475</v>
      </c>
      <c r="R4382" s="230">
        <v>45230</v>
      </c>
      <c r="S4382" s="230">
        <v>45323</v>
      </c>
      <c r="T4382" t="s">
        <v>8407</v>
      </c>
      <c r="U4382" s="259"/>
      <c r="V4382" s="259"/>
      <c r="W4382" s="259"/>
      <c r="X4382" s="259"/>
      <c r="Y4382" s="260"/>
      <c r="Z4382" t="s">
        <v>8440</v>
      </c>
      <c r="AA4382" t="s">
        <v>8443</v>
      </c>
      <c r="AB4382">
        <v>1686793411</v>
      </c>
      <c r="AC4382" s="261" t="str">
        <f>_xlfn.IFNA(IF(Table[[#This Row],[Programme Partner]]&lt;&gt;Table[[#This Row],[Implementing Partner]],CONCATENATE(Table[[#This Row],[Programme Partner]],"-",Table[[#This Row],[Implementing Partner]]),Table[[#This Row],[Programme Partner]]),"")</f>
        <v>UNICEF-WVI</v>
      </c>
    </row>
    <row r="4383" spans="1:29" ht="16.5" customHeight="1">
      <c r="A4383" s="183"/>
      <c r="B4383" s="183" t="s">
        <v>8385</v>
      </c>
      <c r="C4383" s="195" t="s">
        <v>5275</v>
      </c>
      <c r="D4383" s="268" t="s">
        <v>5300</v>
      </c>
      <c r="E4383" s="233" t="s">
        <v>5275</v>
      </c>
      <c r="F4383" s="270" t="s">
        <v>27</v>
      </c>
      <c r="G4383" s="195" t="s">
        <v>8012</v>
      </c>
      <c r="H4383" t="s">
        <v>8364</v>
      </c>
      <c r="I4383" s="195" t="str">
        <f>IFERROR(VLOOKUP(Table[[#This Row],[Activity Details of Assistance]],WHAT!E:F,2,FALSE),"")</f>
        <v xml:space="preserve"># of door </v>
      </c>
      <c r="J4383" s="195"/>
      <c r="K4383">
        <v>150</v>
      </c>
      <c r="L4383" s="195" t="s">
        <v>28</v>
      </c>
      <c r="M4383" s="293" t="s">
        <v>13</v>
      </c>
      <c r="N4383" t="s">
        <v>14</v>
      </c>
      <c r="O4383" t="s">
        <v>309</v>
      </c>
      <c r="P4383" t="s">
        <v>1606</v>
      </c>
      <c r="Q4383" t="s">
        <v>6475</v>
      </c>
      <c r="R4383" s="230">
        <v>45230</v>
      </c>
      <c r="S4383" s="230">
        <v>45323</v>
      </c>
      <c r="T4383" t="s">
        <v>8407</v>
      </c>
      <c r="U4383" s="259"/>
      <c r="V4383" s="259"/>
      <c r="W4383" s="259"/>
      <c r="X4383" s="259"/>
      <c r="Y4383" s="260"/>
      <c r="Z4383" t="s">
        <v>8440</v>
      </c>
      <c r="AA4383" t="s">
        <v>8443</v>
      </c>
      <c r="AB4383">
        <v>1686793411</v>
      </c>
      <c r="AC4383" s="261" t="str">
        <f>_xlfn.IFNA(IF(Table[[#This Row],[Programme Partner]]&lt;&gt;Table[[#This Row],[Implementing Partner]],CONCATENATE(Table[[#This Row],[Programme Partner]],"-",Table[[#This Row],[Implementing Partner]]),Table[[#This Row],[Programme Partner]]),"")</f>
        <v>UNICEF-WVI</v>
      </c>
    </row>
    <row r="4384" spans="1:29" ht="16.5" customHeight="1">
      <c r="A4384" s="183"/>
      <c r="B4384" s="183" t="s">
        <v>8385</v>
      </c>
      <c r="C4384" s="195" t="s">
        <v>5275</v>
      </c>
      <c r="D4384" s="268" t="s">
        <v>5300</v>
      </c>
      <c r="E4384" s="233" t="s">
        <v>5275</v>
      </c>
      <c r="F4384" s="270" t="s">
        <v>27</v>
      </c>
      <c r="G4384" s="195" t="s">
        <v>8012</v>
      </c>
      <c r="H4384" t="s">
        <v>8365</v>
      </c>
      <c r="I4384" s="195" t="str">
        <f>IFERROR(VLOOKUP(Table[[#This Row],[Activity Details of Assistance]],WHAT!E:F,2,FALSE),"")</f>
        <v># of door</v>
      </c>
      <c r="J4384" s="195"/>
      <c r="K4384">
        <v>486</v>
      </c>
      <c r="L4384" s="195" t="s">
        <v>28</v>
      </c>
      <c r="M4384" s="293" t="s">
        <v>13</v>
      </c>
      <c r="N4384" t="s">
        <v>14</v>
      </c>
      <c r="O4384" t="s">
        <v>309</v>
      </c>
      <c r="P4384" t="s">
        <v>1606</v>
      </c>
      <c r="Q4384" t="s">
        <v>6475</v>
      </c>
      <c r="R4384" s="230">
        <v>45230</v>
      </c>
      <c r="S4384" s="230">
        <v>45323</v>
      </c>
      <c r="T4384" t="s">
        <v>8407</v>
      </c>
      <c r="U4384" s="259"/>
      <c r="V4384" s="259"/>
      <c r="W4384" s="259"/>
      <c r="X4384" s="259"/>
      <c r="Y4384" s="260"/>
      <c r="Z4384" t="s">
        <v>8440</v>
      </c>
      <c r="AA4384" t="s">
        <v>8443</v>
      </c>
      <c r="AB4384">
        <v>1686793411</v>
      </c>
      <c r="AC4384" s="261" t="str">
        <f>_xlfn.IFNA(IF(Table[[#This Row],[Programme Partner]]&lt;&gt;Table[[#This Row],[Implementing Partner]],CONCATENATE(Table[[#This Row],[Programme Partner]],"-",Table[[#This Row],[Implementing Partner]]),Table[[#This Row],[Programme Partner]]),"")</f>
        <v>UNICEF-WVI</v>
      </c>
    </row>
    <row r="4385" spans="1:29" ht="16.5" customHeight="1">
      <c r="A4385" s="183"/>
      <c r="B4385" s="183" t="s">
        <v>8385</v>
      </c>
      <c r="C4385" s="195" t="s">
        <v>5275</v>
      </c>
      <c r="D4385" s="268" t="s">
        <v>5300</v>
      </c>
      <c r="E4385" s="233" t="s">
        <v>5275</v>
      </c>
      <c r="F4385" s="270" t="s">
        <v>27</v>
      </c>
      <c r="G4385" s="195" t="s">
        <v>8012</v>
      </c>
      <c r="H4385" t="s">
        <v>8312</v>
      </c>
      <c r="I4385" s="195" t="str">
        <f>IFERROR(VLOOKUP(Table[[#This Row],[Activity Details of Assistance]],WHAT!E:F,2,FALSE),"")</f>
        <v># of door</v>
      </c>
      <c r="J4385" s="195"/>
      <c r="K4385">
        <v>765</v>
      </c>
      <c r="L4385" s="195" t="s">
        <v>28</v>
      </c>
      <c r="M4385" s="293" t="s">
        <v>13</v>
      </c>
      <c r="N4385" t="s">
        <v>14</v>
      </c>
      <c r="O4385" t="s">
        <v>309</v>
      </c>
      <c r="P4385" t="s">
        <v>1606</v>
      </c>
      <c r="Q4385" t="s">
        <v>6475</v>
      </c>
      <c r="R4385" s="230">
        <v>45230</v>
      </c>
      <c r="S4385" s="230">
        <v>45323</v>
      </c>
      <c r="T4385" t="s">
        <v>8407</v>
      </c>
      <c r="U4385" s="259"/>
      <c r="V4385" s="259"/>
      <c r="W4385" s="259"/>
      <c r="X4385" s="259"/>
      <c r="Y4385" s="260"/>
      <c r="Z4385" t="s">
        <v>8440</v>
      </c>
      <c r="AA4385" t="s">
        <v>8443</v>
      </c>
      <c r="AB4385">
        <v>1686793411</v>
      </c>
      <c r="AC4385" s="261" t="str">
        <f>_xlfn.IFNA(IF(Table[[#This Row],[Programme Partner]]&lt;&gt;Table[[#This Row],[Implementing Partner]],CONCATENATE(Table[[#This Row],[Programme Partner]],"-",Table[[#This Row],[Implementing Partner]]),Table[[#This Row],[Programme Partner]]),"")</f>
        <v>UNICEF-WVI</v>
      </c>
    </row>
    <row r="4386" spans="1:29" ht="16.5" customHeight="1">
      <c r="A4386" s="183"/>
      <c r="B4386" s="183" t="s">
        <v>8385</v>
      </c>
      <c r="C4386" s="195" t="s">
        <v>5275</v>
      </c>
      <c r="D4386" s="268" t="s">
        <v>5300</v>
      </c>
      <c r="E4386" s="233" t="s">
        <v>5275</v>
      </c>
      <c r="F4386" s="270" t="s">
        <v>27</v>
      </c>
      <c r="G4386" s="195" t="s">
        <v>8013</v>
      </c>
      <c r="H4386" t="s">
        <v>8286</v>
      </c>
      <c r="I4386" s="195" t="str">
        <f>IFERROR(VLOOKUP(Table[[#This Row],[Activity Details of Assistance]],WHAT!E:F,2,FALSE),"")</f>
        <v># of HP sessions at community level</v>
      </c>
      <c r="J4386" s="195"/>
      <c r="K4386">
        <v>1286</v>
      </c>
      <c r="L4386" s="195" t="s">
        <v>28</v>
      </c>
      <c r="M4386" s="293" t="s">
        <v>13</v>
      </c>
      <c r="N4386" t="s">
        <v>14</v>
      </c>
      <c r="O4386" t="s">
        <v>309</v>
      </c>
      <c r="P4386" t="s">
        <v>1606</v>
      </c>
      <c r="Q4386" t="s">
        <v>6475</v>
      </c>
      <c r="R4386" s="230">
        <v>45230</v>
      </c>
      <c r="S4386" s="230">
        <v>45323</v>
      </c>
      <c r="T4386" t="s">
        <v>8407</v>
      </c>
      <c r="U4386" s="259"/>
      <c r="V4386" s="259"/>
      <c r="W4386" s="259"/>
      <c r="X4386" s="259"/>
      <c r="Y4386" s="260"/>
      <c r="Z4386" t="s">
        <v>8440</v>
      </c>
      <c r="AA4386" t="s">
        <v>8443</v>
      </c>
      <c r="AB4386">
        <v>1686793411</v>
      </c>
      <c r="AC4386" s="261" t="str">
        <f>_xlfn.IFNA(IF(Table[[#This Row],[Programme Partner]]&lt;&gt;Table[[#This Row],[Implementing Partner]],CONCATENATE(Table[[#This Row],[Programme Partner]],"-",Table[[#This Row],[Implementing Partner]]),Table[[#This Row],[Programme Partner]]),"")</f>
        <v>UNICEF-WVI</v>
      </c>
    </row>
    <row r="4387" spans="1:29" ht="16.5" customHeight="1">
      <c r="A4387" s="183"/>
      <c r="B4387" s="183" t="s">
        <v>8385</v>
      </c>
      <c r="C4387" s="195" t="s">
        <v>5275</v>
      </c>
      <c r="D4387" s="268" t="s">
        <v>5300</v>
      </c>
      <c r="E4387" s="233" t="s">
        <v>5275</v>
      </c>
      <c r="F4387" s="270" t="s">
        <v>27</v>
      </c>
      <c r="G4387" s="195" t="s">
        <v>8013</v>
      </c>
      <c r="H4387" t="s">
        <v>8287</v>
      </c>
      <c r="I4387" s="195" t="str">
        <f>IFERROR(VLOOKUP(Table[[#This Row],[Activity Details of Assistance]],WHAT!E:F,2,FALSE),"")</f>
        <v># of HP sessions at HH level</v>
      </c>
      <c r="J4387" s="195"/>
      <c r="K4387">
        <v>5021</v>
      </c>
      <c r="L4387" s="195" t="s">
        <v>28</v>
      </c>
      <c r="M4387" s="293" t="s">
        <v>13</v>
      </c>
      <c r="N4387" t="s">
        <v>14</v>
      </c>
      <c r="O4387" t="s">
        <v>309</v>
      </c>
      <c r="P4387" t="s">
        <v>1606</v>
      </c>
      <c r="Q4387" t="s">
        <v>6475</v>
      </c>
      <c r="R4387" s="230">
        <v>45230</v>
      </c>
      <c r="S4387" s="230">
        <v>45323</v>
      </c>
      <c r="T4387" t="s">
        <v>8407</v>
      </c>
      <c r="U4387" s="259"/>
      <c r="V4387" s="259"/>
      <c r="W4387" s="259"/>
      <c r="X4387" s="259"/>
      <c r="Y4387" s="260"/>
      <c r="Z4387" t="s">
        <v>8440</v>
      </c>
      <c r="AA4387" t="s">
        <v>8443</v>
      </c>
      <c r="AB4387">
        <v>1686793411</v>
      </c>
      <c r="AC4387" s="261" t="str">
        <f>_xlfn.IFNA(IF(Table[[#This Row],[Programme Partner]]&lt;&gt;Table[[#This Row],[Implementing Partner]],CONCATENATE(Table[[#This Row],[Programme Partner]],"-",Table[[#This Row],[Implementing Partner]]),Table[[#This Row],[Programme Partner]]),"")</f>
        <v>UNICEF-WVI</v>
      </c>
    </row>
    <row r="4388" spans="1:29" ht="16.5" customHeight="1">
      <c r="A4388" s="183"/>
      <c r="B4388" s="183" t="s">
        <v>8385</v>
      </c>
      <c r="C4388" s="195" t="s">
        <v>5275</v>
      </c>
      <c r="D4388" s="268" t="s">
        <v>5300</v>
      </c>
      <c r="E4388" s="233" t="s">
        <v>5275</v>
      </c>
      <c r="F4388" s="270" t="s">
        <v>27</v>
      </c>
      <c r="G4388" s="195" t="s">
        <v>8013</v>
      </c>
      <c r="H4388" t="s">
        <v>8327</v>
      </c>
      <c r="I4388" s="195" t="str">
        <f>IFERROR(VLOOKUP(Table[[#This Row],[Activity Details of Assistance]],WHAT!E:F,2,FALSE),"")</f>
        <v># of HP sessions at institution level</v>
      </c>
      <c r="J4388" s="195"/>
      <c r="K4388">
        <v>112</v>
      </c>
      <c r="L4388" s="195" t="s">
        <v>28</v>
      </c>
      <c r="M4388" s="293" t="s">
        <v>13</v>
      </c>
      <c r="N4388" t="s">
        <v>14</v>
      </c>
      <c r="O4388" t="s">
        <v>309</v>
      </c>
      <c r="P4388" t="s">
        <v>1606</v>
      </c>
      <c r="Q4388" t="s">
        <v>6475</v>
      </c>
      <c r="R4388" s="230">
        <v>45230</v>
      </c>
      <c r="S4388" s="230">
        <v>45323</v>
      </c>
      <c r="T4388" t="s">
        <v>8407</v>
      </c>
      <c r="U4388" s="259"/>
      <c r="V4388" s="259"/>
      <c r="W4388" s="259"/>
      <c r="X4388" s="259"/>
      <c r="Y4388" s="260"/>
      <c r="Z4388" t="s">
        <v>8440</v>
      </c>
      <c r="AA4388" t="s">
        <v>8443</v>
      </c>
      <c r="AB4388">
        <v>1686793411</v>
      </c>
      <c r="AC4388" s="261" t="str">
        <f>_xlfn.IFNA(IF(Table[[#This Row],[Programme Partner]]&lt;&gt;Table[[#This Row],[Implementing Partner]],CONCATENATE(Table[[#This Row],[Programme Partner]],"-",Table[[#This Row],[Implementing Partner]]),Table[[#This Row],[Programme Partner]]),"")</f>
        <v>UNICEF-WVI</v>
      </c>
    </row>
    <row r="4389" spans="1:29" ht="16.5" customHeight="1">
      <c r="A4389" s="183"/>
      <c r="B4389" s="183" t="s">
        <v>8385</v>
      </c>
      <c r="C4389" s="195" t="s">
        <v>5275</v>
      </c>
      <c r="D4389" s="268" t="s">
        <v>5300</v>
      </c>
      <c r="E4389" s="233" t="s">
        <v>5275</v>
      </c>
      <c r="F4389" s="270" t="s">
        <v>27</v>
      </c>
      <c r="G4389" s="195" t="s">
        <v>8014</v>
      </c>
      <c r="H4389" t="s">
        <v>8401</v>
      </c>
      <c r="I4389" s="195" t="str">
        <f>IFERROR(VLOOKUP(Table[[#This Row],[Activity Details of Assistance]],WHAT!E:F,2,FALSE),"")</f>
        <v># of household</v>
      </c>
      <c r="J4389" s="195"/>
      <c r="K4389">
        <v>6844</v>
      </c>
      <c r="L4389" s="195" t="s">
        <v>28</v>
      </c>
      <c r="M4389" s="293" t="s">
        <v>13</v>
      </c>
      <c r="N4389" t="s">
        <v>14</v>
      </c>
      <c r="O4389" t="s">
        <v>309</v>
      </c>
      <c r="P4389" t="s">
        <v>1606</v>
      </c>
      <c r="Q4389" t="s">
        <v>6475</v>
      </c>
      <c r="R4389" s="230">
        <v>45230</v>
      </c>
      <c r="S4389" s="230">
        <v>45323</v>
      </c>
      <c r="T4389" t="s">
        <v>8407</v>
      </c>
      <c r="U4389" s="259"/>
      <c r="V4389" s="259"/>
      <c r="W4389" s="259"/>
      <c r="X4389" s="259"/>
      <c r="Y4389" s="260"/>
      <c r="Z4389" t="s">
        <v>8440</v>
      </c>
      <c r="AA4389" t="s">
        <v>8443</v>
      </c>
      <c r="AB4389">
        <v>1686793411</v>
      </c>
      <c r="AC4389" s="261" t="str">
        <f>_xlfn.IFNA(IF(Table[[#This Row],[Programme Partner]]&lt;&gt;Table[[#This Row],[Implementing Partner]],CONCATENATE(Table[[#This Row],[Programme Partner]],"-",Table[[#This Row],[Implementing Partner]]),Table[[#This Row],[Programme Partner]]),"")</f>
        <v>UNICEF-WVI</v>
      </c>
    </row>
    <row r="4390" spans="1:29" ht="16.5" customHeight="1">
      <c r="A4390" s="183"/>
      <c r="B4390" s="183" t="s">
        <v>8385</v>
      </c>
      <c r="C4390" s="195" t="s">
        <v>8295</v>
      </c>
      <c r="D4390" s="268" t="s">
        <v>8295</v>
      </c>
      <c r="E4390" s="233" t="s">
        <v>8455</v>
      </c>
      <c r="F4390" s="270" t="s">
        <v>27</v>
      </c>
      <c r="G4390" s="195" t="s">
        <v>8012</v>
      </c>
      <c r="H4390" t="s">
        <v>8364</v>
      </c>
      <c r="I4390" s="195" t="str">
        <f>IFERROR(VLOOKUP(Table[[#This Row],[Activity Details of Assistance]],WHAT!E:F,2,FALSE),"")</f>
        <v xml:space="preserve"># of door </v>
      </c>
      <c r="J4390" s="195"/>
      <c r="K4390">
        <v>26</v>
      </c>
      <c r="L4390" s="195" t="s">
        <v>28</v>
      </c>
      <c r="M4390" s="293" t="s">
        <v>13</v>
      </c>
      <c r="N4390" t="s">
        <v>14</v>
      </c>
      <c r="O4390" t="s">
        <v>307</v>
      </c>
      <c r="P4390" t="s">
        <v>1599</v>
      </c>
      <c r="Q4390" t="s">
        <v>4723</v>
      </c>
      <c r="R4390" s="230">
        <v>45230</v>
      </c>
      <c r="S4390" s="230">
        <v>45505</v>
      </c>
      <c r="T4390" t="s">
        <v>8407</v>
      </c>
      <c r="U4390" s="259"/>
      <c r="V4390" s="259"/>
      <c r="W4390" s="259"/>
      <c r="X4390" s="259"/>
      <c r="Y4390" s="260"/>
      <c r="Z4390" t="s">
        <v>8300</v>
      </c>
      <c r="AA4390" t="s">
        <v>8301</v>
      </c>
      <c r="AB4390">
        <v>1712651648</v>
      </c>
      <c r="AC4390" s="261" t="str">
        <f>_xlfn.IFNA(IF(Table[[#This Row],[Programme Partner]]&lt;&gt;Table[[#This Row],[Implementing Partner]],CONCATENATE(Table[[#This Row],[Programme Partner]],"-",Table[[#This Row],[Implementing Partner]]),Table[[#This Row],[Programme Partner]]),"")</f>
        <v>TDH</v>
      </c>
    </row>
    <row r="4391" spans="1:29" ht="16.5" customHeight="1">
      <c r="A4391" s="183"/>
      <c r="B4391" s="183" t="s">
        <v>8385</v>
      </c>
      <c r="C4391" s="195" t="s">
        <v>8295</v>
      </c>
      <c r="D4391" s="268" t="s">
        <v>8295</v>
      </c>
      <c r="E4391" s="233" t="s">
        <v>8455</v>
      </c>
      <c r="F4391" s="270" t="s">
        <v>27</v>
      </c>
      <c r="G4391" s="195" t="s">
        <v>8012</v>
      </c>
      <c r="H4391" t="s">
        <v>8365</v>
      </c>
      <c r="I4391" s="195" t="str">
        <f>IFERROR(VLOOKUP(Table[[#This Row],[Activity Details of Assistance]],WHAT!E:F,2,FALSE),"")</f>
        <v># of door</v>
      </c>
      <c r="J4391" s="195"/>
      <c r="K4391">
        <v>50</v>
      </c>
      <c r="L4391" s="195" t="s">
        <v>28</v>
      </c>
      <c r="M4391" s="293" t="s">
        <v>13</v>
      </c>
      <c r="N4391" t="s">
        <v>14</v>
      </c>
      <c r="O4391" t="s">
        <v>307</v>
      </c>
      <c r="P4391" t="s">
        <v>1599</v>
      </c>
      <c r="Q4391" t="s">
        <v>4723</v>
      </c>
      <c r="R4391" s="230">
        <v>45230</v>
      </c>
      <c r="S4391" s="230">
        <v>45505</v>
      </c>
      <c r="T4391" t="s">
        <v>8407</v>
      </c>
      <c r="U4391" s="259"/>
      <c r="V4391" s="259"/>
      <c r="W4391" s="259"/>
      <c r="X4391" s="259"/>
      <c r="Y4391" s="260"/>
      <c r="Z4391" t="s">
        <v>8300</v>
      </c>
      <c r="AA4391" t="s">
        <v>8301</v>
      </c>
      <c r="AB4391">
        <v>1712651648</v>
      </c>
      <c r="AC4391" s="261" t="str">
        <f>_xlfn.IFNA(IF(Table[[#This Row],[Programme Partner]]&lt;&gt;Table[[#This Row],[Implementing Partner]],CONCATENATE(Table[[#This Row],[Programme Partner]],"-",Table[[#This Row],[Implementing Partner]]),Table[[#This Row],[Programme Partner]]),"")</f>
        <v>TDH</v>
      </c>
    </row>
    <row r="4392" spans="1:29" ht="16.5" customHeight="1">
      <c r="A4392" s="183"/>
      <c r="B4392" s="183" t="s">
        <v>8385</v>
      </c>
      <c r="C4392" s="195" t="s">
        <v>8295</v>
      </c>
      <c r="D4392" s="268" t="s">
        <v>8295</v>
      </c>
      <c r="E4392" s="233" t="s">
        <v>8455</v>
      </c>
      <c r="F4392" s="270" t="s">
        <v>27</v>
      </c>
      <c r="G4392" s="195" t="s">
        <v>8012</v>
      </c>
      <c r="H4392" t="s">
        <v>8312</v>
      </c>
      <c r="I4392" s="195" t="str">
        <f>IFERROR(VLOOKUP(Table[[#This Row],[Activity Details of Assistance]],WHAT!E:F,2,FALSE),"")</f>
        <v># of door</v>
      </c>
      <c r="J4392" s="195"/>
      <c r="K4392">
        <v>317</v>
      </c>
      <c r="L4392" s="195" t="s">
        <v>28</v>
      </c>
      <c r="M4392" s="293" t="s">
        <v>13</v>
      </c>
      <c r="N4392" t="s">
        <v>14</v>
      </c>
      <c r="O4392" t="s">
        <v>307</v>
      </c>
      <c r="P4392" t="s">
        <v>1599</v>
      </c>
      <c r="Q4392" t="s">
        <v>4723</v>
      </c>
      <c r="R4392" s="230">
        <v>45230</v>
      </c>
      <c r="S4392" s="230">
        <v>45505</v>
      </c>
      <c r="T4392" t="s">
        <v>8407</v>
      </c>
      <c r="U4392" s="259"/>
      <c r="V4392" s="259"/>
      <c r="W4392" s="259"/>
      <c r="X4392" s="259"/>
      <c r="Y4392" s="260"/>
      <c r="Z4392" t="s">
        <v>8300</v>
      </c>
      <c r="AA4392" t="s">
        <v>8301</v>
      </c>
      <c r="AB4392">
        <v>1712651648</v>
      </c>
      <c r="AC4392" s="261" t="str">
        <f>_xlfn.IFNA(IF(Table[[#This Row],[Programme Partner]]&lt;&gt;Table[[#This Row],[Implementing Partner]],CONCATENATE(Table[[#This Row],[Programme Partner]],"-",Table[[#This Row],[Implementing Partner]]),Table[[#This Row],[Programme Partner]]),"")</f>
        <v>TDH</v>
      </c>
    </row>
    <row r="4393" spans="1:29" ht="16.5" customHeight="1">
      <c r="A4393" s="183"/>
      <c r="B4393" s="183" t="s">
        <v>8385</v>
      </c>
      <c r="C4393" s="195" t="s">
        <v>8295</v>
      </c>
      <c r="D4393" s="268" t="s">
        <v>8295</v>
      </c>
      <c r="E4393" s="233" t="s">
        <v>8455</v>
      </c>
      <c r="F4393" s="270" t="s">
        <v>27</v>
      </c>
      <c r="G4393" s="195" t="s">
        <v>8013</v>
      </c>
      <c r="H4393" t="s">
        <v>8287</v>
      </c>
      <c r="I4393" s="195" t="str">
        <f>IFERROR(VLOOKUP(Table[[#This Row],[Activity Details of Assistance]],WHAT!E:F,2,FALSE),"")</f>
        <v># of HP sessions at HH level</v>
      </c>
      <c r="J4393" s="195"/>
      <c r="K4393">
        <v>192</v>
      </c>
      <c r="L4393" s="195" t="s">
        <v>28</v>
      </c>
      <c r="M4393" s="293" t="s">
        <v>13</v>
      </c>
      <c r="N4393" t="s">
        <v>14</v>
      </c>
      <c r="O4393" t="s">
        <v>307</v>
      </c>
      <c r="P4393" t="s">
        <v>1599</v>
      </c>
      <c r="Q4393" t="s">
        <v>4723</v>
      </c>
      <c r="R4393" s="230">
        <v>45230</v>
      </c>
      <c r="S4393" s="230">
        <v>45505</v>
      </c>
      <c r="T4393" t="s">
        <v>8407</v>
      </c>
      <c r="U4393" s="259"/>
      <c r="V4393" s="259"/>
      <c r="W4393" s="259"/>
      <c r="X4393" s="259"/>
      <c r="Y4393" s="260"/>
      <c r="Z4393" t="s">
        <v>8300</v>
      </c>
      <c r="AA4393" t="s">
        <v>8301</v>
      </c>
      <c r="AB4393">
        <v>1712651648</v>
      </c>
      <c r="AC4393" s="261" t="str">
        <f>_xlfn.IFNA(IF(Table[[#This Row],[Programme Partner]]&lt;&gt;Table[[#This Row],[Implementing Partner]],CONCATENATE(Table[[#This Row],[Programme Partner]],"-",Table[[#This Row],[Implementing Partner]]),Table[[#This Row],[Programme Partner]]),"")</f>
        <v>TDH</v>
      </c>
    </row>
    <row r="4394" spans="1:29" ht="16.5" customHeight="1">
      <c r="A4394" s="183"/>
      <c r="B4394" s="183" t="s">
        <v>8385</v>
      </c>
      <c r="C4394" s="195" t="s">
        <v>8295</v>
      </c>
      <c r="D4394" s="268" t="s">
        <v>8295</v>
      </c>
      <c r="E4394" s="233" t="s">
        <v>8455</v>
      </c>
      <c r="F4394" s="270" t="s">
        <v>27</v>
      </c>
      <c r="G4394" s="195" t="s">
        <v>8013</v>
      </c>
      <c r="H4394" t="s">
        <v>8322</v>
      </c>
      <c r="I4394" s="195" t="str">
        <f>IFERROR(VLOOKUP(Table[[#This Row],[Activity Details of Assistance]],WHAT!E:F,2,FALSE),"")</f>
        <v># of female in reproductive age</v>
      </c>
      <c r="J4394" s="195"/>
      <c r="K4394">
        <v>500</v>
      </c>
      <c r="L4394" s="195" t="s">
        <v>28</v>
      </c>
      <c r="M4394" s="293" t="s">
        <v>13</v>
      </c>
      <c r="N4394" t="s">
        <v>14</v>
      </c>
      <c r="O4394" t="s">
        <v>307</v>
      </c>
      <c r="P4394" t="s">
        <v>1599</v>
      </c>
      <c r="Q4394" t="s">
        <v>4723</v>
      </c>
      <c r="R4394" s="230">
        <v>45230</v>
      </c>
      <c r="S4394" s="230">
        <v>45505</v>
      </c>
      <c r="T4394" t="s">
        <v>8407</v>
      </c>
      <c r="U4394" s="259"/>
      <c r="V4394" s="259"/>
      <c r="W4394" s="259"/>
      <c r="X4394" s="259"/>
      <c r="Y4394" s="260"/>
      <c r="Z4394" t="s">
        <v>8300</v>
      </c>
      <c r="AA4394" t="s">
        <v>8301</v>
      </c>
      <c r="AB4394">
        <v>1712651648</v>
      </c>
      <c r="AC4394" s="261" t="str">
        <f>_xlfn.IFNA(IF(Table[[#This Row],[Programme Partner]]&lt;&gt;Table[[#This Row],[Implementing Partner]],CONCATENATE(Table[[#This Row],[Programme Partner]],"-",Table[[#This Row],[Implementing Partner]]),Table[[#This Row],[Programme Partner]]),"")</f>
        <v>TDH</v>
      </c>
    </row>
    <row r="4395" spans="1:29" ht="16.5" customHeight="1">
      <c r="A4395" s="183"/>
      <c r="B4395" s="183" t="s">
        <v>8385</v>
      </c>
      <c r="C4395" s="195" t="s">
        <v>8295</v>
      </c>
      <c r="D4395" s="268" t="s">
        <v>8295</v>
      </c>
      <c r="E4395" s="233" t="s">
        <v>8455</v>
      </c>
      <c r="F4395" s="270" t="s">
        <v>27</v>
      </c>
      <c r="G4395" s="195" t="s">
        <v>8014</v>
      </c>
      <c r="H4395" t="s">
        <v>8435</v>
      </c>
      <c r="I4395" s="195" t="str">
        <f>IFERROR(VLOOKUP(Table[[#This Row],[Activity Details of Assistance]],WHAT!E:F,2,FALSE),"")</f>
        <v># of household</v>
      </c>
      <c r="J4395" s="195"/>
      <c r="K4395">
        <v>750</v>
      </c>
      <c r="L4395" s="195" t="s">
        <v>28</v>
      </c>
      <c r="M4395" s="293" t="s">
        <v>13</v>
      </c>
      <c r="N4395" t="s">
        <v>14</v>
      </c>
      <c r="O4395" t="s">
        <v>307</v>
      </c>
      <c r="P4395" t="s">
        <v>1599</v>
      </c>
      <c r="Q4395" t="s">
        <v>4723</v>
      </c>
      <c r="R4395" s="230">
        <v>45230</v>
      </c>
      <c r="S4395" s="230">
        <v>45505</v>
      </c>
      <c r="T4395" t="s">
        <v>8407</v>
      </c>
      <c r="U4395" s="259"/>
      <c r="V4395" s="259"/>
      <c r="W4395" s="259"/>
      <c r="X4395" s="259"/>
      <c r="Y4395" s="260"/>
      <c r="Z4395" t="s">
        <v>8300</v>
      </c>
      <c r="AA4395" t="s">
        <v>8301</v>
      </c>
      <c r="AB4395">
        <v>1712651648</v>
      </c>
      <c r="AC4395" s="261" t="str">
        <f>_xlfn.IFNA(IF(Table[[#This Row],[Programme Partner]]&lt;&gt;Table[[#This Row],[Implementing Partner]],CONCATENATE(Table[[#This Row],[Programme Partner]],"-",Table[[#This Row],[Implementing Partner]]),Table[[#This Row],[Programme Partner]]),"")</f>
        <v>TDH</v>
      </c>
    </row>
    <row r="4396" spans="1:29" ht="16.5" customHeight="1">
      <c r="A4396" s="183"/>
      <c r="B4396" s="183" t="s">
        <v>8385</v>
      </c>
      <c r="C4396" s="195" t="s">
        <v>8295</v>
      </c>
      <c r="D4396" s="268" t="s">
        <v>8295</v>
      </c>
      <c r="E4396" s="233" t="s">
        <v>8455</v>
      </c>
      <c r="F4396" s="270" t="s">
        <v>27</v>
      </c>
      <c r="G4396" s="195" t="s">
        <v>8013</v>
      </c>
      <c r="H4396" t="s">
        <v>8338</v>
      </c>
      <c r="I4396" s="195" t="str">
        <f>IFERROR(VLOOKUP(Table[[#This Row],[Activity Details of Assistance]],WHAT!E:F,2,FALSE),"")</f>
        <v># of facilities</v>
      </c>
      <c r="J4396" s="195"/>
      <c r="K4396">
        <v>100</v>
      </c>
      <c r="L4396" s="195" t="s">
        <v>28</v>
      </c>
      <c r="M4396" s="293" t="s">
        <v>13</v>
      </c>
      <c r="N4396" t="s">
        <v>14</v>
      </c>
      <c r="O4396" t="s">
        <v>307</v>
      </c>
      <c r="P4396" t="s">
        <v>1599</v>
      </c>
      <c r="Q4396" t="s">
        <v>4723</v>
      </c>
      <c r="R4396" s="230">
        <v>45230</v>
      </c>
      <c r="S4396" s="230">
        <v>45505</v>
      </c>
      <c r="T4396" t="s">
        <v>8407</v>
      </c>
      <c r="U4396" s="259"/>
      <c r="V4396" s="259"/>
      <c r="W4396" s="259"/>
      <c r="X4396" s="259"/>
      <c r="Y4396" s="260"/>
      <c r="Z4396" t="s">
        <v>8300</v>
      </c>
      <c r="AA4396" t="s">
        <v>8301</v>
      </c>
      <c r="AB4396">
        <v>1712651648</v>
      </c>
      <c r="AC4396" s="261" t="str">
        <f>_xlfn.IFNA(IF(Table[[#This Row],[Programme Partner]]&lt;&gt;Table[[#This Row],[Implementing Partner]],CONCATENATE(Table[[#This Row],[Programme Partner]],"-",Table[[#This Row],[Implementing Partner]]),Table[[#This Row],[Programme Partner]]),"")</f>
        <v>TDH</v>
      </c>
    </row>
    <row r="4397" spans="1:29" ht="16.5" customHeight="1">
      <c r="A4397" s="183"/>
      <c r="B4397" s="183" t="s">
        <v>8385</v>
      </c>
      <c r="C4397" s="195" t="s">
        <v>8295</v>
      </c>
      <c r="D4397" s="268" t="s">
        <v>8295</v>
      </c>
      <c r="E4397" s="233" t="s">
        <v>8455</v>
      </c>
      <c r="F4397" s="270" t="s">
        <v>27</v>
      </c>
      <c r="G4397" s="195" t="s">
        <v>8014</v>
      </c>
      <c r="H4397" t="s">
        <v>8313</v>
      </c>
      <c r="I4397" s="195" t="str">
        <f>IFERROR(VLOOKUP(Table[[#This Row],[Activity Details of Assistance]],WHAT!E:F,2,FALSE),"")</f>
        <v># of campaign per camp </v>
      </c>
      <c r="J4397" s="195"/>
      <c r="K4397">
        <v>1</v>
      </c>
      <c r="L4397" s="195" t="s">
        <v>28</v>
      </c>
      <c r="M4397" s="293" t="s">
        <v>13</v>
      </c>
      <c r="N4397" t="s">
        <v>14</v>
      </c>
      <c r="O4397" t="s">
        <v>307</v>
      </c>
      <c r="P4397" t="s">
        <v>1599</v>
      </c>
      <c r="Q4397" t="s">
        <v>4723</v>
      </c>
      <c r="R4397" s="230">
        <v>45230</v>
      </c>
      <c r="S4397" s="230">
        <v>45505</v>
      </c>
      <c r="T4397" t="s">
        <v>8407</v>
      </c>
      <c r="U4397" s="259"/>
      <c r="V4397" s="259"/>
      <c r="W4397" s="259"/>
      <c r="X4397" s="259"/>
      <c r="Y4397" s="260"/>
      <c r="Z4397" t="s">
        <v>8300</v>
      </c>
      <c r="AA4397" t="s">
        <v>8301</v>
      </c>
      <c r="AB4397">
        <v>1712651648</v>
      </c>
      <c r="AC4397" s="261" t="str">
        <f>_xlfn.IFNA(IF(Table[[#This Row],[Programme Partner]]&lt;&gt;Table[[#This Row],[Implementing Partner]],CONCATENATE(Table[[#This Row],[Programme Partner]],"-",Table[[#This Row],[Implementing Partner]]),Table[[#This Row],[Programme Partner]]),"")</f>
        <v>TDH</v>
      </c>
    </row>
    <row r="4398" spans="1:29" ht="16.5" customHeight="1">
      <c r="A4398" s="183"/>
      <c r="B4398" s="183" t="s">
        <v>8385</v>
      </c>
      <c r="C4398" s="195" t="s">
        <v>8295</v>
      </c>
      <c r="D4398" s="268" t="s">
        <v>8295</v>
      </c>
      <c r="E4398" s="233" t="s">
        <v>8455</v>
      </c>
      <c r="F4398" s="270" t="s">
        <v>27</v>
      </c>
      <c r="G4398" s="195" t="s">
        <v>8014</v>
      </c>
      <c r="H4398" t="s">
        <v>8404</v>
      </c>
      <c r="I4398" s="195" t="str">
        <f>IFERROR(VLOOKUP(Table[[#This Row],[Activity Details of Assistance]],WHAT!E:F,2,FALSE),"")</f>
        <v># of 10L bin</v>
      </c>
      <c r="J4398" s="195"/>
      <c r="K4398">
        <v>1000</v>
      </c>
      <c r="L4398" s="195" t="s">
        <v>28</v>
      </c>
      <c r="M4398" s="293" t="s">
        <v>13</v>
      </c>
      <c r="N4398" t="s">
        <v>14</v>
      </c>
      <c r="O4398" t="s">
        <v>307</v>
      </c>
      <c r="P4398" t="s">
        <v>1599</v>
      </c>
      <c r="Q4398" t="s">
        <v>4723</v>
      </c>
      <c r="R4398" s="230">
        <v>45230</v>
      </c>
      <c r="S4398" s="230">
        <v>45505</v>
      </c>
      <c r="T4398" t="s">
        <v>8407</v>
      </c>
      <c r="U4398" s="259"/>
      <c r="V4398" s="259"/>
      <c r="W4398" s="259"/>
      <c r="X4398" s="259"/>
      <c r="Y4398" s="260"/>
      <c r="Z4398" t="s">
        <v>8300</v>
      </c>
      <c r="AA4398" t="s">
        <v>8301</v>
      </c>
      <c r="AB4398">
        <v>1712651648</v>
      </c>
      <c r="AC4398" s="261" t="str">
        <f>_xlfn.IFNA(IF(Table[[#This Row],[Programme Partner]]&lt;&gt;Table[[#This Row],[Implementing Partner]],CONCATENATE(Table[[#This Row],[Programme Partner]],"-",Table[[#This Row],[Implementing Partner]]),Table[[#This Row],[Programme Partner]]),"")</f>
        <v>TDH</v>
      </c>
    </row>
    <row r="4399" spans="1:29" ht="16.5" customHeight="1">
      <c r="A4399" s="183"/>
      <c r="B4399" s="183" t="s">
        <v>8385</v>
      </c>
      <c r="C4399" s="195" t="s">
        <v>8295</v>
      </c>
      <c r="D4399" s="268" t="s">
        <v>8295</v>
      </c>
      <c r="E4399" s="233" t="s">
        <v>8455</v>
      </c>
      <c r="F4399" s="270" t="s">
        <v>27</v>
      </c>
      <c r="G4399" s="195" t="s">
        <v>8014</v>
      </c>
      <c r="H4399" t="s">
        <v>8414</v>
      </c>
      <c r="I4399" s="195" t="str">
        <f>IFERROR(VLOOKUP(Table[[#This Row],[Activity Details of Assistance]],WHAT!E:F,2,FALSE),"")</f>
        <v># of 80L/120L bin</v>
      </c>
      <c r="J4399" s="195"/>
      <c r="K4399">
        <v>50</v>
      </c>
      <c r="L4399" s="195" t="s">
        <v>28</v>
      </c>
      <c r="M4399" s="293" t="s">
        <v>13</v>
      </c>
      <c r="N4399" t="s">
        <v>14</v>
      </c>
      <c r="O4399" t="s">
        <v>307</v>
      </c>
      <c r="P4399" t="s">
        <v>1599</v>
      </c>
      <c r="Q4399" t="s">
        <v>4723</v>
      </c>
      <c r="R4399" s="230">
        <v>45230</v>
      </c>
      <c r="S4399" s="230">
        <v>45505</v>
      </c>
      <c r="T4399" t="s">
        <v>8407</v>
      </c>
      <c r="U4399" s="259"/>
      <c r="V4399" s="259"/>
      <c r="W4399" s="259"/>
      <c r="X4399" s="259"/>
      <c r="Y4399" s="260"/>
      <c r="Z4399" t="s">
        <v>8300</v>
      </c>
      <c r="AA4399" t="s">
        <v>8301</v>
      </c>
      <c r="AB4399">
        <v>1712651648</v>
      </c>
      <c r="AC4399" s="261" t="str">
        <f>_xlfn.IFNA(IF(Table[[#This Row],[Programme Partner]]&lt;&gt;Table[[#This Row],[Implementing Partner]],CONCATENATE(Table[[#This Row],[Programme Partner]],"-",Table[[#This Row],[Implementing Partner]]),Table[[#This Row],[Programme Partner]]),"")</f>
        <v>TDH</v>
      </c>
    </row>
    <row r="4400" spans="1:29" ht="16.5" customHeight="1">
      <c r="A4400" s="183"/>
      <c r="B4400" s="183" t="s">
        <v>8385</v>
      </c>
      <c r="C4400" s="195" t="s">
        <v>8295</v>
      </c>
      <c r="D4400" s="268" t="s">
        <v>8295</v>
      </c>
      <c r="E4400" s="233" t="s">
        <v>8455</v>
      </c>
      <c r="F4400" s="270" t="s">
        <v>27</v>
      </c>
      <c r="G4400" s="195" t="s">
        <v>8014</v>
      </c>
      <c r="H4400" t="s">
        <v>8412</v>
      </c>
      <c r="I4400" s="195" t="str">
        <f>IFERROR(VLOOKUP(Table[[#This Row],[Activity Details of Assistance]],WHAT!E:F,2,FALSE),"")</f>
        <v># of HH</v>
      </c>
      <c r="J4400" s="195"/>
      <c r="K4400">
        <v>1500</v>
      </c>
      <c r="L4400" s="195" t="s">
        <v>28</v>
      </c>
      <c r="M4400" s="293" t="s">
        <v>13</v>
      </c>
      <c r="N4400" t="s">
        <v>14</v>
      </c>
      <c r="O4400" t="s">
        <v>307</v>
      </c>
      <c r="P4400" t="s">
        <v>1599</v>
      </c>
      <c r="Q4400" t="s">
        <v>4723</v>
      </c>
      <c r="R4400" s="230">
        <v>45230</v>
      </c>
      <c r="S4400" s="230">
        <v>45505</v>
      </c>
      <c r="T4400" t="s">
        <v>8407</v>
      </c>
      <c r="U4400" s="259"/>
      <c r="V4400" s="259"/>
      <c r="W4400" s="259"/>
      <c r="X4400" s="259"/>
      <c r="Y4400" s="260"/>
      <c r="Z4400" t="s">
        <v>8300</v>
      </c>
      <c r="AA4400" t="s">
        <v>8301</v>
      </c>
      <c r="AB4400">
        <v>1712651648</v>
      </c>
      <c r="AC4400" s="261" t="str">
        <f>_xlfn.IFNA(IF(Table[[#This Row],[Programme Partner]]&lt;&gt;Table[[#This Row],[Implementing Partner]],CONCATENATE(Table[[#This Row],[Programme Partner]],"-",Table[[#This Row],[Implementing Partner]]),Table[[#This Row],[Programme Partner]]),"")</f>
        <v>TDH</v>
      </c>
    </row>
    <row r="4401" spans="1:29" ht="16.5" customHeight="1">
      <c r="A4401" s="183"/>
      <c r="B4401" s="183" t="s">
        <v>8385</v>
      </c>
      <c r="C4401" s="195" t="s">
        <v>8295</v>
      </c>
      <c r="D4401" s="268" t="s">
        <v>8295</v>
      </c>
      <c r="E4401" s="233" t="s">
        <v>8455</v>
      </c>
      <c r="F4401" s="270" t="s">
        <v>27</v>
      </c>
      <c r="G4401" s="195" t="s">
        <v>8012</v>
      </c>
      <c r="H4401" t="s">
        <v>8312</v>
      </c>
      <c r="I4401" s="195" t="str">
        <f>IFERROR(VLOOKUP(Table[[#This Row],[Activity Details of Assistance]],WHAT!E:F,2,FALSE),"")</f>
        <v># of door</v>
      </c>
      <c r="J4401" s="195"/>
      <c r="K4401">
        <v>97</v>
      </c>
      <c r="L4401" s="195" t="s">
        <v>28</v>
      </c>
      <c r="M4401" s="293" t="s">
        <v>13</v>
      </c>
      <c r="N4401" t="s">
        <v>14</v>
      </c>
      <c r="O4401" t="s">
        <v>307</v>
      </c>
      <c r="P4401" t="s">
        <v>1599</v>
      </c>
      <c r="Q4401" t="s">
        <v>4726</v>
      </c>
      <c r="R4401" s="230">
        <v>45230</v>
      </c>
      <c r="S4401" s="230">
        <v>45505</v>
      </c>
      <c r="T4401" t="s">
        <v>8407</v>
      </c>
      <c r="U4401" s="259"/>
      <c r="V4401" s="259"/>
      <c r="W4401" s="259"/>
      <c r="X4401" s="259"/>
      <c r="Y4401" s="260"/>
      <c r="Z4401" t="s">
        <v>8300</v>
      </c>
      <c r="AA4401" t="s">
        <v>8301</v>
      </c>
      <c r="AB4401">
        <v>1712651648</v>
      </c>
      <c r="AC4401" s="261" t="str">
        <f>_xlfn.IFNA(IF(Table[[#This Row],[Programme Partner]]&lt;&gt;Table[[#This Row],[Implementing Partner]],CONCATENATE(Table[[#This Row],[Programme Partner]],"-",Table[[#This Row],[Implementing Partner]]),Table[[#This Row],[Programme Partner]]),"")</f>
        <v>TDH</v>
      </c>
    </row>
    <row r="4402" spans="1:29" ht="16.5" customHeight="1">
      <c r="A4402" s="183"/>
      <c r="B4402" s="183" t="s">
        <v>8385</v>
      </c>
      <c r="C4402" s="195" t="s">
        <v>8295</v>
      </c>
      <c r="D4402" s="268" t="s">
        <v>8295</v>
      </c>
      <c r="E4402" s="233" t="s">
        <v>8455</v>
      </c>
      <c r="F4402" s="270" t="s">
        <v>27</v>
      </c>
      <c r="G4402" s="195" t="s">
        <v>8013</v>
      </c>
      <c r="H4402" t="s">
        <v>8338</v>
      </c>
      <c r="I4402" s="195" t="str">
        <f>IFERROR(VLOOKUP(Table[[#This Row],[Activity Details of Assistance]],WHAT!E:F,2,FALSE),"")</f>
        <v># of facilities</v>
      </c>
      <c r="J4402" s="195"/>
      <c r="K4402">
        <v>30</v>
      </c>
      <c r="L4402" s="195" t="s">
        <v>28</v>
      </c>
      <c r="M4402" s="293" t="s">
        <v>13</v>
      </c>
      <c r="N4402" t="s">
        <v>14</v>
      </c>
      <c r="O4402" t="s">
        <v>307</v>
      </c>
      <c r="P4402" t="s">
        <v>1599</v>
      </c>
      <c r="Q4402" t="s">
        <v>4726</v>
      </c>
      <c r="R4402" s="230">
        <v>45230</v>
      </c>
      <c r="S4402" s="230">
        <v>45505</v>
      </c>
      <c r="T4402" t="s">
        <v>8407</v>
      </c>
      <c r="U4402" s="259"/>
      <c r="V4402" s="259"/>
      <c r="W4402" s="259"/>
      <c r="X4402" s="259"/>
      <c r="Y4402" s="260"/>
      <c r="Z4402" t="s">
        <v>8300</v>
      </c>
      <c r="AA4402" t="s">
        <v>8301</v>
      </c>
      <c r="AB4402">
        <v>1712651648</v>
      </c>
      <c r="AC4402" s="261" t="str">
        <f>_xlfn.IFNA(IF(Table[[#This Row],[Programme Partner]]&lt;&gt;Table[[#This Row],[Implementing Partner]],CONCATENATE(Table[[#This Row],[Programme Partner]],"-",Table[[#This Row],[Implementing Partner]]),Table[[#This Row],[Programme Partner]]),"")</f>
        <v>TDH</v>
      </c>
    </row>
    <row r="4403" spans="1:29" ht="16.5" customHeight="1">
      <c r="A4403" s="183"/>
      <c r="B4403" s="183" t="s">
        <v>8385</v>
      </c>
      <c r="C4403" s="195" t="s">
        <v>5148</v>
      </c>
      <c r="D4403" s="268" t="s">
        <v>5238</v>
      </c>
      <c r="E4403" s="233" t="s">
        <v>8462</v>
      </c>
      <c r="F4403" s="270" t="s">
        <v>27</v>
      </c>
      <c r="G4403" s="195" t="s">
        <v>8011</v>
      </c>
      <c r="H4403" t="s">
        <v>8363</v>
      </c>
      <c r="I4403" s="195" t="str">
        <f>IFERROR(VLOOKUP(Table[[#This Row],[Activity Details of Assistance]],WHAT!E:F,2,FALSE),"")</f>
        <v># of tube well</v>
      </c>
      <c r="J4403" s="195"/>
      <c r="K4403">
        <v>44</v>
      </c>
      <c r="L4403" s="195" t="s">
        <v>28</v>
      </c>
      <c r="M4403" s="293" t="s">
        <v>13</v>
      </c>
      <c r="N4403" t="s">
        <v>14</v>
      </c>
      <c r="O4403" t="s">
        <v>309</v>
      </c>
      <c r="P4403" t="s">
        <v>1606</v>
      </c>
      <c r="Q4403" t="s">
        <v>4678</v>
      </c>
      <c r="R4403" s="230">
        <v>45230</v>
      </c>
      <c r="S4403" s="230">
        <v>45261</v>
      </c>
      <c r="T4403" t="s">
        <v>8407</v>
      </c>
      <c r="U4403" s="259"/>
      <c r="V4403" s="259"/>
      <c r="W4403" s="259"/>
      <c r="X4403" s="259"/>
      <c r="Y4403" s="260"/>
      <c r="Z4403" t="s">
        <v>8302</v>
      </c>
      <c r="AA4403" t="s">
        <v>8303</v>
      </c>
      <c r="AB4403">
        <v>1840742077</v>
      </c>
      <c r="AC4403" s="261" t="str">
        <f>_xlfn.IFNA(IF(Table[[#This Row],[Programme Partner]]&lt;&gt;Table[[#This Row],[Implementing Partner]],CONCATENATE(Table[[#This Row],[Programme Partner]],"-",Table[[#This Row],[Implementing Partner]]),Table[[#This Row],[Programme Partner]]),"")</f>
        <v>IOM-SHED</v>
      </c>
    </row>
    <row r="4404" spans="1:29" ht="16.5" customHeight="1">
      <c r="A4404" s="183"/>
      <c r="B4404" s="183" t="s">
        <v>8385</v>
      </c>
      <c r="C4404" s="195" t="s">
        <v>5148</v>
      </c>
      <c r="D4404" s="268" t="s">
        <v>5238</v>
      </c>
      <c r="E4404" s="233" t="s">
        <v>8462</v>
      </c>
      <c r="F4404" s="270" t="s">
        <v>27</v>
      </c>
      <c r="G4404" s="195" t="s">
        <v>8012</v>
      </c>
      <c r="H4404" t="s">
        <v>8364</v>
      </c>
      <c r="I4404" s="195" t="str">
        <f>IFERROR(VLOOKUP(Table[[#This Row],[Activity Details of Assistance]],WHAT!E:F,2,FALSE),"")</f>
        <v xml:space="preserve"># of door </v>
      </c>
      <c r="J4404" s="195"/>
      <c r="K4404">
        <v>22</v>
      </c>
      <c r="L4404" s="195" t="s">
        <v>28</v>
      </c>
      <c r="M4404" s="293" t="s">
        <v>13</v>
      </c>
      <c r="N4404" t="s">
        <v>14</v>
      </c>
      <c r="O4404" t="s">
        <v>309</v>
      </c>
      <c r="P4404" t="s">
        <v>1606</v>
      </c>
      <c r="Q4404" t="s">
        <v>4678</v>
      </c>
      <c r="R4404" s="230">
        <v>45230</v>
      </c>
      <c r="S4404" s="230">
        <v>45261</v>
      </c>
      <c r="T4404" t="s">
        <v>8407</v>
      </c>
      <c r="U4404" s="259"/>
      <c r="V4404" s="259"/>
      <c r="W4404" s="259"/>
      <c r="X4404" s="259"/>
      <c r="Y4404" s="260"/>
      <c r="Z4404" t="s">
        <v>8302</v>
      </c>
      <c r="AA4404" t="s">
        <v>8303</v>
      </c>
      <c r="AB4404">
        <v>1840742077</v>
      </c>
      <c r="AC4404" s="261" t="str">
        <f>_xlfn.IFNA(IF(Table[[#This Row],[Programme Partner]]&lt;&gt;Table[[#This Row],[Implementing Partner]],CONCATENATE(Table[[#This Row],[Programme Partner]],"-",Table[[#This Row],[Implementing Partner]]),Table[[#This Row],[Programme Partner]]),"")</f>
        <v>IOM-SHED</v>
      </c>
    </row>
    <row r="4405" spans="1:29" ht="16.5" customHeight="1">
      <c r="A4405" s="183"/>
      <c r="B4405" s="183" t="s">
        <v>8385</v>
      </c>
      <c r="C4405" s="195" t="s">
        <v>5148</v>
      </c>
      <c r="D4405" s="268" t="s">
        <v>5238</v>
      </c>
      <c r="E4405" s="233" t="s">
        <v>8462</v>
      </c>
      <c r="F4405" s="270" t="s">
        <v>27</v>
      </c>
      <c r="G4405" s="195" t="s">
        <v>8012</v>
      </c>
      <c r="H4405" t="s">
        <v>8365</v>
      </c>
      <c r="I4405" s="195" t="str">
        <f>IFERROR(VLOOKUP(Table[[#This Row],[Activity Details of Assistance]],WHAT!E:F,2,FALSE),"")</f>
        <v># of door</v>
      </c>
      <c r="J4405" s="195"/>
      <c r="K4405">
        <v>65</v>
      </c>
      <c r="L4405" s="195" t="s">
        <v>28</v>
      </c>
      <c r="M4405" s="293" t="s">
        <v>13</v>
      </c>
      <c r="N4405" t="s">
        <v>14</v>
      </c>
      <c r="O4405" t="s">
        <v>309</v>
      </c>
      <c r="P4405" t="s">
        <v>1606</v>
      </c>
      <c r="Q4405" t="s">
        <v>4678</v>
      </c>
      <c r="R4405" s="230">
        <v>45230</v>
      </c>
      <c r="S4405" s="230">
        <v>45261</v>
      </c>
      <c r="T4405" t="s">
        <v>8407</v>
      </c>
      <c r="U4405" s="259"/>
      <c r="V4405" s="259"/>
      <c r="W4405" s="259"/>
      <c r="X4405" s="259"/>
      <c r="Y4405" s="260"/>
      <c r="Z4405" t="s">
        <v>8302</v>
      </c>
      <c r="AA4405" t="s">
        <v>8303</v>
      </c>
      <c r="AB4405">
        <v>1840742077</v>
      </c>
      <c r="AC4405" s="261" t="str">
        <f>_xlfn.IFNA(IF(Table[[#This Row],[Programme Partner]]&lt;&gt;Table[[#This Row],[Implementing Partner]],CONCATENATE(Table[[#This Row],[Programme Partner]],"-",Table[[#This Row],[Implementing Partner]]),Table[[#This Row],[Programme Partner]]),"")</f>
        <v>IOM-SHED</v>
      </c>
    </row>
    <row r="4406" spans="1:29" ht="16.5" customHeight="1">
      <c r="A4406" s="183"/>
      <c r="B4406" s="183" t="s">
        <v>8385</v>
      </c>
      <c r="C4406" s="195" t="s">
        <v>5148</v>
      </c>
      <c r="D4406" s="268" t="s">
        <v>5238</v>
      </c>
      <c r="E4406" s="233" t="s">
        <v>8462</v>
      </c>
      <c r="F4406" s="270" t="s">
        <v>27</v>
      </c>
      <c r="G4406" s="195" t="s">
        <v>8012</v>
      </c>
      <c r="H4406" t="s">
        <v>8312</v>
      </c>
      <c r="I4406" s="195" t="str">
        <f>IFERROR(VLOOKUP(Table[[#This Row],[Activity Details of Assistance]],WHAT!E:F,2,FALSE),"")</f>
        <v># of door</v>
      </c>
      <c r="J4406" s="195"/>
      <c r="K4406">
        <v>27</v>
      </c>
      <c r="L4406" s="195" t="s">
        <v>28</v>
      </c>
      <c r="M4406" s="293" t="s">
        <v>13</v>
      </c>
      <c r="N4406" t="s">
        <v>14</v>
      </c>
      <c r="O4406" t="s">
        <v>309</v>
      </c>
      <c r="P4406" t="s">
        <v>1606</v>
      </c>
      <c r="Q4406" t="s">
        <v>4678</v>
      </c>
      <c r="R4406" s="230">
        <v>45230</v>
      </c>
      <c r="S4406" s="230">
        <v>45261</v>
      </c>
      <c r="T4406" t="s">
        <v>8407</v>
      </c>
      <c r="U4406" s="259"/>
      <c r="V4406" s="259"/>
      <c r="W4406" s="259"/>
      <c r="X4406" s="259"/>
      <c r="Y4406" s="260"/>
      <c r="Z4406" t="s">
        <v>8302</v>
      </c>
      <c r="AA4406" t="s">
        <v>8303</v>
      </c>
      <c r="AB4406">
        <v>1840742077</v>
      </c>
      <c r="AC4406" s="261" t="str">
        <f>_xlfn.IFNA(IF(Table[[#This Row],[Programme Partner]]&lt;&gt;Table[[#This Row],[Implementing Partner]],CONCATENATE(Table[[#This Row],[Programme Partner]],"-",Table[[#This Row],[Implementing Partner]]),Table[[#This Row],[Programme Partner]]),"")</f>
        <v>IOM-SHED</v>
      </c>
    </row>
    <row r="4407" spans="1:29" ht="16.5" customHeight="1">
      <c r="A4407" s="183"/>
      <c r="B4407" s="183" t="s">
        <v>8385</v>
      </c>
      <c r="C4407" s="195" t="s">
        <v>5148</v>
      </c>
      <c r="D4407" s="268" t="s">
        <v>5238</v>
      </c>
      <c r="E4407" s="233" t="s">
        <v>8462</v>
      </c>
      <c r="F4407" s="270" t="s">
        <v>27</v>
      </c>
      <c r="G4407" s="195" t="s">
        <v>8013</v>
      </c>
      <c r="H4407" t="s">
        <v>8322</v>
      </c>
      <c r="I4407" s="195" t="str">
        <f>IFERROR(VLOOKUP(Table[[#This Row],[Activity Details of Assistance]],WHAT!E:F,2,FALSE),"")</f>
        <v># of female in reproductive age</v>
      </c>
      <c r="J4407" s="195"/>
      <c r="K4407">
        <v>1985</v>
      </c>
      <c r="L4407" s="195" t="s">
        <v>28</v>
      </c>
      <c r="M4407" s="293" t="s">
        <v>13</v>
      </c>
      <c r="N4407" t="s">
        <v>14</v>
      </c>
      <c r="O4407" t="s">
        <v>309</v>
      </c>
      <c r="P4407" t="s">
        <v>1606</v>
      </c>
      <c r="Q4407" t="s">
        <v>4678</v>
      </c>
      <c r="R4407" s="230">
        <v>45230</v>
      </c>
      <c r="S4407" s="230">
        <v>45261</v>
      </c>
      <c r="T4407" t="s">
        <v>8407</v>
      </c>
      <c r="U4407" s="259"/>
      <c r="V4407" s="259"/>
      <c r="W4407" s="259"/>
      <c r="X4407" s="259"/>
      <c r="Y4407" s="260"/>
      <c r="Z4407" t="s">
        <v>8302</v>
      </c>
      <c r="AA4407" t="s">
        <v>8303</v>
      </c>
      <c r="AB4407">
        <v>1840742077</v>
      </c>
      <c r="AC4407" s="261" t="str">
        <f>_xlfn.IFNA(IF(Table[[#This Row],[Programme Partner]]&lt;&gt;Table[[#This Row],[Implementing Partner]],CONCATENATE(Table[[#This Row],[Programme Partner]],"-",Table[[#This Row],[Implementing Partner]]),Table[[#This Row],[Programme Partner]]),"")</f>
        <v>IOM-SHED</v>
      </c>
    </row>
    <row r="4408" spans="1:29" ht="16.5" customHeight="1">
      <c r="A4408" s="183"/>
      <c r="B4408" s="183" t="s">
        <v>8385</v>
      </c>
      <c r="C4408" s="195" t="s">
        <v>5148</v>
      </c>
      <c r="D4408" s="268" t="s">
        <v>5238</v>
      </c>
      <c r="E4408" s="233" t="s">
        <v>8462</v>
      </c>
      <c r="F4408" s="270" t="s">
        <v>27</v>
      </c>
      <c r="G4408" s="195" t="s">
        <v>8014</v>
      </c>
      <c r="H4408" t="s">
        <v>8313</v>
      </c>
      <c r="I4408" s="195" t="str">
        <f>IFERROR(VLOOKUP(Table[[#This Row],[Activity Details of Assistance]],WHAT!E:F,2,FALSE),"")</f>
        <v># of campaign per camp </v>
      </c>
      <c r="J4408" s="195"/>
      <c r="K4408">
        <v>2</v>
      </c>
      <c r="L4408" s="195" t="s">
        <v>28</v>
      </c>
      <c r="M4408" s="293" t="s">
        <v>13</v>
      </c>
      <c r="N4408" t="s">
        <v>14</v>
      </c>
      <c r="O4408" t="s">
        <v>309</v>
      </c>
      <c r="P4408" t="s">
        <v>1606</v>
      </c>
      <c r="Q4408" t="s">
        <v>4678</v>
      </c>
      <c r="R4408" s="230">
        <v>45230</v>
      </c>
      <c r="S4408" s="230">
        <v>45261</v>
      </c>
      <c r="T4408" t="s">
        <v>8407</v>
      </c>
      <c r="U4408" s="259"/>
      <c r="V4408" s="259"/>
      <c r="W4408" s="259"/>
      <c r="X4408" s="259"/>
      <c r="Y4408" s="260"/>
      <c r="Z4408" t="s">
        <v>8302</v>
      </c>
      <c r="AA4408" t="s">
        <v>8303</v>
      </c>
      <c r="AB4408">
        <v>1840742077</v>
      </c>
      <c r="AC4408" s="261" t="str">
        <f>_xlfn.IFNA(IF(Table[[#This Row],[Programme Partner]]&lt;&gt;Table[[#This Row],[Implementing Partner]],CONCATENATE(Table[[#This Row],[Programme Partner]],"-",Table[[#This Row],[Implementing Partner]]),Table[[#This Row],[Programme Partner]]),"")</f>
        <v>IOM-SHED</v>
      </c>
    </row>
    <row r="4409" spans="1:29" ht="16.5" customHeight="1">
      <c r="A4409" s="183"/>
      <c r="B4409" s="183" t="s">
        <v>8385</v>
      </c>
      <c r="C4409" s="195" t="s">
        <v>5148</v>
      </c>
      <c r="D4409" s="268" t="s">
        <v>5238</v>
      </c>
      <c r="E4409" s="233" t="s">
        <v>8462</v>
      </c>
      <c r="F4409" s="270" t="s">
        <v>27</v>
      </c>
      <c r="G4409" s="195" t="s">
        <v>8014</v>
      </c>
      <c r="H4409" t="s">
        <v>8401</v>
      </c>
      <c r="I4409" s="195" t="str">
        <f>IFERROR(VLOOKUP(Table[[#This Row],[Activity Details of Assistance]],WHAT!E:F,2,FALSE),"")</f>
        <v># of household</v>
      </c>
      <c r="J4409" s="195"/>
      <c r="K4409">
        <v>1118</v>
      </c>
      <c r="L4409" s="195" t="s">
        <v>28</v>
      </c>
      <c r="M4409" s="293" t="s">
        <v>13</v>
      </c>
      <c r="N4409" t="s">
        <v>14</v>
      </c>
      <c r="O4409" t="s">
        <v>309</v>
      </c>
      <c r="P4409" t="s">
        <v>1606</v>
      </c>
      <c r="Q4409" t="s">
        <v>4678</v>
      </c>
      <c r="R4409" s="230">
        <v>45230</v>
      </c>
      <c r="S4409" s="230">
        <v>45261</v>
      </c>
      <c r="T4409" t="s">
        <v>8407</v>
      </c>
      <c r="U4409" s="259"/>
      <c r="V4409" s="259"/>
      <c r="W4409" s="259"/>
      <c r="X4409" s="259"/>
      <c r="Y4409" s="260"/>
      <c r="Z4409" t="s">
        <v>8302</v>
      </c>
      <c r="AA4409" t="s">
        <v>8303</v>
      </c>
      <c r="AB4409">
        <v>1840742077</v>
      </c>
      <c r="AC4409" s="261" t="str">
        <f>_xlfn.IFNA(IF(Table[[#This Row],[Programme Partner]]&lt;&gt;Table[[#This Row],[Implementing Partner]],CONCATENATE(Table[[#This Row],[Programme Partner]],"-",Table[[#This Row],[Implementing Partner]]),Table[[#This Row],[Programme Partner]]),"")</f>
        <v>IOM-SHED</v>
      </c>
    </row>
    <row r="4410" spans="1:29" ht="16.5" customHeight="1">
      <c r="A4410" s="183"/>
      <c r="B4410" s="183" t="s">
        <v>8385</v>
      </c>
      <c r="C4410" s="195" t="s">
        <v>5148</v>
      </c>
      <c r="D4410" s="268" t="s">
        <v>5238</v>
      </c>
      <c r="E4410" s="233" t="s">
        <v>8462</v>
      </c>
      <c r="F4410" s="270" t="s">
        <v>27</v>
      </c>
      <c r="G4410" s="195" t="s">
        <v>8011</v>
      </c>
      <c r="H4410" t="s">
        <v>8363</v>
      </c>
      <c r="I4410" s="195" t="str">
        <f>IFERROR(VLOOKUP(Table[[#This Row],[Activity Details of Assistance]],WHAT!E:F,2,FALSE),"")</f>
        <v># of tube well</v>
      </c>
      <c r="J4410" s="195"/>
      <c r="K4410">
        <v>56</v>
      </c>
      <c r="L4410" s="195" t="s">
        <v>28</v>
      </c>
      <c r="M4410" s="293" t="s">
        <v>13</v>
      </c>
      <c r="N4410" t="s">
        <v>14</v>
      </c>
      <c r="O4410" t="s">
        <v>309</v>
      </c>
      <c r="P4410" t="s">
        <v>1606</v>
      </c>
      <c r="Q4410" t="s">
        <v>4680</v>
      </c>
      <c r="R4410" s="230">
        <v>45230</v>
      </c>
      <c r="S4410" s="230">
        <v>45261</v>
      </c>
      <c r="T4410" t="s">
        <v>8407</v>
      </c>
      <c r="U4410" s="259"/>
      <c r="V4410" s="259"/>
      <c r="W4410" s="259"/>
      <c r="X4410" s="259"/>
      <c r="Y4410" s="260"/>
      <c r="Z4410" t="s">
        <v>8302</v>
      </c>
      <c r="AA4410" t="s">
        <v>8303</v>
      </c>
      <c r="AB4410">
        <v>1840742077</v>
      </c>
      <c r="AC4410" s="261" t="str">
        <f>_xlfn.IFNA(IF(Table[[#This Row],[Programme Partner]]&lt;&gt;Table[[#This Row],[Implementing Partner]],CONCATENATE(Table[[#This Row],[Programme Partner]],"-",Table[[#This Row],[Implementing Partner]]),Table[[#This Row],[Programme Partner]]),"")</f>
        <v>IOM-SHED</v>
      </c>
    </row>
    <row r="4411" spans="1:29" ht="16.5" customHeight="1">
      <c r="A4411" s="183"/>
      <c r="B4411" s="183" t="s">
        <v>8385</v>
      </c>
      <c r="C4411" s="195" t="s">
        <v>5148</v>
      </c>
      <c r="D4411" s="268" t="s">
        <v>5238</v>
      </c>
      <c r="E4411" s="233" t="s">
        <v>8462</v>
      </c>
      <c r="F4411" s="270" t="s">
        <v>27</v>
      </c>
      <c r="G4411" s="195" t="s">
        <v>8012</v>
      </c>
      <c r="H4411" t="s">
        <v>8364</v>
      </c>
      <c r="I4411" s="195" t="str">
        <f>IFERROR(VLOOKUP(Table[[#This Row],[Activity Details of Assistance]],WHAT!E:F,2,FALSE),"")</f>
        <v xml:space="preserve"># of door </v>
      </c>
      <c r="J4411" s="195"/>
      <c r="K4411">
        <v>19</v>
      </c>
      <c r="L4411" s="195" t="s">
        <v>28</v>
      </c>
      <c r="M4411" s="293" t="s">
        <v>13</v>
      </c>
      <c r="N4411" t="s">
        <v>14</v>
      </c>
      <c r="O4411" t="s">
        <v>309</v>
      </c>
      <c r="P4411" t="s">
        <v>1606</v>
      </c>
      <c r="Q4411" t="s">
        <v>4680</v>
      </c>
      <c r="R4411" s="230">
        <v>45230</v>
      </c>
      <c r="S4411" s="230">
        <v>45261</v>
      </c>
      <c r="T4411" t="s">
        <v>8407</v>
      </c>
      <c r="U4411" s="259"/>
      <c r="V4411" s="259"/>
      <c r="W4411" s="259"/>
      <c r="X4411" s="259"/>
      <c r="Y4411" s="260"/>
      <c r="Z4411" t="s">
        <v>8302</v>
      </c>
      <c r="AA4411" t="s">
        <v>8303</v>
      </c>
      <c r="AB4411">
        <v>1840742077</v>
      </c>
      <c r="AC4411" s="261" t="str">
        <f>_xlfn.IFNA(IF(Table[[#This Row],[Programme Partner]]&lt;&gt;Table[[#This Row],[Implementing Partner]],CONCATENATE(Table[[#This Row],[Programme Partner]],"-",Table[[#This Row],[Implementing Partner]]),Table[[#This Row],[Programme Partner]]),"")</f>
        <v>IOM-SHED</v>
      </c>
    </row>
    <row r="4412" spans="1:29" ht="16.5" customHeight="1">
      <c r="A4412" s="183"/>
      <c r="B4412" s="183" t="s">
        <v>8385</v>
      </c>
      <c r="C4412" s="195" t="s">
        <v>5148</v>
      </c>
      <c r="D4412" s="268" t="s">
        <v>5238</v>
      </c>
      <c r="E4412" s="233" t="s">
        <v>8462</v>
      </c>
      <c r="F4412" s="270" t="s">
        <v>27</v>
      </c>
      <c r="G4412" s="195" t="s">
        <v>8012</v>
      </c>
      <c r="H4412" t="s">
        <v>8365</v>
      </c>
      <c r="I4412" s="195" t="str">
        <f>IFERROR(VLOOKUP(Table[[#This Row],[Activity Details of Assistance]],WHAT!E:F,2,FALSE),"")</f>
        <v># of door</v>
      </c>
      <c r="J4412" s="195"/>
      <c r="K4412">
        <v>67</v>
      </c>
      <c r="L4412" s="195" t="s">
        <v>28</v>
      </c>
      <c r="M4412" s="293" t="s">
        <v>13</v>
      </c>
      <c r="N4412" t="s">
        <v>14</v>
      </c>
      <c r="O4412" t="s">
        <v>309</v>
      </c>
      <c r="P4412" t="s">
        <v>1606</v>
      </c>
      <c r="Q4412" t="s">
        <v>4680</v>
      </c>
      <c r="R4412" s="230">
        <v>45230</v>
      </c>
      <c r="S4412" s="230">
        <v>45261</v>
      </c>
      <c r="T4412" t="s">
        <v>8407</v>
      </c>
      <c r="U4412" s="259"/>
      <c r="V4412" s="259"/>
      <c r="W4412" s="259"/>
      <c r="X4412" s="259"/>
      <c r="Y4412" s="260"/>
      <c r="Z4412" t="s">
        <v>8302</v>
      </c>
      <c r="AA4412" t="s">
        <v>8303</v>
      </c>
      <c r="AB4412">
        <v>1840742077</v>
      </c>
      <c r="AC4412" s="261" t="str">
        <f>_xlfn.IFNA(IF(Table[[#This Row],[Programme Partner]]&lt;&gt;Table[[#This Row],[Implementing Partner]],CONCATENATE(Table[[#This Row],[Programme Partner]],"-",Table[[#This Row],[Implementing Partner]]),Table[[#This Row],[Programme Partner]]),"")</f>
        <v>IOM-SHED</v>
      </c>
    </row>
    <row r="4413" spans="1:29" ht="16.5" customHeight="1">
      <c r="A4413" s="183"/>
      <c r="B4413" s="183" t="s">
        <v>8385</v>
      </c>
      <c r="C4413" s="195" t="s">
        <v>5148</v>
      </c>
      <c r="D4413" s="268" t="s">
        <v>5238</v>
      </c>
      <c r="E4413" s="233" t="s">
        <v>8462</v>
      </c>
      <c r="F4413" s="270" t="s">
        <v>27</v>
      </c>
      <c r="G4413" s="195" t="s">
        <v>8012</v>
      </c>
      <c r="H4413" t="s">
        <v>8312</v>
      </c>
      <c r="I4413" s="195" t="str">
        <f>IFERROR(VLOOKUP(Table[[#This Row],[Activity Details of Assistance]],WHAT!E:F,2,FALSE),"")</f>
        <v># of door</v>
      </c>
      <c r="J4413" s="195"/>
      <c r="K4413">
        <v>127</v>
      </c>
      <c r="L4413" s="195" t="s">
        <v>28</v>
      </c>
      <c r="M4413" s="293" t="s">
        <v>13</v>
      </c>
      <c r="N4413" t="s">
        <v>14</v>
      </c>
      <c r="O4413" t="s">
        <v>309</v>
      </c>
      <c r="P4413" t="s">
        <v>1606</v>
      </c>
      <c r="Q4413" t="s">
        <v>4680</v>
      </c>
      <c r="R4413" s="230">
        <v>45230</v>
      </c>
      <c r="S4413" s="230">
        <v>45261</v>
      </c>
      <c r="T4413" t="s">
        <v>8407</v>
      </c>
      <c r="U4413" s="259"/>
      <c r="V4413" s="259"/>
      <c r="W4413" s="259"/>
      <c r="X4413" s="259"/>
      <c r="Y4413" s="260"/>
      <c r="Z4413" t="s">
        <v>8302</v>
      </c>
      <c r="AA4413" t="s">
        <v>8303</v>
      </c>
      <c r="AB4413">
        <v>1840742077</v>
      </c>
      <c r="AC4413" s="261" t="str">
        <f>_xlfn.IFNA(IF(Table[[#This Row],[Programme Partner]]&lt;&gt;Table[[#This Row],[Implementing Partner]],CONCATENATE(Table[[#This Row],[Programme Partner]],"-",Table[[#This Row],[Implementing Partner]]),Table[[#This Row],[Programme Partner]]),"")</f>
        <v>IOM-SHED</v>
      </c>
    </row>
    <row r="4414" spans="1:29" ht="16.5" customHeight="1">
      <c r="A4414" s="183"/>
      <c r="B4414" s="183" t="s">
        <v>8385</v>
      </c>
      <c r="C4414" s="195" t="s">
        <v>5148</v>
      </c>
      <c r="D4414" s="268" t="s">
        <v>5238</v>
      </c>
      <c r="E4414" s="233" t="s">
        <v>8462</v>
      </c>
      <c r="F4414" s="270" t="s">
        <v>27</v>
      </c>
      <c r="G4414" s="195" t="s">
        <v>8013</v>
      </c>
      <c r="H4414" t="s">
        <v>8322</v>
      </c>
      <c r="I4414" s="195" t="str">
        <f>IFERROR(VLOOKUP(Table[[#This Row],[Activity Details of Assistance]],WHAT!E:F,2,FALSE),"")</f>
        <v># of female in reproductive age</v>
      </c>
      <c r="J4414" s="195"/>
      <c r="K4414">
        <v>2651</v>
      </c>
      <c r="L4414" s="195" t="s">
        <v>28</v>
      </c>
      <c r="M4414" s="293" t="s">
        <v>13</v>
      </c>
      <c r="N4414" t="s">
        <v>14</v>
      </c>
      <c r="O4414" t="s">
        <v>309</v>
      </c>
      <c r="P4414" t="s">
        <v>1606</v>
      </c>
      <c r="Q4414" t="s">
        <v>4680</v>
      </c>
      <c r="R4414" s="230">
        <v>45230</v>
      </c>
      <c r="S4414" s="230">
        <v>45261</v>
      </c>
      <c r="T4414" t="s">
        <v>8407</v>
      </c>
      <c r="U4414" s="259"/>
      <c r="V4414" s="259"/>
      <c r="W4414" s="259"/>
      <c r="X4414" s="259"/>
      <c r="Y4414" s="260"/>
      <c r="Z4414" t="s">
        <v>8302</v>
      </c>
      <c r="AA4414" t="s">
        <v>8303</v>
      </c>
      <c r="AB4414">
        <v>1840742077</v>
      </c>
      <c r="AC4414" s="261" t="str">
        <f>_xlfn.IFNA(IF(Table[[#This Row],[Programme Partner]]&lt;&gt;Table[[#This Row],[Implementing Partner]],CONCATENATE(Table[[#This Row],[Programme Partner]],"-",Table[[#This Row],[Implementing Partner]]),Table[[#This Row],[Programme Partner]]),"")</f>
        <v>IOM-SHED</v>
      </c>
    </row>
    <row r="4415" spans="1:29" ht="16.5" customHeight="1">
      <c r="A4415" s="183"/>
      <c r="B4415" s="183" t="s">
        <v>8385</v>
      </c>
      <c r="C4415" s="195" t="s">
        <v>5148</v>
      </c>
      <c r="D4415" s="268" t="s">
        <v>5238</v>
      </c>
      <c r="E4415" s="233" t="s">
        <v>8462</v>
      </c>
      <c r="F4415" s="270" t="s">
        <v>27</v>
      </c>
      <c r="G4415" s="195" t="s">
        <v>8014</v>
      </c>
      <c r="H4415" t="s">
        <v>8313</v>
      </c>
      <c r="I4415" s="195" t="str">
        <f>IFERROR(VLOOKUP(Table[[#This Row],[Activity Details of Assistance]],WHAT!E:F,2,FALSE),"")</f>
        <v># of campaign per camp </v>
      </c>
      <c r="J4415" s="195"/>
      <c r="K4415">
        <v>6</v>
      </c>
      <c r="L4415" s="195" t="s">
        <v>28</v>
      </c>
      <c r="M4415" s="293" t="s">
        <v>13</v>
      </c>
      <c r="N4415" t="s">
        <v>14</v>
      </c>
      <c r="O4415" t="s">
        <v>309</v>
      </c>
      <c r="P4415" t="s">
        <v>1606</v>
      </c>
      <c r="Q4415" t="s">
        <v>4680</v>
      </c>
      <c r="R4415" s="230">
        <v>45230</v>
      </c>
      <c r="S4415" s="230">
        <v>45261</v>
      </c>
      <c r="T4415" t="s">
        <v>8407</v>
      </c>
      <c r="U4415" s="259"/>
      <c r="V4415" s="259"/>
      <c r="W4415" s="259"/>
      <c r="X4415" s="259"/>
      <c r="Y4415" s="260"/>
      <c r="Z4415" t="s">
        <v>8302</v>
      </c>
      <c r="AA4415" t="s">
        <v>8303</v>
      </c>
      <c r="AB4415">
        <v>1840742077</v>
      </c>
      <c r="AC4415" s="261" t="str">
        <f>_xlfn.IFNA(IF(Table[[#This Row],[Programme Partner]]&lt;&gt;Table[[#This Row],[Implementing Partner]],CONCATENATE(Table[[#This Row],[Programme Partner]],"-",Table[[#This Row],[Implementing Partner]]),Table[[#This Row],[Programme Partner]]),"")</f>
        <v>IOM-SHED</v>
      </c>
    </row>
    <row r="4416" spans="1:29" ht="16.5" customHeight="1">
      <c r="A4416" s="183"/>
      <c r="B4416" s="183" t="s">
        <v>8385</v>
      </c>
      <c r="C4416" s="195" t="s">
        <v>5148</v>
      </c>
      <c r="D4416" s="268" t="s">
        <v>5238</v>
      </c>
      <c r="E4416" s="233" t="s">
        <v>8462</v>
      </c>
      <c r="F4416" s="270" t="s">
        <v>27</v>
      </c>
      <c r="G4416" s="195" t="s">
        <v>8014</v>
      </c>
      <c r="H4416" t="s">
        <v>8401</v>
      </c>
      <c r="I4416" s="195" t="str">
        <f>IFERROR(VLOOKUP(Table[[#This Row],[Activity Details of Assistance]],WHAT!E:F,2,FALSE),"")</f>
        <v># of household</v>
      </c>
      <c r="J4416" s="195"/>
      <c r="K4416">
        <v>2360</v>
      </c>
      <c r="L4416" s="195" t="s">
        <v>28</v>
      </c>
      <c r="M4416" s="293" t="s">
        <v>13</v>
      </c>
      <c r="N4416" t="s">
        <v>14</v>
      </c>
      <c r="O4416" t="s">
        <v>309</v>
      </c>
      <c r="P4416" t="s">
        <v>1606</v>
      </c>
      <c r="Q4416" t="s">
        <v>4680</v>
      </c>
      <c r="R4416" s="230">
        <v>45230</v>
      </c>
      <c r="S4416" s="230">
        <v>45261</v>
      </c>
      <c r="T4416" t="s">
        <v>8407</v>
      </c>
      <c r="U4416" s="259"/>
      <c r="V4416" s="259"/>
      <c r="W4416" s="259"/>
      <c r="X4416" s="259"/>
      <c r="Y4416" s="260"/>
      <c r="Z4416" t="s">
        <v>8302</v>
      </c>
      <c r="AA4416" t="s">
        <v>8303</v>
      </c>
      <c r="AB4416">
        <v>1840742077</v>
      </c>
      <c r="AC4416" s="261" t="str">
        <f>_xlfn.IFNA(IF(Table[[#This Row],[Programme Partner]]&lt;&gt;Table[[#This Row],[Implementing Partner]],CONCATENATE(Table[[#This Row],[Programme Partner]],"-",Table[[#This Row],[Implementing Partner]]),Table[[#This Row],[Programme Partner]]),"")</f>
        <v>IOM-SHED</v>
      </c>
    </row>
    <row r="4417" spans="1:29" ht="16.5" customHeight="1">
      <c r="A4417" s="183"/>
      <c r="B4417" s="183" t="s">
        <v>8385</v>
      </c>
      <c r="C4417" s="195" t="s">
        <v>5033</v>
      </c>
      <c r="D4417" s="268" t="s">
        <v>5238</v>
      </c>
      <c r="E4417" s="233" t="s">
        <v>8497</v>
      </c>
      <c r="F4417" s="270" t="s">
        <v>27</v>
      </c>
      <c r="G4417" s="195" t="s">
        <v>8011</v>
      </c>
      <c r="H4417" t="s">
        <v>8363</v>
      </c>
      <c r="I4417" s="195" t="str">
        <f>IFERROR(VLOOKUP(Table[[#This Row],[Activity Details of Assistance]],WHAT!E:F,2,FALSE),"")</f>
        <v># of tube well</v>
      </c>
      <c r="J4417" s="195"/>
      <c r="K4417">
        <v>188</v>
      </c>
      <c r="L4417" s="195" t="s">
        <v>28</v>
      </c>
      <c r="M4417" s="293" t="s">
        <v>13</v>
      </c>
      <c r="N4417" t="s">
        <v>14</v>
      </c>
      <c r="O4417" t="s">
        <v>309</v>
      </c>
      <c r="P4417" t="s">
        <v>1606</v>
      </c>
      <c r="Q4417" t="s">
        <v>4656</v>
      </c>
      <c r="R4417" s="230">
        <v>45230</v>
      </c>
      <c r="S4417" s="230">
        <v>45505</v>
      </c>
      <c r="T4417" t="s">
        <v>8407</v>
      </c>
      <c r="U4417" s="259"/>
      <c r="V4417" s="259"/>
      <c r="W4417" s="259"/>
      <c r="X4417" s="259"/>
      <c r="Y4417" s="260"/>
      <c r="Z4417" t="s">
        <v>8302</v>
      </c>
      <c r="AA4417" t="s">
        <v>8303</v>
      </c>
      <c r="AB4417">
        <v>1840742077</v>
      </c>
      <c r="AC4417" s="261" t="str">
        <f>_xlfn.IFNA(IF(Table[[#This Row],[Programme Partner]]&lt;&gt;Table[[#This Row],[Implementing Partner]],CONCATENATE(Table[[#This Row],[Programme Partner]],"-",Table[[#This Row],[Implementing Partner]]),Table[[#This Row],[Programme Partner]]),"")</f>
        <v>BRAC-SHED</v>
      </c>
    </row>
    <row r="4418" spans="1:29" ht="16.5" customHeight="1">
      <c r="A4418" s="183"/>
      <c r="B4418" s="183" t="s">
        <v>8385</v>
      </c>
      <c r="C4418" s="195" t="s">
        <v>5033</v>
      </c>
      <c r="D4418" s="268" t="s">
        <v>5238</v>
      </c>
      <c r="E4418" s="233" t="s">
        <v>8497</v>
      </c>
      <c r="F4418" s="270" t="s">
        <v>27</v>
      </c>
      <c r="G4418" s="195" t="s">
        <v>8012</v>
      </c>
      <c r="H4418" t="s">
        <v>8364</v>
      </c>
      <c r="I4418" s="195" t="str">
        <f>IFERROR(VLOOKUP(Table[[#This Row],[Activity Details of Assistance]],WHAT!E:F,2,FALSE),"")</f>
        <v xml:space="preserve"># of door </v>
      </c>
      <c r="J4418" s="195"/>
      <c r="K4418">
        <v>59</v>
      </c>
      <c r="L4418" s="195" t="s">
        <v>28</v>
      </c>
      <c r="M4418" s="293" t="s">
        <v>13</v>
      </c>
      <c r="N4418" t="s">
        <v>14</v>
      </c>
      <c r="O4418" t="s">
        <v>309</v>
      </c>
      <c r="P4418" t="s">
        <v>1606</v>
      </c>
      <c r="Q4418" t="s">
        <v>4656</v>
      </c>
      <c r="R4418" s="230">
        <v>45230</v>
      </c>
      <c r="S4418" s="230">
        <v>45505</v>
      </c>
      <c r="T4418" t="s">
        <v>8407</v>
      </c>
      <c r="U4418" s="259"/>
      <c r="V4418" s="259"/>
      <c r="W4418" s="259"/>
      <c r="X4418" s="259"/>
      <c r="Y4418" s="260"/>
      <c r="Z4418" t="s">
        <v>8302</v>
      </c>
      <c r="AA4418" t="s">
        <v>8303</v>
      </c>
      <c r="AB4418">
        <v>1840742077</v>
      </c>
      <c r="AC4418" s="261" t="str">
        <f>_xlfn.IFNA(IF(Table[[#This Row],[Programme Partner]]&lt;&gt;Table[[#This Row],[Implementing Partner]],CONCATENATE(Table[[#This Row],[Programme Partner]],"-",Table[[#This Row],[Implementing Partner]]),Table[[#This Row],[Programme Partner]]),"")</f>
        <v>BRAC-SHED</v>
      </c>
    </row>
    <row r="4419" spans="1:29" ht="16.5" customHeight="1">
      <c r="A4419" s="183"/>
      <c r="B4419" s="183" t="s">
        <v>8385</v>
      </c>
      <c r="C4419" s="195" t="s">
        <v>5033</v>
      </c>
      <c r="D4419" s="268" t="s">
        <v>5238</v>
      </c>
      <c r="E4419" s="233" t="s">
        <v>8497</v>
      </c>
      <c r="F4419" s="270" t="s">
        <v>27</v>
      </c>
      <c r="G4419" s="195" t="s">
        <v>8012</v>
      </c>
      <c r="H4419" t="s">
        <v>8365</v>
      </c>
      <c r="I4419" s="195" t="str">
        <f>IFERROR(VLOOKUP(Table[[#This Row],[Activity Details of Assistance]],WHAT!E:F,2,FALSE),"")</f>
        <v># of door</v>
      </c>
      <c r="J4419" s="195"/>
      <c r="K4419">
        <v>111</v>
      </c>
      <c r="L4419" s="195" t="s">
        <v>28</v>
      </c>
      <c r="M4419" s="293" t="s">
        <v>13</v>
      </c>
      <c r="N4419" t="s">
        <v>14</v>
      </c>
      <c r="O4419" t="s">
        <v>309</v>
      </c>
      <c r="P4419" t="s">
        <v>1606</v>
      </c>
      <c r="Q4419" t="s">
        <v>4656</v>
      </c>
      <c r="R4419" s="230">
        <v>45230</v>
      </c>
      <c r="S4419" s="230">
        <v>45505</v>
      </c>
      <c r="T4419" t="s">
        <v>8407</v>
      </c>
      <c r="U4419" s="259"/>
      <c r="V4419" s="259"/>
      <c r="W4419" s="259"/>
      <c r="X4419" s="259"/>
      <c r="Y4419" s="260"/>
      <c r="Z4419" t="s">
        <v>8302</v>
      </c>
      <c r="AA4419" t="s">
        <v>8303</v>
      </c>
      <c r="AB4419">
        <v>1840742077</v>
      </c>
      <c r="AC4419" s="261" t="str">
        <f>_xlfn.IFNA(IF(Table[[#This Row],[Programme Partner]]&lt;&gt;Table[[#This Row],[Implementing Partner]],CONCATENATE(Table[[#This Row],[Programme Partner]],"-",Table[[#This Row],[Implementing Partner]]),Table[[#This Row],[Programme Partner]]),"")</f>
        <v>BRAC-SHED</v>
      </c>
    </row>
    <row r="4420" spans="1:29" ht="16.5" customHeight="1">
      <c r="A4420" s="183"/>
      <c r="B4420" s="183" t="s">
        <v>8385</v>
      </c>
      <c r="C4420" s="195" t="s">
        <v>5033</v>
      </c>
      <c r="D4420" s="268" t="s">
        <v>5238</v>
      </c>
      <c r="E4420" s="233" t="s">
        <v>8497</v>
      </c>
      <c r="F4420" s="270" t="s">
        <v>27</v>
      </c>
      <c r="G4420" s="195" t="s">
        <v>8012</v>
      </c>
      <c r="H4420" t="s">
        <v>8312</v>
      </c>
      <c r="I4420" s="195" t="str">
        <f>IFERROR(VLOOKUP(Table[[#This Row],[Activity Details of Assistance]],WHAT!E:F,2,FALSE),"")</f>
        <v># of door</v>
      </c>
      <c r="J4420" s="195"/>
      <c r="K4420">
        <v>237</v>
      </c>
      <c r="L4420" s="195" t="s">
        <v>28</v>
      </c>
      <c r="M4420" s="293" t="s">
        <v>13</v>
      </c>
      <c r="N4420" t="s">
        <v>14</v>
      </c>
      <c r="O4420" t="s">
        <v>309</v>
      </c>
      <c r="P4420" t="s">
        <v>1606</v>
      </c>
      <c r="Q4420" t="s">
        <v>4656</v>
      </c>
      <c r="R4420" s="230">
        <v>45230</v>
      </c>
      <c r="S4420" s="230">
        <v>45505</v>
      </c>
      <c r="T4420" t="s">
        <v>8407</v>
      </c>
      <c r="U4420" s="259"/>
      <c r="V4420" s="259"/>
      <c r="W4420" s="259"/>
      <c r="X4420" s="259"/>
      <c r="Y4420" s="260"/>
      <c r="Z4420" t="s">
        <v>8302</v>
      </c>
      <c r="AA4420" t="s">
        <v>8303</v>
      </c>
      <c r="AB4420">
        <v>1840742077</v>
      </c>
      <c r="AC4420" s="261" t="str">
        <f>_xlfn.IFNA(IF(Table[[#This Row],[Programme Partner]]&lt;&gt;Table[[#This Row],[Implementing Partner]],CONCATENATE(Table[[#This Row],[Programme Partner]],"-",Table[[#This Row],[Implementing Partner]]),Table[[#This Row],[Programme Partner]]),"")</f>
        <v>BRAC-SHED</v>
      </c>
    </row>
    <row r="4421" spans="1:29" ht="16.5" customHeight="1">
      <c r="A4421" s="183"/>
      <c r="B4421" s="183" t="s">
        <v>8385</v>
      </c>
      <c r="C4421" s="195" t="s">
        <v>5033</v>
      </c>
      <c r="D4421" s="268" t="s">
        <v>5238</v>
      </c>
      <c r="E4421" s="233" t="s">
        <v>8497</v>
      </c>
      <c r="F4421" s="270" t="s">
        <v>27</v>
      </c>
      <c r="G4421" s="195" t="s">
        <v>8013</v>
      </c>
      <c r="H4421" t="s">
        <v>8322</v>
      </c>
      <c r="I4421" s="195" t="str">
        <f>IFERROR(VLOOKUP(Table[[#This Row],[Activity Details of Assistance]],WHAT!E:F,2,FALSE),"")</f>
        <v># of female in reproductive age</v>
      </c>
      <c r="J4421" s="195"/>
      <c r="K4421">
        <v>6191</v>
      </c>
      <c r="L4421" s="195" t="s">
        <v>28</v>
      </c>
      <c r="M4421" s="293" t="s">
        <v>13</v>
      </c>
      <c r="N4421" t="s">
        <v>14</v>
      </c>
      <c r="O4421" t="s">
        <v>309</v>
      </c>
      <c r="P4421" t="s">
        <v>1606</v>
      </c>
      <c r="Q4421" t="s">
        <v>4656</v>
      </c>
      <c r="R4421" s="230">
        <v>45230</v>
      </c>
      <c r="S4421" s="230">
        <v>45505</v>
      </c>
      <c r="T4421" t="s">
        <v>8407</v>
      </c>
      <c r="U4421" s="259"/>
      <c r="V4421" s="259"/>
      <c r="W4421" s="259"/>
      <c r="X4421" s="259"/>
      <c r="Y4421" s="260"/>
      <c r="Z4421" t="s">
        <v>8302</v>
      </c>
      <c r="AA4421" t="s">
        <v>8303</v>
      </c>
      <c r="AB4421">
        <v>1840742077</v>
      </c>
      <c r="AC4421" s="261" t="str">
        <f>_xlfn.IFNA(IF(Table[[#This Row],[Programme Partner]]&lt;&gt;Table[[#This Row],[Implementing Partner]],CONCATENATE(Table[[#This Row],[Programme Partner]],"-",Table[[#This Row],[Implementing Partner]]),Table[[#This Row],[Programme Partner]]),"")</f>
        <v>BRAC-SHED</v>
      </c>
    </row>
    <row r="4422" spans="1:29" ht="16.5" customHeight="1">
      <c r="A4422" s="183"/>
      <c r="B4422" s="183" t="s">
        <v>8385</v>
      </c>
      <c r="C4422" s="195" t="s">
        <v>5033</v>
      </c>
      <c r="D4422" s="268" t="s">
        <v>5238</v>
      </c>
      <c r="E4422" s="233" t="s">
        <v>8497</v>
      </c>
      <c r="F4422" s="270" t="s">
        <v>27</v>
      </c>
      <c r="G4422" s="195" t="s">
        <v>8014</v>
      </c>
      <c r="H4422" t="s">
        <v>8313</v>
      </c>
      <c r="I4422" s="195" t="str">
        <f>IFERROR(VLOOKUP(Table[[#This Row],[Activity Details of Assistance]],WHAT!E:F,2,FALSE),"")</f>
        <v># of campaign per camp </v>
      </c>
      <c r="J4422" s="195"/>
      <c r="K4422">
        <v>1</v>
      </c>
      <c r="L4422" s="195" t="s">
        <v>28</v>
      </c>
      <c r="M4422" s="293" t="s">
        <v>13</v>
      </c>
      <c r="N4422" t="s">
        <v>14</v>
      </c>
      <c r="O4422" t="s">
        <v>309</v>
      </c>
      <c r="P4422" t="s">
        <v>1606</v>
      </c>
      <c r="Q4422" t="s">
        <v>4656</v>
      </c>
      <c r="R4422" s="230">
        <v>45230</v>
      </c>
      <c r="S4422" s="230">
        <v>45505</v>
      </c>
      <c r="T4422" t="s">
        <v>8407</v>
      </c>
      <c r="U4422" s="259"/>
      <c r="V4422" s="259"/>
      <c r="W4422" s="259"/>
      <c r="X4422" s="259"/>
      <c r="Y4422" s="260"/>
      <c r="Z4422" t="s">
        <v>8302</v>
      </c>
      <c r="AA4422" t="s">
        <v>8303</v>
      </c>
      <c r="AB4422">
        <v>1840742077</v>
      </c>
      <c r="AC4422" s="261" t="str">
        <f>_xlfn.IFNA(IF(Table[[#This Row],[Programme Partner]]&lt;&gt;Table[[#This Row],[Implementing Partner]],CONCATENATE(Table[[#This Row],[Programme Partner]],"-",Table[[#This Row],[Implementing Partner]]),Table[[#This Row],[Programme Partner]]),"")</f>
        <v>BRAC-SHED</v>
      </c>
    </row>
    <row r="4423" spans="1:29" ht="16.5" customHeight="1">
      <c r="A4423" s="183"/>
      <c r="B4423" s="183" t="s">
        <v>8385</v>
      </c>
      <c r="C4423" s="195" t="s">
        <v>5033</v>
      </c>
      <c r="D4423" s="268" t="s">
        <v>5238</v>
      </c>
      <c r="E4423" s="233" t="s">
        <v>8497</v>
      </c>
      <c r="F4423" s="270" t="s">
        <v>27</v>
      </c>
      <c r="G4423" s="195" t="s">
        <v>8014</v>
      </c>
      <c r="H4423" t="s">
        <v>8401</v>
      </c>
      <c r="I4423" s="195" t="str">
        <f>IFERROR(VLOOKUP(Table[[#This Row],[Activity Details of Assistance]],WHAT!E:F,2,FALSE),"")</f>
        <v># of household</v>
      </c>
      <c r="J4423" s="195"/>
      <c r="K4423">
        <v>4730</v>
      </c>
      <c r="L4423" s="195" t="s">
        <v>28</v>
      </c>
      <c r="M4423" s="293" t="s">
        <v>13</v>
      </c>
      <c r="N4423" t="s">
        <v>14</v>
      </c>
      <c r="O4423" t="s">
        <v>309</v>
      </c>
      <c r="P4423" t="s">
        <v>1606</v>
      </c>
      <c r="Q4423" t="s">
        <v>4656</v>
      </c>
      <c r="R4423" s="230">
        <v>45230</v>
      </c>
      <c r="S4423" s="230">
        <v>45505</v>
      </c>
      <c r="T4423" t="s">
        <v>8407</v>
      </c>
      <c r="U4423" s="259"/>
      <c r="V4423" s="259"/>
      <c r="W4423" s="259"/>
      <c r="X4423" s="259"/>
      <c r="Y4423" s="260"/>
      <c r="Z4423" t="s">
        <v>8302</v>
      </c>
      <c r="AA4423" t="s">
        <v>8303</v>
      </c>
      <c r="AB4423">
        <v>1840742077</v>
      </c>
      <c r="AC4423" s="261" t="str">
        <f>_xlfn.IFNA(IF(Table[[#This Row],[Programme Partner]]&lt;&gt;Table[[#This Row],[Implementing Partner]],CONCATENATE(Table[[#This Row],[Programme Partner]],"-",Table[[#This Row],[Implementing Partner]]),Table[[#This Row],[Programme Partner]]),"")</f>
        <v>BRAC-SHED</v>
      </c>
    </row>
    <row r="4424" spans="1:29" ht="16.5" customHeight="1">
      <c r="A4424" s="183"/>
      <c r="B4424" s="183" t="s">
        <v>8385</v>
      </c>
      <c r="C4424" s="195" t="s">
        <v>5039</v>
      </c>
      <c r="D4424" s="268" t="s">
        <v>5039</v>
      </c>
      <c r="E4424" s="233" t="s">
        <v>5275</v>
      </c>
      <c r="F4424" s="270" t="s">
        <v>27</v>
      </c>
      <c r="G4424" s="195" t="s">
        <v>8011</v>
      </c>
      <c r="H4424" t="s">
        <v>8363</v>
      </c>
      <c r="I4424" s="195" t="str">
        <f>IFERROR(VLOOKUP(Table[[#This Row],[Activity Details of Assistance]],WHAT!E:F,2,FALSE),"")</f>
        <v># of tube well</v>
      </c>
      <c r="J4424" s="195"/>
      <c r="K4424">
        <v>316</v>
      </c>
      <c r="L4424" s="195" t="s">
        <v>28</v>
      </c>
      <c r="M4424" s="293" t="s">
        <v>13</v>
      </c>
      <c r="N4424" t="s">
        <v>14</v>
      </c>
      <c r="O4424" t="s">
        <v>309</v>
      </c>
      <c r="P4424" t="s">
        <v>1606</v>
      </c>
      <c r="Q4424" t="s">
        <v>4662</v>
      </c>
      <c r="R4424" s="230">
        <v>45230</v>
      </c>
      <c r="S4424" s="230">
        <v>45352</v>
      </c>
      <c r="T4424" t="s">
        <v>8407</v>
      </c>
      <c r="U4424" s="259"/>
      <c r="V4424" s="259"/>
      <c r="W4424" s="259"/>
      <c r="X4424" s="259"/>
      <c r="Y4424" s="260"/>
      <c r="Z4424" t="s">
        <v>8468</v>
      </c>
      <c r="AA4424" t="s">
        <v>8469</v>
      </c>
      <c r="AB4424">
        <v>1715054663</v>
      </c>
      <c r="AC4424" s="261" t="str">
        <f>_xlfn.IFNA(IF(Table[[#This Row],[Programme Partner]]&lt;&gt;Table[[#This Row],[Implementing Partner]],CONCATENATE(Table[[#This Row],[Programme Partner]],"-",Table[[#This Row],[Implementing Partner]]),Table[[#This Row],[Programme Partner]]),"")</f>
        <v>CARE</v>
      </c>
    </row>
    <row r="4425" spans="1:29" ht="16.5" customHeight="1">
      <c r="A4425" s="183"/>
      <c r="B4425" s="183" t="s">
        <v>8385</v>
      </c>
      <c r="C4425" s="195" t="s">
        <v>5039</v>
      </c>
      <c r="D4425" s="268" t="s">
        <v>5039</v>
      </c>
      <c r="E4425" s="233" t="s">
        <v>5275</v>
      </c>
      <c r="F4425" s="270" t="s">
        <v>27</v>
      </c>
      <c r="G4425" s="195" t="s">
        <v>8012</v>
      </c>
      <c r="H4425" t="s">
        <v>8364</v>
      </c>
      <c r="I4425" s="195" t="str">
        <f>IFERROR(VLOOKUP(Table[[#This Row],[Activity Details of Assistance]],WHAT!E:F,2,FALSE),"")</f>
        <v xml:space="preserve"># of door </v>
      </c>
      <c r="J4425" s="195"/>
      <c r="K4425">
        <v>308</v>
      </c>
      <c r="L4425" s="195" t="s">
        <v>28</v>
      </c>
      <c r="M4425" s="293" t="s">
        <v>13</v>
      </c>
      <c r="N4425" t="s">
        <v>14</v>
      </c>
      <c r="O4425" t="s">
        <v>309</v>
      </c>
      <c r="P4425" t="s">
        <v>1606</v>
      </c>
      <c r="Q4425" t="s">
        <v>4662</v>
      </c>
      <c r="R4425" s="230">
        <v>45230</v>
      </c>
      <c r="S4425" s="230">
        <v>45352</v>
      </c>
      <c r="T4425" t="s">
        <v>8407</v>
      </c>
      <c r="U4425" s="259"/>
      <c r="V4425" s="259"/>
      <c r="W4425" s="259"/>
      <c r="X4425" s="259"/>
      <c r="Y4425" s="260"/>
      <c r="Z4425" t="s">
        <v>8468</v>
      </c>
      <c r="AA4425" t="s">
        <v>8469</v>
      </c>
      <c r="AB4425">
        <v>1715054663</v>
      </c>
      <c r="AC4425" s="261" t="str">
        <f>_xlfn.IFNA(IF(Table[[#This Row],[Programme Partner]]&lt;&gt;Table[[#This Row],[Implementing Partner]],CONCATENATE(Table[[#This Row],[Programme Partner]],"-",Table[[#This Row],[Implementing Partner]]),Table[[#This Row],[Programme Partner]]),"")</f>
        <v>CARE</v>
      </c>
    </row>
    <row r="4426" spans="1:29" ht="16.5" customHeight="1">
      <c r="A4426" s="183"/>
      <c r="B4426" s="183" t="s">
        <v>8385</v>
      </c>
      <c r="C4426" s="195" t="s">
        <v>5039</v>
      </c>
      <c r="D4426" s="268" t="s">
        <v>5039</v>
      </c>
      <c r="E4426" s="233" t="s">
        <v>5275</v>
      </c>
      <c r="F4426" s="270" t="s">
        <v>27</v>
      </c>
      <c r="G4426" s="195" t="s">
        <v>8012</v>
      </c>
      <c r="H4426" t="s">
        <v>8365</v>
      </c>
      <c r="I4426" s="195" t="str">
        <f>IFERROR(VLOOKUP(Table[[#This Row],[Activity Details of Assistance]],WHAT!E:F,2,FALSE),"")</f>
        <v># of door</v>
      </c>
      <c r="J4426" s="195"/>
      <c r="K4426">
        <v>570</v>
      </c>
      <c r="L4426" s="195" t="s">
        <v>28</v>
      </c>
      <c r="M4426" s="293" t="s">
        <v>13</v>
      </c>
      <c r="N4426" t="s">
        <v>14</v>
      </c>
      <c r="O4426" t="s">
        <v>309</v>
      </c>
      <c r="P4426" t="s">
        <v>1606</v>
      </c>
      <c r="Q4426" t="s">
        <v>4662</v>
      </c>
      <c r="R4426" s="230">
        <v>45230</v>
      </c>
      <c r="S4426" s="230">
        <v>45352</v>
      </c>
      <c r="T4426" t="s">
        <v>8407</v>
      </c>
      <c r="U4426" s="259"/>
      <c r="V4426" s="259"/>
      <c r="W4426" s="259"/>
      <c r="X4426" s="259"/>
      <c r="Y4426" s="260"/>
      <c r="Z4426" t="s">
        <v>8468</v>
      </c>
      <c r="AA4426" t="s">
        <v>8469</v>
      </c>
      <c r="AB4426">
        <v>1715054663</v>
      </c>
      <c r="AC4426" s="261" t="str">
        <f>_xlfn.IFNA(IF(Table[[#This Row],[Programme Partner]]&lt;&gt;Table[[#This Row],[Implementing Partner]],CONCATENATE(Table[[#This Row],[Programme Partner]],"-",Table[[#This Row],[Implementing Partner]]),Table[[#This Row],[Programme Partner]]),"")</f>
        <v>CARE</v>
      </c>
    </row>
    <row r="4427" spans="1:29" ht="16.5" customHeight="1">
      <c r="A4427" s="183"/>
      <c r="B4427" s="183" t="s">
        <v>8385</v>
      </c>
      <c r="C4427" s="195" t="s">
        <v>5039</v>
      </c>
      <c r="D4427" s="268" t="s">
        <v>5039</v>
      </c>
      <c r="E4427" s="233" t="s">
        <v>5275</v>
      </c>
      <c r="F4427" s="270" t="s">
        <v>27</v>
      </c>
      <c r="G4427" s="195" t="s">
        <v>8012</v>
      </c>
      <c r="H4427" t="s">
        <v>8312</v>
      </c>
      <c r="I4427" s="195" t="str">
        <f>IFERROR(VLOOKUP(Table[[#This Row],[Activity Details of Assistance]],WHAT!E:F,2,FALSE),"")</f>
        <v># of door</v>
      </c>
      <c r="J4427" s="195"/>
      <c r="K4427">
        <v>1539</v>
      </c>
      <c r="L4427" s="195" t="s">
        <v>28</v>
      </c>
      <c r="M4427" s="293" t="s">
        <v>13</v>
      </c>
      <c r="N4427" t="s">
        <v>14</v>
      </c>
      <c r="O4427" t="s">
        <v>309</v>
      </c>
      <c r="P4427" t="s">
        <v>1606</v>
      </c>
      <c r="Q4427" t="s">
        <v>4662</v>
      </c>
      <c r="R4427" s="230">
        <v>45230</v>
      </c>
      <c r="S4427" s="230">
        <v>45352</v>
      </c>
      <c r="T4427" t="s">
        <v>8407</v>
      </c>
      <c r="U4427" s="259"/>
      <c r="V4427" s="259"/>
      <c r="W4427" s="259"/>
      <c r="X4427" s="259"/>
      <c r="Y4427" s="260"/>
      <c r="Z4427" t="s">
        <v>8468</v>
      </c>
      <c r="AA4427" t="s">
        <v>8469</v>
      </c>
      <c r="AB4427">
        <v>1715054663</v>
      </c>
      <c r="AC4427" s="261" t="str">
        <f>_xlfn.IFNA(IF(Table[[#This Row],[Programme Partner]]&lt;&gt;Table[[#This Row],[Implementing Partner]],CONCATENATE(Table[[#This Row],[Programme Partner]],"-",Table[[#This Row],[Implementing Partner]]),Table[[#This Row],[Programme Partner]]),"")</f>
        <v>CARE</v>
      </c>
    </row>
    <row r="4428" spans="1:29" ht="16.5" customHeight="1">
      <c r="A4428" s="183"/>
      <c r="B4428" s="183" t="s">
        <v>8385</v>
      </c>
      <c r="C4428" s="195" t="s">
        <v>5039</v>
      </c>
      <c r="D4428" s="268" t="s">
        <v>5039</v>
      </c>
      <c r="E4428" s="233" t="s">
        <v>5275</v>
      </c>
      <c r="F4428" s="270" t="s">
        <v>27</v>
      </c>
      <c r="G4428" s="195" t="s">
        <v>8013</v>
      </c>
      <c r="H4428" t="s">
        <v>8286</v>
      </c>
      <c r="I4428" s="195" t="str">
        <f>IFERROR(VLOOKUP(Table[[#This Row],[Activity Details of Assistance]],WHAT!E:F,2,FALSE),"")</f>
        <v># of HP sessions at community level</v>
      </c>
      <c r="J4428" s="195"/>
      <c r="K4428">
        <v>2391</v>
      </c>
      <c r="L4428" s="195" t="s">
        <v>28</v>
      </c>
      <c r="M4428" s="293" t="s">
        <v>13</v>
      </c>
      <c r="N4428" t="s">
        <v>14</v>
      </c>
      <c r="O4428" t="s">
        <v>309</v>
      </c>
      <c r="P4428" t="s">
        <v>1606</v>
      </c>
      <c r="Q4428" t="s">
        <v>4662</v>
      </c>
      <c r="R4428" s="230">
        <v>45230</v>
      </c>
      <c r="S4428" s="230">
        <v>45352</v>
      </c>
      <c r="T4428" t="s">
        <v>8407</v>
      </c>
      <c r="U4428" s="259"/>
      <c r="V4428" s="259"/>
      <c r="W4428" s="259"/>
      <c r="X4428" s="259"/>
      <c r="Y4428" s="260"/>
      <c r="Z4428" t="s">
        <v>8468</v>
      </c>
      <c r="AA4428" t="s">
        <v>8469</v>
      </c>
      <c r="AB4428">
        <v>1715054663</v>
      </c>
      <c r="AC4428" s="261" t="str">
        <f>_xlfn.IFNA(IF(Table[[#This Row],[Programme Partner]]&lt;&gt;Table[[#This Row],[Implementing Partner]],CONCATENATE(Table[[#This Row],[Programme Partner]],"-",Table[[#This Row],[Implementing Partner]]),Table[[#This Row],[Programme Partner]]),"")</f>
        <v>CARE</v>
      </c>
    </row>
    <row r="4429" spans="1:29" ht="16.5" customHeight="1">
      <c r="A4429" s="183"/>
      <c r="B4429" s="183" t="s">
        <v>8385</v>
      </c>
      <c r="C4429" s="195" t="s">
        <v>5039</v>
      </c>
      <c r="D4429" s="268" t="s">
        <v>5039</v>
      </c>
      <c r="E4429" s="233" t="s">
        <v>5275</v>
      </c>
      <c r="F4429" s="270" t="s">
        <v>27</v>
      </c>
      <c r="G4429" s="195" t="s">
        <v>8013</v>
      </c>
      <c r="H4429" t="s">
        <v>8287</v>
      </c>
      <c r="I4429" s="195" t="str">
        <f>IFERROR(VLOOKUP(Table[[#This Row],[Activity Details of Assistance]],WHAT!E:F,2,FALSE),"")</f>
        <v># of HP sessions at HH level</v>
      </c>
      <c r="J4429" s="195"/>
      <c r="K4429">
        <v>11575</v>
      </c>
      <c r="L4429" s="195" t="s">
        <v>28</v>
      </c>
      <c r="M4429" s="293" t="s">
        <v>13</v>
      </c>
      <c r="N4429" t="s">
        <v>14</v>
      </c>
      <c r="O4429" t="s">
        <v>309</v>
      </c>
      <c r="P4429" t="s">
        <v>1606</v>
      </c>
      <c r="Q4429" t="s">
        <v>4662</v>
      </c>
      <c r="R4429" s="230">
        <v>45230</v>
      </c>
      <c r="S4429" s="230">
        <v>45352</v>
      </c>
      <c r="T4429" t="s">
        <v>8407</v>
      </c>
      <c r="U4429" s="259"/>
      <c r="V4429" s="259"/>
      <c r="W4429" s="259"/>
      <c r="X4429" s="259"/>
      <c r="Y4429" s="260"/>
      <c r="Z4429" t="s">
        <v>8468</v>
      </c>
      <c r="AA4429" t="s">
        <v>8469</v>
      </c>
      <c r="AB4429">
        <v>1715054663</v>
      </c>
      <c r="AC4429" s="261" t="str">
        <f>_xlfn.IFNA(IF(Table[[#This Row],[Programme Partner]]&lt;&gt;Table[[#This Row],[Implementing Partner]],CONCATENATE(Table[[#This Row],[Programme Partner]],"-",Table[[#This Row],[Implementing Partner]]),Table[[#This Row],[Programme Partner]]),"")</f>
        <v>CARE</v>
      </c>
    </row>
    <row r="4430" spans="1:29" ht="16.5" customHeight="1">
      <c r="A4430" s="183"/>
      <c r="B4430" s="183" t="s">
        <v>8385</v>
      </c>
      <c r="C4430" s="195" t="s">
        <v>5039</v>
      </c>
      <c r="D4430" s="268" t="s">
        <v>5039</v>
      </c>
      <c r="E4430" s="233" t="s">
        <v>5275</v>
      </c>
      <c r="F4430" s="270" t="s">
        <v>27</v>
      </c>
      <c r="G4430" s="195" t="s">
        <v>8014</v>
      </c>
      <c r="H4430" t="s">
        <v>8313</v>
      </c>
      <c r="I4430" s="195" t="str">
        <f>IFERROR(VLOOKUP(Table[[#This Row],[Activity Details of Assistance]],WHAT!E:F,2,FALSE),"")</f>
        <v># of campaign per camp </v>
      </c>
      <c r="J4430" s="195"/>
      <c r="K4430">
        <v>8</v>
      </c>
      <c r="L4430" s="195" t="s">
        <v>28</v>
      </c>
      <c r="M4430" s="293" t="s">
        <v>13</v>
      </c>
      <c r="N4430" t="s">
        <v>14</v>
      </c>
      <c r="O4430" t="s">
        <v>309</v>
      </c>
      <c r="P4430" t="s">
        <v>1606</v>
      </c>
      <c r="Q4430" t="s">
        <v>4662</v>
      </c>
      <c r="R4430" s="230">
        <v>45230</v>
      </c>
      <c r="S4430" s="230">
        <v>45352</v>
      </c>
      <c r="T4430" t="s">
        <v>8407</v>
      </c>
      <c r="U4430" s="259"/>
      <c r="V4430" s="259"/>
      <c r="W4430" s="259"/>
      <c r="X4430" s="259"/>
      <c r="Y4430" s="260"/>
      <c r="Z4430" t="s">
        <v>8468</v>
      </c>
      <c r="AA4430" t="s">
        <v>8469</v>
      </c>
      <c r="AB4430">
        <v>1715054663</v>
      </c>
      <c r="AC4430" s="261" t="str">
        <f>_xlfn.IFNA(IF(Table[[#This Row],[Programme Partner]]&lt;&gt;Table[[#This Row],[Implementing Partner]],CONCATENATE(Table[[#This Row],[Programme Partner]],"-",Table[[#This Row],[Implementing Partner]]),Table[[#This Row],[Programme Partner]]),"")</f>
        <v>CARE</v>
      </c>
    </row>
    <row r="4431" spans="1:29" ht="16.5" customHeight="1">
      <c r="A4431" s="183"/>
      <c r="B4431" s="183" t="s">
        <v>8385</v>
      </c>
      <c r="C4431" s="195" t="s">
        <v>5039</v>
      </c>
      <c r="D4431" s="268" t="s">
        <v>5039</v>
      </c>
      <c r="E4431" s="233" t="s">
        <v>5275</v>
      </c>
      <c r="F4431" s="270" t="s">
        <v>27</v>
      </c>
      <c r="G4431" s="195" t="s">
        <v>8014</v>
      </c>
      <c r="H4431" t="s">
        <v>8401</v>
      </c>
      <c r="I4431" s="195" t="str">
        <f>IFERROR(VLOOKUP(Table[[#This Row],[Activity Details of Assistance]],WHAT!E:F,2,FALSE),"")</f>
        <v># of household</v>
      </c>
      <c r="J4431" s="195"/>
      <c r="K4431">
        <v>6097</v>
      </c>
      <c r="L4431" s="195" t="s">
        <v>28</v>
      </c>
      <c r="M4431" s="293" t="s">
        <v>13</v>
      </c>
      <c r="N4431" t="s">
        <v>14</v>
      </c>
      <c r="O4431" t="s">
        <v>309</v>
      </c>
      <c r="P4431" t="s">
        <v>1606</v>
      </c>
      <c r="Q4431" t="s">
        <v>4662</v>
      </c>
      <c r="R4431" s="230">
        <v>45230</v>
      </c>
      <c r="S4431" s="230">
        <v>45352</v>
      </c>
      <c r="T4431" t="s">
        <v>8407</v>
      </c>
      <c r="U4431" s="259"/>
      <c r="V4431" s="259"/>
      <c r="W4431" s="259"/>
      <c r="X4431" s="259"/>
      <c r="Y4431" s="260"/>
      <c r="Z4431" t="s">
        <v>8468</v>
      </c>
      <c r="AA4431" t="s">
        <v>8469</v>
      </c>
      <c r="AB4431">
        <v>1715054663</v>
      </c>
      <c r="AC4431" s="261" t="str">
        <f>_xlfn.IFNA(IF(Table[[#This Row],[Programme Partner]]&lt;&gt;Table[[#This Row],[Implementing Partner]],CONCATENATE(Table[[#This Row],[Programme Partner]],"-",Table[[#This Row],[Implementing Partner]]),Table[[#This Row],[Programme Partner]]),"")</f>
        <v>CARE</v>
      </c>
    </row>
    <row r="4432" spans="1:29" ht="16.5" customHeight="1">
      <c r="A4432" s="183"/>
      <c r="B4432" s="183" t="s">
        <v>8385</v>
      </c>
      <c r="C4432" s="195" t="s">
        <v>5039</v>
      </c>
      <c r="D4432" s="268" t="s">
        <v>5039</v>
      </c>
      <c r="E4432" s="233" t="s">
        <v>5275</v>
      </c>
      <c r="F4432" s="270" t="s">
        <v>27</v>
      </c>
      <c r="G4432" s="195" t="s">
        <v>8011</v>
      </c>
      <c r="H4432" t="s">
        <v>8363</v>
      </c>
      <c r="I4432" s="195" t="str">
        <f>IFERROR(VLOOKUP(Table[[#This Row],[Activity Details of Assistance]],WHAT!E:F,2,FALSE),"")</f>
        <v># of tube well</v>
      </c>
      <c r="J4432" s="195"/>
      <c r="K4432">
        <v>80</v>
      </c>
      <c r="L4432" s="195" t="s">
        <v>28</v>
      </c>
      <c r="M4432" s="293" t="s">
        <v>13</v>
      </c>
      <c r="N4432" t="s">
        <v>14</v>
      </c>
      <c r="O4432" t="s">
        <v>309</v>
      </c>
      <c r="P4432" t="s">
        <v>1606</v>
      </c>
      <c r="Q4432" t="s">
        <v>4665</v>
      </c>
      <c r="R4432" s="230">
        <v>45230</v>
      </c>
      <c r="S4432" s="230">
        <v>45352</v>
      </c>
      <c r="T4432" t="s">
        <v>8407</v>
      </c>
      <c r="U4432" s="259"/>
      <c r="V4432" s="259"/>
      <c r="W4432" s="259"/>
      <c r="X4432" s="259"/>
      <c r="Y4432" s="260"/>
      <c r="Z4432" t="s">
        <v>8468</v>
      </c>
      <c r="AA4432" t="s">
        <v>8469</v>
      </c>
      <c r="AB4432">
        <v>1715054663</v>
      </c>
      <c r="AC4432" s="261" t="str">
        <f>_xlfn.IFNA(IF(Table[[#This Row],[Programme Partner]]&lt;&gt;Table[[#This Row],[Implementing Partner]],CONCATENATE(Table[[#This Row],[Programme Partner]],"-",Table[[#This Row],[Implementing Partner]]),Table[[#This Row],[Programme Partner]]),"")</f>
        <v>CARE</v>
      </c>
    </row>
    <row r="4433" spans="1:29" ht="16.5" customHeight="1">
      <c r="A4433" s="183"/>
      <c r="B4433" s="183" t="s">
        <v>8385</v>
      </c>
      <c r="C4433" s="195" t="s">
        <v>5039</v>
      </c>
      <c r="D4433" s="268" t="s">
        <v>5039</v>
      </c>
      <c r="E4433" s="233" t="s">
        <v>5275</v>
      </c>
      <c r="F4433" s="270" t="s">
        <v>27</v>
      </c>
      <c r="G4433" s="195" t="s">
        <v>8012</v>
      </c>
      <c r="H4433" t="s">
        <v>8364</v>
      </c>
      <c r="I4433" s="195" t="str">
        <f>IFERROR(VLOOKUP(Table[[#This Row],[Activity Details of Assistance]],WHAT!E:F,2,FALSE),"")</f>
        <v xml:space="preserve"># of door </v>
      </c>
      <c r="J4433" s="195"/>
      <c r="K4433">
        <v>165</v>
      </c>
      <c r="L4433" s="195" t="s">
        <v>28</v>
      </c>
      <c r="M4433" s="293" t="s">
        <v>13</v>
      </c>
      <c r="N4433" t="s">
        <v>14</v>
      </c>
      <c r="O4433" t="s">
        <v>309</v>
      </c>
      <c r="P4433" t="s">
        <v>1606</v>
      </c>
      <c r="Q4433" t="s">
        <v>4665</v>
      </c>
      <c r="R4433" s="230">
        <v>45230</v>
      </c>
      <c r="S4433" s="230">
        <v>45352</v>
      </c>
      <c r="T4433" t="s">
        <v>8407</v>
      </c>
      <c r="U4433" s="259"/>
      <c r="V4433" s="259"/>
      <c r="W4433" s="259"/>
      <c r="X4433" s="259"/>
      <c r="Y4433" s="260"/>
      <c r="Z4433" t="s">
        <v>8468</v>
      </c>
      <c r="AA4433" t="s">
        <v>8469</v>
      </c>
      <c r="AB4433">
        <v>1715054663</v>
      </c>
      <c r="AC4433" s="261" t="str">
        <f>_xlfn.IFNA(IF(Table[[#This Row],[Programme Partner]]&lt;&gt;Table[[#This Row],[Implementing Partner]],CONCATENATE(Table[[#This Row],[Programme Partner]],"-",Table[[#This Row],[Implementing Partner]]),Table[[#This Row],[Programme Partner]]),"")</f>
        <v>CARE</v>
      </c>
    </row>
    <row r="4434" spans="1:29" ht="16.5" customHeight="1">
      <c r="A4434" s="183"/>
      <c r="B4434" s="183" t="s">
        <v>8385</v>
      </c>
      <c r="C4434" s="195" t="s">
        <v>5039</v>
      </c>
      <c r="D4434" s="268" t="s">
        <v>5039</v>
      </c>
      <c r="E4434" s="233" t="s">
        <v>5275</v>
      </c>
      <c r="F4434" s="270" t="s">
        <v>27</v>
      </c>
      <c r="G4434" s="195" t="s">
        <v>8012</v>
      </c>
      <c r="H4434" t="s">
        <v>8365</v>
      </c>
      <c r="I4434" s="195" t="str">
        <f>IFERROR(VLOOKUP(Table[[#This Row],[Activity Details of Assistance]],WHAT!E:F,2,FALSE),"")</f>
        <v># of door</v>
      </c>
      <c r="J4434" s="195"/>
      <c r="K4434">
        <v>215</v>
      </c>
      <c r="L4434" s="195" t="s">
        <v>28</v>
      </c>
      <c r="M4434" s="293" t="s">
        <v>13</v>
      </c>
      <c r="N4434" t="s">
        <v>14</v>
      </c>
      <c r="O4434" t="s">
        <v>309</v>
      </c>
      <c r="P4434" t="s">
        <v>1606</v>
      </c>
      <c r="Q4434" t="s">
        <v>4665</v>
      </c>
      <c r="R4434" s="230">
        <v>45230</v>
      </c>
      <c r="S4434" s="230">
        <v>45352</v>
      </c>
      <c r="T4434" t="s">
        <v>8407</v>
      </c>
      <c r="U4434" s="259"/>
      <c r="V4434" s="259"/>
      <c r="W4434" s="259"/>
      <c r="X4434" s="259"/>
      <c r="Y4434" s="260"/>
      <c r="Z4434" t="s">
        <v>8468</v>
      </c>
      <c r="AA4434" t="s">
        <v>8469</v>
      </c>
      <c r="AB4434">
        <v>1715054663</v>
      </c>
      <c r="AC4434" s="261" t="str">
        <f>_xlfn.IFNA(IF(Table[[#This Row],[Programme Partner]]&lt;&gt;Table[[#This Row],[Implementing Partner]],CONCATENATE(Table[[#This Row],[Programme Partner]],"-",Table[[#This Row],[Implementing Partner]]),Table[[#This Row],[Programme Partner]]),"")</f>
        <v>CARE</v>
      </c>
    </row>
    <row r="4435" spans="1:29" ht="16.5" customHeight="1">
      <c r="A4435" s="183"/>
      <c r="B4435" s="183" t="s">
        <v>8385</v>
      </c>
      <c r="C4435" s="195" t="s">
        <v>5039</v>
      </c>
      <c r="D4435" s="268" t="s">
        <v>5039</v>
      </c>
      <c r="E4435" s="233" t="s">
        <v>5275</v>
      </c>
      <c r="F4435" s="270" t="s">
        <v>27</v>
      </c>
      <c r="G4435" s="195" t="s">
        <v>8012</v>
      </c>
      <c r="H4435" t="s">
        <v>8312</v>
      </c>
      <c r="I4435" s="195" t="str">
        <f>IFERROR(VLOOKUP(Table[[#This Row],[Activity Details of Assistance]],WHAT!E:F,2,FALSE),"")</f>
        <v># of door</v>
      </c>
      <c r="J4435" s="195"/>
      <c r="K4435">
        <v>688</v>
      </c>
      <c r="L4435" s="195" t="s">
        <v>28</v>
      </c>
      <c r="M4435" s="293" t="s">
        <v>13</v>
      </c>
      <c r="N4435" t="s">
        <v>14</v>
      </c>
      <c r="O4435" t="s">
        <v>309</v>
      </c>
      <c r="P4435" t="s">
        <v>1606</v>
      </c>
      <c r="Q4435" t="s">
        <v>4665</v>
      </c>
      <c r="R4435" s="230">
        <v>45230</v>
      </c>
      <c r="S4435" s="230">
        <v>45352</v>
      </c>
      <c r="T4435" t="s">
        <v>8407</v>
      </c>
      <c r="U4435" s="259"/>
      <c r="V4435" s="259"/>
      <c r="W4435" s="259"/>
      <c r="X4435" s="259"/>
      <c r="Y4435" s="260"/>
      <c r="Z4435" t="s">
        <v>8468</v>
      </c>
      <c r="AA4435" t="s">
        <v>8469</v>
      </c>
      <c r="AB4435">
        <v>1715054663</v>
      </c>
      <c r="AC4435" s="261" t="str">
        <f>_xlfn.IFNA(IF(Table[[#This Row],[Programme Partner]]&lt;&gt;Table[[#This Row],[Implementing Partner]],CONCATENATE(Table[[#This Row],[Programme Partner]],"-",Table[[#This Row],[Implementing Partner]]),Table[[#This Row],[Programme Partner]]),"")</f>
        <v>CARE</v>
      </c>
    </row>
    <row r="4436" spans="1:29" ht="16.5" customHeight="1">
      <c r="A4436" s="183"/>
      <c r="B4436" s="183" t="s">
        <v>8385</v>
      </c>
      <c r="C4436" s="195" t="s">
        <v>5039</v>
      </c>
      <c r="D4436" s="268" t="s">
        <v>5039</v>
      </c>
      <c r="E4436" s="233" t="s">
        <v>5275</v>
      </c>
      <c r="F4436" s="270" t="s">
        <v>27</v>
      </c>
      <c r="G4436" s="195" t="s">
        <v>8013</v>
      </c>
      <c r="H4436" t="s">
        <v>8286</v>
      </c>
      <c r="I4436" s="195" t="str">
        <f>IFERROR(VLOOKUP(Table[[#This Row],[Activity Details of Assistance]],WHAT!E:F,2,FALSE),"")</f>
        <v># of HP sessions at community level</v>
      </c>
      <c r="J4436" s="195"/>
      <c r="K4436">
        <v>777</v>
      </c>
      <c r="L4436" s="195" t="s">
        <v>28</v>
      </c>
      <c r="M4436" s="293" t="s">
        <v>13</v>
      </c>
      <c r="N4436" t="s">
        <v>14</v>
      </c>
      <c r="O4436" t="s">
        <v>309</v>
      </c>
      <c r="P4436" t="s">
        <v>1606</v>
      </c>
      <c r="Q4436" t="s">
        <v>4665</v>
      </c>
      <c r="R4436" s="230">
        <v>45230</v>
      </c>
      <c r="S4436" s="230">
        <v>45352</v>
      </c>
      <c r="T4436" t="s">
        <v>8407</v>
      </c>
      <c r="U4436" s="259"/>
      <c r="V4436" s="259"/>
      <c r="W4436" s="259"/>
      <c r="X4436" s="259"/>
      <c r="Y4436" s="260"/>
      <c r="Z4436" t="s">
        <v>8468</v>
      </c>
      <c r="AA4436" t="s">
        <v>8469</v>
      </c>
      <c r="AB4436">
        <v>1715054663</v>
      </c>
      <c r="AC4436" s="261" t="str">
        <f>_xlfn.IFNA(IF(Table[[#This Row],[Programme Partner]]&lt;&gt;Table[[#This Row],[Implementing Partner]],CONCATENATE(Table[[#This Row],[Programme Partner]],"-",Table[[#This Row],[Implementing Partner]]),Table[[#This Row],[Programme Partner]]),"")</f>
        <v>CARE</v>
      </c>
    </row>
    <row r="4437" spans="1:29" ht="16.5" customHeight="1">
      <c r="A4437" s="183"/>
      <c r="B4437" s="183" t="s">
        <v>8385</v>
      </c>
      <c r="C4437" s="195" t="s">
        <v>5039</v>
      </c>
      <c r="D4437" s="268" t="s">
        <v>5039</v>
      </c>
      <c r="E4437" s="233" t="s">
        <v>5275</v>
      </c>
      <c r="F4437" s="270" t="s">
        <v>27</v>
      </c>
      <c r="G4437" s="195" t="s">
        <v>8013</v>
      </c>
      <c r="H4437" t="s">
        <v>8287</v>
      </c>
      <c r="I4437" s="195" t="str">
        <f>IFERROR(VLOOKUP(Table[[#This Row],[Activity Details of Assistance]],WHAT!E:F,2,FALSE),"")</f>
        <v># of HP sessions at HH level</v>
      </c>
      <c r="J4437" s="195"/>
      <c r="K4437">
        <v>4630</v>
      </c>
      <c r="L4437" s="195" t="s">
        <v>28</v>
      </c>
      <c r="M4437" s="293" t="s">
        <v>13</v>
      </c>
      <c r="N4437" t="s">
        <v>14</v>
      </c>
      <c r="O4437" t="s">
        <v>309</v>
      </c>
      <c r="P4437" t="s">
        <v>1606</v>
      </c>
      <c r="Q4437" t="s">
        <v>4665</v>
      </c>
      <c r="R4437" s="230">
        <v>45230</v>
      </c>
      <c r="S4437" s="230">
        <v>45352</v>
      </c>
      <c r="T4437" t="s">
        <v>8407</v>
      </c>
      <c r="U4437" s="259"/>
      <c r="V4437" s="259"/>
      <c r="W4437" s="259"/>
      <c r="X4437" s="259"/>
      <c r="Y4437" s="260"/>
      <c r="Z4437" t="s">
        <v>8468</v>
      </c>
      <c r="AA4437" t="s">
        <v>8469</v>
      </c>
      <c r="AB4437">
        <v>1715054663</v>
      </c>
      <c r="AC4437" s="261" t="str">
        <f>_xlfn.IFNA(IF(Table[[#This Row],[Programme Partner]]&lt;&gt;Table[[#This Row],[Implementing Partner]],CONCATENATE(Table[[#This Row],[Programme Partner]],"-",Table[[#This Row],[Implementing Partner]]),Table[[#This Row],[Programme Partner]]),"")</f>
        <v>CARE</v>
      </c>
    </row>
    <row r="4438" spans="1:29" ht="16.5" customHeight="1">
      <c r="A4438" s="183"/>
      <c r="B4438" s="183" t="s">
        <v>8385</v>
      </c>
      <c r="C4438" s="195" t="s">
        <v>5039</v>
      </c>
      <c r="D4438" s="268" t="s">
        <v>5039</v>
      </c>
      <c r="E4438" s="233" t="s">
        <v>5275</v>
      </c>
      <c r="F4438" s="270" t="s">
        <v>27</v>
      </c>
      <c r="G4438" s="195" t="s">
        <v>8014</v>
      </c>
      <c r="H4438" t="s">
        <v>8313</v>
      </c>
      <c r="I4438" s="195" t="str">
        <f>IFERROR(VLOOKUP(Table[[#This Row],[Activity Details of Assistance]],WHAT!E:F,2,FALSE),"")</f>
        <v># of campaign per camp </v>
      </c>
      <c r="J4438" s="195"/>
      <c r="K4438">
        <v>4</v>
      </c>
      <c r="L4438" s="195" t="s">
        <v>28</v>
      </c>
      <c r="M4438" s="293" t="s">
        <v>13</v>
      </c>
      <c r="N4438" t="s">
        <v>14</v>
      </c>
      <c r="O4438" t="s">
        <v>309</v>
      </c>
      <c r="P4438" t="s">
        <v>1606</v>
      </c>
      <c r="Q4438" t="s">
        <v>4665</v>
      </c>
      <c r="R4438" s="230">
        <v>45230</v>
      </c>
      <c r="S4438" s="230">
        <v>45352</v>
      </c>
      <c r="T4438" t="s">
        <v>8407</v>
      </c>
      <c r="U4438" s="259"/>
      <c r="V4438" s="259"/>
      <c r="W4438" s="259"/>
      <c r="X4438" s="259"/>
      <c r="Y4438" s="260"/>
      <c r="Z4438" t="s">
        <v>8468</v>
      </c>
      <c r="AA4438" t="s">
        <v>8469</v>
      </c>
      <c r="AB4438">
        <v>1715054663</v>
      </c>
      <c r="AC4438" s="261" t="str">
        <f>_xlfn.IFNA(IF(Table[[#This Row],[Programme Partner]]&lt;&gt;Table[[#This Row],[Implementing Partner]],CONCATENATE(Table[[#This Row],[Programme Partner]],"-",Table[[#This Row],[Implementing Partner]]),Table[[#This Row],[Programme Partner]]),"")</f>
        <v>CARE</v>
      </c>
    </row>
    <row r="4439" spans="1:29" ht="16.5" customHeight="1">
      <c r="A4439" s="183"/>
      <c r="B4439" s="183" t="s">
        <v>8385</v>
      </c>
      <c r="C4439" s="195" t="s">
        <v>5039</v>
      </c>
      <c r="D4439" s="268" t="s">
        <v>5039</v>
      </c>
      <c r="E4439" s="233" t="s">
        <v>5275</v>
      </c>
      <c r="F4439" s="270" t="s">
        <v>27</v>
      </c>
      <c r="G4439" s="195" t="s">
        <v>8014</v>
      </c>
      <c r="H4439" t="s">
        <v>8401</v>
      </c>
      <c r="I4439" s="195" t="str">
        <f>IFERROR(VLOOKUP(Table[[#This Row],[Activity Details of Assistance]],WHAT!E:F,2,FALSE),"")</f>
        <v># of household</v>
      </c>
      <c r="J4439" s="195"/>
      <c r="K4439">
        <v>4633</v>
      </c>
      <c r="L4439" s="195" t="s">
        <v>28</v>
      </c>
      <c r="M4439" s="293" t="s">
        <v>13</v>
      </c>
      <c r="N4439" t="s">
        <v>14</v>
      </c>
      <c r="O4439" t="s">
        <v>309</v>
      </c>
      <c r="P4439" t="s">
        <v>1606</v>
      </c>
      <c r="Q4439" t="s">
        <v>4665</v>
      </c>
      <c r="R4439" s="230">
        <v>45230</v>
      </c>
      <c r="S4439" s="230">
        <v>45352</v>
      </c>
      <c r="T4439" t="s">
        <v>8407</v>
      </c>
      <c r="U4439" s="259"/>
      <c r="V4439" s="259"/>
      <c r="W4439" s="259"/>
      <c r="X4439" s="259"/>
      <c r="Y4439" s="260"/>
      <c r="Z4439" t="s">
        <v>8468</v>
      </c>
      <c r="AA4439" t="s">
        <v>8469</v>
      </c>
      <c r="AB4439">
        <v>1715054663</v>
      </c>
      <c r="AC4439" s="261" t="str">
        <f>_xlfn.IFNA(IF(Table[[#This Row],[Programme Partner]]&lt;&gt;Table[[#This Row],[Implementing Partner]],CONCATENATE(Table[[#This Row],[Programme Partner]],"-",Table[[#This Row],[Implementing Partner]]),Table[[#This Row],[Programme Partner]]),"")</f>
        <v>CARE</v>
      </c>
    </row>
    <row r="4440" spans="1:29" ht="16.5" customHeight="1">
      <c r="A4440" s="183"/>
      <c r="B4440" s="183" t="s">
        <v>8385</v>
      </c>
      <c r="C4440" s="195" t="s">
        <v>5148</v>
      </c>
      <c r="D4440" s="268" t="s">
        <v>5184</v>
      </c>
      <c r="E4440" s="233" t="s">
        <v>8296</v>
      </c>
      <c r="F4440" s="270" t="s">
        <v>27</v>
      </c>
      <c r="G4440" s="195" t="s">
        <v>8011</v>
      </c>
      <c r="H4440" t="s">
        <v>8363</v>
      </c>
      <c r="I4440" s="195" t="str">
        <f>IFERROR(VLOOKUP(Table[[#This Row],[Activity Details of Assistance]],WHAT!E:F,2,FALSE),"")</f>
        <v># of tube well</v>
      </c>
      <c r="J4440" s="195"/>
      <c r="K4440">
        <v>262</v>
      </c>
      <c r="L4440" s="195" t="s">
        <v>28</v>
      </c>
      <c r="M4440" s="293" t="s">
        <v>13</v>
      </c>
      <c r="N4440" t="s">
        <v>14</v>
      </c>
      <c r="O4440" t="s">
        <v>309</v>
      </c>
      <c r="P4440" t="s">
        <v>1606</v>
      </c>
      <c r="Q4440" t="s">
        <v>5868</v>
      </c>
      <c r="R4440" s="230">
        <v>45230</v>
      </c>
      <c r="S4440" s="230">
        <v>45261</v>
      </c>
      <c r="T4440" t="s">
        <v>8407</v>
      </c>
      <c r="U4440" s="259"/>
      <c r="V4440" s="259"/>
      <c r="W4440" s="259"/>
      <c r="X4440" s="259"/>
      <c r="Y4440" s="260"/>
      <c r="Z4440" t="s">
        <v>8425</v>
      </c>
      <c r="AA4440" t="s">
        <v>8426</v>
      </c>
      <c r="AB4440">
        <v>1711482150</v>
      </c>
      <c r="AC4440" s="261" t="str">
        <f>_xlfn.IFNA(IF(Table[[#This Row],[Programme Partner]]&lt;&gt;Table[[#This Row],[Implementing Partner]],CONCATENATE(Table[[#This Row],[Programme Partner]],"-",Table[[#This Row],[Implementing Partner]]),Table[[#This Row],[Programme Partner]]),"")</f>
        <v>IOM-NGOF</v>
      </c>
    </row>
    <row r="4441" spans="1:29" ht="16.5" customHeight="1">
      <c r="A4441" s="183"/>
      <c r="B4441" s="183" t="s">
        <v>8385</v>
      </c>
      <c r="C4441" s="195" t="s">
        <v>5148</v>
      </c>
      <c r="D4441" s="268" t="s">
        <v>5184</v>
      </c>
      <c r="E4441" s="233" t="s">
        <v>8296</v>
      </c>
      <c r="F4441" s="270" t="s">
        <v>27</v>
      </c>
      <c r="G4441" s="195" t="s">
        <v>8012</v>
      </c>
      <c r="H4441" t="s">
        <v>8364</v>
      </c>
      <c r="I4441" s="195" t="str">
        <f>IFERROR(VLOOKUP(Table[[#This Row],[Activity Details of Assistance]],WHAT!E:F,2,FALSE),"")</f>
        <v xml:space="preserve"># of door </v>
      </c>
      <c r="J4441" s="195"/>
      <c r="K4441">
        <v>34</v>
      </c>
      <c r="L4441" s="195" t="s">
        <v>28</v>
      </c>
      <c r="M4441" s="293" t="s">
        <v>13</v>
      </c>
      <c r="N4441" t="s">
        <v>14</v>
      </c>
      <c r="O4441" t="s">
        <v>309</v>
      </c>
      <c r="P4441" t="s">
        <v>1606</v>
      </c>
      <c r="Q4441" t="s">
        <v>5868</v>
      </c>
      <c r="R4441" s="230">
        <v>45230</v>
      </c>
      <c r="S4441" s="230">
        <v>45261</v>
      </c>
      <c r="T4441" t="s">
        <v>8407</v>
      </c>
      <c r="U4441" s="259"/>
      <c r="V4441" s="259"/>
      <c r="W4441" s="259"/>
      <c r="X4441" s="259"/>
      <c r="Y4441" s="260"/>
      <c r="Z4441" t="s">
        <v>8425</v>
      </c>
      <c r="AA4441" t="s">
        <v>8426</v>
      </c>
      <c r="AB4441">
        <v>1711482150</v>
      </c>
      <c r="AC4441" s="261" t="str">
        <f>_xlfn.IFNA(IF(Table[[#This Row],[Programme Partner]]&lt;&gt;Table[[#This Row],[Implementing Partner]],CONCATENATE(Table[[#This Row],[Programme Partner]],"-",Table[[#This Row],[Implementing Partner]]),Table[[#This Row],[Programme Partner]]),"")</f>
        <v>IOM-NGOF</v>
      </c>
    </row>
    <row r="4442" spans="1:29" ht="16.5" customHeight="1">
      <c r="A4442" s="183"/>
      <c r="B4442" s="183" t="s">
        <v>8385</v>
      </c>
      <c r="C4442" s="195" t="s">
        <v>5148</v>
      </c>
      <c r="D4442" s="268" t="s">
        <v>5184</v>
      </c>
      <c r="E4442" s="233" t="s">
        <v>8296</v>
      </c>
      <c r="F4442" s="270" t="s">
        <v>27</v>
      </c>
      <c r="G4442" s="195" t="s">
        <v>8012</v>
      </c>
      <c r="H4442" t="s">
        <v>8365</v>
      </c>
      <c r="I4442" s="195" t="str">
        <f>IFERROR(VLOOKUP(Table[[#This Row],[Activity Details of Assistance]],WHAT!E:F,2,FALSE),"")</f>
        <v># of door</v>
      </c>
      <c r="J4442" s="195"/>
      <c r="K4442">
        <v>516</v>
      </c>
      <c r="L4442" s="195" t="s">
        <v>28</v>
      </c>
      <c r="M4442" s="293" t="s">
        <v>13</v>
      </c>
      <c r="N4442" t="s">
        <v>14</v>
      </c>
      <c r="O4442" t="s">
        <v>309</v>
      </c>
      <c r="P4442" t="s">
        <v>1606</v>
      </c>
      <c r="Q4442" t="s">
        <v>5868</v>
      </c>
      <c r="R4442" s="230">
        <v>45230</v>
      </c>
      <c r="S4442" s="230">
        <v>45261</v>
      </c>
      <c r="T4442" t="s">
        <v>8407</v>
      </c>
      <c r="U4442" s="259"/>
      <c r="V4442" s="259"/>
      <c r="W4442" s="259"/>
      <c r="X4442" s="259"/>
      <c r="Y4442" s="260"/>
      <c r="Z4442" t="s">
        <v>8425</v>
      </c>
      <c r="AA4442" t="s">
        <v>8426</v>
      </c>
      <c r="AB4442">
        <v>1711482150</v>
      </c>
      <c r="AC4442" s="261" t="str">
        <f>_xlfn.IFNA(IF(Table[[#This Row],[Programme Partner]]&lt;&gt;Table[[#This Row],[Implementing Partner]],CONCATENATE(Table[[#This Row],[Programme Partner]],"-",Table[[#This Row],[Implementing Partner]]),Table[[#This Row],[Programme Partner]]),"")</f>
        <v>IOM-NGOF</v>
      </c>
    </row>
    <row r="4443" spans="1:29" ht="16.5" customHeight="1">
      <c r="A4443" s="183"/>
      <c r="B4443" s="183" t="s">
        <v>8385</v>
      </c>
      <c r="C4443" s="195" t="s">
        <v>5148</v>
      </c>
      <c r="D4443" s="268" t="s">
        <v>5184</v>
      </c>
      <c r="E4443" s="233" t="s">
        <v>8296</v>
      </c>
      <c r="F4443" s="270" t="s">
        <v>27</v>
      </c>
      <c r="G4443" s="195" t="s">
        <v>8012</v>
      </c>
      <c r="H4443" t="s">
        <v>8312</v>
      </c>
      <c r="I4443" s="195" t="str">
        <f>IFERROR(VLOOKUP(Table[[#This Row],[Activity Details of Assistance]],WHAT!E:F,2,FALSE),"")</f>
        <v># of door</v>
      </c>
      <c r="J4443" s="195"/>
      <c r="K4443">
        <v>851</v>
      </c>
      <c r="L4443" s="195" t="s">
        <v>28</v>
      </c>
      <c r="M4443" s="293" t="s">
        <v>13</v>
      </c>
      <c r="N4443" t="s">
        <v>14</v>
      </c>
      <c r="O4443" t="s">
        <v>309</v>
      </c>
      <c r="P4443" t="s">
        <v>1606</v>
      </c>
      <c r="Q4443" t="s">
        <v>5868</v>
      </c>
      <c r="R4443" s="230">
        <v>45230</v>
      </c>
      <c r="S4443" s="230">
        <v>45261</v>
      </c>
      <c r="T4443" t="s">
        <v>8407</v>
      </c>
      <c r="U4443" s="259"/>
      <c r="V4443" s="259"/>
      <c r="W4443" s="259"/>
      <c r="X4443" s="259"/>
      <c r="Y4443" s="260"/>
      <c r="Z4443" t="s">
        <v>8425</v>
      </c>
      <c r="AA4443" t="s">
        <v>8426</v>
      </c>
      <c r="AB4443">
        <v>1711482150</v>
      </c>
      <c r="AC4443" s="261" t="str">
        <f>_xlfn.IFNA(IF(Table[[#This Row],[Programme Partner]]&lt;&gt;Table[[#This Row],[Implementing Partner]],CONCATENATE(Table[[#This Row],[Programme Partner]],"-",Table[[#This Row],[Implementing Partner]]),Table[[#This Row],[Programme Partner]]),"")</f>
        <v>IOM-NGOF</v>
      </c>
    </row>
    <row r="4444" spans="1:29" ht="16.5" customHeight="1">
      <c r="A4444" s="183"/>
      <c r="B4444" s="183" t="s">
        <v>8385</v>
      </c>
      <c r="C4444" s="195" t="s">
        <v>5148</v>
      </c>
      <c r="D4444" s="268" t="s">
        <v>5184</v>
      </c>
      <c r="E4444" s="233" t="s">
        <v>8296</v>
      </c>
      <c r="F4444" s="270" t="s">
        <v>27</v>
      </c>
      <c r="G4444" s="195" t="s">
        <v>8013</v>
      </c>
      <c r="H4444" t="s">
        <v>8322</v>
      </c>
      <c r="I4444" s="195" t="str">
        <f>IFERROR(VLOOKUP(Table[[#This Row],[Activity Details of Assistance]],WHAT!E:F,2,FALSE),"")</f>
        <v># of female in reproductive age</v>
      </c>
      <c r="J4444" s="195"/>
      <c r="K4444">
        <v>9780</v>
      </c>
      <c r="L4444" s="195" t="s">
        <v>28</v>
      </c>
      <c r="M4444" s="293" t="s">
        <v>13</v>
      </c>
      <c r="N4444" t="s">
        <v>14</v>
      </c>
      <c r="O4444" t="s">
        <v>309</v>
      </c>
      <c r="P4444" t="s">
        <v>1606</v>
      </c>
      <c r="Q4444" t="s">
        <v>5868</v>
      </c>
      <c r="R4444" s="230">
        <v>45230</v>
      </c>
      <c r="S4444" s="230">
        <v>45261</v>
      </c>
      <c r="T4444" t="s">
        <v>8407</v>
      </c>
      <c r="U4444" s="259"/>
      <c r="V4444" s="259"/>
      <c r="W4444" s="259"/>
      <c r="X4444" s="259"/>
      <c r="Y4444" s="260"/>
      <c r="Z4444" t="s">
        <v>8425</v>
      </c>
      <c r="AA4444" t="s">
        <v>8426</v>
      </c>
      <c r="AB4444">
        <v>1711482150</v>
      </c>
      <c r="AC4444" s="261" t="str">
        <f>_xlfn.IFNA(IF(Table[[#This Row],[Programme Partner]]&lt;&gt;Table[[#This Row],[Implementing Partner]],CONCATENATE(Table[[#This Row],[Programme Partner]],"-",Table[[#This Row],[Implementing Partner]]),Table[[#This Row],[Programme Partner]]),"")</f>
        <v>IOM-NGOF</v>
      </c>
    </row>
    <row r="4445" spans="1:29" ht="16.5" customHeight="1">
      <c r="A4445" s="183"/>
      <c r="B4445" s="183" t="s">
        <v>8385</v>
      </c>
      <c r="C4445" s="195" t="s">
        <v>5148</v>
      </c>
      <c r="D4445" s="268" t="s">
        <v>5184</v>
      </c>
      <c r="E4445" s="233" t="s">
        <v>8296</v>
      </c>
      <c r="F4445" s="270" t="s">
        <v>27</v>
      </c>
      <c r="G4445" s="195" t="s">
        <v>8014</v>
      </c>
      <c r="H4445" t="s">
        <v>8313</v>
      </c>
      <c r="I4445" s="195" t="str">
        <f>IFERROR(VLOOKUP(Table[[#This Row],[Activity Details of Assistance]],WHAT!E:F,2,FALSE),"")</f>
        <v># of campaign per camp </v>
      </c>
      <c r="J4445" s="195"/>
      <c r="K4445">
        <v>22</v>
      </c>
      <c r="L4445" s="195" t="s">
        <v>28</v>
      </c>
      <c r="M4445" s="293" t="s">
        <v>13</v>
      </c>
      <c r="N4445" t="s">
        <v>14</v>
      </c>
      <c r="O4445" t="s">
        <v>309</v>
      </c>
      <c r="P4445" t="s">
        <v>1606</v>
      </c>
      <c r="Q4445" t="s">
        <v>5868</v>
      </c>
      <c r="R4445" s="230">
        <v>45230</v>
      </c>
      <c r="S4445" s="230">
        <v>45261</v>
      </c>
      <c r="T4445" t="s">
        <v>8407</v>
      </c>
      <c r="U4445" s="259"/>
      <c r="V4445" s="259"/>
      <c r="W4445" s="259"/>
      <c r="X4445" s="259"/>
      <c r="Y4445" s="260"/>
      <c r="Z4445" t="s">
        <v>8425</v>
      </c>
      <c r="AA4445" t="s">
        <v>8426</v>
      </c>
      <c r="AB4445">
        <v>1711482150</v>
      </c>
      <c r="AC4445" s="261" t="str">
        <f>_xlfn.IFNA(IF(Table[[#This Row],[Programme Partner]]&lt;&gt;Table[[#This Row],[Implementing Partner]],CONCATENATE(Table[[#This Row],[Programme Partner]],"-",Table[[#This Row],[Implementing Partner]]),Table[[#This Row],[Programme Partner]]),"")</f>
        <v>IOM-NGOF</v>
      </c>
    </row>
    <row r="4446" spans="1:29" ht="16.5" customHeight="1">
      <c r="A4446" s="183"/>
      <c r="B4446" s="183" t="s">
        <v>8385</v>
      </c>
      <c r="C4446" s="195" t="s">
        <v>5148</v>
      </c>
      <c r="D4446" s="268" t="s">
        <v>5184</v>
      </c>
      <c r="E4446" s="233" t="s">
        <v>8296</v>
      </c>
      <c r="F4446" s="270" t="s">
        <v>27</v>
      </c>
      <c r="G4446" s="195" t="s">
        <v>8014</v>
      </c>
      <c r="H4446" t="s">
        <v>8404</v>
      </c>
      <c r="I4446" s="195" t="str">
        <f>IFERROR(VLOOKUP(Table[[#This Row],[Activity Details of Assistance]],WHAT!E:F,2,FALSE),"")</f>
        <v># of 10L bin</v>
      </c>
      <c r="J4446" s="195"/>
      <c r="K4446">
        <v>14084</v>
      </c>
      <c r="L4446" s="195" t="s">
        <v>28</v>
      </c>
      <c r="M4446" s="293" t="s">
        <v>13</v>
      </c>
      <c r="N4446" t="s">
        <v>14</v>
      </c>
      <c r="O4446" t="s">
        <v>309</v>
      </c>
      <c r="P4446" t="s">
        <v>1606</v>
      </c>
      <c r="Q4446" t="s">
        <v>5868</v>
      </c>
      <c r="R4446" s="230">
        <v>45230</v>
      </c>
      <c r="S4446" s="230">
        <v>45261</v>
      </c>
      <c r="T4446" t="s">
        <v>8407</v>
      </c>
      <c r="U4446" s="259"/>
      <c r="V4446" s="259"/>
      <c r="W4446" s="259"/>
      <c r="X4446" s="259"/>
      <c r="Y4446" s="260"/>
      <c r="Z4446" t="s">
        <v>8425</v>
      </c>
      <c r="AA4446" t="s">
        <v>8426</v>
      </c>
      <c r="AB4446">
        <v>1711482150</v>
      </c>
      <c r="AC4446" s="261" t="str">
        <f>_xlfn.IFNA(IF(Table[[#This Row],[Programme Partner]]&lt;&gt;Table[[#This Row],[Implementing Partner]],CONCATENATE(Table[[#This Row],[Programme Partner]],"-",Table[[#This Row],[Implementing Partner]]),Table[[#This Row],[Programme Partner]]),"")</f>
        <v>IOM-NGOF</v>
      </c>
    </row>
    <row r="4447" spans="1:29" ht="16.5" customHeight="1">
      <c r="A4447" s="183"/>
      <c r="B4447" s="183" t="s">
        <v>8385</v>
      </c>
      <c r="C4447" s="195" t="s">
        <v>5148</v>
      </c>
      <c r="D4447" s="268" t="s">
        <v>5184</v>
      </c>
      <c r="E4447" s="233" t="s">
        <v>8296</v>
      </c>
      <c r="F4447" s="270" t="s">
        <v>27</v>
      </c>
      <c r="G4447" s="195" t="s">
        <v>8014</v>
      </c>
      <c r="H4447" t="s">
        <v>8414</v>
      </c>
      <c r="I4447" s="195" t="str">
        <f>IFERROR(VLOOKUP(Table[[#This Row],[Activity Details of Assistance]],WHAT!E:F,2,FALSE),"")</f>
        <v># of 80L/120L bin</v>
      </c>
      <c r="J4447" s="195"/>
      <c r="K4447">
        <v>87</v>
      </c>
      <c r="L4447" s="195" t="s">
        <v>28</v>
      </c>
      <c r="M4447" s="293" t="s">
        <v>13</v>
      </c>
      <c r="N4447" t="s">
        <v>14</v>
      </c>
      <c r="O4447" t="s">
        <v>309</v>
      </c>
      <c r="P4447" t="s">
        <v>1606</v>
      </c>
      <c r="Q4447" t="s">
        <v>5868</v>
      </c>
      <c r="R4447" s="230">
        <v>45230</v>
      </c>
      <c r="S4447" s="230">
        <v>45261</v>
      </c>
      <c r="T4447" t="s">
        <v>8407</v>
      </c>
      <c r="U4447" s="259"/>
      <c r="V4447" s="259"/>
      <c r="W4447" s="259"/>
      <c r="X4447" s="259"/>
      <c r="Y4447" s="260"/>
      <c r="Z4447" t="s">
        <v>8425</v>
      </c>
      <c r="AA4447" t="s">
        <v>8426</v>
      </c>
      <c r="AB4447">
        <v>1711482150</v>
      </c>
      <c r="AC4447" s="261" t="str">
        <f>_xlfn.IFNA(IF(Table[[#This Row],[Programme Partner]]&lt;&gt;Table[[#This Row],[Implementing Partner]],CONCATENATE(Table[[#This Row],[Programme Partner]],"-",Table[[#This Row],[Implementing Partner]]),Table[[#This Row],[Programme Partner]]),"")</f>
        <v>IOM-NGOF</v>
      </c>
    </row>
    <row r="4448" spans="1:29" ht="16.5" customHeight="1">
      <c r="A4448" s="183"/>
      <c r="B4448" s="183" t="s">
        <v>8385</v>
      </c>
      <c r="C4448" s="195" t="s">
        <v>5148</v>
      </c>
      <c r="D4448" s="268" t="s">
        <v>5184</v>
      </c>
      <c r="E4448" s="233" t="s">
        <v>8296</v>
      </c>
      <c r="F4448" s="270" t="s">
        <v>27</v>
      </c>
      <c r="G4448" s="195" t="s">
        <v>8014</v>
      </c>
      <c r="H4448" t="s">
        <v>8401</v>
      </c>
      <c r="I4448" s="195" t="str">
        <f>IFERROR(VLOOKUP(Table[[#This Row],[Activity Details of Assistance]],WHAT!E:F,2,FALSE),"")</f>
        <v># of household</v>
      </c>
      <c r="J4448" s="195"/>
      <c r="K4448">
        <v>7286</v>
      </c>
      <c r="L4448" s="195" t="s">
        <v>28</v>
      </c>
      <c r="M4448" s="293" t="s">
        <v>13</v>
      </c>
      <c r="N4448" t="s">
        <v>14</v>
      </c>
      <c r="O4448" t="s">
        <v>309</v>
      </c>
      <c r="P4448" t="s">
        <v>1606</v>
      </c>
      <c r="Q4448" t="s">
        <v>5868</v>
      </c>
      <c r="R4448" s="230">
        <v>45230</v>
      </c>
      <c r="S4448" s="230">
        <v>45261</v>
      </c>
      <c r="T4448" t="s">
        <v>8407</v>
      </c>
      <c r="U4448" s="259"/>
      <c r="V4448" s="259"/>
      <c r="W4448" s="259"/>
      <c r="X4448" s="259"/>
      <c r="Y4448" s="260"/>
      <c r="Z4448" t="s">
        <v>8425</v>
      </c>
      <c r="AA4448" t="s">
        <v>8426</v>
      </c>
      <c r="AB4448">
        <v>1711482150</v>
      </c>
      <c r="AC4448" s="261" t="str">
        <f>_xlfn.IFNA(IF(Table[[#This Row],[Programme Partner]]&lt;&gt;Table[[#This Row],[Implementing Partner]],CONCATENATE(Table[[#This Row],[Programme Partner]],"-",Table[[#This Row],[Implementing Partner]]),Table[[#This Row],[Programme Partner]]),"")</f>
        <v>IOM-NGOF</v>
      </c>
    </row>
    <row r="4449" spans="1:29" ht="16.5" customHeight="1">
      <c r="A4449" s="183"/>
      <c r="B4449" s="183" t="s">
        <v>8385</v>
      </c>
      <c r="C4449" s="195" t="s">
        <v>8030</v>
      </c>
      <c r="D4449" s="268" t="s">
        <v>8030</v>
      </c>
      <c r="E4449" s="233" t="s">
        <v>8494</v>
      </c>
      <c r="F4449" s="270" t="s">
        <v>27</v>
      </c>
      <c r="G4449" s="195" t="s">
        <v>8012</v>
      </c>
      <c r="H4449" t="s">
        <v>8364</v>
      </c>
      <c r="I4449" s="195" t="str">
        <f>IFERROR(VLOOKUP(Table[[#This Row],[Activity Details of Assistance]],WHAT!E:F,2,FALSE),"")</f>
        <v xml:space="preserve"># of door </v>
      </c>
      <c r="J4449" s="195"/>
      <c r="K4449">
        <v>5</v>
      </c>
      <c r="L4449" s="195" t="s">
        <v>28</v>
      </c>
      <c r="M4449" s="293" t="s">
        <v>13</v>
      </c>
      <c r="N4449" t="s">
        <v>14</v>
      </c>
      <c r="O4449" t="s">
        <v>307</v>
      </c>
      <c r="P4449" t="s">
        <v>1599</v>
      </c>
      <c r="Q4449" t="s">
        <v>4717</v>
      </c>
      <c r="R4449" s="230">
        <v>45230</v>
      </c>
      <c r="S4449" s="230">
        <v>45627</v>
      </c>
      <c r="T4449" t="s">
        <v>8407</v>
      </c>
      <c r="U4449" s="259"/>
      <c r="V4449" s="259"/>
      <c r="W4449" s="259"/>
      <c r="X4449" s="259"/>
      <c r="Y4449" s="260"/>
      <c r="Z4449" t="s">
        <v>8415</v>
      </c>
      <c r="AA4449" t="s">
        <v>8416</v>
      </c>
      <c r="AB4449">
        <v>1712024697</v>
      </c>
      <c r="AC4449" s="261" t="str">
        <f>_xlfn.IFNA(IF(Table[[#This Row],[Programme Partner]]&lt;&gt;Table[[#This Row],[Implementing Partner]],CONCATENATE(Table[[#This Row],[Programme Partner]],"-",Table[[#This Row],[Implementing Partner]]),Table[[#This Row],[Programme Partner]]),"")</f>
        <v>NABOLOK</v>
      </c>
    </row>
    <row r="4450" spans="1:29" ht="16.5" customHeight="1">
      <c r="A4450" s="183"/>
      <c r="B4450" s="183" t="s">
        <v>8385</v>
      </c>
      <c r="C4450" s="195" t="s">
        <v>8030</v>
      </c>
      <c r="D4450" s="268" t="s">
        <v>8030</v>
      </c>
      <c r="E4450" s="233" t="s">
        <v>8494</v>
      </c>
      <c r="F4450" s="270" t="s">
        <v>27</v>
      </c>
      <c r="G4450" s="195" t="s">
        <v>8012</v>
      </c>
      <c r="H4450" t="s">
        <v>8403</v>
      </c>
      <c r="I4450" s="195" t="str">
        <f>IFERROR(VLOOKUP(Table[[#This Row],[Activity Details of Assistance]],WHAT!E:F,2,FALSE),"")</f>
        <v># of door</v>
      </c>
      <c r="J4450" s="195"/>
      <c r="K4450">
        <v>15</v>
      </c>
      <c r="L4450" s="195" t="s">
        <v>28</v>
      </c>
      <c r="M4450" s="293" t="s">
        <v>13</v>
      </c>
      <c r="N4450" t="s">
        <v>14</v>
      </c>
      <c r="O4450" t="s">
        <v>307</v>
      </c>
      <c r="P4450" t="s">
        <v>1599</v>
      </c>
      <c r="Q4450" t="s">
        <v>4717</v>
      </c>
      <c r="R4450" s="230">
        <v>45230</v>
      </c>
      <c r="S4450" s="230">
        <v>45627</v>
      </c>
      <c r="T4450" t="s">
        <v>8407</v>
      </c>
      <c r="U4450" s="259"/>
      <c r="V4450" s="259"/>
      <c r="W4450" s="259"/>
      <c r="X4450" s="259"/>
      <c r="Y4450" s="260"/>
      <c r="Z4450" t="s">
        <v>8415</v>
      </c>
      <c r="AA4450" t="s">
        <v>8416</v>
      </c>
      <c r="AB4450">
        <v>1712024697</v>
      </c>
      <c r="AC4450" s="261" t="str">
        <f>_xlfn.IFNA(IF(Table[[#This Row],[Programme Partner]]&lt;&gt;Table[[#This Row],[Implementing Partner]],CONCATENATE(Table[[#This Row],[Programme Partner]],"-",Table[[#This Row],[Implementing Partner]]),Table[[#This Row],[Programme Partner]]),"")</f>
        <v>NABOLOK</v>
      </c>
    </row>
    <row r="4451" spans="1:29" ht="16.5" customHeight="1">
      <c r="A4451" s="183"/>
      <c r="B4451" s="183" t="s">
        <v>8385</v>
      </c>
      <c r="C4451" s="195" t="s">
        <v>8030</v>
      </c>
      <c r="D4451" s="268" t="s">
        <v>8030</v>
      </c>
      <c r="E4451" s="233" t="s">
        <v>8494</v>
      </c>
      <c r="F4451" s="270" t="s">
        <v>27</v>
      </c>
      <c r="G4451" s="195" t="s">
        <v>8012</v>
      </c>
      <c r="H4451" t="s">
        <v>8312</v>
      </c>
      <c r="I4451" s="195" t="str">
        <f>IFERROR(VLOOKUP(Table[[#This Row],[Activity Details of Assistance]],WHAT!E:F,2,FALSE),"")</f>
        <v># of door</v>
      </c>
      <c r="J4451" s="195"/>
      <c r="K4451">
        <v>117</v>
      </c>
      <c r="L4451" s="195" t="s">
        <v>28</v>
      </c>
      <c r="M4451" s="293" t="s">
        <v>13</v>
      </c>
      <c r="N4451" t="s">
        <v>14</v>
      </c>
      <c r="O4451" t="s">
        <v>307</v>
      </c>
      <c r="P4451" t="s">
        <v>1599</v>
      </c>
      <c r="Q4451" t="s">
        <v>4717</v>
      </c>
      <c r="R4451" s="230">
        <v>45230</v>
      </c>
      <c r="S4451" s="230">
        <v>45627</v>
      </c>
      <c r="T4451" t="s">
        <v>8407</v>
      </c>
      <c r="U4451" s="259"/>
      <c r="V4451" s="259"/>
      <c r="W4451" s="259"/>
      <c r="X4451" s="259"/>
      <c r="Y4451" s="260"/>
      <c r="Z4451" t="s">
        <v>8415</v>
      </c>
      <c r="AA4451" t="s">
        <v>8416</v>
      </c>
      <c r="AB4451">
        <v>1712024697</v>
      </c>
      <c r="AC4451" s="261" t="str">
        <f>_xlfn.IFNA(IF(Table[[#This Row],[Programme Partner]]&lt;&gt;Table[[#This Row],[Implementing Partner]],CONCATENATE(Table[[#This Row],[Programme Partner]],"-",Table[[#This Row],[Implementing Partner]]),Table[[#This Row],[Programme Partner]]),"")</f>
        <v>NABOLOK</v>
      </c>
    </row>
    <row r="4452" spans="1:29" ht="16.5" customHeight="1">
      <c r="A4452" s="183"/>
      <c r="B4452" s="183" t="s">
        <v>8385</v>
      </c>
      <c r="C4452" s="195" t="s">
        <v>8030</v>
      </c>
      <c r="D4452" s="268" t="s">
        <v>8030</v>
      </c>
      <c r="E4452" s="233" t="s">
        <v>8494</v>
      </c>
      <c r="F4452" s="270" t="s">
        <v>27</v>
      </c>
      <c r="G4452" s="195" t="s">
        <v>8013</v>
      </c>
      <c r="H4452" t="s">
        <v>8286</v>
      </c>
      <c r="I4452" s="195" t="str">
        <f>IFERROR(VLOOKUP(Table[[#This Row],[Activity Details of Assistance]],WHAT!E:F,2,FALSE),"")</f>
        <v># of HP sessions at community level</v>
      </c>
      <c r="J4452" s="195"/>
      <c r="K4452">
        <v>125</v>
      </c>
      <c r="L4452" s="195" t="s">
        <v>28</v>
      </c>
      <c r="M4452" s="293" t="s">
        <v>13</v>
      </c>
      <c r="N4452" t="s">
        <v>14</v>
      </c>
      <c r="O4452" t="s">
        <v>307</v>
      </c>
      <c r="P4452" t="s">
        <v>1599</v>
      </c>
      <c r="Q4452" t="s">
        <v>4717</v>
      </c>
      <c r="R4452" s="230">
        <v>45230</v>
      </c>
      <c r="S4452" s="230">
        <v>45627</v>
      </c>
      <c r="T4452" t="s">
        <v>8407</v>
      </c>
      <c r="U4452" s="259"/>
      <c r="V4452" s="259"/>
      <c r="W4452" s="259"/>
      <c r="X4452" s="259"/>
      <c r="Y4452" s="260"/>
      <c r="Z4452" t="s">
        <v>8415</v>
      </c>
      <c r="AA4452" t="s">
        <v>8416</v>
      </c>
      <c r="AB4452">
        <v>1712024697</v>
      </c>
      <c r="AC4452" s="261" t="str">
        <f>_xlfn.IFNA(IF(Table[[#This Row],[Programme Partner]]&lt;&gt;Table[[#This Row],[Implementing Partner]],CONCATENATE(Table[[#This Row],[Programme Partner]],"-",Table[[#This Row],[Implementing Partner]]),Table[[#This Row],[Programme Partner]]),"")</f>
        <v>NABOLOK</v>
      </c>
    </row>
    <row r="4453" spans="1:29" ht="16.5" customHeight="1">
      <c r="A4453" s="183"/>
      <c r="B4453" s="183" t="s">
        <v>8385</v>
      </c>
      <c r="C4453" s="195" t="s">
        <v>8030</v>
      </c>
      <c r="D4453" s="268" t="s">
        <v>8030</v>
      </c>
      <c r="E4453" s="233" t="s">
        <v>8494</v>
      </c>
      <c r="F4453" s="270" t="s">
        <v>27</v>
      </c>
      <c r="G4453" s="195" t="s">
        <v>8013</v>
      </c>
      <c r="H4453" t="s">
        <v>8287</v>
      </c>
      <c r="I4453" s="195" t="str">
        <f>IFERROR(VLOOKUP(Table[[#This Row],[Activity Details of Assistance]],WHAT!E:F,2,FALSE),"")</f>
        <v># of HP sessions at HH level</v>
      </c>
      <c r="J4453" s="195"/>
      <c r="K4453">
        <v>1196</v>
      </c>
      <c r="L4453" s="195" t="s">
        <v>28</v>
      </c>
      <c r="M4453" s="293" t="s">
        <v>13</v>
      </c>
      <c r="N4453" t="s">
        <v>14</v>
      </c>
      <c r="O4453" t="s">
        <v>307</v>
      </c>
      <c r="P4453" t="s">
        <v>1599</v>
      </c>
      <c r="Q4453" t="s">
        <v>4717</v>
      </c>
      <c r="R4453" s="230">
        <v>45230</v>
      </c>
      <c r="S4453" s="230">
        <v>45627</v>
      </c>
      <c r="T4453" t="s">
        <v>8407</v>
      </c>
      <c r="U4453" s="259"/>
      <c r="V4453" s="259"/>
      <c r="W4453" s="259"/>
      <c r="X4453" s="259"/>
      <c r="Y4453" s="260"/>
      <c r="Z4453" t="s">
        <v>8415</v>
      </c>
      <c r="AA4453" t="s">
        <v>8416</v>
      </c>
      <c r="AB4453">
        <v>1712024697</v>
      </c>
      <c r="AC4453" s="261" t="str">
        <f>_xlfn.IFNA(IF(Table[[#This Row],[Programme Partner]]&lt;&gt;Table[[#This Row],[Implementing Partner]],CONCATENATE(Table[[#This Row],[Programme Partner]],"-",Table[[#This Row],[Implementing Partner]]),Table[[#This Row],[Programme Partner]]),"")</f>
        <v>NABOLOK</v>
      </c>
    </row>
    <row r="4454" spans="1:29" ht="16.5" customHeight="1">
      <c r="A4454" s="183"/>
      <c r="B4454" s="183" t="s">
        <v>8385</v>
      </c>
      <c r="C4454" s="195" t="s">
        <v>8030</v>
      </c>
      <c r="D4454" s="268" t="s">
        <v>8030</v>
      </c>
      <c r="E4454" s="233" t="s">
        <v>8494</v>
      </c>
      <c r="F4454" s="270" t="s">
        <v>27</v>
      </c>
      <c r="G4454" s="195" t="s">
        <v>8013</v>
      </c>
      <c r="H4454" t="s">
        <v>8338</v>
      </c>
      <c r="I4454" s="195" t="str">
        <f>IFERROR(VLOOKUP(Table[[#This Row],[Activity Details of Assistance]],WHAT!E:F,2,FALSE),"")</f>
        <v># of facilities</v>
      </c>
      <c r="J4454" s="195"/>
      <c r="K4454">
        <v>403</v>
      </c>
      <c r="L4454" s="195" t="s">
        <v>28</v>
      </c>
      <c r="M4454" s="293" t="s">
        <v>13</v>
      </c>
      <c r="N4454" t="s">
        <v>14</v>
      </c>
      <c r="O4454" t="s">
        <v>307</v>
      </c>
      <c r="P4454" t="s">
        <v>1599</v>
      </c>
      <c r="Q4454" t="s">
        <v>4717</v>
      </c>
      <c r="R4454" s="230">
        <v>45230</v>
      </c>
      <c r="S4454" s="230">
        <v>45627</v>
      </c>
      <c r="T4454" t="s">
        <v>8407</v>
      </c>
      <c r="U4454" s="259"/>
      <c r="V4454" s="259"/>
      <c r="W4454" s="259"/>
      <c r="X4454" s="259"/>
      <c r="Y4454" s="260"/>
      <c r="Z4454" t="s">
        <v>8415</v>
      </c>
      <c r="AA4454" t="s">
        <v>8416</v>
      </c>
      <c r="AB4454">
        <v>1712024697</v>
      </c>
      <c r="AC4454" s="261" t="str">
        <f>_xlfn.IFNA(IF(Table[[#This Row],[Programme Partner]]&lt;&gt;Table[[#This Row],[Implementing Partner]],CONCATENATE(Table[[#This Row],[Programme Partner]],"-",Table[[#This Row],[Implementing Partner]]),Table[[#This Row],[Programme Partner]]),"")</f>
        <v>NABOLOK</v>
      </c>
    </row>
    <row r="4455" spans="1:29" ht="16.5" customHeight="1">
      <c r="A4455" s="183"/>
      <c r="B4455" s="183" t="s">
        <v>8385</v>
      </c>
      <c r="C4455" s="195" t="s">
        <v>8030</v>
      </c>
      <c r="D4455" s="268" t="s">
        <v>8030</v>
      </c>
      <c r="E4455" s="233" t="s">
        <v>8494</v>
      </c>
      <c r="F4455" s="270" t="s">
        <v>27</v>
      </c>
      <c r="G4455" s="195" t="s">
        <v>8014</v>
      </c>
      <c r="H4455" t="s">
        <v>8313</v>
      </c>
      <c r="I4455" s="195" t="str">
        <f>IFERROR(VLOOKUP(Table[[#This Row],[Activity Details of Assistance]],WHAT!E:F,2,FALSE),"")</f>
        <v># of campaign per camp </v>
      </c>
      <c r="J4455" s="195"/>
      <c r="K4455">
        <v>4</v>
      </c>
      <c r="L4455" s="195" t="s">
        <v>28</v>
      </c>
      <c r="M4455" s="293" t="s">
        <v>13</v>
      </c>
      <c r="N4455" t="s">
        <v>14</v>
      </c>
      <c r="O4455" t="s">
        <v>307</v>
      </c>
      <c r="P4455" t="s">
        <v>1599</v>
      </c>
      <c r="Q4455" t="s">
        <v>4717</v>
      </c>
      <c r="R4455" s="230">
        <v>45230</v>
      </c>
      <c r="S4455" s="230">
        <v>45627</v>
      </c>
      <c r="T4455" t="s">
        <v>8407</v>
      </c>
      <c r="U4455" s="259"/>
      <c r="V4455" s="259"/>
      <c r="W4455" s="259"/>
      <c r="X4455" s="259"/>
      <c r="Y4455" s="260"/>
      <c r="Z4455" t="s">
        <v>8415</v>
      </c>
      <c r="AA4455" t="s">
        <v>8416</v>
      </c>
      <c r="AB4455">
        <v>1712024697</v>
      </c>
      <c r="AC4455" s="261" t="str">
        <f>_xlfn.IFNA(IF(Table[[#This Row],[Programme Partner]]&lt;&gt;Table[[#This Row],[Implementing Partner]],CONCATENATE(Table[[#This Row],[Programme Partner]],"-",Table[[#This Row],[Implementing Partner]]),Table[[#This Row],[Programme Partner]]),"")</f>
        <v>NABOLOK</v>
      </c>
    </row>
    <row r="4456" spans="1:29" ht="16.5" customHeight="1">
      <c r="A4456" s="183"/>
      <c r="B4456" s="183" t="s">
        <v>8385</v>
      </c>
      <c r="C4456" s="195" t="s">
        <v>8030</v>
      </c>
      <c r="D4456" s="268" t="s">
        <v>8030</v>
      </c>
      <c r="E4456" s="233" t="s">
        <v>8494</v>
      </c>
      <c r="F4456" s="270" t="s">
        <v>27</v>
      </c>
      <c r="G4456" s="195" t="s">
        <v>8014</v>
      </c>
      <c r="H4456" t="s">
        <v>8401</v>
      </c>
      <c r="I4456" s="195" t="str">
        <f>IFERROR(VLOOKUP(Table[[#This Row],[Activity Details of Assistance]],WHAT!E:F,2,FALSE),"")</f>
        <v># of household</v>
      </c>
      <c r="J4456" s="195"/>
      <c r="K4456">
        <v>1196</v>
      </c>
      <c r="L4456" s="195" t="s">
        <v>28</v>
      </c>
      <c r="M4456" s="293" t="s">
        <v>13</v>
      </c>
      <c r="N4456" t="s">
        <v>14</v>
      </c>
      <c r="O4456" t="s">
        <v>307</v>
      </c>
      <c r="P4456" t="s">
        <v>1599</v>
      </c>
      <c r="Q4456" t="s">
        <v>4717</v>
      </c>
      <c r="R4456" s="230">
        <v>45230</v>
      </c>
      <c r="S4456" s="230">
        <v>45627</v>
      </c>
      <c r="T4456" t="s">
        <v>8407</v>
      </c>
      <c r="U4456" s="259"/>
      <c r="V4456" s="259"/>
      <c r="W4456" s="259"/>
      <c r="X4456" s="259"/>
      <c r="Y4456" s="260"/>
      <c r="Z4456" t="s">
        <v>8415</v>
      </c>
      <c r="AA4456" t="s">
        <v>8416</v>
      </c>
      <c r="AB4456">
        <v>1712024697</v>
      </c>
      <c r="AC4456" s="261" t="str">
        <f>_xlfn.IFNA(IF(Table[[#This Row],[Programme Partner]]&lt;&gt;Table[[#This Row],[Implementing Partner]],CONCATENATE(Table[[#This Row],[Programme Partner]],"-",Table[[#This Row],[Implementing Partner]]),Table[[#This Row],[Programme Partner]]),"")</f>
        <v>NABOLOK</v>
      </c>
    </row>
    <row r="4457" spans="1:29" ht="16.5" customHeight="1">
      <c r="A4457" s="183"/>
      <c r="B4457" s="183" t="s">
        <v>8385</v>
      </c>
      <c r="C4457" s="195" t="s">
        <v>5148</v>
      </c>
      <c r="D4457" s="268" t="s">
        <v>5184</v>
      </c>
      <c r="E4457" s="233" t="s">
        <v>8296</v>
      </c>
      <c r="F4457" s="270" t="s">
        <v>27</v>
      </c>
      <c r="G4457" s="195" t="s">
        <v>8011</v>
      </c>
      <c r="H4457" t="s">
        <v>8363</v>
      </c>
      <c r="I4457" s="195" t="str">
        <f>IFERROR(VLOOKUP(Table[[#This Row],[Activity Details of Assistance]],WHAT!E:F,2,FALSE),"")</f>
        <v># of tube well</v>
      </c>
      <c r="J4457" s="195"/>
      <c r="K4457">
        <v>262</v>
      </c>
      <c r="L4457" s="195" t="s">
        <v>28</v>
      </c>
      <c r="M4457" s="293" t="s">
        <v>13</v>
      </c>
      <c r="N4457" t="s">
        <v>14</v>
      </c>
      <c r="O4457" t="s">
        <v>309</v>
      </c>
      <c r="P4457" t="s">
        <v>1606</v>
      </c>
      <c r="Q4457" t="s">
        <v>5868</v>
      </c>
      <c r="R4457" s="230">
        <v>45230</v>
      </c>
      <c r="S4457" s="230">
        <v>45261</v>
      </c>
      <c r="T4457" t="s">
        <v>8407</v>
      </c>
      <c r="U4457" s="259"/>
      <c r="V4457" s="259"/>
      <c r="W4457" s="259"/>
      <c r="X4457" s="259"/>
      <c r="Y4457" s="260"/>
      <c r="Z4457" t="s">
        <v>8425</v>
      </c>
      <c r="AA4457" t="s">
        <v>8426</v>
      </c>
      <c r="AB4457">
        <v>1711482150</v>
      </c>
      <c r="AC4457" s="261" t="str">
        <f>_xlfn.IFNA(IF(Table[[#This Row],[Programme Partner]]&lt;&gt;Table[[#This Row],[Implementing Partner]],CONCATENATE(Table[[#This Row],[Programme Partner]],"-",Table[[#This Row],[Implementing Partner]]),Table[[#This Row],[Programme Partner]]),"")</f>
        <v>IOM-NGOF</v>
      </c>
    </row>
    <row r="4458" spans="1:29" ht="16.5" customHeight="1">
      <c r="A4458" s="183"/>
      <c r="B4458" s="183" t="s">
        <v>8385</v>
      </c>
      <c r="C4458" s="195" t="s">
        <v>5148</v>
      </c>
      <c r="D4458" s="268" t="s">
        <v>5184</v>
      </c>
      <c r="E4458" s="233" t="s">
        <v>8296</v>
      </c>
      <c r="F4458" s="270" t="s">
        <v>27</v>
      </c>
      <c r="G4458" s="195" t="s">
        <v>8012</v>
      </c>
      <c r="H4458" t="s">
        <v>8364</v>
      </c>
      <c r="I4458" s="195" t="str">
        <f>IFERROR(VLOOKUP(Table[[#This Row],[Activity Details of Assistance]],WHAT!E:F,2,FALSE),"")</f>
        <v xml:space="preserve"># of door </v>
      </c>
      <c r="J4458" s="195"/>
      <c r="K4458">
        <v>34</v>
      </c>
      <c r="L4458" s="195" t="s">
        <v>28</v>
      </c>
      <c r="M4458" s="293" t="s">
        <v>13</v>
      </c>
      <c r="N4458" t="s">
        <v>14</v>
      </c>
      <c r="O4458" t="s">
        <v>309</v>
      </c>
      <c r="P4458" t="s">
        <v>1606</v>
      </c>
      <c r="Q4458" t="s">
        <v>5868</v>
      </c>
      <c r="R4458" s="230">
        <v>45230</v>
      </c>
      <c r="S4458" s="230">
        <v>45261</v>
      </c>
      <c r="T4458" t="s">
        <v>8407</v>
      </c>
      <c r="U4458" s="259"/>
      <c r="V4458" s="259"/>
      <c r="W4458" s="259"/>
      <c r="X4458" s="259"/>
      <c r="Y4458" s="260"/>
      <c r="Z4458" t="s">
        <v>8425</v>
      </c>
      <c r="AA4458" t="s">
        <v>8426</v>
      </c>
      <c r="AB4458">
        <v>1711482150</v>
      </c>
      <c r="AC4458" s="261" t="str">
        <f>_xlfn.IFNA(IF(Table[[#This Row],[Programme Partner]]&lt;&gt;Table[[#This Row],[Implementing Partner]],CONCATENATE(Table[[#This Row],[Programme Partner]],"-",Table[[#This Row],[Implementing Partner]]),Table[[#This Row],[Programme Partner]]),"")</f>
        <v>IOM-NGOF</v>
      </c>
    </row>
    <row r="4459" spans="1:29" ht="16.5" customHeight="1">
      <c r="A4459" s="183"/>
      <c r="B4459" s="183" t="s">
        <v>8385</v>
      </c>
      <c r="C4459" s="195" t="s">
        <v>5148</v>
      </c>
      <c r="D4459" s="268" t="s">
        <v>5184</v>
      </c>
      <c r="E4459" s="233" t="s">
        <v>8296</v>
      </c>
      <c r="F4459" s="270" t="s">
        <v>27</v>
      </c>
      <c r="G4459" s="195" t="s">
        <v>8012</v>
      </c>
      <c r="H4459" t="s">
        <v>8365</v>
      </c>
      <c r="I4459" s="195" t="str">
        <f>IFERROR(VLOOKUP(Table[[#This Row],[Activity Details of Assistance]],WHAT!E:F,2,FALSE),"")</f>
        <v># of door</v>
      </c>
      <c r="J4459" s="195"/>
      <c r="K4459">
        <v>516</v>
      </c>
      <c r="L4459" s="195" t="s">
        <v>28</v>
      </c>
      <c r="M4459" s="293" t="s">
        <v>13</v>
      </c>
      <c r="N4459" t="s">
        <v>14</v>
      </c>
      <c r="O4459" t="s">
        <v>309</v>
      </c>
      <c r="P4459" t="s">
        <v>1606</v>
      </c>
      <c r="Q4459" t="s">
        <v>5868</v>
      </c>
      <c r="R4459" s="230">
        <v>45230</v>
      </c>
      <c r="S4459" s="230">
        <v>45261</v>
      </c>
      <c r="T4459" t="s">
        <v>8407</v>
      </c>
      <c r="U4459" s="259"/>
      <c r="V4459" s="259"/>
      <c r="W4459" s="259"/>
      <c r="X4459" s="259"/>
      <c r="Y4459" s="260"/>
      <c r="Z4459" t="s">
        <v>8425</v>
      </c>
      <c r="AA4459" t="s">
        <v>8426</v>
      </c>
      <c r="AB4459">
        <v>1711482150</v>
      </c>
      <c r="AC4459" s="261" t="str">
        <f>_xlfn.IFNA(IF(Table[[#This Row],[Programme Partner]]&lt;&gt;Table[[#This Row],[Implementing Partner]],CONCATENATE(Table[[#This Row],[Programme Partner]],"-",Table[[#This Row],[Implementing Partner]]),Table[[#This Row],[Programme Partner]]),"")</f>
        <v>IOM-NGOF</v>
      </c>
    </row>
    <row r="4460" spans="1:29" ht="16.5" customHeight="1">
      <c r="A4460" s="183"/>
      <c r="B4460" s="183" t="s">
        <v>8385</v>
      </c>
      <c r="C4460" s="195" t="s">
        <v>5148</v>
      </c>
      <c r="D4460" s="268" t="s">
        <v>5184</v>
      </c>
      <c r="E4460" s="233" t="s">
        <v>8296</v>
      </c>
      <c r="F4460" s="270" t="s">
        <v>27</v>
      </c>
      <c r="G4460" s="195" t="s">
        <v>8012</v>
      </c>
      <c r="H4460" t="s">
        <v>8312</v>
      </c>
      <c r="I4460" s="195" t="str">
        <f>IFERROR(VLOOKUP(Table[[#This Row],[Activity Details of Assistance]],WHAT!E:F,2,FALSE),"")</f>
        <v># of door</v>
      </c>
      <c r="J4460" s="195"/>
      <c r="K4460">
        <v>851</v>
      </c>
      <c r="L4460" s="195" t="s">
        <v>28</v>
      </c>
      <c r="M4460" s="293" t="s">
        <v>13</v>
      </c>
      <c r="N4460" t="s">
        <v>14</v>
      </c>
      <c r="O4460" t="s">
        <v>309</v>
      </c>
      <c r="P4460" t="s">
        <v>1606</v>
      </c>
      <c r="Q4460" t="s">
        <v>5868</v>
      </c>
      <c r="R4460" s="230">
        <v>45230</v>
      </c>
      <c r="S4460" s="230">
        <v>45261</v>
      </c>
      <c r="T4460" t="s">
        <v>8407</v>
      </c>
      <c r="U4460" s="259"/>
      <c r="V4460" s="259"/>
      <c r="W4460" s="259"/>
      <c r="X4460" s="259"/>
      <c r="Y4460" s="260"/>
      <c r="Z4460" t="s">
        <v>8425</v>
      </c>
      <c r="AA4460" t="s">
        <v>8426</v>
      </c>
      <c r="AB4460">
        <v>1711482150</v>
      </c>
      <c r="AC4460" s="261" t="str">
        <f>_xlfn.IFNA(IF(Table[[#This Row],[Programme Partner]]&lt;&gt;Table[[#This Row],[Implementing Partner]],CONCATENATE(Table[[#This Row],[Programme Partner]],"-",Table[[#This Row],[Implementing Partner]]),Table[[#This Row],[Programme Partner]]),"")</f>
        <v>IOM-NGOF</v>
      </c>
    </row>
    <row r="4461" spans="1:29" ht="16.5" customHeight="1">
      <c r="A4461" s="183"/>
      <c r="B4461" s="183" t="s">
        <v>8385</v>
      </c>
      <c r="C4461" s="195" t="s">
        <v>5148</v>
      </c>
      <c r="D4461" s="268" t="s">
        <v>5184</v>
      </c>
      <c r="E4461" s="233" t="s">
        <v>8296</v>
      </c>
      <c r="F4461" s="270" t="s">
        <v>27</v>
      </c>
      <c r="G4461" s="195" t="s">
        <v>8013</v>
      </c>
      <c r="H4461" t="s">
        <v>8322</v>
      </c>
      <c r="I4461" s="195" t="str">
        <f>IFERROR(VLOOKUP(Table[[#This Row],[Activity Details of Assistance]],WHAT!E:F,2,FALSE),"")</f>
        <v># of female in reproductive age</v>
      </c>
      <c r="J4461" s="195"/>
      <c r="K4461">
        <v>9780</v>
      </c>
      <c r="L4461" s="195" t="s">
        <v>28</v>
      </c>
      <c r="M4461" s="293" t="s">
        <v>13</v>
      </c>
      <c r="N4461" t="s">
        <v>14</v>
      </c>
      <c r="O4461" t="s">
        <v>309</v>
      </c>
      <c r="P4461" t="s">
        <v>1606</v>
      </c>
      <c r="Q4461" t="s">
        <v>5868</v>
      </c>
      <c r="R4461" s="230">
        <v>45230</v>
      </c>
      <c r="S4461" s="230">
        <v>45261</v>
      </c>
      <c r="T4461" t="s">
        <v>8407</v>
      </c>
      <c r="U4461" s="259"/>
      <c r="V4461" s="259"/>
      <c r="W4461" s="259"/>
      <c r="X4461" s="259"/>
      <c r="Y4461" s="260"/>
      <c r="Z4461" t="s">
        <v>8425</v>
      </c>
      <c r="AA4461" t="s">
        <v>8426</v>
      </c>
      <c r="AB4461">
        <v>1711482150</v>
      </c>
      <c r="AC4461" s="261" t="str">
        <f>_xlfn.IFNA(IF(Table[[#This Row],[Programme Partner]]&lt;&gt;Table[[#This Row],[Implementing Partner]],CONCATENATE(Table[[#This Row],[Programme Partner]],"-",Table[[#This Row],[Implementing Partner]]),Table[[#This Row],[Programme Partner]]),"")</f>
        <v>IOM-NGOF</v>
      </c>
    </row>
    <row r="4462" spans="1:29" ht="16.5" customHeight="1">
      <c r="A4462" s="183"/>
      <c r="B4462" s="183" t="s">
        <v>8385</v>
      </c>
      <c r="C4462" s="195" t="s">
        <v>5148</v>
      </c>
      <c r="D4462" s="268" t="s">
        <v>5184</v>
      </c>
      <c r="E4462" s="233" t="s">
        <v>8296</v>
      </c>
      <c r="F4462" s="270" t="s">
        <v>27</v>
      </c>
      <c r="G4462" s="195" t="s">
        <v>8014</v>
      </c>
      <c r="H4462" t="s">
        <v>8313</v>
      </c>
      <c r="I4462" s="195" t="str">
        <f>IFERROR(VLOOKUP(Table[[#This Row],[Activity Details of Assistance]],WHAT!E:F,2,FALSE),"")</f>
        <v># of campaign per camp </v>
      </c>
      <c r="J4462" s="195"/>
      <c r="K4462">
        <v>22</v>
      </c>
      <c r="L4462" s="195" t="s">
        <v>28</v>
      </c>
      <c r="M4462" s="293" t="s">
        <v>13</v>
      </c>
      <c r="N4462" t="s">
        <v>14</v>
      </c>
      <c r="O4462" t="s">
        <v>309</v>
      </c>
      <c r="P4462" t="s">
        <v>1606</v>
      </c>
      <c r="Q4462" t="s">
        <v>5868</v>
      </c>
      <c r="R4462" s="230">
        <v>45230</v>
      </c>
      <c r="S4462" s="230">
        <v>45261</v>
      </c>
      <c r="T4462" t="s">
        <v>8407</v>
      </c>
      <c r="U4462" s="259"/>
      <c r="V4462" s="259"/>
      <c r="W4462" s="259"/>
      <c r="X4462" s="259"/>
      <c r="Y4462" s="260"/>
      <c r="Z4462" t="s">
        <v>8425</v>
      </c>
      <c r="AA4462" t="s">
        <v>8426</v>
      </c>
      <c r="AB4462">
        <v>1711482150</v>
      </c>
      <c r="AC4462" s="261" t="str">
        <f>_xlfn.IFNA(IF(Table[[#This Row],[Programme Partner]]&lt;&gt;Table[[#This Row],[Implementing Partner]],CONCATENATE(Table[[#This Row],[Programme Partner]],"-",Table[[#This Row],[Implementing Partner]]),Table[[#This Row],[Programme Partner]]),"")</f>
        <v>IOM-NGOF</v>
      </c>
    </row>
    <row r="4463" spans="1:29" ht="16.5" customHeight="1">
      <c r="A4463" s="183"/>
      <c r="B4463" s="183" t="s">
        <v>8385</v>
      </c>
      <c r="C4463" s="195" t="s">
        <v>5148</v>
      </c>
      <c r="D4463" s="268" t="s">
        <v>5184</v>
      </c>
      <c r="E4463" s="233" t="s">
        <v>8296</v>
      </c>
      <c r="F4463" s="270" t="s">
        <v>27</v>
      </c>
      <c r="G4463" s="195" t="s">
        <v>8014</v>
      </c>
      <c r="H4463" t="s">
        <v>8404</v>
      </c>
      <c r="I4463" s="195" t="str">
        <f>IFERROR(VLOOKUP(Table[[#This Row],[Activity Details of Assistance]],WHAT!E:F,2,FALSE),"")</f>
        <v># of 10L bin</v>
      </c>
      <c r="J4463" s="195"/>
      <c r="K4463">
        <v>14084</v>
      </c>
      <c r="L4463" s="195" t="s">
        <v>28</v>
      </c>
      <c r="M4463" s="293" t="s">
        <v>13</v>
      </c>
      <c r="N4463" t="s">
        <v>14</v>
      </c>
      <c r="O4463" t="s">
        <v>309</v>
      </c>
      <c r="P4463" t="s">
        <v>1606</v>
      </c>
      <c r="Q4463" t="s">
        <v>5868</v>
      </c>
      <c r="R4463" s="230">
        <v>45230</v>
      </c>
      <c r="S4463" s="230">
        <v>45261</v>
      </c>
      <c r="T4463" t="s">
        <v>8407</v>
      </c>
      <c r="U4463" s="259"/>
      <c r="V4463" s="259"/>
      <c r="W4463" s="259"/>
      <c r="X4463" s="259"/>
      <c r="Y4463" s="260"/>
      <c r="Z4463" t="s">
        <v>8425</v>
      </c>
      <c r="AA4463" t="s">
        <v>8426</v>
      </c>
      <c r="AB4463">
        <v>1711482150</v>
      </c>
      <c r="AC4463" s="261" t="str">
        <f>_xlfn.IFNA(IF(Table[[#This Row],[Programme Partner]]&lt;&gt;Table[[#This Row],[Implementing Partner]],CONCATENATE(Table[[#This Row],[Programme Partner]],"-",Table[[#This Row],[Implementing Partner]]),Table[[#This Row],[Programme Partner]]),"")</f>
        <v>IOM-NGOF</v>
      </c>
    </row>
    <row r="4464" spans="1:29" ht="16.5" customHeight="1">
      <c r="A4464" s="183"/>
      <c r="B4464" s="183" t="s">
        <v>8385</v>
      </c>
      <c r="C4464" s="195" t="s">
        <v>5148</v>
      </c>
      <c r="D4464" s="268" t="s">
        <v>5184</v>
      </c>
      <c r="E4464" s="233" t="s">
        <v>8296</v>
      </c>
      <c r="F4464" s="270" t="s">
        <v>27</v>
      </c>
      <c r="G4464" s="195" t="s">
        <v>8014</v>
      </c>
      <c r="H4464" t="s">
        <v>8414</v>
      </c>
      <c r="I4464" s="195" t="str">
        <f>IFERROR(VLOOKUP(Table[[#This Row],[Activity Details of Assistance]],WHAT!E:F,2,FALSE),"")</f>
        <v># of 80L/120L bin</v>
      </c>
      <c r="J4464" s="195"/>
      <c r="K4464">
        <v>87</v>
      </c>
      <c r="L4464" s="195" t="s">
        <v>28</v>
      </c>
      <c r="M4464" s="293" t="s">
        <v>13</v>
      </c>
      <c r="N4464" t="s">
        <v>14</v>
      </c>
      <c r="O4464" t="s">
        <v>309</v>
      </c>
      <c r="P4464" t="s">
        <v>1606</v>
      </c>
      <c r="Q4464" t="s">
        <v>5868</v>
      </c>
      <c r="R4464" s="230">
        <v>45230</v>
      </c>
      <c r="S4464" s="230">
        <v>45261</v>
      </c>
      <c r="T4464" t="s">
        <v>8407</v>
      </c>
      <c r="U4464" s="259"/>
      <c r="V4464" s="259"/>
      <c r="W4464" s="259"/>
      <c r="X4464" s="259"/>
      <c r="Y4464" s="260"/>
      <c r="Z4464" t="s">
        <v>8425</v>
      </c>
      <c r="AA4464" t="s">
        <v>8426</v>
      </c>
      <c r="AB4464">
        <v>1711482150</v>
      </c>
      <c r="AC4464" s="261" t="str">
        <f>_xlfn.IFNA(IF(Table[[#This Row],[Programme Partner]]&lt;&gt;Table[[#This Row],[Implementing Partner]],CONCATENATE(Table[[#This Row],[Programme Partner]],"-",Table[[#This Row],[Implementing Partner]]),Table[[#This Row],[Programme Partner]]),"")</f>
        <v>IOM-NGOF</v>
      </c>
    </row>
    <row r="4465" spans="1:29" ht="16.5" customHeight="1">
      <c r="A4465" s="183"/>
      <c r="B4465" s="183" t="s">
        <v>8385</v>
      </c>
      <c r="C4465" s="195" t="s">
        <v>5148</v>
      </c>
      <c r="D4465" s="268" t="s">
        <v>5184</v>
      </c>
      <c r="E4465" s="233" t="s">
        <v>8296</v>
      </c>
      <c r="F4465" s="270" t="s">
        <v>27</v>
      </c>
      <c r="G4465" s="195" t="s">
        <v>8014</v>
      </c>
      <c r="H4465" t="s">
        <v>8401</v>
      </c>
      <c r="I4465" s="195" t="str">
        <f>IFERROR(VLOOKUP(Table[[#This Row],[Activity Details of Assistance]],WHAT!E:F,2,FALSE),"")</f>
        <v># of household</v>
      </c>
      <c r="J4465" s="195"/>
      <c r="K4465">
        <v>7286</v>
      </c>
      <c r="L4465" s="195" t="s">
        <v>28</v>
      </c>
      <c r="M4465" s="293" t="s">
        <v>13</v>
      </c>
      <c r="N4465" t="s">
        <v>14</v>
      </c>
      <c r="O4465" t="s">
        <v>309</v>
      </c>
      <c r="P4465" t="s">
        <v>1606</v>
      </c>
      <c r="Q4465" t="s">
        <v>5868</v>
      </c>
      <c r="R4465" s="230">
        <v>45230</v>
      </c>
      <c r="S4465" s="230">
        <v>45261</v>
      </c>
      <c r="T4465" t="s">
        <v>8407</v>
      </c>
      <c r="U4465" s="259"/>
      <c r="V4465" s="259"/>
      <c r="W4465" s="259"/>
      <c r="X4465" s="259"/>
      <c r="Y4465" s="260"/>
      <c r="Z4465" t="s">
        <v>8425</v>
      </c>
      <c r="AA4465" t="s">
        <v>8426</v>
      </c>
      <c r="AB4465">
        <v>1711482150</v>
      </c>
      <c r="AC4465" s="261" t="str">
        <f>_xlfn.IFNA(IF(Table[[#This Row],[Programme Partner]]&lt;&gt;Table[[#This Row],[Implementing Partner]],CONCATENATE(Table[[#This Row],[Programme Partner]],"-",Table[[#This Row],[Implementing Partner]]),Table[[#This Row],[Programme Partner]]),"")</f>
        <v>IOM-NGOF</v>
      </c>
    </row>
    <row r="4466" spans="1:29" ht="16.5" customHeight="1">
      <c r="A4466" s="183"/>
      <c r="B4466" s="183" t="s">
        <v>8385</v>
      </c>
      <c r="C4466" s="195" t="s">
        <v>8030</v>
      </c>
      <c r="D4466" s="268" t="s">
        <v>8030</v>
      </c>
      <c r="E4466" s="233" t="s">
        <v>8494</v>
      </c>
      <c r="F4466" s="270" t="s">
        <v>27</v>
      </c>
      <c r="G4466" s="195" t="s">
        <v>8012</v>
      </c>
      <c r="H4466" t="s">
        <v>8364</v>
      </c>
      <c r="I4466" s="195" t="str">
        <f>IFERROR(VLOOKUP(Table[[#This Row],[Activity Details of Assistance]],WHAT!E:F,2,FALSE),"")</f>
        <v xml:space="preserve"># of door </v>
      </c>
      <c r="J4466" s="195"/>
      <c r="K4466">
        <v>5</v>
      </c>
      <c r="L4466" s="195" t="s">
        <v>28</v>
      </c>
      <c r="M4466" s="293" t="s">
        <v>13</v>
      </c>
      <c r="N4466" t="s">
        <v>14</v>
      </c>
      <c r="O4466" t="s">
        <v>307</v>
      </c>
      <c r="P4466" t="s">
        <v>1599</v>
      </c>
      <c r="Q4466" t="s">
        <v>4723</v>
      </c>
      <c r="R4466" s="230">
        <v>45230</v>
      </c>
      <c r="S4466" s="230">
        <v>45627</v>
      </c>
      <c r="T4466" t="s">
        <v>8407</v>
      </c>
      <c r="U4466" s="259"/>
      <c r="V4466" s="259"/>
      <c r="W4466" s="259"/>
      <c r="X4466" s="259"/>
      <c r="Y4466" s="260"/>
      <c r="Z4466" t="s">
        <v>8415</v>
      </c>
      <c r="AA4466" t="s">
        <v>8416</v>
      </c>
      <c r="AB4466">
        <v>1712024697</v>
      </c>
      <c r="AC4466" s="261" t="str">
        <f>_xlfn.IFNA(IF(Table[[#This Row],[Programme Partner]]&lt;&gt;Table[[#This Row],[Implementing Partner]],CONCATENATE(Table[[#This Row],[Programme Partner]],"-",Table[[#This Row],[Implementing Partner]]),Table[[#This Row],[Programme Partner]]),"")</f>
        <v>NABOLOK</v>
      </c>
    </row>
    <row r="4467" spans="1:29" ht="16.5" customHeight="1">
      <c r="A4467" s="183"/>
      <c r="B4467" s="183" t="s">
        <v>8385</v>
      </c>
      <c r="C4467" s="195" t="s">
        <v>8030</v>
      </c>
      <c r="D4467" s="268" t="s">
        <v>8030</v>
      </c>
      <c r="E4467" s="233" t="s">
        <v>8494</v>
      </c>
      <c r="F4467" s="270" t="s">
        <v>27</v>
      </c>
      <c r="G4467" s="195" t="s">
        <v>8012</v>
      </c>
      <c r="H4467" t="s">
        <v>8365</v>
      </c>
      <c r="I4467" s="195" t="str">
        <f>IFERROR(VLOOKUP(Table[[#This Row],[Activity Details of Assistance]],WHAT!E:F,2,FALSE),"")</f>
        <v># of door</v>
      </c>
      <c r="J4467" s="195"/>
      <c r="K4467">
        <v>10</v>
      </c>
      <c r="L4467" s="195" t="s">
        <v>28</v>
      </c>
      <c r="M4467" s="293" t="s">
        <v>13</v>
      </c>
      <c r="N4467" t="s">
        <v>14</v>
      </c>
      <c r="O4467" t="s">
        <v>307</v>
      </c>
      <c r="P4467" t="s">
        <v>1599</v>
      </c>
      <c r="Q4467" t="s">
        <v>4723</v>
      </c>
      <c r="R4467" s="230">
        <v>45230</v>
      </c>
      <c r="S4467" s="230">
        <v>45627</v>
      </c>
      <c r="T4467" t="s">
        <v>8407</v>
      </c>
      <c r="U4467" s="259"/>
      <c r="V4467" s="259"/>
      <c r="W4467" s="259"/>
      <c r="X4467" s="259"/>
      <c r="Y4467" s="260"/>
      <c r="Z4467" t="s">
        <v>8415</v>
      </c>
      <c r="AA4467" t="s">
        <v>8416</v>
      </c>
      <c r="AB4467">
        <v>1712024697</v>
      </c>
      <c r="AC4467" s="261" t="str">
        <f>_xlfn.IFNA(IF(Table[[#This Row],[Programme Partner]]&lt;&gt;Table[[#This Row],[Implementing Partner]],CONCATENATE(Table[[#This Row],[Programme Partner]],"-",Table[[#This Row],[Implementing Partner]]),Table[[#This Row],[Programme Partner]]),"")</f>
        <v>NABOLOK</v>
      </c>
    </row>
    <row r="4468" spans="1:29" ht="16.5" customHeight="1">
      <c r="A4468" s="183"/>
      <c r="B4468" s="183" t="s">
        <v>8385</v>
      </c>
      <c r="C4468" s="195" t="s">
        <v>8030</v>
      </c>
      <c r="D4468" s="268" t="s">
        <v>8030</v>
      </c>
      <c r="E4468" s="233" t="s">
        <v>8494</v>
      </c>
      <c r="F4468" s="270" t="s">
        <v>27</v>
      </c>
      <c r="G4468" s="195" t="s">
        <v>8012</v>
      </c>
      <c r="H4468" t="s">
        <v>8312</v>
      </c>
      <c r="I4468" s="195" t="str">
        <f>IFERROR(VLOOKUP(Table[[#This Row],[Activity Details of Assistance]],WHAT!E:F,2,FALSE),"")</f>
        <v># of door</v>
      </c>
      <c r="J4468" s="195"/>
      <c r="K4468">
        <v>95</v>
      </c>
      <c r="L4468" s="195" t="s">
        <v>28</v>
      </c>
      <c r="M4468" s="293" t="s">
        <v>13</v>
      </c>
      <c r="N4468" t="s">
        <v>14</v>
      </c>
      <c r="O4468" t="s">
        <v>307</v>
      </c>
      <c r="P4468" t="s">
        <v>1599</v>
      </c>
      <c r="Q4468" t="s">
        <v>4723</v>
      </c>
      <c r="R4468" s="230">
        <v>45230</v>
      </c>
      <c r="S4468" s="230">
        <v>45627</v>
      </c>
      <c r="T4468" t="s">
        <v>8407</v>
      </c>
      <c r="U4468" s="259"/>
      <c r="V4468" s="259"/>
      <c r="W4468" s="259"/>
      <c r="X4468" s="259"/>
      <c r="Y4468" s="260"/>
      <c r="Z4468" t="s">
        <v>8415</v>
      </c>
      <c r="AA4468" t="s">
        <v>8416</v>
      </c>
      <c r="AB4468">
        <v>1712024697</v>
      </c>
      <c r="AC4468" s="261" t="str">
        <f>_xlfn.IFNA(IF(Table[[#This Row],[Programme Partner]]&lt;&gt;Table[[#This Row],[Implementing Partner]],CONCATENATE(Table[[#This Row],[Programme Partner]],"-",Table[[#This Row],[Implementing Partner]]),Table[[#This Row],[Programme Partner]]),"")</f>
        <v>NABOLOK</v>
      </c>
    </row>
    <row r="4469" spans="1:29" ht="16.5" customHeight="1">
      <c r="A4469" s="183"/>
      <c r="B4469" s="183" t="s">
        <v>8385</v>
      </c>
      <c r="C4469" s="195" t="s">
        <v>8030</v>
      </c>
      <c r="D4469" s="268" t="s">
        <v>8030</v>
      </c>
      <c r="E4469" s="233" t="s">
        <v>8494</v>
      </c>
      <c r="F4469" s="270" t="s">
        <v>27</v>
      </c>
      <c r="G4469" s="195" t="s">
        <v>8013</v>
      </c>
      <c r="H4469" t="s">
        <v>8286</v>
      </c>
      <c r="I4469" s="195" t="str">
        <f>IFERROR(VLOOKUP(Table[[#This Row],[Activity Details of Assistance]],WHAT!E:F,2,FALSE),"")</f>
        <v># of HP sessions at community level</v>
      </c>
      <c r="J4469" s="195"/>
      <c r="K4469">
        <v>342</v>
      </c>
      <c r="L4469" s="195" t="s">
        <v>28</v>
      </c>
      <c r="M4469" s="293" t="s">
        <v>13</v>
      </c>
      <c r="N4469" t="s">
        <v>14</v>
      </c>
      <c r="O4469" t="s">
        <v>307</v>
      </c>
      <c r="P4469" t="s">
        <v>1599</v>
      </c>
      <c r="Q4469" t="s">
        <v>4723</v>
      </c>
      <c r="R4469" s="230">
        <v>45230</v>
      </c>
      <c r="S4469" s="230">
        <v>45627</v>
      </c>
      <c r="T4469" t="s">
        <v>8407</v>
      </c>
      <c r="U4469" s="259"/>
      <c r="V4469" s="259"/>
      <c r="W4469" s="259"/>
      <c r="X4469" s="259"/>
      <c r="Y4469" s="260"/>
      <c r="Z4469" t="s">
        <v>8415</v>
      </c>
      <c r="AA4469" t="s">
        <v>8416</v>
      </c>
      <c r="AB4469">
        <v>1712024697</v>
      </c>
      <c r="AC4469" s="261" t="str">
        <f>_xlfn.IFNA(IF(Table[[#This Row],[Programme Partner]]&lt;&gt;Table[[#This Row],[Implementing Partner]],CONCATENATE(Table[[#This Row],[Programme Partner]],"-",Table[[#This Row],[Implementing Partner]]),Table[[#This Row],[Programme Partner]]),"")</f>
        <v>NABOLOK</v>
      </c>
    </row>
    <row r="4470" spans="1:29" ht="16.5" customHeight="1">
      <c r="A4470" s="183"/>
      <c r="B4470" s="183" t="s">
        <v>8385</v>
      </c>
      <c r="C4470" s="195" t="s">
        <v>8030</v>
      </c>
      <c r="D4470" s="268" t="s">
        <v>8030</v>
      </c>
      <c r="E4470" s="233" t="s">
        <v>8494</v>
      </c>
      <c r="F4470" s="270" t="s">
        <v>27</v>
      </c>
      <c r="G4470" s="195" t="s">
        <v>8013</v>
      </c>
      <c r="H4470" t="s">
        <v>8287</v>
      </c>
      <c r="I4470" s="195" t="str">
        <f>IFERROR(VLOOKUP(Table[[#This Row],[Activity Details of Assistance]],WHAT!E:F,2,FALSE),"")</f>
        <v># of HP sessions at HH level</v>
      </c>
      <c r="J4470" s="195"/>
      <c r="K4470">
        <v>1217</v>
      </c>
      <c r="L4470" s="195" t="s">
        <v>28</v>
      </c>
      <c r="M4470" s="293" t="s">
        <v>13</v>
      </c>
      <c r="N4470" t="s">
        <v>14</v>
      </c>
      <c r="O4470" t="s">
        <v>307</v>
      </c>
      <c r="P4470" t="s">
        <v>1599</v>
      </c>
      <c r="Q4470" t="s">
        <v>4723</v>
      </c>
      <c r="R4470" s="230">
        <v>45230</v>
      </c>
      <c r="S4470" s="230">
        <v>45627</v>
      </c>
      <c r="T4470" t="s">
        <v>8407</v>
      </c>
      <c r="U4470" s="259"/>
      <c r="V4470" s="259"/>
      <c r="W4470" s="259"/>
      <c r="X4470" s="259"/>
      <c r="Y4470" s="260"/>
      <c r="Z4470" t="s">
        <v>8415</v>
      </c>
      <c r="AA4470" t="s">
        <v>8416</v>
      </c>
      <c r="AB4470">
        <v>1712024697</v>
      </c>
      <c r="AC4470" s="261" t="str">
        <f>_xlfn.IFNA(IF(Table[[#This Row],[Programme Partner]]&lt;&gt;Table[[#This Row],[Implementing Partner]],CONCATENATE(Table[[#This Row],[Programme Partner]],"-",Table[[#This Row],[Implementing Partner]]),Table[[#This Row],[Programme Partner]]),"")</f>
        <v>NABOLOK</v>
      </c>
    </row>
    <row r="4471" spans="1:29" ht="16.5" customHeight="1">
      <c r="A4471" s="183"/>
      <c r="B4471" s="183" t="s">
        <v>8385</v>
      </c>
      <c r="C4471" s="195" t="s">
        <v>8030</v>
      </c>
      <c r="D4471" s="268" t="s">
        <v>8030</v>
      </c>
      <c r="E4471" s="233" t="s">
        <v>8494</v>
      </c>
      <c r="F4471" s="270" t="s">
        <v>27</v>
      </c>
      <c r="G4471" s="195" t="s">
        <v>8013</v>
      </c>
      <c r="H4471" t="s">
        <v>8338</v>
      </c>
      <c r="I4471" s="195" t="str">
        <f>IFERROR(VLOOKUP(Table[[#This Row],[Activity Details of Assistance]],WHAT!E:F,2,FALSE),"")</f>
        <v># of facilities</v>
      </c>
      <c r="J4471" s="195"/>
      <c r="K4471">
        <v>84</v>
      </c>
      <c r="L4471" s="195" t="s">
        <v>28</v>
      </c>
      <c r="M4471" s="293" t="s">
        <v>13</v>
      </c>
      <c r="N4471" t="s">
        <v>14</v>
      </c>
      <c r="O4471" t="s">
        <v>307</v>
      </c>
      <c r="P4471" t="s">
        <v>1599</v>
      </c>
      <c r="Q4471" t="s">
        <v>4723</v>
      </c>
      <c r="R4471" s="230">
        <v>45230</v>
      </c>
      <c r="S4471" s="230">
        <v>45627</v>
      </c>
      <c r="T4471" t="s">
        <v>8407</v>
      </c>
      <c r="U4471" s="259"/>
      <c r="V4471" s="259"/>
      <c r="W4471" s="259"/>
      <c r="X4471" s="259"/>
      <c r="Y4471" s="260"/>
      <c r="Z4471" t="s">
        <v>8415</v>
      </c>
      <c r="AA4471" t="s">
        <v>8416</v>
      </c>
      <c r="AB4471">
        <v>1712024697</v>
      </c>
      <c r="AC4471" s="261" t="str">
        <f>_xlfn.IFNA(IF(Table[[#This Row],[Programme Partner]]&lt;&gt;Table[[#This Row],[Implementing Partner]],CONCATENATE(Table[[#This Row],[Programme Partner]],"-",Table[[#This Row],[Implementing Partner]]),Table[[#This Row],[Programme Partner]]),"")</f>
        <v>NABOLOK</v>
      </c>
    </row>
    <row r="4472" spans="1:29" ht="16.5" customHeight="1">
      <c r="A4472" s="183"/>
      <c r="B4472" s="183" t="s">
        <v>8385</v>
      </c>
      <c r="C4472" s="195" t="s">
        <v>8030</v>
      </c>
      <c r="D4472" s="268" t="s">
        <v>8030</v>
      </c>
      <c r="E4472" s="233" t="s">
        <v>8494</v>
      </c>
      <c r="F4472" s="270" t="s">
        <v>27</v>
      </c>
      <c r="G4472" s="195" t="s">
        <v>8014</v>
      </c>
      <c r="H4472" t="s">
        <v>8313</v>
      </c>
      <c r="I4472" s="195" t="str">
        <f>IFERROR(VLOOKUP(Table[[#This Row],[Activity Details of Assistance]],WHAT!E:F,2,FALSE),"")</f>
        <v># of campaign per camp </v>
      </c>
      <c r="J4472" s="195"/>
      <c r="K4472">
        <v>5</v>
      </c>
      <c r="L4472" s="195" t="s">
        <v>28</v>
      </c>
      <c r="M4472" s="293" t="s">
        <v>13</v>
      </c>
      <c r="N4472" t="s">
        <v>14</v>
      </c>
      <c r="O4472" t="s">
        <v>307</v>
      </c>
      <c r="P4472" t="s">
        <v>1599</v>
      </c>
      <c r="Q4472" t="s">
        <v>4723</v>
      </c>
      <c r="R4472" s="230">
        <v>45230</v>
      </c>
      <c r="S4472" s="230">
        <v>45627</v>
      </c>
      <c r="T4472" t="s">
        <v>8407</v>
      </c>
      <c r="U4472" s="259"/>
      <c r="V4472" s="259"/>
      <c r="W4472" s="259"/>
      <c r="X4472" s="259"/>
      <c r="Y4472" s="260"/>
      <c r="Z4472" t="s">
        <v>8415</v>
      </c>
      <c r="AA4472" t="s">
        <v>8416</v>
      </c>
      <c r="AB4472">
        <v>1712024697</v>
      </c>
      <c r="AC4472" s="261" t="str">
        <f>_xlfn.IFNA(IF(Table[[#This Row],[Programme Partner]]&lt;&gt;Table[[#This Row],[Implementing Partner]],CONCATENATE(Table[[#This Row],[Programme Partner]],"-",Table[[#This Row],[Implementing Partner]]),Table[[#This Row],[Programme Partner]]),"")</f>
        <v>NABOLOK</v>
      </c>
    </row>
    <row r="4473" spans="1:29" ht="16.5" customHeight="1">
      <c r="A4473" s="183"/>
      <c r="B4473" s="183" t="s">
        <v>8385</v>
      </c>
      <c r="C4473" s="195" t="s">
        <v>8030</v>
      </c>
      <c r="D4473" s="268" t="s">
        <v>8030</v>
      </c>
      <c r="E4473" s="233" t="s">
        <v>8494</v>
      </c>
      <c r="F4473" s="270" t="s">
        <v>27</v>
      </c>
      <c r="G4473" s="195" t="s">
        <v>8014</v>
      </c>
      <c r="H4473" t="s">
        <v>8412</v>
      </c>
      <c r="I4473" s="195" t="str">
        <f>IFERROR(VLOOKUP(Table[[#This Row],[Activity Details of Assistance]],WHAT!E:F,2,FALSE),"")</f>
        <v># of HH</v>
      </c>
      <c r="J4473" s="195"/>
      <c r="K4473">
        <v>1217</v>
      </c>
      <c r="L4473" s="195" t="s">
        <v>28</v>
      </c>
      <c r="M4473" s="293" t="s">
        <v>13</v>
      </c>
      <c r="N4473" t="s">
        <v>14</v>
      </c>
      <c r="O4473" t="s">
        <v>307</v>
      </c>
      <c r="P4473" t="s">
        <v>1599</v>
      </c>
      <c r="Q4473" t="s">
        <v>4723</v>
      </c>
      <c r="R4473" s="230">
        <v>45230</v>
      </c>
      <c r="S4473" s="230">
        <v>45627</v>
      </c>
      <c r="T4473" t="s">
        <v>8407</v>
      </c>
      <c r="U4473" s="259"/>
      <c r="V4473" s="259"/>
      <c r="W4473" s="259"/>
      <c r="X4473" s="259"/>
      <c r="Y4473" s="260"/>
      <c r="Z4473" t="s">
        <v>8415</v>
      </c>
      <c r="AA4473" t="s">
        <v>8416</v>
      </c>
      <c r="AB4473">
        <v>1712024697</v>
      </c>
      <c r="AC4473" s="261" t="str">
        <f>_xlfn.IFNA(IF(Table[[#This Row],[Programme Partner]]&lt;&gt;Table[[#This Row],[Implementing Partner]],CONCATENATE(Table[[#This Row],[Programme Partner]],"-",Table[[#This Row],[Implementing Partner]]),Table[[#This Row],[Programme Partner]]),"")</f>
        <v>NABOLOK</v>
      </c>
    </row>
    <row r="4474" spans="1:29" ht="16.5" customHeight="1">
      <c r="A4474" s="183"/>
      <c r="B4474" s="183" t="s">
        <v>8385</v>
      </c>
      <c r="C4474" s="195" t="s">
        <v>5148</v>
      </c>
      <c r="D4474" s="268" t="s">
        <v>8409</v>
      </c>
      <c r="E4474" s="233" t="s">
        <v>5148</v>
      </c>
      <c r="F4474" s="270" t="s">
        <v>27</v>
      </c>
      <c r="G4474" s="195" t="s">
        <v>8011</v>
      </c>
      <c r="H4474" t="s">
        <v>8363</v>
      </c>
      <c r="I4474" s="195" t="str">
        <f>IFERROR(VLOOKUP(Table[[#This Row],[Activity Details of Assistance]],WHAT!E:F,2,FALSE),"")</f>
        <v># of tube well</v>
      </c>
      <c r="J4474" s="195"/>
      <c r="K4474">
        <v>163</v>
      </c>
      <c r="L4474" s="195" t="s">
        <v>28</v>
      </c>
      <c r="M4474" s="293" t="s">
        <v>13</v>
      </c>
      <c r="N4474" t="s">
        <v>14</v>
      </c>
      <c r="O4474" t="s">
        <v>309</v>
      </c>
      <c r="P4474" t="s">
        <v>1606</v>
      </c>
      <c r="Q4474" t="s">
        <v>4654</v>
      </c>
      <c r="R4474" s="230">
        <v>45230</v>
      </c>
      <c r="S4474" s="230">
        <v>45261</v>
      </c>
      <c r="T4474" t="s">
        <v>8407</v>
      </c>
      <c r="U4474" s="259"/>
      <c r="V4474" s="259"/>
      <c r="W4474" s="259"/>
      <c r="X4474" s="259"/>
      <c r="Y4474" s="260"/>
      <c r="Z4474" t="s">
        <v>8423</v>
      </c>
      <c r="AA4474" t="s">
        <v>8424</v>
      </c>
      <c r="AB4474" t="s">
        <v>8496</v>
      </c>
      <c r="AC4474" s="261" t="str">
        <f>_xlfn.IFNA(IF(Table[[#This Row],[Programme Partner]]&lt;&gt;Table[[#This Row],[Implementing Partner]],CONCATENATE(Table[[#This Row],[Programme Partner]],"-",Table[[#This Row],[Implementing Partner]]),Table[[#This Row],[Programme Partner]]),"")</f>
        <v>IOM-SHUSHILAN</v>
      </c>
    </row>
    <row r="4475" spans="1:29" ht="16.5" customHeight="1">
      <c r="A4475" s="183"/>
      <c r="B4475" s="183" t="s">
        <v>8385</v>
      </c>
      <c r="C4475" s="195" t="s">
        <v>5148</v>
      </c>
      <c r="D4475" s="268" t="s">
        <v>8409</v>
      </c>
      <c r="E4475" s="233" t="s">
        <v>5148</v>
      </c>
      <c r="F4475" s="270" t="s">
        <v>27</v>
      </c>
      <c r="G4475" s="195" t="s">
        <v>8012</v>
      </c>
      <c r="H4475" t="s">
        <v>8364</v>
      </c>
      <c r="I4475" s="195" t="str">
        <f>IFERROR(VLOOKUP(Table[[#This Row],[Activity Details of Assistance]],WHAT!E:F,2,FALSE),"")</f>
        <v xml:space="preserve"># of door </v>
      </c>
      <c r="J4475" s="195"/>
      <c r="K4475">
        <v>57</v>
      </c>
      <c r="L4475" s="195" t="s">
        <v>28</v>
      </c>
      <c r="M4475" s="293" t="s">
        <v>13</v>
      </c>
      <c r="N4475" t="s">
        <v>14</v>
      </c>
      <c r="O4475" t="s">
        <v>309</v>
      </c>
      <c r="P4475" t="s">
        <v>1606</v>
      </c>
      <c r="Q4475" t="s">
        <v>4654</v>
      </c>
      <c r="R4475" s="230">
        <v>45230</v>
      </c>
      <c r="S4475" s="230">
        <v>45261</v>
      </c>
      <c r="T4475" t="s">
        <v>8407</v>
      </c>
      <c r="U4475" s="259"/>
      <c r="V4475" s="259"/>
      <c r="W4475" s="259"/>
      <c r="X4475" s="259"/>
      <c r="Y4475" s="260"/>
      <c r="Z4475" t="s">
        <v>8423</v>
      </c>
      <c r="AA4475" t="s">
        <v>8424</v>
      </c>
      <c r="AB4475" t="s">
        <v>8496</v>
      </c>
      <c r="AC4475" s="261" t="str">
        <f>_xlfn.IFNA(IF(Table[[#This Row],[Programme Partner]]&lt;&gt;Table[[#This Row],[Implementing Partner]],CONCATENATE(Table[[#This Row],[Programme Partner]],"-",Table[[#This Row],[Implementing Partner]]),Table[[#This Row],[Programme Partner]]),"")</f>
        <v>IOM-SHUSHILAN</v>
      </c>
    </row>
    <row r="4476" spans="1:29" ht="16.5" customHeight="1">
      <c r="A4476" s="183"/>
      <c r="B4476" s="183" t="s">
        <v>8385</v>
      </c>
      <c r="C4476" s="195" t="s">
        <v>5148</v>
      </c>
      <c r="D4476" s="268" t="s">
        <v>8409</v>
      </c>
      <c r="E4476" s="233" t="s">
        <v>5148</v>
      </c>
      <c r="F4476" s="270" t="s">
        <v>27</v>
      </c>
      <c r="G4476" s="195" t="s">
        <v>8012</v>
      </c>
      <c r="H4476" t="s">
        <v>8365</v>
      </c>
      <c r="I4476" s="195" t="str">
        <f>IFERROR(VLOOKUP(Table[[#This Row],[Activity Details of Assistance]],WHAT!E:F,2,FALSE),"")</f>
        <v># of door</v>
      </c>
      <c r="J4476" s="195"/>
      <c r="K4476">
        <v>70</v>
      </c>
      <c r="L4476" s="195" t="s">
        <v>28</v>
      </c>
      <c r="M4476" s="293" t="s">
        <v>13</v>
      </c>
      <c r="N4476" t="s">
        <v>14</v>
      </c>
      <c r="O4476" t="s">
        <v>309</v>
      </c>
      <c r="P4476" t="s">
        <v>1606</v>
      </c>
      <c r="Q4476" t="s">
        <v>4654</v>
      </c>
      <c r="R4476" s="230">
        <v>45230</v>
      </c>
      <c r="S4476" s="230">
        <v>45261</v>
      </c>
      <c r="T4476" t="s">
        <v>8407</v>
      </c>
      <c r="U4476" s="259"/>
      <c r="V4476" s="259"/>
      <c r="W4476" s="259"/>
      <c r="X4476" s="259"/>
      <c r="Y4476" s="260"/>
      <c r="Z4476" t="s">
        <v>8423</v>
      </c>
      <c r="AA4476" t="s">
        <v>8424</v>
      </c>
      <c r="AB4476" t="s">
        <v>8496</v>
      </c>
      <c r="AC4476" s="261" t="str">
        <f>_xlfn.IFNA(IF(Table[[#This Row],[Programme Partner]]&lt;&gt;Table[[#This Row],[Implementing Partner]],CONCATENATE(Table[[#This Row],[Programme Partner]],"-",Table[[#This Row],[Implementing Partner]]),Table[[#This Row],[Programme Partner]]),"")</f>
        <v>IOM-SHUSHILAN</v>
      </c>
    </row>
    <row r="4477" spans="1:29" ht="16.5" customHeight="1">
      <c r="A4477" s="183"/>
      <c r="B4477" s="183" t="s">
        <v>8385</v>
      </c>
      <c r="C4477" s="195" t="s">
        <v>5148</v>
      </c>
      <c r="D4477" s="268" t="s">
        <v>8409</v>
      </c>
      <c r="E4477" s="233" t="s">
        <v>5148</v>
      </c>
      <c r="F4477" s="270" t="s">
        <v>27</v>
      </c>
      <c r="G4477" s="195" t="s">
        <v>8012</v>
      </c>
      <c r="H4477" t="s">
        <v>8312</v>
      </c>
      <c r="I4477" s="195" t="str">
        <f>IFERROR(VLOOKUP(Table[[#This Row],[Activity Details of Assistance]],WHAT!E:F,2,FALSE),"")</f>
        <v># of door</v>
      </c>
      <c r="J4477" s="195"/>
      <c r="K4477">
        <v>269</v>
      </c>
      <c r="L4477" s="195" t="s">
        <v>28</v>
      </c>
      <c r="M4477" s="293" t="s">
        <v>13</v>
      </c>
      <c r="N4477" t="s">
        <v>14</v>
      </c>
      <c r="O4477" t="s">
        <v>309</v>
      </c>
      <c r="P4477" t="s">
        <v>1606</v>
      </c>
      <c r="Q4477" t="s">
        <v>4654</v>
      </c>
      <c r="R4477" s="230">
        <v>45230</v>
      </c>
      <c r="S4477" s="230">
        <v>45261</v>
      </c>
      <c r="T4477" t="s">
        <v>8407</v>
      </c>
      <c r="U4477" s="259"/>
      <c r="V4477" s="259"/>
      <c r="W4477" s="259"/>
      <c r="X4477" s="259"/>
      <c r="Y4477" s="260"/>
      <c r="Z4477" t="s">
        <v>8423</v>
      </c>
      <c r="AA4477" t="s">
        <v>8424</v>
      </c>
      <c r="AB4477" t="s">
        <v>8496</v>
      </c>
      <c r="AC4477" s="261" t="str">
        <f>_xlfn.IFNA(IF(Table[[#This Row],[Programme Partner]]&lt;&gt;Table[[#This Row],[Implementing Partner]],CONCATENATE(Table[[#This Row],[Programme Partner]],"-",Table[[#This Row],[Implementing Partner]]),Table[[#This Row],[Programme Partner]]),"")</f>
        <v>IOM-SHUSHILAN</v>
      </c>
    </row>
    <row r="4478" spans="1:29" ht="16.5" customHeight="1">
      <c r="A4478" s="183"/>
      <c r="B4478" s="183" t="s">
        <v>8385</v>
      </c>
      <c r="C4478" s="195" t="s">
        <v>5148</v>
      </c>
      <c r="D4478" s="268" t="s">
        <v>8409</v>
      </c>
      <c r="E4478" s="233" t="s">
        <v>5148</v>
      </c>
      <c r="F4478" s="270" t="s">
        <v>27</v>
      </c>
      <c r="G4478" s="195" t="s">
        <v>8013</v>
      </c>
      <c r="H4478" t="s">
        <v>8322</v>
      </c>
      <c r="I4478" s="195" t="str">
        <f>IFERROR(VLOOKUP(Table[[#This Row],[Activity Details of Assistance]],WHAT!E:F,2,FALSE),"")</f>
        <v># of female in reproductive age</v>
      </c>
      <c r="J4478" s="195"/>
      <c r="K4478">
        <v>8111</v>
      </c>
      <c r="L4478" s="195" t="s">
        <v>28</v>
      </c>
      <c r="M4478" s="293" t="s">
        <v>13</v>
      </c>
      <c r="N4478" t="s">
        <v>14</v>
      </c>
      <c r="O4478" t="s">
        <v>309</v>
      </c>
      <c r="P4478" t="s">
        <v>1606</v>
      </c>
      <c r="Q4478" t="s">
        <v>4654</v>
      </c>
      <c r="R4478" s="230">
        <v>45230</v>
      </c>
      <c r="S4478" s="230">
        <v>45261</v>
      </c>
      <c r="T4478" t="s">
        <v>8407</v>
      </c>
      <c r="U4478" s="259"/>
      <c r="V4478" s="259"/>
      <c r="W4478" s="259"/>
      <c r="X4478" s="259"/>
      <c r="Y4478" s="260"/>
      <c r="Z4478" t="s">
        <v>8423</v>
      </c>
      <c r="AA4478" t="s">
        <v>8424</v>
      </c>
      <c r="AB4478" t="s">
        <v>8496</v>
      </c>
      <c r="AC4478" s="261" t="str">
        <f>_xlfn.IFNA(IF(Table[[#This Row],[Programme Partner]]&lt;&gt;Table[[#This Row],[Implementing Partner]],CONCATENATE(Table[[#This Row],[Programme Partner]],"-",Table[[#This Row],[Implementing Partner]]),Table[[#This Row],[Programme Partner]]),"")</f>
        <v>IOM-SHUSHILAN</v>
      </c>
    </row>
    <row r="4479" spans="1:29" ht="16.5" customHeight="1">
      <c r="A4479" s="183"/>
      <c r="B4479" s="183" t="s">
        <v>8385</v>
      </c>
      <c r="C4479" s="195" t="s">
        <v>5148</v>
      </c>
      <c r="D4479" s="268" t="s">
        <v>8409</v>
      </c>
      <c r="E4479" s="233" t="s">
        <v>5148</v>
      </c>
      <c r="F4479" s="270" t="s">
        <v>27</v>
      </c>
      <c r="G4479" s="195" t="s">
        <v>8014</v>
      </c>
      <c r="H4479" t="s">
        <v>8313</v>
      </c>
      <c r="I4479" s="195" t="str">
        <f>IFERROR(VLOOKUP(Table[[#This Row],[Activity Details of Assistance]],WHAT!E:F,2,FALSE),"")</f>
        <v># of campaign per camp </v>
      </c>
      <c r="J4479" s="195"/>
      <c r="K4479">
        <v>1</v>
      </c>
      <c r="L4479" s="195" t="s">
        <v>28</v>
      </c>
      <c r="M4479" s="293" t="s">
        <v>13</v>
      </c>
      <c r="N4479" t="s">
        <v>14</v>
      </c>
      <c r="O4479" t="s">
        <v>309</v>
      </c>
      <c r="P4479" t="s">
        <v>1606</v>
      </c>
      <c r="Q4479" t="s">
        <v>4654</v>
      </c>
      <c r="R4479" s="230">
        <v>45230</v>
      </c>
      <c r="S4479" s="230">
        <v>45261</v>
      </c>
      <c r="T4479" t="s">
        <v>8407</v>
      </c>
      <c r="U4479" s="259"/>
      <c r="V4479" s="259"/>
      <c r="W4479" s="259"/>
      <c r="X4479" s="259"/>
      <c r="Y4479" s="260"/>
      <c r="Z4479" t="s">
        <v>8423</v>
      </c>
      <c r="AA4479" t="s">
        <v>8424</v>
      </c>
      <c r="AB4479" t="s">
        <v>8496</v>
      </c>
      <c r="AC4479" s="261" t="str">
        <f>_xlfn.IFNA(IF(Table[[#This Row],[Programme Partner]]&lt;&gt;Table[[#This Row],[Implementing Partner]],CONCATENATE(Table[[#This Row],[Programme Partner]],"-",Table[[#This Row],[Implementing Partner]]),Table[[#This Row],[Programme Partner]]),"")</f>
        <v>IOM-SHUSHILAN</v>
      </c>
    </row>
    <row r="4480" spans="1:29" ht="16.5" customHeight="1">
      <c r="A4480" s="183"/>
      <c r="B4480" s="183" t="s">
        <v>8385</v>
      </c>
      <c r="C4480" s="195" t="s">
        <v>5148</v>
      </c>
      <c r="D4480" s="268" t="s">
        <v>8409</v>
      </c>
      <c r="E4480" s="233" t="s">
        <v>5148</v>
      </c>
      <c r="F4480" s="270" t="s">
        <v>27</v>
      </c>
      <c r="G4480" s="195" t="s">
        <v>8014</v>
      </c>
      <c r="H4480" t="s">
        <v>8401</v>
      </c>
      <c r="I4480" s="195" t="str">
        <f>IFERROR(VLOOKUP(Table[[#This Row],[Activity Details of Assistance]],WHAT!E:F,2,FALSE),"")</f>
        <v># of household</v>
      </c>
      <c r="J4480" s="195"/>
      <c r="K4480">
        <v>5419</v>
      </c>
      <c r="L4480" s="195" t="s">
        <v>28</v>
      </c>
      <c r="M4480" s="293" t="s">
        <v>13</v>
      </c>
      <c r="N4480" t="s">
        <v>14</v>
      </c>
      <c r="O4480" t="s">
        <v>309</v>
      </c>
      <c r="P4480" t="s">
        <v>1606</v>
      </c>
      <c r="Q4480" t="s">
        <v>4654</v>
      </c>
      <c r="R4480" s="230">
        <v>45230</v>
      </c>
      <c r="S4480" s="230">
        <v>45261</v>
      </c>
      <c r="T4480" t="s">
        <v>8407</v>
      </c>
      <c r="U4480" s="259"/>
      <c r="V4480" s="259"/>
      <c r="W4480" s="259"/>
      <c r="X4480" s="259"/>
      <c r="Y4480" s="260"/>
      <c r="Z4480" t="s">
        <v>8423</v>
      </c>
      <c r="AA4480" t="s">
        <v>8424</v>
      </c>
      <c r="AB4480" t="s">
        <v>8496</v>
      </c>
      <c r="AC4480" s="261" t="str">
        <f>_xlfn.IFNA(IF(Table[[#This Row],[Programme Partner]]&lt;&gt;Table[[#This Row],[Implementing Partner]],CONCATENATE(Table[[#This Row],[Programme Partner]],"-",Table[[#This Row],[Implementing Partner]]),Table[[#This Row],[Programme Partner]]),"")</f>
        <v>IOM-SHUSHILAN</v>
      </c>
    </row>
    <row r="4481" spans="1:29" ht="16.5" customHeight="1">
      <c r="A4481" s="183"/>
      <c r="B4481" s="183" t="s">
        <v>8385</v>
      </c>
      <c r="C4481" s="195" t="s">
        <v>5275</v>
      </c>
      <c r="D4481" s="268" t="s">
        <v>5087</v>
      </c>
      <c r="E4481" s="233" t="s">
        <v>5275</v>
      </c>
      <c r="F4481" s="270" t="s">
        <v>27</v>
      </c>
      <c r="G4481" s="195" t="s">
        <v>8012</v>
      </c>
      <c r="H4481" t="s">
        <v>8364</v>
      </c>
      <c r="I4481" s="195" t="str">
        <f>IFERROR(VLOOKUP(Table[[#This Row],[Activity Details of Assistance]],WHAT!E:F,2,FALSE),"")</f>
        <v xml:space="preserve"># of door </v>
      </c>
      <c r="J4481" s="195"/>
      <c r="K4481">
        <v>59</v>
      </c>
      <c r="L4481" s="195" t="s">
        <v>28</v>
      </c>
      <c r="M4481" s="293" t="s">
        <v>13</v>
      </c>
      <c r="N4481" t="s">
        <v>14</v>
      </c>
      <c r="O4481" t="s">
        <v>307</v>
      </c>
      <c r="P4481" t="s">
        <v>1603</v>
      </c>
      <c r="Q4481" t="s">
        <v>4685</v>
      </c>
      <c r="R4481" s="230">
        <v>45230</v>
      </c>
      <c r="S4481" s="230">
        <v>45323</v>
      </c>
      <c r="T4481" t="s">
        <v>8407</v>
      </c>
      <c r="U4481" s="259"/>
      <c r="V4481" s="259"/>
      <c r="W4481" s="259"/>
      <c r="X4481" s="259"/>
      <c r="Y4481" s="260"/>
      <c r="Z4481" t="s">
        <v>8304</v>
      </c>
      <c r="AA4481" t="s">
        <v>8305</v>
      </c>
      <c r="AB4481">
        <v>1718551768</v>
      </c>
      <c r="AC4481" s="261" t="str">
        <f>_xlfn.IFNA(IF(Table[[#This Row],[Programme Partner]]&lt;&gt;Table[[#This Row],[Implementing Partner]],CONCATENATE(Table[[#This Row],[Programme Partner]],"-",Table[[#This Row],[Implementing Partner]]),Table[[#This Row],[Programme Partner]]),"")</f>
        <v>UNICEF-DSK</v>
      </c>
    </row>
    <row r="4482" spans="1:29" ht="16.5" customHeight="1">
      <c r="A4482" s="183"/>
      <c r="B4482" s="183" t="s">
        <v>8385</v>
      </c>
      <c r="C4482" s="195" t="s">
        <v>5275</v>
      </c>
      <c r="D4482" s="268" t="s">
        <v>5087</v>
      </c>
      <c r="E4482" s="233" t="s">
        <v>5275</v>
      </c>
      <c r="F4482" s="270" t="s">
        <v>27</v>
      </c>
      <c r="G4482" s="195" t="s">
        <v>8012</v>
      </c>
      <c r="H4482" t="s">
        <v>8365</v>
      </c>
      <c r="I4482" s="195" t="str">
        <f>IFERROR(VLOOKUP(Table[[#This Row],[Activity Details of Assistance]],WHAT!E:F,2,FALSE),"")</f>
        <v># of door</v>
      </c>
      <c r="J4482" s="195"/>
      <c r="K4482">
        <v>174</v>
      </c>
      <c r="L4482" s="195" t="s">
        <v>28</v>
      </c>
      <c r="M4482" s="293" t="s">
        <v>13</v>
      </c>
      <c r="N4482" t="s">
        <v>14</v>
      </c>
      <c r="O4482" t="s">
        <v>307</v>
      </c>
      <c r="P4482" t="s">
        <v>1603</v>
      </c>
      <c r="Q4482" t="s">
        <v>4685</v>
      </c>
      <c r="R4482" s="230">
        <v>45230</v>
      </c>
      <c r="S4482" s="230">
        <v>45323</v>
      </c>
      <c r="T4482" t="s">
        <v>8407</v>
      </c>
      <c r="U4482" s="259"/>
      <c r="V4482" s="259"/>
      <c r="W4482" s="259"/>
      <c r="X4482" s="259"/>
      <c r="Y4482" s="260"/>
      <c r="Z4482" t="s">
        <v>8304</v>
      </c>
      <c r="AA4482" t="s">
        <v>8305</v>
      </c>
      <c r="AB4482">
        <v>1718551768</v>
      </c>
      <c r="AC4482" s="261" t="str">
        <f>_xlfn.IFNA(IF(Table[[#This Row],[Programme Partner]]&lt;&gt;Table[[#This Row],[Implementing Partner]],CONCATENATE(Table[[#This Row],[Programme Partner]],"-",Table[[#This Row],[Implementing Partner]]),Table[[#This Row],[Programme Partner]]),"")</f>
        <v>UNICEF-DSK</v>
      </c>
    </row>
    <row r="4483" spans="1:29" ht="16.5" customHeight="1">
      <c r="A4483" s="183"/>
      <c r="B4483" s="183" t="s">
        <v>8385</v>
      </c>
      <c r="C4483" s="195" t="s">
        <v>5275</v>
      </c>
      <c r="D4483" s="268" t="s">
        <v>5087</v>
      </c>
      <c r="E4483" s="233" t="s">
        <v>5275</v>
      </c>
      <c r="F4483" s="270" t="s">
        <v>27</v>
      </c>
      <c r="G4483" s="195" t="s">
        <v>8012</v>
      </c>
      <c r="H4483" t="s">
        <v>8312</v>
      </c>
      <c r="I4483" s="195" t="str">
        <f>IFERROR(VLOOKUP(Table[[#This Row],[Activity Details of Assistance]],WHAT!E:F,2,FALSE),"")</f>
        <v># of door</v>
      </c>
      <c r="J4483" s="195"/>
      <c r="K4483">
        <v>557</v>
      </c>
      <c r="L4483" s="195" t="s">
        <v>28</v>
      </c>
      <c r="M4483" s="293" t="s">
        <v>13</v>
      </c>
      <c r="N4483" t="s">
        <v>14</v>
      </c>
      <c r="O4483" t="s">
        <v>307</v>
      </c>
      <c r="P4483" t="s">
        <v>1603</v>
      </c>
      <c r="Q4483" t="s">
        <v>4685</v>
      </c>
      <c r="R4483" s="230">
        <v>45230</v>
      </c>
      <c r="S4483" s="230">
        <v>45323</v>
      </c>
      <c r="T4483" t="s">
        <v>8407</v>
      </c>
      <c r="U4483" s="259"/>
      <c r="V4483" s="259"/>
      <c r="W4483" s="259"/>
      <c r="X4483" s="259"/>
      <c r="Y4483" s="260"/>
      <c r="Z4483" t="s">
        <v>8304</v>
      </c>
      <c r="AA4483" t="s">
        <v>8305</v>
      </c>
      <c r="AB4483">
        <v>1718551768</v>
      </c>
      <c r="AC4483" s="261" t="str">
        <f>_xlfn.IFNA(IF(Table[[#This Row],[Programme Partner]]&lt;&gt;Table[[#This Row],[Implementing Partner]],CONCATENATE(Table[[#This Row],[Programme Partner]],"-",Table[[#This Row],[Implementing Partner]]),Table[[#This Row],[Programme Partner]]),"")</f>
        <v>UNICEF-DSK</v>
      </c>
    </row>
    <row r="4484" spans="1:29" ht="16.5" customHeight="1">
      <c r="A4484" s="183"/>
      <c r="B4484" s="183" t="s">
        <v>8385</v>
      </c>
      <c r="C4484" s="195" t="s">
        <v>5275</v>
      </c>
      <c r="D4484" s="268" t="s">
        <v>5087</v>
      </c>
      <c r="E4484" s="233" t="s">
        <v>5275</v>
      </c>
      <c r="F4484" s="270" t="s">
        <v>27</v>
      </c>
      <c r="G4484" s="195" t="s">
        <v>8013</v>
      </c>
      <c r="H4484" t="s">
        <v>8286</v>
      </c>
      <c r="I4484" s="195" t="str">
        <f>IFERROR(VLOOKUP(Table[[#This Row],[Activity Details of Assistance]],WHAT!E:F,2,FALSE),"")</f>
        <v># of HP sessions at community level</v>
      </c>
      <c r="J4484" s="195"/>
      <c r="K4484">
        <v>1857</v>
      </c>
      <c r="L4484" s="195" t="s">
        <v>28</v>
      </c>
      <c r="M4484" s="293" t="s">
        <v>13</v>
      </c>
      <c r="N4484" t="s">
        <v>14</v>
      </c>
      <c r="O4484" t="s">
        <v>307</v>
      </c>
      <c r="P4484" t="s">
        <v>1603</v>
      </c>
      <c r="Q4484" t="s">
        <v>4685</v>
      </c>
      <c r="R4484" s="230">
        <v>45230</v>
      </c>
      <c r="S4484" s="230">
        <v>45323</v>
      </c>
      <c r="T4484" t="s">
        <v>8407</v>
      </c>
      <c r="U4484" s="259"/>
      <c r="V4484" s="259"/>
      <c r="W4484" s="259"/>
      <c r="X4484" s="259"/>
      <c r="Y4484" s="260"/>
      <c r="Z4484" t="s">
        <v>8304</v>
      </c>
      <c r="AA4484" t="s">
        <v>8305</v>
      </c>
      <c r="AB4484">
        <v>1718551768</v>
      </c>
      <c r="AC4484" s="261" t="str">
        <f>_xlfn.IFNA(IF(Table[[#This Row],[Programme Partner]]&lt;&gt;Table[[#This Row],[Implementing Partner]],CONCATENATE(Table[[#This Row],[Programme Partner]],"-",Table[[#This Row],[Implementing Partner]]),Table[[#This Row],[Programme Partner]]),"")</f>
        <v>UNICEF-DSK</v>
      </c>
    </row>
    <row r="4485" spans="1:29" ht="16.5" customHeight="1">
      <c r="A4485" s="183"/>
      <c r="B4485" s="183" t="s">
        <v>8385</v>
      </c>
      <c r="C4485" s="195" t="s">
        <v>5275</v>
      </c>
      <c r="D4485" s="268" t="s">
        <v>5087</v>
      </c>
      <c r="E4485" s="233" t="s">
        <v>5275</v>
      </c>
      <c r="F4485" s="270" t="s">
        <v>27</v>
      </c>
      <c r="G4485" s="195" t="s">
        <v>8013</v>
      </c>
      <c r="H4485" t="s">
        <v>8287</v>
      </c>
      <c r="I4485" s="195" t="str">
        <f>IFERROR(VLOOKUP(Table[[#This Row],[Activity Details of Assistance]],WHAT!E:F,2,FALSE),"")</f>
        <v># of HP sessions at HH level</v>
      </c>
      <c r="J4485" s="195"/>
      <c r="K4485">
        <v>4481</v>
      </c>
      <c r="L4485" s="195" t="s">
        <v>28</v>
      </c>
      <c r="M4485" s="293" t="s">
        <v>13</v>
      </c>
      <c r="N4485" t="s">
        <v>14</v>
      </c>
      <c r="O4485" t="s">
        <v>307</v>
      </c>
      <c r="P4485" t="s">
        <v>1603</v>
      </c>
      <c r="Q4485" t="s">
        <v>4685</v>
      </c>
      <c r="R4485" s="230">
        <v>45230</v>
      </c>
      <c r="S4485" s="230">
        <v>45323</v>
      </c>
      <c r="T4485" t="s">
        <v>8407</v>
      </c>
      <c r="U4485" s="259"/>
      <c r="V4485" s="259"/>
      <c r="W4485" s="259"/>
      <c r="X4485" s="259"/>
      <c r="Y4485" s="260"/>
      <c r="Z4485" t="s">
        <v>8304</v>
      </c>
      <c r="AA4485" t="s">
        <v>8305</v>
      </c>
      <c r="AB4485">
        <v>1718551768</v>
      </c>
      <c r="AC4485" s="261" t="str">
        <f>_xlfn.IFNA(IF(Table[[#This Row],[Programme Partner]]&lt;&gt;Table[[#This Row],[Implementing Partner]],CONCATENATE(Table[[#This Row],[Programme Partner]],"-",Table[[#This Row],[Implementing Partner]]),Table[[#This Row],[Programme Partner]]),"")</f>
        <v>UNICEF-DSK</v>
      </c>
    </row>
    <row r="4486" spans="1:29" ht="16.5" customHeight="1">
      <c r="A4486" s="183"/>
      <c r="B4486" s="183" t="s">
        <v>8385</v>
      </c>
      <c r="C4486" s="195" t="s">
        <v>5275</v>
      </c>
      <c r="D4486" s="268" t="s">
        <v>5087</v>
      </c>
      <c r="E4486" s="233" t="s">
        <v>5275</v>
      </c>
      <c r="F4486" s="270" t="s">
        <v>27</v>
      </c>
      <c r="G4486" s="195" t="s">
        <v>8013</v>
      </c>
      <c r="H4486" t="s">
        <v>8327</v>
      </c>
      <c r="I4486" s="195" t="str">
        <f>IFERROR(VLOOKUP(Table[[#This Row],[Activity Details of Assistance]],WHAT!E:F,2,FALSE),"")</f>
        <v># of HP sessions at institution level</v>
      </c>
      <c r="J4486" s="195"/>
      <c r="K4486">
        <v>5</v>
      </c>
      <c r="L4486" s="195" t="s">
        <v>28</v>
      </c>
      <c r="M4486" s="293" t="s">
        <v>13</v>
      </c>
      <c r="N4486" t="s">
        <v>14</v>
      </c>
      <c r="O4486" t="s">
        <v>307</v>
      </c>
      <c r="P4486" t="s">
        <v>1603</v>
      </c>
      <c r="Q4486" t="s">
        <v>4685</v>
      </c>
      <c r="R4486" s="230">
        <v>45230</v>
      </c>
      <c r="S4486" s="230">
        <v>45323</v>
      </c>
      <c r="T4486" t="s">
        <v>8407</v>
      </c>
      <c r="U4486" s="259"/>
      <c r="V4486" s="259"/>
      <c r="W4486" s="259"/>
      <c r="X4486" s="259"/>
      <c r="Y4486" s="260"/>
      <c r="Z4486" t="s">
        <v>8304</v>
      </c>
      <c r="AA4486" t="s">
        <v>8305</v>
      </c>
      <c r="AB4486">
        <v>1718551768</v>
      </c>
      <c r="AC4486" s="261" t="str">
        <f>_xlfn.IFNA(IF(Table[[#This Row],[Programme Partner]]&lt;&gt;Table[[#This Row],[Implementing Partner]],CONCATENATE(Table[[#This Row],[Programme Partner]],"-",Table[[#This Row],[Implementing Partner]]),Table[[#This Row],[Programme Partner]]),"")</f>
        <v>UNICEF-DSK</v>
      </c>
    </row>
    <row r="4487" spans="1:29" ht="16.5" customHeight="1">
      <c r="A4487" s="183"/>
      <c r="B4487" s="183" t="s">
        <v>8385</v>
      </c>
      <c r="C4487" s="195" t="s">
        <v>5275</v>
      </c>
      <c r="D4487" s="268" t="s">
        <v>5087</v>
      </c>
      <c r="E4487" s="233" t="s">
        <v>5275</v>
      </c>
      <c r="F4487" s="270" t="s">
        <v>27</v>
      </c>
      <c r="G4487" s="195" t="s">
        <v>8014</v>
      </c>
      <c r="H4487" t="s">
        <v>8313</v>
      </c>
      <c r="I4487" s="195" t="str">
        <f>IFERROR(VLOOKUP(Table[[#This Row],[Activity Details of Assistance]],WHAT!E:F,2,FALSE),"")</f>
        <v># of campaign per camp </v>
      </c>
      <c r="J4487" s="195"/>
      <c r="K4487">
        <v>2</v>
      </c>
      <c r="L4487" s="195" t="s">
        <v>28</v>
      </c>
      <c r="M4487" s="293" t="s">
        <v>13</v>
      </c>
      <c r="N4487" t="s">
        <v>14</v>
      </c>
      <c r="O4487" t="s">
        <v>307</v>
      </c>
      <c r="P4487" t="s">
        <v>1603</v>
      </c>
      <c r="Q4487" t="s">
        <v>4685</v>
      </c>
      <c r="R4487" s="230">
        <v>45230</v>
      </c>
      <c r="S4487" s="230">
        <v>45323</v>
      </c>
      <c r="T4487" t="s">
        <v>8407</v>
      </c>
      <c r="U4487" s="259"/>
      <c r="V4487" s="259"/>
      <c r="W4487" s="259"/>
      <c r="X4487" s="259"/>
      <c r="Y4487" s="260"/>
      <c r="Z4487" t="s">
        <v>8304</v>
      </c>
      <c r="AA4487" t="s">
        <v>8305</v>
      </c>
      <c r="AB4487">
        <v>1718551768</v>
      </c>
      <c r="AC4487" s="261" t="str">
        <f>_xlfn.IFNA(IF(Table[[#This Row],[Programme Partner]]&lt;&gt;Table[[#This Row],[Implementing Partner]],CONCATENATE(Table[[#This Row],[Programme Partner]],"-",Table[[#This Row],[Implementing Partner]]),Table[[#This Row],[Programme Partner]]),"")</f>
        <v>UNICEF-DSK</v>
      </c>
    </row>
    <row r="4488" spans="1:29" ht="16.5" customHeight="1">
      <c r="A4488" s="183"/>
      <c r="B4488" s="183" t="s">
        <v>8385</v>
      </c>
      <c r="C4488" s="195" t="s">
        <v>5275</v>
      </c>
      <c r="D4488" s="268" t="s">
        <v>5087</v>
      </c>
      <c r="E4488" s="233" t="s">
        <v>5275</v>
      </c>
      <c r="F4488" s="270" t="s">
        <v>27</v>
      </c>
      <c r="G4488" s="195" t="s">
        <v>8014</v>
      </c>
      <c r="H4488" t="s">
        <v>8401</v>
      </c>
      <c r="I4488" s="195" t="str">
        <f>IFERROR(VLOOKUP(Table[[#This Row],[Activity Details of Assistance]],WHAT!E:F,2,FALSE),"")</f>
        <v># of household</v>
      </c>
      <c r="J4488" s="195"/>
      <c r="K4488">
        <v>4502</v>
      </c>
      <c r="L4488" s="195" t="s">
        <v>28</v>
      </c>
      <c r="M4488" s="293" t="s">
        <v>13</v>
      </c>
      <c r="N4488" t="s">
        <v>14</v>
      </c>
      <c r="O4488" t="s">
        <v>307</v>
      </c>
      <c r="P4488" t="s">
        <v>1603</v>
      </c>
      <c r="Q4488" t="s">
        <v>4685</v>
      </c>
      <c r="R4488" s="230">
        <v>45230</v>
      </c>
      <c r="S4488" s="230">
        <v>45323</v>
      </c>
      <c r="T4488" t="s">
        <v>8407</v>
      </c>
      <c r="U4488" s="259"/>
      <c r="V4488" s="259"/>
      <c r="W4488" s="259"/>
      <c r="X4488" s="259"/>
      <c r="Y4488" s="260"/>
      <c r="Z4488" t="s">
        <v>8304</v>
      </c>
      <c r="AA4488" t="s">
        <v>8305</v>
      </c>
      <c r="AB4488">
        <v>1718551768</v>
      </c>
      <c r="AC4488" s="261" t="str">
        <f>_xlfn.IFNA(IF(Table[[#This Row],[Programme Partner]]&lt;&gt;Table[[#This Row],[Implementing Partner]],CONCATENATE(Table[[#This Row],[Programme Partner]],"-",Table[[#This Row],[Implementing Partner]]),Table[[#This Row],[Programme Partner]]),"")</f>
        <v>UNICEF-DSK</v>
      </c>
    </row>
    <row r="4489" spans="1:29" ht="16.5" customHeight="1">
      <c r="A4489" s="183"/>
      <c r="B4489" s="183" t="s">
        <v>8385</v>
      </c>
      <c r="C4489" s="195" t="s">
        <v>5275</v>
      </c>
      <c r="D4489" s="268" t="s">
        <v>5033</v>
      </c>
      <c r="E4489" s="233" t="s">
        <v>5275</v>
      </c>
      <c r="F4489" s="270" t="s">
        <v>27</v>
      </c>
      <c r="G4489" s="195" t="s">
        <v>8011</v>
      </c>
      <c r="H4489" t="s">
        <v>8363</v>
      </c>
      <c r="I4489" s="195" t="str">
        <f>IFERROR(VLOOKUP(Table[[#This Row],[Activity Details of Assistance]],WHAT!E:F,2,FALSE),"")</f>
        <v># of tube well</v>
      </c>
      <c r="J4489" s="195"/>
      <c r="K4489">
        <v>367</v>
      </c>
      <c r="L4489" s="195" t="s">
        <v>28</v>
      </c>
      <c r="M4489" s="293" t="s">
        <v>13</v>
      </c>
      <c r="N4489" t="s">
        <v>14</v>
      </c>
      <c r="O4489" t="s">
        <v>309</v>
      </c>
      <c r="P4489" t="s">
        <v>1606</v>
      </c>
      <c r="Q4489" t="s">
        <v>4659</v>
      </c>
      <c r="R4489" s="230">
        <v>45230</v>
      </c>
      <c r="S4489" s="230">
        <v>45323</v>
      </c>
      <c r="T4489" t="s">
        <v>8407</v>
      </c>
      <c r="U4489" s="259"/>
      <c r="V4489" s="259"/>
      <c r="W4489" s="259"/>
      <c r="X4489" s="259"/>
      <c r="Y4489" s="260"/>
      <c r="Z4489" t="s">
        <v>8355</v>
      </c>
      <c r="AA4489" t="s">
        <v>8356</v>
      </c>
      <c r="AB4489">
        <v>1847456486</v>
      </c>
      <c r="AC4489" s="261" t="str">
        <f>_xlfn.IFNA(IF(Table[[#This Row],[Programme Partner]]&lt;&gt;Table[[#This Row],[Implementing Partner]],CONCATENATE(Table[[#This Row],[Programme Partner]],"-",Table[[#This Row],[Implementing Partner]]),Table[[#This Row],[Programme Partner]]),"")</f>
        <v>UNICEF-BRAC</v>
      </c>
    </row>
    <row r="4490" spans="1:29" ht="16.5" customHeight="1">
      <c r="A4490" s="183"/>
      <c r="B4490" s="183" t="s">
        <v>8385</v>
      </c>
      <c r="C4490" s="195" t="s">
        <v>5275</v>
      </c>
      <c r="D4490" s="268" t="s">
        <v>5033</v>
      </c>
      <c r="E4490" s="233" t="s">
        <v>5275</v>
      </c>
      <c r="F4490" s="270" t="s">
        <v>27</v>
      </c>
      <c r="G4490" s="195" t="s">
        <v>8012</v>
      </c>
      <c r="H4490" t="s">
        <v>8364</v>
      </c>
      <c r="I4490" s="195" t="str">
        <f>IFERROR(VLOOKUP(Table[[#This Row],[Activity Details of Assistance]],WHAT!E:F,2,FALSE),"")</f>
        <v xml:space="preserve"># of door </v>
      </c>
      <c r="J4490" s="195"/>
      <c r="K4490">
        <v>56</v>
      </c>
      <c r="L4490" s="195" t="s">
        <v>28</v>
      </c>
      <c r="M4490" s="293" t="s">
        <v>13</v>
      </c>
      <c r="N4490" t="s">
        <v>14</v>
      </c>
      <c r="O4490" t="s">
        <v>309</v>
      </c>
      <c r="P4490" t="s">
        <v>1606</v>
      </c>
      <c r="Q4490" t="s">
        <v>4659</v>
      </c>
      <c r="R4490" s="230">
        <v>45230</v>
      </c>
      <c r="S4490" s="230">
        <v>45323</v>
      </c>
      <c r="T4490" t="s">
        <v>8407</v>
      </c>
      <c r="U4490" s="259"/>
      <c r="V4490" s="259"/>
      <c r="W4490" s="259"/>
      <c r="X4490" s="259"/>
      <c r="Y4490" s="260"/>
      <c r="Z4490" t="s">
        <v>8355</v>
      </c>
      <c r="AA4490" t="s">
        <v>8356</v>
      </c>
      <c r="AB4490">
        <v>1847456486</v>
      </c>
      <c r="AC4490" s="261" t="str">
        <f>_xlfn.IFNA(IF(Table[[#This Row],[Programme Partner]]&lt;&gt;Table[[#This Row],[Implementing Partner]],CONCATENATE(Table[[#This Row],[Programme Partner]],"-",Table[[#This Row],[Implementing Partner]]),Table[[#This Row],[Programme Partner]]),"")</f>
        <v>UNICEF-BRAC</v>
      </c>
    </row>
    <row r="4491" spans="1:29" ht="16.5" customHeight="1">
      <c r="A4491" s="183"/>
      <c r="B4491" s="183" t="s">
        <v>8385</v>
      </c>
      <c r="C4491" s="195" t="s">
        <v>5275</v>
      </c>
      <c r="D4491" s="268" t="s">
        <v>5033</v>
      </c>
      <c r="E4491" s="233" t="s">
        <v>5275</v>
      </c>
      <c r="F4491" s="270" t="s">
        <v>27</v>
      </c>
      <c r="G4491" s="195" t="s">
        <v>8012</v>
      </c>
      <c r="H4491" t="s">
        <v>8365</v>
      </c>
      <c r="I4491" s="195" t="str">
        <f>IFERROR(VLOOKUP(Table[[#This Row],[Activity Details of Assistance]],WHAT!E:F,2,FALSE),"")</f>
        <v># of door</v>
      </c>
      <c r="J4491" s="195"/>
      <c r="K4491">
        <v>309</v>
      </c>
      <c r="L4491" s="195" t="s">
        <v>28</v>
      </c>
      <c r="M4491" s="293" t="s">
        <v>13</v>
      </c>
      <c r="N4491" t="s">
        <v>14</v>
      </c>
      <c r="O4491" t="s">
        <v>309</v>
      </c>
      <c r="P4491" t="s">
        <v>1606</v>
      </c>
      <c r="Q4491" t="s">
        <v>4659</v>
      </c>
      <c r="R4491" s="230">
        <v>45230</v>
      </c>
      <c r="S4491" s="230">
        <v>45323</v>
      </c>
      <c r="T4491" t="s">
        <v>8407</v>
      </c>
      <c r="U4491" s="259"/>
      <c r="V4491" s="259"/>
      <c r="W4491" s="259"/>
      <c r="X4491" s="259"/>
      <c r="Y4491" s="260"/>
      <c r="Z4491" t="s">
        <v>8355</v>
      </c>
      <c r="AA4491" t="s">
        <v>8356</v>
      </c>
      <c r="AB4491">
        <v>1847456486</v>
      </c>
      <c r="AC4491" s="261" t="str">
        <f>_xlfn.IFNA(IF(Table[[#This Row],[Programme Partner]]&lt;&gt;Table[[#This Row],[Implementing Partner]],CONCATENATE(Table[[#This Row],[Programme Partner]],"-",Table[[#This Row],[Implementing Partner]]),Table[[#This Row],[Programme Partner]]),"")</f>
        <v>UNICEF-BRAC</v>
      </c>
    </row>
    <row r="4492" spans="1:29" ht="16.5" customHeight="1">
      <c r="A4492" s="183"/>
      <c r="B4492" s="183" t="s">
        <v>8385</v>
      </c>
      <c r="C4492" s="195" t="s">
        <v>5275</v>
      </c>
      <c r="D4492" s="268" t="s">
        <v>5033</v>
      </c>
      <c r="E4492" s="233" t="s">
        <v>5275</v>
      </c>
      <c r="F4492" s="270" t="s">
        <v>27</v>
      </c>
      <c r="G4492" s="195" t="s">
        <v>8012</v>
      </c>
      <c r="H4492" t="s">
        <v>8312</v>
      </c>
      <c r="I4492" s="195" t="str">
        <f>IFERROR(VLOOKUP(Table[[#This Row],[Activity Details of Assistance]],WHAT!E:F,2,FALSE),"")</f>
        <v># of door</v>
      </c>
      <c r="J4492" s="195"/>
      <c r="K4492">
        <v>536</v>
      </c>
      <c r="L4492" s="195" t="s">
        <v>28</v>
      </c>
      <c r="M4492" s="293" t="s">
        <v>13</v>
      </c>
      <c r="N4492" t="s">
        <v>14</v>
      </c>
      <c r="O4492" t="s">
        <v>309</v>
      </c>
      <c r="P4492" t="s">
        <v>1606</v>
      </c>
      <c r="Q4492" t="s">
        <v>4659</v>
      </c>
      <c r="R4492" s="230">
        <v>45230</v>
      </c>
      <c r="S4492" s="230">
        <v>45323</v>
      </c>
      <c r="T4492" t="s">
        <v>8407</v>
      </c>
      <c r="U4492" s="259"/>
      <c r="V4492" s="259"/>
      <c r="W4492" s="259"/>
      <c r="X4492" s="259"/>
      <c r="Y4492" s="260"/>
      <c r="Z4492" t="s">
        <v>8355</v>
      </c>
      <c r="AA4492" t="s">
        <v>8356</v>
      </c>
      <c r="AB4492">
        <v>1847456486</v>
      </c>
      <c r="AC4492" s="261" t="str">
        <f>_xlfn.IFNA(IF(Table[[#This Row],[Programme Partner]]&lt;&gt;Table[[#This Row],[Implementing Partner]],CONCATENATE(Table[[#This Row],[Programme Partner]],"-",Table[[#This Row],[Implementing Partner]]),Table[[#This Row],[Programme Partner]]),"")</f>
        <v>UNICEF-BRAC</v>
      </c>
    </row>
    <row r="4493" spans="1:29" ht="16.5" customHeight="1">
      <c r="A4493" s="183"/>
      <c r="B4493" s="183" t="s">
        <v>8385</v>
      </c>
      <c r="C4493" s="195" t="s">
        <v>5275</v>
      </c>
      <c r="D4493" s="268" t="s">
        <v>5033</v>
      </c>
      <c r="E4493" s="233" t="s">
        <v>5275</v>
      </c>
      <c r="F4493" s="270" t="s">
        <v>27</v>
      </c>
      <c r="G4493" s="195" t="s">
        <v>8013</v>
      </c>
      <c r="H4493" t="s">
        <v>8287</v>
      </c>
      <c r="I4493" s="195" t="str">
        <f>IFERROR(VLOOKUP(Table[[#This Row],[Activity Details of Assistance]],WHAT!E:F,2,FALSE),"")</f>
        <v># of HP sessions at HH level</v>
      </c>
      <c r="J4493" s="195"/>
      <c r="K4493">
        <v>6900</v>
      </c>
      <c r="L4493" s="195" t="s">
        <v>28</v>
      </c>
      <c r="M4493" s="293" t="s">
        <v>13</v>
      </c>
      <c r="N4493" t="s">
        <v>14</v>
      </c>
      <c r="O4493" t="s">
        <v>309</v>
      </c>
      <c r="P4493" t="s">
        <v>1606</v>
      </c>
      <c r="Q4493" t="s">
        <v>4659</v>
      </c>
      <c r="R4493" s="230">
        <v>45230</v>
      </c>
      <c r="S4493" s="230">
        <v>45323</v>
      </c>
      <c r="T4493" t="s">
        <v>8407</v>
      </c>
      <c r="U4493" s="259"/>
      <c r="V4493" s="259"/>
      <c r="W4493" s="259"/>
      <c r="X4493" s="259"/>
      <c r="Y4493" s="260"/>
      <c r="Z4493" t="s">
        <v>8355</v>
      </c>
      <c r="AA4493" t="s">
        <v>8356</v>
      </c>
      <c r="AB4493">
        <v>1847456486</v>
      </c>
      <c r="AC4493" s="261" t="str">
        <f>_xlfn.IFNA(IF(Table[[#This Row],[Programme Partner]]&lt;&gt;Table[[#This Row],[Implementing Partner]],CONCATENATE(Table[[#This Row],[Programme Partner]],"-",Table[[#This Row],[Implementing Partner]]),Table[[#This Row],[Programme Partner]]),"")</f>
        <v>UNICEF-BRAC</v>
      </c>
    </row>
    <row r="4494" spans="1:29" ht="16.5" customHeight="1">
      <c r="A4494" s="183"/>
      <c r="B4494" s="183" t="s">
        <v>8385</v>
      </c>
      <c r="C4494" s="195" t="s">
        <v>5275</v>
      </c>
      <c r="D4494" s="268" t="s">
        <v>5033</v>
      </c>
      <c r="E4494" s="233" t="s">
        <v>5275</v>
      </c>
      <c r="F4494" s="270" t="s">
        <v>27</v>
      </c>
      <c r="G4494" s="195" t="s">
        <v>8013</v>
      </c>
      <c r="H4494" t="s">
        <v>8338</v>
      </c>
      <c r="I4494" s="195" t="str">
        <f>IFERROR(VLOOKUP(Table[[#This Row],[Activity Details of Assistance]],WHAT!E:F,2,FALSE),"")</f>
        <v># of facilities</v>
      </c>
      <c r="J4494" s="195"/>
      <c r="K4494">
        <v>12847</v>
      </c>
      <c r="L4494" s="195" t="s">
        <v>28</v>
      </c>
      <c r="M4494" s="293" t="s">
        <v>13</v>
      </c>
      <c r="N4494" t="s">
        <v>14</v>
      </c>
      <c r="O4494" t="s">
        <v>309</v>
      </c>
      <c r="P4494" t="s">
        <v>1606</v>
      </c>
      <c r="Q4494" t="s">
        <v>4659</v>
      </c>
      <c r="R4494" s="230">
        <v>45230</v>
      </c>
      <c r="S4494" s="230">
        <v>45323</v>
      </c>
      <c r="T4494" t="s">
        <v>8407</v>
      </c>
      <c r="U4494" s="259"/>
      <c r="V4494" s="259"/>
      <c r="W4494" s="259"/>
      <c r="X4494" s="259"/>
      <c r="Y4494" s="260"/>
      <c r="Z4494" t="s">
        <v>8355</v>
      </c>
      <c r="AA4494" t="s">
        <v>8356</v>
      </c>
      <c r="AB4494">
        <v>1847456486</v>
      </c>
      <c r="AC4494" s="261" t="str">
        <f>_xlfn.IFNA(IF(Table[[#This Row],[Programme Partner]]&lt;&gt;Table[[#This Row],[Implementing Partner]],CONCATENATE(Table[[#This Row],[Programme Partner]],"-",Table[[#This Row],[Implementing Partner]]),Table[[#This Row],[Programme Partner]]),"")</f>
        <v>UNICEF-BRAC</v>
      </c>
    </row>
    <row r="4495" spans="1:29" ht="16.5" customHeight="1">
      <c r="A4495" s="183"/>
      <c r="B4495" s="183" t="s">
        <v>8385</v>
      </c>
      <c r="C4495" s="195" t="s">
        <v>5275</v>
      </c>
      <c r="D4495" s="268" t="s">
        <v>5033</v>
      </c>
      <c r="E4495" s="233" t="s">
        <v>5275</v>
      </c>
      <c r="F4495" s="270" t="s">
        <v>27</v>
      </c>
      <c r="G4495" s="195" t="s">
        <v>8014</v>
      </c>
      <c r="H4495" t="s">
        <v>8313</v>
      </c>
      <c r="I4495" s="195" t="str">
        <f>IFERROR(VLOOKUP(Table[[#This Row],[Activity Details of Assistance]],WHAT!E:F,2,FALSE),"")</f>
        <v># of campaign per camp </v>
      </c>
      <c r="J4495" s="195"/>
      <c r="K4495">
        <v>1</v>
      </c>
      <c r="L4495" s="195" t="s">
        <v>28</v>
      </c>
      <c r="M4495" s="293" t="s">
        <v>13</v>
      </c>
      <c r="N4495" t="s">
        <v>14</v>
      </c>
      <c r="O4495" t="s">
        <v>309</v>
      </c>
      <c r="P4495" t="s">
        <v>1606</v>
      </c>
      <c r="Q4495" t="s">
        <v>4659</v>
      </c>
      <c r="R4495" s="230">
        <v>45230</v>
      </c>
      <c r="S4495" s="230">
        <v>45323</v>
      </c>
      <c r="T4495" t="s">
        <v>8407</v>
      </c>
      <c r="U4495" s="259"/>
      <c r="V4495" s="259"/>
      <c r="W4495" s="259"/>
      <c r="X4495" s="259"/>
      <c r="Y4495" s="260"/>
      <c r="Z4495" t="s">
        <v>8355</v>
      </c>
      <c r="AA4495" t="s">
        <v>8356</v>
      </c>
      <c r="AB4495">
        <v>1847456486</v>
      </c>
      <c r="AC4495" s="261" t="str">
        <f>_xlfn.IFNA(IF(Table[[#This Row],[Programme Partner]]&lt;&gt;Table[[#This Row],[Implementing Partner]],CONCATENATE(Table[[#This Row],[Programme Partner]],"-",Table[[#This Row],[Implementing Partner]]),Table[[#This Row],[Programme Partner]]),"")</f>
        <v>UNICEF-BRAC</v>
      </c>
    </row>
    <row r="4496" spans="1:29" ht="16.5" customHeight="1">
      <c r="A4496" s="183"/>
      <c r="B4496" s="183" t="s">
        <v>8385</v>
      </c>
      <c r="C4496" s="195" t="s">
        <v>5275</v>
      </c>
      <c r="D4496" s="268" t="s">
        <v>5033</v>
      </c>
      <c r="E4496" s="233" t="s">
        <v>5275</v>
      </c>
      <c r="F4496" s="270" t="s">
        <v>27</v>
      </c>
      <c r="G4496" s="195" t="s">
        <v>8014</v>
      </c>
      <c r="H4496" t="s">
        <v>8401</v>
      </c>
      <c r="I4496" s="195" t="str">
        <f>IFERROR(VLOOKUP(Table[[#This Row],[Activity Details of Assistance]],WHAT!E:F,2,FALSE),"")</f>
        <v># of household</v>
      </c>
      <c r="J4496" s="195"/>
      <c r="K4496">
        <v>6900</v>
      </c>
      <c r="L4496" s="195" t="s">
        <v>28</v>
      </c>
      <c r="M4496" s="293" t="s">
        <v>13</v>
      </c>
      <c r="N4496" t="s">
        <v>14</v>
      </c>
      <c r="O4496" t="s">
        <v>309</v>
      </c>
      <c r="P4496" t="s">
        <v>1606</v>
      </c>
      <c r="Q4496" t="s">
        <v>4659</v>
      </c>
      <c r="R4496" s="230">
        <v>45230</v>
      </c>
      <c r="S4496" s="230">
        <v>45323</v>
      </c>
      <c r="T4496" t="s">
        <v>8407</v>
      </c>
      <c r="U4496" s="259"/>
      <c r="V4496" s="259"/>
      <c r="W4496" s="259"/>
      <c r="X4496" s="259"/>
      <c r="Y4496" s="260"/>
      <c r="Z4496" t="s">
        <v>8355</v>
      </c>
      <c r="AA4496" t="s">
        <v>8356</v>
      </c>
      <c r="AB4496">
        <v>1847456486</v>
      </c>
      <c r="AC4496" s="261" t="str">
        <f>_xlfn.IFNA(IF(Table[[#This Row],[Programme Partner]]&lt;&gt;Table[[#This Row],[Implementing Partner]],CONCATENATE(Table[[#This Row],[Programme Partner]],"-",Table[[#This Row],[Implementing Partner]]),Table[[#This Row],[Programme Partner]]),"")</f>
        <v>UNICEF-BRAC</v>
      </c>
    </row>
    <row r="4497" spans="1:29" ht="16.5" customHeight="1">
      <c r="A4497" s="183"/>
      <c r="B4497" s="183" t="s">
        <v>8385</v>
      </c>
      <c r="C4497" s="195" t="s">
        <v>5275</v>
      </c>
      <c r="D4497" s="268" t="s">
        <v>5280</v>
      </c>
      <c r="E4497" s="233" t="s">
        <v>5275</v>
      </c>
      <c r="F4497" s="270" t="s">
        <v>27</v>
      </c>
      <c r="G4497" s="195" t="s">
        <v>8011</v>
      </c>
      <c r="H4497" t="s">
        <v>8363</v>
      </c>
      <c r="I4497" s="195" t="str">
        <f>IFERROR(VLOOKUP(Table[[#This Row],[Activity Details of Assistance]],WHAT!E:F,2,FALSE),"")</f>
        <v># of tube well</v>
      </c>
      <c r="J4497" s="195"/>
      <c r="K4497">
        <v>428</v>
      </c>
      <c r="L4497" s="195" t="s">
        <v>28</v>
      </c>
      <c r="M4497" s="293" t="s">
        <v>13</v>
      </c>
      <c r="N4497" t="s">
        <v>14</v>
      </c>
      <c r="O4497" t="s">
        <v>309</v>
      </c>
      <c r="P4497" t="s">
        <v>1606</v>
      </c>
      <c r="Q4497" t="s">
        <v>6482</v>
      </c>
      <c r="R4497" s="230">
        <v>45230</v>
      </c>
      <c r="S4497" s="230">
        <v>45323</v>
      </c>
      <c r="T4497" t="s">
        <v>8407</v>
      </c>
      <c r="U4497" s="259"/>
      <c r="V4497" s="259"/>
      <c r="W4497" s="259"/>
      <c r="X4497" s="259"/>
      <c r="Y4497" s="260"/>
      <c r="Z4497" t="s">
        <v>8391</v>
      </c>
      <c r="AA4497" t="s">
        <v>8397</v>
      </c>
      <c r="AB4497">
        <v>1713415879</v>
      </c>
      <c r="AC4497" s="261" t="str">
        <f>_xlfn.IFNA(IF(Table[[#This Row],[Programme Partner]]&lt;&gt;Table[[#This Row],[Implementing Partner]],CONCATENATE(Table[[#This Row],[Programme Partner]],"-",Table[[#This Row],[Implementing Partner]]),Table[[#This Row],[Programme Partner]]),"")</f>
        <v>UNICEF-VERC</v>
      </c>
    </row>
    <row r="4498" spans="1:29" ht="16.5" customHeight="1">
      <c r="A4498" s="183"/>
      <c r="B4498" s="183" t="s">
        <v>8385</v>
      </c>
      <c r="C4498" s="195" t="s">
        <v>5275</v>
      </c>
      <c r="D4498" s="268" t="s">
        <v>5280</v>
      </c>
      <c r="E4498" s="233" t="s">
        <v>5275</v>
      </c>
      <c r="F4498" s="270" t="s">
        <v>27</v>
      </c>
      <c r="G4498" s="195" t="s">
        <v>8012</v>
      </c>
      <c r="H4498" t="s">
        <v>8364</v>
      </c>
      <c r="I4498" s="195" t="str">
        <f>IFERROR(VLOOKUP(Table[[#This Row],[Activity Details of Assistance]],WHAT!E:F,2,FALSE),"")</f>
        <v xml:space="preserve"># of door </v>
      </c>
      <c r="J4498" s="195"/>
      <c r="K4498">
        <v>128</v>
      </c>
      <c r="L4498" s="195" t="s">
        <v>28</v>
      </c>
      <c r="M4498" s="293" t="s">
        <v>13</v>
      </c>
      <c r="N4498" t="s">
        <v>14</v>
      </c>
      <c r="O4498" t="s">
        <v>309</v>
      </c>
      <c r="P4498" t="s">
        <v>1606</v>
      </c>
      <c r="Q4498" t="s">
        <v>6482</v>
      </c>
      <c r="R4498" s="230">
        <v>45230</v>
      </c>
      <c r="S4498" s="230">
        <v>45323</v>
      </c>
      <c r="T4498" t="s">
        <v>8407</v>
      </c>
      <c r="U4498" s="259"/>
      <c r="V4498" s="259"/>
      <c r="W4498" s="259"/>
      <c r="X4498" s="259"/>
      <c r="Y4498" s="260"/>
      <c r="Z4498" t="s">
        <v>8391</v>
      </c>
      <c r="AA4498" t="s">
        <v>8397</v>
      </c>
      <c r="AB4498">
        <v>1713415879</v>
      </c>
      <c r="AC4498" s="261" t="str">
        <f>_xlfn.IFNA(IF(Table[[#This Row],[Programme Partner]]&lt;&gt;Table[[#This Row],[Implementing Partner]],CONCATENATE(Table[[#This Row],[Programme Partner]],"-",Table[[#This Row],[Implementing Partner]]),Table[[#This Row],[Programme Partner]]),"")</f>
        <v>UNICEF-VERC</v>
      </c>
    </row>
    <row r="4499" spans="1:29" ht="16.5" customHeight="1">
      <c r="A4499" s="183"/>
      <c r="B4499" s="183" t="s">
        <v>8385</v>
      </c>
      <c r="C4499" s="195" t="s">
        <v>5275</v>
      </c>
      <c r="D4499" s="268" t="s">
        <v>5280</v>
      </c>
      <c r="E4499" s="233" t="s">
        <v>5275</v>
      </c>
      <c r="F4499" s="270" t="s">
        <v>27</v>
      </c>
      <c r="G4499" s="195" t="s">
        <v>8012</v>
      </c>
      <c r="H4499" t="s">
        <v>8365</v>
      </c>
      <c r="I4499" s="195" t="str">
        <f>IFERROR(VLOOKUP(Table[[#This Row],[Activity Details of Assistance]],WHAT!E:F,2,FALSE),"")</f>
        <v># of door</v>
      </c>
      <c r="J4499" s="195"/>
      <c r="K4499">
        <v>327</v>
      </c>
      <c r="L4499" s="195" t="s">
        <v>28</v>
      </c>
      <c r="M4499" s="293" t="s">
        <v>13</v>
      </c>
      <c r="N4499" t="s">
        <v>14</v>
      </c>
      <c r="O4499" t="s">
        <v>309</v>
      </c>
      <c r="P4499" t="s">
        <v>1606</v>
      </c>
      <c r="Q4499" t="s">
        <v>6482</v>
      </c>
      <c r="R4499" s="230">
        <v>45230</v>
      </c>
      <c r="S4499" s="230">
        <v>45323</v>
      </c>
      <c r="T4499" t="s">
        <v>8407</v>
      </c>
      <c r="U4499" s="259"/>
      <c r="V4499" s="259"/>
      <c r="W4499" s="259"/>
      <c r="X4499" s="259"/>
      <c r="Y4499" s="260"/>
      <c r="Z4499" t="s">
        <v>8391</v>
      </c>
      <c r="AA4499" t="s">
        <v>8397</v>
      </c>
      <c r="AB4499">
        <v>1713415879</v>
      </c>
      <c r="AC4499" s="261" t="str">
        <f>_xlfn.IFNA(IF(Table[[#This Row],[Programme Partner]]&lt;&gt;Table[[#This Row],[Implementing Partner]],CONCATENATE(Table[[#This Row],[Programme Partner]],"-",Table[[#This Row],[Implementing Partner]]),Table[[#This Row],[Programme Partner]]),"")</f>
        <v>UNICEF-VERC</v>
      </c>
    </row>
    <row r="4500" spans="1:29" ht="16.5" customHeight="1">
      <c r="A4500" s="183"/>
      <c r="B4500" s="183" t="s">
        <v>8385</v>
      </c>
      <c r="C4500" s="195" t="s">
        <v>5275</v>
      </c>
      <c r="D4500" s="268" t="s">
        <v>5280</v>
      </c>
      <c r="E4500" s="233" t="s">
        <v>5275</v>
      </c>
      <c r="F4500" s="270" t="s">
        <v>27</v>
      </c>
      <c r="G4500" s="195" t="s">
        <v>8012</v>
      </c>
      <c r="H4500" t="s">
        <v>8312</v>
      </c>
      <c r="I4500" s="195" t="str">
        <f>IFERROR(VLOOKUP(Table[[#This Row],[Activity Details of Assistance]],WHAT!E:F,2,FALSE),"")</f>
        <v># of door</v>
      </c>
      <c r="J4500" s="195"/>
      <c r="K4500">
        <v>834</v>
      </c>
      <c r="L4500" s="195" t="s">
        <v>28</v>
      </c>
      <c r="M4500" s="293" t="s">
        <v>13</v>
      </c>
      <c r="N4500" t="s">
        <v>14</v>
      </c>
      <c r="O4500" t="s">
        <v>309</v>
      </c>
      <c r="P4500" t="s">
        <v>1606</v>
      </c>
      <c r="Q4500" t="s">
        <v>6482</v>
      </c>
      <c r="R4500" s="230">
        <v>45230</v>
      </c>
      <c r="S4500" s="230">
        <v>45323</v>
      </c>
      <c r="T4500" t="s">
        <v>8407</v>
      </c>
      <c r="U4500" s="259"/>
      <c r="V4500" s="259"/>
      <c r="W4500" s="259"/>
      <c r="X4500" s="259"/>
      <c r="Y4500" s="260"/>
      <c r="Z4500" t="s">
        <v>8391</v>
      </c>
      <c r="AA4500" t="s">
        <v>8397</v>
      </c>
      <c r="AB4500">
        <v>1713415879</v>
      </c>
      <c r="AC4500" s="261" t="str">
        <f>_xlfn.IFNA(IF(Table[[#This Row],[Programme Partner]]&lt;&gt;Table[[#This Row],[Implementing Partner]],CONCATENATE(Table[[#This Row],[Programme Partner]],"-",Table[[#This Row],[Implementing Partner]]),Table[[#This Row],[Programme Partner]]),"")</f>
        <v>UNICEF-VERC</v>
      </c>
    </row>
    <row r="4501" spans="1:29" ht="16.5" customHeight="1">
      <c r="A4501" s="183"/>
      <c r="B4501" s="183" t="s">
        <v>8385</v>
      </c>
      <c r="C4501" s="195" t="s">
        <v>5275</v>
      </c>
      <c r="D4501" s="268" t="s">
        <v>5280</v>
      </c>
      <c r="E4501" s="233" t="s">
        <v>5275</v>
      </c>
      <c r="F4501" s="270" t="s">
        <v>27</v>
      </c>
      <c r="G4501" s="195" t="s">
        <v>8013</v>
      </c>
      <c r="H4501" t="s">
        <v>8287</v>
      </c>
      <c r="I4501" s="195" t="str">
        <f>IFERROR(VLOOKUP(Table[[#This Row],[Activity Details of Assistance]],WHAT!E:F,2,FALSE),"")</f>
        <v># of HP sessions at HH level</v>
      </c>
      <c r="J4501" s="195"/>
      <c r="K4501">
        <v>6984</v>
      </c>
      <c r="L4501" s="195" t="s">
        <v>28</v>
      </c>
      <c r="M4501" s="293" t="s">
        <v>13</v>
      </c>
      <c r="N4501" t="s">
        <v>14</v>
      </c>
      <c r="O4501" t="s">
        <v>309</v>
      </c>
      <c r="P4501" t="s">
        <v>1606</v>
      </c>
      <c r="Q4501" t="s">
        <v>6482</v>
      </c>
      <c r="R4501" s="230">
        <v>45230</v>
      </c>
      <c r="S4501" s="230">
        <v>45323</v>
      </c>
      <c r="T4501" t="s">
        <v>8407</v>
      </c>
      <c r="U4501" s="259"/>
      <c r="V4501" s="259"/>
      <c r="W4501" s="259"/>
      <c r="X4501" s="259"/>
      <c r="Y4501" s="260"/>
      <c r="Z4501" t="s">
        <v>8391</v>
      </c>
      <c r="AA4501" t="s">
        <v>8397</v>
      </c>
      <c r="AB4501">
        <v>1713415879</v>
      </c>
      <c r="AC4501" s="261" t="str">
        <f>_xlfn.IFNA(IF(Table[[#This Row],[Programme Partner]]&lt;&gt;Table[[#This Row],[Implementing Partner]],CONCATENATE(Table[[#This Row],[Programme Partner]],"-",Table[[#This Row],[Implementing Partner]]),Table[[#This Row],[Programme Partner]]),"")</f>
        <v>UNICEF-VERC</v>
      </c>
    </row>
    <row r="4502" spans="1:29" ht="16.5" customHeight="1">
      <c r="A4502" s="183"/>
      <c r="B4502" s="183" t="s">
        <v>8385</v>
      </c>
      <c r="C4502" s="195" t="s">
        <v>5275</v>
      </c>
      <c r="D4502" s="268" t="s">
        <v>5280</v>
      </c>
      <c r="E4502" s="233" t="s">
        <v>5275</v>
      </c>
      <c r="F4502" s="270" t="s">
        <v>27</v>
      </c>
      <c r="G4502" s="195" t="s">
        <v>8013</v>
      </c>
      <c r="H4502" t="s">
        <v>8327</v>
      </c>
      <c r="I4502" s="195" t="str">
        <f>IFERROR(VLOOKUP(Table[[#This Row],[Activity Details of Assistance]],WHAT!E:F,2,FALSE),"")</f>
        <v># of HP sessions at institution level</v>
      </c>
      <c r="J4502" s="195"/>
      <c r="K4502">
        <v>80</v>
      </c>
      <c r="L4502" s="195" t="s">
        <v>28</v>
      </c>
      <c r="M4502" s="293" t="s">
        <v>13</v>
      </c>
      <c r="N4502" t="s">
        <v>14</v>
      </c>
      <c r="O4502" t="s">
        <v>309</v>
      </c>
      <c r="P4502" t="s">
        <v>1606</v>
      </c>
      <c r="Q4502" t="s">
        <v>6482</v>
      </c>
      <c r="R4502" s="230">
        <v>45230</v>
      </c>
      <c r="S4502" s="230">
        <v>45323</v>
      </c>
      <c r="T4502" t="s">
        <v>8407</v>
      </c>
      <c r="U4502" s="259"/>
      <c r="V4502" s="259"/>
      <c r="W4502" s="259"/>
      <c r="X4502" s="259"/>
      <c r="Y4502" s="260"/>
      <c r="Z4502" t="s">
        <v>8391</v>
      </c>
      <c r="AA4502" t="s">
        <v>8397</v>
      </c>
      <c r="AB4502">
        <v>1713415879</v>
      </c>
      <c r="AC4502" s="261" t="str">
        <f>_xlfn.IFNA(IF(Table[[#This Row],[Programme Partner]]&lt;&gt;Table[[#This Row],[Implementing Partner]],CONCATENATE(Table[[#This Row],[Programme Partner]],"-",Table[[#This Row],[Implementing Partner]]),Table[[#This Row],[Programme Partner]]),"")</f>
        <v>UNICEF-VERC</v>
      </c>
    </row>
    <row r="4503" spans="1:29" ht="16.5" customHeight="1">
      <c r="A4503" s="183"/>
      <c r="B4503" s="183" t="s">
        <v>8385</v>
      </c>
      <c r="C4503" s="195" t="s">
        <v>5275</v>
      </c>
      <c r="D4503" s="268" t="s">
        <v>5280</v>
      </c>
      <c r="E4503" s="233" t="s">
        <v>5275</v>
      </c>
      <c r="F4503" s="270" t="s">
        <v>27</v>
      </c>
      <c r="G4503" s="195" t="s">
        <v>8014</v>
      </c>
      <c r="H4503" t="s">
        <v>8404</v>
      </c>
      <c r="I4503" s="195" t="str">
        <f>IFERROR(VLOOKUP(Table[[#This Row],[Activity Details of Assistance]],WHAT!E:F,2,FALSE),"")</f>
        <v># of 10L bin</v>
      </c>
      <c r="J4503" s="195"/>
      <c r="K4503">
        <v>8562</v>
      </c>
      <c r="L4503" s="195" t="s">
        <v>28</v>
      </c>
      <c r="M4503" s="293" t="s">
        <v>13</v>
      </c>
      <c r="N4503" t="s">
        <v>14</v>
      </c>
      <c r="O4503" t="s">
        <v>309</v>
      </c>
      <c r="P4503" t="s">
        <v>1606</v>
      </c>
      <c r="Q4503" t="s">
        <v>6482</v>
      </c>
      <c r="R4503" s="230">
        <v>45230</v>
      </c>
      <c r="S4503" s="230">
        <v>45323</v>
      </c>
      <c r="T4503" t="s">
        <v>8407</v>
      </c>
      <c r="U4503" s="259"/>
      <c r="V4503" s="259"/>
      <c r="W4503" s="259"/>
      <c r="X4503" s="259"/>
      <c r="Y4503" s="260"/>
      <c r="Z4503" t="s">
        <v>8391</v>
      </c>
      <c r="AA4503" t="s">
        <v>8397</v>
      </c>
      <c r="AB4503">
        <v>1713415879</v>
      </c>
      <c r="AC4503" s="261" t="str">
        <f>_xlfn.IFNA(IF(Table[[#This Row],[Programme Partner]]&lt;&gt;Table[[#This Row],[Implementing Partner]],CONCATENATE(Table[[#This Row],[Programme Partner]],"-",Table[[#This Row],[Implementing Partner]]),Table[[#This Row],[Programme Partner]]),"")</f>
        <v>UNICEF-VERC</v>
      </c>
    </row>
    <row r="4504" spans="1:29" ht="16.5" customHeight="1">
      <c r="A4504" s="183"/>
      <c r="B4504" s="183" t="s">
        <v>8385</v>
      </c>
      <c r="C4504" s="195" t="s">
        <v>5275</v>
      </c>
      <c r="D4504" s="268" t="s">
        <v>5280</v>
      </c>
      <c r="E4504" s="233" t="s">
        <v>5275</v>
      </c>
      <c r="F4504" s="270" t="s">
        <v>27</v>
      </c>
      <c r="G4504" s="195" t="s">
        <v>8014</v>
      </c>
      <c r="H4504" t="s">
        <v>8401</v>
      </c>
      <c r="I4504" s="195" t="str">
        <f>IFERROR(VLOOKUP(Table[[#This Row],[Activity Details of Assistance]],WHAT!E:F,2,FALSE),"")</f>
        <v># of household</v>
      </c>
      <c r="J4504" s="195"/>
      <c r="K4504">
        <v>6984</v>
      </c>
      <c r="L4504" s="195" t="s">
        <v>28</v>
      </c>
      <c r="M4504" s="293" t="s">
        <v>13</v>
      </c>
      <c r="N4504" t="s">
        <v>14</v>
      </c>
      <c r="O4504" t="s">
        <v>309</v>
      </c>
      <c r="P4504" t="s">
        <v>1606</v>
      </c>
      <c r="Q4504" t="s">
        <v>6482</v>
      </c>
      <c r="R4504" s="230">
        <v>45230</v>
      </c>
      <c r="S4504" s="230">
        <v>45323</v>
      </c>
      <c r="T4504" t="s">
        <v>8407</v>
      </c>
      <c r="U4504" s="259"/>
      <c r="V4504" s="259"/>
      <c r="W4504" s="259"/>
      <c r="X4504" s="259"/>
      <c r="Y4504" s="260"/>
      <c r="Z4504" t="s">
        <v>8391</v>
      </c>
      <c r="AA4504" t="s">
        <v>8397</v>
      </c>
      <c r="AB4504">
        <v>1713415879</v>
      </c>
      <c r="AC4504" s="261" t="str">
        <f>_xlfn.IFNA(IF(Table[[#This Row],[Programme Partner]]&lt;&gt;Table[[#This Row],[Implementing Partner]],CONCATENATE(Table[[#This Row],[Programme Partner]],"-",Table[[#This Row],[Implementing Partner]]),Table[[#This Row],[Programme Partner]]),"")</f>
        <v>UNICEF-VERC</v>
      </c>
    </row>
    <row r="4505" spans="1:29" ht="16.5" customHeight="1">
      <c r="A4505" s="183"/>
      <c r="B4505" s="183" t="s">
        <v>8385</v>
      </c>
      <c r="C4505" s="195" t="s">
        <v>5033</v>
      </c>
      <c r="D4505" s="268" t="s">
        <v>5033</v>
      </c>
      <c r="E4505" s="233" t="s">
        <v>8447</v>
      </c>
      <c r="F4505" s="270" t="s">
        <v>27</v>
      </c>
      <c r="G4505" s="195" t="s">
        <v>8012</v>
      </c>
      <c r="H4505" t="s">
        <v>8364</v>
      </c>
      <c r="I4505" s="195" t="str">
        <f>IFERROR(VLOOKUP(Table[[#This Row],[Activity Details of Assistance]],WHAT!E:F,2,FALSE),"")</f>
        <v xml:space="preserve"># of door </v>
      </c>
      <c r="J4505" s="195"/>
      <c r="K4505">
        <v>3</v>
      </c>
      <c r="L4505" s="195" t="s">
        <v>28</v>
      </c>
      <c r="M4505" s="293" t="s">
        <v>13</v>
      </c>
      <c r="N4505" t="s">
        <v>14</v>
      </c>
      <c r="O4505" t="s">
        <v>307</v>
      </c>
      <c r="P4505" t="s">
        <v>1599</v>
      </c>
      <c r="Q4505" t="s">
        <v>4720</v>
      </c>
      <c r="R4505" s="230">
        <v>45230</v>
      </c>
      <c r="S4505" s="230">
        <v>45474</v>
      </c>
      <c r="T4505" t="s">
        <v>8407</v>
      </c>
      <c r="U4505" s="259"/>
      <c r="V4505" s="259"/>
      <c r="W4505" s="259"/>
      <c r="X4505" s="259"/>
      <c r="Y4505" s="260"/>
      <c r="Z4505" t="s">
        <v>8439</v>
      </c>
      <c r="AA4505" t="s">
        <v>8442</v>
      </c>
      <c r="AB4505">
        <v>1847455736</v>
      </c>
      <c r="AC4505" s="261" t="str">
        <f>_xlfn.IFNA(IF(Table[[#This Row],[Programme Partner]]&lt;&gt;Table[[#This Row],[Implementing Partner]],CONCATENATE(Table[[#This Row],[Programme Partner]],"-",Table[[#This Row],[Implementing Partner]]),Table[[#This Row],[Programme Partner]]),"")</f>
        <v>BRAC</v>
      </c>
    </row>
    <row r="4506" spans="1:29" ht="16.5" customHeight="1">
      <c r="A4506" s="183"/>
      <c r="B4506" s="183" t="s">
        <v>8385</v>
      </c>
      <c r="C4506" s="195" t="s">
        <v>5033</v>
      </c>
      <c r="D4506" s="268" t="s">
        <v>5033</v>
      </c>
      <c r="E4506" s="233" t="s">
        <v>8447</v>
      </c>
      <c r="F4506" s="270" t="s">
        <v>27</v>
      </c>
      <c r="G4506" s="195" t="s">
        <v>8012</v>
      </c>
      <c r="H4506" t="s">
        <v>8365</v>
      </c>
      <c r="I4506" s="195" t="str">
        <f>IFERROR(VLOOKUP(Table[[#This Row],[Activity Details of Assistance]],WHAT!E:F,2,FALSE),"")</f>
        <v># of door</v>
      </c>
      <c r="J4506" s="195"/>
      <c r="K4506">
        <v>5</v>
      </c>
      <c r="L4506" s="195" t="s">
        <v>28</v>
      </c>
      <c r="M4506" s="293" t="s">
        <v>13</v>
      </c>
      <c r="N4506" t="s">
        <v>14</v>
      </c>
      <c r="O4506" t="s">
        <v>307</v>
      </c>
      <c r="P4506" t="s">
        <v>1599</v>
      </c>
      <c r="Q4506" t="s">
        <v>4720</v>
      </c>
      <c r="R4506" s="230">
        <v>45230</v>
      </c>
      <c r="S4506" s="230">
        <v>45474</v>
      </c>
      <c r="T4506" t="s">
        <v>8407</v>
      </c>
      <c r="U4506" s="259"/>
      <c r="V4506" s="259"/>
      <c r="W4506" s="259"/>
      <c r="X4506" s="259"/>
      <c r="Y4506" s="260"/>
      <c r="Z4506" t="s">
        <v>8439</v>
      </c>
      <c r="AA4506" t="s">
        <v>8442</v>
      </c>
      <c r="AB4506">
        <v>1847455736</v>
      </c>
      <c r="AC4506" s="261" t="str">
        <f>_xlfn.IFNA(IF(Table[[#This Row],[Programme Partner]]&lt;&gt;Table[[#This Row],[Implementing Partner]],CONCATENATE(Table[[#This Row],[Programme Partner]],"-",Table[[#This Row],[Implementing Partner]]),Table[[#This Row],[Programme Partner]]),"")</f>
        <v>BRAC</v>
      </c>
    </row>
    <row r="4507" spans="1:29" ht="16.5" customHeight="1">
      <c r="A4507" s="183"/>
      <c r="B4507" s="183" t="s">
        <v>8385</v>
      </c>
      <c r="C4507" s="195" t="s">
        <v>5033</v>
      </c>
      <c r="D4507" s="268" t="s">
        <v>5033</v>
      </c>
      <c r="E4507" s="233" t="s">
        <v>8447</v>
      </c>
      <c r="F4507" s="270" t="s">
        <v>27</v>
      </c>
      <c r="G4507" s="195" t="s">
        <v>8012</v>
      </c>
      <c r="H4507" t="s">
        <v>8312</v>
      </c>
      <c r="I4507" s="195" t="str">
        <f>IFERROR(VLOOKUP(Table[[#This Row],[Activity Details of Assistance]],WHAT!E:F,2,FALSE),"")</f>
        <v># of door</v>
      </c>
      <c r="J4507" s="195"/>
      <c r="K4507">
        <v>74</v>
      </c>
      <c r="L4507" s="195" t="s">
        <v>28</v>
      </c>
      <c r="M4507" s="293" t="s">
        <v>13</v>
      </c>
      <c r="N4507" t="s">
        <v>14</v>
      </c>
      <c r="O4507" t="s">
        <v>307</v>
      </c>
      <c r="P4507" t="s">
        <v>1599</v>
      </c>
      <c r="Q4507" t="s">
        <v>4720</v>
      </c>
      <c r="R4507" s="230">
        <v>45230</v>
      </c>
      <c r="S4507" s="230">
        <v>45474</v>
      </c>
      <c r="T4507" t="s">
        <v>8407</v>
      </c>
      <c r="U4507" s="259"/>
      <c r="V4507" s="259"/>
      <c r="W4507" s="259"/>
      <c r="X4507" s="259"/>
      <c r="Y4507" s="260"/>
      <c r="Z4507" t="s">
        <v>8439</v>
      </c>
      <c r="AA4507" t="s">
        <v>8442</v>
      </c>
      <c r="AB4507">
        <v>1847455736</v>
      </c>
      <c r="AC4507" s="261" t="str">
        <f>_xlfn.IFNA(IF(Table[[#This Row],[Programme Partner]]&lt;&gt;Table[[#This Row],[Implementing Partner]],CONCATENATE(Table[[#This Row],[Programme Partner]],"-",Table[[#This Row],[Implementing Partner]]),Table[[#This Row],[Programme Partner]]),"")</f>
        <v>BRAC</v>
      </c>
    </row>
    <row r="4508" spans="1:29" ht="16.5" customHeight="1">
      <c r="A4508" s="183"/>
      <c r="B4508" s="183" t="s">
        <v>8385</v>
      </c>
      <c r="C4508" s="195" t="s">
        <v>5033</v>
      </c>
      <c r="D4508" s="268" t="s">
        <v>5033</v>
      </c>
      <c r="E4508" s="233" t="s">
        <v>8447</v>
      </c>
      <c r="F4508" s="270" t="s">
        <v>27</v>
      </c>
      <c r="G4508" s="195" t="s">
        <v>8013</v>
      </c>
      <c r="H4508" t="s">
        <v>8286</v>
      </c>
      <c r="I4508" s="195" t="str">
        <f>IFERROR(VLOOKUP(Table[[#This Row],[Activity Details of Assistance]],WHAT!E:F,2,FALSE),"")</f>
        <v># of HP sessions at community level</v>
      </c>
      <c r="J4508" s="195"/>
      <c r="K4508">
        <v>214</v>
      </c>
      <c r="L4508" s="195" t="s">
        <v>28</v>
      </c>
      <c r="M4508" s="293" t="s">
        <v>13</v>
      </c>
      <c r="N4508" t="s">
        <v>14</v>
      </c>
      <c r="O4508" t="s">
        <v>307</v>
      </c>
      <c r="P4508" t="s">
        <v>1599</v>
      </c>
      <c r="Q4508" t="s">
        <v>4720</v>
      </c>
      <c r="R4508" s="230">
        <v>45230</v>
      </c>
      <c r="S4508" s="230">
        <v>45474</v>
      </c>
      <c r="T4508" t="s">
        <v>8407</v>
      </c>
      <c r="U4508" s="259"/>
      <c r="V4508" s="259"/>
      <c r="W4508" s="259"/>
      <c r="X4508" s="259"/>
      <c r="Y4508" s="260"/>
      <c r="Z4508" t="s">
        <v>8439</v>
      </c>
      <c r="AA4508" t="s">
        <v>8442</v>
      </c>
      <c r="AB4508">
        <v>1847455736</v>
      </c>
      <c r="AC4508" s="261" t="str">
        <f>_xlfn.IFNA(IF(Table[[#This Row],[Programme Partner]]&lt;&gt;Table[[#This Row],[Implementing Partner]],CONCATENATE(Table[[#This Row],[Programme Partner]],"-",Table[[#This Row],[Implementing Partner]]),Table[[#This Row],[Programme Partner]]),"")</f>
        <v>BRAC</v>
      </c>
    </row>
    <row r="4509" spans="1:29" ht="16.5" customHeight="1">
      <c r="A4509" s="183"/>
      <c r="B4509" s="183" t="s">
        <v>8385</v>
      </c>
      <c r="C4509" s="195" t="s">
        <v>5033</v>
      </c>
      <c r="D4509" s="268" t="s">
        <v>5033</v>
      </c>
      <c r="E4509" s="233" t="s">
        <v>8447</v>
      </c>
      <c r="F4509" s="270" t="s">
        <v>27</v>
      </c>
      <c r="G4509" s="195" t="s">
        <v>8013</v>
      </c>
      <c r="H4509" t="s">
        <v>8287</v>
      </c>
      <c r="I4509" s="195" t="str">
        <f>IFERROR(VLOOKUP(Table[[#This Row],[Activity Details of Assistance]],WHAT!E:F,2,FALSE),"")</f>
        <v># of HP sessions at HH level</v>
      </c>
      <c r="J4509" s="195"/>
      <c r="K4509">
        <v>370</v>
      </c>
      <c r="L4509" s="195" t="s">
        <v>28</v>
      </c>
      <c r="M4509" s="293" t="s">
        <v>13</v>
      </c>
      <c r="N4509" t="s">
        <v>14</v>
      </c>
      <c r="O4509" t="s">
        <v>307</v>
      </c>
      <c r="P4509" t="s">
        <v>1599</v>
      </c>
      <c r="Q4509" t="s">
        <v>4720</v>
      </c>
      <c r="R4509" s="230">
        <v>45230</v>
      </c>
      <c r="S4509" s="230">
        <v>45474</v>
      </c>
      <c r="T4509" t="s">
        <v>8407</v>
      </c>
      <c r="U4509" s="259"/>
      <c r="V4509" s="259"/>
      <c r="W4509" s="259"/>
      <c r="X4509" s="259"/>
      <c r="Y4509" s="260"/>
      <c r="Z4509" t="s">
        <v>8439</v>
      </c>
      <c r="AA4509" t="s">
        <v>8442</v>
      </c>
      <c r="AB4509">
        <v>1847455736</v>
      </c>
      <c r="AC4509" s="261" t="str">
        <f>_xlfn.IFNA(IF(Table[[#This Row],[Programme Partner]]&lt;&gt;Table[[#This Row],[Implementing Partner]],CONCATENATE(Table[[#This Row],[Programme Partner]],"-",Table[[#This Row],[Implementing Partner]]),Table[[#This Row],[Programme Partner]]),"")</f>
        <v>BRAC</v>
      </c>
    </row>
    <row r="4510" spans="1:29" ht="16.5" customHeight="1">
      <c r="A4510" s="183"/>
      <c r="B4510" s="183" t="s">
        <v>8385</v>
      </c>
      <c r="C4510" s="195" t="s">
        <v>5273</v>
      </c>
      <c r="D4510" s="268" t="s">
        <v>5184</v>
      </c>
      <c r="E4510" s="233" t="s">
        <v>5273</v>
      </c>
      <c r="F4510" s="270" t="s">
        <v>27</v>
      </c>
      <c r="G4510" s="195" t="s">
        <v>8011</v>
      </c>
      <c r="H4510" t="s">
        <v>8363</v>
      </c>
      <c r="I4510" s="195" t="str">
        <f>IFERROR(VLOOKUP(Table[[#This Row],[Activity Details of Assistance]],WHAT!E:F,2,FALSE),"")</f>
        <v># of tube well</v>
      </c>
      <c r="J4510" s="195"/>
      <c r="K4510">
        <v>3</v>
      </c>
      <c r="L4510" s="195" t="s">
        <v>28</v>
      </c>
      <c r="M4510" s="293" t="s">
        <v>13</v>
      </c>
      <c r="N4510" t="s">
        <v>14</v>
      </c>
      <c r="O4510" t="s">
        <v>309</v>
      </c>
      <c r="P4510" t="s">
        <v>1607</v>
      </c>
      <c r="Q4510" t="s">
        <v>4710</v>
      </c>
      <c r="R4510" s="230">
        <v>45230</v>
      </c>
      <c r="S4510" s="230">
        <v>45261</v>
      </c>
      <c r="T4510" t="s">
        <v>8407</v>
      </c>
      <c r="U4510" s="259"/>
      <c r="V4510" s="259"/>
      <c r="W4510" s="259"/>
      <c r="X4510" s="259"/>
      <c r="Y4510" s="260"/>
      <c r="Z4510" t="s">
        <v>8458</v>
      </c>
      <c r="AA4510" t="s">
        <v>8459</v>
      </c>
      <c r="AB4510" t="s">
        <v>8460</v>
      </c>
      <c r="AC4510" s="261" t="str">
        <f>_xlfn.IFNA(IF(Table[[#This Row],[Programme Partner]]&lt;&gt;Table[[#This Row],[Implementing Partner]],CONCATENATE(Table[[#This Row],[Programme Partner]],"-",Table[[#This Row],[Implementing Partner]]),Table[[#This Row],[Programme Partner]]),"")</f>
        <v>UNHCR-NGOF</v>
      </c>
    </row>
    <row r="4511" spans="1:29" ht="16.5" customHeight="1">
      <c r="A4511" s="183"/>
      <c r="B4511" s="183" t="s">
        <v>8385</v>
      </c>
      <c r="C4511" s="195" t="s">
        <v>5273</v>
      </c>
      <c r="D4511" s="268" t="s">
        <v>5184</v>
      </c>
      <c r="E4511" s="233" t="s">
        <v>5273</v>
      </c>
      <c r="F4511" s="270" t="s">
        <v>27</v>
      </c>
      <c r="G4511" s="195" t="s">
        <v>8012</v>
      </c>
      <c r="H4511" t="s">
        <v>8364</v>
      </c>
      <c r="I4511" s="195" t="str">
        <f>IFERROR(VLOOKUP(Table[[#This Row],[Activity Details of Assistance]],WHAT!E:F,2,FALSE),"")</f>
        <v xml:space="preserve"># of door </v>
      </c>
      <c r="J4511" s="195"/>
      <c r="K4511">
        <v>32</v>
      </c>
      <c r="L4511" s="195" t="s">
        <v>28</v>
      </c>
      <c r="M4511" s="293" t="s">
        <v>13</v>
      </c>
      <c r="N4511" t="s">
        <v>14</v>
      </c>
      <c r="O4511" t="s">
        <v>309</v>
      </c>
      <c r="P4511" t="s">
        <v>1607</v>
      </c>
      <c r="Q4511" t="s">
        <v>4710</v>
      </c>
      <c r="R4511" s="230">
        <v>45230</v>
      </c>
      <c r="S4511" s="230">
        <v>45261</v>
      </c>
      <c r="T4511" t="s">
        <v>8407</v>
      </c>
      <c r="U4511" s="259"/>
      <c r="V4511" s="259"/>
      <c r="W4511" s="259"/>
      <c r="X4511" s="259"/>
      <c r="Y4511" s="260"/>
      <c r="Z4511" t="s">
        <v>8458</v>
      </c>
      <c r="AA4511" t="s">
        <v>8459</v>
      </c>
      <c r="AB4511" t="s">
        <v>8460</v>
      </c>
      <c r="AC4511" s="261" t="str">
        <f>_xlfn.IFNA(IF(Table[[#This Row],[Programme Partner]]&lt;&gt;Table[[#This Row],[Implementing Partner]],CONCATENATE(Table[[#This Row],[Programme Partner]],"-",Table[[#This Row],[Implementing Partner]]),Table[[#This Row],[Programme Partner]]),"")</f>
        <v>UNHCR-NGOF</v>
      </c>
    </row>
    <row r="4512" spans="1:29" ht="16.5" customHeight="1">
      <c r="A4512" s="183"/>
      <c r="B4512" s="183" t="s">
        <v>8385</v>
      </c>
      <c r="C4512" s="195" t="s">
        <v>5273</v>
      </c>
      <c r="D4512" s="268" t="s">
        <v>5184</v>
      </c>
      <c r="E4512" s="233" t="s">
        <v>5273</v>
      </c>
      <c r="F4512" s="270" t="s">
        <v>27</v>
      </c>
      <c r="G4512" s="195" t="s">
        <v>8012</v>
      </c>
      <c r="H4512" t="s">
        <v>8365</v>
      </c>
      <c r="I4512" s="195" t="str">
        <f>IFERROR(VLOOKUP(Table[[#This Row],[Activity Details of Assistance]],WHAT!E:F,2,FALSE),"")</f>
        <v># of door</v>
      </c>
      <c r="J4512" s="195"/>
      <c r="K4512">
        <v>340</v>
      </c>
      <c r="L4512" s="195" t="s">
        <v>28</v>
      </c>
      <c r="M4512" s="293" t="s">
        <v>13</v>
      </c>
      <c r="N4512" t="s">
        <v>14</v>
      </c>
      <c r="O4512" t="s">
        <v>309</v>
      </c>
      <c r="P4512" t="s">
        <v>1607</v>
      </c>
      <c r="Q4512" t="s">
        <v>4710</v>
      </c>
      <c r="R4512" s="230">
        <v>45230</v>
      </c>
      <c r="S4512" s="230">
        <v>45261</v>
      </c>
      <c r="T4512" t="s">
        <v>8407</v>
      </c>
      <c r="U4512" s="259"/>
      <c r="V4512" s="259"/>
      <c r="W4512" s="259"/>
      <c r="X4512" s="259"/>
      <c r="Y4512" s="260"/>
      <c r="Z4512" t="s">
        <v>8458</v>
      </c>
      <c r="AA4512" t="s">
        <v>8459</v>
      </c>
      <c r="AB4512" t="s">
        <v>8460</v>
      </c>
      <c r="AC4512" s="261" t="str">
        <f>_xlfn.IFNA(IF(Table[[#This Row],[Programme Partner]]&lt;&gt;Table[[#This Row],[Implementing Partner]],CONCATENATE(Table[[#This Row],[Programme Partner]],"-",Table[[#This Row],[Implementing Partner]]),Table[[#This Row],[Programme Partner]]),"")</f>
        <v>UNHCR-NGOF</v>
      </c>
    </row>
    <row r="4513" spans="1:29" ht="16.5" customHeight="1">
      <c r="A4513" s="183"/>
      <c r="B4513" s="183" t="s">
        <v>8385</v>
      </c>
      <c r="C4513" s="195" t="s">
        <v>5273</v>
      </c>
      <c r="D4513" s="268" t="s">
        <v>5184</v>
      </c>
      <c r="E4513" s="233" t="s">
        <v>5273</v>
      </c>
      <c r="F4513" s="270" t="s">
        <v>27</v>
      </c>
      <c r="G4513" s="195" t="s">
        <v>8012</v>
      </c>
      <c r="H4513" t="s">
        <v>8312</v>
      </c>
      <c r="I4513" s="195" t="str">
        <f>IFERROR(VLOOKUP(Table[[#This Row],[Activity Details of Assistance]],WHAT!E:F,2,FALSE),"")</f>
        <v># of door</v>
      </c>
      <c r="J4513" s="195"/>
      <c r="K4513">
        <v>493</v>
      </c>
      <c r="L4513" s="195" t="s">
        <v>28</v>
      </c>
      <c r="M4513" s="293" t="s">
        <v>13</v>
      </c>
      <c r="N4513" t="s">
        <v>14</v>
      </c>
      <c r="O4513" t="s">
        <v>309</v>
      </c>
      <c r="P4513" t="s">
        <v>1607</v>
      </c>
      <c r="Q4513" t="s">
        <v>4710</v>
      </c>
      <c r="R4513" s="230">
        <v>45230</v>
      </c>
      <c r="S4513" s="230">
        <v>45261</v>
      </c>
      <c r="T4513" t="s">
        <v>8407</v>
      </c>
      <c r="U4513" s="259"/>
      <c r="V4513" s="259"/>
      <c r="W4513" s="259"/>
      <c r="X4513" s="259"/>
      <c r="Y4513" s="260"/>
      <c r="Z4513" t="s">
        <v>8458</v>
      </c>
      <c r="AA4513" t="s">
        <v>8459</v>
      </c>
      <c r="AB4513" t="s">
        <v>8460</v>
      </c>
      <c r="AC4513" s="261" t="str">
        <f>_xlfn.IFNA(IF(Table[[#This Row],[Programme Partner]]&lt;&gt;Table[[#This Row],[Implementing Partner]],CONCATENATE(Table[[#This Row],[Programme Partner]],"-",Table[[#This Row],[Implementing Partner]]),Table[[#This Row],[Programme Partner]]),"")</f>
        <v>UNHCR-NGOF</v>
      </c>
    </row>
    <row r="4514" spans="1:29" ht="16.5" customHeight="1">
      <c r="A4514" s="183"/>
      <c r="B4514" s="183" t="s">
        <v>8385</v>
      </c>
      <c r="C4514" s="195" t="s">
        <v>5273</v>
      </c>
      <c r="D4514" s="268" t="s">
        <v>5184</v>
      </c>
      <c r="E4514" s="233" t="s">
        <v>5273</v>
      </c>
      <c r="F4514" s="270" t="s">
        <v>27</v>
      </c>
      <c r="G4514" s="195" t="s">
        <v>8013</v>
      </c>
      <c r="H4514" t="s">
        <v>8286</v>
      </c>
      <c r="I4514" s="195" t="str">
        <f>IFERROR(VLOOKUP(Table[[#This Row],[Activity Details of Assistance]],WHAT!E:F,2,FALSE),"")</f>
        <v># of HP sessions at community level</v>
      </c>
      <c r="J4514" s="195"/>
      <c r="K4514">
        <v>101</v>
      </c>
      <c r="L4514" s="195" t="s">
        <v>28</v>
      </c>
      <c r="M4514" s="293" t="s">
        <v>13</v>
      </c>
      <c r="N4514" t="s">
        <v>14</v>
      </c>
      <c r="O4514" t="s">
        <v>309</v>
      </c>
      <c r="P4514" t="s">
        <v>1607</v>
      </c>
      <c r="Q4514" t="s">
        <v>4710</v>
      </c>
      <c r="R4514" s="230">
        <v>45230</v>
      </c>
      <c r="S4514" s="230">
        <v>45261</v>
      </c>
      <c r="T4514" t="s">
        <v>8407</v>
      </c>
      <c r="U4514" s="259"/>
      <c r="V4514" s="259"/>
      <c r="W4514" s="259"/>
      <c r="X4514" s="259"/>
      <c r="Y4514" s="260"/>
      <c r="Z4514" t="s">
        <v>8458</v>
      </c>
      <c r="AA4514" t="s">
        <v>8459</v>
      </c>
      <c r="AB4514" t="s">
        <v>8460</v>
      </c>
      <c r="AC4514" s="261" t="str">
        <f>_xlfn.IFNA(IF(Table[[#This Row],[Programme Partner]]&lt;&gt;Table[[#This Row],[Implementing Partner]],CONCATENATE(Table[[#This Row],[Programme Partner]],"-",Table[[#This Row],[Implementing Partner]]),Table[[#This Row],[Programme Partner]]),"")</f>
        <v>UNHCR-NGOF</v>
      </c>
    </row>
    <row r="4515" spans="1:29" ht="16.5" customHeight="1">
      <c r="A4515" s="183"/>
      <c r="B4515" s="183" t="s">
        <v>8385</v>
      </c>
      <c r="C4515" s="195" t="s">
        <v>5273</v>
      </c>
      <c r="D4515" s="268" t="s">
        <v>5184</v>
      </c>
      <c r="E4515" s="233" t="s">
        <v>5273</v>
      </c>
      <c r="F4515" s="270" t="s">
        <v>27</v>
      </c>
      <c r="G4515" s="195" t="s">
        <v>8013</v>
      </c>
      <c r="H4515" t="s">
        <v>8287</v>
      </c>
      <c r="I4515" s="195" t="str">
        <f>IFERROR(VLOOKUP(Table[[#This Row],[Activity Details of Assistance]],WHAT!E:F,2,FALSE),"")</f>
        <v># of HP sessions at HH level</v>
      </c>
      <c r="J4515" s="195"/>
      <c r="K4515">
        <v>2905</v>
      </c>
      <c r="L4515" s="195" t="s">
        <v>28</v>
      </c>
      <c r="M4515" s="293" t="s">
        <v>13</v>
      </c>
      <c r="N4515" t="s">
        <v>14</v>
      </c>
      <c r="O4515" t="s">
        <v>309</v>
      </c>
      <c r="P4515" t="s">
        <v>1607</v>
      </c>
      <c r="Q4515" t="s">
        <v>4710</v>
      </c>
      <c r="R4515" s="230">
        <v>45230</v>
      </c>
      <c r="S4515" s="230">
        <v>45261</v>
      </c>
      <c r="T4515" t="s">
        <v>8407</v>
      </c>
      <c r="U4515" s="259"/>
      <c r="V4515" s="259"/>
      <c r="W4515" s="259"/>
      <c r="X4515" s="259"/>
      <c r="Y4515" s="260"/>
      <c r="Z4515" t="s">
        <v>8458</v>
      </c>
      <c r="AA4515" t="s">
        <v>8459</v>
      </c>
      <c r="AB4515" t="s">
        <v>8460</v>
      </c>
      <c r="AC4515" s="261" t="str">
        <f>_xlfn.IFNA(IF(Table[[#This Row],[Programme Partner]]&lt;&gt;Table[[#This Row],[Implementing Partner]],CONCATENATE(Table[[#This Row],[Programme Partner]],"-",Table[[#This Row],[Implementing Partner]]),Table[[#This Row],[Programme Partner]]),"")</f>
        <v>UNHCR-NGOF</v>
      </c>
    </row>
    <row r="4516" spans="1:29" ht="16.5" customHeight="1">
      <c r="A4516" s="183"/>
      <c r="B4516" s="183" t="s">
        <v>8385</v>
      </c>
      <c r="C4516" s="195" t="s">
        <v>5273</v>
      </c>
      <c r="D4516" s="268" t="s">
        <v>5184</v>
      </c>
      <c r="E4516" s="233" t="s">
        <v>5273</v>
      </c>
      <c r="F4516" s="270" t="s">
        <v>27</v>
      </c>
      <c r="G4516" s="195" t="s">
        <v>8013</v>
      </c>
      <c r="H4516" t="s">
        <v>8327</v>
      </c>
      <c r="I4516" s="195" t="str">
        <f>IFERROR(VLOOKUP(Table[[#This Row],[Activity Details of Assistance]],WHAT!E:F,2,FALSE),"")</f>
        <v># of HP sessions at institution level</v>
      </c>
      <c r="J4516" s="195"/>
      <c r="K4516">
        <v>8</v>
      </c>
      <c r="L4516" s="195" t="s">
        <v>28</v>
      </c>
      <c r="M4516" s="293" t="s">
        <v>13</v>
      </c>
      <c r="N4516" t="s">
        <v>14</v>
      </c>
      <c r="O4516" t="s">
        <v>309</v>
      </c>
      <c r="P4516" t="s">
        <v>1607</v>
      </c>
      <c r="Q4516" t="s">
        <v>4710</v>
      </c>
      <c r="R4516" s="230">
        <v>45230</v>
      </c>
      <c r="S4516" s="230">
        <v>45261</v>
      </c>
      <c r="T4516" t="s">
        <v>8407</v>
      </c>
      <c r="U4516" s="259"/>
      <c r="V4516" s="259"/>
      <c r="W4516" s="259"/>
      <c r="X4516" s="259"/>
      <c r="Y4516" s="260"/>
      <c r="Z4516" t="s">
        <v>8458</v>
      </c>
      <c r="AA4516" t="s">
        <v>8459</v>
      </c>
      <c r="AB4516" t="s">
        <v>8460</v>
      </c>
      <c r="AC4516" s="261" t="str">
        <f>_xlfn.IFNA(IF(Table[[#This Row],[Programme Partner]]&lt;&gt;Table[[#This Row],[Implementing Partner]],CONCATENATE(Table[[#This Row],[Programme Partner]],"-",Table[[#This Row],[Implementing Partner]]),Table[[#This Row],[Programme Partner]]),"")</f>
        <v>UNHCR-NGOF</v>
      </c>
    </row>
    <row r="4517" spans="1:29" ht="16.5" customHeight="1">
      <c r="A4517" s="183"/>
      <c r="B4517" s="183" t="s">
        <v>8385</v>
      </c>
      <c r="C4517" s="195" t="s">
        <v>5273</v>
      </c>
      <c r="D4517" s="268" t="s">
        <v>5184</v>
      </c>
      <c r="E4517" s="233" t="s">
        <v>5273</v>
      </c>
      <c r="F4517" s="270" t="s">
        <v>27</v>
      </c>
      <c r="G4517" s="195" t="s">
        <v>8013</v>
      </c>
      <c r="H4517" t="s">
        <v>8338</v>
      </c>
      <c r="I4517" s="195" t="str">
        <f>IFERROR(VLOOKUP(Table[[#This Row],[Activity Details of Assistance]],WHAT!E:F,2,FALSE),"")</f>
        <v># of facilities</v>
      </c>
      <c r="J4517" s="195"/>
      <c r="K4517">
        <v>2948</v>
      </c>
      <c r="L4517" s="195" t="s">
        <v>28</v>
      </c>
      <c r="M4517" s="293" t="s">
        <v>13</v>
      </c>
      <c r="N4517" t="s">
        <v>14</v>
      </c>
      <c r="O4517" t="s">
        <v>309</v>
      </c>
      <c r="P4517" t="s">
        <v>1607</v>
      </c>
      <c r="Q4517" t="s">
        <v>4710</v>
      </c>
      <c r="R4517" s="230">
        <v>45230</v>
      </c>
      <c r="S4517" s="230">
        <v>45261</v>
      </c>
      <c r="T4517" t="s">
        <v>8407</v>
      </c>
      <c r="U4517" s="259"/>
      <c r="V4517" s="259"/>
      <c r="W4517" s="259"/>
      <c r="X4517" s="259"/>
      <c r="Y4517" s="260"/>
      <c r="Z4517" t="s">
        <v>8458</v>
      </c>
      <c r="AA4517" t="s">
        <v>8459</v>
      </c>
      <c r="AB4517" t="s">
        <v>8460</v>
      </c>
      <c r="AC4517" s="261" t="str">
        <f>_xlfn.IFNA(IF(Table[[#This Row],[Programme Partner]]&lt;&gt;Table[[#This Row],[Implementing Partner]],CONCATENATE(Table[[#This Row],[Programme Partner]],"-",Table[[#This Row],[Implementing Partner]]),Table[[#This Row],[Programme Partner]]),"")</f>
        <v>UNHCR-NGOF</v>
      </c>
    </row>
    <row r="4518" spans="1:29" ht="16.5" customHeight="1">
      <c r="A4518" s="183"/>
      <c r="B4518" s="183" t="s">
        <v>8385</v>
      </c>
      <c r="C4518" s="195" t="s">
        <v>5273</v>
      </c>
      <c r="D4518" s="268" t="s">
        <v>5184</v>
      </c>
      <c r="E4518" s="233" t="s">
        <v>5273</v>
      </c>
      <c r="F4518" s="270" t="s">
        <v>27</v>
      </c>
      <c r="G4518" s="195" t="s">
        <v>8014</v>
      </c>
      <c r="H4518" t="s">
        <v>8401</v>
      </c>
      <c r="I4518" s="195" t="str">
        <f>IFERROR(VLOOKUP(Table[[#This Row],[Activity Details of Assistance]],WHAT!E:F,2,FALSE),"")</f>
        <v># of household</v>
      </c>
      <c r="J4518" s="195"/>
      <c r="K4518">
        <v>3124</v>
      </c>
      <c r="L4518" s="195" t="s">
        <v>28</v>
      </c>
      <c r="M4518" s="293" t="s">
        <v>13</v>
      </c>
      <c r="N4518" t="s">
        <v>14</v>
      </c>
      <c r="O4518" t="s">
        <v>309</v>
      </c>
      <c r="P4518" t="s">
        <v>1607</v>
      </c>
      <c r="Q4518" t="s">
        <v>4710</v>
      </c>
      <c r="R4518" s="230">
        <v>45230</v>
      </c>
      <c r="S4518" s="230">
        <v>45261</v>
      </c>
      <c r="T4518" t="s">
        <v>8407</v>
      </c>
      <c r="U4518" s="259"/>
      <c r="V4518" s="259"/>
      <c r="W4518" s="259"/>
      <c r="X4518" s="259"/>
      <c r="Y4518" s="260"/>
      <c r="Z4518" t="s">
        <v>8458</v>
      </c>
      <c r="AA4518" t="s">
        <v>8459</v>
      </c>
      <c r="AB4518" t="s">
        <v>8460</v>
      </c>
      <c r="AC4518" s="261" t="str">
        <f>_xlfn.IFNA(IF(Table[[#This Row],[Programme Partner]]&lt;&gt;Table[[#This Row],[Implementing Partner]],CONCATENATE(Table[[#This Row],[Programme Partner]],"-",Table[[#This Row],[Implementing Partner]]),Table[[#This Row],[Programme Partner]]),"")</f>
        <v>UNHCR-NGOF</v>
      </c>
    </row>
    <row r="4519" spans="1:29" ht="16.5" customHeight="1">
      <c r="A4519" s="183"/>
      <c r="B4519" s="183" t="s">
        <v>8385</v>
      </c>
      <c r="C4519" s="195" t="s">
        <v>5273</v>
      </c>
      <c r="D4519" s="268" t="s">
        <v>5184</v>
      </c>
      <c r="E4519" s="233" t="s">
        <v>5273</v>
      </c>
      <c r="F4519" s="270" t="s">
        <v>27</v>
      </c>
      <c r="G4519" s="195" t="s">
        <v>8014</v>
      </c>
      <c r="H4519" t="s">
        <v>8412</v>
      </c>
      <c r="I4519" s="195" t="str">
        <f>IFERROR(VLOOKUP(Table[[#This Row],[Activity Details of Assistance]],WHAT!E:F,2,FALSE),"")</f>
        <v># of HH</v>
      </c>
      <c r="J4519" s="195"/>
      <c r="K4519">
        <v>435</v>
      </c>
      <c r="L4519" s="195" t="s">
        <v>28</v>
      </c>
      <c r="M4519" s="293" t="s">
        <v>13</v>
      </c>
      <c r="N4519" t="s">
        <v>14</v>
      </c>
      <c r="O4519" t="s">
        <v>309</v>
      </c>
      <c r="P4519" t="s">
        <v>1607</v>
      </c>
      <c r="Q4519" t="s">
        <v>4710</v>
      </c>
      <c r="R4519" s="230">
        <v>45230</v>
      </c>
      <c r="S4519" s="230">
        <v>45261</v>
      </c>
      <c r="T4519" t="s">
        <v>8407</v>
      </c>
      <c r="U4519" s="259"/>
      <c r="V4519" s="259"/>
      <c r="W4519" s="259"/>
      <c r="X4519" s="259"/>
      <c r="Y4519" s="260"/>
      <c r="Z4519" t="s">
        <v>8458</v>
      </c>
      <c r="AA4519" t="s">
        <v>8459</v>
      </c>
      <c r="AB4519" t="s">
        <v>8460</v>
      </c>
      <c r="AC4519" s="261" t="str">
        <f>_xlfn.IFNA(IF(Table[[#This Row],[Programme Partner]]&lt;&gt;Table[[#This Row],[Implementing Partner]],CONCATENATE(Table[[#This Row],[Programme Partner]],"-",Table[[#This Row],[Implementing Partner]]),Table[[#This Row],[Programme Partner]]),"")</f>
        <v>UNHCR-NGOF</v>
      </c>
    </row>
    <row r="4520" spans="1:29" ht="16.5" customHeight="1">
      <c r="A4520" s="183"/>
      <c r="B4520" s="183" t="s">
        <v>8385</v>
      </c>
      <c r="C4520" s="195" t="s">
        <v>5273</v>
      </c>
      <c r="D4520" s="268" t="s">
        <v>5184</v>
      </c>
      <c r="E4520" s="233" t="s">
        <v>5273</v>
      </c>
      <c r="F4520" s="270" t="s">
        <v>27</v>
      </c>
      <c r="G4520" s="195" t="s">
        <v>8011</v>
      </c>
      <c r="H4520" t="s">
        <v>8363</v>
      </c>
      <c r="I4520" s="195" t="str">
        <f>IFERROR(VLOOKUP(Table[[#This Row],[Activity Details of Assistance]],WHAT!E:F,2,FALSE),"")</f>
        <v># of tube well</v>
      </c>
      <c r="J4520" s="195"/>
      <c r="K4520">
        <v>174</v>
      </c>
      <c r="L4520" s="195" t="s">
        <v>28</v>
      </c>
      <c r="M4520" s="293" t="s">
        <v>13</v>
      </c>
      <c r="N4520" t="s">
        <v>14</v>
      </c>
      <c r="O4520" t="s">
        <v>309</v>
      </c>
      <c r="P4520" t="s">
        <v>1606</v>
      </c>
      <c r="Q4520" t="s">
        <v>6386</v>
      </c>
      <c r="R4520" s="230">
        <v>45230</v>
      </c>
      <c r="S4520" s="230">
        <v>45261</v>
      </c>
      <c r="T4520" t="s">
        <v>8407</v>
      </c>
      <c r="U4520" s="259"/>
      <c r="V4520" s="259"/>
      <c r="W4520" s="259"/>
      <c r="X4520" s="259"/>
      <c r="Y4520" s="260"/>
      <c r="Z4520" t="s">
        <v>8458</v>
      </c>
      <c r="AA4520" t="s">
        <v>8459</v>
      </c>
      <c r="AB4520" t="s">
        <v>8460</v>
      </c>
      <c r="AC4520" s="261" t="str">
        <f>_xlfn.IFNA(IF(Table[[#This Row],[Programme Partner]]&lt;&gt;Table[[#This Row],[Implementing Partner]],CONCATENATE(Table[[#This Row],[Programme Partner]],"-",Table[[#This Row],[Implementing Partner]]),Table[[#This Row],[Programme Partner]]),"")</f>
        <v>UNHCR-NGOF</v>
      </c>
    </row>
    <row r="4521" spans="1:29" ht="16.5" customHeight="1">
      <c r="A4521" s="183"/>
      <c r="B4521" s="183" t="s">
        <v>8385</v>
      </c>
      <c r="C4521" s="195" t="s">
        <v>5273</v>
      </c>
      <c r="D4521" s="268" t="s">
        <v>5184</v>
      </c>
      <c r="E4521" s="233" t="s">
        <v>5273</v>
      </c>
      <c r="F4521" s="270" t="s">
        <v>27</v>
      </c>
      <c r="G4521" s="195" t="s">
        <v>8012</v>
      </c>
      <c r="H4521" t="s">
        <v>8364</v>
      </c>
      <c r="I4521" s="195" t="str">
        <f>IFERROR(VLOOKUP(Table[[#This Row],[Activity Details of Assistance]],WHAT!E:F,2,FALSE),"")</f>
        <v xml:space="preserve"># of door </v>
      </c>
      <c r="J4521" s="195"/>
      <c r="K4521">
        <v>125</v>
      </c>
      <c r="L4521" s="195" t="s">
        <v>28</v>
      </c>
      <c r="M4521" s="293" t="s">
        <v>13</v>
      </c>
      <c r="N4521" t="s">
        <v>14</v>
      </c>
      <c r="O4521" t="s">
        <v>309</v>
      </c>
      <c r="P4521" t="s">
        <v>1606</v>
      </c>
      <c r="Q4521" t="s">
        <v>6386</v>
      </c>
      <c r="R4521" s="230">
        <v>45230</v>
      </c>
      <c r="S4521" s="230">
        <v>45261</v>
      </c>
      <c r="T4521" t="s">
        <v>8407</v>
      </c>
      <c r="U4521" s="259"/>
      <c r="V4521" s="259"/>
      <c r="W4521" s="259"/>
      <c r="X4521" s="259"/>
      <c r="Y4521" s="260"/>
      <c r="Z4521" t="s">
        <v>8458</v>
      </c>
      <c r="AA4521" t="s">
        <v>8459</v>
      </c>
      <c r="AB4521" t="s">
        <v>8460</v>
      </c>
      <c r="AC4521" s="261" t="str">
        <f>_xlfn.IFNA(IF(Table[[#This Row],[Programme Partner]]&lt;&gt;Table[[#This Row],[Implementing Partner]],CONCATENATE(Table[[#This Row],[Programme Partner]],"-",Table[[#This Row],[Implementing Partner]]),Table[[#This Row],[Programme Partner]]),"")</f>
        <v>UNHCR-NGOF</v>
      </c>
    </row>
    <row r="4522" spans="1:29" ht="16.5" customHeight="1">
      <c r="A4522" s="183"/>
      <c r="B4522" s="183" t="s">
        <v>8385</v>
      </c>
      <c r="C4522" s="195" t="s">
        <v>5273</v>
      </c>
      <c r="D4522" s="268" t="s">
        <v>5184</v>
      </c>
      <c r="E4522" s="233" t="s">
        <v>5273</v>
      </c>
      <c r="F4522" s="270" t="s">
        <v>27</v>
      </c>
      <c r="G4522" s="195" t="s">
        <v>8012</v>
      </c>
      <c r="H4522" t="s">
        <v>8365</v>
      </c>
      <c r="I4522" s="195" t="str">
        <f>IFERROR(VLOOKUP(Table[[#This Row],[Activity Details of Assistance]],WHAT!E:F,2,FALSE),"")</f>
        <v># of door</v>
      </c>
      <c r="J4522" s="195"/>
      <c r="K4522">
        <v>590</v>
      </c>
      <c r="L4522" s="195" t="s">
        <v>28</v>
      </c>
      <c r="M4522" s="293" t="s">
        <v>13</v>
      </c>
      <c r="N4522" t="s">
        <v>14</v>
      </c>
      <c r="O4522" t="s">
        <v>309</v>
      </c>
      <c r="P4522" t="s">
        <v>1606</v>
      </c>
      <c r="Q4522" t="s">
        <v>6386</v>
      </c>
      <c r="R4522" s="230">
        <v>45230</v>
      </c>
      <c r="S4522" s="230">
        <v>45261</v>
      </c>
      <c r="T4522" t="s">
        <v>8407</v>
      </c>
      <c r="U4522" s="259"/>
      <c r="V4522" s="259"/>
      <c r="W4522" s="259"/>
      <c r="X4522" s="259"/>
      <c r="Y4522" s="260"/>
      <c r="Z4522" t="s">
        <v>8458</v>
      </c>
      <c r="AA4522" t="s">
        <v>8459</v>
      </c>
      <c r="AB4522" t="s">
        <v>8460</v>
      </c>
      <c r="AC4522" s="261" t="str">
        <f>_xlfn.IFNA(IF(Table[[#This Row],[Programme Partner]]&lt;&gt;Table[[#This Row],[Implementing Partner]],CONCATENATE(Table[[#This Row],[Programme Partner]],"-",Table[[#This Row],[Implementing Partner]]),Table[[#This Row],[Programme Partner]]),"")</f>
        <v>UNHCR-NGOF</v>
      </c>
    </row>
    <row r="4523" spans="1:29" ht="16.5" customHeight="1">
      <c r="A4523" s="183"/>
      <c r="B4523" s="183" t="s">
        <v>8385</v>
      </c>
      <c r="C4523" s="195" t="s">
        <v>5273</v>
      </c>
      <c r="D4523" s="268" t="s">
        <v>5184</v>
      </c>
      <c r="E4523" s="233" t="s">
        <v>5273</v>
      </c>
      <c r="F4523" s="270" t="s">
        <v>27</v>
      </c>
      <c r="G4523" s="195" t="s">
        <v>8012</v>
      </c>
      <c r="H4523" t="s">
        <v>8312</v>
      </c>
      <c r="I4523" s="195" t="str">
        <f>IFERROR(VLOOKUP(Table[[#This Row],[Activity Details of Assistance]],WHAT!E:F,2,FALSE),"")</f>
        <v># of door</v>
      </c>
      <c r="J4523" s="195"/>
      <c r="K4523">
        <v>400</v>
      </c>
      <c r="L4523" s="195" t="s">
        <v>28</v>
      </c>
      <c r="M4523" s="293" t="s">
        <v>13</v>
      </c>
      <c r="N4523" t="s">
        <v>14</v>
      </c>
      <c r="O4523" t="s">
        <v>309</v>
      </c>
      <c r="P4523" t="s">
        <v>1606</v>
      </c>
      <c r="Q4523" t="s">
        <v>6386</v>
      </c>
      <c r="R4523" s="230">
        <v>45230</v>
      </c>
      <c r="S4523" s="230">
        <v>45261</v>
      </c>
      <c r="T4523" t="s">
        <v>8407</v>
      </c>
      <c r="U4523" s="259"/>
      <c r="V4523" s="259"/>
      <c r="W4523" s="259"/>
      <c r="X4523" s="259"/>
      <c r="Y4523" s="260"/>
      <c r="Z4523" t="s">
        <v>8458</v>
      </c>
      <c r="AA4523" t="s">
        <v>8459</v>
      </c>
      <c r="AB4523" t="s">
        <v>8460</v>
      </c>
      <c r="AC4523" s="261" t="str">
        <f>_xlfn.IFNA(IF(Table[[#This Row],[Programme Partner]]&lt;&gt;Table[[#This Row],[Implementing Partner]],CONCATENATE(Table[[#This Row],[Programme Partner]],"-",Table[[#This Row],[Implementing Partner]]),Table[[#This Row],[Programme Partner]]),"")</f>
        <v>UNHCR-NGOF</v>
      </c>
    </row>
    <row r="4524" spans="1:29" ht="16.5" customHeight="1">
      <c r="A4524" s="183"/>
      <c r="B4524" s="183" t="s">
        <v>8385</v>
      </c>
      <c r="C4524" s="195" t="s">
        <v>5273</v>
      </c>
      <c r="D4524" s="268" t="s">
        <v>5184</v>
      </c>
      <c r="E4524" s="233" t="s">
        <v>5273</v>
      </c>
      <c r="F4524" s="270" t="s">
        <v>27</v>
      </c>
      <c r="G4524" s="195" t="s">
        <v>8013</v>
      </c>
      <c r="H4524" t="s">
        <v>8286</v>
      </c>
      <c r="I4524" s="195" t="str">
        <f>IFERROR(VLOOKUP(Table[[#This Row],[Activity Details of Assistance]],WHAT!E:F,2,FALSE),"")</f>
        <v># of HP sessions at community level</v>
      </c>
      <c r="J4524" s="195"/>
      <c r="K4524">
        <v>60</v>
      </c>
      <c r="L4524" s="195" t="s">
        <v>28</v>
      </c>
      <c r="M4524" s="293" t="s">
        <v>13</v>
      </c>
      <c r="N4524" t="s">
        <v>14</v>
      </c>
      <c r="O4524" t="s">
        <v>309</v>
      </c>
      <c r="P4524" t="s">
        <v>1606</v>
      </c>
      <c r="Q4524" t="s">
        <v>6386</v>
      </c>
      <c r="R4524" s="230">
        <v>45230</v>
      </c>
      <c r="S4524" s="230">
        <v>45261</v>
      </c>
      <c r="T4524" t="s">
        <v>8407</v>
      </c>
      <c r="U4524" s="259"/>
      <c r="V4524" s="259"/>
      <c r="W4524" s="259"/>
      <c r="X4524" s="259"/>
      <c r="Y4524" s="260"/>
      <c r="Z4524" t="s">
        <v>8458</v>
      </c>
      <c r="AA4524" t="s">
        <v>8459</v>
      </c>
      <c r="AB4524" t="s">
        <v>8460</v>
      </c>
      <c r="AC4524" s="261" t="str">
        <f>_xlfn.IFNA(IF(Table[[#This Row],[Programme Partner]]&lt;&gt;Table[[#This Row],[Implementing Partner]],CONCATENATE(Table[[#This Row],[Programme Partner]],"-",Table[[#This Row],[Implementing Partner]]),Table[[#This Row],[Programme Partner]]),"")</f>
        <v>UNHCR-NGOF</v>
      </c>
    </row>
    <row r="4525" spans="1:29" ht="16.5" customHeight="1">
      <c r="A4525" s="183"/>
      <c r="B4525" s="183" t="s">
        <v>8385</v>
      </c>
      <c r="C4525" s="195" t="s">
        <v>5273</v>
      </c>
      <c r="D4525" s="268" t="s">
        <v>5184</v>
      </c>
      <c r="E4525" s="233" t="s">
        <v>5273</v>
      </c>
      <c r="F4525" s="270" t="s">
        <v>27</v>
      </c>
      <c r="G4525" s="195" t="s">
        <v>8013</v>
      </c>
      <c r="H4525" t="s">
        <v>8287</v>
      </c>
      <c r="I4525" s="195" t="str">
        <f>IFERROR(VLOOKUP(Table[[#This Row],[Activity Details of Assistance]],WHAT!E:F,2,FALSE),"")</f>
        <v># of HP sessions at HH level</v>
      </c>
      <c r="J4525" s="195"/>
      <c r="K4525">
        <v>3590</v>
      </c>
      <c r="L4525" s="195" t="s">
        <v>28</v>
      </c>
      <c r="M4525" s="293" t="s">
        <v>13</v>
      </c>
      <c r="N4525" t="s">
        <v>14</v>
      </c>
      <c r="O4525" t="s">
        <v>309</v>
      </c>
      <c r="P4525" t="s">
        <v>1606</v>
      </c>
      <c r="Q4525" t="s">
        <v>6386</v>
      </c>
      <c r="R4525" s="230">
        <v>45230</v>
      </c>
      <c r="S4525" s="230">
        <v>45261</v>
      </c>
      <c r="T4525" t="s">
        <v>8407</v>
      </c>
      <c r="U4525" s="259"/>
      <c r="V4525" s="259"/>
      <c r="W4525" s="259"/>
      <c r="X4525" s="259"/>
      <c r="Y4525" s="260"/>
      <c r="Z4525" t="s">
        <v>8458</v>
      </c>
      <c r="AA4525" t="s">
        <v>8459</v>
      </c>
      <c r="AB4525" t="s">
        <v>8460</v>
      </c>
      <c r="AC4525" s="261" t="str">
        <f>_xlfn.IFNA(IF(Table[[#This Row],[Programme Partner]]&lt;&gt;Table[[#This Row],[Implementing Partner]],CONCATENATE(Table[[#This Row],[Programme Partner]],"-",Table[[#This Row],[Implementing Partner]]),Table[[#This Row],[Programme Partner]]),"")</f>
        <v>UNHCR-NGOF</v>
      </c>
    </row>
    <row r="4526" spans="1:29" ht="16.5" customHeight="1">
      <c r="A4526" s="183"/>
      <c r="B4526" s="183" t="s">
        <v>8385</v>
      </c>
      <c r="C4526" s="195" t="s">
        <v>5273</v>
      </c>
      <c r="D4526" s="268" t="s">
        <v>5184</v>
      </c>
      <c r="E4526" s="233" t="s">
        <v>5273</v>
      </c>
      <c r="F4526" s="270" t="s">
        <v>27</v>
      </c>
      <c r="G4526" s="195" t="s">
        <v>8013</v>
      </c>
      <c r="H4526" t="s">
        <v>8327</v>
      </c>
      <c r="I4526" s="195" t="str">
        <f>IFERROR(VLOOKUP(Table[[#This Row],[Activity Details of Assistance]],WHAT!E:F,2,FALSE),"")</f>
        <v># of HP sessions at institution level</v>
      </c>
      <c r="J4526" s="195"/>
      <c r="K4526">
        <v>5</v>
      </c>
      <c r="L4526" s="195" t="s">
        <v>28</v>
      </c>
      <c r="M4526" s="293" t="s">
        <v>13</v>
      </c>
      <c r="N4526" t="s">
        <v>14</v>
      </c>
      <c r="O4526" t="s">
        <v>309</v>
      </c>
      <c r="P4526" t="s">
        <v>1606</v>
      </c>
      <c r="Q4526" t="s">
        <v>6386</v>
      </c>
      <c r="R4526" s="230">
        <v>45230</v>
      </c>
      <c r="S4526" s="230">
        <v>45261</v>
      </c>
      <c r="T4526" t="s">
        <v>8407</v>
      </c>
      <c r="U4526" s="259"/>
      <c r="V4526" s="259"/>
      <c r="W4526" s="259"/>
      <c r="X4526" s="259"/>
      <c r="Y4526" s="260"/>
      <c r="Z4526" t="s">
        <v>8458</v>
      </c>
      <c r="AA4526" t="s">
        <v>8459</v>
      </c>
      <c r="AB4526" t="s">
        <v>8460</v>
      </c>
      <c r="AC4526" s="261" t="str">
        <f>_xlfn.IFNA(IF(Table[[#This Row],[Programme Partner]]&lt;&gt;Table[[#This Row],[Implementing Partner]],CONCATENATE(Table[[#This Row],[Programme Partner]],"-",Table[[#This Row],[Implementing Partner]]),Table[[#This Row],[Programme Partner]]),"")</f>
        <v>UNHCR-NGOF</v>
      </c>
    </row>
    <row r="4527" spans="1:29" ht="16.5" customHeight="1">
      <c r="A4527" s="183"/>
      <c r="B4527" s="183" t="s">
        <v>8385</v>
      </c>
      <c r="C4527" s="195" t="s">
        <v>5273</v>
      </c>
      <c r="D4527" s="268" t="s">
        <v>5184</v>
      </c>
      <c r="E4527" s="233" t="s">
        <v>5273</v>
      </c>
      <c r="F4527" s="270" t="s">
        <v>27</v>
      </c>
      <c r="G4527" s="195" t="s">
        <v>8013</v>
      </c>
      <c r="H4527" t="s">
        <v>8338</v>
      </c>
      <c r="I4527" s="195" t="str">
        <f>IFERROR(VLOOKUP(Table[[#This Row],[Activity Details of Assistance]],WHAT!E:F,2,FALSE),"")</f>
        <v># of facilities</v>
      </c>
      <c r="J4527" s="195"/>
      <c r="K4527">
        <v>1835</v>
      </c>
      <c r="L4527" s="195" t="s">
        <v>28</v>
      </c>
      <c r="M4527" s="293" t="s">
        <v>13</v>
      </c>
      <c r="N4527" t="s">
        <v>14</v>
      </c>
      <c r="O4527" t="s">
        <v>309</v>
      </c>
      <c r="P4527" t="s">
        <v>1606</v>
      </c>
      <c r="Q4527" t="s">
        <v>6386</v>
      </c>
      <c r="R4527" s="230">
        <v>45230</v>
      </c>
      <c r="S4527" s="230">
        <v>45261</v>
      </c>
      <c r="T4527" t="s">
        <v>8407</v>
      </c>
      <c r="U4527" s="259"/>
      <c r="V4527" s="259"/>
      <c r="W4527" s="259"/>
      <c r="X4527" s="259"/>
      <c r="Y4527" s="260"/>
      <c r="Z4527" t="s">
        <v>8458</v>
      </c>
      <c r="AA4527" t="s">
        <v>8459</v>
      </c>
      <c r="AB4527" t="s">
        <v>8460</v>
      </c>
      <c r="AC4527" s="261" t="str">
        <f>_xlfn.IFNA(IF(Table[[#This Row],[Programme Partner]]&lt;&gt;Table[[#This Row],[Implementing Partner]],CONCATENATE(Table[[#This Row],[Programme Partner]],"-",Table[[#This Row],[Implementing Partner]]),Table[[#This Row],[Programme Partner]]),"")</f>
        <v>UNHCR-NGOF</v>
      </c>
    </row>
    <row r="4528" spans="1:29" ht="16.5" customHeight="1">
      <c r="A4528" s="183"/>
      <c r="B4528" s="183" t="s">
        <v>8385</v>
      </c>
      <c r="C4528" s="195" t="s">
        <v>5273</v>
      </c>
      <c r="D4528" s="268" t="s">
        <v>5184</v>
      </c>
      <c r="E4528" s="233" t="s">
        <v>5273</v>
      </c>
      <c r="F4528" s="270" t="s">
        <v>27</v>
      </c>
      <c r="G4528" s="195" t="s">
        <v>8014</v>
      </c>
      <c r="H4528" t="s">
        <v>8401</v>
      </c>
      <c r="I4528" s="195" t="str">
        <f>IFERROR(VLOOKUP(Table[[#This Row],[Activity Details of Assistance]],WHAT!E:F,2,FALSE),"")</f>
        <v># of household</v>
      </c>
      <c r="J4528" s="195"/>
      <c r="K4528">
        <v>1058</v>
      </c>
      <c r="L4528" s="195" t="s">
        <v>28</v>
      </c>
      <c r="M4528" s="293" t="s">
        <v>13</v>
      </c>
      <c r="N4528" t="s">
        <v>14</v>
      </c>
      <c r="O4528" t="s">
        <v>309</v>
      </c>
      <c r="P4528" t="s">
        <v>1606</v>
      </c>
      <c r="Q4528" t="s">
        <v>6386</v>
      </c>
      <c r="R4528" s="230">
        <v>45230</v>
      </c>
      <c r="S4528" s="230">
        <v>45261</v>
      </c>
      <c r="T4528" t="s">
        <v>8407</v>
      </c>
      <c r="U4528" s="259"/>
      <c r="V4528" s="259"/>
      <c r="W4528" s="259"/>
      <c r="X4528" s="259"/>
      <c r="Y4528" s="260"/>
      <c r="Z4528" t="s">
        <v>8458</v>
      </c>
      <c r="AA4528" t="s">
        <v>8459</v>
      </c>
      <c r="AB4528" t="s">
        <v>8460</v>
      </c>
      <c r="AC4528" s="261" t="str">
        <f>_xlfn.IFNA(IF(Table[[#This Row],[Programme Partner]]&lt;&gt;Table[[#This Row],[Implementing Partner]],CONCATENATE(Table[[#This Row],[Programme Partner]],"-",Table[[#This Row],[Implementing Partner]]),Table[[#This Row],[Programme Partner]]),"")</f>
        <v>UNHCR-NGOF</v>
      </c>
    </row>
    <row r="4529" spans="1:29" ht="16.5" customHeight="1">
      <c r="A4529" s="183"/>
      <c r="B4529" s="183" t="s">
        <v>8385</v>
      </c>
      <c r="C4529" s="195" t="s">
        <v>5273</v>
      </c>
      <c r="D4529" s="268" t="s">
        <v>5184</v>
      </c>
      <c r="E4529" s="233" t="s">
        <v>5273</v>
      </c>
      <c r="F4529" s="270" t="s">
        <v>27</v>
      </c>
      <c r="G4529" s="195" t="s">
        <v>8014</v>
      </c>
      <c r="H4529" t="s">
        <v>8412</v>
      </c>
      <c r="I4529" s="195" t="str">
        <f>IFERROR(VLOOKUP(Table[[#This Row],[Activity Details of Assistance]],WHAT!E:F,2,FALSE),"")</f>
        <v># of HH</v>
      </c>
      <c r="J4529" s="195"/>
      <c r="K4529">
        <v>4419</v>
      </c>
      <c r="L4529" s="195" t="s">
        <v>28</v>
      </c>
      <c r="M4529" s="293" t="s">
        <v>13</v>
      </c>
      <c r="N4529" t="s">
        <v>14</v>
      </c>
      <c r="O4529" t="s">
        <v>309</v>
      </c>
      <c r="P4529" t="s">
        <v>1606</v>
      </c>
      <c r="Q4529" t="s">
        <v>6386</v>
      </c>
      <c r="R4529" s="230">
        <v>45230</v>
      </c>
      <c r="S4529" s="230">
        <v>45261</v>
      </c>
      <c r="T4529" t="s">
        <v>8407</v>
      </c>
      <c r="U4529" s="259"/>
      <c r="V4529" s="259"/>
      <c r="W4529" s="259"/>
      <c r="X4529" s="259"/>
      <c r="Y4529" s="260"/>
      <c r="Z4529" t="s">
        <v>8458</v>
      </c>
      <c r="AA4529" t="s">
        <v>8459</v>
      </c>
      <c r="AB4529" t="s">
        <v>8460</v>
      </c>
      <c r="AC4529" s="261" t="str">
        <f>_xlfn.IFNA(IF(Table[[#This Row],[Programme Partner]]&lt;&gt;Table[[#This Row],[Implementing Partner]],CONCATENATE(Table[[#This Row],[Programme Partner]],"-",Table[[#This Row],[Implementing Partner]]),Table[[#This Row],[Programme Partner]]),"")</f>
        <v>UNHCR-NGOF</v>
      </c>
    </row>
    <row r="4530" spans="1:29" ht="16.5" customHeight="1">
      <c r="A4530" s="183"/>
      <c r="B4530" s="183" t="s">
        <v>8385</v>
      </c>
      <c r="C4530" s="195" t="s">
        <v>5273</v>
      </c>
      <c r="D4530" s="268" t="s">
        <v>5184</v>
      </c>
      <c r="E4530" s="233" t="s">
        <v>5273</v>
      </c>
      <c r="F4530" s="270" t="s">
        <v>27</v>
      </c>
      <c r="G4530" s="195" t="s">
        <v>8011</v>
      </c>
      <c r="H4530" t="s">
        <v>8363</v>
      </c>
      <c r="I4530" s="195" t="str">
        <f>IFERROR(VLOOKUP(Table[[#This Row],[Activity Details of Assistance]],WHAT!E:F,2,FALSE),"")</f>
        <v># of tube well</v>
      </c>
      <c r="J4530" s="195"/>
      <c r="K4530">
        <v>128</v>
      </c>
      <c r="L4530" s="195" t="s">
        <v>28</v>
      </c>
      <c r="M4530" s="293" t="s">
        <v>13</v>
      </c>
      <c r="N4530" t="s">
        <v>14</v>
      </c>
      <c r="O4530" t="s">
        <v>309</v>
      </c>
      <c r="P4530" t="s">
        <v>1606</v>
      </c>
      <c r="Q4530" t="s">
        <v>6480</v>
      </c>
      <c r="R4530" s="230">
        <v>45230</v>
      </c>
      <c r="S4530" s="230">
        <v>45261</v>
      </c>
      <c r="T4530" t="s">
        <v>8407</v>
      </c>
      <c r="U4530" s="259"/>
      <c r="V4530" s="259"/>
      <c r="W4530" s="259"/>
      <c r="X4530" s="259"/>
      <c r="Y4530" s="260"/>
      <c r="Z4530" t="s">
        <v>8458</v>
      </c>
      <c r="AA4530" t="s">
        <v>8459</v>
      </c>
      <c r="AB4530" t="s">
        <v>8460</v>
      </c>
      <c r="AC4530" s="261" t="str">
        <f>_xlfn.IFNA(IF(Table[[#This Row],[Programme Partner]]&lt;&gt;Table[[#This Row],[Implementing Partner]],CONCATENATE(Table[[#This Row],[Programme Partner]],"-",Table[[#This Row],[Implementing Partner]]),Table[[#This Row],[Programme Partner]]),"")</f>
        <v>UNHCR-NGOF</v>
      </c>
    </row>
    <row r="4531" spans="1:29" ht="16.5" customHeight="1">
      <c r="A4531" s="183"/>
      <c r="B4531" s="183" t="s">
        <v>8385</v>
      </c>
      <c r="C4531" s="195" t="s">
        <v>5273</v>
      </c>
      <c r="D4531" s="268" t="s">
        <v>5184</v>
      </c>
      <c r="E4531" s="233" t="s">
        <v>5273</v>
      </c>
      <c r="F4531" s="270" t="s">
        <v>27</v>
      </c>
      <c r="G4531" s="195" t="s">
        <v>8012</v>
      </c>
      <c r="H4531" t="s">
        <v>8364</v>
      </c>
      <c r="I4531" s="195" t="str">
        <f>IFERROR(VLOOKUP(Table[[#This Row],[Activity Details of Assistance]],WHAT!E:F,2,FALSE),"")</f>
        <v xml:space="preserve"># of door </v>
      </c>
      <c r="J4531" s="195"/>
      <c r="K4531">
        <v>147</v>
      </c>
      <c r="L4531" s="195" t="s">
        <v>28</v>
      </c>
      <c r="M4531" s="293" t="s">
        <v>13</v>
      </c>
      <c r="N4531" t="s">
        <v>14</v>
      </c>
      <c r="O4531" t="s">
        <v>309</v>
      </c>
      <c r="P4531" t="s">
        <v>1606</v>
      </c>
      <c r="Q4531" t="s">
        <v>6480</v>
      </c>
      <c r="R4531" s="230">
        <v>45230</v>
      </c>
      <c r="S4531" s="230">
        <v>45261</v>
      </c>
      <c r="T4531" t="s">
        <v>8407</v>
      </c>
      <c r="U4531" s="259"/>
      <c r="V4531" s="259"/>
      <c r="W4531" s="259"/>
      <c r="X4531" s="259"/>
      <c r="Y4531" s="260"/>
      <c r="Z4531" t="s">
        <v>8458</v>
      </c>
      <c r="AA4531" t="s">
        <v>8459</v>
      </c>
      <c r="AB4531" t="s">
        <v>8460</v>
      </c>
      <c r="AC4531" s="261" t="str">
        <f>_xlfn.IFNA(IF(Table[[#This Row],[Programme Partner]]&lt;&gt;Table[[#This Row],[Implementing Partner]],CONCATENATE(Table[[#This Row],[Programme Partner]],"-",Table[[#This Row],[Implementing Partner]]),Table[[#This Row],[Programme Partner]]),"")</f>
        <v>UNHCR-NGOF</v>
      </c>
    </row>
    <row r="4532" spans="1:29" ht="16.5" customHeight="1">
      <c r="A4532" s="183"/>
      <c r="B4532" s="183" t="s">
        <v>8385</v>
      </c>
      <c r="C4532" s="195" t="s">
        <v>5273</v>
      </c>
      <c r="D4532" s="268" t="s">
        <v>5184</v>
      </c>
      <c r="E4532" s="233" t="s">
        <v>5273</v>
      </c>
      <c r="F4532" s="270" t="s">
        <v>27</v>
      </c>
      <c r="G4532" s="195" t="s">
        <v>8012</v>
      </c>
      <c r="H4532" t="s">
        <v>8365</v>
      </c>
      <c r="I4532" s="195" t="str">
        <f>IFERROR(VLOOKUP(Table[[#This Row],[Activity Details of Assistance]],WHAT!E:F,2,FALSE),"")</f>
        <v># of door</v>
      </c>
      <c r="J4532" s="195"/>
      <c r="K4532">
        <v>654</v>
      </c>
      <c r="L4532" s="195" t="s">
        <v>28</v>
      </c>
      <c r="M4532" s="293" t="s">
        <v>13</v>
      </c>
      <c r="N4532" t="s">
        <v>14</v>
      </c>
      <c r="O4532" t="s">
        <v>309</v>
      </c>
      <c r="P4532" t="s">
        <v>1606</v>
      </c>
      <c r="Q4532" t="s">
        <v>6480</v>
      </c>
      <c r="R4532" s="230">
        <v>45230</v>
      </c>
      <c r="S4532" s="230">
        <v>45261</v>
      </c>
      <c r="T4532" t="s">
        <v>8407</v>
      </c>
      <c r="U4532" s="259"/>
      <c r="V4532" s="259"/>
      <c r="W4532" s="259"/>
      <c r="X4532" s="259"/>
      <c r="Y4532" s="260"/>
      <c r="Z4532" t="s">
        <v>8458</v>
      </c>
      <c r="AA4532" t="s">
        <v>8459</v>
      </c>
      <c r="AB4532" t="s">
        <v>8460</v>
      </c>
      <c r="AC4532" s="261" t="str">
        <f>_xlfn.IFNA(IF(Table[[#This Row],[Programme Partner]]&lt;&gt;Table[[#This Row],[Implementing Partner]],CONCATENATE(Table[[#This Row],[Programme Partner]],"-",Table[[#This Row],[Implementing Partner]]),Table[[#This Row],[Programme Partner]]),"")</f>
        <v>UNHCR-NGOF</v>
      </c>
    </row>
    <row r="4533" spans="1:29" ht="16.5" customHeight="1">
      <c r="A4533" s="183"/>
      <c r="B4533" s="183" t="s">
        <v>8385</v>
      </c>
      <c r="C4533" s="195" t="s">
        <v>5273</v>
      </c>
      <c r="D4533" s="268" t="s">
        <v>5184</v>
      </c>
      <c r="E4533" s="233" t="s">
        <v>5273</v>
      </c>
      <c r="F4533" s="270" t="s">
        <v>27</v>
      </c>
      <c r="G4533" s="195" t="s">
        <v>8012</v>
      </c>
      <c r="H4533" t="s">
        <v>8312</v>
      </c>
      <c r="I4533" s="195" t="str">
        <f>IFERROR(VLOOKUP(Table[[#This Row],[Activity Details of Assistance]],WHAT!E:F,2,FALSE),"")</f>
        <v># of door</v>
      </c>
      <c r="J4533" s="195"/>
      <c r="K4533">
        <v>477</v>
      </c>
      <c r="L4533" s="195" t="s">
        <v>28</v>
      </c>
      <c r="M4533" s="293" t="s">
        <v>13</v>
      </c>
      <c r="N4533" t="s">
        <v>14</v>
      </c>
      <c r="O4533" t="s">
        <v>309</v>
      </c>
      <c r="P4533" t="s">
        <v>1606</v>
      </c>
      <c r="Q4533" t="s">
        <v>6480</v>
      </c>
      <c r="R4533" s="230">
        <v>45230</v>
      </c>
      <c r="S4533" s="230">
        <v>45261</v>
      </c>
      <c r="T4533" t="s">
        <v>8407</v>
      </c>
      <c r="U4533" s="259"/>
      <c r="V4533" s="259"/>
      <c r="W4533" s="259"/>
      <c r="X4533" s="259"/>
      <c r="Y4533" s="260"/>
      <c r="Z4533" t="s">
        <v>8458</v>
      </c>
      <c r="AA4533" t="s">
        <v>8459</v>
      </c>
      <c r="AB4533" t="s">
        <v>8460</v>
      </c>
      <c r="AC4533" s="261" t="str">
        <f>_xlfn.IFNA(IF(Table[[#This Row],[Programme Partner]]&lt;&gt;Table[[#This Row],[Implementing Partner]],CONCATENATE(Table[[#This Row],[Programme Partner]],"-",Table[[#This Row],[Implementing Partner]]),Table[[#This Row],[Programme Partner]]),"")</f>
        <v>UNHCR-NGOF</v>
      </c>
    </row>
    <row r="4534" spans="1:29" ht="16.5" customHeight="1">
      <c r="A4534" s="183"/>
      <c r="B4534" s="183" t="s">
        <v>8385</v>
      </c>
      <c r="C4534" s="195" t="s">
        <v>5273</v>
      </c>
      <c r="D4534" s="268" t="s">
        <v>5184</v>
      </c>
      <c r="E4534" s="233" t="s">
        <v>5273</v>
      </c>
      <c r="F4534" s="270" t="s">
        <v>27</v>
      </c>
      <c r="G4534" s="195" t="s">
        <v>8013</v>
      </c>
      <c r="H4534" t="s">
        <v>8286</v>
      </c>
      <c r="I4534" s="195" t="str">
        <f>IFERROR(VLOOKUP(Table[[#This Row],[Activity Details of Assistance]],WHAT!E:F,2,FALSE),"")</f>
        <v># of HP sessions at community level</v>
      </c>
      <c r="J4534" s="195"/>
      <c r="K4534">
        <v>60</v>
      </c>
      <c r="L4534" s="195" t="s">
        <v>28</v>
      </c>
      <c r="M4534" s="293" t="s">
        <v>13</v>
      </c>
      <c r="N4534" t="s">
        <v>14</v>
      </c>
      <c r="O4534" t="s">
        <v>309</v>
      </c>
      <c r="P4534" t="s">
        <v>1606</v>
      </c>
      <c r="Q4534" t="s">
        <v>6480</v>
      </c>
      <c r="R4534" s="230">
        <v>45230</v>
      </c>
      <c r="S4534" s="230">
        <v>45261</v>
      </c>
      <c r="T4534" t="s">
        <v>8407</v>
      </c>
      <c r="U4534" s="259"/>
      <c r="V4534" s="259"/>
      <c r="W4534" s="259"/>
      <c r="X4534" s="259"/>
      <c r="Y4534" s="260"/>
      <c r="Z4534" t="s">
        <v>8458</v>
      </c>
      <c r="AA4534" t="s">
        <v>8459</v>
      </c>
      <c r="AB4534" t="s">
        <v>8460</v>
      </c>
      <c r="AC4534" s="261" t="str">
        <f>_xlfn.IFNA(IF(Table[[#This Row],[Programme Partner]]&lt;&gt;Table[[#This Row],[Implementing Partner]],CONCATENATE(Table[[#This Row],[Programme Partner]],"-",Table[[#This Row],[Implementing Partner]]),Table[[#This Row],[Programme Partner]]),"")</f>
        <v>UNHCR-NGOF</v>
      </c>
    </row>
    <row r="4535" spans="1:29" ht="16.5" customHeight="1">
      <c r="A4535" s="183"/>
      <c r="B4535" s="183" t="s">
        <v>8385</v>
      </c>
      <c r="C4535" s="195" t="s">
        <v>5273</v>
      </c>
      <c r="D4535" s="268" t="s">
        <v>5184</v>
      </c>
      <c r="E4535" s="233" t="s">
        <v>5273</v>
      </c>
      <c r="F4535" s="270" t="s">
        <v>27</v>
      </c>
      <c r="G4535" s="195" t="s">
        <v>8013</v>
      </c>
      <c r="H4535" t="s">
        <v>8287</v>
      </c>
      <c r="I4535" s="195" t="str">
        <f>IFERROR(VLOOKUP(Table[[#This Row],[Activity Details of Assistance]],WHAT!E:F,2,FALSE),"")</f>
        <v># of HP sessions at HH level</v>
      </c>
      <c r="J4535" s="195"/>
      <c r="K4535">
        <v>3238</v>
      </c>
      <c r="L4535" s="195" t="s">
        <v>28</v>
      </c>
      <c r="M4535" s="293" t="s">
        <v>13</v>
      </c>
      <c r="N4535" t="s">
        <v>14</v>
      </c>
      <c r="O4535" t="s">
        <v>309</v>
      </c>
      <c r="P4535" t="s">
        <v>1606</v>
      </c>
      <c r="Q4535" t="s">
        <v>6480</v>
      </c>
      <c r="R4535" s="230">
        <v>45230</v>
      </c>
      <c r="S4535" s="230">
        <v>45261</v>
      </c>
      <c r="T4535" t="s">
        <v>8407</v>
      </c>
      <c r="U4535" s="259"/>
      <c r="V4535" s="259"/>
      <c r="W4535" s="259"/>
      <c r="X4535" s="259"/>
      <c r="Y4535" s="260"/>
      <c r="Z4535" t="s">
        <v>8458</v>
      </c>
      <c r="AA4535" t="s">
        <v>8459</v>
      </c>
      <c r="AB4535" t="s">
        <v>8460</v>
      </c>
      <c r="AC4535" s="261" t="str">
        <f>_xlfn.IFNA(IF(Table[[#This Row],[Programme Partner]]&lt;&gt;Table[[#This Row],[Implementing Partner]],CONCATENATE(Table[[#This Row],[Programme Partner]],"-",Table[[#This Row],[Implementing Partner]]),Table[[#This Row],[Programme Partner]]),"")</f>
        <v>UNHCR-NGOF</v>
      </c>
    </row>
    <row r="4536" spans="1:29" ht="16.5" customHeight="1">
      <c r="A4536" s="183"/>
      <c r="B4536" s="183" t="s">
        <v>8385</v>
      </c>
      <c r="C4536" s="195" t="s">
        <v>5273</v>
      </c>
      <c r="D4536" s="268" t="s">
        <v>5184</v>
      </c>
      <c r="E4536" s="233" t="s">
        <v>5273</v>
      </c>
      <c r="F4536" s="270" t="s">
        <v>27</v>
      </c>
      <c r="G4536" s="195" t="s">
        <v>8013</v>
      </c>
      <c r="H4536" t="s">
        <v>8327</v>
      </c>
      <c r="I4536" s="195" t="str">
        <f>IFERROR(VLOOKUP(Table[[#This Row],[Activity Details of Assistance]],WHAT!E:F,2,FALSE),"")</f>
        <v># of HP sessions at institution level</v>
      </c>
      <c r="J4536" s="195"/>
      <c r="K4536">
        <v>5</v>
      </c>
      <c r="L4536" s="195" t="s">
        <v>28</v>
      </c>
      <c r="M4536" s="293" t="s">
        <v>13</v>
      </c>
      <c r="N4536" t="s">
        <v>14</v>
      </c>
      <c r="O4536" t="s">
        <v>309</v>
      </c>
      <c r="P4536" t="s">
        <v>1606</v>
      </c>
      <c r="Q4536" t="s">
        <v>6480</v>
      </c>
      <c r="R4536" s="230">
        <v>45230</v>
      </c>
      <c r="S4536" s="230">
        <v>45261</v>
      </c>
      <c r="T4536" t="s">
        <v>8407</v>
      </c>
      <c r="U4536" s="259"/>
      <c r="V4536" s="259"/>
      <c r="W4536" s="259"/>
      <c r="X4536" s="259"/>
      <c r="Y4536" s="260"/>
      <c r="Z4536" t="s">
        <v>8458</v>
      </c>
      <c r="AA4536" t="s">
        <v>8459</v>
      </c>
      <c r="AB4536" t="s">
        <v>8460</v>
      </c>
      <c r="AC4536" s="261" t="str">
        <f>_xlfn.IFNA(IF(Table[[#This Row],[Programme Partner]]&lt;&gt;Table[[#This Row],[Implementing Partner]],CONCATENATE(Table[[#This Row],[Programme Partner]],"-",Table[[#This Row],[Implementing Partner]]),Table[[#This Row],[Programme Partner]]),"")</f>
        <v>UNHCR-NGOF</v>
      </c>
    </row>
    <row r="4537" spans="1:29" ht="16.5" customHeight="1">
      <c r="A4537" s="183"/>
      <c r="B4537" s="183" t="s">
        <v>8385</v>
      </c>
      <c r="C4537" s="195" t="s">
        <v>5273</v>
      </c>
      <c r="D4537" s="268" t="s">
        <v>5184</v>
      </c>
      <c r="E4537" s="233" t="s">
        <v>5273</v>
      </c>
      <c r="F4537" s="270" t="s">
        <v>27</v>
      </c>
      <c r="G4537" s="195" t="s">
        <v>8013</v>
      </c>
      <c r="H4537" t="s">
        <v>8338</v>
      </c>
      <c r="I4537" s="195" t="str">
        <f>IFERROR(VLOOKUP(Table[[#This Row],[Activity Details of Assistance]],WHAT!E:F,2,FALSE),"")</f>
        <v># of facilities</v>
      </c>
      <c r="J4537" s="195"/>
      <c r="K4537">
        <v>1780</v>
      </c>
      <c r="L4537" s="195" t="s">
        <v>28</v>
      </c>
      <c r="M4537" s="293" t="s">
        <v>13</v>
      </c>
      <c r="N4537" t="s">
        <v>14</v>
      </c>
      <c r="O4537" t="s">
        <v>309</v>
      </c>
      <c r="P4537" t="s">
        <v>1606</v>
      </c>
      <c r="Q4537" t="s">
        <v>6480</v>
      </c>
      <c r="R4537" s="230">
        <v>45230</v>
      </c>
      <c r="S4537" s="230">
        <v>45261</v>
      </c>
      <c r="T4537" t="s">
        <v>8407</v>
      </c>
      <c r="U4537" s="259"/>
      <c r="V4537" s="259"/>
      <c r="W4537" s="259"/>
      <c r="X4537" s="259"/>
      <c r="Y4537" s="260"/>
      <c r="Z4537" t="s">
        <v>8458</v>
      </c>
      <c r="AA4537" t="s">
        <v>8459</v>
      </c>
      <c r="AB4537" t="s">
        <v>8460</v>
      </c>
      <c r="AC4537" s="261" t="str">
        <f>_xlfn.IFNA(IF(Table[[#This Row],[Programme Partner]]&lt;&gt;Table[[#This Row],[Implementing Partner]],CONCATENATE(Table[[#This Row],[Programme Partner]],"-",Table[[#This Row],[Implementing Partner]]),Table[[#This Row],[Programme Partner]]),"")</f>
        <v>UNHCR-NGOF</v>
      </c>
    </row>
    <row r="4538" spans="1:29" ht="16.5" customHeight="1">
      <c r="A4538" s="183"/>
      <c r="B4538" s="183" t="s">
        <v>8385</v>
      </c>
      <c r="C4538" s="195" t="s">
        <v>5273</v>
      </c>
      <c r="D4538" s="268" t="s">
        <v>5184</v>
      </c>
      <c r="E4538" s="233" t="s">
        <v>5273</v>
      </c>
      <c r="F4538" s="270" t="s">
        <v>27</v>
      </c>
      <c r="G4538" s="195" t="s">
        <v>8014</v>
      </c>
      <c r="H4538" t="s">
        <v>8401</v>
      </c>
      <c r="I4538" s="195" t="str">
        <f>IFERROR(VLOOKUP(Table[[#This Row],[Activity Details of Assistance]],WHAT!E:F,2,FALSE),"")</f>
        <v># of household</v>
      </c>
      <c r="J4538" s="195"/>
      <c r="K4538">
        <v>829</v>
      </c>
      <c r="L4538" s="195" t="s">
        <v>28</v>
      </c>
      <c r="M4538" s="293" t="s">
        <v>13</v>
      </c>
      <c r="N4538" t="s">
        <v>14</v>
      </c>
      <c r="O4538" t="s">
        <v>309</v>
      </c>
      <c r="P4538" t="s">
        <v>1606</v>
      </c>
      <c r="Q4538" t="s">
        <v>6480</v>
      </c>
      <c r="R4538" s="230">
        <v>45230</v>
      </c>
      <c r="S4538" s="230">
        <v>45261</v>
      </c>
      <c r="T4538" t="s">
        <v>8407</v>
      </c>
      <c r="U4538" s="259"/>
      <c r="V4538" s="259"/>
      <c r="W4538" s="259"/>
      <c r="X4538" s="259"/>
      <c r="Y4538" s="260"/>
      <c r="Z4538" t="s">
        <v>8458</v>
      </c>
      <c r="AA4538" t="s">
        <v>8459</v>
      </c>
      <c r="AB4538" t="s">
        <v>8460</v>
      </c>
      <c r="AC4538" s="261" t="str">
        <f>_xlfn.IFNA(IF(Table[[#This Row],[Programme Partner]]&lt;&gt;Table[[#This Row],[Implementing Partner]],CONCATENATE(Table[[#This Row],[Programme Partner]],"-",Table[[#This Row],[Implementing Partner]]),Table[[#This Row],[Programme Partner]]),"")</f>
        <v>UNHCR-NGOF</v>
      </c>
    </row>
    <row r="4539" spans="1:29" ht="16.5" customHeight="1">
      <c r="A4539" s="183"/>
      <c r="B4539" s="183" t="s">
        <v>8385</v>
      </c>
      <c r="C4539" s="195" t="s">
        <v>5273</v>
      </c>
      <c r="D4539" s="268" t="s">
        <v>5184</v>
      </c>
      <c r="E4539" s="233" t="s">
        <v>5273</v>
      </c>
      <c r="F4539" s="270" t="s">
        <v>27</v>
      </c>
      <c r="G4539" s="195" t="s">
        <v>8014</v>
      </c>
      <c r="H4539" t="s">
        <v>8412</v>
      </c>
      <c r="I4539" s="195" t="str">
        <f>IFERROR(VLOOKUP(Table[[#This Row],[Activity Details of Assistance]],WHAT!E:F,2,FALSE),"")</f>
        <v># of HH</v>
      </c>
      <c r="J4539" s="195"/>
      <c r="K4539">
        <v>4875</v>
      </c>
      <c r="L4539" s="195" t="s">
        <v>28</v>
      </c>
      <c r="M4539" s="293" t="s">
        <v>13</v>
      </c>
      <c r="N4539" t="s">
        <v>14</v>
      </c>
      <c r="O4539" t="s">
        <v>309</v>
      </c>
      <c r="P4539" t="s">
        <v>1606</v>
      </c>
      <c r="Q4539" t="s">
        <v>6480</v>
      </c>
      <c r="R4539" s="230">
        <v>45230</v>
      </c>
      <c r="S4539" s="230">
        <v>45261</v>
      </c>
      <c r="T4539" t="s">
        <v>8407</v>
      </c>
      <c r="U4539" s="259"/>
      <c r="V4539" s="259"/>
      <c r="W4539" s="259"/>
      <c r="X4539" s="259"/>
      <c r="Y4539" s="260"/>
      <c r="Z4539" t="s">
        <v>8458</v>
      </c>
      <c r="AA4539" t="s">
        <v>8459</v>
      </c>
      <c r="AB4539" t="s">
        <v>8460</v>
      </c>
      <c r="AC4539" s="261" t="str">
        <f>_xlfn.IFNA(IF(Table[[#This Row],[Programme Partner]]&lt;&gt;Table[[#This Row],[Implementing Partner]],CONCATENATE(Table[[#This Row],[Programme Partner]],"-",Table[[#This Row],[Implementing Partner]]),Table[[#This Row],[Programme Partner]]),"")</f>
        <v>UNHCR-NGOF</v>
      </c>
    </row>
    <row r="4540" spans="1:29" ht="16.5" customHeight="1">
      <c r="A4540" s="183"/>
      <c r="B4540" s="183" t="s">
        <v>8385</v>
      </c>
      <c r="C4540" s="195" t="s">
        <v>5273</v>
      </c>
      <c r="D4540" s="268" t="s">
        <v>5184</v>
      </c>
      <c r="E4540" s="233" t="s">
        <v>5273</v>
      </c>
      <c r="F4540" s="270" t="s">
        <v>27</v>
      </c>
      <c r="G4540" s="195" t="s">
        <v>8012</v>
      </c>
      <c r="H4540" t="s">
        <v>8318</v>
      </c>
      <c r="I4540" s="195" t="str">
        <f>IFERROR(VLOOKUP(Table[[#This Row],[Activity Details of Assistance]],WHAT!E:F,2,FALSE),"")</f>
        <v># of door</v>
      </c>
      <c r="J4540" s="195"/>
      <c r="K4540">
        <v>4</v>
      </c>
      <c r="L4540" s="195" t="s">
        <v>28</v>
      </c>
      <c r="M4540" s="293" t="s">
        <v>13</v>
      </c>
      <c r="N4540" t="s">
        <v>14</v>
      </c>
      <c r="O4540" t="s">
        <v>307</v>
      </c>
      <c r="P4540" t="s">
        <v>1599</v>
      </c>
      <c r="Q4540" t="s">
        <v>4723</v>
      </c>
      <c r="R4540" s="230">
        <v>45230</v>
      </c>
      <c r="S4540" s="230">
        <v>45261</v>
      </c>
      <c r="T4540" t="s">
        <v>8407</v>
      </c>
      <c r="U4540" s="259"/>
      <c r="V4540" s="259"/>
      <c r="W4540" s="259"/>
      <c r="X4540" s="259"/>
      <c r="Y4540" s="260"/>
      <c r="Z4540" t="s">
        <v>8458</v>
      </c>
      <c r="AA4540" t="s">
        <v>8459</v>
      </c>
      <c r="AB4540" t="s">
        <v>8460</v>
      </c>
      <c r="AC4540" s="261" t="str">
        <f>_xlfn.IFNA(IF(Table[[#This Row],[Programme Partner]]&lt;&gt;Table[[#This Row],[Implementing Partner]],CONCATENATE(Table[[#This Row],[Programme Partner]],"-",Table[[#This Row],[Implementing Partner]]),Table[[#This Row],[Programme Partner]]),"")</f>
        <v>UNHCR-NGOF</v>
      </c>
    </row>
    <row r="4541" spans="1:29" ht="16.5" customHeight="1">
      <c r="A4541" s="183"/>
      <c r="B4541" s="183" t="s">
        <v>8385</v>
      </c>
      <c r="C4541" s="195" t="s">
        <v>5273</v>
      </c>
      <c r="D4541" s="268" t="s">
        <v>5184</v>
      </c>
      <c r="E4541" s="233" t="s">
        <v>5273</v>
      </c>
      <c r="F4541" s="270" t="s">
        <v>27</v>
      </c>
      <c r="G4541" s="195" t="s">
        <v>8012</v>
      </c>
      <c r="H4541" t="s">
        <v>8323</v>
      </c>
      <c r="I4541" s="195" t="str">
        <f>IFERROR(VLOOKUP(Table[[#This Row],[Activity Details of Assistance]],WHAT!E:F,2,FALSE),"")</f>
        <v xml:space="preserve"># of door </v>
      </c>
      <c r="J4541" s="195"/>
      <c r="K4541">
        <v>3</v>
      </c>
      <c r="L4541" s="195" t="s">
        <v>28</v>
      </c>
      <c r="M4541" s="293" t="s">
        <v>13</v>
      </c>
      <c r="N4541" t="s">
        <v>14</v>
      </c>
      <c r="O4541" t="s">
        <v>307</v>
      </c>
      <c r="P4541" t="s">
        <v>1599</v>
      </c>
      <c r="Q4541" t="s">
        <v>4723</v>
      </c>
      <c r="R4541" s="230">
        <v>45230</v>
      </c>
      <c r="S4541" s="230">
        <v>45261</v>
      </c>
      <c r="T4541" t="s">
        <v>8407</v>
      </c>
      <c r="U4541" s="259"/>
      <c r="V4541" s="259"/>
      <c r="W4541" s="259"/>
      <c r="X4541" s="259"/>
      <c r="Y4541" s="260"/>
      <c r="Z4541" t="s">
        <v>8458</v>
      </c>
      <c r="AA4541" t="s">
        <v>8459</v>
      </c>
      <c r="AB4541" t="s">
        <v>8460</v>
      </c>
      <c r="AC4541" s="261" t="str">
        <f>_xlfn.IFNA(IF(Table[[#This Row],[Programme Partner]]&lt;&gt;Table[[#This Row],[Implementing Partner]],CONCATENATE(Table[[#This Row],[Programme Partner]],"-",Table[[#This Row],[Implementing Partner]]),Table[[#This Row],[Programme Partner]]),"")</f>
        <v>UNHCR-NGOF</v>
      </c>
    </row>
    <row r="4542" spans="1:29" ht="16.5" customHeight="1">
      <c r="A4542" s="183"/>
      <c r="B4542" s="183" t="s">
        <v>8385</v>
      </c>
      <c r="C4542" s="195" t="s">
        <v>5273</v>
      </c>
      <c r="D4542" s="268" t="s">
        <v>5184</v>
      </c>
      <c r="E4542" s="233" t="s">
        <v>5273</v>
      </c>
      <c r="F4542" s="270" t="s">
        <v>27</v>
      </c>
      <c r="G4542" s="195" t="s">
        <v>8012</v>
      </c>
      <c r="H4542" t="s">
        <v>8364</v>
      </c>
      <c r="I4542" s="195" t="str">
        <f>IFERROR(VLOOKUP(Table[[#This Row],[Activity Details of Assistance]],WHAT!E:F,2,FALSE),"")</f>
        <v xml:space="preserve"># of door </v>
      </c>
      <c r="J4542" s="195"/>
      <c r="K4542">
        <v>132</v>
      </c>
      <c r="L4542" s="195" t="s">
        <v>28</v>
      </c>
      <c r="M4542" s="293" t="s">
        <v>13</v>
      </c>
      <c r="N4542" t="s">
        <v>14</v>
      </c>
      <c r="O4542" t="s">
        <v>307</v>
      </c>
      <c r="P4542" t="s">
        <v>1599</v>
      </c>
      <c r="Q4542" t="s">
        <v>4723</v>
      </c>
      <c r="R4542" s="230">
        <v>45230</v>
      </c>
      <c r="S4542" s="230">
        <v>45261</v>
      </c>
      <c r="T4542" t="s">
        <v>8407</v>
      </c>
      <c r="U4542" s="259"/>
      <c r="V4542" s="259"/>
      <c r="W4542" s="259"/>
      <c r="X4542" s="259"/>
      <c r="Y4542" s="260"/>
      <c r="Z4542" t="s">
        <v>8458</v>
      </c>
      <c r="AA4542" t="s">
        <v>8459</v>
      </c>
      <c r="AB4542" t="s">
        <v>8460</v>
      </c>
      <c r="AC4542" s="261" t="str">
        <f>_xlfn.IFNA(IF(Table[[#This Row],[Programme Partner]]&lt;&gt;Table[[#This Row],[Implementing Partner]],CONCATENATE(Table[[#This Row],[Programme Partner]],"-",Table[[#This Row],[Implementing Partner]]),Table[[#This Row],[Programme Partner]]),"")</f>
        <v>UNHCR-NGOF</v>
      </c>
    </row>
    <row r="4543" spans="1:29" ht="16.5" customHeight="1">
      <c r="A4543" s="183"/>
      <c r="B4543" s="183" t="s">
        <v>8385</v>
      </c>
      <c r="C4543" s="195" t="s">
        <v>5273</v>
      </c>
      <c r="D4543" s="268" t="s">
        <v>5184</v>
      </c>
      <c r="E4543" s="233" t="s">
        <v>5273</v>
      </c>
      <c r="F4543" s="270" t="s">
        <v>27</v>
      </c>
      <c r="G4543" s="195" t="s">
        <v>8012</v>
      </c>
      <c r="H4543" t="s">
        <v>8403</v>
      </c>
      <c r="I4543" s="195" t="str">
        <f>IFERROR(VLOOKUP(Table[[#This Row],[Activity Details of Assistance]],WHAT!E:F,2,FALSE),"")</f>
        <v># of door</v>
      </c>
      <c r="J4543" s="195"/>
      <c r="K4543">
        <v>4</v>
      </c>
      <c r="L4543" s="195" t="s">
        <v>28</v>
      </c>
      <c r="M4543" s="293" t="s">
        <v>13</v>
      </c>
      <c r="N4543" t="s">
        <v>14</v>
      </c>
      <c r="O4543" t="s">
        <v>307</v>
      </c>
      <c r="P4543" t="s">
        <v>1599</v>
      </c>
      <c r="Q4543" t="s">
        <v>4723</v>
      </c>
      <c r="R4543" s="230">
        <v>45230</v>
      </c>
      <c r="S4543" s="230">
        <v>45261</v>
      </c>
      <c r="T4543" t="s">
        <v>8407</v>
      </c>
      <c r="U4543" s="259"/>
      <c r="V4543" s="259"/>
      <c r="W4543" s="259"/>
      <c r="X4543" s="259"/>
      <c r="Y4543" s="260"/>
      <c r="Z4543" t="s">
        <v>8458</v>
      </c>
      <c r="AA4543" t="s">
        <v>8459</v>
      </c>
      <c r="AB4543" t="s">
        <v>8460</v>
      </c>
      <c r="AC4543" s="261" t="str">
        <f>_xlfn.IFNA(IF(Table[[#This Row],[Programme Partner]]&lt;&gt;Table[[#This Row],[Implementing Partner]],CONCATENATE(Table[[#This Row],[Programme Partner]],"-",Table[[#This Row],[Implementing Partner]]),Table[[#This Row],[Programme Partner]]),"")</f>
        <v>UNHCR-NGOF</v>
      </c>
    </row>
    <row r="4544" spans="1:29" ht="16.5" customHeight="1">
      <c r="A4544" s="183"/>
      <c r="B4544" s="183" t="s">
        <v>8385</v>
      </c>
      <c r="C4544" s="195" t="s">
        <v>5273</v>
      </c>
      <c r="D4544" s="268" t="s">
        <v>5184</v>
      </c>
      <c r="E4544" s="233" t="s">
        <v>5273</v>
      </c>
      <c r="F4544" s="270" t="s">
        <v>27</v>
      </c>
      <c r="G4544" s="195" t="s">
        <v>8012</v>
      </c>
      <c r="H4544" t="s">
        <v>8316</v>
      </c>
      <c r="I4544" s="195" t="str">
        <f>IFERROR(VLOOKUP(Table[[#This Row],[Activity Details of Assistance]],WHAT!E:F,2,FALSE),"")</f>
        <v># of door</v>
      </c>
      <c r="J4544" s="195"/>
      <c r="K4544">
        <v>3</v>
      </c>
      <c r="L4544" s="195" t="s">
        <v>28</v>
      </c>
      <c r="M4544" s="293" t="s">
        <v>13</v>
      </c>
      <c r="N4544" t="s">
        <v>14</v>
      </c>
      <c r="O4544" t="s">
        <v>307</v>
      </c>
      <c r="P4544" t="s">
        <v>1599</v>
      </c>
      <c r="Q4544" t="s">
        <v>4723</v>
      </c>
      <c r="R4544" s="230">
        <v>45230</v>
      </c>
      <c r="S4544" s="230">
        <v>45261</v>
      </c>
      <c r="T4544" t="s">
        <v>8407</v>
      </c>
      <c r="U4544" s="259"/>
      <c r="V4544" s="259"/>
      <c r="W4544" s="259"/>
      <c r="X4544" s="259"/>
      <c r="Y4544" s="260"/>
      <c r="Z4544" t="s">
        <v>8458</v>
      </c>
      <c r="AA4544" t="s">
        <v>8459</v>
      </c>
      <c r="AB4544" t="s">
        <v>8460</v>
      </c>
      <c r="AC4544" s="261" t="str">
        <f>_xlfn.IFNA(IF(Table[[#This Row],[Programme Partner]]&lt;&gt;Table[[#This Row],[Implementing Partner]],CONCATENATE(Table[[#This Row],[Programme Partner]],"-",Table[[#This Row],[Implementing Partner]]),Table[[#This Row],[Programme Partner]]),"")</f>
        <v>UNHCR-NGOF</v>
      </c>
    </row>
    <row r="4545" spans="1:29" ht="16.5" customHeight="1">
      <c r="A4545" s="183"/>
      <c r="B4545" s="183" t="s">
        <v>8385</v>
      </c>
      <c r="C4545" s="195" t="s">
        <v>5273</v>
      </c>
      <c r="D4545" s="268" t="s">
        <v>5184</v>
      </c>
      <c r="E4545" s="233" t="s">
        <v>5273</v>
      </c>
      <c r="F4545" s="270" t="s">
        <v>27</v>
      </c>
      <c r="G4545" s="195" t="s">
        <v>8012</v>
      </c>
      <c r="H4545" t="s">
        <v>8365</v>
      </c>
      <c r="I4545" s="195" t="str">
        <f>IFERROR(VLOOKUP(Table[[#This Row],[Activity Details of Assistance]],WHAT!E:F,2,FALSE),"")</f>
        <v># of door</v>
      </c>
      <c r="J4545" s="195"/>
      <c r="K4545">
        <v>374</v>
      </c>
      <c r="L4545" s="195" t="s">
        <v>28</v>
      </c>
      <c r="M4545" s="293" t="s">
        <v>13</v>
      </c>
      <c r="N4545" t="s">
        <v>14</v>
      </c>
      <c r="O4545" t="s">
        <v>307</v>
      </c>
      <c r="P4545" t="s">
        <v>1599</v>
      </c>
      <c r="Q4545" t="s">
        <v>4723</v>
      </c>
      <c r="R4545" s="230">
        <v>45230</v>
      </c>
      <c r="S4545" s="230">
        <v>45261</v>
      </c>
      <c r="T4545" t="s">
        <v>8407</v>
      </c>
      <c r="U4545" s="259"/>
      <c r="V4545" s="259"/>
      <c r="W4545" s="259"/>
      <c r="X4545" s="259"/>
      <c r="Y4545" s="260"/>
      <c r="Z4545" t="s">
        <v>8458</v>
      </c>
      <c r="AA4545" t="s">
        <v>8459</v>
      </c>
      <c r="AB4545" t="s">
        <v>8460</v>
      </c>
      <c r="AC4545" s="261" t="str">
        <f>_xlfn.IFNA(IF(Table[[#This Row],[Programme Partner]]&lt;&gt;Table[[#This Row],[Implementing Partner]],CONCATENATE(Table[[#This Row],[Programme Partner]],"-",Table[[#This Row],[Implementing Partner]]),Table[[#This Row],[Programme Partner]]),"")</f>
        <v>UNHCR-NGOF</v>
      </c>
    </row>
    <row r="4546" spans="1:29" ht="16.5" customHeight="1">
      <c r="A4546" s="183"/>
      <c r="B4546" s="183" t="s">
        <v>8385</v>
      </c>
      <c r="C4546" s="195" t="s">
        <v>5273</v>
      </c>
      <c r="D4546" s="268" t="s">
        <v>5184</v>
      </c>
      <c r="E4546" s="233" t="s">
        <v>5273</v>
      </c>
      <c r="F4546" s="270" t="s">
        <v>27</v>
      </c>
      <c r="G4546" s="195" t="s">
        <v>8012</v>
      </c>
      <c r="H4546" t="s">
        <v>8312</v>
      </c>
      <c r="I4546" s="195" t="str">
        <f>IFERROR(VLOOKUP(Table[[#This Row],[Activity Details of Assistance]],WHAT!E:F,2,FALSE),"")</f>
        <v># of door</v>
      </c>
      <c r="J4546" s="195"/>
      <c r="K4546">
        <v>577</v>
      </c>
      <c r="L4546" s="195" t="s">
        <v>28</v>
      </c>
      <c r="M4546" s="293" t="s">
        <v>13</v>
      </c>
      <c r="N4546" t="s">
        <v>14</v>
      </c>
      <c r="O4546" t="s">
        <v>307</v>
      </c>
      <c r="P4546" t="s">
        <v>1599</v>
      </c>
      <c r="Q4546" t="s">
        <v>4723</v>
      </c>
      <c r="R4546" s="230">
        <v>45230</v>
      </c>
      <c r="S4546" s="230">
        <v>45261</v>
      </c>
      <c r="T4546" t="s">
        <v>8407</v>
      </c>
      <c r="U4546" s="259"/>
      <c r="V4546" s="259"/>
      <c r="W4546" s="259"/>
      <c r="X4546" s="259"/>
      <c r="Y4546" s="260"/>
      <c r="Z4546" t="s">
        <v>8458</v>
      </c>
      <c r="AA4546" t="s">
        <v>8459</v>
      </c>
      <c r="AB4546" t="s">
        <v>8460</v>
      </c>
      <c r="AC4546" s="261" t="str">
        <f>_xlfn.IFNA(IF(Table[[#This Row],[Programme Partner]]&lt;&gt;Table[[#This Row],[Implementing Partner]],CONCATENATE(Table[[#This Row],[Programme Partner]],"-",Table[[#This Row],[Implementing Partner]]),Table[[#This Row],[Programme Partner]]),"")</f>
        <v>UNHCR-NGOF</v>
      </c>
    </row>
    <row r="4547" spans="1:29" ht="16.5" customHeight="1">
      <c r="A4547" s="183"/>
      <c r="B4547" s="183" t="s">
        <v>8385</v>
      </c>
      <c r="C4547" s="195" t="s">
        <v>5273</v>
      </c>
      <c r="D4547" s="268" t="s">
        <v>5184</v>
      </c>
      <c r="E4547" s="233" t="s">
        <v>5273</v>
      </c>
      <c r="F4547" s="270" t="s">
        <v>27</v>
      </c>
      <c r="G4547" s="195" t="s">
        <v>8013</v>
      </c>
      <c r="H4547" t="s">
        <v>8286</v>
      </c>
      <c r="I4547" s="195" t="str">
        <f>IFERROR(VLOOKUP(Table[[#This Row],[Activity Details of Assistance]],WHAT!E:F,2,FALSE),"")</f>
        <v># of HP sessions at community level</v>
      </c>
      <c r="J4547" s="195"/>
      <c r="K4547">
        <v>96</v>
      </c>
      <c r="L4547" s="195" t="s">
        <v>28</v>
      </c>
      <c r="M4547" s="293" t="s">
        <v>13</v>
      </c>
      <c r="N4547" t="s">
        <v>14</v>
      </c>
      <c r="O4547" t="s">
        <v>307</v>
      </c>
      <c r="P4547" t="s">
        <v>1599</v>
      </c>
      <c r="Q4547" t="s">
        <v>4723</v>
      </c>
      <c r="R4547" s="230">
        <v>45230</v>
      </c>
      <c r="S4547" s="230">
        <v>45261</v>
      </c>
      <c r="T4547" t="s">
        <v>8407</v>
      </c>
      <c r="U4547" s="259"/>
      <c r="V4547" s="259"/>
      <c r="W4547" s="259"/>
      <c r="X4547" s="259"/>
      <c r="Y4547" s="260"/>
      <c r="Z4547" t="s">
        <v>8458</v>
      </c>
      <c r="AA4547" t="s">
        <v>8459</v>
      </c>
      <c r="AB4547" t="s">
        <v>8460</v>
      </c>
      <c r="AC4547" s="261" t="str">
        <f>_xlfn.IFNA(IF(Table[[#This Row],[Programme Partner]]&lt;&gt;Table[[#This Row],[Implementing Partner]],CONCATENATE(Table[[#This Row],[Programme Partner]],"-",Table[[#This Row],[Implementing Partner]]),Table[[#This Row],[Programme Partner]]),"")</f>
        <v>UNHCR-NGOF</v>
      </c>
    </row>
    <row r="4548" spans="1:29" ht="16.5" customHeight="1">
      <c r="A4548" s="183"/>
      <c r="B4548" s="183" t="s">
        <v>8385</v>
      </c>
      <c r="C4548" s="195" t="s">
        <v>5273</v>
      </c>
      <c r="D4548" s="268" t="s">
        <v>5184</v>
      </c>
      <c r="E4548" s="233" t="s">
        <v>5273</v>
      </c>
      <c r="F4548" s="270" t="s">
        <v>27</v>
      </c>
      <c r="G4548" s="195" t="s">
        <v>8013</v>
      </c>
      <c r="H4548" t="s">
        <v>8287</v>
      </c>
      <c r="I4548" s="195" t="str">
        <f>IFERROR(VLOOKUP(Table[[#This Row],[Activity Details of Assistance]],WHAT!E:F,2,FALSE),"")</f>
        <v># of HP sessions at HH level</v>
      </c>
      <c r="J4548" s="195"/>
      <c r="K4548">
        <v>5786</v>
      </c>
      <c r="L4548" s="195" t="s">
        <v>28</v>
      </c>
      <c r="M4548" s="293" t="s">
        <v>13</v>
      </c>
      <c r="N4548" t="s">
        <v>14</v>
      </c>
      <c r="O4548" t="s">
        <v>307</v>
      </c>
      <c r="P4548" t="s">
        <v>1599</v>
      </c>
      <c r="Q4548" t="s">
        <v>4723</v>
      </c>
      <c r="R4548" s="230">
        <v>45230</v>
      </c>
      <c r="S4548" s="230">
        <v>45261</v>
      </c>
      <c r="T4548" t="s">
        <v>8407</v>
      </c>
      <c r="U4548" s="259"/>
      <c r="V4548" s="259"/>
      <c r="W4548" s="259"/>
      <c r="X4548" s="259"/>
      <c r="Y4548" s="260"/>
      <c r="Z4548" t="s">
        <v>8458</v>
      </c>
      <c r="AA4548" t="s">
        <v>8459</v>
      </c>
      <c r="AB4548" t="s">
        <v>8460</v>
      </c>
      <c r="AC4548" s="261" t="str">
        <f>_xlfn.IFNA(IF(Table[[#This Row],[Programme Partner]]&lt;&gt;Table[[#This Row],[Implementing Partner]],CONCATENATE(Table[[#This Row],[Programme Partner]],"-",Table[[#This Row],[Implementing Partner]]),Table[[#This Row],[Programme Partner]]),"")</f>
        <v>UNHCR-NGOF</v>
      </c>
    </row>
    <row r="4549" spans="1:29" ht="16.5" customHeight="1">
      <c r="A4549" s="183"/>
      <c r="B4549" s="183" t="s">
        <v>8385</v>
      </c>
      <c r="C4549" s="195" t="s">
        <v>5273</v>
      </c>
      <c r="D4549" s="268" t="s">
        <v>5184</v>
      </c>
      <c r="E4549" s="233" t="s">
        <v>5273</v>
      </c>
      <c r="F4549" s="270" t="s">
        <v>27</v>
      </c>
      <c r="G4549" s="195" t="s">
        <v>8013</v>
      </c>
      <c r="H4549" t="s">
        <v>8327</v>
      </c>
      <c r="I4549" s="195" t="str">
        <f>IFERROR(VLOOKUP(Table[[#This Row],[Activity Details of Assistance]],WHAT!E:F,2,FALSE),"")</f>
        <v># of HP sessions at institution level</v>
      </c>
      <c r="J4549" s="195"/>
      <c r="K4549">
        <v>8</v>
      </c>
      <c r="L4549" s="195" t="s">
        <v>28</v>
      </c>
      <c r="M4549" s="293" t="s">
        <v>13</v>
      </c>
      <c r="N4549" t="s">
        <v>14</v>
      </c>
      <c r="O4549" t="s">
        <v>307</v>
      </c>
      <c r="P4549" t="s">
        <v>1599</v>
      </c>
      <c r="Q4549" t="s">
        <v>4723</v>
      </c>
      <c r="R4549" s="230">
        <v>45230</v>
      </c>
      <c r="S4549" s="230">
        <v>45261</v>
      </c>
      <c r="T4549" t="s">
        <v>8407</v>
      </c>
      <c r="U4549" s="259"/>
      <c r="V4549" s="259"/>
      <c r="W4549" s="259"/>
      <c r="X4549" s="259"/>
      <c r="Y4549" s="260"/>
      <c r="Z4549" t="s">
        <v>8458</v>
      </c>
      <c r="AA4549" t="s">
        <v>8459</v>
      </c>
      <c r="AB4549" t="s">
        <v>8460</v>
      </c>
      <c r="AC4549" s="261" t="str">
        <f>_xlfn.IFNA(IF(Table[[#This Row],[Programme Partner]]&lt;&gt;Table[[#This Row],[Implementing Partner]],CONCATENATE(Table[[#This Row],[Programme Partner]],"-",Table[[#This Row],[Implementing Partner]]),Table[[#This Row],[Programme Partner]]),"")</f>
        <v>UNHCR-NGOF</v>
      </c>
    </row>
    <row r="4550" spans="1:29" ht="16.5" customHeight="1">
      <c r="A4550" s="183"/>
      <c r="B4550" s="183" t="s">
        <v>8385</v>
      </c>
      <c r="C4550" s="195" t="s">
        <v>5273</v>
      </c>
      <c r="D4550" s="268" t="s">
        <v>5184</v>
      </c>
      <c r="E4550" s="233" t="s">
        <v>5273</v>
      </c>
      <c r="F4550" s="270" t="s">
        <v>27</v>
      </c>
      <c r="G4550" s="195" t="s">
        <v>8013</v>
      </c>
      <c r="H4550" t="s">
        <v>8288</v>
      </c>
      <c r="I4550" s="195" t="str">
        <f>IFERROR(VLOOKUP(Table[[#This Row],[Activity Details of Assistance]],WHAT!E:F,2,FALSE),"")</f>
        <v># of handwashing station</v>
      </c>
      <c r="J4550" s="195"/>
      <c r="K4550">
        <v>1</v>
      </c>
      <c r="L4550" s="195" t="s">
        <v>28</v>
      </c>
      <c r="M4550" s="293" t="s">
        <v>13</v>
      </c>
      <c r="N4550" t="s">
        <v>14</v>
      </c>
      <c r="O4550" t="s">
        <v>307</v>
      </c>
      <c r="P4550" t="s">
        <v>1599</v>
      </c>
      <c r="Q4550" t="s">
        <v>4723</v>
      </c>
      <c r="R4550" s="230">
        <v>45230</v>
      </c>
      <c r="S4550" s="230">
        <v>45261</v>
      </c>
      <c r="T4550" t="s">
        <v>8407</v>
      </c>
      <c r="U4550" s="259"/>
      <c r="V4550" s="259"/>
      <c r="W4550" s="259"/>
      <c r="X4550" s="259"/>
      <c r="Y4550" s="260"/>
      <c r="Z4550" t="s">
        <v>8458</v>
      </c>
      <c r="AA4550" t="s">
        <v>8459</v>
      </c>
      <c r="AB4550" t="s">
        <v>8460</v>
      </c>
      <c r="AC4550" s="261" t="str">
        <f>_xlfn.IFNA(IF(Table[[#This Row],[Programme Partner]]&lt;&gt;Table[[#This Row],[Implementing Partner]],CONCATENATE(Table[[#This Row],[Programme Partner]],"-",Table[[#This Row],[Implementing Partner]]),Table[[#This Row],[Programme Partner]]),"")</f>
        <v>UNHCR-NGOF</v>
      </c>
    </row>
    <row r="4551" spans="1:29" ht="16.5" customHeight="1">
      <c r="A4551" s="183"/>
      <c r="B4551" s="183" t="s">
        <v>8385</v>
      </c>
      <c r="C4551" s="195" t="s">
        <v>5273</v>
      </c>
      <c r="D4551" s="268" t="s">
        <v>5184</v>
      </c>
      <c r="E4551" s="233" t="s">
        <v>5273</v>
      </c>
      <c r="F4551" s="270" t="s">
        <v>27</v>
      </c>
      <c r="G4551" s="195" t="s">
        <v>8014</v>
      </c>
      <c r="H4551" t="s">
        <v>8435</v>
      </c>
      <c r="I4551" s="195" t="str">
        <f>IFERROR(VLOOKUP(Table[[#This Row],[Activity Details of Assistance]],WHAT!E:F,2,FALSE),"")</f>
        <v># of household</v>
      </c>
      <c r="J4551" s="195"/>
      <c r="K4551">
        <v>3</v>
      </c>
      <c r="L4551" s="195" t="s">
        <v>28</v>
      </c>
      <c r="M4551" s="293" t="s">
        <v>13</v>
      </c>
      <c r="N4551" t="s">
        <v>14</v>
      </c>
      <c r="O4551" t="s">
        <v>307</v>
      </c>
      <c r="P4551" t="s">
        <v>1599</v>
      </c>
      <c r="Q4551" t="s">
        <v>4723</v>
      </c>
      <c r="R4551" s="230">
        <v>45230</v>
      </c>
      <c r="S4551" s="230">
        <v>45261</v>
      </c>
      <c r="T4551" t="s">
        <v>8407</v>
      </c>
      <c r="U4551" s="259"/>
      <c r="V4551" s="259"/>
      <c r="W4551" s="259"/>
      <c r="X4551" s="259"/>
      <c r="Y4551" s="260"/>
      <c r="Z4551" t="s">
        <v>8458</v>
      </c>
      <c r="AA4551" t="s">
        <v>8459</v>
      </c>
      <c r="AB4551" t="s">
        <v>8460</v>
      </c>
      <c r="AC4551" s="261" t="str">
        <f>_xlfn.IFNA(IF(Table[[#This Row],[Programme Partner]]&lt;&gt;Table[[#This Row],[Implementing Partner]],CONCATENATE(Table[[#This Row],[Programme Partner]],"-",Table[[#This Row],[Implementing Partner]]),Table[[#This Row],[Programme Partner]]),"")</f>
        <v>UNHCR-NGOF</v>
      </c>
    </row>
    <row r="4552" spans="1:29" ht="16.5" customHeight="1">
      <c r="A4552" s="183"/>
      <c r="B4552" s="183" t="s">
        <v>8385</v>
      </c>
      <c r="C4552" s="195" t="s">
        <v>5273</v>
      </c>
      <c r="D4552" s="268" t="s">
        <v>5184</v>
      </c>
      <c r="E4552" s="233" t="s">
        <v>5273</v>
      </c>
      <c r="F4552" s="270" t="s">
        <v>27</v>
      </c>
      <c r="G4552" s="195" t="s">
        <v>8013</v>
      </c>
      <c r="H4552" t="s">
        <v>8338</v>
      </c>
      <c r="I4552" s="195" t="str">
        <f>IFERROR(VLOOKUP(Table[[#This Row],[Activity Details of Assistance]],WHAT!E:F,2,FALSE),"")</f>
        <v># of facilities</v>
      </c>
      <c r="J4552" s="195"/>
      <c r="K4552">
        <v>1568</v>
      </c>
      <c r="L4552" s="195" t="s">
        <v>28</v>
      </c>
      <c r="M4552" s="293" t="s">
        <v>13</v>
      </c>
      <c r="N4552" t="s">
        <v>14</v>
      </c>
      <c r="O4552" t="s">
        <v>307</v>
      </c>
      <c r="P4552" t="s">
        <v>1599</v>
      </c>
      <c r="Q4552" t="s">
        <v>4723</v>
      </c>
      <c r="R4552" s="230">
        <v>45230</v>
      </c>
      <c r="S4552" s="230">
        <v>45261</v>
      </c>
      <c r="T4552" t="s">
        <v>8407</v>
      </c>
      <c r="U4552" s="259"/>
      <c r="V4552" s="259"/>
      <c r="W4552" s="259"/>
      <c r="X4552" s="259"/>
      <c r="Y4552" s="260"/>
      <c r="Z4552" t="s">
        <v>8458</v>
      </c>
      <c r="AA4552" t="s">
        <v>8459</v>
      </c>
      <c r="AB4552" t="s">
        <v>8460</v>
      </c>
      <c r="AC4552" s="261" t="str">
        <f>_xlfn.IFNA(IF(Table[[#This Row],[Programme Partner]]&lt;&gt;Table[[#This Row],[Implementing Partner]],CONCATENATE(Table[[#This Row],[Programme Partner]],"-",Table[[#This Row],[Implementing Partner]]),Table[[#This Row],[Programme Partner]]),"")</f>
        <v>UNHCR-NGOF</v>
      </c>
    </row>
    <row r="4553" spans="1:29" ht="16.5" customHeight="1">
      <c r="A4553" s="183"/>
      <c r="B4553" s="183" t="s">
        <v>8385</v>
      </c>
      <c r="C4553" s="195" t="s">
        <v>5273</v>
      </c>
      <c r="D4553" s="268" t="s">
        <v>5184</v>
      </c>
      <c r="E4553" s="233" t="s">
        <v>5273</v>
      </c>
      <c r="F4553" s="270" t="s">
        <v>27</v>
      </c>
      <c r="G4553" s="195" t="s">
        <v>8014</v>
      </c>
      <c r="H4553" t="s">
        <v>8313</v>
      </c>
      <c r="I4553" s="195" t="str">
        <f>IFERROR(VLOOKUP(Table[[#This Row],[Activity Details of Assistance]],WHAT!E:F,2,FALSE),"")</f>
        <v># of campaign per camp </v>
      </c>
      <c r="J4553" s="195"/>
      <c r="K4553">
        <v>6</v>
      </c>
      <c r="L4553" s="195" t="s">
        <v>28</v>
      </c>
      <c r="M4553" s="293" t="s">
        <v>13</v>
      </c>
      <c r="N4553" t="s">
        <v>14</v>
      </c>
      <c r="O4553" t="s">
        <v>307</v>
      </c>
      <c r="P4553" t="s">
        <v>1599</v>
      </c>
      <c r="Q4553" t="s">
        <v>4723</v>
      </c>
      <c r="R4553" s="230">
        <v>45230</v>
      </c>
      <c r="S4553" s="230">
        <v>45261</v>
      </c>
      <c r="T4553" t="s">
        <v>8407</v>
      </c>
      <c r="U4553" s="259"/>
      <c r="V4553" s="259"/>
      <c r="W4553" s="259"/>
      <c r="X4553" s="259"/>
      <c r="Y4553" s="260"/>
      <c r="Z4553" t="s">
        <v>8458</v>
      </c>
      <c r="AA4553" t="s">
        <v>8459</v>
      </c>
      <c r="AB4553" t="s">
        <v>8460</v>
      </c>
      <c r="AC4553" s="261" t="str">
        <f>_xlfn.IFNA(IF(Table[[#This Row],[Programme Partner]]&lt;&gt;Table[[#This Row],[Implementing Partner]],CONCATENATE(Table[[#This Row],[Programme Partner]],"-",Table[[#This Row],[Implementing Partner]]),Table[[#This Row],[Programme Partner]]),"")</f>
        <v>UNHCR-NGOF</v>
      </c>
    </row>
    <row r="4554" spans="1:29" ht="16.5" customHeight="1">
      <c r="A4554" s="183"/>
      <c r="B4554" s="183" t="s">
        <v>8385</v>
      </c>
      <c r="C4554" s="195" t="s">
        <v>5273</v>
      </c>
      <c r="D4554" s="268" t="s">
        <v>5184</v>
      </c>
      <c r="E4554" s="233" t="s">
        <v>5273</v>
      </c>
      <c r="F4554" s="270" t="s">
        <v>27</v>
      </c>
      <c r="G4554" s="195" t="s">
        <v>8014</v>
      </c>
      <c r="H4554" t="s">
        <v>8401</v>
      </c>
      <c r="I4554" s="195" t="str">
        <f>IFERROR(VLOOKUP(Table[[#This Row],[Activity Details of Assistance]],WHAT!E:F,2,FALSE),"")</f>
        <v># of household</v>
      </c>
      <c r="J4554" s="195"/>
      <c r="K4554">
        <v>6456</v>
      </c>
      <c r="L4554" s="195" t="s">
        <v>28</v>
      </c>
      <c r="M4554" s="293" t="s">
        <v>13</v>
      </c>
      <c r="N4554" t="s">
        <v>14</v>
      </c>
      <c r="O4554" t="s">
        <v>307</v>
      </c>
      <c r="P4554" t="s">
        <v>1599</v>
      </c>
      <c r="Q4554" t="s">
        <v>4723</v>
      </c>
      <c r="R4554" s="230">
        <v>45230</v>
      </c>
      <c r="S4554" s="230">
        <v>45261</v>
      </c>
      <c r="T4554" t="s">
        <v>8407</v>
      </c>
      <c r="U4554" s="259"/>
      <c r="V4554" s="259"/>
      <c r="W4554" s="259"/>
      <c r="X4554" s="259"/>
      <c r="Y4554" s="260"/>
      <c r="Z4554" t="s">
        <v>8458</v>
      </c>
      <c r="AA4554" t="s">
        <v>8459</v>
      </c>
      <c r="AB4554" t="s">
        <v>8460</v>
      </c>
      <c r="AC4554" s="261" t="str">
        <f>_xlfn.IFNA(IF(Table[[#This Row],[Programme Partner]]&lt;&gt;Table[[#This Row],[Implementing Partner]],CONCATENATE(Table[[#This Row],[Programme Partner]],"-",Table[[#This Row],[Implementing Partner]]),Table[[#This Row],[Programme Partner]]),"")</f>
        <v>UNHCR-NGOF</v>
      </c>
    </row>
    <row r="4555" spans="1:29" ht="16.5" customHeight="1">
      <c r="A4555" s="183"/>
      <c r="B4555" s="183" t="s">
        <v>8385</v>
      </c>
      <c r="C4555" s="195" t="s">
        <v>5148</v>
      </c>
      <c r="D4555" s="268" t="s">
        <v>4993</v>
      </c>
      <c r="E4555" s="233" t="s">
        <v>5148</v>
      </c>
      <c r="F4555" s="270" t="s">
        <v>27</v>
      </c>
      <c r="G4555" s="195" t="s">
        <v>8011</v>
      </c>
      <c r="H4555" t="s">
        <v>8363</v>
      </c>
      <c r="I4555" s="195" t="str">
        <f>IFERROR(VLOOKUP(Table[[#This Row],[Activity Details of Assistance]],WHAT!E:F,2,FALSE),"")</f>
        <v># of tube well</v>
      </c>
      <c r="J4555" s="195"/>
      <c r="K4555">
        <v>217</v>
      </c>
      <c r="L4555" s="195" t="s">
        <v>28</v>
      </c>
      <c r="M4555" s="293" t="s">
        <v>13</v>
      </c>
      <c r="N4555" t="s">
        <v>14</v>
      </c>
      <c r="O4555" t="s">
        <v>309</v>
      </c>
      <c r="P4555" t="s">
        <v>1606</v>
      </c>
      <c r="Q4555" t="s">
        <v>20</v>
      </c>
      <c r="R4555" s="230">
        <v>45230</v>
      </c>
      <c r="S4555" s="230">
        <v>45261</v>
      </c>
      <c r="T4555" t="s">
        <v>8407</v>
      </c>
      <c r="U4555" s="259"/>
      <c r="V4555" s="259"/>
      <c r="W4555" s="259"/>
      <c r="X4555" s="259"/>
      <c r="Y4555" s="260"/>
      <c r="Z4555" t="s">
        <v>8283</v>
      </c>
      <c r="AA4555" t="s">
        <v>8278</v>
      </c>
      <c r="AB4555">
        <v>1813213381</v>
      </c>
      <c r="AC4555" s="261" t="str">
        <f>_xlfn.IFNA(IF(Table[[#This Row],[Programme Partner]]&lt;&gt;Table[[#This Row],[Implementing Partner]],CONCATENATE(Table[[#This Row],[Programme Partner]],"-",Table[[#This Row],[Implementing Partner]]),Table[[#This Row],[Programme Partner]]),"")</f>
        <v>IOM-ACF</v>
      </c>
    </row>
    <row r="4556" spans="1:29" ht="16.5" customHeight="1">
      <c r="A4556" s="183"/>
      <c r="B4556" s="183" t="s">
        <v>8385</v>
      </c>
      <c r="C4556" s="195" t="s">
        <v>5148</v>
      </c>
      <c r="D4556" s="268" t="s">
        <v>4993</v>
      </c>
      <c r="E4556" s="233" t="s">
        <v>5148</v>
      </c>
      <c r="F4556" s="270" t="s">
        <v>27</v>
      </c>
      <c r="G4556" s="195" t="s">
        <v>8012</v>
      </c>
      <c r="H4556" t="s">
        <v>8364</v>
      </c>
      <c r="I4556" s="195" t="str">
        <f>IFERROR(VLOOKUP(Table[[#This Row],[Activity Details of Assistance]],WHAT!E:F,2,FALSE),"")</f>
        <v xml:space="preserve"># of door </v>
      </c>
      <c r="J4556" s="195"/>
      <c r="K4556">
        <v>50</v>
      </c>
      <c r="L4556" s="195" t="s">
        <v>28</v>
      </c>
      <c r="M4556" s="293" t="s">
        <v>13</v>
      </c>
      <c r="N4556" t="s">
        <v>14</v>
      </c>
      <c r="O4556" t="s">
        <v>309</v>
      </c>
      <c r="P4556" t="s">
        <v>1606</v>
      </c>
      <c r="Q4556" t="s">
        <v>20</v>
      </c>
      <c r="R4556" s="230">
        <v>45230</v>
      </c>
      <c r="S4556" s="230">
        <v>45261</v>
      </c>
      <c r="T4556" t="s">
        <v>8407</v>
      </c>
      <c r="U4556" s="259"/>
      <c r="V4556" s="259"/>
      <c r="W4556" s="259"/>
      <c r="X4556" s="259"/>
      <c r="Y4556" s="260"/>
      <c r="Z4556" t="s">
        <v>8283</v>
      </c>
      <c r="AA4556" t="s">
        <v>8278</v>
      </c>
      <c r="AB4556">
        <v>1813213381</v>
      </c>
      <c r="AC4556" s="261" t="str">
        <f>_xlfn.IFNA(IF(Table[[#This Row],[Programme Partner]]&lt;&gt;Table[[#This Row],[Implementing Partner]],CONCATENATE(Table[[#This Row],[Programme Partner]],"-",Table[[#This Row],[Implementing Partner]]),Table[[#This Row],[Programme Partner]]),"")</f>
        <v>IOM-ACF</v>
      </c>
    </row>
    <row r="4557" spans="1:29" ht="16.5" customHeight="1">
      <c r="A4557" s="183"/>
      <c r="B4557" s="183" t="s">
        <v>8385</v>
      </c>
      <c r="C4557" s="195" t="s">
        <v>5148</v>
      </c>
      <c r="D4557" s="268" t="s">
        <v>4993</v>
      </c>
      <c r="E4557" s="233" t="s">
        <v>5148</v>
      </c>
      <c r="F4557" s="270" t="s">
        <v>27</v>
      </c>
      <c r="G4557" s="195" t="s">
        <v>8012</v>
      </c>
      <c r="H4557" t="s">
        <v>8365</v>
      </c>
      <c r="I4557" s="195" t="str">
        <f>IFERROR(VLOOKUP(Table[[#This Row],[Activity Details of Assistance]],WHAT!E:F,2,FALSE),"")</f>
        <v># of door</v>
      </c>
      <c r="J4557" s="195"/>
      <c r="K4557">
        <v>185</v>
      </c>
      <c r="L4557" s="195" t="s">
        <v>28</v>
      </c>
      <c r="M4557" s="293" t="s">
        <v>13</v>
      </c>
      <c r="N4557" t="s">
        <v>14</v>
      </c>
      <c r="O4557" t="s">
        <v>309</v>
      </c>
      <c r="P4557" t="s">
        <v>1606</v>
      </c>
      <c r="Q4557" t="s">
        <v>20</v>
      </c>
      <c r="R4557" s="230">
        <v>45230</v>
      </c>
      <c r="S4557" s="230">
        <v>45261</v>
      </c>
      <c r="T4557" t="s">
        <v>8407</v>
      </c>
      <c r="U4557" s="259"/>
      <c r="V4557" s="259"/>
      <c r="W4557" s="259"/>
      <c r="X4557" s="259"/>
      <c r="Y4557" s="260"/>
      <c r="Z4557" t="s">
        <v>8283</v>
      </c>
      <c r="AA4557" t="s">
        <v>8278</v>
      </c>
      <c r="AB4557">
        <v>1813213381</v>
      </c>
      <c r="AC4557" s="261" t="str">
        <f>_xlfn.IFNA(IF(Table[[#This Row],[Programme Partner]]&lt;&gt;Table[[#This Row],[Implementing Partner]],CONCATENATE(Table[[#This Row],[Programme Partner]],"-",Table[[#This Row],[Implementing Partner]]),Table[[#This Row],[Programme Partner]]),"")</f>
        <v>IOM-ACF</v>
      </c>
    </row>
    <row r="4558" spans="1:29" ht="16.5" customHeight="1">
      <c r="A4558" s="183"/>
      <c r="B4558" s="183" t="s">
        <v>8385</v>
      </c>
      <c r="C4558" s="195" t="s">
        <v>5148</v>
      </c>
      <c r="D4558" s="268" t="s">
        <v>4993</v>
      </c>
      <c r="E4558" s="233" t="s">
        <v>5148</v>
      </c>
      <c r="F4558" s="270" t="s">
        <v>27</v>
      </c>
      <c r="G4558" s="195" t="s">
        <v>8012</v>
      </c>
      <c r="H4558" t="s">
        <v>8312</v>
      </c>
      <c r="I4558" s="195" t="str">
        <f>IFERROR(VLOOKUP(Table[[#This Row],[Activity Details of Assistance]],WHAT!E:F,2,FALSE),"")</f>
        <v># of door</v>
      </c>
      <c r="J4558" s="195"/>
      <c r="K4558">
        <v>581</v>
      </c>
      <c r="L4558" s="195" t="s">
        <v>28</v>
      </c>
      <c r="M4558" s="293" t="s">
        <v>13</v>
      </c>
      <c r="N4558" t="s">
        <v>14</v>
      </c>
      <c r="O4558" t="s">
        <v>309</v>
      </c>
      <c r="P4558" t="s">
        <v>1606</v>
      </c>
      <c r="Q4558" t="s">
        <v>20</v>
      </c>
      <c r="R4558" s="230">
        <v>45230</v>
      </c>
      <c r="S4558" s="230">
        <v>45261</v>
      </c>
      <c r="T4558" t="s">
        <v>8407</v>
      </c>
      <c r="U4558" s="259"/>
      <c r="V4558" s="259"/>
      <c r="W4558" s="259"/>
      <c r="X4558" s="259"/>
      <c r="Y4558" s="260"/>
      <c r="Z4558" t="s">
        <v>8283</v>
      </c>
      <c r="AA4558" t="s">
        <v>8278</v>
      </c>
      <c r="AB4558">
        <v>1813213381</v>
      </c>
      <c r="AC4558" s="261" t="str">
        <f>_xlfn.IFNA(IF(Table[[#This Row],[Programme Partner]]&lt;&gt;Table[[#This Row],[Implementing Partner]],CONCATENATE(Table[[#This Row],[Programme Partner]],"-",Table[[#This Row],[Implementing Partner]]),Table[[#This Row],[Programme Partner]]),"")</f>
        <v>IOM-ACF</v>
      </c>
    </row>
    <row r="4559" spans="1:29" ht="16.5" customHeight="1">
      <c r="A4559" s="183"/>
      <c r="B4559" s="183" t="s">
        <v>8385</v>
      </c>
      <c r="C4559" s="195" t="s">
        <v>5148</v>
      </c>
      <c r="D4559" s="268" t="s">
        <v>4993</v>
      </c>
      <c r="E4559" s="233" t="s">
        <v>5148</v>
      </c>
      <c r="F4559" s="270" t="s">
        <v>27</v>
      </c>
      <c r="G4559" s="195" t="s">
        <v>8013</v>
      </c>
      <c r="H4559" t="s">
        <v>8322</v>
      </c>
      <c r="I4559" s="195" t="str">
        <f>IFERROR(VLOOKUP(Table[[#This Row],[Activity Details of Assistance]],WHAT!E:F,2,FALSE),"")</f>
        <v># of female in reproductive age</v>
      </c>
      <c r="J4559" s="195"/>
      <c r="K4559">
        <v>8491</v>
      </c>
      <c r="L4559" s="195" t="s">
        <v>28</v>
      </c>
      <c r="M4559" s="293" t="s">
        <v>13</v>
      </c>
      <c r="N4559" t="s">
        <v>14</v>
      </c>
      <c r="O4559" t="s">
        <v>309</v>
      </c>
      <c r="P4559" t="s">
        <v>1606</v>
      </c>
      <c r="Q4559" t="s">
        <v>20</v>
      </c>
      <c r="R4559" s="230">
        <v>45230</v>
      </c>
      <c r="S4559" s="230">
        <v>45261</v>
      </c>
      <c r="T4559" t="s">
        <v>8407</v>
      </c>
      <c r="U4559" s="259"/>
      <c r="V4559" s="259"/>
      <c r="W4559" s="259"/>
      <c r="X4559" s="259"/>
      <c r="Y4559" s="260"/>
      <c r="Z4559" t="s">
        <v>8283</v>
      </c>
      <c r="AA4559" t="s">
        <v>8278</v>
      </c>
      <c r="AB4559">
        <v>1813213381</v>
      </c>
      <c r="AC4559" s="261" t="str">
        <f>_xlfn.IFNA(IF(Table[[#This Row],[Programme Partner]]&lt;&gt;Table[[#This Row],[Implementing Partner]],CONCATENATE(Table[[#This Row],[Programme Partner]],"-",Table[[#This Row],[Implementing Partner]]),Table[[#This Row],[Programme Partner]]),"")</f>
        <v>IOM-ACF</v>
      </c>
    </row>
    <row r="4560" spans="1:29" ht="16.5" customHeight="1">
      <c r="A4560" s="183"/>
      <c r="B4560" s="183" t="s">
        <v>8385</v>
      </c>
      <c r="C4560" s="195" t="s">
        <v>5148</v>
      </c>
      <c r="D4560" s="268" t="s">
        <v>4993</v>
      </c>
      <c r="E4560" s="233" t="s">
        <v>5148</v>
      </c>
      <c r="F4560" s="270" t="s">
        <v>27</v>
      </c>
      <c r="G4560" s="195" t="s">
        <v>8013</v>
      </c>
      <c r="H4560" t="s">
        <v>8288</v>
      </c>
      <c r="I4560" s="195" t="str">
        <f>IFERROR(VLOOKUP(Table[[#This Row],[Activity Details of Assistance]],WHAT!E:F,2,FALSE),"")</f>
        <v># of handwashing station</v>
      </c>
      <c r="J4560" s="195"/>
      <c r="K4560">
        <v>15</v>
      </c>
      <c r="L4560" s="195" t="s">
        <v>28</v>
      </c>
      <c r="M4560" s="293" t="s">
        <v>13</v>
      </c>
      <c r="N4560" t="s">
        <v>14</v>
      </c>
      <c r="O4560" t="s">
        <v>309</v>
      </c>
      <c r="P4560" t="s">
        <v>1606</v>
      </c>
      <c r="Q4560" t="s">
        <v>20</v>
      </c>
      <c r="R4560" s="230">
        <v>45230</v>
      </c>
      <c r="S4560" s="230">
        <v>45261</v>
      </c>
      <c r="T4560" t="s">
        <v>8407</v>
      </c>
      <c r="U4560" s="259"/>
      <c r="V4560" s="259"/>
      <c r="W4560" s="259"/>
      <c r="X4560" s="259"/>
      <c r="Y4560" s="260"/>
      <c r="Z4560" t="s">
        <v>8283</v>
      </c>
      <c r="AA4560" t="s">
        <v>8278</v>
      </c>
      <c r="AB4560">
        <v>1813213381</v>
      </c>
      <c r="AC4560" s="261" t="str">
        <f>_xlfn.IFNA(IF(Table[[#This Row],[Programme Partner]]&lt;&gt;Table[[#This Row],[Implementing Partner]],CONCATENATE(Table[[#This Row],[Programme Partner]],"-",Table[[#This Row],[Implementing Partner]]),Table[[#This Row],[Programme Partner]]),"")</f>
        <v>IOM-ACF</v>
      </c>
    </row>
    <row r="4561" spans="1:29" ht="16.5" customHeight="1">
      <c r="A4561" s="183"/>
      <c r="B4561" s="183" t="s">
        <v>8385</v>
      </c>
      <c r="C4561" s="195" t="s">
        <v>5148</v>
      </c>
      <c r="D4561" s="268" t="s">
        <v>4993</v>
      </c>
      <c r="E4561" s="233" t="s">
        <v>5148</v>
      </c>
      <c r="F4561" s="270" t="s">
        <v>27</v>
      </c>
      <c r="G4561" s="195" t="s">
        <v>8014</v>
      </c>
      <c r="H4561" t="s">
        <v>8313</v>
      </c>
      <c r="I4561" s="195" t="str">
        <f>IFERROR(VLOOKUP(Table[[#This Row],[Activity Details of Assistance]],WHAT!E:F,2,FALSE),"")</f>
        <v># of campaign per camp </v>
      </c>
      <c r="J4561" s="195"/>
      <c r="K4561">
        <v>22</v>
      </c>
      <c r="L4561" s="195" t="s">
        <v>28</v>
      </c>
      <c r="M4561" s="293" t="s">
        <v>13</v>
      </c>
      <c r="N4561" t="s">
        <v>14</v>
      </c>
      <c r="O4561" t="s">
        <v>309</v>
      </c>
      <c r="P4561" t="s">
        <v>1606</v>
      </c>
      <c r="Q4561" t="s">
        <v>20</v>
      </c>
      <c r="R4561" s="230">
        <v>45230</v>
      </c>
      <c r="S4561" s="230">
        <v>45261</v>
      </c>
      <c r="T4561" t="s">
        <v>8407</v>
      </c>
      <c r="U4561" s="259"/>
      <c r="V4561" s="259"/>
      <c r="W4561" s="259"/>
      <c r="X4561" s="259"/>
      <c r="Y4561" s="260"/>
      <c r="Z4561" t="s">
        <v>8283</v>
      </c>
      <c r="AA4561" t="s">
        <v>8278</v>
      </c>
      <c r="AB4561">
        <v>1813213381</v>
      </c>
      <c r="AC4561" s="261" t="str">
        <f>_xlfn.IFNA(IF(Table[[#This Row],[Programme Partner]]&lt;&gt;Table[[#This Row],[Implementing Partner]],CONCATENATE(Table[[#This Row],[Programme Partner]],"-",Table[[#This Row],[Implementing Partner]]),Table[[#This Row],[Programme Partner]]),"")</f>
        <v>IOM-ACF</v>
      </c>
    </row>
    <row r="4562" spans="1:29" ht="16.5" customHeight="1">
      <c r="A4562" s="183"/>
      <c r="B4562" s="183" t="s">
        <v>8385</v>
      </c>
      <c r="C4562" s="195" t="s">
        <v>5148</v>
      </c>
      <c r="D4562" s="268" t="s">
        <v>4993</v>
      </c>
      <c r="E4562" s="233" t="s">
        <v>5148</v>
      </c>
      <c r="F4562" s="270" t="s">
        <v>27</v>
      </c>
      <c r="G4562" s="195" t="s">
        <v>8014</v>
      </c>
      <c r="H4562" t="s">
        <v>8414</v>
      </c>
      <c r="I4562" s="195" t="str">
        <f>IFERROR(VLOOKUP(Table[[#This Row],[Activity Details of Assistance]],WHAT!E:F,2,FALSE),"")</f>
        <v># of 80L/120L bin</v>
      </c>
      <c r="J4562" s="195"/>
      <c r="K4562">
        <v>6</v>
      </c>
      <c r="L4562" s="195" t="s">
        <v>28</v>
      </c>
      <c r="M4562" s="293" t="s">
        <v>13</v>
      </c>
      <c r="N4562" t="s">
        <v>14</v>
      </c>
      <c r="O4562" t="s">
        <v>309</v>
      </c>
      <c r="P4562" t="s">
        <v>1606</v>
      </c>
      <c r="Q4562" t="s">
        <v>20</v>
      </c>
      <c r="R4562" s="230">
        <v>45230</v>
      </c>
      <c r="S4562" s="230">
        <v>45261</v>
      </c>
      <c r="T4562" t="s">
        <v>8407</v>
      </c>
      <c r="U4562" s="259"/>
      <c r="V4562" s="259"/>
      <c r="W4562" s="259"/>
      <c r="X4562" s="259"/>
      <c r="Y4562" s="260"/>
      <c r="Z4562" t="s">
        <v>8283</v>
      </c>
      <c r="AA4562" t="s">
        <v>8278</v>
      </c>
      <c r="AB4562">
        <v>1813213381</v>
      </c>
      <c r="AC4562" s="261" t="str">
        <f>_xlfn.IFNA(IF(Table[[#This Row],[Programme Partner]]&lt;&gt;Table[[#This Row],[Implementing Partner]],CONCATENATE(Table[[#This Row],[Programme Partner]],"-",Table[[#This Row],[Implementing Partner]]),Table[[#This Row],[Programme Partner]]),"")</f>
        <v>IOM-ACF</v>
      </c>
    </row>
    <row r="4563" spans="1:29" ht="16.5" customHeight="1">
      <c r="A4563" s="183"/>
      <c r="B4563" s="183" t="s">
        <v>8385</v>
      </c>
      <c r="C4563" s="195" t="s">
        <v>5148</v>
      </c>
      <c r="D4563" s="268" t="s">
        <v>4993</v>
      </c>
      <c r="E4563" s="233" t="s">
        <v>5148</v>
      </c>
      <c r="F4563" s="270" t="s">
        <v>27</v>
      </c>
      <c r="G4563" s="195" t="s">
        <v>8014</v>
      </c>
      <c r="H4563" t="s">
        <v>8401</v>
      </c>
      <c r="I4563" s="195" t="str">
        <f>IFERROR(VLOOKUP(Table[[#This Row],[Activity Details of Assistance]],WHAT!E:F,2,FALSE),"")</f>
        <v># of household</v>
      </c>
      <c r="J4563" s="195"/>
      <c r="K4563">
        <v>6055</v>
      </c>
      <c r="L4563" s="195" t="s">
        <v>28</v>
      </c>
      <c r="M4563" s="293" t="s">
        <v>13</v>
      </c>
      <c r="N4563" t="s">
        <v>14</v>
      </c>
      <c r="O4563" t="s">
        <v>309</v>
      </c>
      <c r="P4563" t="s">
        <v>1606</v>
      </c>
      <c r="Q4563" t="s">
        <v>20</v>
      </c>
      <c r="R4563" s="230">
        <v>45230</v>
      </c>
      <c r="S4563" s="230">
        <v>45261</v>
      </c>
      <c r="T4563" t="s">
        <v>8407</v>
      </c>
      <c r="U4563" s="259"/>
      <c r="V4563" s="259"/>
      <c r="W4563" s="259"/>
      <c r="X4563" s="259"/>
      <c r="Y4563" s="260"/>
      <c r="Z4563" t="s">
        <v>8283</v>
      </c>
      <c r="AA4563" t="s">
        <v>8278</v>
      </c>
      <c r="AB4563">
        <v>1813213381</v>
      </c>
      <c r="AC4563" s="261" t="str">
        <f>_xlfn.IFNA(IF(Table[[#This Row],[Programme Partner]]&lt;&gt;Table[[#This Row],[Implementing Partner]],CONCATENATE(Table[[#This Row],[Programme Partner]],"-",Table[[#This Row],[Implementing Partner]]),Table[[#This Row],[Programme Partner]]),"")</f>
        <v>IOM-ACF</v>
      </c>
    </row>
    <row r="4564" spans="1:29" ht="16.5" customHeight="1">
      <c r="A4564" s="183"/>
      <c r="B4564" s="183" t="s">
        <v>8385</v>
      </c>
      <c r="C4564" s="195" t="s">
        <v>5273</v>
      </c>
      <c r="D4564" s="268" t="s">
        <v>5184</v>
      </c>
      <c r="E4564" s="233" t="s">
        <v>5273</v>
      </c>
      <c r="F4564" s="270" t="s">
        <v>27</v>
      </c>
      <c r="G4564" s="195" t="s">
        <v>8012</v>
      </c>
      <c r="H4564" t="s">
        <v>8318</v>
      </c>
      <c r="I4564" s="195" t="str">
        <f>IFERROR(VLOOKUP(Table[[#This Row],[Activity Details of Assistance]],WHAT!E:F,2,FALSE),"")</f>
        <v># of door</v>
      </c>
      <c r="J4564" s="195"/>
      <c r="K4564">
        <v>1</v>
      </c>
      <c r="L4564" s="195" t="s">
        <v>28</v>
      </c>
      <c r="M4564" s="293" t="s">
        <v>13</v>
      </c>
      <c r="N4564" t="s">
        <v>14</v>
      </c>
      <c r="O4564" t="s">
        <v>307</v>
      </c>
      <c r="P4564" t="s">
        <v>1599</v>
      </c>
      <c r="Q4564" t="s">
        <v>5697</v>
      </c>
      <c r="R4564" s="230">
        <v>45230</v>
      </c>
      <c r="S4564" s="230">
        <v>45261</v>
      </c>
      <c r="T4564" t="s">
        <v>8407</v>
      </c>
      <c r="U4564" s="259"/>
      <c r="V4564" s="259"/>
      <c r="W4564" s="259"/>
      <c r="X4564" s="259"/>
      <c r="Y4564" s="260"/>
      <c r="Z4564" t="s">
        <v>8458</v>
      </c>
      <c r="AA4564" t="s">
        <v>8459</v>
      </c>
      <c r="AB4564" t="s">
        <v>8460</v>
      </c>
      <c r="AC4564" s="261" t="str">
        <f>_xlfn.IFNA(IF(Table[[#This Row],[Programme Partner]]&lt;&gt;Table[[#This Row],[Implementing Partner]],CONCATENATE(Table[[#This Row],[Programme Partner]],"-",Table[[#This Row],[Implementing Partner]]),Table[[#This Row],[Programme Partner]]),"")</f>
        <v>UNHCR-NGOF</v>
      </c>
    </row>
    <row r="4565" spans="1:29" ht="16.5" customHeight="1">
      <c r="A4565" s="183"/>
      <c r="B4565" s="183" t="s">
        <v>8385</v>
      </c>
      <c r="C4565" s="195" t="s">
        <v>5273</v>
      </c>
      <c r="D4565" s="268" t="s">
        <v>5184</v>
      </c>
      <c r="E4565" s="233" t="s">
        <v>5273</v>
      </c>
      <c r="F4565" s="270" t="s">
        <v>27</v>
      </c>
      <c r="G4565" s="195" t="s">
        <v>8012</v>
      </c>
      <c r="H4565" t="s">
        <v>8323</v>
      </c>
      <c r="I4565" s="195" t="str">
        <f>IFERROR(VLOOKUP(Table[[#This Row],[Activity Details of Assistance]],WHAT!E:F,2,FALSE),"")</f>
        <v xml:space="preserve"># of door </v>
      </c>
      <c r="J4565" s="195"/>
      <c r="K4565">
        <v>1</v>
      </c>
      <c r="L4565" s="195" t="s">
        <v>28</v>
      </c>
      <c r="M4565" s="293" t="s">
        <v>13</v>
      </c>
      <c r="N4565" t="s">
        <v>14</v>
      </c>
      <c r="O4565" t="s">
        <v>307</v>
      </c>
      <c r="P4565" t="s">
        <v>1599</v>
      </c>
      <c r="Q4565" t="s">
        <v>5697</v>
      </c>
      <c r="R4565" s="230">
        <v>45230</v>
      </c>
      <c r="S4565" s="230">
        <v>45261</v>
      </c>
      <c r="T4565" t="s">
        <v>8407</v>
      </c>
      <c r="U4565" s="259"/>
      <c r="V4565" s="259"/>
      <c r="W4565" s="259"/>
      <c r="X4565" s="259"/>
      <c r="Y4565" s="260"/>
      <c r="Z4565" t="s">
        <v>8458</v>
      </c>
      <c r="AA4565" t="s">
        <v>8459</v>
      </c>
      <c r="AB4565" t="s">
        <v>8460</v>
      </c>
      <c r="AC4565" s="261" t="str">
        <f>_xlfn.IFNA(IF(Table[[#This Row],[Programme Partner]]&lt;&gt;Table[[#This Row],[Implementing Partner]],CONCATENATE(Table[[#This Row],[Programme Partner]],"-",Table[[#This Row],[Implementing Partner]]),Table[[#This Row],[Programme Partner]]),"")</f>
        <v>UNHCR-NGOF</v>
      </c>
    </row>
    <row r="4566" spans="1:29" ht="16.5" customHeight="1">
      <c r="A4566" s="183"/>
      <c r="B4566" s="183" t="s">
        <v>8385</v>
      </c>
      <c r="C4566" s="195" t="s">
        <v>5273</v>
      </c>
      <c r="D4566" s="268" t="s">
        <v>5184</v>
      </c>
      <c r="E4566" s="233" t="s">
        <v>5273</v>
      </c>
      <c r="F4566" s="270" t="s">
        <v>27</v>
      </c>
      <c r="G4566" s="195" t="s">
        <v>8012</v>
      </c>
      <c r="H4566" t="s">
        <v>8364</v>
      </c>
      <c r="I4566" s="195" t="str">
        <f>IFERROR(VLOOKUP(Table[[#This Row],[Activity Details of Assistance]],WHAT!E:F,2,FALSE),"")</f>
        <v xml:space="preserve"># of door </v>
      </c>
      <c r="J4566" s="195"/>
      <c r="K4566">
        <v>42</v>
      </c>
      <c r="L4566" s="195" t="s">
        <v>28</v>
      </c>
      <c r="M4566" s="293" t="s">
        <v>13</v>
      </c>
      <c r="N4566" t="s">
        <v>14</v>
      </c>
      <c r="O4566" t="s">
        <v>307</v>
      </c>
      <c r="P4566" t="s">
        <v>1599</v>
      </c>
      <c r="Q4566" t="s">
        <v>5697</v>
      </c>
      <c r="R4566" s="230">
        <v>45230</v>
      </c>
      <c r="S4566" s="230">
        <v>45261</v>
      </c>
      <c r="T4566" t="s">
        <v>8407</v>
      </c>
      <c r="U4566" s="259"/>
      <c r="V4566" s="259"/>
      <c r="W4566" s="259"/>
      <c r="X4566" s="259"/>
      <c r="Y4566" s="260"/>
      <c r="Z4566" t="s">
        <v>8458</v>
      </c>
      <c r="AA4566" t="s">
        <v>8459</v>
      </c>
      <c r="AB4566" t="s">
        <v>8460</v>
      </c>
      <c r="AC4566" s="261" t="str">
        <f>_xlfn.IFNA(IF(Table[[#This Row],[Programme Partner]]&lt;&gt;Table[[#This Row],[Implementing Partner]],CONCATENATE(Table[[#This Row],[Programme Partner]],"-",Table[[#This Row],[Implementing Partner]]),Table[[#This Row],[Programme Partner]]),"")</f>
        <v>UNHCR-NGOF</v>
      </c>
    </row>
    <row r="4567" spans="1:29" ht="16.5" customHeight="1">
      <c r="A4567" s="183"/>
      <c r="B4567" s="183" t="s">
        <v>8385</v>
      </c>
      <c r="C4567" s="195" t="s">
        <v>5273</v>
      </c>
      <c r="D4567" s="268" t="s">
        <v>5184</v>
      </c>
      <c r="E4567" s="233" t="s">
        <v>5273</v>
      </c>
      <c r="F4567" s="270" t="s">
        <v>27</v>
      </c>
      <c r="G4567" s="195" t="s">
        <v>8012</v>
      </c>
      <c r="H4567" t="s">
        <v>8403</v>
      </c>
      <c r="I4567" s="195" t="str">
        <f>IFERROR(VLOOKUP(Table[[#This Row],[Activity Details of Assistance]],WHAT!E:F,2,FALSE),"")</f>
        <v># of door</v>
      </c>
      <c r="J4567" s="195"/>
      <c r="K4567">
        <v>1</v>
      </c>
      <c r="L4567" s="195" t="s">
        <v>28</v>
      </c>
      <c r="M4567" s="293" t="s">
        <v>13</v>
      </c>
      <c r="N4567" t="s">
        <v>14</v>
      </c>
      <c r="O4567" t="s">
        <v>307</v>
      </c>
      <c r="P4567" t="s">
        <v>1599</v>
      </c>
      <c r="Q4567" t="s">
        <v>5697</v>
      </c>
      <c r="R4567" s="230">
        <v>45230</v>
      </c>
      <c r="S4567" s="230">
        <v>45261</v>
      </c>
      <c r="T4567" t="s">
        <v>8407</v>
      </c>
      <c r="U4567" s="259"/>
      <c r="V4567" s="259"/>
      <c r="W4567" s="259"/>
      <c r="X4567" s="259"/>
      <c r="Y4567" s="260"/>
      <c r="Z4567" t="s">
        <v>8458</v>
      </c>
      <c r="AA4567" t="s">
        <v>8459</v>
      </c>
      <c r="AB4567" t="s">
        <v>8460</v>
      </c>
      <c r="AC4567" s="261" t="str">
        <f>_xlfn.IFNA(IF(Table[[#This Row],[Programme Partner]]&lt;&gt;Table[[#This Row],[Implementing Partner]],CONCATENATE(Table[[#This Row],[Programme Partner]],"-",Table[[#This Row],[Implementing Partner]]),Table[[#This Row],[Programme Partner]]),"")</f>
        <v>UNHCR-NGOF</v>
      </c>
    </row>
    <row r="4568" spans="1:29" ht="16.5" customHeight="1">
      <c r="A4568" s="183"/>
      <c r="B4568" s="183" t="s">
        <v>8385</v>
      </c>
      <c r="C4568" s="195" t="s">
        <v>5273</v>
      </c>
      <c r="D4568" s="268" t="s">
        <v>5184</v>
      </c>
      <c r="E4568" s="233" t="s">
        <v>5273</v>
      </c>
      <c r="F4568" s="270" t="s">
        <v>27</v>
      </c>
      <c r="G4568" s="195" t="s">
        <v>8012</v>
      </c>
      <c r="H4568" t="s">
        <v>8316</v>
      </c>
      <c r="I4568" s="195" t="str">
        <f>IFERROR(VLOOKUP(Table[[#This Row],[Activity Details of Assistance]],WHAT!E:F,2,FALSE),"")</f>
        <v># of door</v>
      </c>
      <c r="J4568" s="195"/>
      <c r="K4568">
        <v>1</v>
      </c>
      <c r="L4568" s="195" t="s">
        <v>28</v>
      </c>
      <c r="M4568" s="293" t="s">
        <v>13</v>
      </c>
      <c r="N4568" t="s">
        <v>14</v>
      </c>
      <c r="O4568" t="s">
        <v>307</v>
      </c>
      <c r="P4568" t="s">
        <v>1599</v>
      </c>
      <c r="Q4568" t="s">
        <v>5697</v>
      </c>
      <c r="R4568" s="230">
        <v>45230</v>
      </c>
      <c r="S4568" s="230">
        <v>45261</v>
      </c>
      <c r="T4568" t="s">
        <v>8407</v>
      </c>
      <c r="U4568" s="259"/>
      <c r="V4568" s="259"/>
      <c r="W4568" s="259"/>
      <c r="X4568" s="259"/>
      <c r="Y4568" s="260"/>
      <c r="Z4568" t="s">
        <v>8458</v>
      </c>
      <c r="AA4568" t="s">
        <v>8459</v>
      </c>
      <c r="AB4568" t="s">
        <v>8460</v>
      </c>
      <c r="AC4568" s="261" t="str">
        <f>_xlfn.IFNA(IF(Table[[#This Row],[Programme Partner]]&lt;&gt;Table[[#This Row],[Implementing Partner]],CONCATENATE(Table[[#This Row],[Programme Partner]],"-",Table[[#This Row],[Implementing Partner]]),Table[[#This Row],[Programme Partner]]),"")</f>
        <v>UNHCR-NGOF</v>
      </c>
    </row>
    <row r="4569" spans="1:29" ht="16.5" customHeight="1">
      <c r="A4569" s="183"/>
      <c r="B4569" s="183" t="s">
        <v>8385</v>
      </c>
      <c r="C4569" s="195" t="s">
        <v>5273</v>
      </c>
      <c r="D4569" s="268" t="s">
        <v>5184</v>
      </c>
      <c r="E4569" s="233" t="s">
        <v>5273</v>
      </c>
      <c r="F4569" s="270" t="s">
        <v>27</v>
      </c>
      <c r="G4569" s="195" t="s">
        <v>8012</v>
      </c>
      <c r="H4569" t="s">
        <v>8365</v>
      </c>
      <c r="I4569" s="195" t="str">
        <f>IFERROR(VLOOKUP(Table[[#This Row],[Activity Details of Assistance]],WHAT!E:F,2,FALSE),"")</f>
        <v># of door</v>
      </c>
      <c r="J4569" s="195"/>
      <c r="K4569">
        <v>183</v>
      </c>
      <c r="L4569" s="195" t="s">
        <v>28</v>
      </c>
      <c r="M4569" s="293" t="s">
        <v>13</v>
      </c>
      <c r="N4569" t="s">
        <v>14</v>
      </c>
      <c r="O4569" t="s">
        <v>307</v>
      </c>
      <c r="P4569" t="s">
        <v>1599</v>
      </c>
      <c r="Q4569" t="s">
        <v>5697</v>
      </c>
      <c r="R4569" s="230">
        <v>45230</v>
      </c>
      <c r="S4569" s="230">
        <v>45261</v>
      </c>
      <c r="T4569" t="s">
        <v>8407</v>
      </c>
      <c r="U4569" s="259"/>
      <c r="V4569" s="259"/>
      <c r="W4569" s="259"/>
      <c r="X4569" s="259"/>
      <c r="Y4569" s="260"/>
      <c r="Z4569" t="s">
        <v>8458</v>
      </c>
      <c r="AA4569" t="s">
        <v>8459</v>
      </c>
      <c r="AB4569" t="s">
        <v>8460</v>
      </c>
      <c r="AC4569" s="261" t="str">
        <f>_xlfn.IFNA(IF(Table[[#This Row],[Programme Partner]]&lt;&gt;Table[[#This Row],[Implementing Partner]],CONCATENATE(Table[[#This Row],[Programme Partner]],"-",Table[[#This Row],[Implementing Partner]]),Table[[#This Row],[Programme Partner]]),"")</f>
        <v>UNHCR-NGOF</v>
      </c>
    </row>
    <row r="4570" spans="1:29" ht="16.5" customHeight="1">
      <c r="A4570" s="183"/>
      <c r="B4570" s="183" t="s">
        <v>8385</v>
      </c>
      <c r="C4570" s="195" t="s">
        <v>5273</v>
      </c>
      <c r="D4570" s="268" t="s">
        <v>5184</v>
      </c>
      <c r="E4570" s="233" t="s">
        <v>5273</v>
      </c>
      <c r="F4570" s="270" t="s">
        <v>27</v>
      </c>
      <c r="G4570" s="195" t="s">
        <v>8012</v>
      </c>
      <c r="H4570" t="s">
        <v>8312</v>
      </c>
      <c r="I4570" s="195" t="str">
        <f>IFERROR(VLOOKUP(Table[[#This Row],[Activity Details of Assistance]],WHAT!E:F,2,FALSE),"")</f>
        <v># of door</v>
      </c>
      <c r="J4570" s="195"/>
      <c r="K4570">
        <v>591</v>
      </c>
      <c r="L4570" s="195" t="s">
        <v>28</v>
      </c>
      <c r="M4570" s="293" t="s">
        <v>13</v>
      </c>
      <c r="N4570" t="s">
        <v>14</v>
      </c>
      <c r="O4570" t="s">
        <v>307</v>
      </c>
      <c r="P4570" t="s">
        <v>1599</v>
      </c>
      <c r="Q4570" t="s">
        <v>5697</v>
      </c>
      <c r="R4570" s="230">
        <v>45230</v>
      </c>
      <c r="S4570" s="230">
        <v>45261</v>
      </c>
      <c r="T4570" t="s">
        <v>8407</v>
      </c>
      <c r="U4570" s="259"/>
      <c r="V4570" s="259"/>
      <c r="W4570" s="259"/>
      <c r="X4570" s="259"/>
      <c r="Y4570" s="260"/>
      <c r="Z4570" t="s">
        <v>8458</v>
      </c>
      <c r="AA4570" t="s">
        <v>8459</v>
      </c>
      <c r="AB4570" t="s">
        <v>8460</v>
      </c>
      <c r="AC4570" s="261" t="str">
        <f>_xlfn.IFNA(IF(Table[[#This Row],[Programme Partner]]&lt;&gt;Table[[#This Row],[Implementing Partner]],CONCATENATE(Table[[#This Row],[Programme Partner]],"-",Table[[#This Row],[Implementing Partner]]),Table[[#This Row],[Programme Partner]]),"")</f>
        <v>UNHCR-NGOF</v>
      </c>
    </row>
    <row r="4571" spans="1:29" ht="16.5" customHeight="1">
      <c r="A4571" s="183"/>
      <c r="B4571" s="183" t="s">
        <v>8385</v>
      </c>
      <c r="C4571" s="195" t="s">
        <v>5273</v>
      </c>
      <c r="D4571" s="268" t="s">
        <v>5184</v>
      </c>
      <c r="E4571" s="233" t="s">
        <v>5273</v>
      </c>
      <c r="F4571" s="270" t="s">
        <v>27</v>
      </c>
      <c r="G4571" s="195" t="s">
        <v>8013</v>
      </c>
      <c r="H4571" t="s">
        <v>8286</v>
      </c>
      <c r="I4571" s="195" t="str">
        <f>IFERROR(VLOOKUP(Table[[#This Row],[Activity Details of Assistance]],WHAT!E:F,2,FALSE),"")</f>
        <v># of HP sessions at community level</v>
      </c>
      <c r="J4571" s="195"/>
      <c r="K4571">
        <v>84</v>
      </c>
      <c r="L4571" s="195" t="s">
        <v>28</v>
      </c>
      <c r="M4571" s="293" t="s">
        <v>13</v>
      </c>
      <c r="N4571" t="s">
        <v>14</v>
      </c>
      <c r="O4571" t="s">
        <v>307</v>
      </c>
      <c r="P4571" t="s">
        <v>1599</v>
      </c>
      <c r="Q4571" t="s">
        <v>5697</v>
      </c>
      <c r="R4571" s="230">
        <v>45230</v>
      </c>
      <c r="S4571" s="230">
        <v>45261</v>
      </c>
      <c r="T4571" t="s">
        <v>8407</v>
      </c>
      <c r="U4571" s="259"/>
      <c r="V4571" s="259"/>
      <c r="W4571" s="259"/>
      <c r="X4571" s="259"/>
      <c r="Y4571" s="260"/>
      <c r="Z4571" t="s">
        <v>8458</v>
      </c>
      <c r="AA4571" t="s">
        <v>8459</v>
      </c>
      <c r="AB4571" t="s">
        <v>8460</v>
      </c>
      <c r="AC4571" s="261" t="str">
        <f>_xlfn.IFNA(IF(Table[[#This Row],[Programme Partner]]&lt;&gt;Table[[#This Row],[Implementing Partner]],CONCATENATE(Table[[#This Row],[Programme Partner]],"-",Table[[#This Row],[Implementing Partner]]),Table[[#This Row],[Programme Partner]]),"")</f>
        <v>UNHCR-NGOF</v>
      </c>
    </row>
    <row r="4572" spans="1:29" ht="16.5" customHeight="1">
      <c r="A4572" s="183"/>
      <c r="B4572" s="183" t="s">
        <v>8385</v>
      </c>
      <c r="C4572" s="195" t="s">
        <v>5273</v>
      </c>
      <c r="D4572" s="268" t="s">
        <v>5184</v>
      </c>
      <c r="E4572" s="233" t="s">
        <v>5273</v>
      </c>
      <c r="F4572" s="270" t="s">
        <v>27</v>
      </c>
      <c r="G4572" s="195" t="s">
        <v>8013</v>
      </c>
      <c r="H4572" t="s">
        <v>8287</v>
      </c>
      <c r="I4572" s="195" t="str">
        <f>IFERROR(VLOOKUP(Table[[#This Row],[Activity Details of Assistance]],WHAT!E:F,2,FALSE),"")</f>
        <v># of HP sessions at HH level</v>
      </c>
      <c r="J4572" s="195"/>
      <c r="K4572">
        <v>4322</v>
      </c>
      <c r="L4572" s="195" t="s">
        <v>28</v>
      </c>
      <c r="M4572" s="293" t="s">
        <v>13</v>
      </c>
      <c r="N4572" t="s">
        <v>14</v>
      </c>
      <c r="O4572" t="s">
        <v>307</v>
      </c>
      <c r="P4572" t="s">
        <v>1599</v>
      </c>
      <c r="Q4572" t="s">
        <v>5697</v>
      </c>
      <c r="R4572" s="230">
        <v>45230</v>
      </c>
      <c r="S4572" s="230">
        <v>45261</v>
      </c>
      <c r="T4572" t="s">
        <v>8407</v>
      </c>
      <c r="U4572" s="259"/>
      <c r="V4572" s="259"/>
      <c r="W4572" s="259"/>
      <c r="X4572" s="259"/>
      <c r="Y4572" s="260"/>
      <c r="Z4572" t="s">
        <v>8458</v>
      </c>
      <c r="AA4572" t="s">
        <v>8459</v>
      </c>
      <c r="AB4572" t="s">
        <v>8460</v>
      </c>
      <c r="AC4572" s="261" t="str">
        <f>_xlfn.IFNA(IF(Table[[#This Row],[Programme Partner]]&lt;&gt;Table[[#This Row],[Implementing Partner]],CONCATENATE(Table[[#This Row],[Programme Partner]],"-",Table[[#This Row],[Implementing Partner]]),Table[[#This Row],[Programme Partner]]),"")</f>
        <v>UNHCR-NGOF</v>
      </c>
    </row>
    <row r="4573" spans="1:29" ht="16.5" customHeight="1">
      <c r="A4573" s="183"/>
      <c r="B4573" s="183" t="s">
        <v>8385</v>
      </c>
      <c r="C4573" s="195" t="s">
        <v>5273</v>
      </c>
      <c r="D4573" s="268" t="s">
        <v>5184</v>
      </c>
      <c r="E4573" s="233" t="s">
        <v>5273</v>
      </c>
      <c r="F4573" s="270" t="s">
        <v>27</v>
      </c>
      <c r="G4573" s="195" t="s">
        <v>8013</v>
      </c>
      <c r="H4573" t="s">
        <v>8327</v>
      </c>
      <c r="I4573" s="195" t="str">
        <f>IFERROR(VLOOKUP(Table[[#This Row],[Activity Details of Assistance]],WHAT!E:F,2,FALSE),"")</f>
        <v># of HP sessions at institution level</v>
      </c>
      <c r="J4573" s="195"/>
      <c r="K4573">
        <v>7</v>
      </c>
      <c r="L4573" s="195" t="s">
        <v>28</v>
      </c>
      <c r="M4573" s="293" t="s">
        <v>13</v>
      </c>
      <c r="N4573" t="s">
        <v>14</v>
      </c>
      <c r="O4573" t="s">
        <v>307</v>
      </c>
      <c r="P4573" t="s">
        <v>1599</v>
      </c>
      <c r="Q4573" t="s">
        <v>5697</v>
      </c>
      <c r="R4573" s="230">
        <v>45230</v>
      </c>
      <c r="S4573" s="230">
        <v>45261</v>
      </c>
      <c r="T4573" t="s">
        <v>8407</v>
      </c>
      <c r="U4573" s="259"/>
      <c r="V4573" s="259"/>
      <c r="W4573" s="259"/>
      <c r="X4573" s="259"/>
      <c r="Y4573" s="260"/>
      <c r="Z4573" t="s">
        <v>8458</v>
      </c>
      <c r="AA4573" t="s">
        <v>8459</v>
      </c>
      <c r="AB4573" t="s">
        <v>8460</v>
      </c>
      <c r="AC4573" s="261" t="str">
        <f>_xlfn.IFNA(IF(Table[[#This Row],[Programme Partner]]&lt;&gt;Table[[#This Row],[Implementing Partner]],CONCATENATE(Table[[#This Row],[Programme Partner]],"-",Table[[#This Row],[Implementing Partner]]),Table[[#This Row],[Programme Partner]]),"")</f>
        <v>UNHCR-NGOF</v>
      </c>
    </row>
    <row r="4574" spans="1:29" ht="16.5" customHeight="1">
      <c r="A4574" s="183"/>
      <c r="B4574" s="183" t="s">
        <v>8385</v>
      </c>
      <c r="C4574" s="195" t="s">
        <v>5273</v>
      </c>
      <c r="D4574" s="268" t="s">
        <v>5184</v>
      </c>
      <c r="E4574" s="233" t="s">
        <v>5273</v>
      </c>
      <c r="F4574" s="270" t="s">
        <v>27</v>
      </c>
      <c r="G4574" s="195" t="s">
        <v>8014</v>
      </c>
      <c r="H4574" t="s">
        <v>8435</v>
      </c>
      <c r="I4574" s="195" t="str">
        <f>IFERROR(VLOOKUP(Table[[#This Row],[Activity Details of Assistance]],WHAT!E:F,2,FALSE),"")</f>
        <v># of household</v>
      </c>
      <c r="J4574" s="195"/>
      <c r="K4574">
        <v>1</v>
      </c>
      <c r="L4574" s="195" t="s">
        <v>28</v>
      </c>
      <c r="M4574" s="293" t="s">
        <v>13</v>
      </c>
      <c r="N4574" t="s">
        <v>14</v>
      </c>
      <c r="O4574" t="s">
        <v>307</v>
      </c>
      <c r="P4574" t="s">
        <v>1599</v>
      </c>
      <c r="Q4574" t="s">
        <v>5697</v>
      </c>
      <c r="R4574" s="230">
        <v>45230</v>
      </c>
      <c r="S4574" s="230">
        <v>45261</v>
      </c>
      <c r="T4574" t="s">
        <v>8407</v>
      </c>
      <c r="U4574" s="259"/>
      <c r="V4574" s="259"/>
      <c r="W4574" s="259"/>
      <c r="X4574" s="259"/>
      <c r="Y4574" s="260"/>
      <c r="Z4574" t="s">
        <v>8458</v>
      </c>
      <c r="AA4574" t="s">
        <v>8459</v>
      </c>
      <c r="AB4574" t="s">
        <v>8460</v>
      </c>
      <c r="AC4574" s="261" t="str">
        <f>_xlfn.IFNA(IF(Table[[#This Row],[Programme Partner]]&lt;&gt;Table[[#This Row],[Implementing Partner]],CONCATENATE(Table[[#This Row],[Programme Partner]],"-",Table[[#This Row],[Implementing Partner]]),Table[[#This Row],[Programme Partner]]),"")</f>
        <v>UNHCR-NGOF</v>
      </c>
    </row>
    <row r="4575" spans="1:29" ht="16.5" customHeight="1">
      <c r="A4575" s="183"/>
      <c r="B4575" s="183" t="s">
        <v>8385</v>
      </c>
      <c r="C4575" s="195" t="s">
        <v>5273</v>
      </c>
      <c r="D4575" s="268" t="s">
        <v>5184</v>
      </c>
      <c r="E4575" s="233" t="s">
        <v>5273</v>
      </c>
      <c r="F4575" s="270" t="s">
        <v>27</v>
      </c>
      <c r="G4575" s="195" t="s">
        <v>8013</v>
      </c>
      <c r="H4575" t="s">
        <v>8338</v>
      </c>
      <c r="I4575" s="195" t="str">
        <f>IFERROR(VLOOKUP(Table[[#This Row],[Activity Details of Assistance]],WHAT!E:F,2,FALSE),"")</f>
        <v># of facilities</v>
      </c>
      <c r="J4575" s="195"/>
      <c r="K4575">
        <v>542</v>
      </c>
      <c r="L4575" s="195" t="s">
        <v>28</v>
      </c>
      <c r="M4575" s="293" t="s">
        <v>13</v>
      </c>
      <c r="N4575" t="s">
        <v>14</v>
      </c>
      <c r="O4575" t="s">
        <v>307</v>
      </c>
      <c r="P4575" t="s">
        <v>1599</v>
      </c>
      <c r="Q4575" t="s">
        <v>5697</v>
      </c>
      <c r="R4575" s="230">
        <v>45230</v>
      </c>
      <c r="S4575" s="230">
        <v>45261</v>
      </c>
      <c r="T4575" t="s">
        <v>8407</v>
      </c>
      <c r="U4575" s="259"/>
      <c r="V4575" s="259"/>
      <c r="W4575" s="259"/>
      <c r="X4575" s="259"/>
      <c r="Y4575" s="260"/>
      <c r="Z4575" t="s">
        <v>8458</v>
      </c>
      <c r="AA4575" t="s">
        <v>8459</v>
      </c>
      <c r="AB4575" t="s">
        <v>8460</v>
      </c>
      <c r="AC4575" s="261" t="str">
        <f>_xlfn.IFNA(IF(Table[[#This Row],[Programme Partner]]&lt;&gt;Table[[#This Row],[Implementing Partner]],CONCATENATE(Table[[#This Row],[Programme Partner]],"-",Table[[#This Row],[Implementing Partner]]),Table[[#This Row],[Programme Partner]]),"")</f>
        <v>UNHCR-NGOF</v>
      </c>
    </row>
    <row r="4576" spans="1:29" ht="16.5" customHeight="1">
      <c r="A4576" s="183"/>
      <c r="B4576" s="183" t="s">
        <v>8385</v>
      </c>
      <c r="C4576" s="195" t="s">
        <v>5273</v>
      </c>
      <c r="D4576" s="268" t="s">
        <v>5184</v>
      </c>
      <c r="E4576" s="233" t="s">
        <v>5273</v>
      </c>
      <c r="F4576" s="270" t="s">
        <v>27</v>
      </c>
      <c r="G4576" s="195" t="s">
        <v>8014</v>
      </c>
      <c r="H4576" t="s">
        <v>8313</v>
      </c>
      <c r="I4576" s="195" t="str">
        <f>IFERROR(VLOOKUP(Table[[#This Row],[Activity Details of Assistance]],WHAT!E:F,2,FALSE),"")</f>
        <v># of campaign per camp </v>
      </c>
      <c r="J4576" s="195"/>
      <c r="K4576">
        <v>7</v>
      </c>
      <c r="L4576" s="195" t="s">
        <v>28</v>
      </c>
      <c r="M4576" s="293" t="s">
        <v>13</v>
      </c>
      <c r="N4576" t="s">
        <v>14</v>
      </c>
      <c r="O4576" t="s">
        <v>307</v>
      </c>
      <c r="P4576" t="s">
        <v>1599</v>
      </c>
      <c r="Q4576" t="s">
        <v>5697</v>
      </c>
      <c r="R4576" s="230">
        <v>45230</v>
      </c>
      <c r="S4576" s="230">
        <v>45261</v>
      </c>
      <c r="T4576" t="s">
        <v>8407</v>
      </c>
      <c r="U4576" s="259"/>
      <c r="V4576" s="259"/>
      <c r="W4576" s="259"/>
      <c r="X4576" s="259"/>
      <c r="Y4576" s="260"/>
      <c r="Z4576" t="s">
        <v>8458</v>
      </c>
      <c r="AA4576" t="s">
        <v>8459</v>
      </c>
      <c r="AB4576" t="s">
        <v>8460</v>
      </c>
      <c r="AC4576" s="261" t="str">
        <f>_xlfn.IFNA(IF(Table[[#This Row],[Programme Partner]]&lt;&gt;Table[[#This Row],[Implementing Partner]],CONCATENATE(Table[[#This Row],[Programme Partner]],"-",Table[[#This Row],[Implementing Partner]]),Table[[#This Row],[Programme Partner]]),"")</f>
        <v>UNHCR-NGOF</v>
      </c>
    </row>
    <row r="4577" spans="1:29" ht="16.5" customHeight="1">
      <c r="A4577" s="183"/>
      <c r="B4577" s="183" t="s">
        <v>8385</v>
      </c>
      <c r="C4577" s="195" t="s">
        <v>5273</v>
      </c>
      <c r="D4577" s="268" t="s">
        <v>5184</v>
      </c>
      <c r="E4577" s="233" t="s">
        <v>5273</v>
      </c>
      <c r="F4577" s="270" t="s">
        <v>27</v>
      </c>
      <c r="G4577" s="195" t="s">
        <v>8014</v>
      </c>
      <c r="H4577" t="s">
        <v>8401</v>
      </c>
      <c r="I4577" s="195" t="str">
        <f>IFERROR(VLOOKUP(Table[[#This Row],[Activity Details of Assistance]],WHAT!E:F,2,FALSE),"")</f>
        <v># of household</v>
      </c>
      <c r="J4577" s="195"/>
      <c r="K4577">
        <v>4256</v>
      </c>
      <c r="L4577" s="195" t="s">
        <v>28</v>
      </c>
      <c r="M4577" s="293" t="s">
        <v>13</v>
      </c>
      <c r="N4577" t="s">
        <v>14</v>
      </c>
      <c r="O4577" t="s">
        <v>307</v>
      </c>
      <c r="P4577" t="s">
        <v>1599</v>
      </c>
      <c r="Q4577" t="s">
        <v>5697</v>
      </c>
      <c r="R4577" s="230">
        <v>45230</v>
      </c>
      <c r="S4577" s="230">
        <v>45261</v>
      </c>
      <c r="T4577" t="s">
        <v>8407</v>
      </c>
      <c r="U4577" s="259"/>
      <c r="V4577" s="259"/>
      <c r="W4577" s="259"/>
      <c r="X4577" s="259"/>
      <c r="Y4577" s="260"/>
      <c r="Z4577" t="s">
        <v>8458</v>
      </c>
      <c r="AA4577" t="s">
        <v>8459</v>
      </c>
      <c r="AB4577" t="s">
        <v>8460</v>
      </c>
      <c r="AC4577" s="261" t="str">
        <f>_xlfn.IFNA(IF(Table[[#This Row],[Programme Partner]]&lt;&gt;Table[[#This Row],[Implementing Partner]],CONCATENATE(Table[[#This Row],[Programme Partner]],"-",Table[[#This Row],[Implementing Partner]]),Table[[#This Row],[Programme Partner]]),"")</f>
        <v>UNHCR-NGOF</v>
      </c>
    </row>
    <row r="4578" spans="1:29" ht="16.5" customHeight="1">
      <c r="A4578" s="183"/>
      <c r="B4578" s="183" t="s">
        <v>8385</v>
      </c>
      <c r="C4578" s="195" t="s">
        <v>8306</v>
      </c>
      <c r="D4578" s="268" t="s">
        <v>8306</v>
      </c>
      <c r="E4578" t="s">
        <v>5058</v>
      </c>
      <c r="F4578" s="270" t="s">
        <v>27</v>
      </c>
      <c r="G4578" s="195" t="s">
        <v>8011</v>
      </c>
      <c r="H4578" t="s">
        <v>8363</v>
      </c>
      <c r="I4578" s="195" t="str">
        <f>IFERROR(VLOOKUP(Table[[#This Row],[Activity Details of Assistance]],WHAT!E:F,2,FALSE),"")</f>
        <v># of tube well</v>
      </c>
      <c r="J4578" s="195"/>
      <c r="K4578">
        <v>33</v>
      </c>
      <c r="L4578" s="195" t="s">
        <v>28</v>
      </c>
      <c r="M4578" s="293" t="s">
        <v>13</v>
      </c>
      <c r="N4578" t="s">
        <v>14</v>
      </c>
      <c r="O4578" t="s">
        <v>309</v>
      </c>
      <c r="P4578" t="s">
        <v>1606</v>
      </c>
      <c r="Q4578" t="s">
        <v>6478</v>
      </c>
      <c r="R4578" s="230">
        <v>45230</v>
      </c>
      <c r="S4578" s="230">
        <v>45261</v>
      </c>
      <c r="T4578" t="s">
        <v>8407</v>
      </c>
      <c r="U4578" s="259"/>
      <c r="V4578" s="259"/>
      <c r="W4578" s="259"/>
      <c r="X4578" s="259"/>
      <c r="Y4578" s="260"/>
      <c r="Z4578" t="s">
        <v>8361</v>
      </c>
      <c r="AA4578" t="s">
        <v>8362</v>
      </c>
      <c r="AB4578">
        <v>1681597433</v>
      </c>
      <c r="AC4578" s="261" t="str">
        <f>_xlfn.IFNA(IF(Table[[#This Row],[Programme Partner]]&lt;&gt;Table[[#This Row],[Implementing Partner]],CONCATENATE(Table[[#This Row],[Programme Partner]],"-",Table[[#This Row],[Implementing Partner]]),Table[[#This Row],[Programme Partner]]),"")</f>
        <v>GREEN HILL</v>
      </c>
    </row>
    <row r="4579" spans="1:29" ht="16.5" customHeight="1">
      <c r="A4579" s="183"/>
      <c r="B4579" s="183" t="s">
        <v>8385</v>
      </c>
      <c r="C4579" s="195" t="s">
        <v>8306</v>
      </c>
      <c r="D4579" s="268" t="s">
        <v>8306</v>
      </c>
      <c r="E4579" t="s">
        <v>5058</v>
      </c>
      <c r="F4579" s="270" t="s">
        <v>27</v>
      </c>
      <c r="G4579" s="195" t="s">
        <v>8012</v>
      </c>
      <c r="H4579" t="s">
        <v>8364</v>
      </c>
      <c r="I4579" s="195" t="str">
        <f>IFERROR(VLOOKUP(Table[[#This Row],[Activity Details of Assistance]],WHAT!E:F,2,FALSE),"")</f>
        <v xml:space="preserve"># of door </v>
      </c>
      <c r="J4579" s="195"/>
      <c r="K4579">
        <v>23</v>
      </c>
      <c r="L4579" s="195" t="s">
        <v>28</v>
      </c>
      <c r="M4579" s="293" t="s">
        <v>13</v>
      </c>
      <c r="N4579" t="s">
        <v>14</v>
      </c>
      <c r="O4579" t="s">
        <v>309</v>
      </c>
      <c r="P4579" t="s">
        <v>1606</v>
      </c>
      <c r="Q4579" t="s">
        <v>6478</v>
      </c>
      <c r="R4579" s="230">
        <v>45230</v>
      </c>
      <c r="S4579" s="230">
        <v>45261</v>
      </c>
      <c r="T4579" t="s">
        <v>8407</v>
      </c>
      <c r="U4579" s="259"/>
      <c r="V4579" s="259"/>
      <c r="W4579" s="259"/>
      <c r="X4579" s="259"/>
      <c r="Y4579" s="260"/>
      <c r="Z4579" t="s">
        <v>8361</v>
      </c>
      <c r="AA4579" t="s">
        <v>8362</v>
      </c>
      <c r="AB4579">
        <v>1681597433</v>
      </c>
      <c r="AC4579" s="261" t="str">
        <f>_xlfn.IFNA(IF(Table[[#This Row],[Programme Partner]]&lt;&gt;Table[[#This Row],[Implementing Partner]],CONCATENATE(Table[[#This Row],[Programme Partner]],"-",Table[[#This Row],[Implementing Partner]]),Table[[#This Row],[Programme Partner]]),"")</f>
        <v>GREEN HILL</v>
      </c>
    </row>
    <row r="4580" spans="1:29" ht="16.5" customHeight="1">
      <c r="A4580" s="183"/>
      <c r="B4580" s="183" t="s">
        <v>8385</v>
      </c>
      <c r="C4580" s="195" t="s">
        <v>8306</v>
      </c>
      <c r="D4580" s="268" t="s">
        <v>8306</v>
      </c>
      <c r="E4580" t="s">
        <v>5058</v>
      </c>
      <c r="F4580" s="270" t="s">
        <v>27</v>
      </c>
      <c r="G4580" s="195" t="s">
        <v>8012</v>
      </c>
      <c r="H4580" t="s">
        <v>8403</v>
      </c>
      <c r="I4580" s="195" t="str">
        <f>IFERROR(VLOOKUP(Table[[#This Row],[Activity Details of Assistance]],WHAT!E:F,2,FALSE),"")</f>
        <v># of door</v>
      </c>
      <c r="J4580" s="195"/>
      <c r="K4580">
        <v>3</v>
      </c>
      <c r="L4580" s="195" t="s">
        <v>28</v>
      </c>
      <c r="M4580" s="293" t="s">
        <v>13</v>
      </c>
      <c r="N4580" t="s">
        <v>14</v>
      </c>
      <c r="O4580" t="s">
        <v>309</v>
      </c>
      <c r="P4580" t="s">
        <v>1606</v>
      </c>
      <c r="Q4580" t="s">
        <v>6478</v>
      </c>
      <c r="R4580" s="230">
        <v>45230</v>
      </c>
      <c r="S4580" s="230">
        <v>45261</v>
      </c>
      <c r="T4580" t="s">
        <v>8407</v>
      </c>
      <c r="U4580" s="259"/>
      <c r="V4580" s="259"/>
      <c r="W4580" s="259"/>
      <c r="X4580" s="259"/>
      <c r="Y4580" s="260"/>
      <c r="Z4580" t="s">
        <v>8361</v>
      </c>
      <c r="AA4580" t="s">
        <v>8362</v>
      </c>
      <c r="AB4580">
        <v>1681597433</v>
      </c>
      <c r="AC4580" s="261" t="str">
        <f>_xlfn.IFNA(IF(Table[[#This Row],[Programme Partner]]&lt;&gt;Table[[#This Row],[Implementing Partner]],CONCATENATE(Table[[#This Row],[Programme Partner]],"-",Table[[#This Row],[Implementing Partner]]),Table[[#This Row],[Programme Partner]]),"")</f>
        <v>GREEN HILL</v>
      </c>
    </row>
    <row r="4581" spans="1:29" ht="16.5" customHeight="1">
      <c r="A4581" s="183"/>
      <c r="B4581" s="183" t="s">
        <v>8385</v>
      </c>
      <c r="C4581" s="195" t="s">
        <v>8306</v>
      </c>
      <c r="D4581" s="268" t="s">
        <v>8306</v>
      </c>
      <c r="E4581" t="s">
        <v>5058</v>
      </c>
      <c r="F4581" s="270" t="s">
        <v>27</v>
      </c>
      <c r="G4581" s="195" t="s">
        <v>8012</v>
      </c>
      <c r="H4581" t="s">
        <v>8365</v>
      </c>
      <c r="I4581" s="195" t="str">
        <f>IFERROR(VLOOKUP(Table[[#This Row],[Activity Details of Assistance]],WHAT!E:F,2,FALSE),"")</f>
        <v># of door</v>
      </c>
      <c r="J4581" s="195"/>
      <c r="K4581">
        <v>28</v>
      </c>
      <c r="L4581" s="195" t="s">
        <v>28</v>
      </c>
      <c r="M4581" s="293" t="s">
        <v>13</v>
      </c>
      <c r="N4581" t="s">
        <v>14</v>
      </c>
      <c r="O4581" t="s">
        <v>309</v>
      </c>
      <c r="P4581" t="s">
        <v>1606</v>
      </c>
      <c r="Q4581" t="s">
        <v>6478</v>
      </c>
      <c r="R4581" s="230">
        <v>45230</v>
      </c>
      <c r="S4581" s="230">
        <v>45261</v>
      </c>
      <c r="T4581" t="s">
        <v>8407</v>
      </c>
      <c r="U4581" s="259"/>
      <c r="V4581" s="259"/>
      <c r="W4581" s="259"/>
      <c r="X4581" s="259"/>
      <c r="Y4581" s="260"/>
      <c r="Z4581" t="s">
        <v>8361</v>
      </c>
      <c r="AA4581" t="s">
        <v>8362</v>
      </c>
      <c r="AB4581">
        <v>1681597433</v>
      </c>
      <c r="AC4581" s="261" t="str">
        <f>_xlfn.IFNA(IF(Table[[#This Row],[Programme Partner]]&lt;&gt;Table[[#This Row],[Implementing Partner]],CONCATENATE(Table[[#This Row],[Programme Partner]],"-",Table[[#This Row],[Implementing Partner]]),Table[[#This Row],[Programme Partner]]),"")</f>
        <v>GREEN HILL</v>
      </c>
    </row>
    <row r="4582" spans="1:29" ht="16.5" customHeight="1">
      <c r="A4582" s="183"/>
      <c r="B4582" s="183" t="s">
        <v>8385</v>
      </c>
      <c r="C4582" s="195" t="s">
        <v>8306</v>
      </c>
      <c r="D4582" s="268" t="s">
        <v>8306</v>
      </c>
      <c r="E4582" t="s">
        <v>5058</v>
      </c>
      <c r="F4582" s="270" t="s">
        <v>27</v>
      </c>
      <c r="G4582" s="195" t="s">
        <v>8012</v>
      </c>
      <c r="H4582" t="s">
        <v>8312</v>
      </c>
      <c r="I4582" s="195" t="str">
        <f>IFERROR(VLOOKUP(Table[[#This Row],[Activity Details of Assistance]],WHAT!E:F,2,FALSE),"")</f>
        <v># of door</v>
      </c>
      <c r="J4582" s="195"/>
      <c r="K4582">
        <v>61</v>
      </c>
      <c r="L4582" s="195" t="s">
        <v>28</v>
      </c>
      <c r="M4582" s="293" t="s">
        <v>13</v>
      </c>
      <c r="N4582" t="s">
        <v>14</v>
      </c>
      <c r="O4582" t="s">
        <v>309</v>
      </c>
      <c r="P4582" t="s">
        <v>1606</v>
      </c>
      <c r="Q4582" t="s">
        <v>6478</v>
      </c>
      <c r="R4582" s="230">
        <v>45230</v>
      </c>
      <c r="S4582" s="230">
        <v>45261</v>
      </c>
      <c r="T4582" t="s">
        <v>8407</v>
      </c>
      <c r="U4582" s="259"/>
      <c r="V4582" s="259"/>
      <c r="W4582" s="259"/>
      <c r="X4582" s="259"/>
      <c r="Y4582" s="260"/>
      <c r="Z4582" t="s">
        <v>8361</v>
      </c>
      <c r="AA4582" t="s">
        <v>8362</v>
      </c>
      <c r="AB4582">
        <v>1681597433</v>
      </c>
      <c r="AC4582" s="261" t="str">
        <f>_xlfn.IFNA(IF(Table[[#This Row],[Programme Partner]]&lt;&gt;Table[[#This Row],[Implementing Partner]],CONCATENATE(Table[[#This Row],[Programme Partner]],"-",Table[[#This Row],[Implementing Partner]]),Table[[#This Row],[Programme Partner]]),"")</f>
        <v>GREEN HILL</v>
      </c>
    </row>
    <row r="4583" spans="1:29" ht="16.5" customHeight="1">
      <c r="A4583" s="183"/>
      <c r="B4583" s="183" t="s">
        <v>8385</v>
      </c>
      <c r="C4583" s="195" t="s">
        <v>8306</v>
      </c>
      <c r="D4583" s="268" t="s">
        <v>8306</v>
      </c>
      <c r="E4583" t="s">
        <v>5058</v>
      </c>
      <c r="F4583" s="270" t="s">
        <v>27</v>
      </c>
      <c r="G4583" s="195" t="s">
        <v>8013</v>
      </c>
      <c r="H4583" t="s">
        <v>8286</v>
      </c>
      <c r="I4583" s="195" t="str">
        <f>IFERROR(VLOOKUP(Table[[#This Row],[Activity Details of Assistance]],WHAT!E:F,2,FALSE),"")</f>
        <v># of HP sessions at community level</v>
      </c>
      <c r="J4583" s="195"/>
      <c r="K4583">
        <v>80</v>
      </c>
      <c r="L4583" s="195" t="s">
        <v>28</v>
      </c>
      <c r="M4583" s="293" t="s">
        <v>13</v>
      </c>
      <c r="N4583" t="s">
        <v>14</v>
      </c>
      <c r="O4583" t="s">
        <v>309</v>
      </c>
      <c r="P4583" t="s">
        <v>1606</v>
      </c>
      <c r="Q4583" t="s">
        <v>6478</v>
      </c>
      <c r="R4583" s="230">
        <v>45230</v>
      </c>
      <c r="S4583" s="230">
        <v>45261</v>
      </c>
      <c r="T4583" t="s">
        <v>8407</v>
      </c>
      <c r="U4583" s="259"/>
      <c r="V4583" s="259"/>
      <c r="W4583" s="259"/>
      <c r="X4583" s="259"/>
      <c r="Y4583" s="260"/>
      <c r="Z4583" t="s">
        <v>8361</v>
      </c>
      <c r="AA4583" t="s">
        <v>8362</v>
      </c>
      <c r="AB4583">
        <v>1681597433</v>
      </c>
      <c r="AC4583" s="261" t="str">
        <f>_xlfn.IFNA(IF(Table[[#This Row],[Programme Partner]]&lt;&gt;Table[[#This Row],[Implementing Partner]],CONCATENATE(Table[[#This Row],[Programme Partner]],"-",Table[[#This Row],[Implementing Partner]]),Table[[#This Row],[Programme Partner]]),"")</f>
        <v>GREEN HILL</v>
      </c>
    </row>
    <row r="4584" spans="1:29" ht="16.5" customHeight="1">
      <c r="A4584" s="183"/>
      <c r="B4584" s="183" t="s">
        <v>8385</v>
      </c>
      <c r="C4584" s="195" t="s">
        <v>8306</v>
      </c>
      <c r="D4584" s="268" t="s">
        <v>8306</v>
      </c>
      <c r="E4584" t="s">
        <v>5058</v>
      </c>
      <c r="F4584" s="270" t="s">
        <v>27</v>
      </c>
      <c r="G4584" s="195" t="s">
        <v>8013</v>
      </c>
      <c r="H4584" t="s">
        <v>8287</v>
      </c>
      <c r="I4584" s="195" t="str">
        <f>IFERROR(VLOOKUP(Table[[#This Row],[Activity Details of Assistance]],WHAT!E:F,2,FALSE),"")</f>
        <v># of HP sessions at HH level</v>
      </c>
      <c r="J4584" s="195"/>
      <c r="K4584">
        <v>1420</v>
      </c>
      <c r="L4584" s="195" t="s">
        <v>28</v>
      </c>
      <c r="M4584" s="293" t="s">
        <v>13</v>
      </c>
      <c r="N4584" t="s">
        <v>14</v>
      </c>
      <c r="O4584" t="s">
        <v>309</v>
      </c>
      <c r="P4584" t="s">
        <v>1606</v>
      </c>
      <c r="Q4584" t="s">
        <v>6478</v>
      </c>
      <c r="R4584" s="230">
        <v>45230</v>
      </c>
      <c r="S4584" s="230">
        <v>45261</v>
      </c>
      <c r="T4584" t="s">
        <v>8407</v>
      </c>
      <c r="U4584" s="259"/>
      <c r="V4584" s="259"/>
      <c r="W4584" s="259"/>
      <c r="X4584" s="259"/>
      <c r="Y4584" s="260"/>
      <c r="Z4584" t="s">
        <v>8361</v>
      </c>
      <c r="AA4584" t="s">
        <v>8362</v>
      </c>
      <c r="AB4584">
        <v>1681597433</v>
      </c>
      <c r="AC4584" s="261" t="str">
        <f>_xlfn.IFNA(IF(Table[[#This Row],[Programme Partner]]&lt;&gt;Table[[#This Row],[Implementing Partner]],CONCATENATE(Table[[#This Row],[Programme Partner]],"-",Table[[#This Row],[Implementing Partner]]),Table[[#This Row],[Programme Partner]]),"")</f>
        <v>GREEN HILL</v>
      </c>
    </row>
    <row r="4585" spans="1:29" ht="16.5" customHeight="1">
      <c r="A4585" s="183"/>
      <c r="B4585" s="183" t="s">
        <v>8385</v>
      </c>
      <c r="C4585" s="195" t="s">
        <v>8306</v>
      </c>
      <c r="D4585" s="268" t="s">
        <v>8306</v>
      </c>
      <c r="E4585" t="s">
        <v>5058</v>
      </c>
      <c r="F4585" s="270" t="s">
        <v>27</v>
      </c>
      <c r="G4585" s="195" t="s">
        <v>8013</v>
      </c>
      <c r="H4585" t="s">
        <v>8338</v>
      </c>
      <c r="I4585" s="195" t="str">
        <f>IFERROR(VLOOKUP(Table[[#This Row],[Activity Details of Assistance]],WHAT!E:F,2,FALSE),"")</f>
        <v># of facilities</v>
      </c>
      <c r="J4585" s="195"/>
      <c r="K4585">
        <v>580</v>
      </c>
      <c r="L4585" s="195" t="s">
        <v>28</v>
      </c>
      <c r="M4585" s="293" t="s">
        <v>13</v>
      </c>
      <c r="N4585" t="s">
        <v>14</v>
      </c>
      <c r="O4585" t="s">
        <v>309</v>
      </c>
      <c r="P4585" t="s">
        <v>1606</v>
      </c>
      <c r="Q4585" t="s">
        <v>6478</v>
      </c>
      <c r="R4585" s="230">
        <v>45230</v>
      </c>
      <c r="S4585" s="230">
        <v>45261</v>
      </c>
      <c r="T4585" t="s">
        <v>8407</v>
      </c>
      <c r="U4585" s="259"/>
      <c r="V4585" s="259"/>
      <c r="W4585" s="259"/>
      <c r="X4585" s="259"/>
      <c r="Y4585" s="260"/>
      <c r="Z4585" t="s">
        <v>8361</v>
      </c>
      <c r="AA4585" t="s">
        <v>8362</v>
      </c>
      <c r="AB4585">
        <v>1681597433</v>
      </c>
      <c r="AC4585" s="261" t="str">
        <f>_xlfn.IFNA(IF(Table[[#This Row],[Programme Partner]]&lt;&gt;Table[[#This Row],[Implementing Partner]],CONCATENATE(Table[[#This Row],[Programme Partner]],"-",Table[[#This Row],[Implementing Partner]]),Table[[#This Row],[Programme Partner]]),"")</f>
        <v>GREEN HILL</v>
      </c>
    </row>
    <row r="4586" spans="1:29" ht="16.5" customHeight="1">
      <c r="A4586" s="183"/>
      <c r="B4586" s="183" t="s">
        <v>8385</v>
      </c>
      <c r="C4586" s="195" t="s">
        <v>8306</v>
      </c>
      <c r="D4586" s="268" t="s">
        <v>8306</v>
      </c>
      <c r="E4586" t="s">
        <v>5058</v>
      </c>
      <c r="F4586" s="270" t="s">
        <v>27</v>
      </c>
      <c r="G4586" s="195" t="s">
        <v>8014</v>
      </c>
      <c r="H4586" t="s">
        <v>8412</v>
      </c>
      <c r="I4586" s="195" t="str">
        <f>IFERROR(VLOOKUP(Table[[#This Row],[Activity Details of Assistance]],WHAT!E:F,2,FALSE),"")</f>
        <v># of HH</v>
      </c>
      <c r="J4586" s="195"/>
      <c r="K4586">
        <v>701</v>
      </c>
      <c r="L4586" s="195" t="s">
        <v>28</v>
      </c>
      <c r="M4586" s="293" t="s">
        <v>13</v>
      </c>
      <c r="N4586" t="s">
        <v>14</v>
      </c>
      <c r="O4586" t="s">
        <v>309</v>
      </c>
      <c r="P4586" t="s">
        <v>1606</v>
      </c>
      <c r="Q4586" t="s">
        <v>6478</v>
      </c>
      <c r="R4586" s="230">
        <v>45230</v>
      </c>
      <c r="S4586" s="230">
        <v>45261</v>
      </c>
      <c r="T4586" t="s">
        <v>8407</v>
      </c>
      <c r="U4586" s="259"/>
      <c r="V4586" s="259"/>
      <c r="W4586" s="259"/>
      <c r="X4586" s="259"/>
      <c r="Y4586" s="260"/>
      <c r="Z4586" t="s">
        <v>8361</v>
      </c>
      <c r="AA4586" t="s">
        <v>8362</v>
      </c>
      <c r="AB4586">
        <v>1681597433</v>
      </c>
      <c r="AC4586" s="261" t="str">
        <f>_xlfn.IFNA(IF(Table[[#This Row],[Programme Partner]]&lt;&gt;Table[[#This Row],[Implementing Partner]],CONCATENATE(Table[[#This Row],[Programme Partner]],"-",Table[[#This Row],[Implementing Partner]]),Table[[#This Row],[Programme Partner]]),"")</f>
        <v>GREEN HILL</v>
      </c>
    </row>
    <row r="4587" spans="1:29" ht="16.5" customHeight="1">
      <c r="A4587" s="183"/>
      <c r="B4587" s="183" t="s">
        <v>8385</v>
      </c>
      <c r="C4587" s="195" t="s">
        <v>8306</v>
      </c>
      <c r="D4587" s="268" t="s">
        <v>8306</v>
      </c>
      <c r="E4587" t="s">
        <v>5058</v>
      </c>
      <c r="F4587" s="270" t="s">
        <v>27</v>
      </c>
      <c r="G4587" s="195" t="s">
        <v>8011</v>
      </c>
      <c r="H4587" t="s">
        <v>8363</v>
      </c>
      <c r="I4587" s="195" t="str">
        <f>IFERROR(VLOOKUP(Table[[#This Row],[Activity Details of Assistance]],WHAT!E:F,2,FALSE),"")</f>
        <v># of tube well</v>
      </c>
      <c r="J4587" s="195"/>
      <c r="K4587">
        <v>37</v>
      </c>
      <c r="L4587" s="195" t="s">
        <v>28</v>
      </c>
      <c r="M4587" s="293" t="s">
        <v>13</v>
      </c>
      <c r="N4587" t="s">
        <v>14</v>
      </c>
      <c r="O4587" t="s">
        <v>309</v>
      </c>
      <c r="P4587" t="s">
        <v>1606</v>
      </c>
      <c r="Q4587" t="s">
        <v>6386</v>
      </c>
      <c r="R4587" s="230">
        <v>45230</v>
      </c>
      <c r="S4587" s="230">
        <v>45261</v>
      </c>
      <c r="T4587" t="s">
        <v>8407</v>
      </c>
      <c r="U4587" s="259"/>
      <c r="V4587" s="259"/>
      <c r="W4587" s="259"/>
      <c r="X4587" s="259"/>
      <c r="Y4587" s="260"/>
      <c r="Z4587" t="s">
        <v>8361</v>
      </c>
      <c r="AA4587" t="s">
        <v>8362</v>
      </c>
      <c r="AB4587">
        <v>1681597433</v>
      </c>
      <c r="AC4587" s="261" t="str">
        <f>_xlfn.IFNA(IF(Table[[#This Row],[Programme Partner]]&lt;&gt;Table[[#This Row],[Implementing Partner]],CONCATENATE(Table[[#This Row],[Programme Partner]],"-",Table[[#This Row],[Implementing Partner]]),Table[[#This Row],[Programme Partner]]),"")</f>
        <v>GREEN HILL</v>
      </c>
    </row>
    <row r="4588" spans="1:29" ht="16.5" customHeight="1">
      <c r="A4588" s="183"/>
      <c r="B4588" s="183" t="s">
        <v>8385</v>
      </c>
      <c r="C4588" s="195" t="s">
        <v>8306</v>
      </c>
      <c r="D4588" s="268" t="s">
        <v>8306</v>
      </c>
      <c r="E4588" t="s">
        <v>5058</v>
      </c>
      <c r="F4588" s="270" t="s">
        <v>27</v>
      </c>
      <c r="G4588" s="195" t="s">
        <v>8012</v>
      </c>
      <c r="H4588" t="s">
        <v>8318</v>
      </c>
      <c r="I4588" s="195" t="str">
        <f>IFERROR(VLOOKUP(Table[[#This Row],[Activity Details of Assistance]],WHAT!E:F,2,FALSE),"")</f>
        <v># of door</v>
      </c>
      <c r="J4588" s="195"/>
      <c r="K4588">
        <v>3</v>
      </c>
      <c r="L4588" s="195" t="s">
        <v>28</v>
      </c>
      <c r="M4588" s="293" t="s">
        <v>13</v>
      </c>
      <c r="N4588" t="s">
        <v>14</v>
      </c>
      <c r="O4588" t="s">
        <v>309</v>
      </c>
      <c r="P4588" t="s">
        <v>1606</v>
      </c>
      <c r="Q4588" t="s">
        <v>6386</v>
      </c>
      <c r="R4588" s="230">
        <v>45230</v>
      </c>
      <c r="S4588" s="230">
        <v>45261</v>
      </c>
      <c r="T4588" t="s">
        <v>8407</v>
      </c>
      <c r="U4588" s="259"/>
      <c r="V4588" s="259"/>
      <c r="W4588" s="259"/>
      <c r="X4588" s="259"/>
      <c r="Y4588" s="260"/>
      <c r="Z4588" t="s">
        <v>8361</v>
      </c>
      <c r="AA4588" t="s">
        <v>8362</v>
      </c>
      <c r="AB4588">
        <v>1681597433</v>
      </c>
      <c r="AC4588" s="261" t="str">
        <f>_xlfn.IFNA(IF(Table[[#This Row],[Programme Partner]]&lt;&gt;Table[[#This Row],[Implementing Partner]],CONCATENATE(Table[[#This Row],[Programme Partner]],"-",Table[[#This Row],[Implementing Partner]]),Table[[#This Row],[Programme Partner]]),"")</f>
        <v>GREEN HILL</v>
      </c>
    </row>
    <row r="4589" spans="1:29" ht="16.5" customHeight="1">
      <c r="A4589" s="183"/>
      <c r="B4589" s="183" t="s">
        <v>8385</v>
      </c>
      <c r="C4589" s="195" t="s">
        <v>8306</v>
      </c>
      <c r="D4589" s="268" t="s">
        <v>8306</v>
      </c>
      <c r="E4589" t="s">
        <v>5058</v>
      </c>
      <c r="F4589" s="270" t="s">
        <v>27</v>
      </c>
      <c r="G4589" s="195" t="s">
        <v>8012</v>
      </c>
      <c r="H4589" t="s">
        <v>8364</v>
      </c>
      <c r="I4589" s="195" t="str">
        <f>IFERROR(VLOOKUP(Table[[#This Row],[Activity Details of Assistance]],WHAT!E:F,2,FALSE),"")</f>
        <v xml:space="preserve"># of door </v>
      </c>
      <c r="J4589" s="195"/>
      <c r="K4589">
        <v>15</v>
      </c>
      <c r="L4589" s="195" t="s">
        <v>28</v>
      </c>
      <c r="M4589" s="293" t="s">
        <v>13</v>
      </c>
      <c r="N4589" t="s">
        <v>14</v>
      </c>
      <c r="O4589" t="s">
        <v>309</v>
      </c>
      <c r="P4589" t="s">
        <v>1606</v>
      </c>
      <c r="Q4589" t="s">
        <v>6386</v>
      </c>
      <c r="R4589" s="230">
        <v>45230</v>
      </c>
      <c r="S4589" s="230">
        <v>45261</v>
      </c>
      <c r="T4589" t="s">
        <v>8407</v>
      </c>
      <c r="U4589" s="259"/>
      <c r="V4589" s="259"/>
      <c r="W4589" s="259"/>
      <c r="X4589" s="259"/>
      <c r="Y4589" s="260"/>
      <c r="Z4589" t="s">
        <v>8361</v>
      </c>
      <c r="AA4589" t="s">
        <v>8362</v>
      </c>
      <c r="AB4589">
        <v>1681597433</v>
      </c>
      <c r="AC4589" s="261" t="str">
        <f>_xlfn.IFNA(IF(Table[[#This Row],[Programme Partner]]&lt;&gt;Table[[#This Row],[Implementing Partner]],CONCATENATE(Table[[#This Row],[Programme Partner]],"-",Table[[#This Row],[Implementing Partner]]),Table[[#This Row],[Programme Partner]]),"")</f>
        <v>GREEN HILL</v>
      </c>
    </row>
    <row r="4590" spans="1:29" ht="16.5" customHeight="1">
      <c r="A4590" s="183"/>
      <c r="B4590" s="183" t="s">
        <v>8385</v>
      </c>
      <c r="C4590" s="195" t="s">
        <v>8306</v>
      </c>
      <c r="D4590" s="268" t="s">
        <v>8306</v>
      </c>
      <c r="E4590" t="s">
        <v>5058</v>
      </c>
      <c r="F4590" s="270" t="s">
        <v>27</v>
      </c>
      <c r="G4590" s="195" t="s">
        <v>8012</v>
      </c>
      <c r="H4590" t="s">
        <v>8403</v>
      </c>
      <c r="I4590" s="195" t="str">
        <f>IFERROR(VLOOKUP(Table[[#This Row],[Activity Details of Assistance]],WHAT!E:F,2,FALSE),"")</f>
        <v># of door</v>
      </c>
      <c r="J4590" s="195"/>
      <c r="K4590">
        <v>3</v>
      </c>
      <c r="L4590" s="195" t="s">
        <v>28</v>
      </c>
      <c r="M4590" s="293" t="s">
        <v>13</v>
      </c>
      <c r="N4590" t="s">
        <v>14</v>
      </c>
      <c r="O4590" t="s">
        <v>309</v>
      </c>
      <c r="P4590" t="s">
        <v>1606</v>
      </c>
      <c r="Q4590" t="s">
        <v>6386</v>
      </c>
      <c r="R4590" s="230">
        <v>45230</v>
      </c>
      <c r="S4590" s="230">
        <v>45261</v>
      </c>
      <c r="T4590" t="s">
        <v>8407</v>
      </c>
      <c r="U4590" s="259"/>
      <c r="V4590" s="259"/>
      <c r="W4590" s="259"/>
      <c r="X4590" s="259"/>
      <c r="Y4590" s="260"/>
      <c r="Z4590" t="s">
        <v>8361</v>
      </c>
      <c r="AA4590" t="s">
        <v>8362</v>
      </c>
      <c r="AB4590">
        <v>1681597433</v>
      </c>
      <c r="AC4590" s="261" t="str">
        <f>_xlfn.IFNA(IF(Table[[#This Row],[Programme Partner]]&lt;&gt;Table[[#This Row],[Implementing Partner]],CONCATENATE(Table[[#This Row],[Programme Partner]],"-",Table[[#This Row],[Implementing Partner]]),Table[[#This Row],[Programme Partner]]),"")</f>
        <v>GREEN HILL</v>
      </c>
    </row>
    <row r="4591" spans="1:29" ht="16.5" customHeight="1">
      <c r="A4591" s="183"/>
      <c r="B4591" s="183" t="s">
        <v>8385</v>
      </c>
      <c r="C4591" s="195" t="s">
        <v>8306</v>
      </c>
      <c r="D4591" s="268" t="s">
        <v>8306</v>
      </c>
      <c r="E4591" t="s">
        <v>5058</v>
      </c>
      <c r="F4591" s="270" t="s">
        <v>27</v>
      </c>
      <c r="G4591" s="195" t="s">
        <v>8012</v>
      </c>
      <c r="H4591" t="s">
        <v>8365</v>
      </c>
      <c r="I4591" s="195" t="str">
        <f>IFERROR(VLOOKUP(Table[[#This Row],[Activity Details of Assistance]],WHAT!E:F,2,FALSE),"")</f>
        <v># of door</v>
      </c>
      <c r="J4591" s="195"/>
      <c r="K4591">
        <v>28</v>
      </c>
      <c r="L4591" s="195" t="s">
        <v>28</v>
      </c>
      <c r="M4591" s="293" t="s">
        <v>13</v>
      </c>
      <c r="N4591" t="s">
        <v>14</v>
      </c>
      <c r="O4591" t="s">
        <v>309</v>
      </c>
      <c r="P4591" t="s">
        <v>1606</v>
      </c>
      <c r="Q4591" t="s">
        <v>6386</v>
      </c>
      <c r="R4591" s="230">
        <v>45230</v>
      </c>
      <c r="S4591" s="230">
        <v>45261</v>
      </c>
      <c r="T4591" t="s">
        <v>8407</v>
      </c>
      <c r="U4591" s="259"/>
      <c r="V4591" s="259"/>
      <c r="W4591" s="259"/>
      <c r="X4591" s="259"/>
      <c r="Y4591" s="260"/>
      <c r="Z4591" t="s">
        <v>8361</v>
      </c>
      <c r="AA4591" t="s">
        <v>8362</v>
      </c>
      <c r="AB4591">
        <v>1681597433</v>
      </c>
      <c r="AC4591" s="261" t="str">
        <f>_xlfn.IFNA(IF(Table[[#This Row],[Programme Partner]]&lt;&gt;Table[[#This Row],[Implementing Partner]],CONCATENATE(Table[[#This Row],[Programme Partner]],"-",Table[[#This Row],[Implementing Partner]]),Table[[#This Row],[Programme Partner]]),"")</f>
        <v>GREEN HILL</v>
      </c>
    </row>
    <row r="4592" spans="1:29" ht="16.5" customHeight="1">
      <c r="A4592" s="183"/>
      <c r="B4592" s="183" t="s">
        <v>8385</v>
      </c>
      <c r="C4592" s="195" t="s">
        <v>8306</v>
      </c>
      <c r="D4592" s="268" t="s">
        <v>8306</v>
      </c>
      <c r="E4592" t="s">
        <v>5058</v>
      </c>
      <c r="F4592" s="270" t="s">
        <v>27</v>
      </c>
      <c r="G4592" s="195" t="s">
        <v>8012</v>
      </c>
      <c r="H4592" t="s">
        <v>8312</v>
      </c>
      <c r="I4592" s="195" t="str">
        <f>IFERROR(VLOOKUP(Table[[#This Row],[Activity Details of Assistance]],WHAT!E:F,2,FALSE),"")</f>
        <v># of door</v>
      </c>
      <c r="J4592" s="195"/>
      <c r="K4592">
        <v>6</v>
      </c>
      <c r="L4592" s="195" t="s">
        <v>28</v>
      </c>
      <c r="M4592" s="293" t="s">
        <v>13</v>
      </c>
      <c r="N4592" t="s">
        <v>14</v>
      </c>
      <c r="O4592" t="s">
        <v>309</v>
      </c>
      <c r="P4592" t="s">
        <v>1606</v>
      </c>
      <c r="Q4592" t="s">
        <v>6386</v>
      </c>
      <c r="R4592" s="230">
        <v>45230</v>
      </c>
      <c r="S4592" s="230">
        <v>45261</v>
      </c>
      <c r="T4592" t="s">
        <v>8407</v>
      </c>
      <c r="U4592" s="259"/>
      <c r="V4592" s="259"/>
      <c r="W4592" s="259"/>
      <c r="X4592" s="259"/>
      <c r="Y4592" s="260"/>
      <c r="Z4592" t="s">
        <v>8361</v>
      </c>
      <c r="AA4592" t="s">
        <v>8362</v>
      </c>
      <c r="AB4592">
        <v>1681597433</v>
      </c>
      <c r="AC4592" s="261" t="str">
        <f>_xlfn.IFNA(IF(Table[[#This Row],[Programme Partner]]&lt;&gt;Table[[#This Row],[Implementing Partner]],CONCATENATE(Table[[#This Row],[Programme Partner]],"-",Table[[#This Row],[Implementing Partner]]),Table[[#This Row],[Programme Partner]]),"")</f>
        <v>GREEN HILL</v>
      </c>
    </row>
    <row r="4593" spans="1:29" ht="16.5" customHeight="1">
      <c r="A4593" s="183"/>
      <c r="B4593" s="183" t="s">
        <v>8385</v>
      </c>
      <c r="C4593" s="195" t="s">
        <v>8306</v>
      </c>
      <c r="D4593" s="268" t="s">
        <v>8306</v>
      </c>
      <c r="E4593" t="s">
        <v>5058</v>
      </c>
      <c r="F4593" s="270" t="s">
        <v>27</v>
      </c>
      <c r="G4593" s="195" t="s">
        <v>8013</v>
      </c>
      <c r="H4593" t="s">
        <v>8286</v>
      </c>
      <c r="I4593" s="195" t="str">
        <f>IFERROR(VLOOKUP(Table[[#This Row],[Activity Details of Assistance]],WHAT!E:F,2,FALSE),"")</f>
        <v># of HP sessions at community level</v>
      </c>
      <c r="J4593" s="195"/>
      <c r="K4593">
        <v>65</v>
      </c>
      <c r="L4593" s="195" t="s">
        <v>28</v>
      </c>
      <c r="M4593" s="293" t="s">
        <v>13</v>
      </c>
      <c r="N4593" t="s">
        <v>14</v>
      </c>
      <c r="O4593" t="s">
        <v>309</v>
      </c>
      <c r="P4593" t="s">
        <v>1606</v>
      </c>
      <c r="Q4593" t="s">
        <v>6386</v>
      </c>
      <c r="R4593" s="230">
        <v>45230</v>
      </c>
      <c r="S4593" s="230">
        <v>45261</v>
      </c>
      <c r="T4593" t="s">
        <v>8407</v>
      </c>
      <c r="U4593" s="259"/>
      <c r="V4593" s="259"/>
      <c r="W4593" s="259"/>
      <c r="X4593" s="259"/>
      <c r="Y4593" s="260"/>
      <c r="Z4593" t="s">
        <v>8361</v>
      </c>
      <c r="AA4593" t="s">
        <v>8362</v>
      </c>
      <c r="AB4593">
        <v>1681597433</v>
      </c>
      <c r="AC4593" s="261" t="str">
        <f>_xlfn.IFNA(IF(Table[[#This Row],[Programme Partner]]&lt;&gt;Table[[#This Row],[Implementing Partner]],CONCATENATE(Table[[#This Row],[Programme Partner]],"-",Table[[#This Row],[Implementing Partner]]),Table[[#This Row],[Programme Partner]]),"")</f>
        <v>GREEN HILL</v>
      </c>
    </row>
    <row r="4594" spans="1:29" ht="16.5" customHeight="1">
      <c r="A4594" s="183"/>
      <c r="B4594" s="183" t="s">
        <v>8385</v>
      </c>
      <c r="C4594" s="195" t="s">
        <v>8306</v>
      </c>
      <c r="D4594" s="268" t="s">
        <v>8306</v>
      </c>
      <c r="E4594" t="s">
        <v>5058</v>
      </c>
      <c r="F4594" s="270" t="s">
        <v>27</v>
      </c>
      <c r="G4594" s="195" t="s">
        <v>8013</v>
      </c>
      <c r="H4594" t="s">
        <v>8287</v>
      </c>
      <c r="I4594" s="195" t="str">
        <f>IFERROR(VLOOKUP(Table[[#This Row],[Activity Details of Assistance]],WHAT!E:F,2,FALSE),"")</f>
        <v># of HP sessions at HH level</v>
      </c>
      <c r="J4594" s="195"/>
      <c r="K4594">
        <v>1032</v>
      </c>
      <c r="L4594" s="195" t="s">
        <v>28</v>
      </c>
      <c r="M4594" s="293" t="s">
        <v>13</v>
      </c>
      <c r="N4594" t="s">
        <v>14</v>
      </c>
      <c r="O4594" t="s">
        <v>309</v>
      </c>
      <c r="P4594" t="s">
        <v>1606</v>
      </c>
      <c r="Q4594" t="s">
        <v>6386</v>
      </c>
      <c r="R4594" s="230">
        <v>45230</v>
      </c>
      <c r="S4594" s="230">
        <v>45261</v>
      </c>
      <c r="T4594" t="s">
        <v>8407</v>
      </c>
      <c r="U4594" s="259"/>
      <c r="V4594" s="259"/>
      <c r="W4594" s="259"/>
      <c r="X4594" s="259"/>
      <c r="Y4594" s="260"/>
      <c r="Z4594" t="s">
        <v>8361</v>
      </c>
      <c r="AA4594" t="s">
        <v>8362</v>
      </c>
      <c r="AB4594">
        <v>1681597433</v>
      </c>
      <c r="AC4594" s="261" t="str">
        <f>_xlfn.IFNA(IF(Table[[#This Row],[Programme Partner]]&lt;&gt;Table[[#This Row],[Implementing Partner]],CONCATENATE(Table[[#This Row],[Programme Partner]],"-",Table[[#This Row],[Implementing Partner]]),Table[[#This Row],[Programme Partner]]),"")</f>
        <v>GREEN HILL</v>
      </c>
    </row>
    <row r="4595" spans="1:29" ht="16.5" customHeight="1">
      <c r="A4595" s="183"/>
      <c r="B4595" s="183" t="s">
        <v>8385</v>
      </c>
      <c r="C4595" s="195" t="s">
        <v>8306</v>
      </c>
      <c r="D4595" s="268" t="s">
        <v>8306</v>
      </c>
      <c r="E4595" t="s">
        <v>5058</v>
      </c>
      <c r="F4595" s="270" t="s">
        <v>27</v>
      </c>
      <c r="G4595" s="195" t="s">
        <v>8013</v>
      </c>
      <c r="H4595" t="s">
        <v>8288</v>
      </c>
      <c r="I4595" s="195" t="str">
        <f>IFERROR(VLOOKUP(Table[[#This Row],[Activity Details of Assistance]],WHAT!E:F,2,FALSE),"")</f>
        <v># of handwashing station</v>
      </c>
      <c r="J4595" s="195"/>
      <c r="K4595">
        <v>2</v>
      </c>
      <c r="L4595" s="195" t="s">
        <v>28</v>
      </c>
      <c r="M4595" s="293" t="s">
        <v>13</v>
      </c>
      <c r="N4595" t="s">
        <v>14</v>
      </c>
      <c r="O4595" t="s">
        <v>309</v>
      </c>
      <c r="P4595" t="s">
        <v>1606</v>
      </c>
      <c r="Q4595" t="s">
        <v>6386</v>
      </c>
      <c r="R4595" s="230">
        <v>45230</v>
      </c>
      <c r="S4595" s="230">
        <v>45261</v>
      </c>
      <c r="T4595" t="s">
        <v>8407</v>
      </c>
      <c r="U4595" s="259"/>
      <c r="V4595" s="259"/>
      <c r="W4595" s="259"/>
      <c r="X4595" s="259"/>
      <c r="Y4595" s="260"/>
      <c r="Z4595" t="s">
        <v>8361</v>
      </c>
      <c r="AA4595" t="s">
        <v>8362</v>
      </c>
      <c r="AB4595">
        <v>1681597433</v>
      </c>
      <c r="AC4595" s="261" t="str">
        <f>_xlfn.IFNA(IF(Table[[#This Row],[Programme Partner]]&lt;&gt;Table[[#This Row],[Implementing Partner]],CONCATENATE(Table[[#This Row],[Programme Partner]],"-",Table[[#This Row],[Implementing Partner]]),Table[[#This Row],[Programme Partner]]),"")</f>
        <v>GREEN HILL</v>
      </c>
    </row>
    <row r="4596" spans="1:29" ht="16.5" customHeight="1">
      <c r="A4596" s="183"/>
      <c r="B4596" s="183" t="s">
        <v>8385</v>
      </c>
      <c r="C4596" s="195" t="s">
        <v>8306</v>
      </c>
      <c r="D4596" s="268" t="s">
        <v>8306</v>
      </c>
      <c r="E4596" t="s">
        <v>5058</v>
      </c>
      <c r="F4596" s="270" t="s">
        <v>27</v>
      </c>
      <c r="G4596" s="195" t="s">
        <v>8013</v>
      </c>
      <c r="H4596" t="s">
        <v>8338</v>
      </c>
      <c r="I4596" s="195" t="str">
        <f>IFERROR(VLOOKUP(Table[[#This Row],[Activity Details of Assistance]],WHAT!E:F,2,FALSE),"")</f>
        <v># of facilities</v>
      </c>
      <c r="J4596" s="195"/>
      <c r="K4596">
        <v>670</v>
      </c>
      <c r="L4596" s="195" t="s">
        <v>28</v>
      </c>
      <c r="M4596" s="293" t="s">
        <v>13</v>
      </c>
      <c r="N4596" t="s">
        <v>14</v>
      </c>
      <c r="O4596" t="s">
        <v>309</v>
      </c>
      <c r="P4596" t="s">
        <v>1606</v>
      </c>
      <c r="Q4596" t="s">
        <v>6386</v>
      </c>
      <c r="R4596" s="230">
        <v>45230</v>
      </c>
      <c r="S4596" s="230">
        <v>45261</v>
      </c>
      <c r="T4596" t="s">
        <v>8407</v>
      </c>
      <c r="U4596" s="259"/>
      <c r="V4596" s="259"/>
      <c r="W4596" s="259"/>
      <c r="X4596" s="259"/>
      <c r="Y4596" s="260"/>
      <c r="Z4596" t="s">
        <v>8361</v>
      </c>
      <c r="AA4596" t="s">
        <v>8362</v>
      </c>
      <c r="AB4596">
        <v>1681597433</v>
      </c>
      <c r="AC4596" s="261" t="str">
        <f>_xlfn.IFNA(IF(Table[[#This Row],[Programme Partner]]&lt;&gt;Table[[#This Row],[Implementing Partner]],CONCATENATE(Table[[#This Row],[Programme Partner]],"-",Table[[#This Row],[Implementing Partner]]),Table[[#This Row],[Programme Partner]]),"")</f>
        <v>GREEN HILL</v>
      </c>
    </row>
    <row r="4597" spans="1:29" ht="16.5" customHeight="1">
      <c r="A4597" s="183"/>
      <c r="B4597" s="183" t="s">
        <v>8385</v>
      </c>
      <c r="C4597" s="195" t="s">
        <v>8306</v>
      </c>
      <c r="D4597" s="268" t="s">
        <v>8306</v>
      </c>
      <c r="E4597" t="s">
        <v>5058</v>
      </c>
      <c r="F4597" s="270" t="s">
        <v>27</v>
      </c>
      <c r="G4597" s="195" t="s">
        <v>8014</v>
      </c>
      <c r="H4597" t="s">
        <v>8242</v>
      </c>
      <c r="I4597" s="195" t="str">
        <f>IFERROR(VLOOKUP(Table[[#This Row],[Activity Details of Assistance]],WHAT!E:F,2,FALSE),"")</f>
        <v># of pit</v>
      </c>
      <c r="J4597" s="195"/>
      <c r="K4597">
        <v>1</v>
      </c>
      <c r="L4597" s="195" t="s">
        <v>28</v>
      </c>
      <c r="M4597" s="293" t="s">
        <v>13</v>
      </c>
      <c r="N4597" t="s">
        <v>14</v>
      </c>
      <c r="O4597" t="s">
        <v>309</v>
      </c>
      <c r="P4597" t="s">
        <v>1606</v>
      </c>
      <c r="Q4597" t="s">
        <v>6386</v>
      </c>
      <c r="R4597" s="230">
        <v>45230</v>
      </c>
      <c r="S4597" s="230">
        <v>45261</v>
      </c>
      <c r="T4597" t="s">
        <v>8407</v>
      </c>
      <c r="U4597" s="259"/>
      <c r="V4597" s="259"/>
      <c r="W4597" s="259"/>
      <c r="X4597" s="259"/>
      <c r="Y4597" s="260"/>
      <c r="Z4597" t="s">
        <v>8361</v>
      </c>
      <c r="AA4597" t="s">
        <v>8362</v>
      </c>
      <c r="AB4597">
        <v>1681597433</v>
      </c>
      <c r="AC4597" s="261" t="str">
        <f>_xlfn.IFNA(IF(Table[[#This Row],[Programme Partner]]&lt;&gt;Table[[#This Row],[Implementing Partner]],CONCATENATE(Table[[#This Row],[Programme Partner]],"-",Table[[#This Row],[Implementing Partner]]),Table[[#This Row],[Programme Partner]]),"")</f>
        <v>GREEN HILL</v>
      </c>
    </row>
    <row r="4598" spans="1:29" ht="16.5" customHeight="1">
      <c r="A4598" s="183"/>
      <c r="B4598" s="183" t="s">
        <v>8385</v>
      </c>
      <c r="C4598" s="195" t="s">
        <v>8306</v>
      </c>
      <c r="D4598" s="268" t="s">
        <v>8306</v>
      </c>
      <c r="E4598" t="s">
        <v>5058</v>
      </c>
      <c r="F4598" s="270" t="s">
        <v>27</v>
      </c>
      <c r="G4598" s="195" t="s">
        <v>8014</v>
      </c>
      <c r="H4598" t="s">
        <v>8412</v>
      </c>
      <c r="I4598" s="195" t="str">
        <f>IFERROR(VLOOKUP(Table[[#This Row],[Activity Details of Assistance]],WHAT!E:F,2,FALSE),"")</f>
        <v># of HH</v>
      </c>
      <c r="J4598" s="195"/>
      <c r="K4598">
        <v>411</v>
      </c>
      <c r="L4598" s="195" t="s">
        <v>28</v>
      </c>
      <c r="M4598" s="293" t="s">
        <v>13</v>
      </c>
      <c r="N4598" t="s">
        <v>14</v>
      </c>
      <c r="O4598" t="s">
        <v>309</v>
      </c>
      <c r="P4598" t="s">
        <v>1606</v>
      </c>
      <c r="Q4598" t="s">
        <v>6386</v>
      </c>
      <c r="R4598" s="230">
        <v>45230</v>
      </c>
      <c r="S4598" s="230">
        <v>45261</v>
      </c>
      <c r="T4598" t="s">
        <v>8407</v>
      </c>
      <c r="U4598" s="259"/>
      <c r="V4598" s="259"/>
      <c r="W4598" s="259"/>
      <c r="X4598" s="259"/>
      <c r="Y4598" s="260"/>
      <c r="Z4598" t="s">
        <v>8361</v>
      </c>
      <c r="AA4598" t="s">
        <v>8362</v>
      </c>
      <c r="AB4598">
        <v>1681597433</v>
      </c>
      <c r="AC4598" s="261" t="str">
        <f>_xlfn.IFNA(IF(Table[[#This Row],[Programme Partner]]&lt;&gt;Table[[#This Row],[Implementing Partner]],CONCATENATE(Table[[#This Row],[Programme Partner]],"-",Table[[#This Row],[Implementing Partner]]),Table[[#This Row],[Programme Partner]]),"")</f>
        <v>GREEN HILL</v>
      </c>
    </row>
    <row r="4599" spans="1:29" ht="16.5" customHeight="1">
      <c r="A4599" s="183"/>
      <c r="B4599" s="183" t="s">
        <v>8385</v>
      </c>
      <c r="C4599" s="195" t="s">
        <v>8306</v>
      </c>
      <c r="D4599" s="268" t="s">
        <v>8306</v>
      </c>
      <c r="E4599" t="s">
        <v>5058</v>
      </c>
      <c r="F4599" s="270" t="s">
        <v>27</v>
      </c>
      <c r="G4599" s="195" t="s">
        <v>8011</v>
      </c>
      <c r="H4599" t="s">
        <v>8363</v>
      </c>
      <c r="I4599" s="195" t="str">
        <f>IFERROR(VLOOKUP(Table[[#This Row],[Activity Details of Assistance]],WHAT!E:F,2,FALSE),"")</f>
        <v># of tube well</v>
      </c>
      <c r="J4599" s="195"/>
      <c r="K4599">
        <v>17</v>
      </c>
      <c r="L4599" s="195" t="s">
        <v>28</v>
      </c>
      <c r="M4599" s="293" t="s">
        <v>13</v>
      </c>
      <c r="N4599" t="s">
        <v>14</v>
      </c>
      <c r="O4599" t="s">
        <v>309</v>
      </c>
      <c r="P4599" t="s">
        <v>1606</v>
      </c>
      <c r="Q4599" t="s">
        <v>4668</v>
      </c>
      <c r="R4599" s="230">
        <v>45230</v>
      </c>
      <c r="S4599" s="230">
        <v>45261</v>
      </c>
      <c r="T4599" t="s">
        <v>8407</v>
      </c>
      <c r="U4599" s="259"/>
      <c r="V4599" s="259"/>
      <c r="W4599" s="259"/>
      <c r="X4599" s="259"/>
      <c r="Y4599" s="260"/>
      <c r="Z4599" t="s">
        <v>8361</v>
      </c>
      <c r="AA4599" t="s">
        <v>8362</v>
      </c>
      <c r="AB4599">
        <v>1681597433</v>
      </c>
      <c r="AC4599" s="261" t="str">
        <f>_xlfn.IFNA(IF(Table[[#This Row],[Programme Partner]]&lt;&gt;Table[[#This Row],[Implementing Partner]],CONCATENATE(Table[[#This Row],[Programme Partner]],"-",Table[[#This Row],[Implementing Partner]]),Table[[#This Row],[Programme Partner]]),"")</f>
        <v>GREEN HILL</v>
      </c>
    </row>
    <row r="4600" spans="1:29" ht="16.5" customHeight="1">
      <c r="A4600" s="183"/>
      <c r="B4600" s="183" t="s">
        <v>8385</v>
      </c>
      <c r="C4600" s="195" t="s">
        <v>8306</v>
      </c>
      <c r="D4600" s="268" t="s">
        <v>8306</v>
      </c>
      <c r="E4600" t="s">
        <v>5058</v>
      </c>
      <c r="F4600" s="270" t="s">
        <v>27</v>
      </c>
      <c r="G4600" s="195" t="s">
        <v>8012</v>
      </c>
      <c r="H4600" t="s">
        <v>8318</v>
      </c>
      <c r="I4600" s="195" t="str">
        <f>IFERROR(VLOOKUP(Table[[#This Row],[Activity Details of Assistance]],WHAT!E:F,2,FALSE),"")</f>
        <v># of door</v>
      </c>
      <c r="J4600" s="195"/>
      <c r="K4600">
        <v>3</v>
      </c>
      <c r="L4600" s="195" t="s">
        <v>28</v>
      </c>
      <c r="M4600" s="293" t="s">
        <v>13</v>
      </c>
      <c r="N4600" t="s">
        <v>14</v>
      </c>
      <c r="O4600" t="s">
        <v>309</v>
      </c>
      <c r="P4600" t="s">
        <v>1606</v>
      </c>
      <c r="Q4600" t="s">
        <v>4668</v>
      </c>
      <c r="R4600" s="230">
        <v>45230</v>
      </c>
      <c r="S4600" s="230">
        <v>45261</v>
      </c>
      <c r="T4600" t="s">
        <v>8407</v>
      </c>
      <c r="U4600" s="259"/>
      <c r="V4600" s="259"/>
      <c r="W4600" s="259"/>
      <c r="X4600" s="259"/>
      <c r="Y4600" s="260"/>
      <c r="Z4600" t="s">
        <v>8361</v>
      </c>
      <c r="AA4600" t="s">
        <v>8362</v>
      </c>
      <c r="AB4600">
        <v>1681597433</v>
      </c>
      <c r="AC4600" s="261" t="str">
        <f>_xlfn.IFNA(IF(Table[[#This Row],[Programme Partner]]&lt;&gt;Table[[#This Row],[Implementing Partner]],CONCATENATE(Table[[#This Row],[Programme Partner]],"-",Table[[#This Row],[Implementing Partner]]),Table[[#This Row],[Programme Partner]]),"")</f>
        <v>GREEN HILL</v>
      </c>
    </row>
    <row r="4601" spans="1:29" ht="16.5" customHeight="1">
      <c r="A4601" s="183"/>
      <c r="B4601" s="183" t="s">
        <v>8385</v>
      </c>
      <c r="C4601" s="195" t="s">
        <v>8306</v>
      </c>
      <c r="D4601" s="268" t="s">
        <v>8306</v>
      </c>
      <c r="E4601" t="s">
        <v>5058</v>
      </c>
      <c r="F4601" s="270" t="s">
        <v>27</v>
      </c>
      <c r="G4601" s="195" t="s">
        <v>8012</v>
      </c>
      <c r="H4601" t="s">
        <v>8364</v>
      </c>
      <c r="I4601" s="195" t="str">
        <f>IFERROR(VLOOKUP(Table[[#This Row],[Activity Details of Assistance]],WHAT!E:F,2,FALSE),"")</f>
        <v xml:space="preserve"># of door </v>
      </c>
      <c r="J4601" s="195"/>
      <c r="K4601">
        <v>15</v>
      </c>
      <c r="L4601" s="195" t="s">
        <v>28</v>
      </c>
      <c r="M4601" s="293" t="s">
        <v>13</v>
      </c>
      <c r="N4601" t="s">
        <v>14</v>
      </c>
      <c r="O4601" t="s">
        <v>309</v>
      </c>
      <c r="P4601" t="s">
        <v>1606</v>
      </c>
      <c r="Q4601" t="s">
        <v>4668</v>
      </c>
      <c r="R4601" s="230">
        <v>45230</v>
      </c>
      <c r="S4601" s="230">
        <v>45261</v>
      </c>
      <c r="T4601" t="s">
        <v>8407</v>
      </c>
      <c r="U4601" s="259"/>
      <c r="V4601" s="259"/>
      <c r="W4601" s="259"/>
      <c r="X4601" s="259"/>
      <c r="Y4601" s="260"/>
      <c r="Z4601" t="s">
        <v>8361</v>
      </c>
      <c r="AA4601" t="s">
        <v>8362</v>
      </c>
      <c r="AB4601">
        <v>1681597433</v>
      </c>
      <c r="AC4601" s="261" t="str">
        <f>_xlfn.IFNA(IF(Table[[#This Row],[Programme Partner]]&lt;&gt;Table[[#This Row],[Implementing Partner]],CONCATENATE(Table[[#This Row],[Programme Partner]],"-",Table[[#This Row],[Implementing Partner]]),Table[[#This Row],[Programme Partner]]),"")</f>
        <v>GREEN HILL</v>
      </c>
    </row>
    <row r="4602" spans="1:29" ht="16.5" customHeight="1">
      <c r="A4602" s="183"/>
      <c r="B4602" s="183" t="s">
        <v>8385</v>
      </c>
      <c r="C4602" s="195" t="s">
        <v>8306</v>
      </c>
      <c r="D4602" s="268" t="s">
        <v>8306</v>
      </c>
      <c r="E4602" t="s">
        <v>5058</v>
      </c>
      <c r="F4602" s="270" t="s">
        <v>27</v>
      </c>
      <c r="G4602" s="195" t="s">
        <v>8012</v>
      </c>
      <c r="H4602" t="s">
        <v>8403</v>
      </c>
      <c r="I4602" s="195" t="str">
        <f>IFERROR(VLOOKUP(Table[[#This Row],[Activity Details of Assistance]],WHAT!E:F,2,FALSE),"")</f>
        <v># of door</v>
      </c>
      <c r="J4602" s="195"/>
      <c r="K4602">
        <v>3</v>
      </c>
      <c r="L4602" s="195" t="s">
        <v>28</v>
      </c>
      <c r="M4602" s="293" t="s">
        <v>13</v>
      </c>
      <c r="N4602" t="s">
        <v>14</v>
      </c>
      <c r="O4602" t="s">
        <v>309</v>
      </c>
      <c r="P4602" t="s">
        <v>1606</v>
      </c>
      <c r="Q4602" t="s">
        <v>4668</v>
      </c>
      <c r="R4602" s="230">
        <v>45230</v>
      </c>
      <c r="S4602" s="230">
        <v>45261</v>
      </c>
      <c r="T4602" t="s">
        <v>8407</v>
      </c>
      <c r="U4602" s="259"/>
      <c r="V4602" s="259"/>
      <c r="W4602" s="259"/>
      <c r="X4602" s="259"/>
      <c r="Y4602" s="260"/>
      <c r="Z4602" t="s">
        <v>8361</v>
      </c>
      <c r="AA4602" t="s">
        <v>8362</v>
      </c>
      <c r="AB4602">
        <v>1681597433</v>
      </c>
      <c r="AC4602" s="261" t="str">
        <f>_xlfn.IFNA(IF(Table[[#This Row],[Programme Partner]]&lt;&gt;Table[[#This Row],[Implementing Partner]],CONCATENATE(Table[[#This Row],[Programme Partner]],"-",Table[[#This Row],[Implementing Partner]]),Table[[#This Row],[Programme Partner]]),"")</f>
        <v>GREEN HILL</v>
      </c>
    </row>
    <row r="4603" spans="1:29" ht="16.5" customHeight="1">
      <c r="A4603" s="183"/>
      <c r="B4603" s="183" t="s">
        <v>8385</v>
      </c>
      <c r="C4603" s="195" t="s">
        <v>8306</v>
      </c>
      <c r="D4603" s="268" t="s">
        <v>8306</v>
      </c>
      <c r="E4603" t="s">
        <v>5058</v>
      </c>
      <c r="F4603" s="270" t="s">
        <v>27</v>
      </c>
      <c r="G4603" s="195" t="s">
        <v>8012</v>
      </c>
      <c r="H4603" t="s">
        <v>8365</v>
      </c>
      <c r="I4603" s="195" t="str">
        <f>IFERROR(VLOOKUP(Table[[#This Row],[Activity Details of Assistance]],WHAT!E:F,2,FALSE),"")</f>
        <v># of door</v>
      </c>
      <c r="J4603" s="195"/>
      <c r="K4603">
        <v>17</v>
      </c>
      <c r="L4603" s="195" t="s">
        <v>28</v>
      </c>
      <c r="M4603" s="293" t="s">
        <v>13</v>
      </c>
      <c r="N4603" t="s">
        <v>14</v>
      </c>
      <c r="O4603" t="s">
        <v>309</v>
      </c>
      <c r="P4603" t="s">
        <v>1606</v>
      </c>
      <c r="Q4603" t="s">
        <v>4668</v>
      </c>
      <c r="R4603" s="230">
        <v>45230</v>
      </c>
      <c r="S4603" s="230">
        <v>45261</v>
      </c>
      <c r="T4603" t="s">
        <v>8407</v>
      </c>
      <c r="U4603" s="259"/>
      <c r="V4603" s="259"/>
      <c r="W4603" s="259"/>
      <c r="X4603" s="259"/>
      <c r="Y4603" s="260"/>
      <c r="Z4603" t="s">
        <v>8361</v>
      </c>
      <c r="AA4603" t="s">
        <v>8362</v>
      </c>
      <c r="AB4603">
        <v>1681597433</v>
      </c>
      <c r="AC4603" s="261" t="str">
        <f>_xlfn.IFNA(IF(Table[[#This Row],[Programme Partner]]&lt;&gt;Table[[#This Row],[Implementing Partner]],CONCATENATE(Table[[#This Row],[Programme Partner]],"-",Table[[#This Row],[Implementing Partner]]),Table[[#This Row],[Programme Partner]]),"")</f>
        <v>GREEN HILL</v>
      </c>
    </row>
    <row r="4604" spans="1:29" ht="16.5" customHeight="1">
      <c r="A4604" s="183"/>
      <c r="B4604" s="183" t="s">
        <v>8385</v>
      </c>
      <c r="C4604" s="195" t="s">
        <v>8306</v>
      </c>
      <c r="D4604" s="268" t="s">
        <v>8306</v>
      </c>
      <c r="E4604" t="s">
        <v>5058</v>
      </c>
      <c r="F4604" s="270" t="s">
        <v>27</v>
      </c>
      <c r="G4604" s="195" t="s">
        <v>8012</v>
      </c>
      <c r="H4604" t="s">
        <v>8312</v>
      </c>
      <c r="I4604" s="195" t="str">
        <f>IFERROR(VLOOKUP(Table[[#This Row],[Activity Details of Assistance]],WHAT!E:F,2,FALSE),"")</f>
        <v># of door</v>
      </c>
      <c r="J4604" s="195"/>
      <c r="K4604">
        <v>30</v>
      </c>
      <c r="L4604" s="195" t="s">
        <v>28</v>
      </c>
      <c r="M4604" s="293" t="s">
        <v>13</v>
      </c>
      <c r="N4604" t="s">
        <v>14</v>
      </c>
      <c r="O4604" t="s">
        <v>309</v>
      </c>
      <c r="P4604" t="s">
        <v>1606</v>
      </c>
      <c r="Q4604" t="s">
        <v>4668</v>
      </c>
      <c r="R4604" s="230">
        <v>45230</v>
      </c>
      <c r="S4604" s="230">
        <v>45261</v>
      </c>
      <c r="T4604" t="s">
        <v>8407</v>
      </c>
      <c r="U4604" s="259"/>
      <c r="V4604" s="259"/>
      <c r="W4604" s="259"/>
      <c r="X4604" s="259"/>
      <c r="Y4604" s="260"/>
      <c r="Z4604" t="s">
        <v>8361</v>
      </c>
      <c r="AA4604" t="s">
        <v>8362</v>
      </c>
      <c r="AB4604">
        <v>1681597433</v>
      </c>
      <c r="AC4604" s="261" t="str">
        <f>_xlfn.IFNA(IF(Table[[#This Row],[Programme Partner]]&lt;&gt;Table[[#This Row],[Implementing Partner]],CONCATENATE(Table[[#This Row],[Programme Partner]],"-",Table[[#This Row],[Implementing Partner]]),Table[[#This Row],[Programme Partner]]),"")</f>
        <v>GREEN HILL</v>
      </c>
    </row>
    <row r="4605" spans="1:29" ht="16.5" customHeight="1">
      <c r="A4605" s="183"/>
      <c r="B4605" s="183" t="s">
        <v>8385</v>
      </c>
      <c r="C4605" s="195" t="s">
        <v>8306</v>
      </c>
      <c r="D4605" s="268" t="s">
        <v>8306</v>
      </c>
      <c r="E4605" t="s">
        <v>5058</v>
      </c>
      <c r="F4605" s="270" t="s">
        <v>27</v>
      </c>
      <c r="G4605" s="195" t="s">
        <v>8013</v>
      </c>
      <c r="H4605" t="s">
        <v>8286</v>
      </c>
      <c r="I4605" s="195" t="str">
        <f>IFERROR(VLOOKUP(Table[[#This Row],[Activity Details of Assistance]],WHAT!E:F,2,FALSE),"")</f>
        <v># of HP sessions at community level</v>
      </c>
      <c r="J4605" s="195"/>
      <c r="K4605">
        <v>35</v>
      </c>
      <c r="L4605" s="195" t="s">
        <v>28</v>
      </c>
      <c r="M4605" s="293" t="s">
        <v>13</v>
      </c>
      <c r="N4605" t="s">
        <v>14</v>
      </c>
      <c r="O4605" t="s">
        <v>309</v>
      </c>
      <c r="P4605" t="s">
        <v>1606</v>
      </c>
      <c r="Q4605" t="s">
        <v>4668</v>
      </c>
      <c r="R4605" s="230">
        <v>45230</v>
      </c>
      <c r="S4605" s="230">
        <v>45261</v>
      </c>
      <c r="T4605" t="s">
        <v>8407</v>
      </c>
      <c r="U4605" s="259"/>
      <c r="V4605" s="259"/>
      <c r="W4605" s="259"/>
      <c r="X4605" s="259"/>
      <c r="Y4605" s="260"/>
      <c r="Z4605" t="s">
        <v>8361</v>
      </c>
      <c r="AA4605" t="s">
        <v>8362</v>
      </c>
      <c r="AB4605">
        <v>1681597433</v>
      </c>
      <c r="AC4605" s="261" t="str">
        <f>_xlfn.IFNA(IF(Table[[#This Row],[Programme Partner]]&lt;&gt;Table[[#This Row],[Implementing Partner]],CONCATENATE(Table[[#This Row],[Programme Partner]],"-",Table[[#This Row],[Implementing Partner]]),Table[[#This Row],[Programme Partner]]),"")</f>
        <v>GREEN HILL</v>
      </c>
    </row>
    <row r="4606" spans="1:29" ht="16.5" customHeight="1">
      <c r="A4606" s="183"/>
      <c r="B4606" s="183" t="s">
        <v>8385</v>
      </c>
      <c r="C4606" s="195" t="s">
        <v>8306</v>
      </c>
      <c r="D4606" s="268" t="s">
        <v>8306</v>
      </c>
      <c r="E4606" t="s">
        <v>5058</v>
      </c>
      <c r="F4606" s="270" t="s">
        <v>27</v>
      </c>
      <c r="G4606" s="195" t="s">
        <v>8013</v>
      </c>
      <c r="H4606" t="s">
        <v>8287</v>
      </c>
      <c r="I4606" s="195" t="str">
        <f>IFERROR(VLOOKUP(Table[[#This Row],[Activity Details of Assistance]],WHAT!E:F,2,FALSE),"")</f>
        <v># of HP sessions at HH level</v>
      </c>
      <c r="J4606" s="195"/>
      <c r="K4606">
        <v>672</v>
      </c>
      <c r="L4606" s="195" t="s">
        <v>28</v>
      </c>
      <c r="M4606" s="293" t="s">
        <v>13</v>
      </c>
      <c r="N4606" t="s">
        <v>14</v>
      </c>
      <c r="O4606" t="s">
        <v>309</v>
      </c>
      <c r="P4606" t="s">
        <v>1606</v>
      </c>
      <c r="Q4606" t="s">
        <v>4668</v>
      </c>
      <c r="R4606" s="230">
        <v>45230</v>
      </c>
      <c r="S4606" s="230">
        <v>45261</v>
      </c>
      <c r="T4606" t="s">
        <v>8407</v>
      </c>
      <c r="U4606" s="259"/>
      <c r="V4606" s="259"/>
      <c r="W4606" s="259"/>
      <c r="X4606" s="259"/>
      <c r="Y4606" s="260"/>
      <c r="Z4606" t="s">
        <v>8361</v>
      </c>
      <c r="AA4606" t="s">
        <v>8362</v>
      </c>
      <c r="AB4606">
        <v>1681597433</v>
      </c>
      <c r="AC4606" s="261" t="str">
        <f>_xlfn.IFNA(IF(Table[[#This Row],[Programme Partner]]&lt;&gt;Table[[#This Row],[Implementing Partner]],CONCATENATE(Table[[#This Row],[Programme Partner]],"-",Table[[#This Row],[Implementing Partner]]),Table[[#This Row],[Programme Partner]]),"")</f>
        <v>GREEN HILL</v>
      </c>
    </row>
    <row r="4607" spans="1:29" ht="16.5" customHeight="1">
      <c r="A4607" s="183"/>
      <c r="B4607" s="183" t="s">
        <v>8385</v>
      </c>
      <c r="C4607" s="195" t="s">
        <v>8306</v>
      </c>
      <c r="D4607" s="268" t="s">
        <v>8306</v>
      </c>
      <c r="E4607" t="s">
        <v>5058</v>
      </c>
      <c r="F4607" s="270" t="s">
        <v>27</v>
      </c>
      <c r="G4607" s="195" t="s">
        <v>8013</v>
      </c>
      <c r="H4607" t="s">
        <v>8288</v>
      </c>
      <c r="I4607" s="195" t="str">
        <f>IFERROR(VLOOKUP(Table[[#This Row],[Activity Details of Assistance]],WHAT!E:F,2,FALSE),"")</f>
        <v># of handwashing station</v>
      </c>
      <c r="J4607" s="195"/>
      <c r="K4607">
        <v>12</v>
      </c>
      <c r="L4607" s="195" t="s">
        <v>28</v>
      </c>
      <c r="M4607" s="293" t="s">
        <v>13</v>
      </c>
      <c r="N4607" t="s">
        <v>14</v>
      </c>
      <c r="O4607" t="s">
        <v>309</v>
      </c>
      <c r="P4607" t="s">
        <v>1606</v>
      </c>
      <c r="Q4607" t="s">
        <v>4668</v>
      </c>
      <c r="R4607" s="230">
        <v>45230</v>
      </c>
      <c r="S4607" s="230">
        <v>45261</v>
      </c>
      <c r="T4607" t="s">
        <v>8407</v>
      </c>
      <c r="U4607" s="259"/>
      <c r="V4607" s="259"/>
      <c r="W4607" s="259"/>
      <c r="X4607" s="259"/>
      <c r="Y4607" s="260"/>
      <c r="Z4607" t="s">
        <v>8361</v>
      </c>
      <c r="AA4607" t="s">
        <v>8362</v>
      </c>
      <c r="AB4607">
        <v>1681597433</v>
      </c>
      <c r="AC4607" s="261" t="str">
        <f>_xlfn.IFNA(IF(Table[[#This Row],[Programme Partner]]&lt;&gt;Table[[#This Row],[Implementing Partner]],CONCATENATE(Table[[#This Row],[Programme Partner]],"-",Table[[#This Row],[Implementing Partner]]),Table[[#This Row],[Programme Partner]]),"")</f>
        <v>GREEN HILL</v>
      </c>
    </row>
    <row r="4608" spans="1:29" ht="16.5" customHeight="1">
      <c r="A4608" s="183"/>
      <c r="B4608" s="183" t="s">
        <v>8385</v>
      </c>
      <c r="C4608" s="195" t="s">
        <v>8306</v>
      </c>
      <c r="D4608" s="268" t="s">
        <v>8306</v>
      </c>
      <c r="E4608" t="s">
        <v>5058</v>
      </c>
      <c r="F4608" s="270" t="s">
        <v>27</v>
      </c>
      <c r="G4608" s="195" t="s">
        <v>8013</v>
      </c>
      <c r="H4608" t="s">
        <v>8338</v>
      </c>
      <c r="I4608" s="195" t="str">
        <f>IFERROR(VLOOKUP(Table[[#This Row],[Activity Details of Assistance]],WHAT!E:F,2,FALSE),"")</f>
        <v># of facilities</v>
      </c>
      <c r="J4608" s="195"/>
      <c r="K4608">
        <v>560</v>
      </c>
      <c r="L4608" s="195" t="s">
        <v>28</v>
      </c>
      <c r="M4608" s="293" t="s">
        <v>13</v>
      </c>
      <c r="N4608" t="s">
        <v>14</v>
      </c>
      <c r="O4608" t="s">
        <v>309</v>
      </c>
      <c r="P4608" t="s">
        <v>1606</v>
      </c>
      <c r="Q4608" t="s">
        <v>4668</v>
      </c>
      <c r="R4608" s="230">
        <v>45230</v>
      </c>
      <c r="S4608" s="230">
        <v>45261</v>
      </c>
      <c r="T4608" t="s">
        <v>8407</v>
      </c>
      <c r="U4608" s="259"/>
      <c r="V4608" s="259"/>
      <c r="W4608" s="259"/>
      <c r="X4608" s="259"/>
      <c r="Y4608" s="260"/>
      <c r="Z4608" t="s">
        <v>8361</v>
      </c>
      <c r="AA4608" t="s">
        <v>8362</v>
      </c>
      <c r="AB4608">
        <v>1681597433</v>
      </c>
      <c r="AC4608" s="261" t="str">
        <f>_xlfn.IFNA(IF(Table[[#This Row],[Programme Partner]]&lt;&gt;Table[[#This Row],[Implementing Partner]],CONCATENATE(Table[[#This Row],[Programme Partner]],"-",Table[[#This Row],[Implementing Partner]]),Table[[#This Row],[Programme Partner]]),"")</f>
        <v>GREEN HILL</v>
      </c>
    </row>
    <row r="4609" spans="1:29" ht="16.5" customHeight="1">
      <c r="A4609" s="183"/>
      <c r="B4609" s="183" t="s">
        <v>8385</v>
      </c>
      <c r="C4609" s="195" t="s">
        <v>8306</v>
      </c>
      <c r="D4609" s="268" t="s">
        <v>8306</v>
      </c>
      <c r="E4609" t="s">
        <v>5058</v>
      </c>
      <c r="F4609" s="270" t="s">
        <v>27</v>
      </c>
      <c r="G4609" s="195" t="s">
        <v>8014</v>
      </c>
      <c r="H4609" t="s">
        <v>8242</v>
      </c>
      <c r="I4609" s="195" t="str">
        <f>IFERROR(VLOOKUP(Table[[#This Row],[Activity Details of Assistance]],WHAT!E:F,2,FALSE),"")</f>
        <v># of pit</v>
      </c>
      <c r="J4609" s="195"/>
      <c r="K4609">
        <v>3</v>
      </c>
      <c r="L4609" s="195" t="s">
        <v>28</v>
      </c>
      <c r="M4609" s="293" t="s">
        <v>13</v>
      </c>
      <c r="N4609" t="s">
        <v>14</v>
      </c>
      <c r="O4609" t="s">
        <v>309</v>
      </c>
      <c r="P4609" t="s">
        <v>1606</v>
      </c>
      <c r="Q4609" t="s">
        <v>4668</v>
      </c>
      <c r="R4609" s="230">
        <v>45230</v>
      </c>
      <c r="S4609" s="230">
        <v>45261</v>
      </c>
      <c r="T4609" t="s">
        <v>8407</v>
      </c>
      <c r="U4609" s="259"/>
      <c r="V4609" s="259"/>
      <c r="W4609" s="259"/>
      <c r="X4609" s="259"/>
      <c r="Y4609" s="260"/>
      <c r="Z4609" t="s">
        <v>8361</v>
      </c>
      <c r="AA4609" t="s">
        <v>8362</v>
      </c>
      <c r="AB4609">
        <v>1681597433</v>
      </c>
      <c r="AC4609" s="261" t="str">
        <f>_xlfn.IFNA(IF(Table[[#This Row],[Programme Partner]]&lt;&gt;Table[[#This Row],[Implementing Partner]],CONCATENATE(Table[[#This Row],[Programme Partner]],"-",Table[[#This Row],[Implementing Partner]]),Table[[#This Row],[Programme Partner]]),"")</f>
        <v>GREEN HILL</v>
      </c>
    </row>
    <row r="4610" spans="1:29" ht="16.5" customHeight="1">
      <c r="A4610" s="183"/>
      <c r="B4610" s="183" t="s">
        <v>8385</v>
      </c>
      <c r="C4610" s="195" t="s">
        <v>8306</v>
      </c>
      <c r="D4610" s="268" t="s">
        <v>8306</v>
      </c>
      <c r="E4610" t="s">
        <v>5058</v>
      </c>
      <c r="F4610" s="270" t="s">
        <v>27</v>
      </c>
      <c r="G4610" s="195" t="s">
        <v>8014</v>
      </c>
      <c r="H4610" t="s">
        <v>8412</v>
      </c>
      <c r="I4610" s="195" t="str">
        <f>IFERROR(VLOOKUP(Table[[#This Row],[Activity Details of Assistance]],WHAT!E:F,2,FALSE),"")</f>
        <v># of HH</v>
      </c>
      <c r="J4610" s="195"/>
      <c r="K4610">
        <v>353</v>
      </c>
      <c r="L4610" s="195" t="s">
        <v>28</v>
      </c>
      <c r="M4610" s="293" t="s">
        <v>13</v>
      </c>
      <c r="N4610" t="s">
        <v>14</v>
      </c>
      <c r="O4610" t="s">
        <v>309</v>
      </c>
      <c r="P4610" t="s">
        <v>1606</v>
      </c>
      <c r="Q4610" t="s">
        <v>4668</v>
      </c>
      <c r="R4610" s="230">
        <v>45230</v>
      </c>
      <c r="S4610" s="230">
        <v>45261</v>
      </c>
      <c r="T4610" t="s">
        <v>8407</v>
      </c>
      <c r="U4610" s="259"/>
      <c r="V4610" s="259"/>
      <c r="W4610" s="259"/>
      <c r="X4610" s="259"/>
      <c r="Y4610" s="260"/>
      <c r="Z4610" t="s">
        <v>8361</v>
      </c>
      <c r="AA4610" t="s">
        <v>8362</v>
      </c>
      <c r="AB4610">
        <v>1681597433</v>
      </c>
      <c r="AC4610" s="261" t="str">
        <f>_xlfn.IFNA(IF(Table[[#This Row],[Programme Partner]]&lt;&gt;Table[[#This Row],[Implementing Partner]],CONCATENATE(Table[[#This Row],[Programme Partner]],"-",Table[[#This Row],[Implementing Partner]]),Table[[#This Row],[Programme Partner]]),"")</f>
        <v>GREEN HILL</v>
      </c>
    </row>
    <row r="4611" spans="1:29" ht="16.5" customHeight="1">
      <c r="A4611" s="183"/>
      <c r="B4611" s="183" t="s">
        <v>8385</v>
      </c>
      <c r="C4611" s="195" t="s">
        <v>5292</v>
      </c>
      <c r="D4611" s="268" t="s">
        <v>5009</v>
      </c>
      <c r="E4611" s="233" t="s">
        <v>8483</v>
      </c>
      <c r="F4611" s="270" t="s">
        <v>27</v>
      </c>
      <c r="G4611" s="195" t="s">
        <v>8012</v>
      </c>
      <c r="H4611" t="s">
        <v>8364</v>
      </c>
      <c r="I4611" s="195" t="str">
        <f>IFERROR(VLOOKUP(Table[[#This Row],[Activity Details of Assistance]],WHAT!E:F,2,FALSE),"")</f>
        <v xml:space="preserve"># of door </v>
      </c>
      <c r="J4611" s="195"/>
      <c r="K4611">
        <v>10</v>
      </c>
      <c r="L4611" s="195" t="s">
        <v>28</v>
      </c>
      <c r="M4611" s="293" t="s">
        <v>13</v>
      </c>
      <c r="N4611" t="s">
        <v>14</v>
      </c>
      <c r="O4611" t="s">
        <v>307</v>
      </c>
      <c r="P4611" t="s">
        <v>1599</v>
      </c>
      <c r="Q4611" t="s">
        <v>4717</v>
      </c>
      <c r="R4611" s="230">
        <v>45230</v>
      </c>
      <c r="S4611" s="230">
        <v>45536</v>
      </c>
      <c r="T4611" t="s">
        <v>8407</v>
      </c>
      <c r="U4611" s="259"/>
      <c r="V4611" s="259"/>
      <c r="W4611" s="259"/>
      <c r="X4611" s="259"/>
      <c r="Y4611" s="260"/>
      <c r="Z4611" t="s">
        <v>8450</v>
      </c>
      <c r="AA4611" t="s">
        <v>8451</v>
      </c>
      <c r="AB4611">
        <v>1723536346</v>
      </c>
      <c r="AC4611" s="261" t="str">
        <f>_xlfn.IFNA(IF(Table[[#This Row],[Programme Partner]]&lt;&gt;Table[[#This Row],[Implementing Partner]],CONCATENATE(Table[[#This Row],[Programme Partner]],"-",Table[[#This Row],[Implementing Partner]]),Table[[#This Row],[Programme Partner]]),"")</f>
        <v>WHH-ANANDO</v>
      </c>
    </row>
    <row r="4612" spans="1:29" ht="16.5" customHeight="1">
      <c r="A4612" s="183"/>
      <c r="B4612" s="183" t="s">
        <v>8385</v>
      </c>
      <c r="C4612" s="195" t="s">
        <v>5292</v>
      </c>
      <c r="D4612" s="268" t="s">
        <v>5009</v>
      </c>
      <c r="E4612" s="233" t="s">
        <v>8483</v>
      </c>
      <c r="F4612" s="270" t="s">
        <v>27</v>
      </c>
      <c r="G4612" s="195" t="s">
        <v>8012</v>
      </c>
      <c r="H4612" t="s">
        <v>8365</v>
      </c>
      <c r="I4612" s="195" t="str">
        <f>IFERROR(VLOOKUP(Table[[#This Row],[Activity Details of Assistance]],WHAT!E:F,2,FALSE),"")</f>
        <v># of door</v>
      </c>
      <c r="J4612" s="195"/>
      <c r="K4612">
        <v>72</v>
      </c>
      <c r="L4612" s="195" t="s">
        <v>28</v>
      </c>
      <c r="M4612" s="293" t="s">
        <v>13</v>
      </c>
      <c r="N4612" t="s">
        <v>14</v>
      </c>
      <c r="O4612" t="s">
        <v>307</v>
      </c>
      <c r="P4612" t="s">
        <v>1599</v>
      </c>
      <c r="Q4612" t="s">
        <v>4717</v>
      </c>
      <c r="R4612" s="230">
        <v>45230</v>
      </c>
      <c r="S4612" s="230">
        <v>45536</v>
      </c>
      <c r="T4612" t="s">
        <v>8407</v>
      </c>
      <c r="U4612" s="259"/>
      <c r="V4612" s="259"/>
      <c r="W4612" s="259"/>
      <c r="X4612" s="259"/>
      <c r="Y4612" s="260"/>
      <c r="Z4612" t="s">
        <v>8450</v>
      </c>
      <c r="AA4612" t="s">
        <v>8451</v>
      </c>
      <c r="AB4612">
        <v>1723536346</v>
      </c>
      <c r="AC4612" s="261" t="str">
        <f>_xlfn.IFNA(IF(Table[[#This Row],[Programme Partner]]&lt;&gt;Table[[#This Row],[Implementing Partner]],CONCATENATE(Table[[#This Row],[Programme Partner]],"-",Table[[#This Row],[Implementing Partner]]),Table[[#This Row],[Programme Partner]]),"")</f>
        <v>WHH-ANANDO</v>
      </c>
    </row>
    <row r="4613" spans="1:29" ht="16.5" customHeight="1">
      <c r="A4613" s="183"/>
      <c r="B4613" s="183" t="s">
        <v>8385</v>
      </c>
      <c r="C4613" s="195" t="s">
        <v>5292</v>
      </c>
      <c r="D4613" s="268" t="s">
        <v>5009</v>
      </c>
      <c r="E4613" s="233" t="s">
        <v>8483</v>
      </c>
      <c r="F4613" s="270" t="s">
        <v>27</v>
      </c>
      <c r="G4613" s="195" t="s">
        <v>8012</v>
      </c>
      <c r="H4613" t="s">
        <v>8312</v>
      </c>
      <c r="I4613" s="195" t="str">
        <f>IFERROR(VLOOKUP(Table[[#This Row],[Activity Details of Assistance]],WHAT!E:F,2,FALSE),"")</f>
        <v># of door</v>
      </c>
      <c r="J4613" s="195"/>
      <c r="K4613">
        <v>615</v>
      </c>
      <c r="L4613" s="195" t="s">
        <v>28</v>
      </c>
      <c r="M4613" s="293" t="s">
        <v>13</v>
      </c>
      <c r="N4613" t="s">
        <v>14</v>
      </c>
      <c r="O4613" t="s">
        <v>307</v>
      </c>
      <c r="P4613" t="s">
        <v>1599</v>
      </c>
      <c r="Q4613" t="s">
        <v>4717</v>
      </c>
      <c r="R4613" s="230">
        <v>45230</v>
      </c>
      <c r="S4613" s="230">
        <v>45536</v>
      </c>
      <c r="T4613" t="s">
        <v>8407</v>
      </c>
      <c r="U4613" s="259"/>
      <c r="V4613" s="259"/>
      <c r="W4613" s="259"/>
      <c r="X4613" s="259"/>
      <c r="Y4613" s="260"/>
      <c r="Z4613" t="s">
        <v>8450</v>
      </c>
      <c r="AA4613" t="s">
        <v>8451</v>
      </c>
      <c r="AB4613">
        <v>1723536346</v>
      </c>
      <c r="AC4613" s="261" t="str">
        <f>_xlfn.IFNA(IF(Table[[#This Row],[Programme Partner]]&lt;&gt;Table[[#This Row],[Implementing Partner]],CONCATENATE(Table[[#This Row],[Programme Partner]],"-",Table[[#This Row],[Implementing Partner]]),Table[[#This Row],[Programme Partner]]),"")</f>
        <v>WHH-ANANDO</v>
      </c>
    </row>
    <row r="4614" spans="1:29" ht="16.5" customHeight="1">
      <c r="A4614" s="183"/>
      <c r="B4614" s="183" t="s">
        <v>8385</v>
      </c>
      <c r="C4614" s="195" t="s">
        <v>5292</v>
      </c>
      <c r="D4614" s="268" t="s">
        <v>5009</v>
      </c>
      <c r="E4614" s="233" t="s">
        <v>8483</v>
      </c>
      <c r="F4614" s="270" t="s">
        <v>27</v>
      </c>
      <c r="G4614" s="195" t="s">
        <v>8013</v>
      </c>
      <c r="H4614" t="s">
        <v>8286</v>
      </c>
      <c r="I4614" s="195" t="str">
        <f>IFERROR(VLOOKUP(Table[[#This Row],[Activity Details of Assistance]],WHAT!E:F,2,FALSE),"")</f>
        <v># of HP sessions at community level</v>
      </c>
      <c r="J4614" s="195"/>
      <c r="K4614">
        <v>115</v>
      </c>
      <c r="L4614" s="195" t="s">
        <v>28</v>
      </c>
      <c r="M4614" s="293" t="s">
        <v>13</v>
      </c>
      <c r="N4614" t="s">
        <v>14</v>
      </c>
      <c r="O4614" t="s">
        <v>307</v>
      </c>
      <c r="P4614" t="s">
        <v>1599</v>
      </c>
      <c r="Q4614" t="s">
        <v>4717</v>
      </c>
      <c r="R4614" s="230">
        <v>45230</v>
      </c>
      <c r="S4614" s="230">
        <v>45536</v>
      </c>
      <c r="T4614" t="s">
        <v>8407</v>
      </c>
      <c r="U4614" s="259"/>
      <c r="V4614" s="259"/>
      <c r="W4614" s="259"/>
      <c r="X4614" s="259"/>
      <c r="Y4614" s="260"/>
      <c r="Z4614" t="s">
        <v>8450</v>
      </c>
      <c r="AA4614" t="s">
        <v>8451</v>
      </c>
      <c r="AB4614">
        <v>1723536346</v>
      </c>
      <c r="AC4614" s="261" t="str">
        <f>_xlfn.IFNA(IF(Table[[#This Row],[Programme Partner]]&lt;&gt;Table[[#This Row],[Implementing Partner]],CONCATENATE(Table[[#This Row],[Programme Partner]],"-",Table[[#This Row],[Implementing Partner]]),Table[[#This Row],[Programme Partner]]),"")</f>
        <v>WHH-ANANDO</v>
      </c>
    </row>
    <row r="4615" spans="1:29" ht="16.5" customHeight="1">
      <c r="A4615" s="183"/>
      <c r="B4615" s="183" t="s">
        <v>8385</v>
      </c>
      <c r="C4615" s="195" t="s">
        <v>5292</v>
      </c>
      <c r="D4615" s="268" t="s">
        <v>5009</v>
      </c>
      <c r="E4615" s="233" t="s">
        <v>8483</v>
      </c>
      <c r="F4615" s="270" t="s">
        <v>27</v>
      </c>
      <c r="G4615" s="195" t="s">
        <v>8013</v>
      </c>
      <c r="H4615" t="s">
        <v>8287</v>
      </c>
      <c r="I4615" s="195" t="str">
        <f>IFERROR(VLOOKUP(Table[[#This Row],[Activity Details of Assistance]],WHAT!E:F,2,FALSE),"")</f>
        <v># of HP sessions at HH level</v>
      </c>
      <c r="J4615" s="195"/>
      <c r="K4615">
        <v>339</v>
      </c>
      <c r="L4615" s="195" t="s">
        <v>28</v>
      </c>
      <c r="M4615" s="293" t="s">
        <v>13</v>
      </c>
      <c r="N4615" t="s">
        <v>14</v>
      </c>
      <c r="O4615" t="s">
        <v>307</v>
      </c>
      <c r="P4615" t="s">
        <v>1599</v>
      </c>
      <c r="Q4615" t="s">
        <v>4717</v>
      </c>
      <c r="R4615" s="230">
        <v>45230</v>
      </c>
      <c r="S4615" s="230">
        <v>45536</v>
      </c>
      <c r="T4615" t="s">
        <v>8407</v>
      </c>
      <c r="U4615" s="259"/>
      <c r="V4615" s="259"/>
      <c r="W4615" s="259"/>
      <c r="X4615" s="259"/>
      <c r="Y4615" s="260"/>
      <c r="Z4615" t="s">
        <v>8450</v>
      </c>
      <c r="AA4615" t="s">
        <v>8451</v>
      </c>
      <c r="AB4615">
        <v>1723536346</v>
      </c>
      <c r="AC4615" s="261" t="str">
        <f>_xlfn.IFNA(IF(Table[[#This Row],[Programme Partner]]&lt;&gt;Table[[#This Row],[Implementing Partner]],CONCATENATE(Table[[#This Row],[Programme Partner]],"-",Table[[#This Row],[Implementing Partner]]),Table[[#This Row],[Programme Partner]]),"")</f>
        <v>WHH-ANANDO</v>
      </c>
    </row>
    <row r="4616" spans="1:29" ht="16.5" customHeight="1">
      <c r="A4616" s="183"/>
      <c r="B4616" s="183" t="s">
        <v>8385</v>
      </c>
      <c r="C4616" s="195" t="s">
        <v>5292</v>
      </c>
      <c r="D4616" s="268" t="s">
        <v>5009</v>
      </c>
      <c r="E4616" s="233" t="s">
        <v>8483</v>
      </c>
      <c r="F4616" s="270" t="s">
        <v>27</v>
      </c>
      <c r="G4616" s="195" t="s">
        <v>8013</v>
      </c>
      <c r="H4616" t="s">
        <v>8338</v>
      </c>
      <c r="I4616" s="195" t="str">
        <f>IFERROR(VLOOKUP(Table[[#This Row],[Activity Details of Assistance]],WHAT!E:F,2,FALSE),"")</f>
        <v># of facilities</v>
      </c>
      <c r="J4616" s="195"/>
      <c r="K4616">
        <v>220</v>
      </c>
      <c r="L4616" s="195" t="s">
        <v>28</v>
      </c>
      <c r="M4616" s="293" t="s">
        <v>13</v>
      </c>
      <c r="N4616" t="s">
        <v>14</v>
      </c>
      <c r="O4616" t="s">
        <v>307</v>
      </c>
      <c r="P4616" t="s">
        <v>1599</v>
      </c>
      <c r="Q4616" t="s">
        <v>4717</v>
      </c>
      <c r="R4616" s="230">
        <v>45230</v>
      </c>
      <c r="S4616" s="230">
        <v>45536</v>
      </c>
      <c r="T4616" t="s">
        <v>8407</v>
      </c>
      <c r="U4616" s="259"/>
      <c r="V4616" s="259"/>
      <c r="W4616" s="259"/>
      <c r="X4616" s="259"/>
      <c r="Y4616" s="260"/>
      <c r="Z4616" t="s">
        <v>8450</v>
      </c>
      <c r="AA4616" t="s">
        <v>8451</v>
      </c>
      <c r="AB4616">
        <v>1723536346</v>
      </c>
      <c r="AC4616" s="261" t="str">
        <f>_xlfn.IFNA(IF(Table[[#This Row],[Programme Partner]]&lt;&gt;Table[[#This Row],[Implementing Partner]],CONCATENATE(Table[[#This Row],[Programme Partner]],"-",Table[[#This Row],[Implementing Partner]]),Table[[#This Row],[Programme Partner]]),"")</f>
        <v>WHH-ANANDO</v>
      </c>
    </row>
    <row r="4617" spans="1:29" ht="16.5" customHeight="1">
      <c r="A4617" s="183"/>
      <c r="B4617" s="183" t="s">
        <v>8385</v>
      </c>
      <c r="C4617" s="195" t="s">
        <v>5292</v>
      </c>
      <c r="D4617" s="268" t="s">
        <v>5009</v>
      </c>
      <c r="E4617" s="233" t="s">
        <v>8483</v>
      </c>
      <c r="F4617" s="270" t="s">
        <v>27</v>
      </c>
      <c r="G4617" s="195" t="s">
        <v>8014</v>
      </c>
      <c r="H4617" t="s">
        <v>8313</v>
      </c>
      <c r="I4617" s="195" t="str">
        <f>IFERROR(VLOOKUP(Table[[#This Row],[Activity Details of Assistance]],WHAT!E:F,2,FALSE),"")</f>
        <v># of campaign per camp </v>
      </c>
      <c r="J4617" s="195"/>
      <c r="K4617">
        <v>11</v>
      </c>
      <c r="L4617" s="195" t="s">
        <v>28</v>
      </c>
      <c r="M4617" s="293" t="s">
        <v>13</v>
      </c>
      <c r="N4617" t="s">
        <v>14</v>
      </c>
      <c r="O4617" t="s">
        <v>307</v>
      </c>
      <c r="P4617" t="s">
        <v>1599</v>
      </c>
      <c r="Q4617" t="s">
        <v>4717</v>
      </c>
      <c r="R4617" s="230">
        <v>45230</v>
      </c>
      <c r="S4617" s="230">
        <v>45536</v>
      </c>
      <c r="T4617" t="s">
        <v>8407</v>
      </c>
      <c r="U4617" s="259"/>
      <c r="V4617" s="259"/>
      <c r="W4617" s="259"/>
      <c r="X4617" s="259"/>
      <c r="Y4617" s="260"/>
      <c r="Z4617" t="s">
        <v>8450</v>
      </c>
      <c r="AA4617" t="s">
        <v>8451</v>
      </c>
      <c r="AB4617">
        <v>1723536346</v>
      </c>
      <c r="AC4617" s="261" t="str">
        <f>_xlfn.IFNA(IF(Table[[#This Row],[Programme Partner]]&lt;&gt;Table[[#This Row],[Implementing Partner]],CONCATENATE(Table[[#This Row],[Programme Partner]],"-",Table[[#This Row],[Implementing Partner]]),Table[[#This Row],[Programme Partner]]),"")</f>
        <v>WHH-ANANDO</v>
      </c>
    </row>
    <row r="4618" spans="1:29" ht="16.5" customHeight="1">
      <c r="A4618" s="183"/>
      <c r="B4618" s="183" t="s">
        <v>8385</v>
      </c>
      <c r="C4618" s="195" t="s">
        <v>5292</v>
      </c>
      <c r="D4618" s="268" t="s">
        <v>5009</v>
      </c>
      <c r="E4618" s="233" t="s">
        <v>8483</v>
      </c>
      <c r="F4618" s="270" t="s">
        <v>27</v>
      </c>
      <c r="G4618" s="195" t="s">
        <v>8014</v>
      </c>
      <c r="H4618" t="s">
        <v>8401</v>
      </c>
      <c r="I4618" s="195" t="str">
        <f>IFERROR(VLOOKUP(Table[[#This Row],[Activity Details of Assistance]],WHAT!E:F,2,FALSE),"")</f>
        <v># of household</v>
      </c>
      <c r="J4618" s="195"/>
      <c r="K4618">
        <v>4596</v>
      </c>
      <c r="L4618" s="195" t="s">
        <v>28</v>
      </c>
      <c r="M4618" s="293" t="s">
        <v>13</v>
      </c>
      <c r="N4618" t="s">
        <v>14</v>
      </c>
      <c r="O4618" t="s">
        <v>307</v>
      </c>
      <c r="P4618" t="s">
        <v>1599</v>
      </c>
      <c r="Q4618" t="s">
        <v>4717</v>
      </c>
      <c r="R4618" s="230">
        <v>45230</v>
      </c>
      <c r="S4618" s="230">
        <v>45536</v>
      </c>
      <c r="T4618" t="s">
        <v>8407</v>
      </c>
      <c r="U4618" s="259"/>
      <c r="V4618" s="259"/>
      <c r="W4618" s="259"/>
      <c r="X4618" s="259"/>
      <c r="Y4618" s="260"/>
      <c r="Z4618" t="s">
        <v>8450</v>
      </c>
      <c r="AA4618" t="s">
        <v>8451</v>
      </c>
      <c r="AB4618">
        <v>1723536346</v>
      </c>
      <c r="AC4618" s="261" t="str">
        <f>_xlfn.IFNA(IF(Table[[#This Row],[Programme Partner]]&lt;&gt;Table[[#This Row],[Implementing Partner]],CONCATENATE(Table[[#This Row],[Programme Partner]],"-",Table[[#This Row],[Implementing Partner]]),Table[[#This Row],[Programme Partner]]),"")</f>
        <v>WHH-ANANDO</v>
      </c>
    </row>
    <row r="4619" spans="1:29" ht="16.5" customHeight="1">
      <c r="A4619" s="183"/>
      <c r="B4619" s="183" t="s">
        <v>8385</v>
      </c>
      <c r="C4619" s="195" t="s">
        <v>5292</v>
      </c>
      <c r="D4619" s="268" t="s">
        <v>5009</v>
      </c>
      <c r="E4619" s="233" t="s">
        <v>8483</v>
      </c>
      <c r="F4619" s="270" t="s">
        <v>27</v>
      </c>
      <c r="G4619" s="195" t="s">
        <v>8014</v>
      </c>
      <c r="H4619" t="s">
        <v>8412</v>
      </c>
      <c r="I4619" s="195" t="str">
        <f>IFERROR(VLOOKUP(Table[[#This Row],[Activity Details of Assistance]],WHAT!E:F,2,FALSE),"")</f>
        <v># of HH</v>
      </c>
      <c r="J4619" s="195"/>
      <c r="K4619">
        <v>72</v>
      </c>
      <c r="L4619" s="195" t="s">
        <v>28</v>
      </c>
      <c r="M4619" s="293" t="s">
        <v>13</v>
      </c>
      <c r="N4619" t="s">
        <v>14</v>
      </c>
      <c r="O4619" t="s">
        <v>307</v>
      </c>
      <c r="P4619" t="s">
        <v>1599</v>
      </c>
      <c r="Q4619" t="s">
        <v>4717</v>
      </c>
      <c r="R4619" s="230">
        <v>45230</v>
      </c>
      <c r="S4619" s="230">
        <v>45536</v>
      </c>
      <c r="T4619" t="s">
        <v>8407</v>
      </c>
      <c r="U4619" s="259"/>
      <c r="V4619" s="259"/>
      <c r="W4619" s="259"/>
      <c r="X4619" s="259"/>
      <c r="Y4619" s="260"/>
      <c r="Z4619" t="s">
        <v>8450</v>
      </c>
      <c r="AA4619" t="s">
        <v>8451</v>
      </c>
      <c r="AB4619">
        <v>1723536346</v>
      </c>
      <c r="AC4619" s="261" t="str">
        <f>_xlfn.IFNA(IF(Table[[#This Row],[Programme Partner]]&lt;&gt;Table[[#This Row],[Implementing Partner]],CONCATENATE(Table[[#This Row],[Programme Partner]],"-",Table[[#This Row],[Implementing Partner]]),Table[[#This Row],[Programme Partner]]),"")</f>
        <v>WHH-ANANDO</v>
      </c>
    </row>
    <row r="4620" spans="1:29" ht="16.5" customHeight="1">
      <c r="A4620" s="183"/>
      <c r="B4620" s="183" t="s">
        <v>8385</v>
      </c>
      <c r="C4620" s="195" t="s">
        <v>5292</v>
      </c>
      <c r="D4620" s="268" t="s">
        <v>5009</v>
      </c>
      <c r="E4620" s="233" t="s">
        <v>8483</v>
      </c>
      <c r="F4620" s="270" t="s">
        <v>27</v>
      </c>
      <c r="G4620" s="195" t="s">
        <v>8012</v>
      </c>
      <c r="H4620" t="s">
        <v>8364</v>
      </c>
      <c r="I4620" s="195" t="str">
        <f>IFERROR(VLOOKUP(Table[[#This Row],[Activity Details of Assistance]],WHAT!E:F,2,FALSE),"")</f>
        <v xml:space="preserve"># of door </v>
      </c>
      <c r="J4620" s="195"/>
      <c r="K4620">
        <v>1</v>
      </c>
      <c r="L4620" s="195" t="s">
        <v>28</v>
      </c>
      <c r="M4620" s="293" t="s">
        <v>13</v>
      </c>
      <c r="N4620" t="s">
        <v>14</v>
      </c>
      <c r="O4620" t="s">
        <v>307</v>
      </c>
      <c r="P4620" t="s">
        <v>1599</v>
      </c>
      <c r="Q4620" t="s">
        <v>4720</v>
      </c>
      <c r="R4620" s="230">
        <v>45230</v>
      </c>
      <c r="S4620" s="230">
        <v>45536</v>
      </c>
      <c r="T4620" t="s">
        <v>8407</v>
      </c>
      <c r="U4620" s="259"/>
      <c r="V4620" s="259"/>
      <c r="W4620" s="259"/>
      <c r="X4620" s="259"/>
      <c r="Y4620" s="260"/>
      <c r="Z4620" t="s">
        <v>8450</v>
      </c>
      <c r="AA4620" t="s">
        <v>8451</v>
      </c>
      <c r="AB4620">
        <v>1723536346</v>
      </c>
      <c r="AC4620" s="261" t="str">
        <f>_xlfn.IFNA(IF(Table[[#This Row],[Programme Partner]]&lt;&gt;Table[[#This Row],[Implementing Partner]],CONCATENATE(Table[[#This Row],[Programme Partner]],"-",Table[[#This Row],[Implementing Partner]]),Table[[#This Row],[Programme Partner]]),"")</f>
        <v>WHH-ANANDO</v>
      </c>
    </row>
    <row r="4621" spans="1:29" ht="16.5" customHeight="1">
      <c r="A4621" s="183"/>
      <c r="B4621" s="183" t="s">
        <v>8385</v>
      </c>
      <c r="C4621" s="195" t="s">
        <v>5292</v>
      </c>
      <c r="D4621" s="268" t="s">
        <v>5009</v>
      </c>
      <c r="E4621" s="233" t="s">
        <v>8483</v>
      </c>
      <c r="F4621" s="270" t="s">
        <v>27</v>
      </c>
      <c r="G4621" s="195" t="s">
        <v>8012</v>
      </c>
      <c r="H4621" t="s">
        <v>8365</v>
      </c>
      <c r="I4621" s="195" t="str">
        <f>IFERROR(VLOOKUP(Table[[#This Row],[Activity Details of Assistance]],WHAT!E:F,2,FALSE),"")</f>
        <v># of door</v>
      </c>
      <c r="J4621" s="195"/>
      <c r="K4621">
        <v>2</v>
      </c>
      <c r="L4621" s="195" t="s">
        <v>28</v>
      </c>
      <c r="M4621" s="293" t="s">
        <v>13</v>
      </c>
      <c r="N4621" t="s">
        <v>14</v>
      </c>
      <c r="O4621" t="s">
        <v>307</v>
      </c>
      <c r="P4621" t="s">
        <v>1599</v>
      </c>
      <c r="Q4621" t="s">
        <v>4720</v>
      </c>
      <c r="R4621" s="230">
        <v>45230</v>
      </c>
      <c r="S4621" s="230">
        <v>45536</v>
      </c>
      <c r="T4621" t="s">
        <v>8407</v>
      </c>
      <c r="U4621" s="259"/>
      <c r="V4621" s="259"/>
      <c r="W4621" s="259"/>
      <c r="X4621" s="259"/>
      <c r="Y4621" s="260"/>
      <c r="Z4621" t="s">
        <v>8450</v>
      </c>
      <c r="AA4621" t="s">
        <v>8451</v>
      </c>
      <c r="AB4621">
        <v>1723536346</v>
      </c>
      <c r="AC4621" s="261" t="str">
        <f>_xlfn.IFNA(IF(Table[[#This Row],[Programme Partner]]&lt;&gt;Table[[#This Row],[Implementing Partner]],CONCATENATE(Table[[#This Row],[Programme Partner]],"-",Table[[#This Row],[Implementing Partner]]),Table[[#This Row],[Programme Partner]]),"")</f>
        <v>WHH-ANANDO</v>
      </c>
    </row>
    <row r="4622" spans="1:29" ht="16.5" customHeight="1">
      <c r="A4622" s="183"/>
      <c r="B4622" s="183" t="s">
        <v>8385</v>
      </c>
      <c r="C4622" s="195" t="s">
        <v>5292</v>
      </c>
      <c r="D4622" s="268" t="s">
        <v>5009</v>
      </c>
      <c r="E4622" s="233" t="s">
        <v>8483</v>
      </c>
      <c r="F4622" s="270" t="s">
        <v>27</v>
      </c>
      <c r="G4622" s="195" t="s">
        <v>8012</v>
      </c>
      <c r="H4622" t="s">
        <v>8312</v>
      </c>
      <c r="I4622" s="195" t="str">
        <f>IFERROR(VLOOKUP(Table[[#This Row],[Activity Details of Assistance]],WHAT!E:F,2,FALSE),"")</f>
        <v># of door</v>
      </c>
      <c r="J4622" s="195"/>
      <c r="K4622">
        <v>92</v>
      </c>
      <c r="L4622" s="195" t="s">
        <v>28</v>
      </c>
      <c r="M4622" s="293" t="s">
        <v>13</v>
      </c>
      <c r="N4622" t="s">
        <v>14</v>
      </c>
      <c r="O4622" t="s">
        <v>307</v>
      </c>
      <c r="P4622" t="s">
        <v>1599</v>
      </c>
      <c r="Q4622" t="s">
        <v>4720</v>
      </c>
      <c r="R4622" s="230">
        <v>45230</v>
      </c>
      <c r="S4622" s="230">
        <v>45536</v>
      </c>
      <c r="T4622" t="s">
        <v>8407</v>
      </c>
      <c r="U4622" s="259"/>
      <c r="V4622" s="259"/>
      <c r="W4622" s="259"/>
      <c r="X4622" s="259"/>
      <c r="Y4622" s="260"/>
      <c r="Z4622" t="s">
        <v>8450</v>
      </c>
      <c r="AA4622" t="s">
        <v>8451</v>
      </c>
      <c r="AB4622">
        <v>1723536346</v>
      </c>
      <c r="AC4622" s="261" t="str">
        <f>_xlfn.IFNA(IF(Table[[#This Row],[Programme Partner]]&lt;&gt;Table[[#This Row],[Implementing Partner]],CONCATENATE(Table[[#This Row],[Programme Partner]],"-",Table[[#This Row],[Implementing Partner]]),Table[[#This Row],[Programme Partner]]),"")</f>
        <v>WHH-ANANDO</v>
      </c>
    </row>
    <row r="4623" spans="1:29" ht="16.5" customHeight="1">
      <c r="A4623" s="183"/>
      <c r="B4623" s="183" t="s">
        <v>8385</v>
      </c>
      <c r="C4623" s="195" t="s">
        <v>5292</v>
      </c>
      <c r="D4623" s="268" t="s">
        <v>5009</v>
      </c>
      <c r="E4623" s="233" t="s">
        <v>8483</v>
      </c>
      <c r="F4623" s="270" t="s">
        <v>27</v>
      </c>
      <c r="G4623" s="195" t="s">
        <v>8013</v>
      </c>
      <c r="H4623" t="s">
        <v>8286</v>
      </c>
      <c r="I4623" s="195" t="str">
        <f>IFERROR(VLOOKUP(Table[[#This Row],[Activity Details of Assistance]],WHAT!E:F,2,FALSE),"")</f>
        <v># of HP sessions at community level</v>
      </c>
      <c r="J4623" s="195"/>
      <c r="K4623">
        <v>16</v>
      </c>
      <c r="L4623" s="195" t="s">
        <v>28</v>
      </c>
      <c r="M4623" s="293" t="s">
        <v>13</v>
      </c>
      <c r="N4623" t="s">
        <v>14</v>
      </c>
      <c r="O4623" t="s">
        <v>307</v>
      </c>
      <c r="P4623" t="s">
        <v>1599</v>
      </c>
      <c r="Q4623" t="s">
        <v>4720</v>
      </c>
      <c r="R4623" s="230">
        <v>45230</v>
      </c>
      <c r="S4623" s="230">
        <v>45536</v>
      </c>
      <c r="T4623" t="s">
        <v>8407</v>
      </c>
      <c r="U4623" s="259"/>
      <c r="V4623" s="259"/>
      <c r="W4623" s="259"/>
      <c r="X4623" s="259"/>
      <c r="Y4623" s="260"/>
      <c r="Z4623" t="s">
        <v>8450</v>
      </c>
      <c r="AA4623" t="s">
        <v>8451</v>
      </c>
      <c r="AB4623">
        <v>1723536346</v>
      </c>
      <c r="AC4623" s="261" t="str">
        <f>_xlfn.IFNA(IF(Table[[#This Row],[Programme Partner]]&lt;&gt;Table[[#This Row],[Implementing Partner]],CONCATENATE(Table[[#This Row],[Programme Partner]],"-",Table[[#This Row],[Implementing Partner]]),Table[[#This Row],[Programme Partner]]),"")</f>
        <v>WHH-ANANDO</v>
      </c>
    </row>
    <row r="4624" spans="1:29" ht="16.5" customHeight="1">
      <c r="A4624" s="183"/>
      <c r="B4624" s="183" t="s">
        <v>8385</v>
      </c>
      <c r="C4624" s="195" t="s">
        <v>5292</v>
      </c>
      <c r="D4624" s="268" t="s">
        <v>5009</v>
      </c>
      <c r="E4624" s="233" t="s">
        <v>8483</v>
      </c>
      <c r="F4624" s="270" t="s">
        <v>27</v>
      </c>
      <c r="G4624" s="195" t="s">
        <v>8013</v>
      </c>
      <c r="H4624" t="s">
        <v>8287</v>
      </c>
      <c r="I4624" s="195" t="str">
        <f>IFERROR(VLOOKUP(Table[[#This Row],[Activity Details of Assistance]],WHAT!E:F,2,FALSE),"")</f>
        <v># of HP sessions at HH level</v>
      </c>
      <c r="J4624" s="195"/>
      <c r="K4624">
        <v>54</v>
      </c>
      <c r="L4624" s="195" t="s">
        <v>28</v>
      </c>
      <c r="M4624" s="293" t="s">
        <v>13</v>
      </c>
      <c r="N4624" t="s">
        <v>14</v>
      </c>
      <c r="O4624" t="s">
        <v>307</v>
      </c>
      <c r="P4624" t="s">
        <v>1599</v>
      </c>
      <c r="Q4624" t="s">
        <v>4720</v>
      </c>
      <c r="R4624" s="230">
        <v>45230</v>
      </c>
      <c r="S4624" s="230">
        <v>45536</v>
      </c>
      <c r="T4624" t="s">
        <v>8407</v>
      </c>
      <c r="U4624" s="259"/>
      <c r="V4624" s="259"/>
      <c r="W4624" s="259"/>
      <c r="X4624" s="259"/>
      <c r="Y4624" s="260"/>
      <c r="Z4624" t="s">
        <v>8450</v>
      </c>
      <c r="AA4624" t="s">
        <v>8451</v>
      </c>
      <c r="AB4624">
        <v>1723536346</v>
      </c>
      <c r="AC4624" s="261" t="str">
        <f>_xlfn.IFNA(IF(Table[[#This Row],[Programme Partner]]&lt;&gt;Table[[#This Row],[Implementing Partner]],CONCATENATE(Table[[#This Row],[Programme Partner]],"-",Table[[#This Row],[Implementing Partner]]),Table[[#This Row],[Programme Partner]]),"")</f>
        <v>WHH-ANANDO</v>
      </c>
    </row>
    <row r="4625" spans="1:29" ht="16.5" customHeight="1">
      <c r="A4625" s="183"/>
      <c r="B4625" s="183" t="s">
        <v>8385</v>
      </c>
      <c r="C4625" s="195" t="s">
        <v>5292</v>
      </c>
      <c r="D4625" s="268" t="s">
        <v>5009</v>
      </c>
      <c r="E4625" s="233" t="s">
        <v>8483</v>
      </c>
      <c r="F4625" s="270" t="s">
        <v>27</v>
      </c>
      <c r="G4625" s="195" t="s">
        <v>8013</v>
      </c>
      <c r="H4625" t="s">
        <v>8338</v>
      </c>
      <c r="I4625" s="195" t="str">
        <f>IFERROR(VLOOKUP(Table[[#This Row],[Activity Details of Assistance]],WHAT!E:F,2,FALSE),"")</f>
        <v># of facilities</v>
      </c>
      <c r="J4625" s="195"/>
      <c r="K4625">
        <v>40</v>
      </c>
      <c r="L4625" s="195" t="s">
        <v>28</v>
      </c>
      <c r="M4625" s="293" t="s">
        <v>13</v>
      </c>
      <c r="N4625" t="s">
        <v>14</v>
      </c>
      <c r="O4625" t="s">
        <v>307</v>
      </c>
      <c r="P4625" t="s">
        <v>1599</v>
      </c>
      <c r="Q4625" t="s">
        <v>4720</v>
      </c>
      <c r="R4625" s="230">
        <v>45230</v>
      </c>
      <c r="S4625" s="230">
        <v>45536</v>
      </c>
      <c r="T4625" t="s">
        <v>8407</v>
      </c>
      <c r="U4625" s="259"/>
      <c r="V4625" s="259"/>
      <c r="W4625" s="259"/>
      <c r="X4625" s="259"/>
      <c r="Y4625" s="260"/>
      <c r="Z4625" t="s">
        <v>8450</v>
      </c>
      <c r="AA4625" t="s">
        <v>8451</v>
      </c>
      <c r="AB4625">
        <v>1723536346</v>
      </c>
      <c r="AC4625" s="261" t="str">
        <f>_xlfn.IFNA(IF(Table[[#This Row],[Programme Partner]]&lt;&gt;Table[[#This Row],[Implementing Partner]],CONCATENATE(Table[[#This Row],[Programme Partner]],"-",Table[[#This Row],[Implementing Partner]]),Table[[#This Row],[Programme Partner]]),"")</f>
        <v>WHH-ANANDO</v>
      </c>
    </row>
    <row r="4626" spans="1:29" ht="16.5" customHeight="1">
      <c r="A4626" s="183"/>
      <c r="B4626" s="183" t="s">
        <v>8385</v>
      </c>
      <c r="C4626" s="195" t="s">
        <v>5292</v>
      </c>
      <c r="D4626" s="268" t="s">
        <v>5009</v>
      </c>
      <c r="E4626" s="233" t="s">
        <v>8483</v>
      </c>
      <c r="F4626" s="270" t="s">
        <v>27</v>
      </c>
      <c r="G4626" s="195" t="s">
        <v>8014</v>
      </c>
      <c r="H4626" t="s">
        <v>8313</v>
      </c>
      <c r="I4626" s="195" t="str">
        <f>IFERROR(VLOOKUP(Table[[#This Row],[Activity Details of Assistance]],WHAT!E:F,2,FALSE),"")</f>
        <v># of campaign per camp </v>
      </c>
      <c r="J4626" s="195"/>
      <c r="K4626">
        <v>4</v>
      </c>
      <c r="L4626" s="195" t="s">
        <v>28</v>
      </c>
      <c r="M4626" s="293" t="s">
        <v>13</v>
      </c>
      <c r="N4626" t="s">
        <v>14</v>
      </c>
      <c r="O4626" t="s">
        <v>307</v>
      </c>
      <c r="P4626" t="s">
        <v>1599</v>
      </c>
      <c r="Q4626" t="s">
        <v>4720</v>
      </c>
      <c r="R4626" s="230">
        <v>45230</v>
      </c>
      <c r="S4626" s="230">
        <v>45536</v>
      </c>
      <c r="T4626" t="s">
        <v>8407</v>
      </c>
      <c r="U4626" s="259"/>
      <c r="V4626" s="259"/>
      <c r="W4626" s="259"/>
      <c r="X4626" s="259"/>
      <c r="Y4626" s="260"/>
      <c r="Z4626" t="s">
        <v>8450</v>
      </c>
      <c r="AA4626" t="s">
        <v>8451</v>
      </c>
      <c r="AB4626">
        <v>1723536346</v>
      </c>
      <c r="AC4626" s="261" t="str">
        <f>_xlfn.IFNA(IF(Table[[#This Row],[Programme Partner]]&lt;&gt;Table[[#This Row],[Implementing Partner]],CONCATENATE(Table[[#This Row],[Programme Partner]],"-",Table[[#This Row],[Implementing Partner]]),Table[[#This Row],[Programme Partner]]),"")</f>
        <v>WHH-ANANDO</v>
      </c>
    </row>
    <row r="4627" spans="1:29" ht="16.5" customHeight="1">
      <c r="A4627" s="183"/>
      <c r="B4627" s="183" t="s">
        <v>8385</v>
      </c>
      <c r="C4627" s="195" t="s">
        <v>5292</v>
      </c>
      <c r="D4627" s="268" t="s">
        <v>5009</v>
      </c>
      <c r="E4627" s="233" t="s">
        <v>8483</v>
      </c>
      <c r="F4627" s="270" t="s">
        <v>27</v>
      </c>
      <c r="G4627" s="195" t="s">
        <v>8014</v>
      </c>
      <c r="H4627" t="s">
        <v>8401</v>
      </c>
      <c r="I4627" s="195" t="str">
        <f>IFERROR(VLOOKUP(Table[[#This Row],[Activity Details of Assistance]],WHAT!E:F,2,FALSE),"")</f>
        <v># of household</v>
      </c>
      <c r="J4627" s="195"/>
      <c r="K4627">
        <v>585</v>
      </c>
      <c r="L4627" s="195" t="s">
        <v>28</v>
      </c>
      <c r="M4627" s="293" t="s">
        <v>13</v>
      </c>
      <c r="N4627" t="s">
        <v>14</v>
      </c>
      <c r="O4627" t="s">
        <v>307</v>
      </c>
      <c r="P4627" t="s">
        <v>1599</v>
      </c>
      <c r="Q4627" t="s">
        <v>4720</v>
      </c>
      <c r="R4627" s="230">
        <v>45230</v>
      </c>
      <c r="S4627" s="230">
        <v>45536</v>
      </c>
      <c r="T4627" t="s">
        <v>8407</v>
      </c>
      <c r="U4627" s="259"/>
      <c r="V4627" s="259"/>
      <c r="W4627" s="259"/>
      <c r="X4627" s="259"/>
      <c r="Y4627" s="260"/>
      <c r="Z4627" t="s">
        <v>8450</v>
      </c>
      <c r="AA4627" t="s">
        <v>8451</v>
      </c>
      <c r="AB4627">
        <v>1723536346</v>
      </c>
      <c r="AC4627" s="261" t="str">
        <f>_xlfn.IFNA(IF(Table[[#This Row],[Programme Partner]]&lt;&gt;Table[[#This Row],[Implementing Partner]],CONCATENATE(Table[[#This Row],[Programme Partner]],"-",Table[[#This Row],[Implementing Partner]]),Table[[#This Row],[Programme Partner]]),"")</f>
        <v>WHH-ANANDO</v>
      </c>
    </row>
    <row r="4628" spans="1:29" ht="16.5" customHeight="1">
      <c r="A4628" s="183"/>
      <c r="B4628" s="183" t="s">
        <v>8385</v>
      </c>
      <c r="C4628" s="195" t="s">
        <v>5292</v>
      </c>
      <c r="D4628" s="268" t="s">
        <v>5009</v>
      </c>
      <c r="E4628" s="233" t="s">
        <v>8483</v>
      </c>
      <c r="F4628" s="270" t="s">
        <v>27</v>
      </c>
      <c r="G4628" s="195" t="s">
        <v>8014</v>
      </c>
      <c r="H4628" t="s">
        <v>8412</v>
      </c>
      <c r="I4628" s="195" t="str">
        <f>IFERROR(VLOOKUP(Table[[#This Row],[Activity Details of Assistance]],WHAT!E:F,2,FALSE),"")</f>
        <v># of HH</v>
      </c>
      <c r="J4628" s="195"/>
      <c r="K4628">
        <v>4</v>
      </c>
      <c r="L4628" s="195" t="s">
        <v>28</v>
      </c>
      <c r="M4628" s="293" t="s">
        <v>13</v>
      </c>
      <c r="N4628" t="s">
        <v>14</v>
      </c>
      <c r="O4628" t="s">
        <v>307</v>
      </c>
      <c r="P4628" t="s">
        <v>1599</v>
      </c>
      <c r="Q4628" t="s">
        <v>4720</v>
      </c>
      <c r="R4628" s="230">
        <v>45230</v>
      </c>
      <c r="S4628" s="230">
        <v>45536</v>
      </c>
      <c r="T4628" t="s">
        <v>8407</v>
      </c>
      <c r="U4628" s="259"/>
      <c r="V4628" s="259"/>
      <c r="W4628" s="259"/>
      <c r="X4628" s="259"/>
      <c r="Y4628" s="260"/>
      <c r="Z4628" t="s">
        <v>8450</v>
      </c>
      <c r="AA4628" t="s">
        <v>8451</v>
      </c>
      <c r="AB4628">
        <v>1723536346</v>
      </c>
      <c r="AC4628" s="261" t="str">
        <f>_xlfn.IFNA(IF(Table[[#This Row],[Programme Partner]]&lt;&gt;Table[[#This Row],[Implementing Partner]],CONCATENATE(Table[[#This Row],[Programme Partner]],"-",Table[[#This Row],[Implementing Partner]]),Table[[#This Row],[Programme Partner]]),"")</f>
        <v>WHH-ANANDO</v>
      </c>
    </row>
    <row r="4629" spans="1:29" ht="16.5" customHeight="1">
      <c r="A4629" s="183"/>
      <c r="B4629" s="183" t="s">
        <v>8385</v>
      </c>
      <c r="C4629" s="195" t="s">
        <v>5234</v>
      </c>
      <c r="D4629" s="268" t="s">
        <v>5234</v>
      </c>
      <c r="E4629" s="233" t="s">
        <v>8410</v>
      </c>
      <c r="F4629" s="270" t="s">
        <v>27</v>
      </c>
      <c r="G4629" s="195" t="s">
        <v>8011</v>
      </c>
      <c r="H4629" t="s">
        <v>8363</v>
      </c>
      <c r="I4629" s="195" t="str">
        <f>IFERROR(VLOOKUP(Table[[#This Row],[Activity Details of Assistance]],WHAT!E:F,2,FALSE),"")</f>
        <v># of tube well</v>
      </c>
      <c r="J4629" s="195"/>
      <c r="K4629">
        <v>22</v>
      </c>
      <c r="L4629" s="195" t="s">
        <v>28</v>
      </c>
      <c r="M4629" s="293" t="s">
        <v>13</v>
      </c>
      <c r="N4629" t="s">
        <v>14</v>
      </c>
      <c r="O4629" t="s">
        <v>309</v>
      </c>
      <c r="P4629" t="s">
        <v>1606</v>
      </c>
      <c r="Q4629" t="s">
        <v>4668</v>
      </c>
      <c r="R4629" s="230">
        <v>45230</v>
      </c>
      <c r="S4629" s="230">
        <v>45444</v>
      </c>
      <c r="T4629" t="s">
        <v>8407</v>
      </c>
      <c r="U4629" s="259"/>
      <c r="V4629" s="259"/>
      <c r="W4629" s="259"/>
      <c r="X4629" s="259"/>
      <c r="Y4629" s="260"/>
      <c r="Z4629" t="s">
        <v>8427</v>
      </c>
      <c r="AA4629" t="s">
        <v>8428</v>
      </c>
      <c r="AB4629">
        <v>1708521596</v>
      </c>
      <c r="AC4629" s="261" t="str">
        <f>_xlfn.IFNA(IF(Table[[#This Row],[Programme Partner]]&lt;&gt;Table[[#This Row],[Implementing Partner]],CONCATENATE(Table[[#This Row],[Programme Partner]],"-",Table[[#This Row],[Implementing Partner]]),Table[[#This Row],[Programme Partner]]),"")</f>
        <v>SCI</v>
      </c>
    </row>
    <row r="4630" spans="1:29" ht="16.5" customHeight="1">
      <c r="A4630" s="183"/>
      <c r="B4630" s="183" t="s">
        <v>8385</v>
      </c>
      <c r="C4630" s="195" t="s">
        <v>5234</v>
      </c>
      <c r="D4630" s="268" t="s">
        <v>5234</v>
      </c>
      <c r="E4630" s="233" t="s">
        <v>8410</v>
      </c>
      <c r="F4630" s="270" t="s">
        <v>27</v>
      </c>
      <c r="G4630" s="195" t="s">
        <v>8012</v>
      </c>
      <c r="H4630" t="s">
        <v>8364</v>
      </c>
      <c r="I4630" s="195" t="str">
        <f>IFERROR(VLOOKUP(Table[[#This Row],[Activity Details of Assistance]],WHAT!E:F,2,FALSE),"")</f>
        <v xml:space="preserve"># of door </v>
      </c>
      <c r="J4630" s="195"/>
      <c r="K4630">
        <v>6</v>
      </c>
      <c r="L4630" s="195" t="s">
        <v>28</v>
      </c>
      <c r="M4630" s="293" t="s">
        <v>13</v>
      </c>
      <c r="N4630" t="s">
        <v>14</v>
      </c>
      <c r="O4630" t="s">
        <v>309</v>
      </c>
      <c r="P4630" t="s">
        <v>1606</v>
      </c>
      <c r="Q4630" t="s">
        <v>4668</v>
      </c>
      <c r="R4630" s="230">
        <v>45230</v>
      </c>
      <c r="S4630" s="230">
        <v>45444</v>
      </c>
      <c r="T4630" t="s">
        <v>8407</v>
      </c>
      <c r="U4630" s="259"/>
      <c r="V4630" s="259"/>
      <c r="W4630" s="259"/>
      <c r="X4630" s="259"/>
      <c r="Y4630" s="260"/>
      <c r="Z4630" t="s">
        <v>8427</v>
      </c>
      <c r="AA4630" t="s">
        <v>8428</v>
      </c>
      <c r="AB4630">
        <v>1708521596</v>
      </c>
      <c r="AC4630" s="261" t="str">
        <f>_xlfn.IFNA(IF(Table[[#This Row],[Programme Partner]]&lt;&gt;Table[[#This Row],[Implementing Partner]],CONCATENATE(Table[[#This Row],[Programme Partner]],"-",Table[[#This Row],[Implementing Partner]]),Table[[#This Row],[Programme Partner]]),"")</f>
        <v>SCI</v>
      </c>
    </row>
    <row r="4631" spans="1:29" ht="16.5" customHeight="1">
      <c r="A4631" s="183"/>
      <c r="B4631" s="183" t="s">
        <v>8385</v>
      </c>
      <c r="C4631" s="195" t="s">
        <v>5234</v>
      </c>
      <c r="D4631" s="268" t="s">
        <v>5234</v>
      </c>
      <c r="E4631" s="233" t="s">
        <v>8410</v>
      </c>
      <c r="F4631" s="270" t="s">
        <v>27</v>
      </c>
      <c r="G4631" s="195" t="s">
        <v>8012</v>
      </c>
      <c r="H4631" t="s">
        <v>8365</v>
      </c>
      <c r="I4631" s="195" t="str">
        <f>IFERROR(VLOOKUP(Table[[#This Row],[Activity Details of Assistance]],WHAT!E:F,2,FALSE),"")</f>
        <v># of door</v>
      </c>
      <c r="J4631" s="195"/>
      <c r="K4631">
        <v>30</v>
      </c>
      <c r="L4631" s="195" t="s">
        <v>28</v>
      </c>
      <c r="M4631" s="293" t="s">
        <v>13</v>
      </c>
      <c r="N4631" t="s">
        <v>14</v>
      </c>
      <c r="O4631" t="s">
        <v>309</v>
      </c>
      <c r="P4631" t="s">
        <v>1606</v>
      </c>
      <c r="Q4631" t="s">
        <v>4668</v>
      </c>
      <c r="R4631" s="230">
        <v>45230</v>
      </c>
      <c r="S4631" s="230">
        <v>45444</v>
      </c>
      <c r="T4631" t="s">
        <v>8407</v>
      </c>
      <c r="U4631" s="259"/>
      <c r="V4631" s="259"/>
      <c r="W4631" s="259"/>
      <c r="X4631" s="259"/>
      <c r="Y4631" s="260"/>
      <c r="Z4631" t="s">
        <v>8427</v>
      </c>
      <c r="AA4631" t="s">
        <v>8428</v>
      </c>
      <c r="AB4631">
        <v>1708521596</v>
      </c>
      <c r="AC4631" s="261" t="str">
        <f>_xlfn.IFNA(IF(Table[[#This Row],[Programme Partner]]&lt;&gt;Table[[#This Row],[Implementing Partner]],CONCATENATE(Table[[#This Row],[Programme Partner]],"-",Table[[#This Row],[Implementing Partner]]),Table[[#This Row],[Programme Partner]]),"")</f>
        <v>SCI</v>
      </c>
    </row>
    <row r="4632" spans="1:29" ht="16.5" customHeight="1">
      <c r="A4632" s="183"/>
      <c r="B4632" s="183" t="s">
        <v>8385</v>
      </c>
      <c r="C4632" s="195" t="s">
        <v>5234</v>
      </c>
      <c r="D4632" s="268" t="s">
        <v>5234</v>
      </c>
      <c r="E4632" s="233" t="s">
        <v>8410</v>
      </c>
      <c r="F4632" s="270" t="s">
        <v>27</v>
      </c>
      <c r="G4632" s="195" t="s">
        <v>8012</v>
      </c>
      <c r="H4632" t="s">
        <v>8312</v>
      </c>
      <c r="I4632" s="195" t="str">
        <f>IFERROR(VLOOKUP(Table[[#This Row],[Activity Details of Assistance]],WHAT!E:F,2,FALSE),"")</f>
        <v># of door</v>
      </c>
      <c r="J4632" s="195"/>
      <c r="K4632">
        <v>19</v>
      </c>
      <c r="L4632" s="195" t="s">
        <v>28</v>
      </c>
      <c r="M4632" s="293" t="s">
        <v>13</v>
      </c>
      <c r="N4632" t="s">
        <v>14</v>
      </c>
      <c r="O4632" t="s">
        <v>309</v>
      </c>
      <c r="P4632" t="s">
        <v>1606</v>
      </c>
      <c r="Q4632" t="s">
        <v>4668</v>
      </c>
      <c r="R4632" s="230">
        <v>45230</v>
      </c>
      <c r="S4632" s="230">
        <v>45444</v>
      </c>
      <c r="T4632" t="s">
        <v>8407</v>
      </c>
      <c r="U4632" s="259"/>
      <c r="V4632" s="259"/>
      <c r="W4632" s="259"/>
      <c r="X4632" s="259"/>
      <c r="Y4632" s="260"/>
      <c r="Z4632" t="s">
        <v>8427</v>
      </c>
      <c r="AA4632" t="s">
        <v>8428</v>
      </c>
      <c r="AB4632">
        <v>1708521596</v>
      </c>
      <c r="AC4632" s="261" t="str">
        <f>_xlfn.IFNA(IF(Table[[#This Row],[Programme Partner]]&lt;&gt;Table[[#This Row],[Implementing Partner]],CONCATENATE(Table[[#This Row],[Programme Partner]],"-",Table[[#This Row],[Implementing Partner]]),Table[[#This Row],[Programme Partner]]),"")</f>
        <v>SCI</v>
      </c>
    </row>
    <row r="4633" spans="1:29" ht="16.5" customHeight="1">
      <c r="A4633" s="183"/>
      <c r="B4633" s="183" t="s">
        <v>8385</v>
      </c>
      <c r="C4633" s="195" t="s">
        <v>5234</v>
      </c>
      <c r="D4633" s="268" t="s">
        <v>5234</v>
      </c>
      <c r="E4633" s="233" t="s">
        <v>8410</v>
      </c>
      <c r="F4633" s="270" t="s">
        <v>27</v>
      </c>
      <c r="G4633" s="195" t="s">
        <v>8013</v>
      </c>
      <c r="H4633" t="s">
        <v>8286</v>
      </c>
      <c r="I4633" s="195" t="str">
        <f>IFERROR(VLOOKUP(Table[[#This Row],[Activity Details of Assistance]],WHAT!E:F,2,FALSE),"")</f>
        <v># of HP sessions at community level</v>
      </c>
      <c r="J4633" s="195"/>
      <c r="K4633">
        <v>23</v>
      </c>
      <c r="L4633" s="195" t="s">
        <v>28</v>
      </c>
      <c r="M4633" s="293" t="s">
        <v>13</v>
      </c>
      <c r="N4633" t="s">
        <v>14</v>
      </c>
      <c r="O4633" t="s">
        <v>309</v>
      </c>
      <c r="P4633" t="s">
        <v>1606</v>
      </c>
      <c r="Q4633" t="s">
        <v>4668</v>
      </c>
      <c r="R4633" s="230">
        <v>45230</v>
      </c>
      <c r="S4633" s="230">
        <v>45444</v>
      </c>
      <c r="T4633" t="s">
        <v>8407</v>
      </c>
      <c r="U4633" s="259"/>
      <c r="V4633" s="259"/>
      <c r="W4633" s="259"/>
      <c r="X4633" s="259"/>
      <c r="Y4633" s="260"/>
      <c r="Z4633" t="s">
        <v>8427</v>
      </c>
      <c r="AA4633" t="s">
        <v>8428</v>
      </c>
      <c r="AB4633">
        <v>1708521596</v>
      </c>
      <c r="AC4633" s="261" t="str">
        <f>_xlfn.IFNA(IF(Table[[#This Row],[Programme Partner]]&lt;&gt;Table[[#This Row],[Implementing Partner]],CONCATENATE(Table[[#This Row],[Programme Partner]],"-",Table[[#This Row],[Implementing Partner]]),Table[[#This Row],[Programme Partner]]),"")</f>
        <v>SCI</v>
      </c>
    </row>
    <row r="4634" spans="1:29" ht="16.5" customHeight="1">
      <c r="A4634" s="183"/>
      <c r="B4634" s="183" t="s">
        <v>8385</v>
      </c>
      <c r="C4634" s="195" t="s">
        <v>5234</v>
      </c>
      <c r="D4634" s="268" t="s">
        <v>5234</v>
      </c>
      <c r="E4634" s="233" t="s">
        <v>8410</v>
      </c>
      <c r="F4634" s="270" t="s">
        <v>27</v>
      </c>
      <c r="G4634" s="195" t="s">
        <v>8014</v>
      </c>
      <c r="H4634" t="s">
        <v>8313</v>
      </c>
      <c r="I4634" s="195" t="str">
        <f>IFERROR(VLOOKUP(Table[[#This Row],[Activity Details of Assistance]],WHAT!E:F,2,FALSE),"")</f>
        <v># of campaign per camp </v>
      </c>
      <c r="J4634" s="195"/>
      <c r="K4634">
        <v>2</v>
      </c>
      <c r="L4634" s="195" t="s">
        <v>28</v>
      </c>
      <c r="M4634" s="293" t="s">
        <v>13</v>
      </c>
      <c r="N4634" t="s">
        <v>14</v>
      </c>
      <c r="O4634" t="s">
        <v>309</v>
      </c>
      <c r="P4634" t="s">
        <v>1606</v>
      </c>
      <c r="Q4634" t="s">
        <v>4668</v>
      </c>
      <c r="R4634" s="230">
        <v>45230</v>
      </c>
      <c r="S4634" s="230">
        <v>45444</v>
      </c>
      <c r="T4634" t="s">
        <v>8407</v>
      </c>
      <c r="U4634" s="259"/>
      <c r="V4634" s="259"/>
      <c r="W4634" s="259"/>
      <c r="X4634" s="259"/>
      <c r="Y4634" s="260"/>
      <c r="Z4634" t="s">
        <v>8427</v>
      </c>
      <c r="AA4634" t="s">
        <v>8428</v>
      </c>
      <c r="AB4634">
        <v>1708521596</v>
      </c>
      <c r="AC4634" s="261" t="str">
        <f>_xlfn.IFNA(IF(Table[[#This Row],[Programme Partner]]&lt;&gt;Table[[#This Row],[Implementing Partner]],CONCATENATE(Table[[#This Row],[Programme Partner]],"-",Table[[#This Row],[Implementing Partner]]),Table[[#This Row],[Programme Partner]]),"")</f>
        <v>SCI</v>
      </c>
    </row>
    <row r="4635" spans="1:29" ht="16.5" customHeight="1">
      <c r="A4635" s="183"/>
      <c r="B4635" s="183" t="s">
        <v>8385</v>
      </c>
      <c r="C4635" s="195" t="s">
        <v>5234</v>
      </c>
      <c r="D4635" s="268" t="s">
        <v>5234</v>
      </c>
      <c r="E4635" s="233" t="s">
        <v>8410</v>
      </c>
      <c r="F4635" s="270" t="s">
        <v>27</v>
      </c>
      <c r="G4635" s="195" t="s">
        <v>8014</v>
      </c>
      <c r="H4635" t="s">
        <v>8401</v>
      </c>
      <c r="I4635" s="195" t="str">
        <f>IFERROR(VLOOKUP(Table[[#This Row],[Activity Details of Assistance]],WHAT!E:F,2,FALSE),"")</f>
        <v># of household</v>
      </c>
      <c r="J4635" s="195"/>
      <c r="K4635">
        <v>145</v>
      </c>
      <c r="L4635" s="195" t="s">
        <v>28</v>
      </c>
      <c r="M4635" s="293" t="s">
        <v>13</v>
      </c>
      <c r="N4635" t="s">
        <v>14</v>
      </c>
      <c r="O4635" t="s">
        <v>309</v>
      </c>
      <c r="P4635" t="s">
        <v>1606</v>
      </c>
      <c r="Q4635" t="s">
        <v>4668</v>
      </c>
      <c r="R4635" s="230">
        <v>45230</v>
      </c>
      <c r="S4635" s="230">
        <v>45444</v>
      </c>
      <c r="T4635" t="s">
        <v>8407</v>
      </c>
      <c r="U4635" s="259"/>
      <c r="V4635" s="259"/>
      <c r="W4635" s="259"/>
      <c r="X4635" s="259"/>
      <c r="Y4635" s="260"/>
      <c r="Z4635" t="s">
        <v>8427</v>
      </c>
      <c r="AA4635" t="s">
        <v>8428</v>
      </c>
      <c r="AB4635">
        <v>1708521596</v>
      </c>
      <c r="AC4635" s="261" t="str">
        <f>_xlfn.IFNA(IF(Table[[#This Row],[Programme Partner]]&lt;&gt;Table[[#This Row],[Implementing Partner]],CONCATENATE(Table[[#This Row],[Programme Partner]],"-",Table[[#This Row],[Implementing Partner]]),Table[[#This Row],[Programme Partner]]),"")</f>
        <v>SCI</v>
      </c>
    </row>
    <row r="4636" spans="1:29" ht="16.5" customHeight="1">
      <c r="A4636" s="183"/>
      <c r="B4636" s="183" t="s">
        <v>8385</v>
      </c>
      <c r="C4636" s="195" t="s">
        <v>5234</v>
      </c>
      <c r="D4636" s="268" t="s">
        <v>5234</v>
      </c>
      <c r="E4636" s="233" t="s">
        <v>8410</v>
      </c>
      <c r="F4636" s="270" t="s">
        <v>27</v>
      </c>
      <c r="G4636" s="195" t="s">
        <v>8014</v>
      </c>
      <c r="H4636" t="s">
        <v>8412</v>
      </c>
      <c r="I4636" s="195" t="str">
        <f>IFERROR(VLOOKUP(Table[[#This Row],[Activity Details of Assistance]],WHAT!E:F,2,FALSE),"")</f>
        <v># of HH</v>
      </c>
      <c r="J4636" s="195"/>
      <c r="K4636">
        <v>148</v>
      </c>
      <c r="L4636" s="195" t="s">
        <v>28</v>
      </c>
      <c r="M4636" s="293" t="s">
        <v>13</v>
      </c>
      <c r="N4636" t="s">
        <v>14</v>
      </c>
      <c r="O4636" t="s">
        <v>309</v>
      </c>
      <c r="P4636" t="s">
        <v>1606</v>
      </c>
      <c r="Q4636" t="s">
        <v>4668</v>
      </c>
      <c r="R4636" s="230">
        <v>45230</v>
      </c>
      <c r="S4636" s="230">
        <v>45444</v>
      </c>
      <c r="T4636" t="s">
        <v>8407</v>
      </c>
      <c r="U4636" s="259"/>
      <c r="V4636" s="259"/>
      <c r="W4636" s="259"/>
      <c r="X4636" s="259"/>
      <c r="Y4636" s="260"/>
      <c r="Z4636" t="s">
        <v>8427</v>
      </c>
      <c r="AA4636" t="s">
        <v>8428</v>
      </c>
      <c r="AB4636">
        <v>1708521596</v>
      </c>
      <c r="AC4636" s="261" t="str">
        <f>_xlfn.IFNA(IF(Table[[#This Row],[Programme Partner]]&lt;&gt;Table[[#This Row],[Implementing Partner]],CONCATENATE(Table[[#This Row],[Programme Partner]],"-",Table[[#This Row],[Implementing Partner]]),Table[[#This Row],[Programme Partner]]),"")</f>
        <v>SCI</v>
      </c>
    </row>
    <row r="4637" spans="1:29" ht="16.5" customHeight="1">
      <c r="A4637" s="183"/>
      <c r="B4637" s="183" t="s">
        <v>8385</v>
      </c>
      <c r="C4637" s="195" t="s">
        <v>5292</v>
      </c>
      <c r="D4637" s="268" t="s">
        <v>5009</v>
      </c>
      <c r="E4637" s="233" t="s">
        <v>8483</v>
      </c>
      <c r="F4637" s="270" t="s">
        <v>27</v>
      </c>
      <c r="G4637" s="195" t="s">
        <v>8012</v>
      </c>
      <c r="H4637" t="s">
        <v>8364</v>
      </c>
      <c r="I4637" s="195" t="str">
        <f>IFERROR(VLOOKUP(Table[[#This Row],[Activity Details of Assistance]],WHAT!E:F,2,FALSE),"")</f>
        <v xml:space="preserve"># of door </v>
      </c>
      <c r="J4637" s="195"/>
      <c r="K4637">
        <v>21</v>
      </c>
      <c r="L4637" s="195" t="s">
        <v>28</v>
      </c>
      <c r="M4637" s="293" t="s">
        <v>13</v>
      </c>
      <c r="N4637" t="s">
        <v>14</v>
      </c>
      <c r="O4637" t="s">
        <v>307</v>
      </c>
      <c r="P4637" t="s">
        <v>1599</v>
      </c>
      <c r="Q4637" t="s">
        <v>4726</v>
      </c>
      <c r="R4637" s="230">
        <v>45230</v>
      </c>
      <c r="S4637" s="230">
        <v>45536</v>
      </c>
      <c r="T4637" t="s">
        <v>8407</v>
      </c>
      <c r="U4637" s="259"/>
      <c r="V4637" s="259"/>
      <c r="W4637" s="259"/>
      <c r="X4637" s="259"/>
      <c r="Y4637" s="260"/>
      <c r="Z4637" t="s">
        <v>8450</v>
      </c>
      <c r="AA4637" t="s">
        <v>8451</v>
      </c>
      <c r="AB4637">
        <v>1723536346</v>
      </c>
      <c r="AC4637" s="261" t="str">
        <f>_xlfn.IFNA(IF(Table[[#This Row],[Programme Partner]]&lt;&gt;Table[[#This Row],[Implementing Partner]],CONCATENATE(Table[[#This Row],[Programme Partner]],"-",Table[[#This Row],[Implementing Partner]]),Table[[#This Row],[Programme Partner]]),"")</f>
        <v>WHH-ANANDO</v>
      </c>
    </row>
    <row r="4638" spans="1:29" ht="16.5" customHeight="1">
      <c r="A4638" s="183"/>
      <c r="B4638" s="183" t="s">
        <v>8385</v>
      </c>
      <c r="C4638" s="195" t="s">
        <v>5292</v>
      </c>
      <c r="D4638" s="268" t="s">
        <v>5009</v>
      </c>
      <c r="E4638" s="233" t="s">
        <v>8483</v>
      </c>
      <c r="F4638" s="270" t="s">
        <v>27</v>
      </c>
      <c r="G4638" s="195" t="s">
        <v>8012</v>
      </c>
      <c r="H4638" t="s">
        <v>8365</v>
      </c>
      <c r="I4638" s="195" t="str">
        <f>IFERROR(VLOOKUP(Table[[#This Row],[Activity Details of Assistance]],WHAT!E:F,2,FALSE),"")</f>
        <v># of door</v>
      </c>
      <c r="J4638" s="195"/>
      <c r="K4638">
        <v>118</v>
      </c>
      <c r="L4638" s="195" t="s">
        <v>28</v>
      </c>
      <c r="M4638" s="293" t="s">
        <v>13</v>
      </c>
      <c r="N4638" t="s">
        <v>14</v>
      </c>
      <c r="O4638" t="s">
        <v>307</v>
      </c>
      <c r="P4638" t="s">
        <v>1599</v>
      </c>
      <c r="Q4638" t="s">
        <v>4726</v>
      </c>
      <c r="R4638" s="230">
        <v>45230</v>
      </c>
      <c r="S4638" s="230">
        <v>45536</v>
      </c>
      <c r="T4638" t="s">
        <v>8407</v>
      </c>
      <c r="U4638" s="259"/>
      <c r="V4638" s="259"/>
      <c r="W4638" s="259"/>
      <c r="X4638" s="259"/>
      <c r="Y4638" s="260"/>
      <c r="Z4638" t="s">
        <v>8450</v>
      </c>
      <c r="AA4638" t="s">
        <v>8451</v>
      </c>
      <c r="AB4638">
        <v>1723536346</v>
      </c>
      <c r="AC4638" s="261" t="str">
        <f>_xlfn.IFNA(IF(Table[[#This Row],[Programme Partner]]&lt;&gt;Table[[#This Row],[Implementing Partner]],CONCATENATE(Table[[#This Row],[Programme Partner]],"-",Table[[#This Row],[Implementing Partner]]),Table[[#This Row],[Programme Partner]]),"")</f>
        <v>WHH-ANANDO</v>
      </c>
    </row>
    <row r="4639" spans="1:29" ht="16.5" customHeight="1">
      <c r="A4639" s="183"/>
      <c r="B4639" s="183" t="s">
        <v>8385</v>
      </c>
      <c r="C4639" s="195" t="s">
        <v>5292</v>
      </c>
      <c r="D4639" s="268" t="s">
        <v>5009</v>
      </c>
      <c r="E4639" s="233" t="s">
        <v>8483</v>
      </c>
      <c r="F4639" s="270" t="s">
        <v>27</v>
      </c>
      <c r="G4639" s="195" t="s">
        <v>8012</v>
      </c>
      <c r="H4639" t="s">
        <v>8312</v>
      </c>
      <c r="I4639" s="195" t="str">
        <f>IFERROR(VLOOKUP(Table[[#This Row],[Activity Details of Assistance]],WHAT!E:F,2,FALSE),"")</f>
        <v># of door</v>
      </c>
      <c r="J4639" s="195"/>
      <c r="K4639">
        <v>266</v>
      </c>
      <c r="L4639" s="195" t="s">
        <v>28</v>
      </c>
      <c r="M4639" s="293" t="s">
        <v>13</v>
      </c>
      <c r="N4639" t="s">
        <v>14</v>
      </c>
      <c r="O4639" t="s">
        <v>307</v>
      </c>
      <c r="P4639" t="s">
        <v>1599</v>
      </c>
      <c r="Q4639" t="s">
        <v>4726</v>
      </c>
      <c r="R4639" s="230">
        <v>45230</v>
      </c>
      <c r="S4639" s="230">
        <v>45536</v>
      </c>
      <c r="T4639" t="s">
        <v>8407</v>
      </c>
      <c r="U4639" s="259"/>
      <c r="V4639" s="259"/>
      <c r="W4639" s="259"/>
      <c r="X4639" s="259"/>
      <c r="Y4639" s="260"/>
      <c r="Z4639" t="s">
        <v>8450</v>
      </c>
      <c r="AA4639" t="s">
        <v>8451</v>
      </c>
      <c r="AB4639">
        <v>1723536346</v>
      </c>
      <c r="AC4639" s="261" t="str">
        <f>_xlfn.IFNA(IF(Table[[#This Row],[Programme Partner]]&lt;&gt;Table[[#This Row],[Implementing Partner]],CONCATENATE(Table[[#This Row],[Programme Partner]],"-",Table[[#This Row],[Implementing Partner]]),Table[[#This Row],[Programme Partner]]),"")</f>
        <v>WHH-ANANDO</v>
      </c>
    </row>
    <row r="4640" spans="1:29" ht="16.5" customHeight="1">
      <c r="A4640" s="183"/>
      <c r="B4640" s="183" t="s">
        <v>8385</v>
      </c>
      <c r="C4640" s="195" t="s">
        <v>5292</v>
      </c>
      <c r="D4640" s="268" t="s">
        <v>5009</v>
      </c>
      <c r="E4640" s="233" t="s">
        <v>8483</v>
      </c>
      <c r="F4640" s="270" t="s">
        <v>27</v>
      </c>
      <c r="G4640" s="195" t="s">
        <v>8013</v>
      </c>
      <c r="H4640" t="s">
        <v>8286</v>
      </c>
      <c r="I4640" s="195" t="str">
        <f>IFERROR(VLOOKUP(Table[[#This Row],[Activity Details of Assistance]],WHAT!E:F,2,FALSE),"")</f>
        <v># of HP sessions at community level</v>
      </c>
      <c r="J4640" s="195"/>
      <c r="K4640">
        <v>167</v>
      </c>
      <c r="L4640" s="195" t="s">
        <v>28</v>
      </c>
      <c r="M4640" s="293" t="s">
        <v>13</v>
      </c>
      <c r="N4640" t="s">
        <v>14</v>
      </c>
      <c r="O4640" t="s">
        <v>307</v>
      </c>
      <c r="P4640" t="s">
        <v>1599</v>
      </c>
      <c r="Q4640" t="s">
        <v>4726</v>
      </c>
      <c r="R4640" s="230">
        <v>45230</v>
      </c>
      <c r="S4640" s="230">
        <v>45536</v>
      </c>
      <c r="T4640" t="s">
        <v>8407</v>
      </c>
      <c r="U4640" s="259"/>
      <c r="V4640" s="259"/>
      <c r="W4640" s="259"/>
      <c r="X4640" s="259"/>
      <c r="Y4640" s="260"/>
      <c r="Z4640" t="s">
        <v>8450</v>
      </c>
      <c r="AA4640" t="s">
        <v>8451</v>
      </c>
      <c r="AB4640">
        <v>1723536346</v>
      </c>
      <c r="AC4640" s="261" t="str">
        <f>_xlfn.IFNA(IF(Table[[#This Row],[Programme Partner]]&lt;&gt;Table[[#This Row],[Implementing Partner]],CONCATENATE(Table[[#This Row],[Programme Partner]],"-",Table[[#This Row],[Implementing Partner]]),Table[[#This Row],[Programme Partner]]),"")</f>
        <v>WHH-ANANDO</v>
      </c>
    </row>
    <row r="4641" spans="1:29" ht="16.5" customHeight="1">
      <c r="A4641" s="183"/>
      <c r="B4641" s="183" t="s">
        <v>8385</v>
      </c>
      <c r="C4641" s="195" t="s">
        <v>5292</v>
      </c>
      <c r="D4641" s="268" t="s">
        <v>5009</v>
      </c>
      <c r="E4641" s="233" t="s">
        <v>8483</v>
      </c>
      <c r="F4641" s="270" t="s">
        <v>27</v>
      </c>
      <c r="G4641" s="195" t="s">
        <v>8013</v>
      </c>
      <c r="H4641" t="s">
        <v>8287</v>
      </c>
      <c r="I4641" s="195" t="str">
        <f>IFERROR(VLOOKUP(Table[[#This Row],[Activity Details of Assistance]],WHAT!E:F,2,FALSE),"")</f>
        <v># of HP sessions at HH level</v>
      </c>
      <c r="J4641" s="195"/>
      <c r="K4641">
        <v>213</v>
      </c>
      <c r="L4641" s="195" t="s">
        <v>28</v>
      </c>
      <c r="M4641" s="293" t="s">
        <v>13</v>
      </c>
      <c r="N4641" t="s">
        <v>14</v>
      </c>
      <c r="O4641" t="s">
        <v>307</v>
      </c>
      <c r="P4641" t="s">
        <v>1599</v>
      </c>
      <c r="Q4641" t="s">
        <v>4726</v>
      </c>
      <c r="R4641" s="230">
        <v>45230</v>
      </c>
      <c r="S4641" s="230">
        <v>45536</v>
      </c>
      <c r="T4641" t="s">
        <v>8407</v>
      </c>
      <c r="U4641" s="259"/>
      <c r="V4641" s="259"/>
      <c r="W4641" s="259"/>
      <c r="X4641" s="259"/>
      <c r="Y4641" s="260"/>
      <c r="Z4641" t="s">
        <v>8450</v>
      </c>
      <c r="AA4641" t="s">
        <v>8451</v>
      </c>
      <c r="AB4641">
        <v>1723536346</v>
      </c>
      <c r="AC4641" s="261" t="str">
        <f>_xlfn.IFNA(IF(Table[[#This Row],[Programme Partner]]&lt;&gt;Table[[#This Row],[Implementing Partner]],CONCATENATE(Table[[#This Row],[Programme Partner]],"-",Table[[#This Row],[Implementing Partner]]),Table[[#This Row],[Programme Partner]]),"")</f>
        <v>WHH-ANANDO</v>
      </c>
    </row>
    <row r="4642" spans="1:29" ht="16.5" customHeight="1">
      <c r="A4642" s="183"/>
      <c r="B4642" s="183" t="s">
        <v>8385</v>
      </c>
      <c r="C4642" s="195" t="s">
        <v>5292</v>
      </c>
      <c r="D4642" s="268" t="s">
        <v>5009</v>
      </c>
      <c r="E4642" s="233" t="s">
        <v>8483</v>
      </c>
      <c r="F4642" s="270" t="s">
        <v>27</v>
      </c>
      <c r="G4642" s="195" t="s">
        <v>8013</v>
      </c>
      <c r="H4642" t="s">
        <v>8338</v>
      </c>
      <c r="I4642" s="195" t="str">
        <f>IFERROR(VLOOKUP(Table[[#This Row],[Activity Details of Assistance]],WHAT!E:F,2,FALSE),"")</f>
        <v># of facilities</v>
      </c>
      <c r="J4642" s="195"/>
      <c r="K4642">
        <v>182</v>
      </c>
      <c r="L4642" s="195" t="s">
        <v>28</v>
      </c>
      <c r="M4642" s="293" t="s">
        <v>13</v>
      </c>
      <c r="N4642" t="s">
        <v>14</v>
      </c>
      <c r="O4642" t="s">
        <v>307</v>
      </c>
      <c r="P4642" t="s">
        <v>1599</v>
      </c>
      <c r="Q4642" t="s">
        <v>4726</v>
      </c>
      <c r="R4642" s="230">
        <v>45230</v>
      </c>
      <c r="S4642" s="230">
        <v>45536</v>
      </c>
      <c r="T4642" t="s">
        <v>8407</v>
      </c>
      <c r="U4642" s="259"/>
      <c r="V4642" s="259"/>
      <c r="W4642" s="259"/>
      <c r="X4642" s="259"/>
      <c r="Y4642" s="260"/>
      <c r="Z4642" t="s">
        <v>8450</v>
      </c>
      <c r="AA4642" t="s">
        <v>8451</v>
      </c>
      <c r="AB4642">
        <v>1723536346</v>
      </c>
      <c r="AC4642" s="261" t="str">
        <f>_xlfn.IFNA(IF(Table[[#This Row],[Programme Partner]]&lt;&gt;Table[[#This Row],[Implementing Partner]],CONCATENATE(Table[[#This Row],[Programme Partner]],"-",Table[[#This Row],[Implementing Partner]]),Table[[#This Row],[Programme Partner]]),"")</f>
        <v>WHH-ANANDO</v>
      </c>
    </row>
    <row r="4643" spans="1:29" ht="16.5" customHeight="1">
      <c r="A4643" s="183"/>
      <c r="B4643" s="183" t="s">
        <v>8385</v>
      </c>
      <c r="C4643" s="195" t="s">
        <v>5292</v>
      </c>
      <c r="D4643" s="268" t="s">
        <v>5009</v>
      </c>
      <c r="E4643" s="233" t="s">
        <v>8483</v>
      </c>
      <c r="F4643" s="270" t="s">
        <v>27</v>
      </c>
      <c r="G4643" s="195" t="s">
        <v>8014</v>
      </c>
      <c r="H4643" t="s">
        <v>8313</v>
      </c>
      <c r="I4643" s="195" t="str">
        <f>IFERROR(VLOOKUP(Table[[#This Row],[Activity Details of Assistance]],WHAT!E:F,2,FALSE),"")</f>
        <v># of campaign per camp </v>
      </c>
      <c r="J4643" s="195"/>
      <c r="K4643">
        <v>21</v>
      </c>
      <c r="L4643" s="195" t="s">
        <v>28</v>
      </c>
      <c r="M4643" s="293" t="s">
        <v>13</v>
      </c>
      <c r="N4643" t="s">
        <v>14</v>
      </c>
      <c r="O4643" t="s">
        <v>307</v>
      </c>
      <c r="P4643" t="s">
        <v>1599</v>
      </c>
      <c r="Q4643" t="s">
        <v>4726</v>
      </c>
      <c r="R4643" s="230">
        <v>45230</v>
      </c>
      <c r="S4643" s="230">
        <v>45536</v>
      </c>
      <c r="T4643" t="s">
        <v>8407</v>
      </c>
      <c r="U4643" s="259"/>
      <c r="V4643" s="259"/>
      <c r="W4643" s="259"/>
      <c r="X4643" s="259"/>
      <c r="Y4643" s="260"/>
      <c r="Z4643" t="s">
        <v>8450</v>
      </c>
      <c r="AA4643" t="s">
        <v>8451</v>
      </c>
      <c r="AB4643">
        <v>1723536346</v>
      </c>
      <c r="AC4643" s="261" t="str">
        <f>_xlfn.IFNA(IF(Table[[#This Row],[Programme Partner]]&lt;&gt;Table[[#This Row],[Implementing Partner]],CONCATENATE(Table[[#This Row],[Programme Partner]],"-",Table[[#This Row],[Implementing Partner]]),Table[[#This Row],[Programme Partner]]),"")</f>
        <v>WHH-ANANDO</v>
      </c>
    </row>
    <row r="4644" spans="1:29" ht="16.5" customHeight="1">
      <c r="A4644" s="183"/>
      <c r="B4644" s="183" t="s">
        <v>8385</v>
      </c>
      <c r="C4644" s="195" t="s">
        <v>5292</v>
      </c>
      <c r="D4644" s="268" t="s">
        <v>5009</v>
      </c>
      <c r="E4644" s="233" t="s">
        <v>8483</v>
      </c>
      <c r="F4644" s="270" t="s">
        <v>27</v>
      </c>
      <c r="G4644" s="195" t="s">
        <v>8014</v>
      </c>
      <c r="H4644" t="s">
        <v>8401</v>
      </c>
      <c r="I4644" s="195" t="str">
        <f>IFERROR(VLOOKUP(Table[[#This Row],[Activity Details of Assistance]],WHAT!E:F,2,FALSE),"")</f>
        <v># of household</v>
      </c>
      <c r="J4644" s="195"/>
      <c r="K4644">
        <v>800</v>
      </c>
      <c r="L4644" s="195" t="s">
        <v>28</v>
      </c>
      <c r="M4644" s="293" t="s">
        <v>13</v>
      </c>
      <c r="N4644" t="s">
        <v>14</v>
      </c>
      <c r="O4644" t="s">
        <v>307</v>
      </c>
      <c r="P4644" t="s">
        <v>1599</v>
      </c>
      <c r="Q4644" t="s">
        <v>4726</v>
      </c>
      <c r="R4644" s="230">
        <v>45230</v>
      </c>
      <c r="S4644" s="230">
        <v>45536</v>
      </c>
      <c r="T4644" t="s">
        <v>8407</v>
      </c>
      <c r="U4644" s="259"/>
      <c r="V4644" s="259"/>
      <c r="W4644" s="259"/>
      <c r="X4644" s="259"/>
      <c r="Y4644" s="260"/>
      <c r="Z4644" t="s">
        <v>8450</v>
      </c>
      <c r="AA4644" t="s">
        <v>8451</v>
      </c>
      <c r="AB4644">
        <v>1723536346</v>
      </c>
      <c r="AC4644" s="261" t="str">
        <f>_xlfn.IFNA(IF(Table[[#This Row],[Programme Partner]]&lt;&gt;Table[[#This Row],[Implementing Partner]],CONCATENATE(Table[[#This Row],[Programme Partner]],"-",Table[[#This Row],[Implementing Partner]]),Table[[#This Row],[Programme Partner]]),"")</f>
        <v>WHH-ANANDO</v>
      </c>
    </row>
    <row r="4645" spans="1:29" ht="16.5" customHeight="1">
      <c r="A4645" s="183"/>
      <c r="B4645" s="183" t="s">
        <v>8385</v>
      </c>
      <c r="C4645" s="195" t="s">
        <v>5292</v>
      </c>
      <c r="D4645" s="268" t="s">
        <v>5009</v>
      </c>
      <c r="E4645" s="233" t="s">
        <v>8483</v>
      </c>
      <c r="F4645" s="270" t="s">
        <v>27</v>
      </c>
      <c r="G4645" s="195" t="s">
        <v>8014</v>
      </c>
      <c r="H4645" t="s">
        <v>8412</v>
      </c>
      <c r="I4645" s="195" t="str">
        <f>IFERROR(VLOOKUP(Table[[#This Row],[Activity Details of Assistance]],WHAT!E:F,2,FALSE),"")</f>
        <v># of HH</v>
      </c>
      <c r="J4645" s="195"/>
      <c r="K4645">
        <v>210</v>
      </c>
      <c r="L4645" s="195" t="s">
        <v>28</v>
      </c>
      <c r="M4645" s="293" t="s">
        <v>13</v>
      </c>
      <c r="N4645" t="s">
        <v>14</v>
      </c>
      <c r="O4645" t="s">
        <v>307</v>
      </c>
      <c r="P4645" t="s">
        <v>1599</v>
      </c>
      <c r="Q4645" t="s">
        <v>4726</v>
      </c>
      <c r="R4645" s="230">
        <v>45230</v>
      </c>
      <c r="S4645" s="230">
        <v>45536</v>
      </c>
      <c r="T4645" t="s">
        <v>8407</v>
      </c>
      <c r="U4645" s="259"/>
      <c r="V4645" s="259"/>
      <c r="W4645" s="259"/>
      <c r="X4645" s="259"/>
      <c r="Y4645" s="260"/>
      <c r="Z4645" t="s">
        <v>8450</v>
      </c>
      <c r="AA4645" t="s">
        <v>8451</v>
      </c>
      <c r="AB4645">
        <v>1723536346</v>
      </c>
      <c r="AC4645" s="261" t="str">
        <f>_xlfn.IFNA(IF(Table[[#This Row],[Programme Partner]]&lt;&gt;Table[[#This Row],[Implementing Partner]],CONCATENATE(Table[[#This Row],[Programme Partner]],"-",Table[[#This Row],[Implementing Partner]]),Table[[#This Row],[Programme Partner]]),"")</f>
        <v>WHH-ANANDO</v>
      </c>
    </row>
    <row r="4646" spans="1:29" ht="16.5" customHeight="1">
      <c r="A4646" s="183"/>
      <c r="B4646" s="183" t="s">
        <v>8385</v>
      </c>
      <c r="C4646" s="195" t="s">
        <v>5234</v>
      </c>
      <c r="D4646" s="268" t="s">
        <v>5234</v>
      </c>
      <c r="E4646" s="233" t="s">
        <v>8410</v>
      </c>
      <c r="F4646" s="270" t="s">
        <v>27</v>
      </c>
      <c r="G4646" s="195" t="s">
        <v>8011</v>
      </c>
      <c r="H4646" t="s">
        <v>8363</v>
      </c>
      <c r="I4646" s="195" t="str">
        <f>IFERROR(VLOOKUP(Table[[#This Row],[Activity Details of Assistance]],WHAT!E:F,2,FALSE),"")</f>
        <v># of tube well</v>
      </c>
      <c r="J4646" s="195"/>
      <c r="K4646">
        <v>17</v>
      </c>
      <c r="L4646" s="195" t="s">
        <v>28</v>
      </c>
      <c r="M4646" s="293" t="s">
        <v>13</v>
      </c>
      <c r="N4646" t="s">
        <v>14</v>
      </c>
      <c r="O4646" t="s">
        <v>309</v>
      </c>
      <c r="P4646" t="s">
        <v>1606</v>
      </c>
      <c r="Q4646" t="s">
        <v>4678</v>
      </c>
      <c r="R4646" s="230">
        <v>45230</v>
      </c>
      <c r="S4646" s="230">
        <v>45444</v>
      </c>
      <c r="T4646" t="s">
        <v>8407</v>
      </c>
      <c r="U4646" s="259"/>
      <c r="V4646" s="259"/>
      <c r="W4646" s="259"/>
      <c r="X4646" s="259"/>
      <c r="Y4646" s="260"/>
      <c r="Z4646" t="s">
        <v>8427</v>
      </c>
      <c r="AA4646" t="s">
        <v>8428</v>
      </c>
      <c r="AB4646">
        <v>1708521596</v>
      </c>
      <c r="AC4646" s="261" t="str">
        <f>_xlfn.IFNA(IF(Table[[#This Row],[Programme Partner]]&lt;&gt;Table[[#This Row],[Implementing Partner]],CONCATENATE(Table[[#This Row],[Programme Partner]],"-",Table[[#This Row],[Implementing Partner]]),Table[[#This Row],[Programme Partner]]),"")</f>
        <v>SCI</v>
      </c>
    </row>
    <row r="4647" spans="1:29" ht="16.5" customHeight="1">
      <c r="A4647" s="183"/>
      <c r="B4647" s="183" t="s">
        <v>8385</v>
      </c>
      <c r="C4647" s="195" t="s">
        <v>5234</v>
      </c>
      <c r="D4647" s="268" t="s">
        <v>5234</v>
      </c>
      <c r="E4647" s="233" t="s">
        <v>8410</v>
      </c>
      <c r="F4647" s="270" t="s">
        <v>27</v>
      </c>
      <c r="G4647" s="195" t="s">
        <v>8012</v>
      </c>
      <c r="H4647" t="s">
        <v>8364</v>
      </c>
      <c r="I4647" s="195" t="str">
        <f>IFERROR(VLOOKUP(Table[[#This Row],[Activity Details of Assistance]],WHAT!E:F,2,FALSE),"")</f>
        <v xml:space="preserve"># of door </v>
      </c>
      <c r="J4647" s="195"/>
      <c r="K4647">
        <v>3</v>
      </c>
      <c r="L4647" s="195" t="s">
        <v>28</v>
      </c>
      <c r="M4647" s="293" t="s">
        <v>13</v>
      </c>
      <c r="N4647" t="s">
        <v>14</v>
      </c>
      <c r="O4647" t="s">
        <v>309</v>
      </c>
      <c r="P4647" t="s">
        <v>1606</v>
      </c>
      <c r="Q4647" t="s">
        <v>4678</v>
      </c>
      <c r="R4647" s="230">
        <v>45230</v>
      </c>
      <c r="S4647" s="230">
        <v>45444</v>
      </c>
      <c r="T4647" t="s">
        <v>8407</v>
      </c>
      <c r="U4647" s="259"/>
      <c r="V4647" s="259"/>
      <c r="W4647" s="259"/>
      <c r="X4647" s="259"/>
      <c r="Y4647" s="260"/>
      <c r="Z4647" t="s">
        <v>8427</v>
      </c>
      <c r="AA4647" t="s">
        <v>8428</v>
      </c>
      <c r="AB4647">
        <v>1708521596</v>
      </c>
      <c r="AC4647" s="261" t="str">
        <f>_xlfn.IFNA(IF(Table[[#This Row],[Programme Partner]]&lt;&gt;Table[[#This Row],[Implementing Partner]],CONCATENATE(Table[[#This Row],[Programme Partner]],"-",Table[[#This Row],[Implementing Partner]]),Table[[#This Row],[Programme Partner]]),"")</f>
        <v>SCI</v>
      </c>
    </row>
    <row r="4648" spans="1:29" ht="16.5" customHeight="1">
      <c r="A4648" s="183"/>
      <c r="B4648" s="183" t="s">
        <v>8385</v>
      </c>
      <c r="C4648" s="195" t="s">
        <v>5234</v>
      </c>
      <c r="D4648" s="268" t="s">
        <v>5234</v>
      </c>
      <c r="E4648" s="233" t="s">
        <v>8410</v>
      </c>
      <c r="F4648" s="270" t="s">
        <v>27</v>
      </c>
      <c r="G4648" s="195" t="s">
        <v>8012</v>
      </c>
      <c r="H4648" t="s">
        <v>8365</v>
      </c>
      <c r="I4648" s="195" t="str">
        <f>IFERROR(VLOOKUP(Table[[#This Row],[Activity Details of Assistance]],WHAT!E:F,2,FALSE),"")</f>
        <v># of door</v>
      </c>
      <c r="J4648" s="195"/>
      <c r="K4648">
        <v>19</v>
      </c>
      <c r="L4648" s="195" t="s">
        <v>28</v>
      </c>
      <c r="M4648" s="293" t="s">
        <v>13</v>
      </c>
      <c r="N4648" t="s">
        <v>14</v>
      </c>
      <c r="O4648" t="s">
        <v>309</v>
      </c>
      <c r="P4648" t="s">
        <v>1606</v>
      </c>
      <c r="Q4648" t="s">
        <v>4678</v>
      </c>
      <c r="R4648" s="230">
        <v>45230</v>
      </c>
      <c r="S4648" s="230">
        <v>45444</v>
      </c>
      <c r="T4648" t="s">
        <v>8407</v>
      </c>
      <c r="U4648" s="259"/>
      <c r="V4648" s="259"/>
      <c r="W4648" s="259"/>
      <c r="X4648" s="259"/>
      <c r="Y4648" s="260"/>
      <c r="Z4648" t="s">
        <v>8427</v>
      </c>
      <c r="AA4648" t="s">
        <v>8428</v>
      </c>
      <c r="AB4648">
        <v>1708521596</v>
      </c>
      <c r="AC4648" s="261" t="str">
        <f>_xlfn.IFNA(IF(Table[[#This Row],[Programme Partner]]&lt;&gt;Table[[#This Row],[Implementing Partner]],CONCATENATE(Table[[#This Row],[Programme Partner]],"-",Table[[#This Row],[Implementing Partner]]),Table[[#This Row],[Programme Partner]]),"")</f>
        <v>SCI</v>
      </c>
    </row>
    <row r="4649" spans="1:29" ht="16.5" customHeight="1">
      <c r="A4649" s="183"/>
      <c r="B4649" s="183" t="s">
        <v>8385</v>
      </c>
      <c r="C4649" s="195" t="s">
        <v>5234</v>
      </c>
      <c r="D4649" s="268" t="s">
        <v>5234</v>
      </c>
      <c r="E4649" s="233" t="s">
        <v>8410</v>
      </c>
      <c r="F4649" s="270" t="s">
        <v>27</v>
      </c>
      <c r="G4649" s="195" t="s">
        <v>8012</v>
      </c>
      <c r="H4649" t="s">
        <v>8312</v>
      </c>
      <c r="I4649" s="195" t="str">
        <f>IFERROR(VLOOKUP(Table[[#This Row],[Activity Details of Assistance]],WHAT!E:F,2,FALSE),"")</f>
        <v># of door</v>
      </c>
      <c r="J4649" s="195"/>
      <c r="K4649">
        <v>29</v>
      </c>
      <c r="L4649" s="195" t="s">
        <v>28</v>
      </c>
      <c r="M4649" s="293" t="s">
        <v>13</v>
      </c>
      <c r="N4649" t="s">
        <v>14</v>
      </c>
      <c r="O4649" t="s">
        <v>309</v>
      </c>
      <c r="P4649" t="s">
        <v>1606</v>
      </c>
      <c r="Q4649" t="s">
        <v>4678</v>
      </c>
      <c r="R4649" s="230">
        <v>45230</v>
      </c>
      <c r="S4649" s="230">
        <v>45444</v>
      </c>
      <c r="T4649" t="s">
        <v>8407</v>
      </c>
      <c r="U4649" s="259"/>
      <c r="V4649" s="259"/>
      <c r="W4649" s="259"/>
      <c r="X4649" s="259"/>
      <c r="Y4649" s="260"/>
      <c r="Z4649" t="s">
        <v>8427</v>
      </c>
      <c r="AA4649" t="s">
        <v>8428</v>
      </c>
      <c r="AB4649">
        <v>1708521596</v>
      </c>
      <c r="AC4649" s="261" t="str">
        <f>_xlfn.IFNA(IF(Table[[#This Row],[Programme Partner]]&lt;&gt;Table[[#This Row],[Implementing Partner]],CONCATENATE(Table[[#This Row],[Programme Partner]],"-",Table[[#This Row],[Implementing Partner]]),Table[[#This Row],[Programme Partner]]),"")</f>
        <v>SCI</v>
      </c>
    </row>
    <row r="4650" spans="1:29" ht="16.5" customHeight="1">
      <c r="A4650" s="183"/>
      <c r="B4650" s="183" t="s">
        <v>8385</v>
      </c>
      <c r="C4650" s="195" t="s">
        <v>5234</v>
      </c>
      <c r="D4650" s="268" t="s">
        <v>5234</v>
      </c>
      <c r="E4650" s="233" t="s">
        <v>8410</v>
      </c>
      <c r="F4650" s="270" t="s">
        <v>27</v>
      </c>
      <c r="G4650" s="195" t="s">
        <v>8013</v>
      </c>
      <c r="H4650" t="s">
        <v>8286</v>
      </c>
      <c r="I4650" s="195" t="str">
        <f>IFERROR(VLOOKUP(Table[[#This Row],[Activity Details of Assistance]],WHAT!E:F,2,FALSE),"")</f>
        <v># of HP sessions at community level</v>
      </c>
      <c r="J4650" s="195"/>
      <c r="K4650">
        <v>56</v>
      </c>
      <c r="L4650" s="195" t="s">
        <v>28</v>
      </c>
      <c r="M4650" s="293" t="s">
        <v>13</v>
      </c>
      <c r="N4650" t="s">
        <v>14</v>
      </c>
      <c r="O4650" t="s">
        <v>309</v>
      </c>
      <c r="P4650" t="s">
        <v>1606</v>
      </c>
      <c r="Q4650" t="s">
        <v>4678</v>
      </c>
      <c r="R4650" s="230">
        <v>45230</v>
      </c>
      <c r="S4650" s="230">
        <v>45444</v>
      </c>
      <c r="T4650" t="s">
        <v>8407</v>
      </c>
      <c r="U4650" s="259"/>
      <c r="V4650" s="259"/>
      <c r="W4650" s="259"/>
      <c r="X4650" s="259"/>
      <c r="Y4650" s="260"/>
      <c r="Z4650" t="s">
        <v>8427</v>
      </c>
      <c r="AA4650" t="s">
        <v>8428</v>
      </c>
      <c r="AB4650">
        <v>1708521596</v>
      </c>
      <c r="AC4650" s="261" t="str">
        <f>_xlfn.IFNA(IF(Table[[#This Row],[Programme Partner]]&lt;&gt;Table[[#This Row],[Implementing Partner]],CONCATENATE(Table[[#This Row],[Programme Partner]],"-",Table[[#This Row],[Implementing Partner]]),Table[[#This Row],[Programme Partner]]),"")</f>
        <v>SCI</v>
      </c>
    </row>
    <row r="4651" spans="1:29" ht="16.5" customHeight="1">
      <c r="A4651" s="183"/>
      <c r="B4651" s="183" t="s">
        <v>8385</v>
      </c>
      <c r="C4651" s="195" t="s">
        <v>5234</v>
      </c>
      <c r="D4651" s="268" t="s">
        <v>5234</v>
      </c>
      <c r="E4651" s="233" t="s">
        <v>8410</v>
      </c>
      <c r="F4651" s="270" t="s">
        <v>27</v>
      </c>
      <c r="G4651" s="195" t="s">
        <v>8014</v>
      </c>
      <c r="H4651" t="s">
        <v>8313</v>
      </c>
      <c r="I4651" s="195" t="str">
        <f>IFERROR(VLOOKUP(Table[[#This Row],[Activity Details of Assistance]],WHAT!E:F,2,FALSE),"")</f>
        <v># of campaign per camp </v>
      </c>
      <c r="J4651" s="195"/>
      <c r="K4651">
        <v>2</v>
      </c>
      <c r="L4651" s="195" t="s">
        <v>28</v>
      </c>
      <c r="M4651" s="293" t="s">
        <v>13</v>
      </c>
      <c r="N4651" t="s">
        <v>14</v>
      </c>
      <c r="O4651" t="s">
        <v>309</v>
      </c>
      <c r="P4651" t="s">
        <v>1606</v>
      </c>
      <c r="Q4651" t="s">
        <v>4678</v>
      </c>
      <c r="R4651" s="230">
        <v>45230</v>
      </c>
      <c r="S4651" s="230">
        <v>45444</v>
      </c>
      <c r="T4651" t="s">
        <v>8407</v>
      </c>
      <c r="U4651" s="259"/>
      <c r="V4651" s="259"/>
      <c r="W4651" s="259"/>
      <c r="X4651" s="259"/>
      <c r="Y4651" s="260"/>
      <c r="Z4651" t="s">
        <v>8427</v>
      </c>
      <c r="AA4651" t="s">
        <v>8428</v>
      </c>
      <c r="AB4651">
        <v>1708521596</v>
      </c>
      <c r="AC4651" s="261" t="str">
        <f>_xlfn.IFNA(IF(Table[[#This Row],[Programme Partner]]&lt;&gt;Table[[#This Row],[Implementing Partner]],CONCATENATE(Table[[#This Row],[Programme Partner]],"-",Table[[#This Row],[Implementing Partner]]),Table[[#This Row],[Programme Partner]]),"")</f>
        <v>SCI</v>
      </c>
    </row>
    <row r="4652" spans="1:29" ht="16.5" customHeight="1">
      <c r="A4652" s="183"/>
      <c r="B4652" s="183" t="s">
        <v>8385</v>
      </c>
      <c r="C4652" s="195" t="s">
        <v>5234</v>
      </c>
      <c r="D4652" s="268" t="s">
        <v>5234</v>
      </c>
      <c r="E4652" s="233" t="s">
        <v>8410</v>
      </c>
      <c r="F4652" s="270" t="s">
        <v>27</v>
      </c>
      <c r="G4652" s="195" t="s">
        <v>8014</v>
      </c>
      <c r="H4652" t="s">
        <v>8401</v>
      </c>
      <c r="I4652" s="195" t="str">
        <f>IFERROR(VLOOKUP(Table[[#This Row],[Activity Details of Assistance]],WHAT!E:F,2,FALSE),"")</f>
        <v># of household</v>
      </c>
      <c r="J4652" s="195"/>
      <c r="K4652">
        <v>576</v>
      </c>
      <c r="L4652" s="195" t="s">
        <v>28</v>
      </c>
      <c r="M4652" s="293" t="s">
        <v>13</v>
      </c>
      <c r="N4652" t="s">
        <v>14</v>
      </c>
      <c r="O4652" t="s">
        <v>309</v>
      </c>
      <c r="P4652" t="s">
        <v>1606</v>
      </c>
      <c r="Q4652" t="s">
        <v>4678</v>
      </c>
      <c r="R4652" s="230">
        <v>45230</v>
      </c>
      <c r="S4652" s="230">
        <v>45444</v>
      </c>
      <c r="T4652" t="s">
        <v>8407</v>
      </c>
      <c r="U4652" s="259"/>
      <c r="V4652" s="259"/>
      <c r="W4652" s="259"/>
      <c r="X4652" s="259"/>
      <c r="Y4652" s="260"/>
      <c r="Z4652" t="s">
        <v>8427</v>
      </c>
      <c r="AA4652" t="s">
        <v>8428</v>
      </c>
      <c r="AB4652">
        <v>1708521596</v>
      </c>
      <c r="AC4652" s="261" t="str">
        <f>_xlfn.IFNA(IF(Table[[#This Row],[Programme Partner]]&lt;&gt;Table[[#This Row],[Implementing Partner]],CONCATENATE(Table[[#This Row],[Programme Partner]],"-",Table[[#This Row],[Implementing Partner]]),Table[[#This Row],[Programme Partner]]),"")</f>
        <v>SCI</v>
      </c>
    </row>
    <row r="4653" spans="1:29" ht="16.5" customHeight="1">
      <c r="A4653" s="183"/>
      <c r="B4653" s="183" t="s">
        <v>8385</v>
      </c>
      <c r="C4653" s="195" t="s">
        <v>5234</v>
      </c>
      <c r="D4653" s="268" t="s">
        <v>5234</v>
      </c>
      <c r="E4653" s="233" t="s">
        <v>8410</v>
      </c>
      <c r="F4653" s="270" t="s">
        <v>27</v>
      </c>
      <c r="G4653" s="195" t="s">
        <v>8012</v>
      </c>
      <c r="H4653" t="s">
        <v>8364</v>
      </c>
      <c r="I4653" s="195" t="str">
        <f>IFERROR(VLOOKUP(Table[[#This Row],[Activity Details of Assistance]],WHAT!E:F,2,FALSE),"")</f>
        <v xml:space="preserve"># of door </v>
      </c>
      <c r="J4653" s="195"/>
      <c r="K4653">
        <v>5</v>
      </c>
      <c r="L4653" s="195" t="s">
        <v>28</v>
      </c>
      <c r="M4653" s="293" t="s">
        <v>13</v>
      </c>
      <c r="N4653" t="s">
        <v>14</v>
      </c>
      <c r="O4653" t="s">
        <v>307</v>
      </c>
      <c r="P4653" t="s">
        <v>1599</v>
      </c>
      <c r="Q4653" t="s">
        <v>4720</v>
      </c>
      <c r="R4653" s="230">
        <v>45230</v>
      </c>
      <c r="S4653" s="230">
        <v>45444</v>
      </c>
      <c r="T4653" t="s">
        <v>8407</v>
      </c>
      <c r="U4653" s="259"/>
      <c r="V4653" s="259"/>
      <c r="W4653" s="259"/>
      <c r="X4653" s="259"/>
      <c r="Y4653" s="260"/>
      <c r="Z4653" t="s">
        <v>8427</v>
      </c>
      <c r="AA4653" t="s">
        <v>8428</v>
      </c>
      <c r="AB4653">
        <v>1708521596</v>
      </c>
      <c r="AC4653" s="261" t="str">
        <f>_xlfn.IFNA(IF(Table[[#This Row],[Programme Partner]]&lt;&gt;Table[[#This Row],[Implementing Partner]],CONCATENATE(Table[[#This Row],[Programme Partner]],"-",Table[[#This Row],[Implementing Partner]]),Table[[#This Row],[Programme Partner]]),"")</f>
        <v>SCI</v>
      </c>
    </row>
    <row r="4654" spans="1:29" ht="16.5" customHeight="1">
      <c r="A4654" s="183"/>
      <c r="B4654" s="183" t="s">
        <v>8385</v>
      </c>
      <c r="C4654" s="195" t="s">
        <v>5234</v>
      </c>
      <c r="D4654" s="268" t="s">
        <v>5234</v>
      </c>
      <c r="E4654" s="233" t="s">
        <v>8410</v>
      </c>
      <c r="F4654" s="270" t="s">
        <v>27</v>
      </c>
      <c r="G4654" s="195" t="s">
        <v>8012</v>
      </c>
      <c r="H4654" t="s">
        <v>8365</v>
      </c>
      <c r="I4654" s="195" t="str">
        <f>IFERROR(VLOOKUP(Table[[#This Row],[Activity Details of Assistance]],WHAT!E:F,2,FALSE),"")</f>
        <v># of door</v>
      </c>
      <c r="J4654" s="195"/>
      <c r="K4654">
        <v>27</v>
      </c>
      <c r="L4654" s="195" t="s">
        <v>28</v>
      </c>
      <c r="M4654" s="293" t="s">
        <v>13</v>
      </c>
      <c r="N4654" t="s">
        <v>14</v>
      </c>
      <c r="O4654" t="s">
        <v>307</v>
      </c>
      <c r="P4654" t="s">
        <v>1599</v>
      </c>
      <c r="Q4654" t="s">
        <v>4720</v>
      </c>
      <c r="R4654" s="230">
        <v>45230</v>
      </c>
      <c r="S4654" s="230">
        <v>45444</v>
      </c>
      <c r="T4654" t="s">
        <v>8407</v>
      </c>
      <c r="U4654" s="259"/>
      <c r="V4654" s="259"/>
      <c r="W4654" s="259"/>
      <c r="X4654" s="259"/>
      <c r="Y4654" s="260"/>
      <c r="Z4654" t="s">
        <v>8427</v>
      </c>
      <c r="AA4654" t="s">
        <v>8428</v>
      </c>
      <c r="AB4654">
        <v>1708521596</v>
      </c>
      <c r="AC4654" s="261" t="str">
        <f>_xlfn.IFNA(IF(Table[[#This Row],[Programme Partner]]&lt;&gt;Table[[#This Row],[Implementing Partner]],CONCATENATE(Table[[#This Row],[Programme Partner]],"-",Table[[#This Row],[Implementing Partner]]),Table[[#This Row],[Programme Partner]]),"")</f>
        <v>SCI</v>
      </c>
    </row>
    <row r="4655" spans="1:29" ht="16.5" customHeight="1">
      <c r="A4655" s="183"/>
      <c r="B4655" s="183" t="s">
        <v>8385</v>
      </c>
      <c r="C4655" s="195" t="s">
        <v>5234</v>
      </c>
      <c r="D4655" s="268" t="s">
        <v>5234</v>
      </c>
      <c r="E4655" s="233" t="s">
        <v>8410</v>
      </c>
      <c r="F4655" s="270" t="s">
        <v>27</v>
      </c>
      <c r="G4655" s="195" t="s">
        <v>8012</v>
      </c>
      <c r="H4655" t="s">
        <v>8312</v>
      </c>
      <c r="I4655" s="195" t="str">
        <f>IFERROR(VLOOKUP(Table[[#This Row],[Activity Details of Assistance]],WHAT!E:F,2,FALSE),"")</f>
        <v># of door</v>
      </c>
      <c r="J4655" s="195"/>
      <c r="K4655">
        <v>147</v>
      </c>
      <c r="L4655" s="195" t="s">
        <v>28</v>
      </c>
      <c r="M4655" s="293" t="s">
        <v>13</v>
      </c>
      <c r="N4655" t="s">
        <v>14</v>
      </c>
      <c r="O4655" t="s">
        <v>307</v>
      </c>
      <c r="P4655" t="s">
        <v>1599</v>
      </c>
      <c r="Q4655" t="s">
        <v>4720</v>
      </c>
      <c r="R4655" s="230">
        <v>45230</v>
      </c>
      <c r="S4655" s="230">
        <v>45444</v>
      </c>
      <c r="T4655" t="s">
        <v>8407</v>
      </c>
      <c r="U4655" s="259"/>
      <c r="V4655" s="259"/>
      <c r="W4655" s="259"/>
      <c r="X4655" s="259"/>
      <c r="Y4655" s="260"/>
      <c r="Z4655" t="s">
        <v>8427</v>
      </c>
      <c r="AA4655" t="s">
        <v>8428</v>
      </c>
      <c r="AB4655">
        <v>1708521596</v>
      </c>
      <c r="AC4655" s="261" t="str">
        <f>_xlfn.IFNA(IF(Table[[#This Row],[Programme Partner]]&lt;&gt;Table[[#This Row],[Implementing Partner]],CONCATENATE(Table[[#This Row],[Programme Partner]],"-",Table[[#This Row],[Implementing Partner]]),Table[[#This Row],[Programme Partner]]),"")</f>
        <v>SCI</v>
      </c>
    </row>
    <row r="4656" spans="1:29" ht="16.5" customHeight="1">
      <c r="A4656" s="183"/>
      <c r="B4656" s="183" t="s">
        <v>8385</v>
      </c>
      <c r="C4656" s="195" t="s">
        <v>5234</v>
      </c>
      <c r="D4656" s="268" t="s">
        <v>5234</v>
      </c>
      <c r="E4656" s="233" t="s">
        <v>8410</v>
      </c>
      <c r="F4656" s="270" t="s">
        <v>27</v>
      </c>
      <c r="G4656" s="195" t="s">
        <v>8013</v>
      </c>
      <c r="H4656" t="s">
        <v>8286</v>
      </c>
      <c r="I4656" s="195" t="str">
        <f>IFERROR(VLOOKUP(Table[[#This Row],[Activity Details of Assistance]],WHAT!E:F,2,FALSE),"")</f>
        <v># of HP sessions at community level</v>
      </c>
      <c r="J4656" s="195"/>
      <c r="K4656">
        <v>67</v>
      </c>
      <c r="L4656" s="195" t="s">
        <v>28</v>
      </c>
      <c r="M4656" s="293" t="s">
        <v>13</v>
      </c>
      <c r="N4656" t="s">
        <v>14</v>
      </c>
      <c r="O4656" t="s">
        <v>307</v>
      </c>
      <c r="P4656" t="s">
        <v>1599</v>
      </c>
      <c r="Q4656" t="s">
        <v>4720</v>
      </c>
      <c r="R4656" s="230">
        <v>45230</v>
      </c>
      <c r="S4656" s="230">
        <v>45444</v>
      </c>
      <c r="T4656" t="s">
        <v>8407</v>
      </c>
      <c r="U4656" s="259"/>
      <c r="V4656" s="259"/>
      <c r="W4656" s="259"/>
      <c r="X4656" s="259"/>
      <c r="Y4656" s="260"/>
      <c r="Z4656" t="s">
        <v>8427</v>
      </c>
      <c r="AA4656" t="s">
        <v>8428</v>
      </c>
      <c r="AB4656">
        <v>1708521596</v>
      </c>
      <c r="AC4656" s="261" t="str">
        <f>_xlfn.IFNA(IF(Table[[#This Row],[Programme Partner]]&lt;&gt;Table[[#This Row],[Implementing Partner]],CONCATENATE(Table[[#This Row],[Programme Partner]],"-",Table[[#This Row],[Implementing Partner]]),Table[[#This Row],[Programme Partner]]),"")</f>
        <v>SCI</v>
      </c>
    </row>
    <row r="4657" spans="1:29" ht="16.5" customHeight="1">
      <c r="A4657" s="183"/>
      <c r="B4657" s="183" t="s">
        <v>8385</v>
      </c>
      <c r="C4657" s="195" t="s">
        <v>5234</v>
      </c>
      <c r="D4657" s="268" t="s">
        <v>5234</v>
      </c>
      <c r="E4657" s="233" t="s">
        <v>8410</v>
      </c>
      <c r="F4657" s="270" t="s">
        <v>27</v>
      </c>
      <c r="G4657" s="195" t="s">
        <v>8014</v>
      </c>
      <c r="H4657" t="s">
        <v>8313</v>
      </c>
      <c r="I4657" s="195" t="str">
        <f>IFERROR(VLOOKUP(Table[[#This Row],[Activity Details of Assistance]],WHAT!E:F,2,FALSE),"")</f>
        <v># of campaign per camp </v>
      </c>
      <c r="J4657" s="195"/>
      <c r="K4657">
        <v>2</v>
      </c>
      <c r="L4657" s="195" t="s">
        <v>28</v>
      </c>
      <c r="M4657" s="293" t="s">
        <v>13</v>
      </c>
      <c r="N4657" t="s">
        <v>14</v>
      </c>
      <c r="O4657" t="s">
        <v>307</v>
      </c>
      <c r="P4657" t="s">
        <v>1599</v>
      </c>
      <c r="Q4657" t="s">
        <v>4720</v>
      </c>
      <c r="R4657" s="230">
        <v>45230</v>
      </c>
      <c r="S4657" s="230">
        <v>45444</v>
      </c>
      <c r="T4657" t="s">
        <v>8407</v>
      </c>
      <c r="U4657" s="259"/>
      <c r="V4657" s="259"/>
      <c r="W4657" s="259"/>
      <c r="X4657" s="259"/>
      <c r="Y4657" s="260"/>
      <c r="Z4657" t="s">
        <v>8427</v>
      </c>
      <c r="AA4657" t="s">
        <v>8428</v>
      </c>
      <c r="AB4657">
        <v>1708521596</v>
      </c>
      <c r="AC4657" s="261" t="str">
        <f>_xlfn.IFNA(IF(Table[[#This Row],[Programme Partner]]&lt;&gt;Table[[#This Row],[Implementing Partner]],CONCATENATE(Table[[#This Row],[Programme Partner]],"-",Table[[#This Row],[Implementing Partner]]),Table[[#This Row],[Programme Partner]]),"")</f>
        <v>SCI</v>
      </c>
    </row>
    <row r="4658" spans="1:29" ht="16.5" customHeight="1">
      <c r="A4658" s="183"/>
      <c r="B4658" s="183" t="s">
        <v>8385</v>
      </c>
      <c r="C4658" s="195" t="s">
        <v>5234</v>
      </c>
      <c r="D4658" s="268" t="s">
        <v>5234</v>
      </c>
      <c r="E4658" s="233" t="s">
        <v>8410</v>
      </c>
      <c r="F4658" s="270" t="s">
        <v>27</v>
      </c>
      <c r="G4658" s="195" t="s">
        <v>8014</v>
      </c>
      <c r="H4658" t="s">
        <v>8401</v>
      </c>
      <c r="I4658" s="195" t="str">
        <f>IFERROR(VLOOKUP(Table[[#This Row],[Activity Details of Assistance]],WHAT!E:F,2,FALSE),"")</f>
        <v># of household</v>
      </c>
      <c r="J4658" s="195"/>
      <c r="K4658">
        <v>598</v>
      </c>
      <c r="L4658" s="195" t="s">
        <v>28</v>
      </c>
      <c r="M4658" s="293" t="s">
        <v>13</v>
      </c>
      <c r="N4658" t="s">
        <v>14</v>
      </c>
      <c r="O4658" t="s">
        <v>307</v>
      </c>
      <c r="P4658" t="s">
        <v>1599</v>
      </c>
      <c r="Q4658" t="s">
        <v>4720</v>
      </c>
      <c r="R4658" s="230">
        <v>45230</v>
      </c>
      <c r="S4658" s="230">
        <v>45444</v>
      </c>
      <c r="T4658" t="s">
        <v>8407</v>
      </c>
      <c r="U4658" s="259"/>
      <c r="V4658" s="259"/>
      <c r="W4658" s="259"/>
      <c r="X4658" s="259"/>
      <c r="Y4658" s="260"/>
      <c r="Z4658" t="s">
        <v>8427</v>
      </c>
      <c r="AA4658" t="s">
        <v>8428</v>
      </c>
      <c r="AB4658">
        <v>1708521596</v>
      </c>
      <c r="AC4658" s="261" t="str">
        <f>_xlfn.IFNA(IF(Table[[#This Row],[Programme Partner]]&lt;&gt;Table[[#This Row],[Implementing Partner]],CONCATENATE(Table[[#This Row],[Programme Partner]],"-",Table[[#This Row],[Implementing Partner]]),Table[[#This Row],[Programme Partner]]),"")</f>
        <v>SCI</v>
      </c>
    </row>
    <row r="4659" spans="1:29" ht="16.5" customHeight="1">
      <c r="A4659" s="183"/>
      <c r="B4659" s="183" t="s">
        <v>8385</v>
      </c>
      <c r="C4659" s="195" t="s">
        <v>5234</v>
      </c>
      <c r="D4659" s="268" t="s">
        <v>5234</v>
      </c>
      <c r="E4659" s="233" t="s">
        <v>8410</v>
      </c>
      <c r="F4659" s="270" t="s">
        <v>27</v>
      </c>
      <c r="G4659" s="195" t="s">
        <v>8014</v>
      </c>
      <c r="H4659" t="s">
        <v>8412</v>
      </c>
      <c r="I4659" s="195" t="str">
        <f>IFERROR(VLOOKUP(Table[[#This Row],[Activity Details of Assistance]],WHAT!E:F,2,FALSE),"")</f>
        <v># of HH</v>
      </c>
      <c r="J4659" s="195"/>
      <c r="K4659">
        <v>50</v>
      </c>
      <c r="L4659" s="195" t="s">
        <v>28</v>
      </c>
      <c r="M4659" s="293" t="s">
        <v>13</v>
      </c>
      <c r="N4659" t="s">
        <v>14</v>
      </c>
      <c r="O4659" t="s">
        <v>307</v>
      </c>
      <c r="P4659" t="s">
        <v>1599</v>
      </c>
      <c r="Q4659" t="s">
        <v>4720</v>
      </c>
      <c r="R4659" s="230">
        <v>45230</v>
      </c>
      <c r="S4659" s="230">
        <v>45444</v>
      </c>
      <c r="T4659" t="s">
        <v>8407</v>
      </c>
      <c r="U4659" s="259"/>
      <c r="V4659" s="259"/>
      <c r="W4659" s="259"/>
      <c r="X4659" s="259"/>
      <c r="Y4659" s="260"/>
      <c r="Z4659" t="s">
        <v>8427</v>
      </c>
      <c r="AA4659" t="s">
        <v>8428</v>
      </c>
      <c r="AB4659">
        <v>1708521596</v>
      </c>
      <c r="AC4659" s="261" t="str">
        <f>_xlfn.IFNA(IF(Table[[#This Row],[Programme Partner]]&lt;&gt;Table[[#This Row],[Implementing Partner]],CONCATENATE(Table[[#This Row],[Programme Partner]],"-",Table[[#This Row],[Implementing Partner]]),Table[[#This Row],[Programme Partner]]),"")</f>
        <v>SCI</v>
      </c>
    </row>
    <row r="4660" spans="1:29" ht="16.5" customHeight="1">
      <c r="A4660" s="183"/>
      <c r="B4660" s="183" t="s">
        <v>8385</v>
      </c>
      <c r="C4660" s="195" t="s">
        <v>5234</v>
      </c>
      <c r="D4660" s="268" t="s">
        <v>5234</v>
      </c>
      <c r="E4660" s="233" t="s">
        <v>8410</v>
      </c>
      <c r="F4660" s="270" t="s">
        <v>27</v>
      </c>
      <c r="G4660" s="195" t="s">
        <v>8012</v>
      </c>
      <c r="H4660" t="s">
        <v>8364</v>
      </c>
      <c r="I4660" s="195" t="str">
        <f>IFERROR(VLOOKUP(Table[[#This Row],[Activity Details of Assistance]],WHAT!E:F,2,FALSE),"")</f>
        <v xml:space="preserve"># of door </v>
      </c>
      <c r="J4660" s="195"/>
      <c r="K4660">
        <v>8</v>
      </c>
      <c r="L4660" s="195" t="s">
        <v>28</v>
      </c>
      <c r="M4660" s="293" t="s">
        <v>13</v>
      </c>
      <c r="N4660" t="s">
        <v>14</v>
      </c>
      <c r="O4660" t="s">
        <v>307</v>
      </c>
      <c r="P4660" t="s">
        <v>1599</v>
      </c>
      <c r="Q4660" t="s">
        <v>4726</v>
      </c>
      <c r="R4660" s="230">
        <v>45230</v>
      </c>
      <c r="S4660" s="230">
        <v>45444</v>
      </c>
      <c r="T4660" t="s">
        <v>8407</v>
      </c>
      <c r="U4660" s="259"/>
      <c r="V4660" s="259"/>
      <c r="W4660" s="259"/>
      <c r="X4660" s="259"/>
      <c r="Y4660" s="260"/>
      <c r="Z4660" t="s">
        <v>8427</v>
      </c>
      <c r="AA4660" t="s">
        <v>8428</v>
      </c>
      <c r="AB4660">
        <v>1708521596</v>
      </c>
      <c r="AC4660" s="261" t="str">
        <f>_xlfn.IFNA(IF(Table[[#This Row],[Programme Partner]]&lt;&gt;Table[[#This Row],[Implementing Partner]],CONCATENATE(Table[[#This Row],[Programme Partner]],"-",Table[[#This Row],[Implementing Partner]]),Table[[#This Row],[Programme Partner]]),"")</f>
        <v>SCI</v>
      </c>
    </row>
    <row r="4661" spans="1:29" ht="16.5" customHeight="1">
      <c r="A4661" s="183"/>
      <c r="B4661" s="183" t="s">
        <v>8385</v>
      </c>
      <c r="C4661" s="195" t="s">
        <v>5234</v>
      </c>
      <c r="D4661" s="268" t="s">
        <v>5234</v>
      </c>
      <c r="E4661" s="233" t="s">
        <v>8410</v>
      </c>
      <c r="F4661" s="270" t="s">
        <v>27</v>
      </c>
      <c r="G4661" s="195" t="s">
        <v>8012</v>
      </c>
      <c r="H4661" t="s">
        <v>8365</v>
      </c>
      <c r="I4661" s="195" t="str">
        <f>IFERROR(VLOOKUP(Table[[#This Row],[Activity Details of Assistance]],WHAT!E:F,2,FALSE),"")</f>
        <v># of door</v>
      </c>
      <c r="J4661" s="195"/>
      <c r="K4661">
        <v>23</v>
      </c>
      <c r="L4661" s="195" t="s">
        <v>28</v>
      </c>
      <c r="M4661" s="293" t="s">
        <v>13</v>
      </c>
      <c r="N4661" t="s">
        <v>14</v>
      </c>
      <c r="O4661" t="s">
        <v>307</v>
      </c>
      <c r="P4661" t="s">
        <v>1599</v>
      </c>
      <c r="Q4661" t="s">
        <v>4726</v>
      </c>
      <c r="R4661" s="230">
        <v>45230</v>
      </c>
      <c r="S4661" s="230">
        <v>45444</v>
      </c>
      <c r="T4661" t="s">
        <v>8407</v>
      </c>
      <c r="U4661" s="259"/>
      <c r="V4661" s="259"/>
      <c r="W4661" s="259"/>
      <c r="X4661" s="259"/>
      <c r="Y4661" s="260"/>
      <c r="Z4661" t="s">
        <v>8427</v>
      </c>
      <c r="AA4661" t="s">
        <v>8428</v>
      </c>
      <c r="AB4661">
        <v>1708521596</v>
      </c>
      <c r="AC4661" s="261" t="str">
        <f>_xlfn.IFNA(IF(Table[[#This Row],[Programme Partner]]&lt;&gt;Table[[#This Row],[Implementing Partner]],CONCATENATE(Table[[#This Row],[Programme Partner]],"-",Table[[#This Row],[Implementing Partner]]),Table[[#This Row],[Programme Partner]]),"")</f>
        <v>SCI</v>
      </c>
    </row>
    <row r="4662" spans="1:29" ht="16.5" customHeight="1">
      <c r="A4662" s="183"/>
      <c r="B4662" s="183" t="s">
        <v>8385</v>
      </c>
      <c r="C4662" s="195" t="s">
        <v>5234</v>
      </c>
      <c r="D4662" s="268" t="s">
        <v>5234</v>
      </c>
      <c r="E4662" s="233" t="s">
        <v>8410</v>
      </c>
      <c r="F4662" s="270" t="s">
        <v>27</v>
      </c>
      <c r="G4662" s="195" t="s">
        <v>8012</v>
      </c>
      <c r="H4662" t="s">
        <v>8312</v>
      </c>
      <c r="I4662" s="195" t="str">
        <f>IFERROR(VLOOKUP(Table[[#This Row],[Activity Details of Assistance]],WHAT!E:F,2,FALSE),"")</f>
        <v># of door</v>
      </c>
      <c r="J4662" s="195"/>
      <c r="K4662">
        <v>166</v>
      </c>
      <c r="L4662" s="195" t="s">
        <v>28</v>
      </c>
      <c r="M4662" s="293" t="s">
        <v>13</v>
      </c>
      <c r="N4662" t="s">
        <v>14</v>
      </c>
      <c r="O4662" t="s">
        <v>307</v>
      </c>
      <c r="P4662" t="s">
        <v>1599</v>
      </c>
      <c r="Q4662" t="s">
        <v>4726</v>
      </c>
      <c r="R4662" s="230">
        <v>45230</v>
      </c>
      <c r="S4662" s="230">
        <v>45444</v>
      </c>
      <c r="T4662" t="s">
        <v>8407</v>
      </c>
      <c r="U4662" s="259"/>
      <c r="V4662" s="259"/>
      <c r="W4662" s="259"/>
      <c r="X4662" s="259"/>
      <c r="Y4662" s="260"/>
      <c r="Z4662" t="s">
        <v>8427</v>
      </c>
      <c r="AA4662" t="s">
        <v>8428</v>
      </c>
      <c r="AB4662">
        <v>1708521596</v>
      </c>
      <c r="AC4662" s="261" t="str">
        <f>_xlfn.IFNA(IF(Table[[#This Row],[Programme Partner]]&lt;&gt;Table[[#This Row],[Implementing Partner]],CONCATENATE(Table[[#This Row],[Programme Partner]],"-",Table[[#This Row],[Implementing Partner]]),Table[[#This Row],[Programme Partner]]),"")</f>
        <v>SCI</v>
      </c>
    </row>
    <row r="4663" spans="1:29" ht="16.5" customHeight="1">
      <c r="A4663" s="183"/>
      <c r="B4663" s="183" t="s">
        <v>8385</v>
      </c>
      <c r="C4663" s="195" t="s">
        <v>5234</v>
      </c>
      <c r="D4663" s="268" t="s">
        <v>5234</v>
      </c>
      <c r="E4663" s="233" t="s">
        <v>8410</v>
      </c>
      <c r="F4663" s="270" t="s">
        <v>27</v>
      </c>
      <c r="G4663" s="195" t="s">
        <v>8013</v>
      </c>
      <c r="H4663" t="s">
        <v>8286</v>
      </c>
      <c r="I4663" s="195" t="str">
        <f>IFERROR(VLOOKUP(Table[[#This Row],[Activity Details of Assistance]],WHAT!E:F,2,FALSE),"")</f>
        <v># of HP sessions at community level</v>
      </c>
      <c r="J4663" s="195"/>
      <c r="K4663">
        <v>76</v>
      </c>
      <c r="L4663" s="195" t="s">
        <v>28</v>
      </c>
      <c r="M4663" s="293" t="s">
        <v>13</v>
      </c>
      <c r="N4663" t="s">
        <v>14</v>
      </c>
      <c r="O4663" t="s">
        <v>307</v>
      </c>
      <c r="P4663" t="s">
        <v>1599</v>
      </c>
      <c r="Q4663" t="s">
        <v>4726</v>
      </c>
      <c r="R4663" s="230">
        <v>45230</v>
      </c>
      <c r="S4663" s="230">
        <v>45444</v>
      </c>
      <c r="T4663" t="s">
        <v>8407</v>
      </c>
      <c r="U4663" s="259"/>
      <c r="V4663" s="259"/>
      <c r="W4663" s="259"/>
      <c r="X4663" s="259"/>
      <c r="Y4663" s="260"/>
      <c r="Z4663" t="s">
        <v>8427</v>
      </c>
      <c r="AA4663" t="s">
        <v>8428</v>
      </c>
      <c r="AB4663">
        <v>1708521596</v>
      </c>
      <c r="AC4663" s="261" t="str">
        <f>_xlfn.IFNA(IF(Table[[#This Row],[Programme Partner]]&lt;&gt;Table[[#This Row],[Implementing Partner]],CONCATENATE(Table[[#This Row],[Programme Partner]],"-",Table[[#This Row],[Implementing Partner]]),Table[[#This Row],[Programme Partner]]),"")</f>
        <v>SCI</v>
      </c>
    </row>
    <row r="4664" spans="1:29" ht="16.5" customHeight="1">
      <c r="A4664" s="183"/>
      <c r="B4664" s="183" t="s">
        <v>8385</v>
      </c>
      <c r="C4664" s="195" t="s">
        <v>5234</v>
      </c>
      <c r="D4664" s="268" t="s">
        <v>5234</v>
      </c>
      <c r="E4664" s="233" t="s">
        <v>8410</v>
      </c>
      <c r="F4664" s="270" t="s">
        <v>27</v>
      </c>
      <c r="G4664" s="195" t="s">
        <v>8014</v>
      </c>
      <c r="H4664" t="s">
        <v>8313</v>
      </c>
      <c r="I4664" s="195" t="str">
        <f>IFERROR(VLOOKUP(Table[[#This Row],[Activity Details of Assistance]],WHAT!E:F,2,FALSE),"")</f>
        <v># of campaign per camp </v>
      </c>
      <c r="J4664" s="195"/>
      <c r="K4664">
        <v>2</v>
      </c>
      <c r="L4664" s="195" t="s">
        <v>28</v>
      </c>
      <c r="M4664" s="293" t="s">
        <v>13</v>
      </c>
      <c r="N4664" t="s">
        <v>14</v>
      </c>
      <c r="O4664" t="s">
        <v>307</v>
      </c>
      <c r="P4664" t="s">
        <v>1599</v>
      </c>
      <c r="Q4664" t="s">
        <v>4726</v>
      </c>
      <c r="R4664" s="230">
        <v>45230</v>
      </c>
      <c r="S4664" s="230">
        <v>45444</v>
      </c>
      <c r="T4664" t="s">
        <v>8407</v>
      </c>
      <c r="U4664" s="259"/>
      <c r="V4664" s="259"/>
      <c r="W4664" s="259"/>
      <c r="X4664" s="259"/>
      <c r="Y4664" s="260"/>
      <c r="Z4664" t="s">
        <v>8427</v>
      </c>
      <c r="AA4664" t="s">
        <v>8428</v>
      </c>
      <c r="AB4664">
        <v>1708521596</v>
      </c>
      <c r="AC4664" s="261" t="str">
        <f>_xlfn.IFNA(IF(Table[[#This Row],[Programme Partner]]&lt;&gt;Table[[#This Row],[Implementing Partner]],CONCATENATE(Table[[#This Row],[Programme Partner]],"-",Table[[#This Row],[Implementing Partner]]),Table[[#This Row],[Programme Partner]]),"")</f>
        <v>SCI</v>
      </c>
    </row>
    <row r="4665" spans="1:29" ht="16.5" customHeight="1">
      <c r="A4665" s="183"/>
      <c r="B4665" s="183" t="s">
        <v>8385</v>
      </c>
      <c r="C4665" s="195" t="s">
        <v>5234</v>
      </c>
      <c r="D4665" s="268" t="s">
        <v>5234</v>
      </c>
      <c r="E4665" s="233" t="s">
        <v>8410</v>
      </c>
      <c r="F4665" s="270" t="s">
        <v>27</v>
      </c>
      <c r="G4665" s="195" t="s">
        <v>8014</v>
      </c>
      <c r="H4665" t="s">
        <v>8401</v>
      </c>
      <c r="I4665" s="195" t="str">
        <f>IFERROR(VLOOKUP(Table[[#This Row],[Activity Details of Assistance]],WHAT!E:F,2,FALSE),"")</f>
        <v># of household</v>
      </c>
      <c r="J4665" s="195"/>
      <c r="K4665">
        <v>780</v>
      </c>
      <c r="L4665" s="195" t="s">
        <v>28</v>
      </c>
      <c r="M4665" s="293" t="s">
        <v>13</v>
      </c>
      <c r="N4665" t="s">
        <v>14</v>
      </c>
      <c r="O4665" t="s">
        <v>307</v>
      </c>
      <c r="P4665" t="s">
        <v>1599</v>
      </c>
      <c r="Q4665" t="s">
        <v>4726</v>
      </c>
      <c r="R4665" s="230">
        <v>45230</v>
      </c>
      <c r="S4665" s="230">
        <v>45444</v>
      </c>
      <c r="T4665" t="s">
        <v>8407</v>
      </c>
      <c r="U4665" s="259"/>
      <c r="V4665" s="259"/>
      <c r="W4665" s="259"/>
      <c r="X4665" s="259"/>
      <c r="Y4665" s="260"/>
      <c r="Z4665" t="s">
        <v>8427</v>
      </c>
      <c r="AA4665" t="s">
        <v>8428</v>
      </c>
      <c r="AB4665">
        <v>1708521596</v>
      </c>
      <c r="AC4665" s="261" t="str">
        <f>_xlfn.IFNA(IF(Table[[#This Row],[Programme Partner]]&lt;&gt;Table[[#This Row],[Implementing Partner]],CONCATENATE(Table[[#This Row],[Programme Partner]],"-",Table[[#This Row],[Implementing Partner]]),Table[[#This Row],[Programme Partner]]),"")</f>
        <v>SCI</v>
      </c>
    </row>
    <row r="4666" spans="1:29" ht="16.5" customHeight="1">
      <c r="A4666" s="183"/>
      <c r="B4666" s="183" t="s">
        <v>8385</v>
      </c>
      <c r="C4666" s="195" t="s">
        <v>5234</v>
      </c>
      <c r="D4666" s="268" t="s">
        <v>5234</v>
      </c>
      <c r="E4666" s="233" t="s">
        <v>8410</v>
      </c>
      <c r="F4666" s="270" t="s">
        <v>27</v>
      </c>
      <c r="G4666" s="195" t="s">
        <v>8014</v>
      </c>
      <c r="H4666" t="s">
        <v>8412</v>
      </c>
      <c r="I4666" s="195" t="str">
        <f>IFERROR(VLOOKUP(Table[[#This Row],[Activity Details of Assistance]],WHAT!E:F,2,FALSE),"")</f>
        <v># of HH</v>
      </c>
      <c r="J4666" s="195"/>
      <c r="K4666">
        <v>780</v>
      </c>
      <c r="L4666" s="195" t="s">
        <v>28</v>
      </c>
      <c r="M4666" s="293" t="s">
        <v>13</v>
      </c>
      <c r="N4666" t="s">
        <v>14</v>
      </c>
      <c r="O4666" t="s">
        <v>307</v>
      </c>
      <c r="P4666" t="s">
        <v>1599</v>
      </c>
      <c r="Q4666" t="s">
        <v>4726</v>
      </c>
      <c r="R4666" s="230">
        <v>45230</v>
      </c>
      <c r="S4666" s="230">
        <v>45444</v>
      </c>
      <c r="T4666" t="s">
        <v>8407</v>
      </c>
      <c r="U4666" s="259"/>
      <c r="V4666" s="259"/>
      <c r="W4666" s="259"/>
      <c r="X4666" s="259"/>
      <c r="Y4666" s="260"/>
      <c r="Z4666" t="s">
        <v>8427</v>
      </c>
      <c r="AA4666" t="s">
        <v>8428</v>
      </c>
      <c r="AB4666">
        <v>1708521596</v>
      </c>
      <c r="AC4666" s="261" t="str">
        <f>_xlfn.IFNA(IF(Table[[#This Row],[Programme Partner]]&lt;&gt;Table[[#This Row],[Implementing Partner]],CONCATENATE(Table[[#This Row],[Programme Partner]],"-",Table[[#This Row],[Implementing Partner]]),Table[[#This Row],[Programme Partner]]),"")</f>
        <v>SCI</v>
      </c>
    </row>
    <row r="4667" spans="1:29" ht="16.5" customHeight="1">
      <c r="A4667" s="183"/>
      <c r="B4667" s="183" t="s">
        <v>8385</v>
      </c>
      <c r="C4667" s="195" t="s">
        <v>5033</v>
      </c>
      <c r="D4667" s="268" t="s">
        <v>5033</v>
      </c>
      <c r="E4667" s="233" t="s">
        <v>7014</v>
      </c>
      <c r="F4667" s="270" t="s">
        <v>27</v>
      </c>
      <c r="G4667" s="195" t="s">
        <v>8011</v>
      </c>
      <c r="H4667" t="s">
        <v>8363</v>
      </c>
      <c r="I4667" s="195" t="str">
        <f>IFERROR(VLOOKUP(Table[[#This Row],[Activity Details of Assistance]],WHAT!E:F,2,FALSE),"")</f>
        <v># of tube well</v>
      </c>
      <c r="J4667" s="195"/>
      <c r="K4667">
        <v>155</v>
      </c>
      <c r="L4667" s="195" t="s">
        <v>28</v>
      </c>
      <c r="M4667" s="293" t="s">
        <v>13</v>
      </c>
      <c r="N4667" t="s">
        <v>14</v>
      </c>
      <c r="O4667" t="s">
        <v>309</v>
      </c>
      <c r="P4667" t="s">
        <v>1606</v>
      </c>
      <c r="Q4667" t="s">
        <v>6477</v>
      </c>
      <c r="R4667" s="230">
        <v>45230</v>
      </c>
      <c r="S4667" s="230">
        <v>45992</v>
      </c>
      <c r="T4667" t="s">
        <v>8407</v>
      </c>
      <c r="U4667" s="259"/>
      <c r="V4667" s="259"/>
      <c r="W4667" s="259"/>
      <c r="X4667" s="259"/>
      <c r="Y4667" s="260"/>
      <c r="Z4667" t="s">
        <v>8489</v>
      </c>
      <c r="AA4667" t="s">
        <v>8490</v>
      </c>
      <c r="AB4667">
        <v>1844530350</v>
      </c>
      <c r="AC4667" s="261" t="str">
        <f>_xlfn.IFNA(IF(Table[[#This Row],[Programme Partner]]&lt;&gt;Table[[#This Row],[Implementing Partner]],CONCATENATE(Table[[#This Row],[Programme Partner]],"-",Table[[#This Row],[Implementing Partner]]),Table[[#This Row],[Programme Partner]]),"")</f>
        <v>BRAC</v>
      </c>
    </row>
    <row r="4668" spans="1:29" ht="16.5" customHeight="1">
      <c r="A4668" s="183"/>
      <c r="B4668" s="183" t="s">
        <v>8385</v>
      </c>
      <c r="C4668" s="195" t="s">
        <v>5033</v>
      </c>
      <c r="D4668" s="268" t="s">
        <v>5033</v>
      </c>
      <c r="E4668" s="233" t="s">
        <v>7014</v>
      </c>
      <c r="F4668" s="270" t="s">
        <v>27</v>
      </c>
      <c r="G4668" s="195" t="s">
        <v>8012</v>
      </c>
      <c r="H4668" t="s">
        <v>8364</v>
      </c>
      <c r="I4668" s="195" t="str">
        <f>IFERROR(VLOOKUP(Table[[#This Row],[Activity Details of Assistance]],WHAT!E:F,2,FALSE),"")</f>
        <v xml:space="preserve"># of door </v>
      </c>
      <c r="J4668" s="195"/>
      <c r="K4668">
        <v>55</v>
      </c>
      <c r="L4668" s="195" t="s">
        <v>28</v>
      </c>
      <c r="M4668" s="293" t="s">
        <v>13</v>
      </c>
      <c r="N4668" t="s">
        <v>14</v>
      </c>
      <c r="O4668" t="s">
        <v>309</v>
      </c>
      <c r="P4668" t="s">
        <v>1606</v>
      </c>
      <c r="Q4668" t="s">
        <v>6477</v>
      </c>
      <c r="R4668" s="230">
        <v>45230</v>
      </c>
      <c r="S4668" s="230">
        <v>45992</v>
      </c>
      <c r="T4668" t="s">
        <v>8407</v>
      </c>
      <c r="U4668" s="259"/>
      <c r="V4668" s="259"/>
      <c r="W4668" s="259"/>
      <c r="X4668" s="259"/>
      <c r="Y4668" s="260"/>
      <c r="Z4668" t="s">
        <v>8489</v>
      </c>
      <c r="AA4668" t="s">
        <v>8490</v>
      </c>
      <c r="AB4668">
        <v>1844530350</v>
      </c>
      <c r="AC4668" s="261" t="str">
        <f>_xlfn.IFNA(IF(Table[[#This Row],[Programme Partner]]&lt;&gt;Table[[#This Row],[Implementing Partner]],CONCATENATE(Table[[#This Row],[Programme Partner]],"-",Table[[#This Row],[Implementing Partner]]),Table[[#This Row],[Programme Partner]]),"")</f>
        <v>BRAC</v>
      </c>
    </row>
    <row r="4669" spans="1:29" ht="16.5" customHeight="1">
      <c r="A4669" s="183"/>
      <c r="B4669" s="183" t="s">
        <v>8385</v>
      </c>
      <c r="C4669" s="195" t="s">
        <v>5033</v>
      </c>
      <c r="D4669" s="268" t="s">
        <v>5033</v>
      </c>
      <c r="E4669" s="233" t="s">
        <v>7014</v>
      </c>
      <c r="F4669" s="270" t="s">
        <v>27</v>
      </c>
      <c r="G4669" s="195" t="s">
        <v>8012</v>
      </c>
      <c r="H4669" t="s">
        <v>8365</v>
      </c>
      <c r="I4669" s="195" t="str">
        <f>IFERROR(VLOOKUP(Table[[#This Row],[Activity Details of Assistance]],WHAT!E:F,2,FALSE),"")</f>
        <v># of door</v>
      </c>
      <c r="J4669" s="195"/>
      <c r="K4669">
        <v>122</v>
      </c>
      <c r="L4669" s="195" t="s">
        <v>28</v>
      </c>
      <c r="M4669" s="293" t="s">
        <v>13</v>
      </c>
      <c r="N4669" t="s">
        <v>14</v>
      </c>
      <c r="O4669" t="s">
        <v>309</v>
      </c>
      <c r="P4669" t="s">
        <v>1606</v>
      </c>
      <c r="Q4669" t="s">
        <v>6477</v>
      </c>
      <c r="R4669" s="230">
        <v>45230</v>
      </c>
      <c r="S4669" s="230">
        <v>45992</v>
      </c>
      <c r="T4669" t="s">
        <v>8407</v>
      </c>
      <c r="U4669" s="259"/>
      <c r="V4669" s="259"/>
      <c r="W4669" s="259"/>
      <c r="X4669" s="259"/>
      <c r="Y4669" s="260"/>
      <c r="Z4669" t="s">
        <v>8489</v>
      </c>
      <c r="AA4669" t="s">
        <v>8490</v>
      </c>
      <c r="AB4669">
        <v>1844530350</v>
      </c>
      <c r="AC4669" s="261" t="str">
        <f>_xlfn.IFNA(IF(Table[[#This Row],[Programme Partner]]&lt;&gt;Table[[#This Row],[Implementing Partner]],CONCATENATE(Table[[#This Row],[Programme Partner]],"-",Table[[#This Row],[Implementing Partner]]),Table[[#This Row],[Programme Partner]]),"")</f>
        <v>BRAC</v>
      </c>
    </row>
    <row r="4670" spans="1:29" ht="16.5" customHeight="1">
      <c r="A4670" s="183"/>
      <c r="B4670" s="183" t="s">
        <v>8385</v>
      </c>
      <c r="C4670" s="195" t="s">
        <v>5033</v>
      </c>
      <c r="D4670" s="268" t="s">
        <v>5033</v>
      </c>
      <c r="E4670" s="233" t="s">
        <v>7014</v>
      </c>
      <c r="F4670" s="270" t="s">
        <v>27</v>
      </c>
      <c r="G4670" s="195" t="s">
        <v>8012</v>
      </c>
      <c r="H4670" t="s">
        <v>8312</v>
      </c>
      <c r="I4670" s="195" t="str">
        <f>IFERROR(VLOOKUP(Table[[#This Row],[Activity Details of Assistance]],WHAT!E:F,2,FALSE),"")</f>
        <v># of door</v>
      </c>
      <c r="J4670" s="195"/>
      <c r="K4670">
        <v>362</v>
      </c>
      <c r="L4670" s="195" t="s">
        <v>28</v>
      </c>
      <c r="M4670" s="293" t="s">
        <v>13</v>
      </c>
      <c r="N4670" t="s">
        <v>14</v>
      </c>
      <c r="O4670" t="s">
        <v>309</v>
      </c>
      <c r="P4670" t="s">
        <v>1606</v>
      </c>
      <c r="Q4670" t="s">
        <v>6477</v>
      </c>
      <c r="R4670" s="230">
        <v>45230</v>
      </c>
      <c r="S4670" s="230">
        <v>45992</v>
      </c>
      <c r="T4670" t="s">
        <v>8407</v>
      </c>
      <c r="U4670" s="259"/>
      <c r="V4670" s="259"/>
      <c r="W4670" s="259"/>
      <c r="X4670" s="259"/>
      <c r="Y4670" s="260"/>
      <c r="Z4670" t="s">
        <v>8489</v>
      </c>
      <c r="AA4670" t="s">
        <v>8490</v>
      </c>
      <c r="AB4670">
        <v>1844530350</v>
      </c>
      <c r="AC4670" s="261" t="str">
        <f>_xlfn.IFNA(IF(Table[[#This Row],[Programme Partner]]&lt;&gt;Table[[#This Row],[Implementing Partner]],CONCATENATE(Table[[#This Row],[Programme Partner]],"-",Table[[#This Row],[Implementing Partner]]),Table[[#This Row],[Programme Partner]]),"")</f>
        <v>BRAC</v>
      </c>
    </row>
    <row r="4671" spans="1:29" ht="16.5" customHeight="1">
      <c r="A4671" s="183"/>
      <c r="B4671" s="183" t="s">
        <v>8385</v>
      </c>
      <c r="C4671" s="195" t="s">
        <v>5033</v>
      </c>
      <c r="D4671" s="268" t="s">
        <v>5033</v>
      </c>
      <c r="E4671" s="233" t="s">
        <v>7014</v>
      </c>
      <c r="F4671" s="270" t="s">
        <v>27</v>
      </c>
      <c r="G4671" s="195" t="s">
        <v>8013</v>
      </c>
      <c r="H4671" t="s">
        <v>8287</v>
      </c>
      <c r="I4671" s="195" t="str">
        <f>IFERROR(VLOOKUP(Table[[#This Row],[Activity Details of Assistance]],WHAT!E:F,2,FALSE),"")</f>
        <v># of HP sessions at HH level</v>
      </c>
      <c r="J4671" s="195"/>
      <c r="K4671">
        <v>3735</v>
      </c>
      <c r="L4671" s="195" t="s">
        <v>28</v>
      </c>
      <c r="M4671" s="293" t="s">
        <v>13</v>
      </c>
      <c r="N4671" t="s">
        <v>14</v>
      </c>
      <c r="O4671" t="s">
        <v>309</v>
      </c>
      <c r="P4671" t="s">
        <v>1606</v>
      </c>
      <c r="Q4671" t="s">
        <v>6477</v>
      </c>
      <c r="R4671" s="230">
        <v>45230</v>
      </c>
      <c r="S4671" s="230">
        <v>45992</v>
      </c>
      <c r="T4671" t="s">
        <v>8407</v>
      </c>
      <c r="U4671" s="259"/>
      <c r="V4671" s="259"/>
      <c r="W4671" s="259"/>
      <c r="X4671" s="259"/>
      <c r="Y4671" s="260"/>
      <c r="Z4671" t="s">
        <v>8489</v>
      </c>
      <c r="AA4671" t="s">
        <v>8490</v>
      </c>
      <c r="AB4671">
        <v>1844530350</v>
      </c>
      <c r="AC4671" s="261" t="str">
        <f>_xlfn.IFNA(IF(Table[[#This Row],[Programme Partner]]&lt;&gt;Table[[#This Row],[Implementing Partner]],CONCATENATE(Table[[#This Row],[Programme Partner]],"-",Table[[#This Row],[Implementing Partner]]),Table[[#This Row],[Programme Partner]]),"")</f>
        <v>BRAC</v>
      </c>
    </row>
    <row r="4672" spans="1:29" ht="16.5" customHeight="1">
      <c r="A4672" s="183"/>
      <c r="B4672" s="183" t="s">
        <v>8385</v>
      </c>
      <c r="C4672" s="195" t="s">
        <v>5033</v>
      </c>
      <c r="D4672" s="268" t="s">
        <v>5033</v>
      </c>
      <c r="E4672" s="233" t="s">
        <v>7014</v>
      </c>
      <c r="F4672" s="270" t="s">
        <v>27</v>
      </c>
      <c r="G4672" s="195" t="s">
        <v>8014</v>
      </c>
      <c r="H4672" t="s">
        <v>8404</v>
      </c>
      <c r="I4672" s="195" t="str">
        <f>IFERROR(VLOOKUP(Table[[#This Row],[Activity Details of Assistance]],WHAT!E:F,2,FALSE),"")</f>
        <v># of 10L bin</v>
      </c>
      <c r="J4672" s="195"/>
      <c r="K4672">
        <v>3892</v>
      </c>
      <c r="L4672" s="195" t="s">
        <v>28</v>
      </c>
      <c r="M4672" s="293" t="s">
        <v>13</v>
      </c>
      <c r="N4672" t="s">
        <v>14</v>
      </c>
      <c r="O4672" t="s">
        <v>309</v>
      </c>
      <c r="P4672" t="s">
        <v>1606</v>
      </c>
      <c r="Q4672" t="s">
        <v>6477</v>
      </c>
      <c r="R4672" s="230">
        <v>45230</v>
      </c>
      <c r="S4672" s="230">
        <v>45992</v>
      </c>
      <c r="T4672" t="s">
        <v>8407</v>
      </c>
      <c r="U4672" s="259"/>
      <c r="V4672" s="259"/>
      <c r="W4672" s="259"/>
      <c r="X4672" s="259"/>
      <c r="Y4672" s="260"/>
      <c r="Z4672" t="s">
        <v>8489</v>
      </c>
      <c r="AA4672" t="s">
        <v>8490</v>
      </c>
      <c r="AB4672">
        <v>1844530350</v>
      </c>
      <c r="AC4672" s="261" t="str">
        <f>_xlfn.IFNA(IF(Table[[#This Row],[Programme Partner]]&lt;&gt;Table[[#This Row],[Implementing Partner]],CONCATENATE(Table[[#This Row],[Programme Partner]],"-",Table[[#This Row],[Implementing Partner]]),Table[[#This Row],[Programme Partner]]),"")</f>
        <v>BRAC</v>
      </c>
    </row>
    <row r="4673" spans="1:29" ht="16.5" customHeight="1">
      <c r="A4673" s="183"/>
      <c r="B4673" s="183" t="s">
        <v>8385</v>
      </c>
      <c r="C4673" s="195" t="s">
        <v>5033</v>
      </c>
      <c r="D4673" s="268" t="s">
        <v>5033</v>
      </c>
      <c r="E4673" s="233" t="s">
        <v>7014</v>
      </c>
      <c r="F4673" s="270" t="s">
        <v>27</v>
      </c>
      <c r="G4673" s="195" t="s">
        <v>8014</v>
      </c>
      <c r="H4673" t="s">
        <v>8414</v>
      </c>
      <c r="I4673" s="195" t="str">
        <f>IFERROR(VLOOKUP(Table[[#This Row],[Activity Details of Assistance]],WHAT!E:F,2,FALSE),"")</f>
        <v># of 80L/120L bin</v>
      </c>
      <c r="J4673" s="195"/>
      <c r="K4673">
        <v>250</v>
      </c>
      <c r="L4673" s="195" t="s">
        <v>28</v>
      </c>
      <c r="M4673" s="293" t="s">
        <v>13</v>
      </c>
      <c r="N4673" t="s">
        <v>14</v>
      </c>
      <c r="O4673" t="s">
        <v>309</v>
      </c>
      <c r="P4673" t="s">
        <v>1606</v>
      </c>
      <c r="Q4673" t="s">
        <v>6477</v>
      </c>
      <c r="R4673" s="230">
        <v>45230</v>
      </c>
      <c r="S4673" s="230">
        <v>45992</v>
      </c>
      <c r="T4673" t="s">
        <v>8407</v>
      </c>
      <c r="U4673" s="259"/>
      <c r="V4673" s="259"/>
      <c r="W4673" s="259"/>
      <c r="X4673" s="259"/>
      <c r="Y4673" s="260"/>
      <c r="Z4673" t="s">
        <v>8489</v>
      </c>
      <c r="AA4673" t="s">
        <v>8490</v>
      </c>
      <c r="AB4673">
        <v>1844530350</v>
      </c>
      <c r="AC4673" s="261" t="str">
        <f>_xlfn.IFNA(IF(Table[[#This Row],[Programme Partner]]&lt;&gt;Table[[#This Row],[Implementing Partner]],CONCATENATE(Table[[#This Row],[Programme Partner]],"-",Table[[#This Row],[Implementing Partner]]),Table[[#This Row],[Programme Partner]]),"")</f>
        <v>BRAC</v>
      </c>
    </row>
    <row r="4674" spans="1:29" ht="16.5" customHeight="1">
      <c r="A4674" s="183"/>
      <c r="B4674" s="183" t="s">
        <v>8385</v>
      </c>
      <c r="C4674" s="195" t="s">
        <v>5033</v>
      </c>
      <c r="D4674" s="268" t="s">
        <v>5033</v>
      </c>
      <c r="E4674" s="233" t="s">
        <v>7014</v>
      </c>
      <c r="F4674" s="270" t="s">
        <v>27</v>
      </c>
      <c r="G4674" s="195" t="s">
        <v>8011</v>
      </c>
      <c r="H4674" t="s">
        <v>8363</v>
      </c>
      <c r="I4674" s="195" t="str">
        <f>IFERROR(VLOOKUP(Table[[#This Row],[Activity Details of Assistance]],WHAT!E:F,2,FALSE),"")</f>
        <v># of tube well</v>
      </c>
      <c r="J4674" s="195"/>
      <c r="K4674">
        <v>13</v>
      </c>
      <c r="L4674" s="195" t="s">
        <v>28</v>
      </c>
      <c r="M4674" s="293" t="s">
        <v>13</v>
      </c>
      <c r="N4674" t="s">
        <v>14</v>
      </c>
      <c r="O4674" t="s">
        <v>309</v>
      </c>
      <c r="P4674" t="s">
        <v>1606</v>
      </c>
      <c r="Q4674" t="s">
        <v>6478</v>
      </c>
      <c r="R4674" s="230">
        <v>45230</v>
      </c>
      <c r="S4674" s="230">
        <v>45992</v>
      </c>
      <c r="T4674" t="s">
        <v>8407</v>
      </c>
      <c r="U4674" s="259"/>
      <c r="V4674" s="259"/>
      <c r="W4674" s="259"/>
      <c r="X4674" s="259"/>
      <c r="Y4674" s="260"/>
      <c r="Z4674" t="s">
        <v>8489</v>
      </c>
      <c r="AA4674" t="s">
        <v>8490</v>
      </c>
      <c r="AB4674">
        <v>1844530350</v>
      </c>
      <c r="AC4674" s="261" t="str">
        <f>_xlfn.IFNA(IF(Table[[#This Row],[Programme Partner]]&lt;&gt;Table[[#This Row],[Implementing Partner]],CONCATENATE(Table[[#This Row],[Programme Partner]],"-",Table[[#This Row],[Implementing Partner]]),Table[[#This Row],[Programme Partner]]),"")</f>
        <v>BRAC</v>
      </c>
    </row>
    <row r="4675" spans="1:29" ht="16.5" customHeight="1">
      <c r="A4675" s="183"/>
      <c r="B4675" s="183" t="s">
        <v>8385</v>
      </c>
      <c r="C4675" s="195" t="s">
        <v>5033</v>
      </c>
      <c r="D4675" s="268" t="s">
        <v>5033</v>
      </c>
      <c r="E4675" s="233" t="s">
        <v>7014</v>
      </c>
      <c r="F4675" s="270" t="s">
        <v>27</v>
      </c>
      <c r="G4675" s="195" t="s">
        <v>8012</v>
      </c>
      <c r="H4675" t="s">
        <v>8364</v>
      </c>
      <c r="I4675" s="195" t="str">
        <f>IFERROR(VLOOKUP(Table[[#This Row],[Activity Details of Assistance]],WHAT!E:F,2,FALSE),"")</f>
        <v xml:space="preserve"># of door </v>
      </c>
      <c r="J4675" s="195"/>
      <c r="K4675">
        <v>6</v>
      </c>
      <c r="L4675" s="195" t="s">
        <v>28</v>
      </c>
      <c r="M4675" s="293" t="s">
        <v>13</v>
      </c>
      <c r="N4675" t="s">
        <v>14</v>
      </c>
      <c r="O4675" t="s">
        <v>309</v>
      </c>
      <c r="P4675" t="s">
        <v>1606</v>
      </c>
      <c r="Q4675" t="s">
        <v>6478</v>
      </c>
      <c r="R4675" s="230">
        <v>45230</v>
      </c>
      <c r="S4675" s="230">
        <v>45992</v>
      </c>
      <c r="T4675" t="s">
        <v>8407</v>
      </c>
      <c r="U4675" s="259"/>
      <c r="V4675" s="259"/>
      <c r="W4675" s="259"/>
      <c r="X4675" s="259"/>
      <c r="Y4675" s="260"/>
      <c r="Z4675" t="s">
        <v>8489</v>
      </c>
      <c r="AA4675" t="s">
        <v>8490</v>
      </c>
      <c r="AB4675">
        <v>1844530350</v>
      </c>
      <c r="AC4675" s="261" t="str">
        <f>_xlfn.IFNA(IF(Table[[#This Row],[Programme Partner]]&lt;&gt;Table[[#This Row],[Implementing Partner]],CONCATENATE(Table[[#This Row],[Programme Partner]],"-",Table[[#This Row],[Implementing Partner]]),Table[[#This Row],[Programme Partner]]),"")</f>
        <v>BRAC</v>
      </c>
    </row>
    <row r="4676" spans="1:29" ht="16.5" customHeight="1">
      <c r="A4676" s="183"/>
      <c r="B4676" s="183" t="s">
        <v>8385</v>
      </c>
      <c r="C4676" s="195" t="s">
        <v>5033</v>
      </c>
      <c r="D4676" s="268" t="s">
        <v>5033</v>
      </c>
      <c r="E4676" s="233" t="s">
        <v>7014</v>
      </c>
      <c r="F4676" s="270" t="s">
        <v>27</v>
      </c>
      <c r="G4676" s="195" t="s">
        <v>8012</v>
      </c>
      <c r="H4676" t="s">
        <v>8365</v>
      </c>
      <c r="I4676" s="195" t="str">
        <f>IFERROR(VLOOKUP(Table[[#This Row],[Activity Details of Assistance]],WHAT!E:F,2,FALSE),"")</f>
        <v># of door</v>
      </c>
      <c r="J4676" s="195"/>
      <c r="K4676">
        <v>14</v>
      </c>
      <c r="L4676" s="195" t="s">
        <v>28</v>
      </c>
      <c r="M4676" s="293" t="s">
        <v>13</v>
      </c>
      <c r="N4676" t="s">
        <v>14</v>
      </c>
      <c r="O4676" t="s">
        <v>309</v>
      </c>
      <c r="P4676" t="s">
        <v>1606</v>
      </c>
      <c r="Q4676" t="s">
        <v>6478</v>
      </c>
      <c r="R4676" s="230">
        <v>45230</v>
      </c>
      <c r="S4676" s="230">
        <v>45992</v>
      </c>
      <c r="T4676" t="s">
        <v>8407</v>
      </c>
      <c r="U4676" s="259"/>
      <c r="V4676" s="259"/>
      <c r="W4676" s="259"/>
      <c r="X4676" s="259"/>
      <c r="Y4676" s="260"/>
      <c r="Z4676" t="s">
        <v>8489</v>
      </c>
      <c r="AA4676" t="s">
        <v>8490</v>
      </c>
      <c r="AB4676">
        <v>1844530350</v>
      </c>
      <c r="AC4676" s="261" t="str">
        <f>_xlfn.IFNA(IF(Table[[#This Row],[Programme Partner]]&lt;&gt;Table[[#This Row],[Implementing Partner]],CONCATENATE(Table[[#This Row],[Programme Partner]],"-",Table[[#This Row],[Implementing Partner]]),Table[[#This Row],[Programme Partner]]),"")</f>
        <v>BRAC</v>
      </c>
    </row>
    <row r="4677" spans="1:29" ht="16.5" customHeight="1">
      <c r="A4677" s="183"/>
      <c r="B4677" s="183" t="s">
        <v>8385</v>
      </c>
      <c r="C4677" s="195" t="s">
        <v>5033</v>
      </c>
      <c r="D4677" s="268" t="s">
        <v>5033</v>
      </c>
      <c r="E4677" s="233" t="s">
        <v>7014</v>
      </c>
      <c r="F4677" s="270" t="s">
        <v>27</v>
      </c>
      <c r="G4677" s="195" t="s">
        <v>8011</v>
      </c>
      <c r="H4677" t="s">
        <v>8363</v>
      </c>
      <c r="I4677" s="195" t="str">
        <f>IFERROR(VLOOKUP(Table[[#This Row],[Activity Details of Assistance]],WHAT!E:F,2,FALSE),"")</f>
        <v># of tube well</v>
      </c>
      <c r="J4677" s="195"/>
      <c r="K4677">
        <v>47</v>
      </c>
      <c r="L4677" s="195" t="s">
        <v>28</v>
      </c>
      <c r="M4677" s="293" t="s">
        <v>13</v>
      </c>
      <c r="N4677" t="s">
        <v>14</v>
      </c>
      <c r="O4677" t="s">
        <v>309</v>
      </c>
      <c r="P4677" t="s">
        <v>1606</v>
      </c>
      <c r="Q4677" t="s">
        <v>6397</v>
      </c>
      <c r="R4677" s="230">
        <v>45230</v>
      </c>
      <c r="S4677" s="230">
        <v>45992</v>
      </c>
      <c r="T4677" t="s">
        <v>8407</v>
      </c>
      <c r="U4677" s="259"/>
      <c r="V4677" s="259"/>
      <c r="W4677" s="259"/>
      <c r="X4677" s="259"/>
      <c r="Y4677" s="260"/>
      <c r="Z4677" t="s">
        <v>8489</v>
      </c>
      <c r="AA4677" t="s">
        <v>8490</v>
      </c>
      <c r="AB4677">
        <v>1844530350</v>
      </c>
      <c r="AC4677" s="261" t="str">
        <f>_xlfn.IFNA(IF(Table[[#This Row],[Programme Partner]]&lt;&gt;Table[[#This Row],[Implementing Partner]],CONCATENATE(Table[[#This Row],[Programme Partner]],"-",Table[[#This Row],[Implementing Partner]]),Table[[#This Row],[Programme Partner]]),"")</f>
        <v>BRAC</v>
      </c>
    </row>
    <row r="4678" spans="1:29" ht="16.5" customHeight="1">
      <c r="A4678" s="183"/>
      <c r="B4678" s="183" t="s">
        <v>8385</v>
      </c>
      <c r="C4678" s="195" t="s">
        <v>5033</v>
      </c>
      <c r="D4678" s="268" t="s">
        <v>5033</v>
      </c>
      <c r="E4678" s="233" t="s">
        <v>7014</v>
      </c>
      <c r="F4678" s="270" t="s">
        <v>27</v>
      </c>
      <c r="G4678" s="195" t="s">
        <v>8012</v>
      </c>
      <c r="H4678" t="s">
        <v>8364</v>
      </c>
      <c r="I4678" s="195" t="str">
        <f>IFERROR(VLOOKUP(Table[[#This Row],[Activity Details of Assistance]],WHAT!E:F,2,FALSE),"")</f>
        <v xml:space="preserve"># of door </v>
      </c>
      <c r="J4678" s="195"/>
      <c r="K4678">
        <v>17</v>
      </c>
      <c r="L4678" s="195" t="s">
        <v>28</v>
      </c>
      <c r="M4678" s="293" t="s">
        <v>13</v>
      </c>
      <c r="N4678" t="s">
        <v>14</v>
      </c>
      <c r="O4678" t="s">
        <v>309</v>
      </c>
      <c r="P4678" t="s">
        <v>1606</v>
      </c>
      <c r="Q4678" t="s">
        <v>6397</v>
      </c>
      <c r="R4678" s="230">
        <v>45230</v>
      </c>
      <c r="S4678" s="230">
        <v>45992</v>
      </c>
      <c r="T4678" t="s">
        <v>8407</v>
      </c>
      <c r="U4678" s="259"/>
      <c r="V4678" s="259"/>
      <c r="W4678" s="259"/>
      <c r="X4678" s="259"/>
      <c r="Y4678" s="260"/>
      <c r="Z4678" t="s">
        <v>8489</v>
      </c>
      <c r="AA4678" t="s">
        <v>8490</v>
      </c>
      <c r="AB4678">
        <v>1844530350</v>
      </c>
      <c r="AC4678" s="261" t="str">
        <f>_xlfn.IFNA(IF(Table[[#This Row],[Programme Partner]]&lt;&gt;Table[[#This Row],[Implementing Partner]],CONCATENATE(Table[[#This Row],[Programme Partner]],"-",Table[[#This Row],[Implementing Partner]]),Table[[#This Row],[Programme Partner]]),"")</f>
        <v>BRAC</v>
      </c>
    </row>
    <row r="4679" spans="1:29" ht="16.5" customHeight="1">
      <c r="A4679" s="183"/>
      <c r="B4679" s="183" t="s">
        <v>8385</v>
      </c>
      <c r="C4679" s="195" t="s">
        <v>5033</v>
      </c>
      <c r="D4679" s="268" t="s">
        <v>5033</v>
      </c>
      <c r="E4679" s="233" t="s">
        <v>7014</v>
      </c>
      <c r="F4679" s="270" t="s">
        <v>27</v>
      </c>
      <c r="G4679" s="195" t="s">
        <v>8012</v>
      </c>
      <c r="H4679" t="s">
        <v>8365</v>
      </c>
      <c r="I4679" s="195" t="str">
        <f>IFERROR(VLOOKUP(Table[[#This Row],[Activity Details of Assistance]],WHAT!E:F,2,FALSE),"")</f>
        <v># of door</v>
      </c>
      <c r="J4679" s="195"/>
      <c r="K4679">
        <v>26</v>
      </c>
      <c r="L4679" s="195" t="s">
        <v>28</v>
      </c>
      <c r="M4679" s="293" t="s">
        <v>13</v>
      </c>
      <c r="N4679" t="s">
        <v>14</v>
      </c>
      <c r="O4679" t="s">
        <v>309</v>
      </c>
      <c r="P4679" t="s">
        <v>1606</v>
      </c>
      <c r="Q4679" t="s">
        <v>6397</v>
      </c>
      <c r="R4679" s="230">
        <v>45230</v>
      </c>
      <c r="S4679" s="230">
        <v>45992</v>
      </c>
      <c r="T4679" t="s">
        <v>8407</v>
      </c>
      <c r="U4679" s="259"/>
      <c r="V4679" s="259"/>
      <c r="W4679" s="259"/>
      <c r="X4679" s="259"/>
      <c r="Y4679" s="260"/>
      <c r="Z4679" t="s">
        <v>8489</v>
      </c>
      <c r="AA4679" t="s">
        <v>8490</v>
      </c>
      <c r="AB4679">
        <v>1844530350</v>
      </c>
      <c r="AC4679" s="261" t="str">
        <f>_xlfn.IFNA(IF(Table[[#This Row],[Programme Partner]]&lt;&gt;Table[[#This Row],[Implementing Partner]],CONCATENATE(Table[[#This Row],[Programme Partner]],"-",Table[[#This Row],[Implementing Partner]]),Table[[#This Row],[Programme Partner]]),"")</f>
        <v>BRAC</v>
      </c>
    </row>
    <row r="4680" spans="1:29" ht="16.5" customHeight="1">
      <c r="A4680" s="183"/>
      <c r="B4680" s="183" t="s">
        <v>8385</v>
      </c>
      <c r="C4680" s="195" t="s">
        <v>5033</v>
      </c>
      <c r="D4680" s="268" t="s">
        <v>5033</v>
      </c>
      <c r="E4680" s="233" t="s">
        <v>7014</v>
      </c>
      <c r="F4680" s="270" t="s">
        <v>27</v>
      </c>
      <c r="G4680" s="195" t="s">
        <v>8012</v>
      </c>
      <c r="H4680" t="s">
        <v>8312</v>
      </c>
      <c r="I4680" s="195" t="str">
        <f>IFERROR(VLOOKUP(Table[[#This Row],[Activity Details of Assistance]],WHAT!E:F,2,FALSE),"")</f>
        <v># of door</v>
      </c>
      <c r="J4680" s="195"/>
      <c r="K4680">
        <v>54</v>
      </c>
      <c r="L4680" s="195" t="s">
        <v>28</v>
      </c>
      <c r="M4680" s="293" t="s">
        <v>13</v>
      </c>
      <c r="N4680" t="s">
        <v>14</v>
      </c>
      <c r="O4680" t="s">
        <v>309</v>
      </c>
      <c r="P4680" t="s">
        <v>1606</v>
      </c>
      <c r="Q4680" t="s">
        <v>6397</v>
      </c>
      <c r="R4680" s="230">
        <v>45230</v>
      </c>
      <c r="S4680" s="230">
        <v>45992</v>
      </c>
      <c r="T4680" t="s">
        <v>8407</v>
      </c>
      <c r="U4680" s="259"/>
      <c r="V4680" s="259"/>
      <c r="W4680" s="259"/>
      <c r="X4680" s="259"/>
      <c r="Y4680" s="260"/>
      <c r="Z4680" t="s">
        <v>8489</v>
      </c>
      <c r="AA4680" t="s">
        <v>8490</v>
      </c>
      <c r="AB4680">
        <v>1844530350</v>
      </c>
      <c r="AC4680" s="261" t="str">
        <f>_xlfn.IFNA(IF(Table[[#This Row],[Programme Partner]]&lt;&gt;Table[[#This Row],[Implementing Partner]],CONCATENATE(Table[[#This Row],[Programme Partner]],"-",Table[[#This Row],[Implementing Partner]]),Table[[#This Row],[Programme Partner]]),"")</f>
        <v>BRAC</v>
      </c>
    </row>
    <row r="4681" spans="1:29" ht="16.5" customHeight="1">
      <c r="A4681" s="183"/>
      <c r="B4681" s="183" t="s">
        <v>8385</v>
      </c>
      <c r="C4681" s="195" t="s">
        <v>5033</v>
      </c>
      <c r="D4681" s="268" t="s">
        <v>5033</v>
      </c>
      <c r="E4681" s="233" t="s">
        <v>7014</v>
      </c>
      <c r="F4681" s="270" t="s">
        <v>27</v>
      </c>
      <c r="G4681" s="195" t="s">
        <v>8013</v>
      </c>
      <c r="H4681" t="s">
        <v>8287</v>
      </c>
      <c r="I4681" s="195" t="str">
        <f>IFERROR(VLOOKUP(Table[[#This Row],[Activity Details of Assistance]],WHAT!E:F,2,FALSE),"")</f>
        <v># of HP sessions at HH level</v>
      </c>
      <c r="J4681" s="195"/>
      <c r="K4681">
        <v>524</v>
      </c>
      <c r="L4681" s="195" t="s">
        <v>28</v>
      </c>
      <c r="M4681" s="293" t="s">
        <v>13</v>
      </c>
      <c r="N4681" t="s">
        <v>14</v>
      </c>
      <c r="O4681" t="s">
        <v>309</v>
      </c>
      <c r="P4681" t="s">
        <v>1606</v>
      </c>
      <c r="Q4681" t="s">
        <v>6397</v>
      </c>
      <c r="R4681" s="230">
        <v>45230</v>
      </c>
      <c r="S4681" s="230">
        <v>45992</v>
      </c>
      <c r="T4681" t="s">
        <v>8407</v>
      </c>
      <c r="U4681" s="259"/>
      <c r="V4681" s="259"/>
      <c r="W4681" s="259"/>
      <c r="X4681" s="259"/>
      <c r="Y4681" s="260"/>
      <c r="Z4681" t="s">
        <v>8489</v>
      </c>
      <c r="AA4681" t="s">
        <v>8490</v>
      </c>
      <c r="AB4681">
        <v>1844530350</v>
      </c>
      <c r="AC4681" s="261" t="str">
        <f>_xlfn.IFNA(IF(Table[[#This Row],[Programme Partner]]&lt;&gt;Table[[#This Row],[Implementing Partner]],CONCATENATE(Table[[#This Row],[Programme Partner]],"-",Table[[#This Row],[Implementing Partner]]),Table[[#This Row],[Programme Partner]]),"")</f>
        <v>BRAC</v>
      </c>
    </row>
    <row r="4682" spans="1:29" ht="16.5" customHeight="1">
      <c r="A4682" s="183"/>
      <c r="B4682" s="183" t="s">
        <v>8385</v>
      </c>
      <c r="C4682" s="195" t="s">
        <v>5033</v>
      </c>
      <c r="D4682" s="268" t="s">
        <v>5033</v>
      </c>
      <c r="E4682" s="233" t="s">
        <v>7014</v>
      </c>
      <c r="F4682" s="270" t="s">
        <v>27</v>
      </c>
      <c r="G4682" s="195" t="s">
        <v>8012</v>
      </c>
      <c r="H4682" t="s">
        <v>8364</v>
      </c>
      <c r="I4682" s="195" t="str">
        <f>IFERROR(VLOOKUP(Table[[#This Row],[Activity Details of Assistance]],WHAT!E:F,2,FALSE),"")</f>
        <v xml:space="preserve"># of door </v>
      </c>
      <c r="J4682" s="195"/>
      <c r="K4682">
        <v>3</v>
      </c>
      <c r="L4682" s="195" t="s">
        <v>28</v>
      </c>
      <c r="M4682" s="293" t="s">
        <v>13</v>
      </c>
      <c r="N4682" t="s">
        <v>14</v>
      </c>
      <c r="O4682" t="s">
        <v>307</v>
      </c>
      <c r="P4682" t="s">
        <v>1599</v>
      </c>
      <c r="Q4682" t="s">
        <v>4720</v>
      </c>
      <c r="R4682" s="230">
        <v>45230</v>
      </c>
      <c r="S4682" s="230">
        <v>45992</v>
      </c>
      <c r="T4682" t="s">
        <v>8407</v>
      </c>
      <c r="U4682" s="259"/>
      <c r="V4682" s="259"/>
      <c r="W4682" s="259"/>
      <c r="X4682" s="259"/>
      <c r="Y4682" s="260"/>
      <c r="Z4682" t="s">
        <v>8489</v>
      </c>
      <c r="AA4682" t="s">
        <v>8490</v>
      </c>
      <c r="AB4682">
        <v>1844530350</v>
      </c>
      <c r="AC4682" s="261" t="str">
        <f>_xlfn.IFNA(IF(Table[[#This Row],[Programme Partner]]&lt;&gt;Table[[#This Row],[Implementing Partner]],CONCATENATE(Table[[#This Row],[Programme Partner]],"-",Table[[#This Row],[Implementing Partner]]),Table[[#This Row],[Programme Partner]]),"")</f>
        <v>BRAC</v>
      </c>
    </row>
    <row r="4683" spans="1:29" ht="16.5" customHeight="1">
      <c r="A4683" s="183"/>
      <c r="B4683" s="183" t="s">
        <v>8385</v>
      </c>
      <c r="C4683" s="195" t="s">
        <v>5033</v>
      </c>
      <c r="D4683" s="268" t="s">
        <v>5033</v>
      </c>
      <c r="E4683" s="233" t="s">
        <v>7014</v>
      </c>
      <c r="F4683" s="270" t="s">
        <v>27</v>
      </c>
      <c r="G4683" s="195" t="s">
        <v>8012</v>
      </c>
      <c r="H4683" t="s">
        <v>8365</v>
      </c>
      <c r="I4683" s="195" t="str">
        <f>IFERROR(VLOOKUP(Table[[#This Row],[Activity Details of Assistance]],WHAT!E:F,2,FALSE),"")</f>
        <v># of door</v>
      </c>
      <c r="J4683" s="195"/>
      <c r="K4683">
        <v>5</v>
      </c>
      <c r="L4683" s="195" t="s">
        <v>28</v>
      </c>
      <c r="M4683" s="293" t="s">
        <v>13</v>
      </c>
      <c r="N4683" t="s">
        <v>14</v>
      </c>
      <c r="O4683" t="s">
        <v>307</v>
      </c>
      <c r="P4683" t="s">
        <v>1599</v>
      </c>
      <c r="Q4683" t="s">
        <v>4720</v>
      </c>
      <c r="R4683" s="230">
        <v>45230</v>
      </c>
      <c r="S4683" s="230">
        <v>45992</v>
      </c>
      <c r="T4683" t="s">
        <v>8407</v>
      </c>
      <c r="U4683" s="259"/>
      <c r="V4683" s="259"/>
      <c r="W4683" s="259"/>
      <c r="X4683" s="259"/>
      <c r="Y4683" s="260"/>
      <c r="Z4683" t="s">
        <v>8489</v>
      </c>
      <c r="AA4683" t="s">
        <v>8490</v>
      </c>
      <c r="AB4683">
        <v>1844530350</v>
      </c>
      <c r="AC4683" s="261" t="str">
        <f>_xlfn.IFNA(IF(Table[[#This Row],[Programme Partner]]&lt;&gt;Table[[#This Row],[Implementing Partner]],CONCATENATE(Table[[#This Row],[Programme Partner]],"-",Table[[#This Row],[Implementing Partner]]),Table[[#This Row],[Programme Partner]]),"")</f>
        <v>BRAC</v>
      </c>
    </row>
    <row r="4684" spans="1:29" ht="16.5" customHeight="1">
      <c r="A4684" s="183"/>
      <c r="B4684" s="183" t="s">
        <v>8385</v>
      </c>
      <c r="C4684" s="195" t="s">
        <v>5033</v>
      </c>
      <c r="D4684" s="268" t="s">
        <v>5033</v>
      </c>
      <c r="E4684" s="233" t="s">
        <v>8447</v>
      </c>
      <c r="F4684" s="270" t="s">
        <v>27</v>
      </c>
      <c r="G4684" s="195" t="s">
        <v>8011</v>
      </c>
      <c r="H4684" t="s">
        <v>8363</v>
      </c>
      <c r="I4684" s="195" t="str">
        <f>IFERROR(VLOOKUP(Table[[#This Row],[Activity Details of Assistance]],WHAT!E:F,2,FALSE),"")</f>
        <v># of tube well</v>
      </c>
      <c r="J4684" s="195"/>
      <c r="K4684">
        <v>39</v>
      </c>
      <c r="L4684" s="195" t="s">
        <v>28</v>
      </c>
      <c r="M4684" s="293" t="s">
        <v>13</v>
      </c>
      <c r="N4684" t="s">
        <v>14</v>
      </c>
      <c r="O4684" t="s">
        <v>309</v>
      </c>
      <c r="P4684" t="s">
        <v>1606</v>
      </c>
      <c r="Q4684" t="s">
        <v>6479</v>
      </c>
      <c r="R4684" s="230">
        <v>45230</v>
      </c>
      <c r="S4684" s="230">
        <v>45474</v>
      </c>
      <c r="T4684" t="s">
        <v>8407</v>
      </c>
      <c r="U4684" s="259"/>
      <c r="V4684" s="259"/>
      <c r="W4684" s="259"/>
      <c r="X4684" s="259"/>
      <c r="Y4684" s="260"/>
      <c r="Z4684" t="s">
        <v>8439</v>
      </c>
      <c r="AA4684" t="s">
        <v>8442</v>
      </c>
      <c r="AB4684">
        <v>1847455736</v>
      </c>
      <c r="AC4684" s="261" t="str">
        <f>_xlfn.IFNA(IF(Table[[#This Row],[Programme Partner]]&lt;&gt;Table[[#This Row],[Implementing Partner]],CONCATENATE(Table[[#This Row],[Programme Partner]],"-",Table[[#This Row],[Implementing Partner]]),Table[[#This Row],[Programme Partner]]),"")</f>
        <v>BRAC</v>
      </c>
    </row>
    <row r="4685" spans="1:29" ht="16.5" customHeight="1">
      <c r="A4685" s="183"/>
      <c r="B4685" s="183" t="s">
        <v>8385</v>
      </c>
      <c r="C4685" s="195" t="s">
        <v>5033</v>
      </c>
      <c r="D4685" s="268" t="s">
        <v>5033</v>
      </c>
      <c r="E4685" s="233" t="s">
        <v>8447</v>
      </c>
      <c r="F4685" s="270" t="s">
        <v>27</v>
      </c>
      <c r="G4685" s="195" t="s">
        <v>8012</v>
      </c>
      <c r="H4685" t="s">
        <v>8364</v>
      </c>
      <c r="I4685" s="195" t="str">
        <f>IFERROR(VLOOKUP(Table[[#This Row],[Activity Details of Assistance]],WHAT!E:F,2,FALSE),"")</f>
        <v xml:space="preserve"># of door </v>
      </c>
      <c r="J4685" s="195"/>
      <c r="K4685">
        <v>1</v>
      </c>
      <c r="L4685" s="195" t="s">
        <v>28</v>
      </c>
      <c r="M4685" s="293" t="s">
        <v>13</v>
      </c>
      <c r="N4685" t="s">
        <v>14</v>
      </c>
      <c r="O4685" t="s">
        <v>309</v>
      </c>
      <c r="P4685" t="s">
        <v>1606</v>
      </c>
      <c r="Q4685" t="s">
        <v>6479</v>
      </c>
      <c r="R4685" s="230">
        <v>45230</v>
      </c>
      <c r="S4685" s="230">
        <v>45474</v>
      </c>
      <c r="T4685" t="s">
        <v>8407</v>
      </c>
      <c r="U4685" s="259"/>
      <c r="V4685" s="259"/>
      <c r="W4685" s="259"/>
      <c r="X4685" s="259"/>
      <c r="Y4685" s="260"/>
      <c r="Z4685" t="s">
        <v>8439</v>
      </c>
      <c r="AA4685" t="s">
        <v>8442</v>
      </c>
      <c r="AB4685">
        <v>1847455736</v>
      </c>
      <c r="AC4685" s="261" t="str">
        <f>_xlfn.IFNA(IF(Table[[#This Row],[Programme Partner]]&lt;&gt;Table[[#This Row],[Implementing Partner]],CONCATENATE(Table[[#This Row],[Programme Partner]],"-",Table[[#This Row],[Implementing Partner]]),Table[[#This Row],[Programme Partner]]),"")</f>
        <v>BRAC</v>
      </c>
    </row>
    <row r="4686" spans="1:29" ht="16.5" customHeight="1">
      <c r="A4686" s="183"/>
      <c r="B4686" s="183" t="s">
        <v>8385</v>
      </c>
      <c r="C4686" s="195" t="s">
        <v>5033</v>
      </c>
      <c r="D4686" s="268" t="s">
        <v>5033</v>
      </c>
      <c r="E4686" s="233" t="s">
        <v>8447</v>
      </c>
      <c r="F4686" s="270" t="s">
        <v>27</v>
      </c>
      <c r="G4686" s="195" t="s">
        <v>8012</v>
      </c>
      <c r="H4686" t="s">
        <v>8365</v>
      </c>
      <c r="I4686" s="195" t="str">
        <f>IFERROR(VLOOKUP(Table[[#This Row],[Activity Details of Assistance]],WHAT!E:F,2,FALSE),"")</f>
        <v># of door</v>
      </c>
      <c r="J4686" s="195"/>
      <c r="K4686">
        <v>74</v>
      </c>
      <c r="L4686" s="195" t="s">
        <v>28</v>
      </c>
      <c r="M4686" s="293" t="s">
        <v>13</v>
      </c>
      <c r="N4686" t="s">
        <v>14</v>
      </c>
      <c r="O4686" t="s">
        <v>309</v>
      </c>
      <c r="P4686" t="s">
        <v>1606</v>
      </c>
      <c r="Q4686" t="s">
        <v>6479</v>
      </c>
      <c r="R4686" s="230">
        <v>45230</v>
      </c>
      <c r="S4686" s="230">
        <v>45474</v>
      </c>
      <c r="T4686" t="s">
        <v>8407</v>
      </c>
      <c r="U4686" s="259"/>
      <c r="V4686" s="259"/>
      <c r="W4686" s="259"/>
      <c r="X4686" s="259"/>
      <c r="Y4686" s="260"/>
      <c r="Z4686" t="s">
        <v>8439</v>
      </c>
      <c r="AA4686" t="s">
        <v>8442</v>
      </c>
      <c r="AB4686">
        <v>1847455736</v>
      </c>
      <c r="AC4686" s="261" t="str">
        <f>_xlfn.IFNA(IF(Table[[#This Row],[Programme Partner]]&lt;&gt;Table[[#This Row],[Implementing Partner]],CONCATENATE(Table[[#This Row],[Programme Partner]],"-",Table[[#This Row],[Implementing Partner]]),Table[[#This Row],[Programme Partner]]),"")</f>
        <v>BRAC</v>
      </c>
    </row>
    <row r="4687" spans="1:29" ht="16.5" customHeight="1">
      <c r="A4687" s="183"/>
      <c r="B4687" s="183" t="s">
        <v>8385</v>
      </c>
      <c r="C4687" s="195" t="s">
        <v>5033</v>
      </c>
      <c r="D4687" s="268" t="s">
        <v>5033</v>
      </c>
      <c r="E4687" s="233" t="s">
        <v>8447</v>
      </c>
      <c r="F4687" s="270" t="s">
        <v>27</v>
      </c>
      <c r="G4687" s="195" t="s">
        <v>8012</v>
      </c>
      <c r="H4687" t="s">
        <v>8312</v>
      </c>
      <c r="I4687" s="195" t="str">
        <f>IFERROR(VLOOKUP(Table[[#This Row],[Activity Details of Assistance]],WHAT!E:F,2,FALSE),"")</f>
        <v># of door</v>
      </c>
      <c r="J4687" s="195"/>
      <c r="K4687">
        <v>79</v>
      </c>
      <c r="L4687" s="195" t="s">
        <v>28</v>
      </c>
      <c r="M4687" s="293" t="s">
        <v>13</v>
      </c>
      <c r="N4687" t="s">
        <v>14</v>
      </c>
      <c r="O4687" t="s">
        <v>309</v>
      </c>
      <c r="P4687" t="s">
        <v>1606</v>
      </c>
      <c r="Q4687" t="s">
        <v>6479</v>
      </c>
      <c r="R4687" s="230">
        <v>45230</v>
      </c>
      <c r="S4687" s="230">
        <v>45474</v>
      </c>
      <c r="T4687" t="s">
        <v>8407</v>
      </c>
      <c r="U4687" s="259"/>
      <c r="V4687" s="259"/>
      <c r="W4687" s="259"/>
      <c r="X4687" s="259"/>
      <c r="Y4687" s="260"/>
      <c r="Z4687" t="s">
        <v>8439</v>
      </c>
      <c r="AA4687" t="s">
        <v>8442</v>
      </c>
      <c r="AB4687">
        <v>1847455736</v>
      </c>
      <c r="AC4687" s="261" t="str">
        <f>_xlfn.IFNA(IF(Table[[#This Row],[Programme Partner]]&lt;&gt;Table[[#This Row],[Implementing Partner]],CONCATENATE(Table[[#This Row],[Programme Partner]],"-",Table[[#This Row],[Implementing Partner]]),Table[[#This Row],[Programme Partner]]),"")</f>
        <v>BRAC</v>
      </c>
    </row>
    <row r="4688" spans="1:29" ht="16.5" customHeight="1">
      <c r="A4688" s="183"/>
      <c r="B4688" s="183" t="s">
        <v>8385</v>
      </c>
      <c r="C4688" s="195" t="s">
        <v>5033</v>
      </c>
      <c r="D4688" s="268" t="s">
        <v>5033</v>
      </c>
      <c r="E4688" s="233" t="s">
        <v>8447</v>
      </c>
      <c r="F4688" s="270" t="s">
        <v>27</v>
      </c>
      <c r="G4688" s="195" t="s">
        <v>8013</v>
      </c>
      <c r="H4688" t="s">
        <v>8286</v>
      </c>
      <c r="I4688" s="195" t="str">
        <f>IFERROR(VLOOKUP(Table[[#This Row],[Activity Details of Assistance]],WHAT!E:F,2,FALSE),"")</f>
        <v># of HP sessions at community level</v>
      </c>
      <c r="J4688" s="195"/>
      <c r="K4688">
        <v>238</v>
      </c>
      <c r="L4688" s="195" t="s">
        <v>28</v>
      </c>
      <c r="M4688" s="293" t="s">
        <v>13</v>
      </c>
      <c r="N4688" t="s">
        <v>14</v>
      </c>
      <c r="O4688" t="s">
        <v>309</v>
      </c>
      <c r="P4688" t="s">
        <v>1606</v>
      </c>
      <c r="Q4688" t="s">
        <v>6479</v>
      </c>
      <c r="R4688" s="230">
        <v>45230</v>
      </c>
      <c r="S4688" s="230">
        <v>45474</v>
      </c>
      <c r="T4688" t="s">
        <v>8407</v>
      </c>
      <c r="U4688" s="259"/>
      <c r="V4688" s="259"/>
      <c r="W4688" s="259"/>
      <c r="X4688" s="259"/>
      <c r="Y4688" s="260"/>
      <c r="Z4688" t="s">
        <v>8439</v>
      </c>
      <c r="AA4688" t="s">
        <v>8442</v>
      </c>
      <c r="AB4688">
        <v>1847455736</v>
      </c>
      <c r="AC4688" s="261" t="str">
        <f>_xlfn.IFNA(IF(Table[[#This Row],[Programme Partner]]&lt;&gt;Table[[#This Row],[Implementing Partner]],CONCATENATE(Table[[#This Row],[Programme Partner]],"-",Table[[#This Row],[Implementing Partner]]),Table[[#This Row],[Programme Partner]]),"")</f>
        <v>BRAC</v>
      </c>
    </row>
    <row r="4689" spans="1:29" ht="16.5" customHeight="1">
      <c r="A4689" s="183"/>
      <c r="B4689" s="183" t="s">
        <v>8385</v>
      </c>
      <c r="C4689" s="195" t="s">
        <v>5033</v>
      </c>
      <c r="D4689" s="268" t="s">
        <v>5033</v>
      </c>
      <c r="E4689" s="233" t="s">
        <v>8447</v>
      </c>
      <c r="F4689" s="270" t="s">
        <v>27</v>
      </c>
      <c r="G4689" s="195" t="s">
        <v>8013</v>
      </c>
      <c r="H4689" t="s">
        <v>8287</v>
      </c>
      <c r="I4689" s="195" t="str">
        <f>IFERROR(VLOOKUP(Table[[#This Row],[Activity Details of Assistance]],WHAT!E:F,2,FALSE),"")</f>
        <v># of HP sessions at HH level</v>
      </c>
      <c r="J4689" s="195"/>
      <c r="K4689">
        <v>465</v>
      </c>
      <c r="L4689" s="195" t="s">
        <v>28</v>
      </c>
      <c r="M4689" s="293" t="s">
        <v>13</v>
      </c>
      <c r="N4689" t="s">
        <v>14</v>
      </c>
      <c r="O4689" t="s">
        <v>309</v>
      </c>
      <c r="P4689" t="s">
        <v>1606</v>
      </c>
      <c r="Q4689" t="s">
        <v>6479</v>
      </c>
      <c r="R4689" s="230">
        <v>45230</v>
      </c>
      <c r="S4689" s="230">
        <v>45474</v>
      </c>
      <c r="T4689" t="s">
        <v>8407</v>
      </c>
      <c r="U4689" s="259"/>
      <c r="V4689" s="259"/>
      <c r="W4689" s="259"/>
      <c r="X4689" s="259"/>
      <c r="Y4689" s="260"/>
      <c r="Z4689" t="s">
        <v>8439</v>
      </c>
      <c r="AA4689" t="s">
        <v>8442</v>
      </c>
      <c r="AB4689">
        <v>1847455736</v>
      </c>
      <c r="AC4689" s="261" t="str">
        <f>_xlfn.IFNA(IF(Table[[#This Row],[Programme Partner]]&lt;&gt;Table[[#This Row],[Implementing Partner]],CONCATENATE(Table[[#This Row],[Programme Partner]],"-",Table[[#This Row],[Implementing Partner]]),Table[[#This Row],[Programme Partner]]),"")</f>
        <v>BRAC</v>
      </c>
    </row>
    <row r="4690" spans="1:29" ht="16.5" customHeight="1">
      <c r="A4690" s="183"/>
      <c r="B4690" s="183" t="s">
        <v>8385</v>
      </c>
      <c r="C4690" s="195" t="s">
        <v>5033</v>
      </c>
      <c r="D4690" s="268" t="s">
        <v>5033</v>
      </c>
      <c r="E4690" s="233" t="s">
        <v>8447</v>
      </c>
      <c r="F4690" s="270" t="s">
        <v>27</v>
      </c>
      <c r="G4690" s="195" t="s">
        <v>8012</v>
      </c>
      <c r="H4690" t="s">
        <v>8364</v>
      </c>
      <c r="I4690" s="195" t="str">
        <f>IFERROR(VLOOKUP(Table[[#This Row],[Activity Details of Assistance]],WHAT!E:F,2,FALSE),"")</f>
        <v xml:space="preserve"># of door </v>
      </c>
      <c r="J4690" s="195"/>
      <c r="K4690">
        <v>3</v>
      </c>
      <c r="L4690" s="195" t="s">
        <v>28</v>
      </c>
      <c r="M4690" s="293" t="s">
        <v>13</v>
      </c>
      <c r="N4690" t="s">
        <v>14</v>
      </c>
      <c r="O4690" t="s">
        <v>307</v>
      </c>
      <c r="P4690" t="s">
        <v>1599</v>
      </c>
      <c r="Q4690" t="s">
        <v>4720</v>
      </c>
      <c r="R4690" s="230">
        <v>45230</v>
      </c>
      <c r="S4690" s="230">
        <v>45474</v>
      </c>
      <c r="T4690" t="s">
        <v>8407</v>
      </c>
      <c r="U4690" s="259"/>
      <c r="V4690" s="259"/>
      <c r="W4690" s="259"/>
      <c r="X4690" s="259"/>
      <c r="Y4690" s="260"/>
      <c r="Z4690" t="s">
        <v>8439</v>
      </c>
      <c r="AA4690" t="s">
        <v>8442</v>
      </c>
      <c r="AB4690">
        <v>1847455736</v>
      </c>
      <c r="AC4690" s="261" t="str">
        <f>_xlfn.IFNA(IF(Table[[#This Row],[Programme Partner]]&lt;&gt;Table[[#This Row],[Implementing Partner]],CONCATENATE(Table[[#This Row],[Programme Partner]],"-",Table[[#This Row],[Implementing Partner]]),Table[[#This Row],[Programme Partner]]),"")</f>
        <v>BRAC</v>
      </c>
    </row>
    <row r="4691" spans="1:29" ht="16.5" customHeight="1">
      <c r="A4691" s="183"/>
      <c r="B4691" s="183" t="s">
        <v>8385</v>
      </c>
      <c r="C4691" s="195" t="s">
        <v>5033</v>
      </c>
      <c r="D4691" s="268" t="s">
        <v>5033</v>
      </c>
      <c r="E4691" s="233" t="s">
        <v>8447</v>
      </c>
      <c r="F4691" s="270" t="s">
        <v>27</v>
      </c>
      <c r="G4691" s="195" t="s">
        <v>8012</v>
      </c>
      <c r="H4691" t="s">
        <v>8365</v>
      </c>
      <c r="I4691" s="195" t="str">
        <f>IFERROR(VLOOKUP(Table[[#This Row],[Activity Details of Assistance]],WHAT!E:F,2,FALSE),"")</f>
        <v># of door</v>
      </c>
      <c r="J4691" s="195"/>
      <c r="K4691">
        <v>5</v>
      </c>
      <c r="L4691" s="195" t="s">
        <v>28</v>
      </c>
      <c r="M4691" s="293" t="s">
        <v>13</v>
      </c>
      <c r="N4691" t="s">
        <v>14</v>
      </c>
      <c r="O4691" t="s">
        <v>307</v>
      </c>
      <c r="P4691" t="s">
        <v>1599</v>
      </c>
      <c r="Q4691" t="s">
        <v>4720</v>
      </c>
      <c r="R4691" s="230">
        <v>45230</v>
      </c>
      <c r="S4691" s="230">
        <v>45474</v>
      </c>
      <c r="T4691" t="s">
        <v>8407</v>
      </c>
      <c r="U4691" s="259"/>
      <c r="V4691" s="259"/>
      <c r="W4691" s="259"/>
      <c r="X4691" s="259"/>
      <c r="Y4691" s="260"/>
      <c r="Z4691" t="s">
        <v>8439</v>
      </c>
      <c r="AA4691" t="s">
        <v>8442</v>
      </c>
      <c r="AB4691">
        <v>1847455736</v>
      </c>
      <c r="AC4691" s="261" t="str">
        <f>_xlfn.IFNA(IF(Table[[#This Row],[Programme Partner]]&lt;&gt;Table[[#This Row],[Implementing Partner]],CONCATENATE(Table[[#This Row],[Programme Partner]],"-",Table[[#This Row],[Implementing Partner]]),Table[[#This Row],[Programme Partner]]),"")</f>
        <v>BRAC</v>
      </c>
    </row>
    <row r="4692" spans="1:29" ht="16.5" customHeight="1">
      <c r="A4692" s="183"/>
      <c r="B4692" s="183" t="s">
        <v>8385</v>
      </c>
      <c r="C4692" s="195" t="s">
        <v>5033</v>
      </c>
      <c r="D4692" s="268" t="s">
        <v>5033</v>
      </c>
      <c r="E4692" s="233" t="s">
        <v>8447</v>
      </c>
      <c r="F4692" s="270" t="s">
        <v>27</v>
      </c>
      <c r="G4692" s="195" t="s">
        <v>8012</v>
      </c>
      <c r="H4692" t="s">
        <v>8312</v>
      </c>
      <c r="I4692" s="195" t="str">
        <f>IFERROR(VLOOKUP(Table[[#This Row],[Activity Details of Assistance]],WHAT!E:F,2,FALSE),"")</f>
        <v># of door</v>
      </c>
      <c r="J4692" s="195"/>
      <c r="K4692">
        <v>73</v>
      </c>
      <c r="L4692" s="195" t="s">
        <v>28</v>
      </c>
      <c r="M4692" s="293" t="s">
        <v>13</v>
      </c>
      <c r="N4692" t="s">
        <v>14</v>
      </c>
      <c r="O4692" t="s">
        <v>307</v>
      </c>
      <c r="P4692" t="s">
        <v>1599</v>
      </c>
      <c r="Q4692" t="s">
        <v>4720</v>
      </c>
      <c r="R4692" s="230">
        <v>45230</v>
      </c>
      <c r="S4692" s="230">
        <v>45474</v>
      </c>
      <c r="T4692" t="s">
        <v>8407</v>
      </c>
      <c r="U4692" s="259"/>
      <c r="V4692" s="259"/>
      <c r="W4692" s="259"/>
      <c r="X4692" s="259"/>
      <c r="Y4692" s="260"/>
      <c r="Z4692" t="s">
        <v>8439</v>
      </c>
      <c r="AA4692" t="s">
        <v>8442</v>
      </c>
      <c r="AB4692">
        <v>1847455736</v>
      </c>
      <c r="AC4692" s="261" t="str">
        <f>_xlfn.IFNA(IF(Table[[#This Row],[Programme Partner]]&lt;&gt;Table[[#This Row],[Implementing Partner]],CONCATENATE(Table[[#This Row],[Programme Partner]],"-",Table[[#This Row],[Implementing Partner]]),Table[[#This Row],[Programme Partner]]),"")</f>
        <v>BRAC</v>
      </c>
    </row>
    <row r="4693" spans="1:29" ht="16.5" customHeight="1">
      <c r="A4693" s="183"/>
      <c r="B4693" s="183" t="s">
        <v>8385</v>
      </c>
      <c r="C4693" s="195" t="s">
        <v>5033</v>
      </c>
      <c r="D4693" s="268" t="s">
        <v>5033</v>
      </c>
      <c r="E4693" s="233" t="s">
        <v>8447</v>
      </c>
      <c r="F4693" s="270" t="s">
        <v>27</v>
      </c>
      <c r="G4693" s="195" t="s">
        <v>8013</v>
      </c>
      <c r="H4693" t="s">
        <v>8286</v>
      </c>
      <c r="I4693" s="195" t="str">
        <f>IFERROR(VLOOKUP(Table[[#This Row],[Activity Details of Assistance]],WHAT!E:F,2,FALSE),"")</f>
        <v># of HP sessions at community level</v>
      </c>
      <c r="J4693" s="195"/>
      <c r="K4693">
        <v>228</v>
      </c>
      <c r="L4693" s="195" t="s">
        <v>28</v>
      </c>
      <c r="M4693" s="293" t="s">
        <v>13</v>
      </c>
      <c r="N4693" t="s">
        <v>14</v>
      </c>
      <c r="O4693" t="s">
        <v>307</v>
      </c>
      <c r="P4693" t="s">
        <v>1599</v>
      </c>
      <c r="Q4693" t="s">
        <v>4720</v>
      </c>
      <c r="R4693" s="230">
        <v>45230</v>
      </c>
      <c r="S4693" s="230">
        <v>45474</v>
      </c>
      <c r="T4693" t="s">
        <v>8407</v>
      </c>
      <c r="U4693" s="259"/>
      <c r="V4693" s="259"/>
      <c r="W4693" s="259"/>
      <c r="X4693" s="259"/>
      <c r="Y4693" s="260"/>
      <c r="Z4693" t="s">
        <v>8439</v>
      </c>
      <c r="AA4693" t="s">
        <v>8442</v>
      </c>
      <c r="AB4693">
        <v>1847455736</v>
      </c>
      <c r="AC4693" s="261" t="str">
        <f>_xlfn.IFNA(IF(Table[[#This Row],[Programme Partner]]&lt;&gt;Table[[#This Row],[Implementing Partner]],CONCATENATE(Table[[#This Row],[Programme Partner]],"-",Table[[#This Row],[Implementing Partner]]),Table[[#This Row],[Programme Partner]]),"")</f>
        <v>BRAC</v>
      </c>
    </row>
    <row r="4694" spans="1:29" ht="16.5" customHeight="1">
      <c r="A4694" s="183"/>
      <c r="B4694" s="183" t="s">
        <v>8385</v>
      </c>
      <c r="C4694" s="195" t="s">
        <v>5033</v>
      </c>
      <c r="D4694" s="268" t="s">
        <v>5033</v>
      </c>
      <c r="E4694" s="233" t="s">
        <v>8447</v>
      </c>
      <c r="F4694" s="270" t="s">
        <v>27</v>
      </c>
      <c r="G4694" s="195" t="s">
        <v>8013</v>
      </c>
      <c r="H4694" t="s">
        <v>8287</v>
      </c>
      <c r="I4694" s="195" t="str">
        <f>IFERROR(VLOOKUP(Table[[#This Row],[Activity Details of Assistance]],WHAT!E:F,2,FALSE),"")</f>
        <v># of HP sessions at HH level</v>
      </c>
      <c r="J4694" s="195"/>
      <c r="K4694">
        <v>370</v>
      </c>
      <c r="L4694" s="195" t="s">
        <v>28</v>
      </c>
      <c r="M4694" s="293" t="s">
        <v>13</v>
      </c>
      <c r="N4694" t="s">
        <v>14</v>
      </c>
      <c r="O4694" t="s">
        <v>307</v>
      </c>
      <c r="P4694" t="s">
        <v>1599</v>
      </c>
      <c r="Q4694" t="s">
        <v>4720</v>
      </c>
      <c r="R4694" s="230">
        <v>45230</v>
      </c>
      <c r="S4694" s="230">
        <v>45474</v>
      </c>
      <c r="T4694" t="s">
        <v>8407</v>
      </c>
      <c r="U4694" s="259"/>
      <c r="V4694" s="259"/>
      <c r="W4694" s="259"/>
      <c r="X4694" s="259"/>
      <c r="Y4694" s="260"/>
      <c r="Z4694" t="s">
        <v>8439</v>
      </c>
      <c r="AA4694" t="s">
        <v>8442</v>
      </c>
      <c r="AB4694">
        <v>1847455736</v>
      </c>
      <c r="AC4694" s="261" t="str">
        <f>_xlfn.IFNA(IF(Table[[#This Row],[Programme Partner]]&lt;&gt;Table[[#This Row],[Implementing Partner]],CONCATENATE(Table[[#This Row],[Programme Partner]],"-",Table[[#This Row],[Implementing Partner]]),Table[[#This Row],[Programme Partner]]),"")</f>
        <v>BRAC</v>
      </c>
    </row>
    <row r="4695" spans="1:29" ht="16.5" customHeight="1">
      <c r="A4695" s="183"/>
      <c r="B4695" s="183" t="s">
        <v>8385</v>
      </c>
      <c r="C4695" s="195" t="s">
        <v>5033</v>
      </c>
      <c r="D4695" s="268" t="s">
        <v>5033</v>
      </c>
      <c r="E4695" s="233" t="s">
        <v>8447</v>
      </c>
      <c r="F4695" s="270" t="s">
        <v>27</v>
      </c>
      <c r="G4695" s="195" t="s">
        <v>8012</v>
      </c>
      <c r="H4695" t="s">
        <v>8364</v>
      </c>
      <c r="I4695" s="195" t="str">
        <f>IFERROR(VLOOKUP(Table[[#This Row],[Activity Details of Assistance]],WHAT!E:F,2,FALSE),"")</f>
        <v xml:space="preserve"># of door </v>
      </c>
      <c r="J4695" s="195"/>
      <c r="K4695">
        <v>3</v>
      </c>
      <c r="L4695" s="195" t="s">
        <v>28</v>
      </c>
      <c r="M4695" s="293" t="s">
        <v>13</v>
      </c>
      <c r="N4695" t="s">
        <v>14</v>
      </c>
      <c r="O4695" t="s">
        <v>307</v>
      </c>
      <c r="P4695" t="s">
        <v>1599</v>
      </c>
      <c r="Q4695" t="s">
        <v>4720</v>
      </c>
      <c r="R4695" s="230">
        <v>45230</v>
      </c>
      <c r="S4695" s="230">
        <v>45474</v>
      </c>
      <c r="T4695" t="s">
        <v>8407</v>
      </c>
      <c r="U4695" s="259"/>
      <c r="V4695" s="259"/>
      <c r="W4695" s="259"/>
      <c r="X4695" s="259"/>
      <c r="Y4695" s="260"/>
      <c r="Z4695" t="s">
        <v>8439</v>
      </c>
      <c r="AA4695" t="s">
        <v>8442</v>
      </c>
      <c r="AB4695">
        <v>1847455736</v>
      </c>
      <c r="AC4695" s="261" t="str">
        <f>_xlfn.IFNA(IF(Table[[#This Row],[Programme Partner]]&lt;&gt;Table[[#This Row],[Implementing Partner]],CONCATENATE(Table[[#This Row],[Programme Partner]],"-",Table[[#This Row],[Implementing Partner]]),Table[[#This Row],[Programme Partner]]),"")</f>
        <v>BRAC</v>
      </c>
    </row>
    <row r="4696" spans="1:29" ht="16.5" customHeight="1">
      <c r="A4696" s="183"/>
      <c r="B4696" s="183" t="s">
        <v>8385</v>
      </c>
      <c r="C4696" s="195" t="s">
        <v>5033</v>
      </c>
      <c r="D4696" s="268" t="s">
        <v>5033</v>
      </c>
      <c r="E4696" s="233" t="s">
        <v>8447</v>
      </c>
      <c r="F4696" s="270" t="s">
        <v>27</v>
      </c>
      <c r="G4696" s="195" t="s">
        <v>8012</v>
      </c>
      <c r="H4696" t="s">
        <v>8365</v>
      </c>
      <c r="I4696" s="195" t="str">
        <f>IFERROR(VLOOKUP(Table[[#This Row],[Activity Details of Assistance]],WHAT!E:F,2,FALSE),"")</f>
        <v># of door</v>
      </c>
      <c r="J4696" s="195"/>
      <c r="K4696">
        <v>5</v>
      </c>
      <c r="L4696" s="195" t="s">
        <v>28</v>
      </c>
      <c r="M4696" s="293" t="s">
        <v>13</v>
      </c>
      <c r="N4696" t="s">
        <v>14</v>
      </c>
      <c r="O4696" t="s">
        <v>307</v>
      </c>
      <c r="P4696" t="s">
        <v>1599</v>
      </c>
      <c r="Q4696" t="s">
        <v>4720</v>
      </c>
      <c r="R4696" s="230">
        <v>45230</v>
      </c>
      <c r="S4696" s="230">
        <v>45474</v>
      </c>
      <c r="T4696" t="s">
        <v>8407</v>
      </c>
      <c r="U4696" s="259"/>
      <c r="V4696" s="259"/>
      <c r="W4696" s="259"/>
      <c r="X4696" s="259"/>
      <c r="Y4696" s="260"/>
      <c r="Z4696" t="s">
        <v>8439</v>
      </c>
      <c r="AA4696" t="s">
        <v>8442</v>
      </c>
      <c r="AB4696">
        <v>1847455736</v>
      </c>
      <c r="AC4696" s="261" t="str">
        <f>_xlfn.IFNA(IF(Table[[#This Row],[Programme Partner]]&lt;&gt;Table[[#This Row],[Implementing Partner]],CONCATENATE(Table[[#This Row],[Programme Partner]],"-",Table[[#This Row],[Implementing Partner]]),Table[[#This Row],[Programme Partner]]),"")</f>
        <v>BRAC</v>
      </c>
    </row>
    <row r="4697" spans="1:29" ht="16.5" customHeight="1">
      <c r="A4697" s="183"/>
      <c r="B4697" s="183" t="s">
        <v>8385</v>
      </c>
      <c r="C4697" s="195" t="s">
        <v>5033</v>
      </c>
      <c r="D4697" s="268" t="s">
        <v>5033</v>
      </c>
      <c r="E4697" s="233" t="s">
        <v>8447</v>
      </c>
      <c r="F4697" s="270" t="s">
        <v>27</v>
      </c>
      <c r="G4697" s="195" t="s">
        <v>8012</v>
      </c>
      <c r="H4697" t="s">
        <v>8312</v>
      </c>
      <c r="I4697" s="195" t="str">
        <f>IFERROR(VLOOKUP(Table[[#This Row],[Activity Details of Assistance]],WHAT!E:F,2,FALSE),"")</f>
        <v># of door</v>
      </c>
      <c r="J4697" s="195"/>
      <c r="K4697">
        <v>73</v>
      </c>
      <c r="L4697" s="195" t="s">
        <v>28</v>
      </c>
      <c r="M4697" s="293" t="s">
        <v>13</v>
      </c>
      <c r="N4697" t="s">
        <v>14</v>
      </c>
      <c r="O4697" t="s">
        <v>307</v>
      </c>
      <c r="P4697" t="s">
        <v>1599</v>
      </c>
      <c r="Q4697" t="s">
        <v>4720</v>
      </c>
      <c r="R4697" s="230">
        <v>45230</v>
      </c>
      <c r="S4697" s="230">
        <v>45474</v>
      </c>
      <c r="T4697" t="s">
        <v>8407</v>
      </c>
      <c r="U4697" s="259"/>
      <c r="V4697" s="259"/>
      <c r="W4697" s="259"/>
      <c r="X4697" s="259"/>
      <c r="Y4697" s="260"/>
      <c r="Z4697" t="s">
        <v>8439</v>
      </c>
      <c r="AA4697" t="s">
        <v>8442</v>
      </c>
      <c r="AB4697">
        <v>1847455736</v>
      </c>
      <c r="AC4697" s="261" t="str">
        <f>_xlfn.IFNA(IF(Table[[#This Row],[Programme Partner]]&lt;&gt;Table[[#This Row],[Implementing Partner]],CONCATENATE(Table[[#This Row],[Programme Partner]],"-",Table[[#This Row],[Implementing Partner]]),Table[[#This Row],[Programme Partner]]),"")</f>
        <v>BRAC</v>
      </c>
    </row>
    <row r="4698" spans="1:29" ht="16.5" customHeight="1">
      <c r="A4698" s="183"/>
      <c r="B4698" s="183" t="s">
        <v>8385</v>
      </c>
      <c r="C4698" s="195" t="s">
        <v>5033</v>
      </c>
      <c r="D4698" s="268" t="s">
        <v>5033</v>
      </c>
      <c r="E4698" s="233" t="s">
        <v>8447</v>
      </c>
      <c r="F4698" s="270" t="s">
        <v>27</v>
      </c>
      <c r="G4698" s="195" t="s">
        <v>8013</v>
      </c>
      <c r="H4698" t="s">
        <v>8286</v>
      </c>
      <c r="I4698" s="195" t="str">
        <f>IFERROR(VLOOKUP(Table[[#This Row],[Activity Details of Assistance]],WHAT!E:F,2,FALSE),"")</f>
        <v># of HP sessions at community level</v>
      </c>
      <c r="J4698" s="195"/>
      <c r="K4698">
        <v>228</v>
      </c>
      <c r="L4698" s="195" t="s">
        <v>28</v>
      </c>
      <c r="M4698" s="293" t="s">
        <v>13</v>
      </c>
      <c r="N4698" t="s">
        <v>14</v>
      </c>
      <c r="O4698" t="s">
        <v>307</v>
      </c>
      <c r="P4698" t="s">
        <v>1599</v>
      </c>
      <c r="Q4698" t="s">
        <v>4720</v>
      </c>
      <c r="R4698" s="230">
        <v>45230</v>
      </c>
      <c r="S4698" s="230">
        <v>45474</v>
      </c>
      <c r="T4698" t="s">
        <v>8407</v>
      </c>
      <c r="U4698" s="259"/>
      <c r="V4698" s="259"/>
      <c r="W4698" s="259"/>
      <c r="X4698" s="259"/>
      <c r="Y4698" s="260"/>
      <c r="Z4698" t="s">
        <v>8439</v>
      </c>
      <c r="AA4698" t="s">
        <v>8442</v>
      </c>
      <c r="AB4698">
        <v>1847455736</v>
      </c>
      <c r="AC4698" s="261" t="str">
        <f>_xlfn.IFNA(IF(Table[[#This Row],[Programme Partner]]&lt;&gt;Table[[#This Row],[Implementing Partner]],CONCATENATE(Table[[#This Row],[Programme Partner]],"-",Table[[#This Row],[Implementing Partner]]),Table[[#This Row],[Programme Partner]]),"")</f>
        <v>BRAC</v>
      </c>
    </row>
    <row r="4699" spans="1:29" ht="16.5" customHeight="1">
      <c r="A4699" s="183"/>
      <c r="B4699" s="183" t="s">
        <v>8385</v>
      </c>
      <c r="C4699" s="195" t="s">
        <v>5033</v>
      </c>
      <c r="D4699" s="268" t="s">
        <v>5033</v>
      </c>
      <c r="E4699" s="233" t="s">
        <v>8447</v>
      </c>
      <c r="F4699" s="270" t="s">
        <v>27</v>
      </c>
      <c r="G4699" s="195" t="s">
        <v>8013</v>
      </c>
      <c r="H4699" t="s">
        <v>8287</v>
      </c>
      <c r="I4699" s="195" t="str">
        <f>IFERROR(VLOOKUP(Table[[#This Row],[Activity Details of Assistance]],WHAT!E:F,2,FALSE),"")</f>
        <v># of HP sessions at HH level</v>
      </c>
      <c r="J4699" s="195"/>
      <c r="K4699">
        <v>370</v>
      </c>
      <c r="L4699" s="195" t="s">
        <v>28</v>
      </c>
      <c r="M4699" s="293" t="s">
        <v>13</v>
      </c>
      <c r="N4699" t="s">
        <v>14</v>
      </c>
      <c r="O4699" t="s">
        <v>307</v>
      </c>
      <c r="P4699" t="s">
        <v>1599</v>
      </c>
      <c r="Q4699" t="s">
        <v>4720</v>
      </c>
      <c r="R4699" s="230">
        <v>45230</v>
      </c>
      <c r="S4699" s="230">
        <v>45474</v>
      </c>
      <c r="T4699" t="s">
        <v>8407</v>
      </c>
      <c r="U4699" s="259"/>
      <c r="V4699" s="259"/>
      <c r="W4699" s="259"/>
      <c r="X4699" s="259"/>
      <c r="Y4699" s="260"/>
      <c r="Z4699" t="s">
        <v>8439</v>
      </c>
      <c r="AA4699" t="s">
        <v>8442</v>
      </c>
      <c r="AB4699">
        <v>1847455736</v>
      </c>
      <c r="AC4699" s="261" t="str">
        <f>_xlfn.IFNA(IF(Table[[#This Row],[Programme Partner]]&lt;&gt;Table[[#This Row],[Implementing Partner]],CONCATENATE(Table[[#This Row],[Programme Partner]],"-",Table[[#This Row],[Implementing Partner]]),Table[[#This Row],[Programme Partner]]),"")</f>
        <v>BRAC</v>
      </c>
    </row>
    <row r="4700" spans="1:29" ht="16.5" customHeight="1">
      <c r="A4700" s="183"/>
      <c r="B4700" s="183" t="s">
        <v>8385</v>
      </c>
      <c r="C4700" s="195" t="s">
        <v>5148</v>
      </c>
      <c r="D4700" s="268" t="s">
        <v>5087</v>
      </c>
      <c r="E4700" s="233" t="s">
        <v>5148</v>
      </c>
      <c r="F4700" s="270" t="s">
        <v>27</v>
      </c>
      <c r="G4700" s="195" t="s">
        <v>8011</v>
      </c>
      <c r="H4700" t="s">
        <v>8363</v>
      </c>
      <c r="I4700" s="195" t="str">
        <f>IFERROR(VLOOKUP(Table[[#This Row],[Activity Details of Assistance]],WHAT!E:F,2,FALSE),"")</f>
        <v># of tube well</v>
      </c>
      <c r="J4700" s="195"/>
      <c r="K4700">
        <v>111</v>
      </c>
      <c r="L4700" s="195" t="s">
        <v>28</v>
      </c>
      <c r="M4700" s="293" t="s">
        <v>13</v>
      </c>
      <c r="N4700" t="s">
        <v>14</v>
      </c>
      <c r="O4700" t="s">
        <v>309</v>
      </c>
      <c r="P4700" t="s">
        <v>1606</v>
      </c>
      <c r="Q4700" t="s">
        <v>4670</v>
      </c>
      <c r="R4700" s="230">
        <v>45230</v>
      </c>
      <c r="S4700" s="230">
        <v>45261</v>
      </c>
      <c r="T4700" t="s">
        <v>8407</v>
      </c>
      <c r="U4700" s="259"/>
      <c r="V4700" s="259"/>
      <c r="W4700" s="259"/>
      <c r="X4700" s="259"/>
      <c r="Y4700" s="260"/>
      <c r="Z4700" t="s">
        <v>8390</v>
      </c>
      <c r="AA4700" t="s">
        <v>8279</v>
      </c>
      <c r="AB4700">
        <v>1845101021</v>
      </c>
      <c r="AC4700" s="261" t="str">
        <f>_xlfn.IFNA(IF(Table[[#This Row],[Programme Partner]]&lt;&gt;Table[[#This Row],[Implementing Partner]],CONCATENATE(Table[[#This Row],[Programme Partner]],"-",Table[[#This Row],[Implementing Partner]]),Table[[#This Row],[Programme Partner]]),"")</f>
        <v>IOM-DSK</v>
      </c>
    </row>
    <row r="4701" spans="1:29" ht="16.5" customHeight="1">
      <c r="A4701" s="183"/>
      <c r="B4701" s="183" t="s">
        <v>8385</v>
      </c>
      <c r="C4701" s="195" t="s">
        <v>5148</v>
      </c>
      <c r="D4701" s="268" t="s">
        <v>5087</v>
      </c>
      <c r="E4701" s="233" t="s">
        <v>5148</v>
      </c>
      <c r="F4701" s="270" t="s">
        <v>27</v>
      </c>
      <c r="G4701" s="195" t="s">
        <v>8012</v>
      </c>
      <c r="H4701" t="s">
        <v>8364</v>
      </c>
      <c r="I4701" s="195" t="str">
        <f>IFERROR(VLOOKUP(Table[[#This Row],[Activity Details of Assistance]],WHAT!E:F,2,FALSE),"")</f>
        <v xml:space="preserve"># of door </v>
      </c>
      <c r="J4701" s="195"/>
      <c r="K4701">
        <v>58</v>
      </c>
      <c r="L4701" s="195" t="s">
        <v>28</v>
      </c>
      <c r="M4701" s="293" t="s">
        <v>13</v>
      </c>
      <c r="N4701" t="s">
        <v>14</v>
      </c>
      <c r="O4701" t="s">
        <v>309</v>
      </c>
      <c r="P4701" t="s">
        <v>1606</v>
      </c>
      <c r="Q4701" t="s">
        <v>4670</v>
      </c>
      <c r="R4701" s="230">
        <v>45230</v>
      </c>
      <c r="S4701" s="230">
        <v>45261</v>
      </c>
      <c r="T4701" t="s">
        <v>8407</v>
      </c>
      <c r="U4701" s="259"/>
      <c r="V4701" s="259"/>
      <c r="W4701" s="259"/>
      <c r="X4701" s="259"/>
      <c r="Y4701" s="260"/>
      <c r="Z4701" t="s">
        <v>8390</v>
      </c>
      <c r="AA4701" t="s">
        <v>8279</v>
      </c>
      <c r="AB4701">
        <v>1845101021</v>
      </c>
      <c r="AC4701" s="261" t="str">
        <f>_xlfn.IFNA(IF(Table[[#This Row],[Programme Partner]]&lt;&gt;Table[[#This Row],[Implementing Partner]],CONCATENATE(Table[[#This Row],[Programme Partner]],"-",Table[[#This Row],[Implementing Partner]]),Table[[#This Row],[Programme Partner]]),"")</f>
        <v>IOM-DSK</v>
      </c>
    </row>
    <row r="4702" spans="1:29" ht="16.5" customHeight="1">
      <c r="A4702" s="183"/>
      <c r="B4702" s="183" t="s">
        <v>8385</v>
      </c>
      <c r="C4702" s="195" t="s">
        <v>5148</v>
      </c>
      <c r="D4702" s="268" t="s">
        <v>5087</v>
      </c>
      <c r="E4702" s="233" t="s">
        <v>5148</v>
      </c>
      <c r="F4702" s="270" t="s">
        <v>27</v>
      </c>
      <c r="G4702" s="195" t="s">
        <v>8012</v>
      </c>
      <c r="H4702" t="s">
        <v>8365</v>
      </c>
      <c r="I4702" s="195" t="str">
        <f>IFERROR(VLOOKUP(Table[[#This Row],[Activity Details of Assistance]],WHAT!E:F,2,FALSE),"")</f>
        <v># of door</v>
      </c>
      <c r="J4702" s="195"/>
      <c r="K4702">
        <v>93</v>
      </c>
      <c r="L4702" s="195" t="s">
        <v>28</v>
      </c>
      <c r="M4702" s="293" t="s">
        <v>13</v>
      </c>
      <c r="N4702" t="s">
        <v>14</v>
      </c>
      <c r="O4702" t="s">
        <v>309</v>
      </c>
      <c r="P4702" t="s">
        <v>1606</v>
      </c>
      <c r="Q4702" t="s">
        <v>4670</v>
      </c>
      <c r="R4702" s="230">
        <v>45230</v>
      </c>
      <c r="S4702" s="230">
        <v>45261</v>
      </c>
      <c r="T4702" t="s">
        <v>8407</v>
      </c>
      <c r="U4702" s="259"/>
      <c r="V4702" s="259"/>
      <c r="W4702" s="259"/>
      <c r="X4702" s="259"/>
      <c r="Y4702" s="260"/>
      <c r="Z4702" t="s">
        <v>8390</v>
      </c>
      <c r="AA4702" t="s">
        <v>8279</v>
      </c>
      <c r="AB4702">
        <v>1845101021</v>
      </c>
      <c r="AC4702" s="261" t="str">
        <f>_xlfn.IFNA(IF(Table[[#This Row],[Programme Partner]]&lt;&gt;Table[[#This Row],[Implementing Partner]],CONCATENATE(Table[[#This Row],[Programme Partner]],"-",Table[[#This Row],[Implementing Partner]]),Table[[#This Row],[Programme Partner]]),"")</f>
        <v>IOM-DSK</v>
      </c>
    </row>
    <row r="4703" spans="1:29" ht="16.5" customHeight="1">
      <c r="A4703" s="183"/>
      <c r="B4703" s="183" t="s">
        <v>8385</v>
      </c>
      <c r="C4703" s="195" t="s">
        <v>5148</v>
      </c>
      <c r="D4703" s="268" t="s">
        <v>5087</v>
      </c>
      <c r="E4703" s="233" t="s">
        <v>5148</v>
      </c>
      <c r="F4703" s="270" t="s">
        <v>27</v>
      </c>
      <c r="G4703" s="195" t="s">
        <v>8012</v>
      </c>
      <c r="H4703" t="s">
        <v>8312</v>
      </c>
      <c r="I4703" s="195" t="str">
        <f>IFERROR(VLOOKUP(Table[[#This Row],[Activity Details of Assistance]],WHAT!E:F,2,FALSE),"")</f>
        <v># of door</v>
      </c>
      <c r="J4703" s="195"/>
      <c r="K4703">
        <v>164</v>
      </c>
      <c r="L4703" s="195" t="s">
        <v>28</v>
      </c>
      <c r="M4703" s="293" t="s">
        <v>13</v>
      </c>
      <c r="N4703" t="s">
        <v>14</v>
      </c>
      <c r="O4703" t="s">
        <v>309</v>
      </c>
      <c r="P4703" t="s">
        <v>1606</v>
      </c>
      <c r="Q4703" t="s">
        <v>4670</v>
      </c>
      <c r="R4703" s="230">
        <v>45230</v>
      </c>
      <c r="S4703" s="230">
        <v>45261</v>
      </c>
      <c r="T4703" t="s">
        <v>8407</v>
      </c>
      <c r="U4703" s="259"/>
      <c r="V4703" s="259"/>
      <c r="W4703" s="259"/>
      <c r="X4703" s="259"/>
      <c r="Y4703" s="260"/>
      <c r="Z4703" t="s">
        <v>8390</v>
      </c>
      <c r="AA4703" t="s">
        <v>8279</v>
      </c>
      <c r="AB4703">
        <v>1845101021</v>
      </c>
      <c r="AC4703" s="261" t="str">
        <f>_xlfn.IFNA(IF(Table[[#This Row],[Programme Partner]]&lt;&gt;Table[[#This Row],[Implementing Partner]],CONCATENATE(Table[[#This Row],[Programme Partner]],"-",Table[[#This Row],[Implementing Partner]]),Table[[#This Row],[Programme Partner]]),"")</f>
        <v>IOM-DSK</v>
      </c>
    </row>
    <row r="4704" spans="1:29" ht="16.5" customHeight="1">
      <c r="A4704" s="183"/>
      <c r="B4704" s="183" t="s">
        <v>8385</v>
      </c>
      <c r="C4704" s="195" t="s">
        <v>5148</v>
      </c>
      <c r="D4704" s="268" t="s">
        <v>5087</v>
      </c>
      <c r="E4704" s="233" t="s">
        <v>5148</v>
      </c>
      <c r="F4704" s="270" t="s">
        <v>27</v>
      </c>
      <c r="G4704" s="195" t="s">
        <v>8013</v>
      </c>
      <c r="H4704" t="s">
        <v>8322</v>
      </c>
      <c r="I4704" s="195" t="str">
        <f>IFERROR(VLOOKUP(Table[[#This Row],[Activity Details of Assistance]],WHAT!E:F,2,FALSE),"")</f>
        <v># of female in reproductive age</v>
      </c>
      <c r="J4704" s="195"/>
      <c r="K4704">
        <v>2793</v>
      </c>
      <c r="L4704" s="195" t="s">
        <v>28</v>
      </c>
      <c r="M4704" s="293" t="s">
        <v>13</v>
      </c>
      <c r="N4704" t="s">
        <v>14</v>
      </c>
      <c r="O4704" t="s">
        <v>309</v>
      </c>
      <c r="P4704" t="s">
        <v>1606</v>
      </c>
      <c r="Q4704" t="s">
        <v>4670</v>
      </c>
      <c r="R4704" s="230">
        <v>45230</v>
      </c>
      <c r="S4704" s="230">
        <v>45261</v>
      </c>
      <c r="T4704" t="s">
        <v>8407</v>
      </c>
      <c r="U4704" s="259"/>
      <c r="V4704" s="259"/>
      <c r="W4704" s="259"/>
      <c r="X4704" s="259"/>
      <c r="Y4704" s="260"/>
      <c r="Z4704" t="s">
        <v>8390</v>
      </c>
      <c r="AA4704" t="s">
        <v>8279</v>
      </c>
      <c r="AB4704">
        <v>1845101021</v>
      </c>
      <c r="AC4704" s="261" t="str">
        <f>_xlfn.IFNA(IF(Table[[#This Row],[Programme Partner]]&lt;&gt;Table[[#This Row],[Implementing Partner]],CONCATENATE(Table[[#This Row],[Programme Partner]],"-",Table[[#This Row],[Implementing Partner]]),Table[[#This Row],[Programme Partner]]),"")</f>
        <v>IOM-DSK</v>
      </c>
    </row>
    <row r="4705" spans="1:29" ht="16.5" customHeight="1">
      <c r="A4705" s="183"/>
      <c r="B4705" s="183" t="s">
        <v>8385</v>
      </c>
      <c r="C4705" s="195" t="s">
        <v>5148</v>
      </c>
      <c r="D4705" s="268" t="s">
        <v>5087</v>
      </c>
      <c r="E4705" s="233" t="s">
        <v>5148</v>
      </c>
      <c r="F4705" s="270" t="s">
        <v>27</v>
      </c>
      <c r="G4705" s="195" t="s">
        <v>8014</v>
      </c>
      <c r="H4705" t="s">
        <v>8313</v>
      </c>
      <c r="I4705" s="195" t="str">
        <f>IFERROR(VLOOKUP(Table[[#This Row],[Activity Details of Assistance]],WHAT!E:F,2,FALSE),"")</f>
        <v># of campaign per camp </v>
      </c>
      <c r="J4705" s="195"/>
      <c r="K4705">
        <v>8</v>
      </c>
      <c r="L4705" s="195" t="s">
        <v>28</v>
      </c>
      <c r="M4705" s="293" t="s">
        <v>13</v>
      </c>
      <c r="N4705" t="s">
        <v>14</v>
      </c>
      <c r="O4705" t="s">
        <v>309</v>
      </c>
      <c r="P4705" t="s">
        <v>1606</v>
      </c>
      <c r="Q4705" t="s">
        <v>4670</v>
      </c>
      <c r="R4705" s="230">
        <v>45230</v>
      </c>
      <c r="S4705" s="230">
        <v>45261</v>
      </c>
      <c r="T4705" t="s">
        <v>8407</v>
      </c>
      <c r="U4705" s="259"/>
      <c r="V4705" s="259"/>
      <c r="W4705" s="259"/>
      <c r="X4705" s="259"/>
      <c r="Y4705" s="260"/>
      <c r="Z4705" t="s">
        <v>8390</v>
      </c>
      <c r="AA4705" t="s">
        <v>8279</v>
      </c>
      <c r="AB4705">
        <v>1845101021</v>
      </c>
      <c r="AC4705" s="261" t="str">
        <f>_xlfn.IFNA(IF(Table[[#This Row],[Programme Partner]]&lt;&gt;Table[[#This Row],[Implementing Partner]],CONCATENATE(Table[[#This Row],[Programme Partner]],"-",Table[[#This Row],[Implementing Partner]]),Table[[#This Row],[Programme Partner]]),"")</f>
        <v>IOM-DSK</v>
      </c>
    </row>
    <row r="4706" spans="1:29" ht="16.5" customHeight="1">
      <c r="A4706" s="183"/>
      <c r="B4706" s="183" t="s">
        <v>8385</v>
      </c>
      <c r="C4706" s="195" t="s">
        <v>5148</v>
      </c>
      <c r="D4706" s="268" t="s">
        <v>5087</v>
      </c>
      <c r="E4706" s="233" t="s">
        <v>5148</v>
      </c>
      <c r="F4706" s="270" t="s">
        <v>27</v>
      </c>
      <c r="G4706" s="195" t="s">
        <v>8014</v>
      </c>
      <c r="H4706" t="s">
        <v>8401</v>
      </c>
      <c r="I4706" s="195" t="str">
        <f>IFERROR(VLOOKUP(Table[[#This Row],[Activity Details of Assistance]],WHAT!E:F,2,FALSE),"")</f>
        <v># of household</v>
      </c>
      <c r="J4706" s="195"/>
      <c r="K4706">
        <v>2957</v>
      </c>
      <c r="L4706" s="195" t="s">
        <v>28</v>
      </c>
      <c r="M4706" s="293" t="s">
        <v>13</v>
      </c>
      <c r="N4706" t="s">
        <v>14</v>
      </c>
      <c r="O4706" t="s">
        <v>309</v>
      </c>
      <c r="P4706" t="s">
        <v>1606</v>
      </c>
      <c r="Q4706" t="s">
        <v>4670</v>
      </c>
      <c r="R4706" s="230">
        <v>45230</v>
      </c>
      <c r="S4706" s="230">
        <v>45261</v>
      </c>
      <c r="T4706" t="s">
        <v>8407</v>
      </c>
      <c r="U4706" s="259"/>
      <c r="V4706" s="259"/>
      <c r="W4706" s="259"/>
      <c r="X4706" s="259"/>
      <c r="Y4706" s="260"/>
      <c r="Z4706" t="s">
        <v>8390</v>
      </c>
      <c r="AA4706" t="s">
        <v>8279</v>
      </c>
      <c r="AB4706">
        <v>1845101021</v>
      </c>
      <c r="AC4706" s="261" t="str">
        <f>_xlfn.IFNA(IF(Table[[#This Row],[Programme Partner]]&lt;&gt;Table[[#This Row],[Implementing Partner]],CONCATENATE(Table[[#This Row],[Programme Partner]],"-",Table[[#This Row],[Implementing Partner]]),Table[[#This Row],[Programme Partner]]),"")</f>
        <v>IOM-DSK</v>
      </c>
    </row>
    <row r="4707" spans="1:29" ht="16.5" customHeight="1">
      <c r="A4707" s="183"/>
      <c r="B4707" s="183" t="s">
        <v>8385</v>
      </c>
      <c r="C4707" s="195" t="s">
        <v>5148</v>
      </c>
      <c r="D4707" s="268" t="s">
        <v>5087</v>
      </c>
      <c r="E4707" s="233" t="s">
        <v>5148</v>
      </c>
      <c r="F4707" s="270" t="s">
        <v>27</v>
      </c>
      <c r="G4707" s="195" t="s">
        <v>8011</v>
      </c>
      <c r="H4707" t="s">
        <v>8363</v>
      </c>
      <c r="I4707" s="195" t="str">
        <f>IFERROR(VLOOKUP(Table[[#This Row],[Activity Details of Assistance]],WHAT!E:F,2,FALSE),"")</f>
        <v># of tube well</v>
      </c>
      <c r="J4707" s="195"/>
      <c r="K4707">
        <v>302</v>
      </c>
      <c r="L4707" s="195" t="s">
        <v>28</v>
      </c>
      <c r="M4707" s="293" t="s">
        <v>13</v>
      </c>
      <c r="N4707" t="s">
        <v>14</v>
      </c>
      <c r="O4707" t="s">
        <v>309</v>
      </c>
      <c r="P4707" t="s">
        <v>1606</v>
      </c>
      <c r="Q4707" t="s">
        <v>4672</v>
      </c>
      <c r="R4707" s="230">
        <v>45230</v>
      </c>
      <c r="S4707" s="230">
        <v>45261</v>
      </c>
      <c r="T4707" t="s">
        <v>8407</v>
      </c>
      <c r="U4707" s="259"/>
      <c r="V4707" s="259"/>
      <c r="W4707" s="259"/>
      <c r="X4707" s="259"/>
      <c r="Y4707" s="260"/>
      <c r="Z4707" t="s">
        <v>8390</v>
      </c>
      <c r="AA4707" t="s">
        <v>8279</v>
      </c>
      <c r="AB4707">
        <v>1845101021</v>
      </c>
      <c r="AC4707" s="261" t="str">
        <f>_xlfn.IFNA(IF(Table[[#This Row],[Programme Partner]]&lt;&gt;Table[[#This Row],[Implementing Partner]],CONCATENATE(Table[[#This Row],[Programme Partner]],"-",Table[[#This Row],[Implementing Partner]]),Table[[#This Row],[Programme Partner]]),"")</f>
        <v>IOM-DSK</v>
      </c>
    </row>
    <row r="4708" spans="1:29" ht="16.5" customHeight="1">
      <c r="A4708" s="183"/>
      <c r="B4708" s="183" t="s">
        <v>8385</v>
      </c>
      <c r="C4708" s="195" t="s">
        <v>5148</v>
      </c>
      <c r="D4708" s="268" t="s">
        <v>5087</v>
      </c>
      <c r="E4708" s="233" t="s">
        <v>5148</v>
      </c>
      <c r="F4708" s="270" t="s">
        <v>27</v>
      </c>
      <c r="G4708" s="195" t="s">
        <v>8012</v>
      </c>
      <c r="H4708" t="s">
        <v>8364</v>
      </c>
      <c r="I4708" s="195" t="str">
        <f>IFERROR(VLOOKUP(Table[[#This Row],[Activity Details of Assistance]],WHAT!E:F,2,FALSE),"")</f>
        <v xml:space="preserve"># of door </v>
      </c>
      <c r="J4708" s="195"/>
      <c r="K4708">
        <v>83</v>
      </c>
      <c r="L4708" s="195" t="s">
        <v>28</v>
      </c>
      <c r="M4708" s="293" t="s">
        <v>13</v>
      </c>
      <c r="N4708" t="s">
        <v>14</v>
      </c>
      <c r="O4708" t="s">
        <v>309</v>
      </c>
      <c r="P4708" t="s">
        <v>1606</v>
      </c>
      <c r="Q4708" t="s">
        <v>4672</v>
      </c>
      <c r="R4708" s="230">
        <v>45230</v>
      </c>
      <c r="S4708" s="230">
        <v>45261</v>
      </c>
      <c r="T4708" t="s">
        <v>8407</v>
      </c>
      <c r="U4708" s="259"/>
      <c r="V4708" s="259"/>
      <c r="W4708" s="259"/>
      <c r="X4708" s="259"/>
      <c r="Y4708" s="260"/>
      <c r="Z4708" t="s">
        <v>8390</v>
      </c>
      <c r="AA4708" t="s">
        <v>8279</v>
      </c>
      <c r="AB4708">
        <v>1845101021</v>
      </c>
      <c r="AC4708" s="261" t="str">
        <f>_xlfn.IFNA(IF(Table[[#This Row],[Programme Partner]]&lt;&gt;Table[[#This Row],[Implementing Partner]],CONCATENATE(Table[[#This Row],[Programme Partner]],"-",Table[[#This Row],[Implementing Partner]]),Table[[#This Row],[Programme Partner]]),"")</f>
        <v>IOM-DSK</v>
      </c>
    </row>
    <row r="4709" spans="1:29" ht="16.5" customHeight="1">
      <c r="A4709" s="183"/>
      <c r="B4709" s="183" t="s">
        <v>8385</v>
      </c>
      <c r="C4709" s="195" t="s">
        <v>5148</v>
      </c>
      <c r="D4709" s="268" t="s">
        <v>5087</v>
      </c>
      <c r="E4709" s="233" t="s">
        <v>5148</v>
      </c>
      <c r="F4709" s="270" t="s">
        <v>27</v>
      </c>
      <c r="G4709" s="195" t="s">
        <v>8012</v>
      </c>
      <c r="H4709" t="s">
        <v>8365</v>
      </c>
      <c r="I4709" s="195" t="str">
        <f>IFERROR(VLOOKUP(Table[[#This Row],[Activity Details of Assistance]],WHAT!E:F,2,FALSE),"")</f>
        <v># of door</v>
      </c>
      <c r="J4709" s="195"/>
      <c r="K4709">
        <v>141</v>
      </c>
      <c r="L4709" s="195" t="s">
        <v>28</v>
      </c>
      <c r="M4709" s="293" t="s">
        <v>13</v>
      </c>
      <c r="N4709" t="s">
        <v>14</v>
      </c>
      <c r="O4709" t="s">
        <v>309</v>
      </c>
      <c r="P4709" t="s">
        <v>1606</v>
      </c>
      <c r="Q4709" t="s">
        <v>4672</v>
      </c>
      <c r="R4709" s="230">
        <v>45230</v>
      </c>
      <c r="S4709" s="230">
        <v>45261</v>
      </c>
      <c r="T4709" t="s">
        <v>8407</v>
      </c>
      <c r="U4709" s="259"/>
      <c r="V4709" s="259"/>
      <c r="W4709" s="259"/>
      <c r="X4709" s="259"/>
      <c r="Y4709" s="260"/>
      <c r="Z4709" t="s">
        <v>8390</v>
      </c>
      <c r="AA4709" t="s">
        <v>8279</v>
      </c>
      <c r="AB4709">
        <v>1845101021</v>
      </c>
      <c r="AC4709" s="261" t="str">
        <f>_xlfn.IFNA(IF(Table[[#This Row],[Programme Partner]]&lt;&gt;Table[[#This Row],[Implementing Partner]],CONCATENATE(Table[[#This Row],[Programme Partner]],"-",Table[[#This Row],[Implementing Partner]]),Table[[#This Row],[Programme Partner]]),"")</f>
        <v>IOM-DSK</v>
      </c>
    </row>
    <row r="4710" spans="1:29" ht="16.5" customHeight="1">
      <c r="A4710" s="183"/>
      <c r="B4710" s="183" t="s">
        <v>8385</v>
      </c>
      <c r="C4710" s="195" t="s">
        <v>5148</v>
      </c>
      <c r="D4710" s="268" t="s">
        <v>5087</v>
      </c>
      <c r="E4710" s="233" t="s">
        <v>5148</v>
      </c>
      <c r="F4710" s="270" t="s">
        <v>27</v>
      </c>
      <c r="G4710" s="195" t="s">
        <v>8012</v>
      </c>
      <c r="H4710" t="s">
        <v>8312</v>
      </c>
      <c r="I4710" s="195" t="str">
        <f>IFERROR(VLOOKUP(Table[[#This Row],[Activity Details of Assistance]],WHAT!E:F,2,FALSE),"")</f>
        <v># of door</v>
      </c>
      <c r="J4710" s="195"/>
      <c r="K4710">
        <v>202</v>
      </c>
      <c r="L4710" s="195" t="s">
        <v>28</v>
      </c>
      <c r="M4710" s="293" t="s">
        <v>13</v>
      </c>
      <c r="N4710" t="s">
        <v>14</v>
      </c>
      <c r="O4710" t="s">
        <v>309</v>
      </c>
      <c r="P4710" t="s">
        <v>1606</v>
      </c>
      <c r="Q4710" t="s">
        <v>4672</v>
      </c>
      <c r="R4710" s="230">
        <v>45230</v>
      </c>
      <c r="S4710" s="230">
        <v>45261</v>
      </c>
      <c r="T4710" t="s">
        <v>8407</v>
      </c>
      <c r="U4710" s="259"/>
      <c r="V4710" s="259"/>
      <c r="W4710" s="259"/>
      <c r="X4710" s="259"/>
      <c r="Y4710" s="260"/>
      <c r="Z4710" t="s">
        <v>8390</v>
      </c>
      <c r="AA4710" t="s">
        <v>8279</v>
      </c>
      <c r="AB4710">
        <v>1845101021</v>
      </c>
      <c r="AC4710" s="261" t="str">
        <f>_xlfn.IFNA(IF(Table[[#This Row],[Programme Partner]]&lt;&gt;Table[[#This Row],[Implementing Partner]],CONCATENATE(Table[[#This Row],[Programme Partner]],"-",Table[[#This Row],[Implementing Partner]]),Table[[#This Row],[Programme Partner]]),"")</f>
        <v>IOM-DSK</v>
      </c>
    </row>
    <row r="4711" spans="1:29" ht="16.5" customHeight="1">
      <c r="A4711" s="183"/>
      <c r="B4711" s="183" t="s">
        <v>8385</v>
      </c>
      <c r="C4711" s="195" t="s">
        <v>5148</v>
      </c>
      <c r="D4711" s="268" t="s">
        <v>5087</v>
      </c>
      <c r="E4711" s="233" t="s">
        <v>5148</v>
      </c>
      <c r="F4711" s="270" t="s">
        <v>27</v>
      </c>
      <c r="G4711" s="195" t="s">
        <v>8013</v>
      </c>
      <c r="H4711" t="s">
        <v>8322</v>
      </c>
      <c r="I4711" s="195" t="str">
        <f>IFERROR(VLOOKUP(Table[[#This Row],[Activity Details of Assistance]],WHAT!E:F,2,FALSE),"")</f>
        <v># of female in reproductive age</v>
      </c>
      <c r="J4711" s="195"/>
      <c r="K4711">
        <v>3626</v>
      </c>
      <c r="L4711" s="195" t="s">
        <v>28</v>
      </c>
      <c r="M4711" s="293" t="s">
        <v>13</v>
      </c>
      <c r="N4711" t="s">
        <v>14</v>
      </c>
      <c r="O4711" t="s">
        <v>309</v>
      </c>
      <c r="P4711" t="s">
        <v>1606</v>
      </c>
      <c r="Q4711" t="s">
        <v>4672</v>
      </c>
      <c r="R4711" s="230">
        <v>45230</v>
      </c>
      <c r="S4711" s="230">
        <v>45261</v>
      </c>
      <c r="T4711" t="s">
        <v>8407</v>
      </c>
      <c r="U4711" s="259"/>
      <c r="V4711" s="259"/>
      <c r="W4711" s="259"/>
      <c r="X4711" s="259"/>
      <c r="Y4711" s="260"/>
      <c r="Z4711" t="s">
        <v>8390</v>
      </c>
      <c r="AA4711" t="s">
        <v>8279</v>
      </c>
      <c r="AB4711">
        <v>1845101021</v>
      </c>
      <c r="AC4711" s="261" t="str">
        <f>_xlfn.IFNA(IF(Table[[#This Row],[Programme Partner]]&lt;&gt;Table[[#This Row],[Implementing Partner]],CONCATENATE(Table[[#This Row],[Programme Partner]],"-",Table[[#This Row],[Implementing Partner]]),Table[[#This Row],[Programme Partner]]),"")</f>
        <v>IOM-DSK</v>
      </c>
    </row>
    <row r="4712" spans="1:29" ht="16.5" customHeight="1">
      <c r="A4712" s="183"/>
      <c r="B4712" s="183" t="s">
        <v>8385</v>
      </c>
      <c r="C4712" s="195" t="s">
        <v>5148</v>
      </c>
      <c r="D4712" s="268" t="s">
        <v>5087</v>
      </c>
      <c r="E4712" s="233" t="s">
        <v>5148</v>
      </c>
      <c r="F4712" s="270" t="s">
        <v>27</v>
      </c>
      <c r="G4712" s="195" t="s">
        <v>8014</v>
      </c>
      <c r="H4712" t="s">
        <v>8313</v>
      </c>
      <c r="I4712" s="195" t="str">
        <f>IFERROR(VLOOKUP(Table[[#This Row],[Activity Details of Assistance]],WHAT!E:F,2,FALSE),"")</f>
        <v># of campaign per camp </v>
      </c>
      <c r="J4712" s="195"/>
      <c r="K4712">
        <v>3</v>
      </c>
      <c r="L4712" s="195" t="s">
        <v>28</v>
      </c>
      <c r="M4712" s="293" t="s">
        <v>13</v>
      </c>
      <c r="N4712" t="s">
        <v>14</v>
      </c>
      <c r="O4712" t="s">
        <v>309</v>
      </c>
      <c r="P4712" t="s">
        <v>1606</v>
      </c>
      <c r="Q4712" t="s">
        <v>4672</v>
      </c>
      <c r="R4712" s="230">
        <v>45230</v>
      </c>
      <c r="S4712" s="230">
        <v>45261</v>
      </c>
      <c r="T4712" t="s">
        <v>8407</v>
      </c>
      <c r="U4712" s="259"/>
      <c r="V4712" s="259"/>
      <c r="W4712" s="259"/>
      <c r="X4712" s="259"/>
      <c r="Y4712" s="260"/>
      <c r="Z4712" t="s">
        <v>8390</v>
      </c>
      <c r="AA4712" t="s">
        <v>8279</v>
      </c>
      <c r="AB4712">
        <v>1845101021</v>
      </c>
      <c r="AC4712" s="261" t="str">
        <f>_xlfn.IFNA(IF(Table[[#This Row],[Programme Partner]]&lt;&gt;Table[[#This Row],[Implementing Partner]],CONCATENATE(Table[[#This Row],[Programme Partner]],"-",Table[[#This Row],[Implementing Partner]]),Table[[#This Row],[Programme Partner]]),"")</f>
        <v>IOM-DSK</v>
      </c>
    </row>
    <row r="4713" spans="1:29" ht="16.5" customHeight="1">
      <c r="A4713" s="183"/>
      <c r="B4713" s="183" t="s">
        <v>8385</v>
      </c>
      <c r="C4713" s="195" t="s">
        <v>5148</v>
      </c>
      <c r="D4713" s="268" t="s">
        <v>5087</v>
      </c>
      <c r="E4713" s="233" t="s">
        <v>5148</v>
      </c>
      <c r="F4713" s="270" t="s">
        <v>27</v>
      </c>
      <c r="G4713" s="195" t="s">
        <v>8014</v>
      </c>
      <c r="H4713" t="s">
        <v>8404</v>
      </c>
      <c r="I4713" s="195" t="str">
        <f>IFERROR(VLOOKUP(Table[[#This Row],[Activity Details of Assistance]],WHAT!E:F,2,FALSE),"")</f>
        <v># of 10L bin</v>
      </c>
      <c r="J4713" s="195"/>
      <c r="K4713">
        <v>8498</v>
      </c>
      <c r="L4713" s="195" t="s">
        <v>28</v>
      </c>
      <c r="M4713" s="293" t="s">
        <v>13</v>
      </c>
      <c r="N4713" t="s">
        <v>14</v>
      </c>
      <c r="O4713" t="s">
        <v>309</v>
      </c>
      <c r="P4713" t="s">
        <v>1606</v>
      </c>
      <c r="Q4713" t="s">
        <v>4672</v>
      </c>
      <c r="R4713" s="230">
        <v>45230</v>
      </c>
      <c r="S4713" s="230">
        <v>45261</v>
      </c>
      <c r="T4713" t="s">
        <v>8407</v>
      </c>
      <c r="U4713" s="259"/>
      <c r="V4713" s="259"/>
      <c r="W4713" s="259"/>
      <c r="X4713" s="259"/>
      <c r="Y4713" s="260"/>
      <c r="Z4713" t="s">
        <v>8390</v>
      </c>
      <c r="AA4713" t="s">
        <v>8279</v>
      </c>
      <c r="AB4713">
        <v>1845101021</v>
      </c>
      <c r="AC4713" s="261" t="str">
        <f>_xlfn.IFNA(IF(Table[[#This Row],[Programme Partner]]&lt;&gt;Table[[#This Row],[Implementing Partner]],CONCATENATE(Table[[#This Row],[Programme Partner]],"-",Table[[#This Row],[Implementing Partner]]),Table[[#This Row],[Programme Partner]]),"")</f>
        <v>IOM-DSK</v>
      </c>
    </row>
    <row r="4714" spans="1:29" ht="16.5" customHeight="1">
      <c r="A4714" s="183"/>
      <c r="B4714" s="183" t="s">
        <v>8385</v>
      </c>
      <c r="C4714" s="195" t="s">
        <v>5148</v>
      </c>
      <c r="D4714" s="268" t="s">
        <v>5087</v>
      </c>
      <c r="E4714" s="233" t="s">
        <v>5148</v>
      </c>
      <c r="F4714" s="270" t="s">
        <v>27</v>
      </c>
      <c r="G4714" s="195" t="s">
        <v>8014</v>
      </c>
      <c r="H4714" t="s">
        <v>8401</v>
      </c>
      <c r="I4714" s="195" t="str">
        <f>IFERROR(VLOOKUP(Table[[#This Row],[Activity Details of Assistance]],WHAT!E:F,2,FALSE),"")</f>
        <v># of household</v>
      </c>
      <c r="J4714" s="195"/>
      <c r="K4714">
        <v>4134</v>
      </c>
      <c r="L4714" s="195" t="s">
        <v>28</v>
      </c>
      <c r="M4714" s="293" t="s">
        <v>13</v>
      </c>
      <c r="N4714" t="s">
        <v>14</v>
      </c>
      <c r="O4714" t="s">
        <v>309</v>
      </c>
      <c r="P4714" t="s">
        <v>1606</v>
      </c>
      <c r="Q4714" t="s">
        <v>4672</v>
      </c>
      <c r="R4714" s="230">
        <v>45230</v>
      </c>
      <c r="S4714" s="230">
        <v>45261</v>
      </c>
      <c r="T4714" t="s">
        <v>8407</v>
      </c>
      <c r="U4714" s="259"/>
      <c r="V4714" s="259"/>
      <c r="W4714" s="259"/>
      <c r="X4714" s="259"/>
      <c r="Y4714" s="260"/>
      <c r="Z4714" t="s">
        <v>8390</v>
      </c>
      <c r="AA4714" t="s">
        <v>8279</v>
      </c>
      <c r="AB4714">
        <v>1845101021</v>
      </c>
      <c r="AC4714" s="261" t="str">
        <f>_xlfn.IFNA(IF(Table[[#This Row],[Programme Partner]]&lt;&gt;Table[[#This Row],[Implementing Partner]],CONCATENATE(Table[[#This Row],[Programme Partner]],"-",Table[[#This Row],[Implementing Partner]]),Table[[#This Row],[Programme Partner]]),"")</f>
        <v>IOM-DSK</v>
      </c>
    </row>
    <row r="4715" spans="1:29" ht="16.5" customHeight="1">
      <c r="A4715" s="183"/>
      <c r="B4715" s="183" t="s">
        <v>8385</v>
      </c>
      <c r="C4715" s="195" t="s">
        <v>5273</v>
      </c>
      <c r="D4715" s="268" t="s">
        <v>5033</v>
      </c>
      <c r="E4715" s="233" t="s">
        <v>5273</v>
      </c>
      <c r="F4715" s="270" t="s">
        <v>27</v>
      </c>
      <c r="G4715" s="195" t="s">
        <v>8011</v>
      </c>
      <c r="H4715" t="s">
        <v>8363</v>
      </c>
      <c r="I4715" s="195" t="str">
        <f>IFERROR(VLOOKUP(Table[[#This Row],[Activity Details of Assistance]],WHAT!E:F,2,FALSE),"")</f>
        <v># of tube well</v>
      </c>
      <c r="J4715" s="195"/>
      <c r="K4715">
        <v>236</v>
      </c>
      <c r="L4715" s="195" t="s">
        <v>28</v>
      </c>
      <c r="M4715" s="293" t="s">
        <v>13</v>
      </c>
      <c r="N4715" t="s">
        <v>14</v>
      </c>
      <c r="O4715" t="s">
        <v>309</v>
      </c>
      <c r="P4715" t="s">
        <v>1606</v>
      </c>
      <c r="Q4715" t="s">
        <v>6477</v>
      </c>
      <c r="R4715" s="230">
        <v>45230</v>
      </c>
      <c r="S4715" s="230">
        <v>45261</v>
      </c>
      <c r="T4715" t="s">
        <v>8407</v>
      </c>
      <c r="U4715" s="259"/>
      <c r="V4715" s="259"/>
      <c r="W4715" s="259"/>
      <c r="X4715" s="259"/>
      <c r="Y4715" s="260"/>
      <c r="Z4715" t="s">
        <v>8375</v>
      </c>
      <c r="AA4715" t="s">
        <v>8376</v>
      </c>
      <c r="AB4715">
        <v>1847456121</v>
      </c>
      <c r="AC4715" s="261" t="str">
        <f>_xlfn.IFNA(IF(Table[[#This Row],[Programme Partner]]&lt;&gt;Table[[#This Row],[Implementing Partner]],CONCATENATE(Table[[#This Row],[Programme Partner]],"-",Table[[#This Row],[Implementing Partner]]),Table[[#This Row],[Programme Partner]]),"")</f>
        <v>UNHCR-BRAC</v>
      </c>
    </row>
    <row r="4716" spans="1:29" ht="16.5" customHeight="1">
      <c r="A4716" s="183"/>
      <c r="B4716" s="183" t="s">
        <v>8385</v>
      </c>
      <c r="C4716" s="195" t="s">
        <v>5273</v>
      </c>
      <c r="D4716" s="268" t="s">
        <v>5033</v>
      </c>
      <c r="E4716" s="233" t="s">
        <v>5273</v>
      </c>
      <c r="F4716" s="270" t="s">
        <v>27</v>
      </c>
      <c r="G4716" s="195" t="s">
        <v>8012</v>
      </c>
      <c r="H4716" t="s">
        <v>8323</v>
      </c>
      <c r="I4716" s="195" t="str">
        <f>IFERROR(VLOOKUP(Table[[#This Row],[Activity Details of Assistance]],WHAT!E:F,2,FALSE),"")</f>
        <v xml:space="preserve"># of door </v>
      </c>
      <c r="J4716" s="195"/>
      <c r="K4716">
        <v>8</v>
      </c>
      <c r="L4716" s="195" t="s">
        <v>28</v>
      </c>
      <c r="M4716" s="293" t="s">
        <v>13</v>
      </c>
      <c r="N4716" t="s">
        <v>14</v>
      </c>
      <c r="O4716" t="s">
        <v>309</v>
      </c>
      <c r="P4716" t="s">
        <v>1606</v>
      </c>
      <c r="Q4716" t="s">
        <v>6477</v>
      </c>
      <c r="R4716" s="230">
        <v>45230</v>
      </c>
      <c r="S4716" s="230">
        <v>45261</v>
      </c>
      <c r="T4716" t="s">
        <v>8407</v>
      </c>
      <c r="U4716" s="259"/>
      <c r="V4716" s="259"/>
      <c r="W4716" s="259"/>
      <c r="X4716" s="259"/>
      <c r="Y4716" s="260"/>
      <c r="Z4716" t="s">
        <v>8375</v>
      </c>
      <c r="AA4716" t="s">
        <v>8376</v>
      </c>
      <c r="AB4716">
        <v>1847456121</v>
      </c>
      <c r="AC4716" s="261" t="str">
        <f>_xlfn.IFNA(IF(Table[[#This Row],[Programme Partner]]&lt;&gt;Table[[#This Row],[Implementing Partner]],CONCATENATE(Table[[#This Row],[Programme Partner]],"-",Table[[#This Row],[Implementing Partner]]),Table[[#This Row],[Programme Partner]]),"")</f>
        <v>UNHCR-BRAC</v>
      </c>
    </row>
    <row r="4717" spans="1:29" ht="16.5" customHeight="1">
      <c r="A4717" s="183"/>
      <c r="B4717" s="183" t="s">
        <v>8385</v>
      </c>
      <c r="C4717" s="195" t="s">
        <v>5273</v>
      </c>
      <c r="D4717" s="268" t="s">
        <v>5033</v>
      </c>
      <c r="E4717" s="233" t="s">
        <v>5273</v>
      </c>
      <c r="F4717" s="270" t="s">
        <v>27</v>
      </c>
      <c r="G4717" s="195" t="s">
        <v>8012</v>
      </c>
      <c r="H4717" t="s">
        <v>8364</v>
      </c>
      <c r="I4717" s="195" t="str">
        <f>IFERROR(VLOOKUP(Table[[#This Row],[Activity Details of Assistance]],WHAT!E:F,2,FALSE),"")</f>
        <v xml:space="preserve"># of door </v>
      </c>
      <c r="J4717" s="195"/>
      <c r="K4717">
        <v>18</v>
      </c>
      <c r="L4717" s="195" t="s">
        <v>28</v>
      </c>
      <c r="M4717" s="293" t="s">
        <v>13</v>
      </c>
      <c r="N4717" t="s">
        <v>14</v>
      </c>
      <c r="O4717" t="s">
        <v>309</v>
      </c>
      <c r="P4717" t="s">
        <v>1606</v>
      </c>
      <c r="Q4717" t="s">
        <v>6477</v>
      </c>
      <c r="R4717" s="230">
        <v>45230</v>
      </c>
      <c r="S4717" s="230">
        <v>45261</v>
      </c>
      <c r="T4717" t="s">
        <v>8407</v>
      </c>
      <c r="U4717" s="259"/>
      <c r="V4717" s="259"/>
      <c r="W4717" s="259"/>
      <c r="X4717" s="259"/>
      <c r="Y4717" s="260"/>
      <c r="Z4717" t="s">
        <v>8375</v>
      </c>
      <c r="AA4717" t="s">
        <v>8376</v>
      </c>
      <c r="AB4717">
        <v>1847456121</v>
      </c>
      <c r="AC4717" s="261" t="str">
        <f>_xlfn.IFNA(IF(Table[[#This Row],[Programme Partner]]&lt;&gt;Table[[#This Row],[Implementing Partner]],CONCATENATE(Table[[#This Row],[Programme Partner]],"-",Table[[#This Row],[Implementing Partner]]),Table[[#This Row],[Programme Partner]]),"")</f>
        <v>UNHCR-BRAC</v>
      </c>
    </row>
    <row r="4718" spans="1:29" ht="16.5" customHeight="1">
      <c r="A4718" s="183"/>
      <c r="B4718" s="183" t="s">
        <v>8385</v>
      </c>
      <c r="C4718" s="195" t="s">
        <v>5273</v>
      </c>
      <c r="D4718" s="268" t="s">
        <v>5033</v>
      </c>
      <c r="E4718" s="233" t="s">
        <v>5273</v>
      </c>
      <c r="F4718" s="270" t="s">
        <v>27</v>
      </c>
      <c r="G4718" s="195" t="s">
        <v>8012</v>
      </c>
      <c r="H4718" t="s">
        <v>8403</v>
      </c>
      <c r="I4718" s="195" t="str">
        <f>IFERROR(VLOOKUP(Table[[#This Row],[Activity Details of Assistance]],WHAT!E:F,2,FALSE),"")</f>
        <v># of door</v>
      </c>
      <c r="J4718" s="195"/>
      <c r="K4718">
        <v>8</v>
      </c>
      <c r="L4718" s="195" t="s">
        <v>28</v>
      </c>
      <c r="M4718" s="293" t="s">
        <v>13</v>
      </c>
      <c r="N4718" t="s">
        <v>14</v>
      </c>
      <c r="O4718" t="s">
        <v>309</v>
      </c>
      <c r="P4718" t="s">
        <v>1606</v>
      </c>
      <c r="Q4718" t="s">
        <v>6477</v>
      </c>
      <c r="R4718" s="230">
        <v>45230</v>
      </c>
      <c r="S4718" s="230">
        <v>45261</v>
      </c>
      <c r="T4718" t="s">
        <v>8407</v>
      </c>
      <c r="U4718" s="259"/>
      <c r="V4718" s="259"/>
      <c r="W4718" s="259"/>
      <c r="X4718" s="259"/>
      <c r="Y4718" s="260"/>
      <c r="Z4718" t="s">
        <v>8375</v>
      </c>
      <c r="AA4718" t="s">
        <v>8376</v>
      </c>
      <c r="AB4718">
        <v>1847456121</v>
      </c>
      <c r="AC4718" s="261" t="str">
        <f>_xlfn.IFNA(IF(Table[[#This Row],[Programme Partner]]&lt;&gt;Table[[#This Row],[Implementing Partner]],CONCATENATE(Table[[#This Row],[Programme Partner]],"-",Table[[#This Row],[Implementing Partner]]),Table[[#This Row],[Programme Partner]]),"")</f>
        <v>UNHCR-BRAC</v>
      </c>
    </row>
    <row r="4719" spans="1:29" ht="16.5" customHeight="1">
      <c r="A4719" s="183"/>
      <c r="B4719" s="183" t="s">
        <v>8385</v>
      </c>
      <c r="C4719" s="195" t="s">
        <v>5273</v>
      </c>
      <c r="D4719" s="268" t="s">
        <v>5033</v>
      </c>
      <c r="E4719" s="233" t="s">
        <v>5273</v>
      </c>
      <c r="F4719" s="270" t="s">
        <v>27</v>
      </c>
      <c r="G4719" s="195" t="s">
        <v>8012</v>
      </c>
      <c r="H4719" t="s">
        <v>8316</v>
      </c>
      <c r="I4719" s="195" t="str">
        <f>IFERROR(VLOOKUP(Table[[#This Row],[Activity Details of Assistance]],WHAT!E:F,2,FALSE),"")</f>
        <v># of door</v>
      </c>
      <c r="J4719" s="195"/>
      <c r="K4719">
        <v>8</v>
      </c>
      <c r="L4719" s="195" t="s">
        <v>28</v>
      </c>
      <c r="M4719" s="293" t="s">
        <v>13</v>
      </c>
      <c r="N4719" t="s">
        <v>14</v>
      </c>
      <c r="O4719" t="s">
        <v>309</v>
      </c>
      <c r="P4719" t="s">
        <v>1606</v>
      </c>
      <c r="Q4719" t="s">
        <v>6477</v>
      </c>
      <c r="R4719" s="230">
        <v>45230</v>
      </c>
      <c r="S4719" s="230">
        <v>45261</v>
      </c>
      <c r="T4719" t="s">
        <v>8407</v>
      </c>
      <c r="U4719" s="259"/>
      <c r="V4719" s="259"/>
      <c r="W4719" s="259"/>
      <c r="X4719" s="259"/>
      <c r="Y4719" s="260"/>
      <c r="Z4719" t="s">
        <v>8375</v>
      </c>
      <c r="AA4719" t="s">
        <v>8376</v>
      </c>
      <c r="AB4719">
        <v>1847456121</v>
      </c>
      <c r="AC4719" s="261" t="str">
        <f>_xlfn.IFNA(IF(Table[[#This Row],[Programme Partner]]&lt;&gt;Table[[#This Row],[Implementing Partner]],CONCATENATE(Table[[#This Row],[Programme Partner]],"-",Table[[#This Row],[Implementing Partner]]),Table[[#This Row],[Programme Partner]]),"")</f>
        <v>UNHCR-BRAC</v>
      </c>
    </row>
    <row r="4720" spans="1:29" ht="16.5" customHeight="1">
      <c r="A4720" s="183"/>
      <c r="B4720" s="183" t="s">
        <v>8385</v>
      </c>
      <c r="C4720" s="195" t="s">
        <v>5273</v>
      </c>
      <c r="D4720" s="268" t="s">
        <v>5033</v>
      </c>
      <c r="E4720" s="233" t="s">
        <v>5273</v>
      </c>
      <c r="F4720" s="270" t="s">
        <v>27</v>
      </c>
      <c r="G4720" s="195" t="s">
        <v>8012</v>
      </c>
      <c r="H4720" t="s">
        <v>8365</v>
      </c>
      <c r="I4720" s="195" t="str">
        <f>IFERROR(VLOOKUP(Table[[#This Row],[Activity Details of Assistance]],WHAT!E:F,2,FALSE),"")</f>
        <v># of door</v>
      </c>
      <c r="J4720" s="195"/>
      <c r="K4720">
        <v>60</v>
      </c>
      <c r="L4720" s="195" t="s">
        <v>28</v>
      </c>
      <c r="M4720" s="293" t="s">
        <v>13</v>
      </c>
      <c r="N4720" t="s">
        <v>14</v>
      </c>
      <c r="O4720" t="s">
        <v>309</v>
      </c>
      <c r="P4720" t="s">
        <v>1606</v>
      </c>
      <c r="Q4720" t="s">
        <v>6477</v>
      </c>
      <c r="R4720" s="230">
        <v>45230</v>
      </c>
      <c r="S4720" s="230">
        <v>45261</v>
      </c>
      <c r="T4720" t="s">
        <v>8407</v>
      </c>
      <c r="U4720" s="259"/>
      <c r="V4720" s="259"/>
      <c r="W4720" s="259"/>
      <c r="X4720" s="259"/>
      <c r="Y4720" s="260"/>
      <c r="Z4720" t="s">
        <v>8375</v>
      </c>
      <c r="AA4720" t="s">
        <v>8376</v>
      </c>
      <c r="AB4720">
        <v>1847456121</v>
      </c>
      <c r="AC4720" s="261" t="str">
        <f>_xlfn.IFNA(IF(Table[[#This Row],[Programme Partner]]&lt;&gt;Table[[#This Row],[Implementing Partner]],CONCATENATE(Table[[#This Row],[Programme Partner]],"-",Table[[#This Row],[Implementing Partner]]),Table[[#This Row],[Programme Partner]]),"")</f>
        <v>UNHCR-BRAC</v>
      </c>
    </row>
    <row r="4721" spans="1:29" ht="16.5" customHeight="1">
      <c r="A4721" s="183"/>
      <c r="B4721" s="183" t="s">
        <v>8385</v>
      </c>
      <c r="C4721" s="195" t="s">
        <v>5273</v>
      </c>
      <c r="D4721" s="268" t="s">
        <v>5033</v>
      </c>
      <c r="E4721" s="233" t="s">
        <v>5273</v>
      </c>
      <c r="F4721" s="270" t="s">
        <v>27</v>
      </c>
      <c r="G4721" s="195" t="s">
        <v>8012</v>
      </c>
      <c r="H4721" t="s">
        <v>8312</v>
      </c>
      <c r="I4721" s="195" t="str">
        <f>IFERROR(VLOOKUP(Table[[#This Row],[Activity Details of Assistance]],WHAT!E:F,2,FALSE),"")</f>
        <v># of door</v>
      </c>
      <c r="J4721" s="195"/>
      <c r="K4721">
        <v>241</v>
      </c>
      <c r="L4721" s="195" t="s">
        <v>28</v>
      </c>
      <c r="M4721" s="293" t="s">
        <v>13</v>
      </c>
      <c r="N4721" t="s">
        <v>14</v>
      </c>
      <c r="O4721" t="s">
        <v>309</v>
      </c>
      <c r="P4721" t="s">
        <v>1606</v>
      </c>
      <c r="Q4721" t="s">
        <v>6477</v>
      </c>
      <c r="R4721" s="230">
        <v>45230</v>
      </c>
      <c r="S4721" s="230">
        <v>45261</v>
      </c>
      <c r="T4721" t="s">
        <v>8407</v>
      </c>
      <c r="U4721" s="259"/>
      <c r="V4721" s="259"/>
      <c r="W4721" s="259"/>
      <c r="X4721" s="259"/>
      <c r="Y4721" s="260"/>
      <c r="Z4721" t="s">
        <v>8375</v>
      </c>
      <c r="AA4721" t="s">
        <v>8376</v>
      </c>
      <c r="AB4721">
        <v>1847456121</v>
      </c>
      <c r="AC4721" s="261" t="str">
        <f>_xlfn.IFNA(IF(Table[[#This Row],[Programme Partner]]&lt;&gt;Table[[#This Row],[Implementing Partner]],CONCATENATE(Table[[#This Row],[Programme Partner]],"-",Table[[#This Row],[Implementing Partner]]),Table[[#This Row],[Programme Partner]]),"")</f>
        <v>UNHCR-BRAC</v>
      </c>
    </row>
    <row r="4722" spans="1:29" ht="16.5" customHeight="1">
      <c r="A4722" s="183"/>
      <c r="B4722" s="183" t="s">
        <v>8385</v>
      </c>
      <c r="C4722" s="195" t="s">
        <v>5273</v>
      </c>
      <c r="D4722" s="268" t="s">
        <v>5033</v>
      </c>
      <c r="E4722" s="233" t="s">
        <v>5273</v>
      </c>
      <c r="F4722" s="270" t="s">
        <v>27</v>
      </c>
      <c r="G4722" s="195" t="s">
        <v>8013</v>
      </c>
      <c r="H4722" t="s">
        <v>8286</v>
      </c>
      <c r="I4722" s="195" t="str">
        <f>IFERROR(VLOOKUP(Table[[#This Row],[Activity Details of Assistance]],WHAT!E:F,2,FALSE),"")</f>
        <v># of HP sessions at community level</v>
      </c>
      <c r="J4722" s="195"/>
      <c r="K4722">
        <v>8</v>
      </c>
      <c r="L4722" s="195" t="s">
        <v>28</v>
      </c>
      <c r="M4722" s="293" t="s">
        <v>13</v>
      </c>
      <c r="N4722" t="s">
        <v>14</v>
      </c>
      <c r="O4722" t="s">
        <v>309</v>
      </c>
      <c r="P4722" t="s">
        <v>1606</v>
      </c>
      <c r="Q4722" t="s">
        <v>6477</v>
      </c>
      <c r="R4722" s="230">
        <v>45230</v>
      </c>
      <c r="S4722" s="230">
        <v>45261</v>
      </c>
      <c r="T4722" t="s">
        <v>8407</v>
      </c>
      <c r="U4722" s="259"/>
      <c r="V4722" s="259"/>
      <c r="W4722" s="259"/>
      <c r="X4722" s="259"/>
      <c r="Y4722" s="260"/>
      <c r="Z4722" t="s">
        <v>8375</v>
      </c>
      <c r="AA4722" t="s">
        <v>8376</v>
      </c>
      <c r="AB4722">
        <v>1847456121</v>
      </c>
      <c r="AC4722" s="261" t="str">
        <f>_xlfn.IFNA(IF(Table[[#This Row],[Programme Partner]]&lt;&gt;Table[[#This Row],[Implementing Partner]],CONCATENATE(Table[[#This Row],[Programme Partner]],"-",Table[[#This Row],[Implementing Partner]]),Table[[#This Row],[Programme Partner]]),"")</f>
        <v>UNHCR-BRAC</v>
      </c>
    </row>
    <row r="4723" spans="1:29" ht="16.5" customHeight="1">
      <c r="A4723" s="183"/>
      <c r="B4723" s="183" t="s">
        <v>8385</v>
      </c>
      <c r="C4723" s="195" t="s">
        <v>5273</v>
      </c>
      <c r="D4723" s="268" t="s">
        <v>5033</v>
      </c>
      <c r="E4723" s="233" t="s">
        <v>5273</v>
      </c>
      <c r="F4723" s="270" t="s">
        <v>27</v>
      </c>
      <c r="G4723" s="195" t="s">
        <v>8013</v>
      </c>
      <c r="H4723" t="s">
        <v>8287</v>
      </c>
      <c r="I4723" s="195" t="str">
        <f>IFERROR(VLOOKUP(Table[[#This Row],[Activity Details of Assistance]],WHAT!E:F,2,FALSE),"")</f>
        <v># of HP sessions at HH level</v>
      </c>
      <c r="J4723" s="195"/>
      <c r="K4723">
        <v>5079</v>
      </c>
      <c r="L4723" s="195" t="s">
        <v>28</v>
      </c>
      <c r="M4723" s="293" t="s">
        <v>13</v>
      </c>
      <c r="N4723" t="s">
        <v>14</v>
      </c>
      <c r="O4723" t="s">
        <v>309</v>
      </c>
      <c r="P4723" t="s">
        <v>1606</v>
      </c>
      <c r="Q4723" t="s">
        <v>6477</v>
      </c>
      <c r="R4723" s="230">
        <v>45230</v>
      </c>
      <c r="S4723" s="230">
        <v>45261</v>
      </c>
      <c r="T4723" t="s">
        <v>8407</v>
      </c>
      <c r="U4723" s="259"/>
      <c r="V4723" s="259"/>
      <c r="W4723" s="259"/>
      <c r="X4723" s="259"/>
      <c r="Y4723" s="260"/>
      <c r="Z4723" t="s">
        <v>8375</v>
      </c>
      <c r="AA4723" t="s">
        <v>8376</v>
      </c>
      <c r="AB4723">
        <v>1847456121</v>
      </c>
      <c r="AC4723" s="261" t="str">
        <f>_xlfn.IFNA(IF(Table[[#This Row],[Programme Partner]]&lt;&gt;Table[[#This Row],[Implementing Partner]],CONCATENATE(Table[[#This Row],[Programme Partner]],"-",Table[[#This Row],[Implementing Partner]]),Table[[#This Row],[Programme Partner]]),"")</f>
        <v>UNHCR-BRAC</v>
      </c>
    </row>
    <row r="4724" spans="1:29" ht="16.5" customHeight="1">
      <c r="A4724" s="183"/>
      <c r="B4724" s="183" t="s">
        <v>8385</v>
      </c>
      <c r="C4724" s="195" t="s">
        <v>5273</v>
      </c>
      <c r="D4724" s="268" t="s">
        <v>5033</v>
      </c>
      <c r="E4724" s="233" t="s">
        <v>5273</v>
      </c>
      <c r="F4724" s="270" t="s">
        <v>27</v>
      </c>
      <c r="G4724" s="195" t="s">
        <v>8013</v>
      </c>
      <c r="H4724" t="s">
        <v>8288</v>
      </c>
      <c r="I4724" s="195" t="str">
        <f>IFERROR(VLOOKUP(Table[[#This Row],[Activity Details of Assistance]],WHAT!E:F,2,FALSE),"")</f>
        <v># of handwashing station</v>
      </c>
      <c r="J4724" s="195"/>
      <c r="K4724">
        <v>16</v>
      </c>
      <c r="L4724" s="195" t="s">
        <v>28</v>
      </c>
      <c r="M4724" s="293" t="s">
        <v>13</v>
      </c>
      <c r="N4724" t="s">
        <v>14</v>
      </c>
      <c r="O4724" t="s">
        <v>309</v>
      </c>
      <c r="P4724" t="s">
        <v>1606</v>
      </c>
      <c r="Q4724" t="s">
        <v>6477</v>
      </c>
      <c r="R4724" s="230">
        <v>45230</v>
      </c>
      <c r="S4724" s="230">
        <v>45261</v>
      </c>
      <c r="T4724" t="s">
        <v>8407</v>
      </c>
      <c r="U4724" s="259"/>
      <c r="V4724" s="259"/>
      <c r="W4724" s="259"/>
      <c r="X4724" s="259"/>
      <c r="Y4724" s="260"/>
      <c r="Z4724" t="s">
        <v>8375</v>
      </c>
      <c r="AA4724" t="s">
        <v>8376</v>
      </c>
      <c r="AB4724">
        <v>1847456121</v>
      </c>
      <c r="AC4724" s="261" t="str">
        <f>_xlfn.IFNA(IF(Table[[#This Row],[Programme Partner]]&lt;&gt;Table[[#This Row],[Implementing Partner]],CONCATENATE(Table[[#This Row],[Programme Partner]],"-",Table[[#This Row],[Implementing Partner]]),Table[[#This Row],[Programme Partner]]),"")</f>
        <v>UNHCR-BRAC</v>
      </c>
    </row>
    <row r="4725" spans="1:29" ht="16.5" customHeight="1">
      <c r="A4725" s="183"/>
      <c r="B4725" s="183" t="s">
        <v>8385</v>
      </c>
      <c r="C4725" s="195" t="s">
        <v>5273</v>
      </c>
      <c r="D4725" s="268" t="s">
        <v>5033</v>
      </c>
      <c r="E4725" s="233" t="s">
        <v>5273</v>
      </c>
      <c r="F4725" s="270" t="s">
        <v>27</v>
      </c>
      <c r="G4725" s="195" t="s">
        <v>8014</v>
      </c>
      <c r="H4725" t="s">
        <v>8313</v>
      </c>
      <c r="I4725" s="195" t="str">
        <f>IFERROR(VLOOKUP(Table[[#This Row],[Activity Details of Assistance]],WHAT!E:F,2,FALSE),"")</f>
        <v># of campaign per camp </v>
      </c>
      <c r="J4725" s="195"/>
      <c r="K4725">
        <v>1</v>
      </c>
      <c r="L4725" s="195" t="s">
        <v>28</v>
      </c>
      <c r="M4725" s="293" t="s">
        <v>13</v>
      </c>
      <c r="N4725" t="s">
        <v>14</v>
      </c>
      <c r="O4725" t="s">
        <v>309</v>
      </c>
      <c r="P4725" t="s">
        <v>1606</v>
      </c>
      <c r="Q4725" t="s">
        <v>6477</v>
      </c>
      <c r="R4725" s="230">
        <v>45230</v>
      </c>
      <c r="S4725" s="230">
        <v>45261</v>
      </c>
      <c r="T4725" t="s">
        <v>8407</v>
      </c>
      <c r="U4725" s="259"/>
      <c r="V4725" s="259"/>
      <c r="W4725" s="259"/>
      <c r="X4725" s="259"/>
      <c r="Y4725" s="260"/>
      <c r="Z4725" t="s">
        <v>8375</v>
      </c>
      <c r="AA4725" t="s">
        <v>8376</v>
      </c>
      <c r="AB4725">
        <v>1847456121</v>
      </c>
      <c r="AC4725" s="261" t="str">
        <f>_xlfn.IFNA(IF(Table[[#This Row],[Programme Partner]]&lt;&gt;Table[[#This Row],[Implementing Partner]],CONCATENATE(Table[[#This Row],[Programme Partner]],"-",Table[[#This Row],[Implementing Partner]]),Table[[#This Row],[Programme Partner]]),"")</f>
        <v>UNHCR-BRAC</v>
      </c>
    </row>
    <row r="4726" spans="1:29" ht="16.5" customHeight="1">
      <c r="A4726" s="183"/>
      <c r="B4726" s="183" t="s">
        <v>8385</v>
      </c>
      <c r="C4726" s="195" t="s">
        <v>5273</v>
      </c>
      <c r="D4726" s="268" t="s">
        <v>5033</v>
      </c>
      <c r="E4726" s="233" t="s">
        <v>5273</v>
      </c>
      <c r="F4726" s="270" t="s">
        <v>27</v>
      </c>
      <c r="G4726" s="195" t="s">
        <v>8014</v>
      </c>
      <c r="H4726" t="s">
        <v>8401</v>
      </c>
      <c r="I4726" s="195" t="str">
        <f>IFERROR(VLOOKUP(Table[[#This Row],[Activity Details of Assistance]],WHAT!E:F,2,FALSE),"")</f>
        <v># of household</v>
      </c>
      <c r="J4726" s="195"/>
      <c r="K4726">
        <v>2697</v>
      </c>
      <c r="L4726" s="195" t="s">
        <v>28</v>
      </c>
      <c r="M4726" s="293" t="s">
        <v>13</v>
      </c>
      <c r="N4726" t="s">
        <v>14</v>
      </c>
      <c r="O4726" t="s">
        <v>309</v>
      </c>
      <c r="P4726" t="s">
        <v>1606</v>
      </c>
      <c r="Q4726" t="s">
        <v>6477</v>
      </c>
      <c r="R4726" s="230">
        <v>45230</v>
      </c>
      <c r="S4726" s="230">
        <v>45261</v>
      </c>
      <c r="T4726" t="s">
        <v>8407</v>
      </c>
      <c r="U4726" s="259"/>
      <c r="V4726" s="259"/>
      <c r="W4726" s="259"/>
      <c r="X4726" s="259"/>
      <c r="Y4726" s="260"/>
      <c r="Z4726" t="s">
        <v>8375</v>
      </c>
      <c r="AA4726" t="s">
        <v>8376</v>
      </c>
      <c r="AB4726">
        <v>1847456121</v>
      </c>
      <c r="AC4726" s="261" t="str">
        <f>_xlfn.IFNA(IF(Table[[#This Row],[Programme Partner]]&lt;&gt;Table[[#This Row],[Implementing Partner]],CONCATENATE(Table[[#This Row],[Programme Partner]],"-",Table[[#This Row],[Implementing Partner]]),Table[[#This Row],[Programme Partner]]),"")</f>
        <v>UNHCR-BRAC</v>
      </c>
    </row>
    <row r="4727" spans="1:29" ht="16.5" customHeight="1">
      <c r="A4727" s="183"/>
      <c r="B4727" s="183" t="s">
        <v>8385</v>
      </c>
      <c r="C4727" s="195" t="s">
        <v>5273</v>
      </c>
      <c r="D4727" s="268" t="s">
        <v>5033</v>
      </c>
      <c r="E4727" s="233" t="s">
        <v>5273</v>
      </c>
      <c r="F4727" s="270" t="s">
        <v>27</v>
      </c>
      <c r="G4727" s="195" t="s">
        <v>8014</v>
      </c>
      <c r="H4727" t="s">
        <v>8412</v>
      </c>
      <c r="I4727" s="195" t="str">
        <f>IFERROR(VLOOKUP(Table[[#This Row],[Activity Details of Assistance]],WHAT!E:F,2,FALSE),"")</f>
        <v># of HH</v>
      </c>
      <c r="J4727" s="195"/>
      <c r="K4727">
        <v>1386</v>
      </c>
      <c r="L4727" s="195" t="s">
        <v>28</v>
      </c>
      <c r="M4727" s="293" t="s">
        <v>13</v>
      </c>
      <c r="N4727" t="s">
        <v>14</v>
      </c>
      <c r="O4727" t="s">
        <v>309</v>
      </c>
      <c r="P4727" t="s">
        <v>1606</v>
      </c>
      <c r="Q4727" t="s">
        <v>6477</v>
      </c>
      <c r="R4727" s="230">
        <v>45230</v>
      </c>
      <c r="S4727" s="230">
        <v>45261</v>
      </c>
      <c r="T4727" t="s">
        <v>8407</v>
      </c>
      <c r="U4727" s="259"/>
      <c r="V4727" s="259"/>
      <c r="W4727" s="259"/>
      <c r="X4727" s="259"/>
      <c r="Y4727" s="260"/>
      <c r="Z4727" t="s">
        <v>8375</v>
      </c>
      <c r="AA4727" t="s">
        <v>8376</v>
      </c>
      <c r="AB4727">
        <v>1847456121</v>
      </c>
      <c r="AC4727" s="261" t="str">
        <f>_xlfn.IFNA(IF(Table[[#This Row],[Programme Partner]]&lt;&gt;Table[[#This Row],[Implementing Partner]],CONCATENATE(Table[[#This Row],[Programme Partner]],"-",Table[[#This Row],[Implementing Partner]]),Table[[#This Row],[Programme Partner]]),"")</f>
        <v>UNHCR-BRAC</v>
      </c>
    </row>
    <row r="4728" spans="1:29" ht="16.5" customHeight="1">
      <c r="A4728" s="183"/>
      <c r="B4728" s="183" t="s">
        <v>8385</v>
      </c>
      <c r="C4728" s="195" t="s">
        <v>5273</v>
      </c>
      <c r="D4728" s="268" t="s">
        <v>5033</v>
      </c>
      <c r="E4728" s="233" t="s">
        <v>5273</v>
      </c>
      <c r="F4728" s="270" t="s">
        <v>27</v>
      </c>
      <c r="G4728" s="195" t="s">
        <v>8011</v>
      </c>
      <c r="H4728" t="s">
        <v>8363</v>
      </c>
      <c r="I4728" s="195" t="str">
        <f>IFERROR(VLOOKUP(Table[[#This Row],[Activity Details of Assistance]],WHAT!E:F,2,FALSE),"")</f>
        <v># of tube well</v>
      </c>
      <c r="J4728" s="195"/>
      <c r="K4728">
        <v>300</v>
      </c>
      <c r="L4728" s="195" t="s">
        <v>28</v>
      </c>
      <c r="M4728" s="293" t="s">
        <v>13</v>
      </c>
      <c r="N4728" t="s">
        <v>14</v>
      </c>
      <c r="O4728" t="s">
        <v>309</v>
      </c>
      <c r="P4728" t="s">
        <v>1606</v>
      </c>
      <c r="Q4728" t="s">
        <v>6478</v>
      </c>
      <c r="R4728" s="230">
        <v>45230</v>
      </c>
      <c r="S4728" s="230">
        <v>45261</v>
      </c>
      <c r="T4728" t="s">
        <v>8407</v>
      </c>
      <c r="U4728" s="259"/>
      <c r="V4728" s="259"/>
      <c r="W4728" s="259"/>
      <c r="X4728" s="259"/>
      <c r="Y4728" s="260"/>
      <c r="Z4728" t="s">
        <v>8375</v>
      </c>
      <c r="AA4728" t="s">
        <v>8376</v>
      </c>
      <c r="AB4728">
        <v>1847456121</v>
      </c>
      <c r="AC4728" s="261" t="str">
        <f>_xlfn.IFNA(IF(Table[[#This Row],[Programme Partner]]&lt;&gt;Table[[#This Row],[Implementing Partner]],CONCATENATE(Table[[#This Row],[Programme Partner]],"-",Table[[#This Row],[Implementing Partner]]),Table[[#This Row],[Programme Partner]]),"")</f>
        <v>UNHCR-BRAC</v>
      </c>
    </row>
    <row r="4729" spans="1:29" ht="16.5" customHeight="1">
      <c r="A4729" s="183"/>
      <c r="B4729" s="183" t="s">
        <v>8385</v>
      </c>
      <c r="C4729" s="195" t="s">
        <v>5273</v>
      </c>
      <c r="D4729" s="268" t="s">
        <v>5033</v>
      </c>
      <c r="E4729" s="233" t="s">
        <v>5273</v>
      </c>
      <c r="F4729" s="270" t="s">
        <v>27</v>
      </c>
      <c r="G4729" s="195" t="s">
        <v>8012</v>
      </c>
      <c r="H4729" t="s">
        <v>8318</v>
      </c>
      <c r="I4729" s="195" t="str">
        <f>IFERROR(VLOOKUP(Table[[#This Row],[Activity Details of Assistance]],WHAT!E:F,2,FALSE),"")</f>
        <v># of door</v>
      </c>
      <c r="J4729" s="195"/>
      <c r="K4729">
        <v>2</v>
      </c>
      <c r="L4729" s="195" t="s">
        <v>28</v>
      </c>
      <c r="M4729" s="293" t="s">
        <v>13</v>
      </c>
      <c r="N4729" t="s">
        <v>14</v>
      </c>
      <c r="O4729" t="s">
        <v>309</v>
      </c>
      <c r="P4729" t="s">
        <v>1606</v>
      </c>
      <c r="Q4729" t="s">
        <v>6478</v>
      </c>
      <c r="R4729" s="230">
        <v>45230</v>
      </c>
      <c r="S4729" s="230">
        <v>45261</v>
      </c>
      <c r="T4729" t="s">
        <v>8407</v>
      </c>
      <c r="U4729" s="259"/>
      <c r="V4729" s="259"/>
      <c r="W4729" s="259"/>
      <c r="X4729" s="259"/>
      <c r="Y4729" s="260"/>
      <c r="Z4729" t="s">
        <v>8375</v>
      </c>
      <c r="AA4729" t="s">
        <v>8376</v>
      </c>
      <c r="AB4729">
        <v>1847456121</v>
      </c>
      <c r="AC4729" s="261" t="str">
        <f>_xlfn.IFNA(IF(Table[[#This Row],[Programme Partner]]&lt;&gt;Table[[#This Row],[Implementing Partner]],CONCATENATE(Table[[#This Row],[Programme Partner]],"-",Table[[#This Row],[Implementing Partner]]),Table[[#This Row],[Programme Partner]]),"")</f>
        <v>UNHCR-BRAC</v>
      </c>
    </row>
    <row r="4730" spans="1:29" ht="16.5" customHeight="1">
      <c r="A4730" s="183"/>
      <c r="B4730" s="183" t="s">
        <v>8385</v>
      </c>
      <c r="C4730" s="195" t="s">
        <v>5273</v>
      </c>
      <c r="D4730" s="268" t="s">
        <v>5033</v>
      </c>
      <c r="E4730" s="233" t="s">
        <v>5273</v>
      </c>
      <c r="F4730" s="270" t="s">
        <v>27</v>
      </c>
      <c r="G4730" s="195" t="s">
        <v>8012</v>
      </c>
      <c r="H4730" t="s">
        <v>8323</v>
      </c>
      <c r="I4730" s="195" t="str">
        <f>IFERROR(VLOOKUP(Table[[#This Row],[Activity Details of Assistance]],WHAT!E:F,2,FALSE),"")</f>
        <v xml:space="preserve"># of door </v>
      </c>
      <c r="J4730" s="195"/>
      <c r="K4730">
        <v>1</v>
      </c>
      <c r="L4730" s="195" t="s">
        <v>28</v>
      </c>
      <c r="M4730" s="293" t="s">
        <v>13</v>
      </c>
      <c r="N4730" t="s">
        <v>14</v>
      </c>
      <c r="O4730" t="s">
        <v>309</v>
      </c>
      <c r="P4730" t="s">
        <v>1606</v>
      </c>
      <c r="Q4730" t="s">
        <v>6478</v>
      </c>
      <c r="R4730" s="230">
        <v>45230</v>
      </c>
      <c r="S4730" s="230">
        <v>45261</v>
      </c>
      <c r="T4730" t="s">
        <v>8407</v>
      </c>
      <c r="U4730" s="259"/>
      <c r="V4730" s="259"/>
      <c r="W4730" s="259"/>
      <c r="X4730" s="259"/>
      <c r="Y4730" s="260"/>
      <c r="Z4730" t="s">
        <v>8375</v>
      </c>
      <c r="AA4730" t="s">
        <v>8376</v>
      </c>
      <c r="AB4730">
        <v>1847456121</v>
      </c>
      <c r="AC4730" s="261" t="str">
        <f>_xlfn.IFNA(IF(Table[[#This Row],[Programme Partner]]&lt;&gt;Table[[#This Row],[Implementing Partner]],CONCATENATE(Table[[#This Row],[Programme Partner]],"-",Table[[#This Row],[Implementing Partner]]),Table[[#This Row],[Programme Partner]]),"")</f>
        <v>UNHCR-BRAC</v>
      </c>
    </row>
    <row r="4731" spans="1:29" ht="16.5" customHeight="1">
      <c r="A4731" s="183"/>
      <c r="B4731" s="183" t="s">
        <v>8385</v>
      </c>
      <c r="C4731" s="195" t="s">
        <v>5273</v>
      </c>
      <c r="D4731" s="268" t="s">
        <v>5033</v>
      </c>
      <c r="E4731" s="233" t="s">
        <v>5273</v>
      </c>
      <c r="F4731" s="270" t="s">
        <v>27</v>
      </c>
      <c r="G4731" s="195" t="s">
        <v>8012</v>
      </c>
      <c r="H4731" t="s">
        <v>8364</v>
      </c>
      <c r="I4731" s="195" t="str">
        <f>IFERROR(VLOOKUP(Table[[#This Row],[Activity Details of Assistance]],WHAT!E:F,2,FALSE),"")</f>
        <v xml:space="preserve"># of door </v>
      </c>
      <c r="J4731" s="195"/>
      <c r="K4731">
        <v>57</v>
      </c>
      <c r="L4731" s="195" t="s">
        <v>28</v>
      </c>
      <c r="M4731" s="293" t="s">
        <v>13</v>
      </c>
      <c r="N4731" t="s">
        <v>14</v>
      </c>
      <c r="O4731" t="s">
        <v>309</v>
      </c>
      <c r="P4731" t="s">
        <v>1606</v>
      </c>
      <c r="Q4731" t="s">
        <v>6478</v>
      </c>
      <c r="R4731" s="230">
        <v>45230</v>
      </c>
      <c r="S4731" s="230">
        <v>45261</v>
      </c>
      <c r="T4731" t="s">
        <v>8407</v>
      </c>
      <c r="U4731" s="259"/>
      <c r="V4731" s="259"/>
      <c r="W4731" s="259"/>
      <c r="X4731" s="259"/>
      <c r="Y4731" s="260"/>
      <c r="Z4731" t="s">
        <v>8375</v>
      </c>
      <c r="AA4731" t="s">
        <v>8376</v>
      </c>
      <c r="AB4731">
        <v>1847456121</v>
      </c>
      <c r="AC4731" s="261" t="str">
        <f>_xlfn.IFNA(IF(Table[[#This Row],[Programme Partner]]&lt;&gt;Table[[#This Row],[Implementing Partner]],CONCATENATE(Table[[#This Row],[Programme Partner]],"-",Table[[#This Row],[Implementing Partner]]),Table[[#This Row],[Programme Partner]]),"")</f>
        <v>UNHCR-BRAC</v>
      </c>
    </row>
    <row r="4732" spans="1:29" ht="16.5" customHeight="1">
      <c r="A4732" s="183"/>
      <c r="B4732" s="183" t="s">
        <v>8385</v>
      </c>
      <c r="C4732" s="195" t="s">
        <v>5273</v>
      </c>
      <c r="D4732" s="268" t="s">
        <v>5033</v>
      </c>
      <c r="E4732" s="233" t="s">
        <v>5273</v>
      </c>
      <c r="F4732" s="270" t="s">
        <v>27</v>
      </c>
      <c r="G4732" s="195" t="s">
        <v>8012</v>
      </c>
      <c r="H4732" t="s">
        <v>8403</v>
      </c>
      <c r="I4732" s="195" t="str">
        <f>IFERROR(VLOOKUP(Table[[#This Row],[Activity Details of Assistance]],WHAT!E:F,2,FALSE),"")</f>
        <v># of door</v>
      </c>
      <c r="J4732" s="195"/>
      <c r="K4732">
        <v>8</v>
      </c>
      <c r="L4732" s="195" t="s">
        <v>28</v>
      </c>
      <c r="M4732" s="293" t="s">
        <v>13</v>
      </c>
      <c r="N4732" t="s">
        <v>14</v>
      </c>
      <c r="O4732" t="s">
        <v>309</v>
      </c>
      <c r="P4732" t="s">
        <v>1606</v>
      </c>
      <c r="Q4732" t="s">
        <v>6478</v>
      </c>
      <c r="R4732" s="230">
        <v>45230</v>
      </c>
      <c r="S4732" s="230">
        <v>45261</v>
      </c>
      <c r="T4732" t="s">
        <v>8407</v>
      </c>
      <c r="U4732" s="259"/>
      <c r="V4732" s="259"/>
      <c r="W4732" s="259"/>
      <c r="X4732" s="259"/>
      <c r="Y4732" s="260"/>
      <c r="Z4732" t="s">
        <v>8375</v>
      </c>
      <c r="AA4732" t="s">
        <v>8376</v>
      </c>
      <c r="AB4732">
        <v>1847456121</v>
      </c>
      <c r="AC4732" s="261" t="str">
        <f>_xlfn.IFNA(IF(Table[[#This Row],[Programme Partner]]&lt;&gt;Table[[#This Row],[Implementing Partner]],CONCATENATE(Table[[#This Row],[Programme Partner]],"-",Table[[#This Row],[Implementing Partner]]),Table[[#This Row],[Programme Partner]]),"")</f>
        <v>UNHCR-BRAC</v>
      </c>
    </row>
    <row r="4733" spans="1:29" ht="16.5" customHeight="1">
      <c r="A4733" s="183"/>
      <c r="B4733" s="183" t="s">
        <v>8385</v>
      </c>
      <c r="C4733" s="195" t="s">
        <v>5273</v>
      </c>
      <c r="D4733" s="268" t="s">
        <v>5033</v>
      </c>
      <c r="E4733" s="233" t="s">
        <v>5273</v>
      </c>
      <c r="F4733" s="270" t="s">
        <v>27</v>
      </c>
      <c r="G4733" s="195" t="s">
        <v>8012</v>
      </c>
      <c r="H4733" t="s">
        <v>8316</v>
      </c>
      <c r="I4733" s="195" t="str">
        <f>IFERROR(VLOOKUP(Table[[#This Row],[Activity Details of Assistance]],WHAT!E:F,2,FALSE),"")</f>
        <v># of door</v>
      </c>
      <c r="J4733" s="195"/>
      <c r="K4733">
        <v>1</v>
      </c>
      <c r="L4733" s="195" t="s">
        <v>28</v>
      </c>
      <c r="M4733" s="293" t="s">
        <v>13</v>
      </c>
      <c r="N4733" t="s">
        <v>14</v>
      </c>
      <c r="O4733" t="s">
        <v>309</v>
      </c>
      <c r="P4733" t="s">
        <v>1606</v>
      </c>
      <c r="Q4733" t="s">
        <v>6478</v>
      </c>
      <c r="R4733" s="230">
        <v>45230</v>
      </c>
      <c r="S4733" s="230">
        <v>45261</v>
      </c>
      <c r="T4733" t="s">
        <v>8407</v>
      </c>
      <c r="U4733" s="259"/>
      <c r="V4733" s="259"/>
      <c r="W4733" s="259"/>
      <c r="X4733" s="259"/>
      <c r="Y4733" s="260"/>
      <c r="Z4733" t="s">
        <v>8375</v>
      </c>
      <c r="AA4733" t="s">
        <v>8376</v>
      </c>
      <c r="AB4733">
        <v>1847456121</v>
      </c>
      <c r="AC4733" s="261" t="str">
        <f>_xlfn.IFNA(IF(Table[[#This Row],[Programme Partner]]&lt;&gt;Table[[#This Row],[Implementing Partner]],CONCATENATE(Table[[#This Row],[Programme Partner]],"-",Table[[#This Row],[Implementing Partner]]),Table[[#This Row],[Programme Partner]]),"")</f>
        <v>UNHCR-BRAC</v>
      </c>
    </row>
    <row r="4734" spans="1:29" ht="16.5" customHeight="1">
      <c r="A4734" s="183"/>
      <c r="B4734" s="183" t="s">
        <v>8385</v>
      </c>
      <c r="C4734" s="195" t="s">
        <v>5273</v>
      </c>
      <c r="D4734" s="268" t="s">
        <v>5033</v>
      </c>
      <c r="E4734" s="233" t="s">
        <v>5273</v>
      </c>
      <c r="F4734" s="270" t="s">
        <v>27</v>
      </c>
      <c r="G4734" s="195" t="s">
        <v>8012</v>
      </c>
      <c r="H4734" t="s">
        <v>8365</v>
      </c>
      <c r="I4734" s="195" t="str">
        <f>IFERROR(VLOOKUP(Table[[#This Row],[Activity Details of Assistance]],WHAT!E:F,2,FALSE),"")</f>
        <v># of door</v>
      </c>
      <c r="J4734" s="195"/>
      <c r="K4734">
        <v>205</v>
      </c>
      <c r="L4734" s="195" t="s">
        <v>28</v>
      </c>
      <c r="M4734" s="293" t="s">
        <v>13</v>
      </c>
      <c r="N4734" t="s">
        <v>14</v>
      </c>
      <c r="O4734" t="s">
        <v>309</v>
      </c>
      <c r="P4734" t="s">
        <v>1606</v>
      </c>
      <c r="Q4734" t="s">
        <v>6478</v>
      </c>
      <c r="R4734" s="230">
        <v>45230</v>
      </c>
      <c r="S4734" s="230">
        <v>45261</v>
      </c>
      <c r="T4734" t="s">
        <v>8407</v>
      </c>
      <c r="U4734" s="259"/>
      <c r="V4734" s="259"/>
      <c r="W4734" s="259"/>
      <c r="X4734" s="259"/>
      <c r="Y4734" s="260"/>
      <c r="Z4734" t="s">
        <v>8375</v>
      </c>
      <c r="AA4734" t="s">
        <v>8376</v>
      </c>
      <c r="AB4734">
        <v>1847456121</v>
      </c>
      <c r="AC4734" s="261" t="str">
        <f>_xlfn.IFNA(IF(Table[[#This Row],[Programme Partner]]&lt;&gt;Table[[#This Row],[Implementing Partner]],CONCATENATE(Table[[#This Row],[Programme Partner]],"-",Table[[#This Row],[Implementing Partner]]),Table[[#This Row],[Programme Partner]]),"")</f>
        <v>UNHCR-BRAC</v>
      </c>
    </row>
    <row r="4735" spans="1:29" ht="16.5" customHeight="1">
      <c r="A4735" s="183"/>
      <c r="B4735" s="183" t="s">
        <v>8385</v>
      </c>
      <c r="C4735" s="195" t="s">
        <v>5273</v>
      </c>
      <c r="D4735" s="268" t="s">
        <v>5033</v>
      </c>
      <c r="E4735" s="233" t="s">
        <v>5273</v>
      </c>
      <c r="F4735" s="270" t="s">
        <v>27</v>
      </c>
      <c r="G4735" s="195" t="s">
        <v>8012</v>
      </c>
      <c r="H4735" t="s">
        <v>8312</v>
      </c>
      <c r="I4735" s="195" t="str">
        <f>IFERROR(VLOOKUP(Table[[#This Row],[Activity Details of Assistance]],WHAT!E:F,2,FALSE),"")</f>
        <v># of door</v>
      </c>
      <c r="J4735" s="195"/>
      <c r="K4735">
        <v>324</v>
      </c>
      <c r="L4735" s="195" t="s">
        <v>28</v>
      </c>
      <c r="M4735" s="293" t="s">
        <v>13</v>
      </c>
      <c r="N4735" t="s">
        <v>14</v>
      </c>
      <c r="O4735" t="s">
        <v>309</v>
      </c>
      <c r="P4735" t="s">
        <v>1606</v>
      </c>
      <c r="Q4735" t="s">
        <v>6478</v>
      </c>
      <c r="R4735" s="230">
        <v>45230</v>
      </c>
      <c r="S4735" s="230">
        <v>45261</v>
      </c>
      <c r="T4735" t="s">
        <v>8407</v>
      </c>
      <c r="U4735" s="259"/>
      <c r="V4735" s="259"/>
      <c r="W4735" s="259"/>
      <c r="X4735" s="259"/>
      <c r="Y4735" s="260"/>
      <c r="Z4735" t="s">
        <v>8375</v>
      </c>
      <c r="AA4735" t="s">
        <v>8376</v>
      </c>
      <c r="AB4735">
        <v>1847456121</v>
      </c>
      <c r="AC4735" s="261" t="str">
        <f>_xlfn.IFNA(IF(Table[[#This Row],[Programme Partner]]&lt;&gt;Table[[#This Row],[Implementing Partner]],CONCATENATE(Table[[#This Row],[Programme Partner]],"-",Table[[#This Row],[Implementing Partner]]),Table[[#This Row],[Programme Partner]]),"")</f>
        <v>UNHCR-BRAC</v>
      </c>
    </row>
    <row r="4736" spans="1:29" ht="16.5" customHeight="1">
      <c r="A4736" s="183"/>
      <c r="B4736" s="183" t="s">
        <v>8385</v>
      </c>
      <c r="C4736" s="195" t="s">
        <v>5273</v>
      </c>
      <c r="D4736" s="268" t="s">
        <v>5033</v>
      </c>
      <c r="E4736" s="233" t="s">
        <v>5273</v>
      </c>
      <c r="F4736" s="270" t="s">
        <v>27</v>
      </c>
      <c r="G4736" s="195" t="s">
        <v>8013</v>
      </c>
      <c r="H4736" t="s">
        <v>8286</v>
      </c>
      <c r="I4736" s="195" t="str">
        <f>IFERROR(VLOOKUP(Table[[#This Row],[Activity Details of Assistance]],WHAT!E:F,2,FALSE),"")</f>
        <v># of HP sessions at community level</v>
      </c>
      <c r="J4736" s="195"/>
      <c r="K4736">
        <v>12</v>
      </c>
      <c r="L4736" s="195" t="s">
        <v>28</v>
      </c>
      <c r="M4736" s="293" t="s">
        <v>13</v>
      </c>
      <c r="N4736" t="s">
        <v>14</v>
      </c>
      <c r="O4736" t="s">
        <v>309</v>
      </c>
      <c r="P4736" t="s">
        <v>1606</v>
      </c>
      <c r="Q4736" t="s">
        <v>6478</v>
      </c>
      <c r="R4736" s="230">
        <v>45230</v>
      </c>
      <c r="S4736" s="230">
        <v>45261</v>
      </c>
      <c r="T4736" t="s">
        <v>8407</v>
      </c>
      <c r="U4736" s="259"/>
      <c r="V4736" s="259"/>
      <c r="W4736" s="259"/>
      <c r="X4736" s="259"/>
      <c r="Y4736" s="260"/>
      <c r="Z4736" t="s">
        <v>8375</v>
      </c>
      <c r="AA4736" t="s">
        <v>8376</v>
      </c>
      <c r="AB4736">
        <v>1847456121</v>
      </c>
      <c r="AC4736" s="261" t="str">
        <f>_xlfn.IFNA(IF(Table[[#This Row],[Programme Partner]]&lt;&gt;Table[[#This Row],[Implementing Partner]],CONCATENATE(Table[[#This Row],[Programme Partner]],"-",Table[[#This Row],[Implementing Partner]]),Table[[#This Row],[Programme Partner]]),"")</f>
        <v>UNHCR-BRAC</v>
      </c>
    </row>
    <row r="4737" spans="1:29" ht="16.5" customHeight="1">
      <c r="A4737" s="183"/>
      <c r="B4737" s="183" t="s">
        <v>8385</v>
      </c>
      <c r="C4737" s="195" t="s">
        <v>5273</v>
      </c>
      <c r="D4737" s="268" t="s">
        <v>5033</v>
      </c>
      <c r="E4737" s="233" t="s">
        <v>5273</v>
      </c>
      <c r="F4737" s="270" t="s">
        <v>27</v>
      </c>
      <c r="G4737" s="195" t="s">
        <v>8013</v>
      </c>
      <c r="H4737" t="s">
        <v>8287</v>
      </c>
      <c r="I4737" s="195" t="str">
        <f>IFERROR(VLOOKUP(Table[[#This Row],[Activity Details of Assistance]],WHAT!E:F,2,FALSE),"")</f>
        <v># of HP sessions at HH level</v>
      </c>
      <c r="J4737" s="195"/>
      <c r="K4737">
        <v>6448</v>
      </c>
      <c r="L4737" s="195" t="s">
        <v>28</v>
      </c>
      <c r="M4737" s="293" t="s">
        <v>13</v>
      </c>
      <c r="N4737" t="s">
        <v>14</v>
      </c>
      <c r="O4737" t="s">
        <v>309</v>
      </c>
      <c r="P4737" t="s">
        <v>1606</v>
      </c>
      <c r="Q4737" t="s">
        <v>6478</v>
      </c>
      <c r="R4737" s="230">
        <v>45230</v>
      </c>
      <c r="S4737" s="230">
        <v>45261</v>
      </c>
      <c r="T4737" t="s">
        <v>8407</v>
      </c>
      <c r="U4737" s="259"/>
      <c r="V4737" s="259"/>
      <c r="W4737" s="259"/>
      <c r="X4737" s="259"/>
      <c r="Y4737" s="260"/>
      <c r="Z4737" t="s">
        <v>8375</v>
      </c>
      <c r="AA4737" t="s">
        <v>8376</v>
      </c>
      <c r="AB4737">
        <v>1847456121</v>
      </c>
      <c r="AC4737" s="261" t="str">
        <f>_xlfn.IFNA(IF(Table[[#This Row],[Programme Partner]]&lt;&gt;Table[[#This Row],[Implementing Partner]],CONCATENATE(Table[[#This Row],[Programme Partner]],"-",Table[[#This Row],[Implementing Partner]]),Table[[#This Row],[Programme Partner]]),"")</f>
        <v>UNHCR-BRAC</v>
      </c>
    </row>
    <row r="4738" spans="1:29" ht="16.5" customHeight="1">
      <c r="A4738" s="183"/>
      <c r="B4738" s="183" t="s">
        <v>8385</v>
      </c>
      <c r="C4738" s="195" t="s">
        <v>5273</v>
      </c>
      <c r="D4738" s="268" t="s">
        <v>5033</v>
      </c>
      <c r="E4738" s="233" t="s">
        <v>5273</v>
      </c>
      <c r="F4738" s="270" t="s">
        <v>27</v>
      </c>
      <c r="G4738" s="195" t="s">
        <v>8013</v>
      </c>
      <c r="H4738" t="s">
        <v>8288</v>
      </c>
      <c r="I4738" s="195" t="str">
        <f>IFERROR(VLOOKUP(Table[[#This Row],[Activity Details of Assistance]],WHAT!E:F,2,FALSE),"")</f>
        <v># of handwashing station</v>
      </c>
      <c r="J4738" s="195"/>
      <c r="K4738">
        <v>9</v>
      </c>
      <c r="L4738" s="195" t="s">
        <v>28</v>
      </c>
      <c r="M4738" s="293" t="s">
        <v>13</v>
      </c>
      <c r="N4738" t="s">
        <v>14</v>
      </c>
      <c r="O4738" t="s">
        <v>309</v>
      </c>
      <c r="P4738" t="s">
        <v>1606</v>
      </c>
      <c r="Q4738" t="s">
        <v>6478</v>
      </c>
      <c r="R4738" s="230">
        <v>45230</v>
      </c>
      <c r="S4738" s="230">
        <v>45261</v>
      </c>
      <c r="T4738" t="s">
        <v>8407</v>
      </c>
      <c r="U4738" s="259"/>
      <c r="V4738" s="259"/>
      <c r="W4738" s="259"/>
      <c r="X4738" s="259"/>
      <c r="Y4738" s="260"/>
      <c r="Z4738" t="s">
        <v>8375</v>
      </c>
      <c r="AA4738" t="s">
        <v>8376</v>
      </c>
      <c r="AB4738">
        <v>1847456121</v>
      </c>
      <c r="AC4738" s="261" t="str">
        <f>_xlfn.IFNA(IF(Table[[#This Row],[Programme Partner]]&lt;&gt;Table[[#This Row],[Implementing Partner]],CONCATENATE(Table[[#This Row],[Programme Partner]],"-",Table[[#This Row],[Implementing Partner]]),Table[[#This Row],[Programme Partner]]),"")</f>
        <v>UNHCR-BRAC</v>
      </c>
    </row>
    <row r="4739" spans="1:29" ht="16.5" customHeight="1">
      <c r="A4739" s="183"/>
      <c r="B4739" s="183" t="s">
        <v>8385</v>
      </c>
      <c r="C4739" s="195" t="s">
        <v>5273</v>
      </c>
      <c r="D4739" s="268" t="s">
        <v>5033</v>
      </c>
      <c r="E4739" s="233" t="s">
        <v>5273</v>
      </c>
      <c r="F4739" s="270" t="s">
        <v>27</v>
      </c>
      <c r="G4739" s="195" t="s">
        <v>8014</v>
      </c>
      <c r="H4739" t="s">
        <v>8313</v>
      </c>
      <c r="I4739" s="195" t="str">
        <f>IFERROR(VLOOKUP(Table[[#This Row],[Activity Details of Assistance]],WHAT!E:F,2,FALSE),"")</f>
        <v># of campaign per camp </v>
      </c>
      <c r="J4739" s="195"/>
      <c r="K4739">
        <v>1</v>
      </c>
      <c r="L4739" s="195" t="s">
        <v>28</v>
      </c>
      <c r="M4739" s="293" t="s">
        <v>13</v>
      </c>
      <c r="N4739" t="s">
        <v>14</v>
      </c>
      <c r="O4739" t="s">
        <v>309</v>
      </c>
      <c r="P4739" t="s">
        <v>1606</v>
      </c>
      <c r="Q4739" t="s">
        <v>6478</v>
      </c>
      <c r="R4739" s="230">
        <v>45230</v>
      </c>
      <c r="S4739" s="230">
        <v>45261</v>
      </c>
      <c r="T4739" t="s">
        <v>8407</v>
      </c>
      <c r="U4739" s="259"/>
      <c r="V4739" s="259"/>
      <c r="W4739" s="259"/>
      <c r="X4739" s="259"/>
      <c r="Y4739" s="260"/>
      <c r="Z4739" t="s">
        <v>8375</v>
      </c>
      <c r="AA4739" t="s">
        <v>8376</v>
      </c>
      <c r="AB4739">
        <v>1847456121</v>
      </c>
      <c r="AC4739" s="261" t="str">
        <f>_xlfn.IFNA(IF(Table[[#This Row],[Programme Partner]]&lt;&gt;Table[[#This Row],[Implementing Partner]],CONCATENATE(Table[[#This Row],[Programme Partner]],"-",Table[[#This Row],[Implementing Partner]]),Table[[#This Row],[Programme Partner]]),"")</f>
        <v>UNHCR-BRAC</v>
      </c>
    </row>
    <row r="4740" spans="1:29" ht="16.5" customHeight="1">
      <c r="A4740" s="183"/>
      <c r="B4740" s="183" t="s">
        <v>8385</v>
      </c>
      <c r="C4740" s="195" t="s">
        <v>5273</v>
      </c>
      <c r="D4740" s="268" t="s">
        <v>5033</v>
      </c>
      <c r="E4740" s="233" t="s">
        <v>5273</v>
      </c>
      <c r="F4740" s="270" t="s">
        <v>27</v>
      </c>
      <c r="G4740" s="195" t="s">
        <v>8014</v>
      </c>
      <c r="H4740" t="s">
        <v>8401</v>
      </c>
      <c r="I4740" s="195" t="str">
        <f>IFERROR(VLOOKUP(Table[[#This Row],[Activity Details of Assistance]],WHAT!E:F,2,FALSE),"")</f>
        <v># of household</v>
      </c>
      <c r="J4740" s="195"/>
      <c r="K4740">
        <v>5699</v>
      </c>
      <c r="L4740" s="195" t="s">
        <v>28</v>
      </c>
      <c r="M4740" s="293" t="s">
        <v>13</v>
      </c>
      <c r="N4740" t="s">
        <v>14</v>
      </c>
      <c r="O4740" t="s">
        <v>309</v>
      </c>
      <c r="P4740" t="s">
        <v>1606</v>
      </c>
      <c r="Q4740" t="s">
        <v>6478</v>
      </c>
      <c r="R4740" s="230">
        <v>45230</v>
      </c>
      <c r="S4740" s="230">
        <v>45261</v>
      </c>
      <c r="T4740" t="s">
        <v>8407</v>
      </c>
      <c r="U4740" s="259"/>
      <c r="V4740" s="259"/>
      <c r="W4740" s="259"/>
      <c r="X4740" s="259"/>
      <c r="Y4740" s="260"/>
      <c r="Z4740" t="s">
        <v>8375</v>
      </c>
      <c r="AA4740" t="s">
        <v>8376</v>
      </c>
      <c r="AB4740">
        <v>1847456121</v>
      </c>
      <c r="AC4740" s="261" t="str">
        <f>_xlfn.IFNA(IF(Table[[#This Row],[Programme Partner]]&lt;&gt;Table[[#This Row],[Implementing Partner]],CONCATENATE(Table[[#This Row],[Programme Partner]],"-",Table[[#This Row],[Implementing Partner]]),Table[[#This Row],[Programme Partner]]),"")</f>
        <v>UNHCR-BRAC</v>
      </c>
    </row>
    <row r="4741" spans="1:29" ht="16.5" customHeight="1">
      <c r="A4741" s="183"/>
      <c r="B4741" s="183" t="s">
        <v>8385</v>
      </c>
      <c r="C4741" s="195" t="s">
        <v>5273</v>
      </c>
      <c r="D4741" s="268" t="s">
        <v>5033</v>
      </c>
      <c r="E4741" s="233" t="s">
        <v>5273</v>
      </c>
      <c r="F4741" s="270" t="s">
        <v>27</v>
      </c>
      <c r="G4741" s="195" t="s">
        <v>8011</v>
      </c>
      <c r="H4741" t="s">
        <v>8363</v>
      </c>
      <c r="I4741" s="195" t="str">
        <f>IFERROR(VLOOKUP(Table[[#This Row],[Activity Details of Assistance]],WHAT!E:F,2,FALSE),"")</f>
        <v># of tube well</v>
      </c>
      <c r="J4741" s="195"/>
      <c r="K4741">
        <v>75</v>
      </c>
      <c r="L4741" s="195" t="s">
        <v>28</v>
      </c>
      <c r="M4741" s="293" t="s">
        <v>13</v>
      </c>
      <c r="N4741" t="s">
        <v>14</v>
      </c>
      <c r="O4741" t="s">
        <v>309</v>
      </c>
      <c r="P4741" t="s">
        <v>1606</v>
      </c>
      <c r="Q4741" t="s">
        <v>6397</v>
      </c>
      <c r="R4741" s="230">
        <v>45230</v>
      </c>
      <c r="S4741" s="230">
        <v>45261</v>
      </c>
      <c r="T4741" t="s">
        <v>8407</v>
      </c>
      <c r="U4741" s="259"/>
      <c r="V4741" s="259"/>
      <c r="W4741" s="259"/>
      <c r="X4741" s="259"/>
      <c r="Y4741" s="260"/>
      <c r="Z4741" t="s">
        <v>8375</v>
      </c>
      <c r="AA4741" t="s">
        <v>8376</v>
      </c>
      <c r="AB4741">
        <v>1847456121</v>
      </c>
      <c r="AC4741" s="261" t="str">
        <f>_xlfn.IFNA(IF(Table[[#This Row],[Programme Partner]]&lt;&gt;Table[[#This Row],[Implementing Partner]],CONCATENATE(Table[[#This Row],[Programme Partner]],"-",Table[[#This Row],[Implementing Partner]]),Table[[#This Row],[Programme Partner]]),"")</f>
        <v>UNHCR-BRAC</v>
      </c>
    </row>
    <row r="4742" spans="1:29" ht="16.5" customHeight="1">
      <c r="A4742" s="183"/>
      <c r="B4742" s="183" t="s">
        <v>8385</v>
      </c>
      <c r="C4742" s="195" t="s">
        <v>5273</v>
      </c>
      <c r="D4742" s="268" t="s">
        <v>5033</v>
      </c>
      <c r="E4742" s="233" t="s">
        <v>5273</v>
      </c>
      <c r="F4742" s="270" t="s">
        <v>27</v>
      </c>
      <c r="G4742" s="195" t="s">
        <v>8012</v>
      </c>
      <c r="H4742" t="s">
        <v>8364</v>
      </c>
      <c r="I4742" s="195" t="str">
        <f>IFERROR(VLOOKUP(Table[[#This Row],[Activity Details of Assistance]],WHAT!E:F,2,FALSE),"")</f>
        <v xml:space="preserve"># of door </v>
      </c>
      <c r="J4742" s="195"/>
      <c r="K4742">
        <v>27</v>
      </c>
      <c r="L4742" s="195" t="s">
        <v>28</v>
      </c>
      <c r="M4742" s="293" t="s">
        <v>13</v>
      </c>
      <c r="N4742" t="s">
        <v>14</v>
      </c>
      <c r="O4742" t="s">
        <v>309</v>
      </c>
      <c r="P4742" t="s">
        <v>1606</v>
      </c>
      <c r="Q4742" t="s">
        <v>6397</v>
      </c>
      <c r="R4742" s="230">
        <v>45230</v>
      </c>
      <c r="S4742" s="230">
        <v>45261</v>
      </c>
      <c r="T4742" t="s">
        <v>8407</v>
      </c>
      <c r="U4742" s="259"/>
      <c r="V4742" s="259"/>
      <c r="W4742" s="259"/>
      <c r="X4742" s="259"/>
      <c r="Y4742" s="260"/>
      <c r="Z4742" t="s">
        <v>8375</v>
      </c>
      <c r="AA4742" t="s">
        <v>8376</v>
      </c>
      <c r="AB4742">
        <v>1847456121</v>
      </c>
      <c r="AC4742" s="261" t="str">
        <f>_xlfn.IFNA(IF(Table[[#This Row],[Programme Partner]]&lt;&gt;Table[[#This Row],[Implementing Partner]],CONCATENATE(Table[[#This Row],[Programme Partner]],"-",Table[[#This Row],[Implementing Partner]]),Table[[#This Row],[Programme Partner]]),"")</f>
        <v>UNHCR-BRAC</v>
      </c>
    </row>
    <row r="4743" spans="1:29" ht="16.5" customHeight="1">
      <c r="A4743" s="183"/>
      <c r="B4743" s="183" t="s">
        <v>8385</v>
      </c>
      <c r="C4743" s="195" t="s">
        <v>5273</v>
      </c>
      <c r="D4743" s="268" t="s">
        <v>5033</v>
      </c>
      <c r="E4743" s="233" t="s">
        <v>5273</v>
      </c>
      <c r="F4743" s="270" t="s">
        <v>27</v>
      </c>
      <c r="G4743" s="195" t="s">
        <v>8012</v>
      </c>
      <c r="H4743" t="s">
        <v>8365</v>
      </c>
      <c r="I4743" s="195" t="str">
        <f>IFERROR(VLOOKUP(Table[[#This Row],[Activity Details of Assistance]],WHAT!E:F,2,FALSE),"")</f>
        <v># of door</v>
      </c>
      <c r="J4743" s="195"/>
      <c r="K4743">
        <v>111</v>
      </c>
      <c r="L4743" s="195" t="s">
        <v>28</v>
      </c>
      <c r="M4743" s="293" t="s">
        <v>13</v>
      </c>
      <c r="N4743" t="s">
        <v>14</v>
      </c>
      <c r="O4743" t="s">
        <v>309</v>
      </c>
      <c r="P4743" t="s">
        <v>1606</v>
      </c>
      <c r="Q4743" t="s">
        <v>6397</v>
      </c>
      <c r="R4743" s="230">
        <v>45230</v>
      </c>
      <c r="S4743" s="230">
        <v>45261</v>
      </c>
      <c r="T4743" t="s">
        <v>8407</v>
      </c>
      <c r="U4743" s="259"/>
      <c r="V4743" s="259"/>
      <c r="W4743" s="259"/>
      <c r="X4743" s="259"/>
      <c r="Y4743" s="260"/>
      <c r="Z4743" t="s">
        <v>8375</v>
      </c>
      <c r="AA4743" t="s">
        <v>8376</v>
      </c>
      <c r="AB4743">
        <v>1847456121</v>
      </c>
      <c r="AC4743" s="261" t="str">
        <f>_xlfn.IFNA(IF(Table[[#This Row],[Programme Partner]]&lt;&gt;Table[[#This Row],[Implementing Partner]],CONCATENATE(Table[[#This Row],[Programme Partner]],"-",Table[[#This Row],[Implementing Partner]]),Table[[#This Row],[Programme Partner]]),"")</f>
        <v>UNHCR-BRAC</v>
      </c>
    </row>
    <row r="4744" spans="1:29" ht="16.5" customHeight="1">
      <c r="A4744" s="183"/>
      <c r="B4744" s="183" t="s">
        <v>8385</v>
      </c>
      <c r="C4744" s="195" t="s">
        <v>5273</v>
      </c>
      <c r="D4744" s="268" t="s">
        <v>5033</v>
      </c>
      <c r="E4744" s="233" t="s">
        <v>5273</v>
      </c>
      <c r="F4744" s="270" t="s">
        <v>27</v>
      </c>
      <c r="G4744" s="195" t="s">
        <v>8012</v>
      </c>
      <c r="H4744" t="s">
        <v>8312</v>
      </c>
      <c r="I4744" s="195" t="str">
        <f>IFERROR(VLOOKUP(Table[[#This Row],[Activity Details of Assistance]],WHAT!E:F,2,FALSE),"")</f>
        <v># of door</v>
      </c>
      <c r="J4744" s="195"/>
      <c r="K4744">
        <v>319</v>
      </c>
      <c r="L4744" s="195" t="s">
        <v>28</v>
      </c>
      <c r="M4744" s="293" t="s">
        <v>13</v>
      </c>
      <c r="N4744" t="s">
        <v>14</v>
      </c>
      <c r="O4744" t="s">
        <v>309</v>
      </c>
      <c r="P4744" t="s">
        <v>1606</v>
      </c>
      <c r="Q4744" t="s">
        <v>6397</v>
      </c>
      <c r="R4744" s="230">
        <v>45230</v>
      </c>
      <c r="S4744" s="230">
        <v>45261</v>
      </c>
      <c r="T4744" t="s">
        <v>8407</v>
      </c>
      <c r="U4744" s="259"/>
      <c r="V4744" s="259"/>
      <c r="W4744" s="259"/>
      <c r="X4744" s="259"/>
      <c r="Y4744" s="260"/>
      <c r="Z4744" t="s">
        <v>8375</v>
      </c>
      <c r="AA4744" t="s">
        <v>8376</v>
      </c>
      <c r="AB4744">
        <v>1847456121</v>
      </c>
      <c r="AC4744" s="261" t="str">
        <f>_xlfn.IFNA(IF(Table[[#This Row],[Programme Partner]]&lt;&gt;Table[[#This Row],[Implementing Partner]],CONCATENATE(Table[[#This Row],[Programme Partner]],"-",Table[[#This Row],[Implementing Partner]]),Table[[#This Row],[Programme Partner]]),"")</f>
        <v>UNHCR-BRAC</v>
      </c>
    </row>
    <row r="4745" spans="1:29" ht="16.5" customHeight="1">
      <c r="A4745" s="183"/>
      <c r="B4745" s="183" t="s">
        <v>8385</v>
      </c>
      <c r="C4745" s="195" t="s">
        <v>5273</v>
      </c>
      <c r="D4745" s="268" t="s">
        <v>5033</v>
      </c>
      <c r="E4745" s="233" t="s">
        <v>5273</v>
      </c>
      <c r="F4745" s="270" t="s">
        <v>27</v>
      </c>
      <c r="G4745" s="195" t="s">
        <v>8013</v>
      </c>
      <c r="H4745" t="s">
        <v>8286</v>
      </c>
      <c r="I4745" s="195" t="str">
        <f>IFERROR(VLOOKUP(Table[[#This Row],[Activity Details of Assistance]],WHAT!E:F,2,FALSE),"")</f>
        <v># of HP sessions at community level</v>
      </c>
      <c r="J4745" s="195"/>
      <c r="K4745">
        <v>10</v>
      </c>
      <c r="L4745" s="195" t="s">
        <v>28</v>
      </c>
      <c r="M4745" s="293" t="s">
        <v>13</v>
      </c>
      <c r="N4745" t="s">
        <v>14</v>
      </c>
      <c r="O4745" t="s">
        <v>309</v>
      </c>
      <c r="P4745" t="s">
        <v>1606</v>
      </c>
      <c r="Q4745" t="s">
        <v>6397</v>
      </c>
      <c r="R4745" s="230">
        <v>45230</v>
      </c>
      <c r="S4745" s="230">
        <v>45261</v>
      </c>
      <c r="T4745" t="s">
        <v>8407</v>
      </c>
      <c r="U4745" s="259"/>
      <c r="V4745" s="259"/>
      <c r="W4745" s="259"/>
      <c r="X4745" s="259"/>
      <c r="Y4745" s="260"/>
      <c r="Z4745" t="s">
        <v>8375</v>
      </c>
      <c r="AA4745" t="s">
        <v>8376</v>
      </c>
      <c r="AB4745">
        <v>1847456121</v>
      </c>
      <c r="AC4745" s="261" t="str">
        <f>_xlfn.IFNA(IF(Table[[#This Row],[Programme Partner]]&lt;&gt;Table[[#This Row],[Implementing Partner]],CONCATENATE(Table[[#This Row],[Programme Partner]],"-",Table[[#This Row],[Implementing Partner]]),Table[[#This Row],[Programme Partner]]),"")</f>
        <v>UNHCR-BRAC</v>
      </c>
    </row>
    <row r="4746" spans="1:29" ht="16.5" customHeight="1">
      <c r="A4746" s="183"/>
      <c r="B4746" s="183" t="s">
        <v>8385</v>
      </c>
      <c r="C4746" s="195" t="s">
        <v>5273</v>
      </c>
      <c r="D4746" s="268" t="s">
        <v>5033</v>
      </c>
      <c r="E4746" s="233" t="s">
        <v>5273</v>
      </c>
      <c r="F4746" s="270" t="s">
        <v>27</v>
      </c>
      <c r="G4746" s="195" t="s">
        <v>8013</v>
      </c>
      <c r="H4746" t="s">
        <v>8287</v>
      </c>
      <c r="I4746" s="195" t="str">
        <f>IFERROR(VLOOKUP(Table[[#This Row],[Activity Details of Assistance]],WHAT!E:F,2,FALSE),"")</f>
        <v># of HP sessions at HH level</v>
      </c>
      <c r="J4746" s="195"/>
      <c r="K4746">
        <v>4945</v>
      </c>
      <c r="L4746" s="195" t="s">
        <v>28</v>
      </c>
      <c r="M4746" s="293" t="s">
        <v>13</v>
      </c>
      <c r="N4746" t="s">
        <v>14</v>
      </c>
      <c r="O4746" t="s">
        <v>309</v>
      </c>
      <c r="P4746" t="s">
        <v>1606</v>
      </c>
      <c r="Q4746" t="s">
        <v>6397</v>
      </c>
      <c r="R4746" s="230">
        <v>45230</v>
      </c>
      <c r="S4746" s="230">
        <v>45261</v>
      </c>
      <c r="T4746" t="s">
        <v>8407</v>
      </c>
      <c r="U4746" s="259"/>
      <c r="V4746" s="259"/>
      <c r="W4746" s="259"/>
      <c r="X4746" s="259"/>
      <c r="Y4746" s="260"/>
      <c r="Z4746" t="s">
        <v>8375</v>
      </c>
      <c r="AA4746" t="s">
        <v>8376</v>
      </c>
      <c r="AB4746">
        <v>1847456121</v>
      </c>
      <c r="AC4746" s="261" t="str">
        <f>_xlfn.IFNA(IF(Table[[#This Row],[Programme Partner]]&lt;&gt;Table[[#This Row],[Implementing Partner]],CONCATENATE(Table[[#This Row],[Programme Partner]],"-",Table[[#This Row],[Implementing Partner]]),Table[[#This Row],[Programme Partner]]),"")</f>
        <v>UNHCR-BRAC</v>
      </c>
    </row>
    <row r="4747" spans="1:29" ht="16.5" customHeight="1">
      <c r="A4747" s="183"/>
      <c r="B4747" s="183" t="s">
        <v>8385</v>
      </c>
      <c r="C4747" s="195" t="s">
        <v>5273</v>
      </c>
      <c r="D4747" s="268" t="s">
        <v>5033</v>
      </c>
      <c r="E4747" s="233" t="s">
        <v>5273</v>
      </c>
      <c r="F4747" s="270" t="s">
        <v>27</v>
      </c>
      <c r="G4747" s="195" t="s">
        <v>8014</v>
      </c>
      <c r="H4747" t="s">
        <v>8313</v>
      </c>
      <c r="I4747" s="195" t="str">
        <f>IFERROR(VLOOKUP(Table[[#This Row],[Activity Details of Assistance]],WHAT!E:F,2,FALSE),"")</f>
        <v># of campaign per camp </v>
      </c>
      <c r="J4747" s="195"/>
      <c r="K4747">
        <v>1</v>
      </c>
      <c r="L4747" s="195" t="s">
        <v>28</v>
      </c>
      <c r="M4747" s="293" t="s">
        <v>13</v>
      </c>
      <c r="N4747" t="s">
        <v>14</v>
      </c>
      <c r="O4747" t="s">
        <v>309</v>
      </c>
      <c r="P4747" t="s">
        <v>1606</v>
      </c>
      <c r="Q4747" t="s">
        <v>6397</v>
      </c>
      <c r="R4747" s="230">
        <v>45230</v>
      </c>
      <c r="S4747" s="230">
        <v>45261</v>
      </c>
      <c r="T4747" t="s">
        <v>8407</v>
      </c>
      <c r="U4747" s="259"/>
      <c r="V4747" s="259"/>
      <c r="W4747" s="259"/>
      <c r="X4747" s="259"/>
      <c r="Y4747" s="260"/>
      <c r="Z4747" t="s">
        <v>8375</v>
      </c>
      <c r="AA4747" t="s">
        <v>8376</v>
      </c>
      <c r="AB4747">
        <v>1847456121</v>
      </c>
      <c r="AC4747" s="261" t="str">
        <f>_xlfn.IFNA(IF(Table[[#This Row],[Programme Partner]]&lt;&gt;Table[[#This Row],[Implementing Partner]],CONCATENATE(Table[[#This Row],[Programme Partner]],"-",Table[[#This Row],[Implementing Partner]]),Table[[#This Row],[Programme Partner]]),"")</f>
        <v>UNHCR-BRAC</v>
      </c>
    </row>
    <row r="4748" spans="1:29" ht="16.5" customHeight="1">
      <c r="A4748" s="183"/>
      <c r="B4748" s="183" t="s">
        <v>8385</v>
      </c>
      <c r="C4748" s="195" t="s">
        <v>5273</v>
      </c>
      <c r="D4748" s="268" t="s">
        <v>5033</v>
      </c>
      <c r="E4748" s="233" t="s">
        <v>5273</v>
      </c>
      <c r="F4748" s="270" t="s">
        <v>27</v>
      </c>
      <c r="G4748" s="195" t="s">
        <v>8014</v>
      </c>
      <c r="H4748" t="s">
        <v>8401</v>
      </c>
      <c r="I4748" s="195" t="str">
        <f>IFERROR(VLOOKUP(Table[[#This Row],[Activity Details of Assistance]],WHAT!E:F,2,FALSE),"")</f>
        <v># of household</v>
      </c>
      <c r="J4748" s="195"/>
      <c r="K4748">
        <v>5938</v>
      </c>
      <c r="L4748" s="195" t="s">
        <v>28</v>
      </c>
      <c r="M4748" s="293" t="s">
        <v>13</v>
      </c>
      <c r="N4748" t="s">
        <v>14</v>
      </c>
      <c r="O4748" t="s">
        <v>309</v>
      </c>
      <c r="P4748" t="s">
        <v>1606</v>
      </c>
      <c r="Q4748" t="s">
        <v>6397</v>
      </c>
      <c r="R4748" s="230">
        <v>45230</v>
      </c>
      <c r="S4748" s="230">
        <v>45261</v>
      </c>
      <c r="T4748" t="s">
        <v>8407</v>
      </c>
      <c r="U4748" s="259"/>
      <c r="V4748" s="259"/>
      <c r="W4748" s="259"/>
      <c r="X4748" s="259"/>
      <c r="Y4748" s="260"/>
      <c r="Z4748" t="s">
        <v>8375</v>
      </c>
      <c r="AA4748" t="s">
        <v>8376</v>
      </c>
      <c r="AB4748">
        <v>1847456121</v>
      </c>
      <c r="AC4748" s="261" t="str">
        <f>_xlfn.IFNA(IF(Table[[#This Row],[Programme Partner]]&lt;&gt;Table[[#This Row],[Implementing Partner]],CONCATENATE(Table[[#This Row],[Programme Partner]],"-",Table[[#This Row],[Implementing Partner]]),Table[[#This Row],[Programme Partner]]),"")</f>
        <v>UNHCR-BRAC</v>
      </c>
    </row>
    <row r="4749" spans="1:29" ht="16.5" customHeight="1">
      <c r="A4749" s="183"/>
      <c r="B4749" s="183" t="s">
        <v>8385</v>
      </c>
      <c r="C4749" s="195" t="s">
        <v>5273</v>
      </c>
      <c r="D4749" s="268" t="s">
        <v>5033</v>
      </c>
      <c r="E4749" s="233" t="s">
        <v>5273</v>
      </c>
      <c r="F4749" s="270" t="s">
        <v>27</v>
      </c>
      <c r="G4749" s="195" t="s">
        <v>8011</v>
      </c>
      <c r="H4749" t="s">
        <v>8363</v>
      </c>
      <c r="I4749" s="195" t="str">
        <f>IFERROR(VLOOKUP(Table[[#This Row],[Activity Details of Assistance]],WHAT!E:F,2,FALSE),"")</f>
        <v># of tube well</v>
      </c>
      <c r="J4749" s="195"/>
      <c r="K4749">
        <v>190</v>
      </c>
      <c r="L4749" s="195" t="s">
        <v>28</v>
      </c>
      <c r="M4749" s="293" t="s">
        <v>13</v>
      </c>
      <c r="N4749" t="s">
        <v>14</v>
      </c>
      <c r="O4749" t="s">
        <v>309</v>
      </c>
      <c r="P4749" t="s">
        <v>1606</v>
      </c>
      <c r="Q4749" t="s">
        <v>6385</v>
      </c>
      <c r="R4749" s="230">
        <v>45230</v>
      </c>
      <c r="S4749" s="230">
        <v>45261</v>
      </c>
      <c r="T4749" t="s">
        <v>8407</v>
      </c>
      <c r="U4749" s="259"/>
      <c r="V4749" s="259"/>
      <c r="W4749" s="259"/>
      <c r="X4749" s="259"/>
      <c r="Y4749" s="260"/>
      <c r="Z4749" t="s">
        <v>8375</v>
      </c>
      <c r="AA4749" t="s">
        <v>8376</v>
      </c>
      <c r="AB4749">
        <v>1847456121</v>
      </c>
      <c r="AC4749" s="261" t="str">
        <f>_xlfn.IFNA(IF(Table[[#This Row],[Programme Partner]]&lt;&gt;Table[[#This Row],[Implementing Partner]],CONCATENATE(Table[[#This Row],[Programme Partner]],"-",Table[[#This Row],[Implementing Partner]]),Table[[#This Row],[Programme Partner]]),"")</f>
        <v>UNHCR-BRAC</v>
      </c>
    </row>
    <row r="4750" spans="1:29" ht="16.5" customHeight="1">
      <c r="A4750" s="183"/>
      <c r="B4750" s="183" t="s">
        <v>8385</v>
      </c>
      <c r="C4750" s="195" t="s">
        <v>5273</v>
      </c>
      <c r="D4750" s="268" t="s">
        <v>5033</v>
      </c>
      <c r="E4750" s="233" t="s">
        <v>5273</v>
      </c>
      <c r="F4750" s="270" t="s">
        <v>27</v>
      </c>
      <c r="G4750" s="195" t="s">
        <v>8012</v>
      </c>
      <c r="H4750" t="s">
        <v>8364</v>
      </c>
      <c r="I4750" s="195" t="str">
        <f>IFERROR(VLOOKUP(Table[[#This Row],[Activity Details of Assistance]],WHAT!E:F,2,FALSE),"")</f>
        <v xml:space="preserve"># of door </v>
      </c>
      <c r="J4750" s="195"/>
      <c r="K4750">
        <v>34</v>
      </c>
      <c r="L4750" s="195" t="s">
        <v>28</v>
      </c>
      <c r="M4750" s="293" t="s">
        <v>13</v>
      </c>
      <c r="N4750" t="s">
        <v>14</v>
      </c>
      <c r="O4750" t="s">
        <v>309</v>
      </c>
      <c r="P4750" t="s">
        <v>1606</v>
      </c>
      <c r="Q4750" t="s">
        <v>6385</v>
      </c>
      <c r="R4750" s="230">
        <v>45230</v>
      </c>
      <c r="S4750" s="230">
        <v>45261</v>
      </c>
      <c r="T4750" t="s">
        <v>8407</v>
      </c>
      <c r="U4750" s="259"/>
      <c r="V4750" s="259"/>
      <c r="W4750" s="259"/>
      <c r="X4750" s="259"/>
      <c r="Y4750" s="260"/>
      <c r="Z4750" t="s">
        <v>8375</v>
      </c>
      <c r="AA4750" t="s">
        <v>8376</v>
      </c>
      <c r="AB4750">
        <v>1847456121</v>
      </c>
      <c r="AC4750" s="261" t="str">
        <f>_xlfn.IFNA(IF(Table[[#This Row],[Programme Partner]]&lt;&gt;Table[[#This Row],[Implementing Partner]],CONCATENATE(Table[[#This Row],[Programme Partner]],"-",Table[[#This Row],[Implementing Partner]]),Table[[#This Row],[Programme Partner]]),"")</f>
        <v>UNHCR-BRAC</v>
      </c>
    </row>
    <row r="4751" spans="1:29" ht="16.5" customHeight="1">
      <c r="A4751" s="183"/>
      <c r="B4751" s="183" t="s">
        <v>8385</v>
      </c>
      <c r="C4751" s="195" t="s">
        <v>5273</v>
      </c>
      <c r="D4751" s="268" t="s">
        <v>5033</v>
      </c>
      <c r="E4751" s="233" t="s">
        <v>5273</v>
      </c>
      <c r="F4751" s="270" t="s">
        <v>27</v>
      </c>
      <c r="G4751" s="195" t="s">
        <v>8012</v>
      </c>
      <c r="H4751" t="s">
        <v>8403</v>
      </c>
      <c r="I4751" s="195" t="str">
        <f>IFERROR(VLOOKUP(Table[[#This Row],[Activity Details of Assistance]],WHAT!E:F,2,FALSE),"")</f>
        <v># of door</v>
      </c>
      <c r="J4751" s="195"/>
      <c r="K4751">
        <v>12</v>
      </c>
      <c r="L4751" s="195" t="s">
        <v>28</v>
      </c>
      <c r="M4751" s="293" t="s">
        <v>13</v>
      </c>
      <c r="N4751" t="s">
        <v>14</v>
      </c>
      <c r="O4751" t="s">
        <v>309</v>
      </c>
      <c r="P4751" t="s">
        <v>1606</v>
      </c>
      <c r="Q4751" t="s">
        <v>6385</v>
      </c>
      <c r="R4751" s="230">
        <v>45230</v>
      </c>
      <c r="S4751" s="230">
        <v>45261</v>
      </c>
      <c r="T4751" t="s">
        <v>8407</v>
      </c>
      <c r="U4751" s="259"/>
      <c r="V4751" s="259"/>
      <c r="W4751" s="259"/>
      <c r="X4751" s="259"/>
      <c r="Y4751" s="260"/>
      <c r="Z4751" t="s">
        <v>8375</v>
      </c>
      <c r="AA4751" t="s">
        <v>8376</v>
      </c>
      <c r="AB4751">
        <v>1847456121</v>
      </c>
      <c r="AC4751" s="261" t="str">
        <f>_xlfn.IFNA(IF(Table[[#This Row],[Programme Partner]]&lt;&gt;Table[[#This Row],[Implementing Partner]],CONCATENATE(Table[[#This Row],[Programme Partner]],"-",Table[[#This Row],[Implementing Partner]]),Table[[#This Row],[Programme Partner]]),"")</f>
        <v>UNHCR-BRAC</v>
      </c>
    </row>
    <row r="4752" spans="1:29" ht="16.5" customHeight="1">
      <c r="A4752" s="183"/>
      <c r="B4752" s="183" t="s">
        <v>8385</v>
      </c>
      <c r="C4752" s="195" t="s">
        <v>5273</v>
      </c>
      <c r="D4752" s="268" t="s">
        <v>5033</v>
      </c>
      <c r="E4752" s="233" t="s">
        <v>5273</v>
      </c>
      <c r="F4752" s="270" t="s">
        <v>27</v>
      </c>
      <c r="G4752" s="195" t="s">
        <v>8012</v>
      </c>
      <c r="H4752" t="s">
        <v>8365</v>
      </c>
      <c r="I4752" s="195" t="str">
        <f>IFERROR(VLOOKUP(Table[[#This Row],[Activity Details of Assistance]],WHAT!E:F,2,FALSE),"")</f>
        <v># of door</v>
      </c>
      <c r="J4752" s="195"/>
      <c r="K4752">
        <v>245</v>
      </c>
      <c r="L4752" s="195" t="s">
        <v>28</v>
      </c>
      <c r="M4752" s="293" t="s">
        <v>13</v>
      </c>
      <c r="N4752" t="s">
        <v>14</v>
      </c>
      <c r="O4752" t="s">
        <v>309</v>
      </c>
      <c r="P4752" t="s">
        <v>1606</v>
      </c>
      <c r="Q4752" t="s">
        <v>6385</v>
      </c>
      <c r="R4752" s="230">
        <v>45230</v>
      </c>
      <c r="S4752" s="230">
        <v>45261</v>
      </c>
      <c r="T4752" t="s">
        <v>8407</v>
      </c>
      <c r="U4752" s="259"/>
      <c r="V4752" s="259"/>
      <c r="W4752" s="259"/>
      <c r="X4752" s="259"/>
      <c r="Y4752" s="260"/>
      <c r="Z4752" t="s">
        <v>8375</v>
      </c>
      <c r="AA4752" t="s">
        <v>8376</v>
      </c>
      <c r="AB4752">
        <v>1847456121</v>
      </c>
      <c r="AC4752" s="261" t="str">
        <f>_xlfn.IFNA(IF(Table[[#This Row],[Programme Partner]]&lt;&gt;Table[[#This Row],[Implementing Partner]],CONCATENATE(Table[[#This Row],[Programme Partner]],"-",Table[[#This Row],[Implementing Partner]]),Table[[#This Row],[Programme Partner]]),"")</f>
        <v>UNHCR-BRAC</v>
      </c>
    </row>
    <row r="4753" spans="1:29" ht="16.5" customHeight="1">
      <c r="A4753" s="183"/>
      <c r="B4753" s="183" t="s">
        <v>8385</v>
      </c>
      <c r="C4753" s="195" t="s">
        <v>5273</v>
      </c>
      <c r="D4753" s="268" t="s">
        <v>5033</v>
      </c>
      <c r="E4753" s="233" t="s">
        <v>5273</v>
      </c>
      <c r="F4753" s="270" t="s">
        <v>27</v>
      </c>
      <c r="G4753" s="195" t="s">
        <v>8012</v>
      </c>
      <c r="H4753" t="s">
        <v>8312</v>
      </c>
      <c r="I4753" s="195" t="str">
        <f>IFERROR(VLOOKUP(Table[[#This Row],[Activity Details of Assistance]],WHAT!E:F,2,FALSE),"")</f>
        <v># of door</v>
      </c>
      <c r="J4753" s="195"/>
      <c r="K4753">
        <v>551</v>
      </c>
      <c r="L4753" s="195" t="s">
        <v>28</v>
      </c>
      <c r="M4753" s="293" t="s">
        <v>13</v>
      </c>
      <c r="N4753" t="s">
        <v>14</v>
      </c>
      <c r="O4753" t="s">
        <v>309</v>
      </c>
      <c r="P4753" t="s">
        <v>1606</v>
      </c>
      <c r="Q4753" t="s">
        <v>6385</v>
      </c>
      <c r="R4753" s="230">
        <v>45230</v>
      </c>
      <c r="S4753" s="230">
        <v>45261</v>
      </c>
      <c r="T4753" t="s">
        <v>8407</v>
      </c>
      <c r="U4753" s="259"/>
      <c r="V4753" s="259"/>
      <c r="W4753" s="259"/>
      <c r="X4753" s="259"/>
      <c r="Y4753" s="260"/>
      <c r="Z4753" t="s">
        <v>8375</v>
      </c>
      <c r="AA4753" t="s">
        <v>8376</v>
      </c>
      <c r="AB4753">
        <v>1847456121</v>
      </c>
      <c r="AC4753" s="261" t="str">
        <f>_xlfn.IFNA(IF(Table[[#This Row],[Programme Partner]]&lt;&gt;Table[[#This Row],[Implementing Partner]],CONCATENATE(Table[[#This Row],[Programme Partner]],"-",Table[[#This Row],[Implementing Partner]]),Table[[#This Row],[Programme Partner]]),"")</f>
        <v>UNHCR-BRAC</v>
      </c>
    </row>
    <row r="4754" spans="1:29" ht="16.5" customHeight="1">
      <c r="A4754" s="183"/>
      <c r="B4754" s="183" t="s">
        <v>8385</v>
      </c>
      <c r="C4754" s="195" t="s">
        <v>5273</v>
      </c>
      <c r="D4754" s="268" t="s">
        <v>5033</v>
      </c>
      <c r="E4754" s="233" t="s">
        <v>5273</v>
      </c>
      <c r="F4754" s="270" t="s">
        <v>27</v>
      </c>
      <c r="G4754" s="195" t="s">
        <v>8013</v>
      </c>
      <c r="H4754" t="s">
        <v>8286</v>
      </c>
      <c r="I4754" s="195" t="str">
        <f>IFERROR(VLOOKUP(Table[[#This Row],[Activity Details of Assistance]],WHAT!E:F,2,FALSE),"")</f>
        <v># of HP sessions at community level</v>
      </c>
      <c r="J4754" s="195"/>
      <c r="K4754">
        <v>17</v>
      </c>
      <c r="L4754" s="195" t="s">
        <v>28</v>
      </c>
      <c r="M4754" s="293" t="s">
        <v>13</v>
      </c>
      <c r="N4754" t="s">
        <v>14</v>
      </c>
      <c r="O4754" t="s">
        <v>309</v>
      </c>
      <c r="P4754" t="s">
        <v>1606</v>
      </c>
      <c r="Q4754" t="s">
        <v>6385</v>
      </c>
      <c r="R4754" s="230">
        <v>45230</v>
      </c>
      <c r="S4754" s="230">
        <v>45261</v>
      </c>
      <c r="T4754" t="s">
        <v>8407</v>
      </c>
      <c r="U4754" s="259"/>
      <c r="V4754" s="259"/>
      <c r="W4754" s="259"/>
      <c r="X4754" s="259"/>
      <c r="Y4754" s="260"/>
      <c r="Z4754" t="s">
        <v>8375</v>
      </c>
      <c r="AA4754" t="s">
        <v>8376</v>
      </c>
      <c r="AB4754">
        <v>1847456121</v>
      </c>
      <c r="AC4754" s="261" t="str">
        <f>_xlfn.IFNA(IF(Table[[#This Row],[Programme Partner]]&lt;&gt;Table[[#This Row],[Implementing Partner]],CONCATENATE(Table[[#This Row],[Programme Partner]],"-",Table[[#This Row],[Implementing Partner]]),Table[[#This Row],[Programme Partner]]),"")</f>
        <v>UNHCR-BRAC</v>
      </c>
    </row>
    <row r="4755" spans="1:29" ht="16.5" customHeight="1">
      <c r="A4755" s="183"/>
      <c r="B4755" s="183" t="s">
        <v>8385</v>
      </c>
      <c r="C4755" s="195" t="s">
        <v>5273</v>
      </c>
      <c r="D4755" s="268" t="s">
        <v>5033</v>
      </c>
      <c r="E4755" s="233" t="s">
        <v>5273</v>
      </c>
      <c r="F4755" s="270" t="s">
        <v>27</v>
      </c>
      <c r="G4755" s="195" t="s">
        <v>8013</v>
      </c>
      <c r="H4755" t="s">
        <v>8287</v>
      </c>
      <c r="I4755" s="195" t="str">
        <f>IFERROR(VLOOKUP(Table[[#This Row],[Activity Details of Assistance]],WHAT!E:F,2,FALSE),"")</f>
        <v># of HP sessions at HH level</v>
      </c>
      <c r="J4755" s="195"/>
      <c r="K4755">
        <v>8404</v>
      </c>
      <c r="L4755" s="195" t="s">
        <v>28</v>
      </c>
      <c r="M4755" s="293" t="s">
        <v>13</v>
      </c>
      <c r="N4755" t="s">
        <v>14</v>
      </c>
      <c r="O4755" t="s">
        <v>309</v>
      </c>
      <c r="P4755" t="s">
        <v>1606</v>
      </c>
      <c r="Q4755" t="s">
        <v>6385</v>
      </c>
      <c r="R4755" s="230">
        <v>45230</v>
      </c>
      <c r="S4755" s="230">
        <v>45261</v>
      </c>
      <c r="T4755" t="s">
        <v>8407</v>
      </c>
      <c r="U4755" s="259"/>
      <c r="V4755" s="259"/>
      <c r="W4755" s="259"/>
      <c r="X4755" s="259"/>
      <c r="Y4755" s="260"/>
      <c r="Z4755" t="s">
        <v>8375</v>
      </c>
      <c r="AA4755" t="s">
        <v>8376</v>
      </c>
      <c r="AB4755">
        <v>1847456121</v>
      </c>
      <c r="AC4755" s="261" t="str">
        <f>_xlfn.IFNA(IF(Table[[#This Row],[Programme Partner]]&lt;&gt;Table[[#This Row],[Implementing Partner]],CONCATENATE(Table[[#This Row],[Programme Partner]],"-",Table[[#This Row],[Implementing Partner]]),Table[[#This Row],[Programme Partner]]),"")</f>
        <v>UNHCR-BRAC</v>
      </c>
    </row>
    <row r="4756" spans="1:29" ht="16.5" customHeight="1">
      <c r="A4756" s="183"/>
      <c r="B4756" s="183" t="s">
        <v>8385</v>
      </c>
      <c r="C4756" s="195" t="s">
        <v>5273</v>
      </c>
      <c r="D4756" s="268" t="s">
        <v>5033</v>
      </c>
      <c r="E4756" s="233" t="s">
        <v>5273</v>
      </c>
      <c r="F4756" s="270" t="s">
        <v>27</v>
      </c>
      <c r="G4756" s="195" t="s">
        <v>8013</v>
      </c>
      <c r="H4756" t="s">
        <v>8288</v>
      </c>
      <c r="I4756" s="195" t="str">
        <f>IFERROR(VLOOKUP(Table[[#This Row],[Activity Details of Assistance]],WHAT!E:F,2,FALSE),"")</f>
        <v># of handwashing station</v>
      </c>
      <c r="J4756" s="195"/>
      <c r="K4756">
        <v>12</v>
      </c>
      <c r="L4756" s="195" t="s">
        <v>28</v>
      </c>
      <c r="M4756" s="293" t="s">
        <v>13</v>
      </c>
      <c r="N4756" t="s">
        <v>14</v>
      </c>
      <c r="O4756" t="s">
        <v>309</v>
      </c>
      <c r="P4756" t="s">
        <v>1606</v>
      </c>
      <c r="Q4756" t="s">
        <v>6385</v>
      </c>
      <c r="R4756" s="230">
        <v>45230</v>
      </c>
      <c r="S4756" s="230">
        <v>45261</v>
      </c>
      <c r="T4756" t="s">
        <v>8407</v>
      </c>
      <c r="U4756" s="259"/>
      <c r="V4756" s="259"/>
      <c r="W4756" s="259"/>
      <c r="X4756" s="259"/>
      <c r="Y4756" s="260"/>
      <c r="Z4756" t="s">
        <v>8375</v>
      </c>
      <c r="AA4756" t="s">
        <v>8376</v>
      </c>
      <c r="AB4756">
        <v>1847456121</v>
      </c>
      <c r="AC4756" s="261" t="str">
        <f>_xlfn.IFNA(IF(Table[[#This Row],[Programme Partner]]&lt;&gt;Table[[#This Row],[Implementing Partner]],CONCATENATE(Table[[#This Row],[Programme Partner]],"-",Table[[#This Row],[Implementing Partner]]),Table[[#This Row],[Programme Partner]]),"")</f>
        <v>UNHCR-BRAC</v>
      </c>
    </row>
    <row r="4757" spans="1:29" ht="16.5" customHeight="1">
      <c r="A4757" s="183"/>
      <c r="B4757" s="183" t="s">
        <v>8385</v>
      </c>
      <c r="C4757" s="195" t="s">
        <v>5273</v>
      </c>
      <c r="D4757" s="268" t="s">
        <v>5033</v>
      </c>
      <c r="E4757" s="233" t="s">
        <v>5273</v>
      </c>
      <c r="F4757" s="270" t="s">
        <v>27</v>
      </c>
      <c r="G4757" s="195" t="s">
        <v>8014</v>
      </c>
      <c r="H4757" t="s">
        <v>8313</v>
      </c>
      <c r="I4757" s="195" t="str">
        <f>IFERROR(VLOOKUP(Table[[#This Row],[Activity Details of Assistance]],WHAT!E:F,2,FALSE),"")</f>
        <v># of campaign per camp </v>
      </c>
      <c r="J4757" s="195"/>
      <c r="K4757">
        <v>2</v>
      </c>
      <c r="L4757" s="195" t="s">
        <v>28</v>
      </c>
      <c r="M4757" s="293" t="s">
        <v>13</v>
      </c>
      <c r="N4757" t="s">
        <v>14</v>
      </c>
      <c r="O4757" t="s">
        <v>309</v>
      </c>
      <c r="P4757" t="s">
        <v>1606</v>
      </c>
      <c r="Q4757" t="s">
        <v>6385</v>
      </c>
      <c r="R4757" s="230">
        <v>45230</v>
      </c>
      <c r="S4757" s="230">
        <v>45261</v>
      </c>
      <c r="T4757" t="s">
        <v>8407</v>
      </c>
      <c r="U4757" s="259"/>
      <c r="V4757" s="259"/>
      <c r="W4757" s="259"/>
      <c r="X4757" s="259"/>
      <c r="Y4757" s="260"/>
      <c r="Z4757" t="s">
        <v>8375</v>
      </c>
      <c r="AA4757" t="s">
        <v>8376</v>
      </c>
      <c r="AB4757">
        <v>1847456121</v>
      </c>
      <c r="AC4757" s="261" t="str">
        <f>_xlfn.IFNA(IF(Table[[#This Row],[Programme Partner]]&lt;&gt;Table[[#This Row],[Implementing Partner]],CONCATENATE(Table[[#This Row],[Programme Partner]],"-",Table[[#This Row],[Implementing Partner]]),Table[[#This Row],[Programme Partner]]),"")</f>
        <v>UNHCR-BRAC</v>
      </c>
    </row>
    <row r="4758" spans="1:29" ht="16.5" customHeight="1">
      <c r="A4758" s="183"/>
      <c r="B4758" s="183" t="s">
        <v>8385</v>
      </c>
      <c r="C4758" s="195" t="s">
        <v>5273</v>
      </c>
      <c r="D4758" s="268" t="s">
        <v>5033</v>
      </c>
      <c r="E4758" s="233" t="s">
        <v>5273</v>
      </c>
      <c r="F4758" s="270" t="s">
        <v>27</v>
      </c>
      <c r="G4758" s="195" t="s">
        <v>8014</v>
      </c>
      <c r="H4758" t="s">
        <v>8401</v>
      </c>
      <c r="I4758" s="195" t="str">
        <f>IFERROR(VLOOKUP(Table[[#This Row],[Activity Details of Assistance]],WHAT!E:F,2,FALSE),"")</f>
        <v># of household</v>
      </c>
      <c r="J4758" s="195"/>
      <c r="K4758">
        <v>1255</v>
      </c>
      <c r="L4758" s="195" t="s">
        <v>28</v>
      </c>
      <c r="M4758" s="293" t="s">
        <v>13</v>
      </c>
      <c r="N4758" t="s">
        <v>14</v>
      </c>
      <c r="O4758" t="s">
        <v>309</v>
      </c>
      <c r="P4758" t="s">
        <v>1606</v>
      </c>
      <c r="Q4758" t="s">
        <v>6385</v>
      </c>
      <c r="R4758" s="230">
        <v>45230</v>
      </c>
      <c r="S4758" s="230">
        <v>45261</v>
      </c>
      <c r="T4758" t="s">
        <v>8407</v>
      </c>
      <c r="U4758" s="259"/>
      <c r="V4758" s="259"/>
      <c r="W4758" s="259"/>
      <c r="X4758" s="259"/>
      <c r="Y4758" s="260"/>
      <c r="Z4758" t="s">
        <v>8375</v>
      </c>
      <c r="AA4758" t="s">
        <v>8376</v>
      </c>
      <c r="AB4758">
        <v>1847456121</v>
      </c>
      <c r="AC4758" s="261" t="str">
        <f>_xlfn.IFNA(IF(Table[[#This Row],[Programme Partner]]&lt;&gt;Table[[#This Row],[Implementing Partner]],CONCATENATE(Table[[#This Row],[Programme Partner]],"-",Table[[#This Row],[Implementing Partner]]),Table[[#This Row],[Programme Partner]]),"")</f>
        <v>UNHCR-BRAC</v>
      </c>
    </row>
    <row r="4759" spans="1:29" ht="16.5" customHeight="1">
      <c r="A4759" s="183"/>
      <c r="B4759" s="183" t="s">
        <v>8385</v>
      </c>
      <c r="C4759" s="195" t="s">
        <v>5273</v>
      </c>
      <c r="D4759" s="268" t="s">
        <v>5033</v>
      </c>
      <c r="E4759" s="233" t="s">
        <v>5273</v>
      </c>
      <c r="F4759" s="270" t="s">
        <v>27</v>
      </c>
      <c r="G4759" s="195" t="s">
        <v>8014</v>
      </c>
      <c r="H4759" t="s">
        <v>8412</v>
      </c>
      <c r="I4759" s="195" t="str">
        <f>IFERROR(VLOOKUP(Table[[#This Row],[Activity Details of Assistance]],WHAT!E:F,2,FALSE),"")</f>
        <v># of HH</v>
      </c>
      <c r="J4759" s="195"/>
      <c r="K4759">
        <v>6739</v>
      </c>
      <c r="L4759" s="195" t="s">
        <v>28</v>
      </c>
      <c r="M4759" s="293" t="s">
        <v>13</v>
      </c>
      <c r="N4759" t="s">
        <v>14</v>
      </c>
      <c r="O4759" t="s">
        <v>309</v>
      </c>
      <c r="P4759" t="s">
        <v>1606</v>
      </c>
      <c r="Q4759" t="s">
        <v>6385</v>
      </c>
      <c r="R4759" s="230">
        <v>45230</v>
      </c>
      <c r="S4759" s="230">
        <v>45261</v>
      </c>
      <c r="T4759" t="s">
        <v>8407</v>
      </c>
      <c r="U4759" s="259"/>
      <c r="V4759" s="259"/>
      <c r="W4759" s="259"/>
      <c r="X4759" s="259"/>
      <c r="Y4759" s="260"/>
      <c r="Z4759" t="s">
        <v>8375</v>
      </c>
      <c r="AA4759" t="s">
        <v>8376</v>
      </c>
      <c r="AB4759">
        <v>1847456121</v>
      </c>
      <c r="AC4759" s="261" t="str">
        <f>_xlfn.IFNA(IF(Table[[#This Row],[Programme Partner]]&lt;&gt;Table[[#This Row],[Implementing Partner]],CONCATENATE(Table[[#This Row],[Programme Partner]],"-",Table[[#This Row],[Implementing Partner]]),Table[[#This Row],[Programme Partner]]),"")</f>
        <v>UNHCR-BRAC</v>
      </c>
    </row>
    <row r="4760" spans="1:29" ht="16.5" customHeight="1">
      <c r="A4760" s="183"/>
      <c r="B4760" s="183" t="s">
        <v>8385</v>
      </c>
      <c r="C4760" s="195" t="s">
        <v>5273</v>
      </c>
      <c r="D4760" s="268" t="s">
        <v>5033</v>
      </c>
      <c r="E4760" s="233" t="s">
        <v>5273</v>
      </c>
      <c r="F4760" s="270" t="s">
        <v>27</v>
      </c>
      <c r="G4760" s="195" t="s">
        <v>8011</v>
      </c>
      <c r="H4760" t="s">
        <v>8363</v>
      </c>
      <c r="I4760" s="195" t="str">
        <f>IFERROR(VLOOKUP(Table[[#This Row],[Activity Details of Assistance]],WHAT!E:F,2,FALSE),"")</f>
        <v># of tube well</v>
      </c>
      <c r="J4760" s="195"/>
      <c r="K4760">
        <v>18</v>
      </c>
      <c r="L4760" s="195" t="s">
        <v>28</v>
      </c>
      <c r="M4760" s="293" t="s">
        <v>13</v>
      </c>
      <c r="N4760" t="s">
        <v>14</v>
      </c>
      <c r="O4760" t="s">
        <v>309</v>
      </c>
      <c r="P4760" t="s">
        <v>1606</v>
      </c>
      <c r="Q4760" t="s">
        <v>6656</v>
      </c>
      <c r="R4760" s="230">
        <v>45230</v>
      </c>
      <c r="S4760" s="230">
        <v>45261</v>
      </c>
      <c r="T4760" t="s">
        <v>8407</v>
      </c>
      <c r="U4760" s="259"/>
      <c r="V4760" s="259"/>
      <c r="W4760" s="259"/>
      <c r="X4760" s="259"/>
      <c r="Y4760" s="260"/>
      <c r="Z4760" t="s">
        <v>8375</v>
      </c>
      <c r="AA4760" t="s">
        <v>8376</v>
      </c>
      <c r="AB4760">
        <v>1847456121</v>
      </c>
      <c r="AC4760" s="261" t="str">
        <f>_xlfn.IFNA(IF(Table[[#This Row],[Programme Partner]]&lt;&gt;Table[[#This Row],[Implementing Partner]],CONCATENATE(Table[[#This Row],[Programme Partner]],"-",Table[[#This Row],[Implementing Partner]]),Table[[#This Row],[Programme Partner]]),"")</f>
        <v>UNHCR-BRAC</v>
      </c>
    </row>
    <row r="4761" spans="1:29" ht="16.5" customHeight="1">
      <c r="A4761" s="183"/>
      <c r="B4761" s="183" t="s">
        <v>8385</v>
      </c>
      <c r="C4761" s="195" t="s">
        <v>5273</v>
      </c>
      <c r="D4761" s="268" t="s">
        <v>5033</v>
      </c>
      <c r="E4761" s="233" t="s">
        <v>5273</v>
      </c>
      <c r="F4761" s="270" t="s">
        <v>27</v>
      </c>
      <c r="G4761" s="195" t="s">
        <v>8012</v>
      </c>
      <c r="H4761" t="s">
        <v>8364</v>
      </c>
      <c r="I4761" s="195" t="str">
        <f>IFERROR(VLOOKUP(Table[[#This Row],[Activity Details of Assistance]],WHAT!E:F,2,FALSE),"")</f>
        <v xml:space="preserve"># of door </v>
      </c>
      <c r="J4761" s="195"/>
      <c r="K4761">
        <v>25</v>
      </c>
      <c r="L4761" s="195" t="s">
        <v>28</v>
      </c>
      <c r="M4761" s="293" t="s">
        <v>13</v>
      </c>
      <c r="N4761" t="s">
        <v>14</v>
      </c>
      <c r="O4761" t="s">
        <v>309</v>
      </c>
      <c r="P4761" t="s">
        <v>1606</v>
      </c>
      <c r="Q4761" t="s">
        <v>6656</v>
      </c>
      <c r="R4761" s="230">
        <v>45230</v>
      </c>
      <c r="S4761" s="230">
        <v>45261</v>
      </c>
      <c r="T4761" t="s">
        <v>8407</v>
      </c>
      <c r="U4761" s="259"/>
      <c r="V4761" s="259"/>
      <c r="W4761" s="259"/>
      <c r="X4761" s="259"/>
      <c r="Y4761" s="260"/>
      <c r="Z4761" t="s">
        <v>8375</v>
      </c>
      <c r="AA4761" t="s">
        <v>8376</v>
      </c>
      <c r="AB4761">
        <v>1847456121</v>
      </c>
      <c r="AC4761" s="261" t="str">
        <f>_xlfn.IFNA(IF(Table[[#This Row],[Programme Partner]]&lt;&gt;Table[[#This Row],[Implementing Partner]],CONCATENATE(Table[[#This Row],[Programme Partner]],"-",Table[[#This Row],[Implementing Partner]]),Table[[#This Row],[Programme Partner]]),"")</f>
        <v>UNHCR-BRAC</v>
      </c>
    </row>
    <row r="4762" spans="1:29" ht="16.5" customHeight="1">
      <c r="A4762" s="183"/>
      <c r="B4762" s="183" t="s">
        <v>8385</v>
      </c>
      <c r="C4762" s="195" t="s">
        <v>5273</v>
      </c>
      <c r="D4762" s="268" t="s">
        <v>5033</v>
      </c>
      <c r="E4762" s="233" t="s">
        <v>5273</v>
      </c>
      <c r="F4762" s="270" t="s">
        <v>27</v>
      </c>
      <c r="G4762" s="195" t="s">
        <v>8012</v>
      </c>
      <c r="H4762" t="s">
        <v>8365</v>
      </c>
      <c r="I4762" s="195" t="str">
        <f>IFERROR(VLOOKUP(Table[[#This Row],[Activity Details of Assistance]],WHAT!E:F,2,FALSE),"")</f>
        <v># of door</v>
      </c>
      <c r="J4762" s="195"/>
      <c r="K4762">
        <v>25</v>
      </c>
      <c r="L4762" s="195" t="s">
        <v>28</v>
      </c>
      <c r="M4762" s="293" t="s">
        <v>13</v>
      </c>
      <c r="N4762" t="s">
        <v>14</v>
      </c>
      <c r="O4762" t="s">
        <v>309</v>
      </c>
      <c r="P4762" t="s">
        <v>1606</v>
      </c>
      <c r="Q4762" t="s">
        <v>6656</v>
      </c>
      <c r="R4762" s="230">
        <v>45230</v>
      </c>
      <c r="S4762" s="230">
        <v>45261</v>
      </c>
      <c r="T4762" t="s">
        <v>8407</v>
      </c>
      <c r="U4762" s="259"/>
      <c r="V4762" s="259"/>
      <c r="W4762" s="259"/>
      <c r="X4762" s="259"/>
      <c r="Y4762" s="260"/>
      <c r="Z4762" t="s">
        <v>8375</v>
      </c>
      <c r="AA4762" t="s">
        <v>8376</v>
      </c>
      <c r="AB4762">
        <v>1847456121</v>
      </c>
      <c r="AC4762" s="261" t="str">
        <f>_xlfn.IFNA(IF(Table[[#This Row],[Programme Partner]]&lt;&gt;Table[[#This Row],[Implementing Partner]],CONCATENATE(Table[[#This Row],[Programme Partner]],"-",Table[[#This Row],[Implementing Partner]]),Table[[#This Row],[Programme Partner]]),"")</f>
        <v>UNHCR-BRAC</v>
      </c>
    </row>
    <row r="4763" spans="1:29" ht="16.5" customHeight="1">
      <c r="A4763" s="183"/>
      <c r="B4763" s="183" t="s">
        <v>8385</v>
      </c>
      <c r="C4763" s="195" t="s">
        <v>5273</v>
      </c>
      <c r="D4763" s="268" t="s">
        <v>5033</v>
      </c>
      <c r="E4763" s="233" t="s">
        <v>5273</v>
      </c>
      <c r="F4763" s="270" t="s">
        <v>27</v>
      </c>
      <c r="G4763" s="195" t="s">
        <v>8012</v>
      </c>
      <c r="H4763" t="s">
        <v>8312</v>
      </c>
      <c r="I4763" s="195" t="str">
        <f>IFERROR(VLOOKUP(Table[[#This Row],[Activity Details of Assistance]],WHAT!E:F,2,FALSE),"")</f>
        <v># of door</v>
      </c>
      <c r="J4763" s="195"/>
      <c r="K4763">
        <v>166</v>
      </c>
      <c r="L4763" s="195" t="s">
        <v>28</v>
      </c>
      <c r="M4763" s="293" t="s">
        <v>13</v>
      </c>
      <c r="N4763" t="s">
        <v>14</v>
      </c>
      <c r="O4763" t="s">
        <v>309</v>
      </c>
      <c r="P4763" t="s">
        <v>1606</v>
      </c>
      <c r="Q4763" t="s">
        <v>6656</v>
      </c>
      <c r="R4763" s="230">
        <v>45230</v>
      </c>
      <c r="S4763" s="230">
        <v>45261</v>
      </c>
      <c r="T4763" t="s">
        <v>8407</v>
      </c>
      <c r="U4763" s="259"/>
      <c r="V4763" s="259"/>
      <c r="W4763" s="259"/>
      <c r="X4763" s="259"/>
      <c r="Y4763" s="260"/>
      <c r="Z4763" t="s">
        <v>8375</v>
      </c>
      <c r="AA4763" t="s">
        <v>8376</v>
      </c>
      <c r="AB4763">
        <v>1847456121</v>
      </c>
      <c r="AC4763" s="261" t="str">
        <f>_xlfn.IFNA(IF(Table[[#This Row],[Programme Partner]]&lt;&gt;Table[[#This Row],[Implementing Partner]],CONCATENATE(Table[[#This Row],[Programme Partner]],"-",Table[[#This Row],[Implementing Partner]]),Table[[#This Row],[Programme Partner]]),"")</f>
        <v>UNHCR-BRAC</v>
      </c>
    </row>
    <row r="4764" spans="1:29" ht="16.5" customHeight="1">
      <c r="A4764" s="183"/>
      <c r="B4764" s="183" t="s">
        <v>8385</v>
      </c>
      <c r="C4764" s="195" t="s">
        <v>5273</v>
      </c>
      <c r="D4764" s="268" t="s">
        <v>5033</v>
      </c>
      <c r="E4764" s="233" t="s">
        <v>5273</v>
      </c>
      <c r="F4764" s="270" t="s">
        <v>27</v>
      </c>
      <c r="G4764" s="195" t="s">
        <v>8013</v>
      </c>
      <c r="H4764" t="s">
        <v>8286</v>
      </c>
      <c r="I4764" s="195" t="str">
        <f>IFERROR(VLOOKUP(Table[[#This Row],[Activity Details of Assistance]],WHAT!E:F,2,FALSE),"")</f>
        <v># of HP sessions at community level</v>
      </c>
      <c r="J4764" s="195"/>
      <c r="K4764">
        <v>8</v>
      </c>
      <c r="L4764" s="195" t="s">
        <v>28</v>
      </c>
      <c r="M4764" s="293" t="s">
        <v>13</v>
      </c>
      <c r="N4764" t="s">
        <v>14</v>
      </c>
      <c r="O4764" t="s">
        <v>309</v>
      </c>
      <c r="P4764" t="s">
        <v>1606</v>
      </c>
      <c r="Q4764" t="s">
        <v>6656</v>
      </c>
      <c r="R4764" s="230">
        <v>45230</v>
      </c>
      <c r="S4764" s="230">
        <v>45261</v>
      </c>
      <c r="T4764" t="s">
        <v>8407</v>
      </c>
      <c r="U4764" s="259"/>
      <c r="V4764" s="259"/>
      <c r="W4764" s="259"/>
      <c r="X4764" s="259"/>
      <c r="Y4764" s="260"/>
      <c r="Z4764" t="s">
        <v>8375</v>
      </c>
      <c r="AA4764" t="s">
        <v>8376</v>
      </c>
      <c r="AB4764">
        <v>1847456121</v>
      </c>
      <c r="AC4764" s="261" t="str">
        <f>_xlfn.IFNA(IF(Table[[#This Row],[Programme Partner]]&lt;&gt;Table[[#This Row],[Implementing Partner]],CONCATENATE(Table[[#This Row],[Programme Partner]],"-",Table[[#This Row],[Implementing Partner]]),Table[[#This Row],[Programme Partner]]),"")</f>
        <v>UNHCR-BRAC</v>
      </c>
    </row>
    <row r="4765" spans="1:29" ht="16.5" customHeight="1">
      <c r="A4765" s="183"/>
      <c r="B4765" s="183" t="s">
        <v>8385</v>
      </c>
      <c r="C4765" s="195" t="s">
        <v>5273</v>
      </c>
      <c r="D4765" s="268" t="s">
        <v>5033</v>
      </c>
      <c r="E4765" s="233" t="s">
        <v>5273</v>
      </c>
      <c r="F4765" s="270" t="s">
        <v>27</v>
      </c>
      <c r="G4765" s="195" t="s">
        <v>8013</v>
      </c>
      <c r="H4765" t="s">
        <v>8287</v>
      </c>
      <c r="I4765" s="195" t="str">
        <f>IFERROR(VLOOKUP(Table[[#This Row],[Activity Details of Assistance]],WHAT!E:F,2,FALSE),"")</f>
        <v># of HP sessions at HH level</v>
      </c>
      <c r="J4765" s="195"/>
      <c r="K4765">
        <v>2052</v>
      </c>
      <c r="L4765" s="195" t="s">
        <v>28</v>
      </c>
      <c r="M4765" s="293" t="s">
        <v>13</v>
      </c>
      <c r="N4765" t="s">
        <v>14</v>
      </c>
      <c r="O4765" t="s">
        <v>309</v>
      </c>
      <c r="P4765" t="s">
        <v>1606</v>
      </c>
      <c r="Q4765" t="s">
        <v>6656</v>
      </c>
      <c r="R4765" s="230">
        <v>45230</v>
      </c>
      <c r="S4765" s="230">
        <v>45261</v>
      </c>
      <c r="T4765" t="s">
        <v>8407</v>
      </c>
      <c r="U4765" s="259"/>
      <c r="V4765" s="259"/>
      <c r="W4765" s="259"/>
      <c r="X4765" s="259"/>
      <c r="Y4765" s="260"/>
      <c r="Z4765" t="s">
        <v>8375</v>
      </c>
      <c r="AA4765" t="s">
        <v>8376</v>
      </c>
      <c r="AB4765">
        <v>1847456121</v>
      </c>
      <c r="AC4765" s="261" t="str">
        <f>_xlfn.IFNA(IF(Table[[#This Row],[Programme Partner]]&lt;&gt;Table[[#This Row],[Implementing Partner]],CONCATENATE(Table[[#This Row],[Programme Partner]],"-",Table[[#This Row],[Implementing Partner]]),Table[[#This Row],[Programme Partner]]),"")</f>
        <v>UNHCR-BRAC</v>
      </c>
    </row>
    <row r="4766" spans="1:29" ht="16.5" customHeight="1">
      <c r="A4766" s="183"/>
      <c r="B4766" s="183" t="s">
        <v>8385</v>
      </c>
      <c r="C4766" s="195" t="s">
        <v>5273</v>
      </c>
      <c r="D4766" s="268" t="s">
        <v>5033</v>
      </c>
      <c r="E4766" s="233" t="s">
        <v>5273</v>
      </c>
      <c r="F4766" s="270" t="s">
        <v>27</v>
      </c>
      <c r="G4766" s="195" t="s">
        <v>8014</v>
      </c>
      <c r="H4766" t="s">
        <v>8313</v>
      </c>
      <c r="I4766" s="195" t="str">
        <f>IFERROR(VLOOKUP(Table[[#This Row],[Activity Details of Assistance]],WHAT!E:F,2,FALSE),"")</f>
        <v># of campaign per camp </v>
      </c>
      <c r="J4766" s="195"/>
      <c r="K4766">
        <v>1</v>
      </c>
      <c r="L4766" s="195" t="s">
        <v>28</v>
      </c>
      <c r="M4766" s="293" t="s">
        <v>13</v>
      </c>
      <c r="N4766" t="s">
        <v>14</v>
      </c>
      <c r="O4766" t="s">
        <v>309</v>
      </c>
      <c r="P4766" t="s">
        <v>1606</v>
      </c>
      <c r="Q4766" t="s">
        <v>6656</v>
      </c>
      <c r="R4766" s="230">
        <v>45230</v>
      </c>
      <c r="S4766" s="230">
        <v>45261</v>
      </c>
      <c r="T4766" t="s">
        <v>8407</v>
      </c>
      <c r="U4766" s="259"/>
      <c r="V4766" s="259"/>
      <c r="W4766" s="259"/>
      <c r="X4766" s="259"/>
      <c r="Y4766" s="260"/>
      <c r="Z4766" t="s">
        <v>8375</v>
      </c>
      <c r="AA4766" t="s">
        <v>8376</v>
      </c>
      <c r="AB4766">
        <v>1847456121</v>
      </c>
      <c r="AC4766" s="261" t="str">
        <f>_xlfn.IFNA(IF(Table[[#This Row],[Programme Partner]]&lt;&gt;Table[[#This Row],[Implementing Partner]],CONCATENATE(Table[[#This Row],[Programme Partner]],"-",Table[[#This Row],[Implementing Partner]]),Table[[#This Row],[Programme Partner]]),"")</f>
        <v>UNHCR-BRAC</v>
      </c>
    </row>
    <row r="4767" spans="1:29" ht="16.5" customHeight="1">
      <c r="A4767" s="183"/>
      <c r="B4767" s="183" t="s">
        <v>8385</v>
      </c>
      <c r="C4767" s="195" t="s">
        <v>5273</v>
      </c>
      <c r="D4767" s="268" t="s">
        <v>5033</v>
      </c>
      <c r="E4767" s="233" t="s">
        <v>5273</v>
      </c>
      <c r="F4767" s="270" t="s">
        <v>27</v>
      </c>
      <c r="G4767" s="195" t="s">
        <v>8014</v>
      </c>
      <c r="H4767" t="s">
        <v>8401</v>
      </c>
      <c r="I4767" s="195" t="str">
        <f>IFERROR(VLOOKUP(Table[[#This Row],[Activity Details of Assistance]],WHAT!E:F,2,FALSE),"")</f>
        <v># of household</v>
      </c>
      <c r="J4767" s="195"/>
      <c r="K4767">
        <v>1998</v>
      </c>
      <c r="L4767" s="195" t="s">
        <v>28</v>
      </c>
      <c r="M4767" s="293" t="s">
        <v>13</v>
      </c>
      <c r="N4767" t="s">
        <v>14</v>
      </c>
      <c r="O4767" t="s">
        <v>309</v>
      </c>
      <c r="P4767" t="s">
        <v>1606</v>
      </c>
      <c r="Q4767" t="s">
        <v>6656</v>
      </c>
      <c r="R4767" s="230">
        <v>45230</v>
      </c>
      <c r="S4767" s="230">
        <v>45261</v>
      </c>
      <c r="T4767" t="s">
        <v>8407</v>
      </c>
      <c r="U4767" s="259"/>
      <c r="V4767" s="259"/>
      <c r="W4767" s="259"/>
      <c r="X4767" s="259"/>
      <c r="Y4767" s="260"/>
      <c r="Z4767" t="s">
        <v>8375</v>
      </c>
      <c r="AA4767" t="s">
        <v>8376</v>
      </c>
      <c r="AB4767">
        <v>1847456121</v>
      </c>
      <c r="AC4767" s="261" t="str">
        <f>_xlfn.IFNA(IF(Table[[#This Row],[Programme Partner]]&lt;&gt;Table[[#This Row],[Implementing Partner]],CONCATENATE(Table[[#This Row],[Programme Partner]],"-",Table[[#This Row],[Implementing Partner]]),Table[[#This Row],[Programme Partner]]),"")</f>
        <v>UNHCR-BRAC</v>
      </c>
    </row>
    <row r="4768" spans="1:29" ht="16.5" customHeight="1">
      <c r="A4768" s="183"/>
      <c r="B4768" s="183" t="s">
        <v>8385</v>
      </c>
      <c r="C4768" s="195" t="s">
        <v>5273</v>
      </c>
      <c r="D4768" s="268" t="s">
        <v>5033</v>
      </c>
      <c r="E4768" s="233" t="s">
        <v>5273</v>
      </c>
      <c r="F4768" s="270" t="s">
        <v>27</v>
      </c>
      <c r="G4768" s="195" t="s">
        <v>8011</v>
      </c>
      <c r="H4768" t="s">
        <v>8363</v>
      </c>
      <c r="I4768" s="195" t="str">
        <f>IFERROR(VLOOKUP(Table[[#This Row],[Activity Details of Assistance]],WHAT!E:F,2,FALSE),"")</f>
        <v># of tube well</v>
      </c>
      <c r="J4768" s="195"/>
      <c r="K4768">
        <v>91</v>
      </c>
      <c r="L4768" s="195" t="s">
        <v>28</v>
      </c>
      <c r="M4768" s="293" t="s">
        <v>13</v>
      </c>
      <c r="N4768" t="s">
        <v>14</v>
      </c>
      <c r="O4768" t="s">
        <v>307</v>
      </c>
      <c r="P4768" t="s">
        <v>1603</v>
      </c>
      <c r="Q4768" t="s">
        <v>4682</v>
      </c>
      <c r="R4768" s="230">
        <v>45230</v>
      </c>
      <c r="S4768" s="230">
        <v>45261</v>
      </c>
      <c r="T4768" t="s">
        <v>8407</v>
      </c>
      <c r="U4768" s="259"/>
      <c r="V4768" s="259"/>
      <c r="W4768" s="259"/>
      <c r="X4768" s="259"/>
      <c r="Y4768" s="260"/>
      <c r="Z4768" t="s">
        <v>8375</v>
      </c>
      <c r="AA4768" t="s">
        <v>8376</v>
      </c>
      <c r="AB4768">
        <v>1847456121</v>
      </c>
      <c r="AC4768" s="261" t="str">
        <f>_xlfn.IFNA(IF(Table[[#This Row],[Programme Partner]]&lt;&gt;Table[[#This Row],[Implementing Partner]],CONCATENATE(Table[[#This Row],[Programme Partner]],"-",Table[[#This Row],[Implementing Partner]]),Table[[#This Row],[Programme Partner]]),"")</f>
        <v>UNHCR-BRAC</v>
      </c>
    </row>
    <row r="4769" spans="1:29" ht="16.5" customHeight="1">
      <c r="A4769" s="183"/>
      <c r="B4769" s="183" t="s">
        <v>8385</v>
      </c>
      <c r="C4769" s="195" t="s">
        <v>5273</v>
      </c>
      <c r="D4769" s="268" t="s">
        <v>5033</v>
      </c>
      <c r="E4769" s="233" t="s">
        <v>5273</v>
      </c>
      <c r="F4769" s="270" t="s">
        <v>27</v>
      </c>
      <c r="G4769" s="195" t="s">
        <v>8012</v>
      </c>
      <c r="H4769" t="s">
        <v>8323</v>
      </c>
      <c r="I4769" s="195" t="str">
        <f>IFERROR(VLOOKUP(Table[[#This Row],[Activity Details of Assistance]],WHAT!E:F,2,FALSE),"")</f>
        <v xml:space="preserve"># of door </v>
      </c>
      <c r="J4769" s="195"/>
      <c r="K4769">
        <v>1</v>
      </c>
      <c r="L4769" s="195" t="s">
        <v>28</v>
      </c>
      <c r="M4769" s="293" t="s">
        <v>13</v>
      </c>
      <c r="N4769" t="s">
        <v>14</v>
      </c>
      <c r="O4769" t="s">
        <v>307</v>
      </c>
      <c r="P4769" t="s">
        <v>1603</v>
      </c>
      <c r="Q4769" t="s">
        <v>4682</v>
      </c>
      <c r="R4769" s="230">
        <v>45230</v>
      </c>
      <c r="S4769" s="230">
        <v>45261</v>
      </c>
      <c r="T4769" t="s">
        <v>8407</v>
      </c>
      <c r="U4769" s="259"/>
      <c r="V4769" s="259"/>
      <c r="W4769" s="259"/>
      <c r="X4769" s="259"/>
      <c r="Y4769" s="260"/>
      <c r="Z4769" t="s">
        <v>8375</v>
      </c>
      <c r="AA4769" t="s">
        <v>8376</v>
      </c>
      <c r="AB4769">
        <v>1847456121</v>
      </c>
      <c r="AC4769" s="261" t="str">
        <f>_xlfn.IFNA(IF(Table[[#This Row],[Programme Partner]]&lt;&gt;Table[[#This Row],[Implementing Partner]],CONCATENATE(Table[[#This Row],[Programme Partner]],"-",Table[[#This Row],[Implementing Partner]]),Table[[#This Row],[Programme Partner]]),"")</f>
        <v>UNHCR-BRAC</v>
      </c>
    </row>
    <row r="4770" spans="1:29" ht="16.5" customHeight="1">
      <c r="A4770" s="183"/>
      <c r="B4770" s="183" t="s">
        <v>8385</v>
      </c>
      <c r="C4770" s="195" t="s">
        <v>5273</v>
      </c>
      <c r="D4770" s="268" t="s">
        <v>5033</v>
      </c>
      <c r="E4770" s="233" t="s">
        <v>5273</v>
      </c>
      <c r="F4770" s="270" t="s">
        <v>27</v>
      </c>
      <c r="G4770" s="195" t="s">
        <v>8012</v>
      </c>
      <c r="H4770" t="s">
        <v>8364</v>
      </c>
      <c r="I4770" s="195" t="str">
        <f>IFERROR(VLOOKUP(Table[[#This Row],[Activity Details of Assistance]],WHAT!E:F,2,FALSE),"")</f>
        <v xml:space="preserve"># of door </v>
      </c>
      <c r="J4770" s="195"/>
      <c r="K4770">
        <v>37</v>
      </c>
      <c r="L4770" s="195" t="s">
        <v>28</v>
      </c>
      <c r="M4770" s="293" t="s">
        <v>13</v>
      </c>
      <c r="N4770" t="s">
        <v>14</v>
      </c>
      <c r="O4770" t="s">
        <v>307</v>
      </c>
      <c r="P4770" t="s">
        <v>1603</v>
      </c>
      <c r="Q4770" t="s">
        <v>4682</v>
      </c>
      <c r="R4770" s="230">
        <v>45230</v>
      </c>
      <c r="S4770" s="230">
        <v>45261</v>
      </c>
      <c r="T4770" t="s">
        <v>8407</v>
      </c>
      <c r="U4770" s="259"/>
      <c r="V4770" s="259"/>
      <c r="W4770" s="259"/>
      <c r="X4770" s="259"/>
      <c r="Y4770" s="260"/>
      <c r="Z4770" t="s">
        <v>8375</v>
      </c>
      <c r="AA4770" t="s">
        <v>8376</v>
      </c>
      <c r="AB4770">
        <v>1847456121</v>
      </c>
      <c r="AC4770" s="261" t="str">
        <f>_xlfn.IFNA(IF(Table[[#This Row],[Programme Partner]]&lt;&gt;Table[[#This Row],[Implementing Partner]],CONCATENATE(Table[[#This Row],[Programme Partner]],"-",Table[[#This Row],[Implementing Partner]]),Table[[#This Row],[Programme Partner]]),"")</f>
        <v>UNHCR-BRAC</v>
      </c>
    </row>
    <row r="4771" spans="1:29" ht="16.5" customHeight="1">
      <c r="A4771" s="183"/>
      <c r="B4771" s="183" t="s">
        <v>8385</v>
      </c>
      <c r="C4771" s="195" t="s">
        <v>5273</v>
      </c>
      <c r="D4771" s="268" t="s">
        <v>5033</v>
      </c>
      <c r="E4771" s="233" t="s">
        <v>5273</v>
      </c>
      <c r="F4771" s="270" t="s">
        <v>27</v>
      </c>
      <c r="G4771" s="195" t="s">
        <v>8012</v>
      </c>
      <c r="H4771" t="s">
        <v>8403</v>
      </c>
      <c r="I4771" s="195" t="str">
        <f>IFERROR(VLOOKUP(Table[[#This Row],[Activity Details of Assistance]],WHAT!E:F,2,FALSE),"")</f>
        <v># of door</v>
      </c>
      <c r="J4771" s="195"/>
      <c r="K4771">
        <v>2</v>
      </c>
      <c r="L4771" s="195" t="s">
        <v>28</v>
      </c>
      <c r="M4771" s="293" t="s">
        <v>13</v>
      </c>
      <c r="N4771" t="s">
        <v>14</v>
      </c>
      <c r="O4771" t="s">
        <v>307</v>
      </c>
      <c r="P4771" t="s">
        <v>1603</v>
      </c>
      <c r="Q4771" t="s">
        <v>4682</v>
      </c>
      <c r="R4771" s="230">
        <v>45230</v>
      </c>
      <c r="S4771" s="230">
        <v>45261</v>
      </c>
      <c r="T4771" t="s">
        <v>8407</v>
      </c>
      <c r="U4771" s="259"/>
      <c r="V4771" s="259"/>
      <c r="W4771" s="259"/>
      <c r="X4771" s="259"/>
      <c r="Y4771" s="260"/>
      <c r="Z4771" t="s">
        <v>8375</v>
      </c>
      <c r="AA4771" t="s">
        <v>8376</v>
      </c>
      <c r="AB4771">
        <v>1847456121</v>
      </c>
      <c r="AC4771" s="261" t="str">
        <f>_xlfn.IFNA(IF(Table[[#This Row],[Programme Partner]]&lt;&gt;Table[[#This Row],[Implementing Partner]],CONCATENATE(Table[[#This Row],[Programme Partner]],"-",Table[[#This Row],[Implementing Partner]]),Table[[#This Row],[Programme Partner]]),"")</f>
        <v>UNHCR-BRAC</v>
      </c>
    </row>
    <row r="4772" spans="1:29" ht="16.5" customHeight="1">
      <c r="A4772" s="183"/>
      <c r="B4772" s="183" t="s">
        <v>8385</v>
      </c>
      <c r="C4772" s="195" t="s">
        <v>5273</v>
      </c>
      <c r="D4772" s="268" t="s">
        <v>5033</v>
      </c>
      <c r="E4772" s="233" t="s">
        <v>5273</v>
      </c>
      <c r="F4772" s="270" t="s">
        <v>27</v>
      </c>
      <c r="G4772" s="195" t="s">
        <v>8012</v>
      </c>
      <c r="H4772" t="s">
        <v>8316</v>
      </c>
      <c r="I4772" s="195" t="str">
        <f>IFERROR(VLOOKUP(Table[[#This Row],[Activity Details of Assistance]],WHAT!E:F,2,FALSE),"")</f>
        <v># of door</v>
      </c>
      <c r="J4772" s="195"/>
      <c r="K4772">
        <v>1</v>
      </c>
      <c r="L4772" s="195" t="s">
        <v>28</v>
      </c>
      <c r="M4772" s="293" t="s">
        <v>13</v>
      </c>
      <c r="N4772" t="s">
        <v>14</v>
      </c>
      <c r="O4772" t="s">
        <v>307</v>
      </c>
      <c r="P4772" t="s">
        <v>1603</v>
      </c>
      <c r="Q4772" t="s">
        <v>4682</v>
      </c>
      <c r="R4772" s="230">
        <v>45230</v>
      </c>
      <c r="S4772" s="230">
        <v>45261</v>
      </c>
      <c r="T4772" t="s">
        <v>8407</v>
      </c>
      <c r="U4772" s="259"/>
      <c r="V4772" s="259"/>
      <c r="W4772" s="259"/>
      <c r="X4772" s="259"/>
      <c r="Y4772" s="260"/>
      <c r="Z4772" t="s">
        <v>8375</v>
      </c>
      <c r="AA4772" t="s">
        <v>8376</v>
      </c>
      <c r="AB4772">
        <v>1847456121</v>
      </c>
      <c r="AC4772" s="261" t="str">
        <f>_xlfn.IFNA(IF(Table[[#This Row],[Programme Partner]]&lt;&gt;Table[[#This Row],[Implementing Partner]],CONCATENATE(Table[[#This Row],[Programme Partner]],"-",Table[[#This Row],[Implementing Partner]]),Table[[#This Row],[Programme Partner]]),"")</f>
        <v>UNHCR-BRAC</v>
      </c>
    </row>
    <row r="4773" spans="1:29" ht="16.5" customHeight="1">
      <c r="A4773" s="183"/>
      <c r="B4773" s="183" t="s">
        <v>8385</v>
      </c>
      <c r="C4773" s="195" t="s">
        <v>5273</v>
      </c>
      <c r="D4773" s="268" t="s">
        <v>5033</v>
      </c>
      <c r="E4773" s="233" t="s">
        <v>5273</v>
      </c>
      <c r="F4773" s="270" t="s">
        <v>27</v>
      </c>
      <c r="G4773" s="195" t="s">
        <v>8012</v>
      </c>
      <c r="H4773" t="s">
        <v>8365</v>
      </c>
      <c r="I4773" s="195" t="str">
        <f>IFERROR(VLOOKUP(Table[[#This Row],[Activity Details of Assistance]],WHAT!E:F,2,FALSE),"")</f>
        <v># of door</v>
      </c>
      <c r="J4773" s="195"/>
      <c r="K4773">
        <v>136</v>
      </c>
      <c r="L4773" s="195" t="s">
        <v>28</v>
      </c>
      <c r="M4773" s="293" t="s">
        <v>13</v>
      </c>
      <c r="N4773" t="s">
        <v>14</v>
      </c>
      <c r="O4773" t="s">
        <v>307</v>
      </c>
      <c r="P4773" t="s">
        <v>1603</v>
      </c>
      <c r="Q4773" t="s">
        <v>4682</v>
      </c>
      <c r="R4773" s="230">
        <v>45230</v>
      </c>
      <c r="S4773" s="230">
        <v>45261</v>
      </c>
      <c r="T4773" t="s">
        <v>8407</v>
      </c>
      <c r="U4773" s="259"/>
      <c r="V4773" s="259"/>
      <c r="W4773" s="259"/>
      <c r="X4773" s="259"/>
      <c r="Y4773" s="260"/>
      <c r="Z4773" t="s">
        <v>8375</v>
      </c>
      <c r="AA4773" t="s">
        <v>8376</v>
      </c>
      <c r="AB4773">
        <v>1847456121</v>
      </c>
      <c r="AC4773" s="261" t="str">
        <f>_xlfn.IFNA(IF(Table[[#This Row],[Programme Partner]]&lt;&gt;Table[[#This Row],[Implementing Partner]],CONCATENATE(Table[[#This Row],[Programme Partner]],"-",Table[[#This Row],[Implementing Partner]]),Table[[#This Row],[Programme Partner]]),"")</f>
        <v>UNHCR-BRAC</v>
      </c>
    </row>
    <row r="4774" spans="1:29" ht="16.5" customHeight="1">
      <c r="A4774" s="183"/>
      <c r="B4774" s="183" t="s">
        <v>8385</v>
      </c>
      <c r="C4774" s="195" t="s">
        <v>5273</v>
      </c>
      <c r="D4774" s="268" t="s">
        <v>5033</v>
      </c>
      <c r="E4774" s="233" t="s">
        <v>5273</v>
      </c>
      <c r="F4774" s="270" t="s">
        <v>27</v>
      </c>
      <c r="G4774" s="195" t="s">
        <v>8012</v>
      </c>
      <c r="H4774" t="s">
        <v>8312</v>
      </c>
      <c r="I4774" s="195" t="str">
        <f>IFERROR(VLOOKUP(Table[[#This Row],[Activity Details of Assistance]],WHAT!E:F,2,FALSE),"")</f>
        <v># of door</v>
      </c>
      <c r="J4774" s="195"/>
      <c r="K4774">
        <v>231</v>
      </c>
      <c r="L4774" s="195" t="s">
        <v>28</v>
      </c>
      <c r="M4774" s="293" t="s">
        <v>13</v>
      </c>
      <c r="N4774" t="s">
        <v>14</v>
      </c>
      <c r="O4774" t="s">
        <v>307</v>
      </c>
      <c r="P4774" t="s">
        <v>1603</v>
      </c>
      <c r="Q4774" t="s">
        <v>4682</v>
      </c>
      <c r="R4774" s="230">
        <v>45230</v>
      </c>
      <c r="S4774" s="230">
        <v>45261</v>
      </c>
      <c r="T4774" t="s">
        <v>8407</v>
      </c>
      <c r="U4774" s="259"/>
      <c r="V4774" s="259"/>
      <c r="W4774" s="259"/>
      <c r="X4774" s="259"/>
      <c r="Y4774" s="260"/>
      <c r="Z4774" t="s">
        <v>8375</v>
      </c>
      <c r="AA4774" t="s">
        <v>8376</v>
      </c>
      <c r="AB4774">
        <v>1847456121</v>
      </c>
      <c r="AC4774" s="261" t="str">
        <f>_xlfn.IFNA(IF(Table[[#This Row],[Programme Partner]]&lt;&gt;Table[[#This Row],[Implementing Partner]],CONCATENATE(Table[[#This Row],[Programme Partner]],"-",Table[[#This Row],[Implementing Partner]]),Table[[#This Row],[Programme Partner]]),"")</f>
        <v>UNHCR-BRAC</v>
      </c>
    </row>
    <row r="4775" spans="1:29" ht="16.5" customHeight="1">
      <c r="A4775" s="183"/>
      <c r="B4775" s="183" t="s">
        <v>8385</v>
      </c>
      <c r="C4775" s="195" t="s">
        <v>5273</v>
      </c>
      <c r="D4775" s="268" t="s">
        <v>5033</v>
      </c>
      <c r="E4775" s="233" t="s">
        <v>5273</v>
      </c>
      <c r="F4775" s="270" t="s">
        <v>27</v>
      </c>
      <c r="G4775" s="195" t="s">
        <v>8013</v>
      </c>
      <c r="H4775" t="s">
        <v>8286</v>
      </c>
      <c r="I4775" s="195" t="str">
        <f>IFERROR(VLOOKUP(Table[[#This Row],[Activity Details of Assistance]],WHAT!E:F,2,FALSE),"")</f>
        <v># of HP sessions at community level</v>
      </c>
      <c r="J4775" s="195"/>
      <c r="K4775">
        <v>12</v>
      </c>
      <c r="L4775" s="195" t="s">
        <v>28</v>
      </c>
      <c r="M4775" s="293" t="s">
        <v>13</v>
      </c>
      <c r="N4775" t="s">
        <v>14</v>
      </c>
      <c r="O4775" t="s">
        <v>307</v>
      </c>
      <c r="P4775" t="s">
        <v>1603</v>
      </c>
      <c r="Q4775" t="s">
        <v>4682</v>
      </c>
      <c r="R4775" s="230">
        <v>45230</v>
      </c>
      <c r="S4775" s="230">
        <v>45261</v>
      </c>
      <c r="T4775" t="s">
        <v>8407</v>
      </c>
      <c r="U4775" s="259"/>
      <c r="V4775" s="259"/>
      <c r="W4775" s="259"/>
      <c r="X4775" s="259"/>
      <c r="Y4775" s="260"/>
      <c r="Z4775" t="s">
        <v>8375</v>
      </c>
      <c r="AA4775" t="s">
        <v>8376</v>
      </c>
      <c r="AB4775">
        <v>1847456121</v>
      </c>
      <c r="AC4775" s="261" t="str">
        <f>_xlfn.IFNA(IF(Table[[#This Row],[Programme Partner]]&lt;&gt;Table[[#This Row],[Implementing Partner]],CONCATENATE(Table[[#This Row],[Programme Partner]],"-",Table[[#This Row],[Implementing Partner]]),Table[[#This Row],[Programme Partner]]),"")</f>
        <v>UNHCR-BRAC</v>
      </c>
    </row>
    <row r="4776" spans="1:29" ht="16.5" customHeight="1">
      <c r="A4776" s="183"/>
      <c r="B4776" s="183" t="s">
        <v>8385</v>
      </c>
      <c r="C4776" s="195" t="s">
        <v>5273</v>
      </c>
      <c r="D4776" s="268" t="s">
        <v>5033</v>
      </c>
      <c r="E4776" s="233" t="s">
        <v>5273</v>
      </c>
      <c r="F4776" s="270" t="s">
        <v>27</v>
      </c>
      <c r="G4776" s="195" t="s">
        <v>8013</v>
      </c>
      <c r="H4776" t="s">
        <v>8287</v>
      </c>
      <c r="I4776" s="195" t="str">
        <f>IFERROR(VLOOKUP(Table[[#This Row],[Activity Details of Assistance]],WHAT!E:F,2,FALSE),"")</f>
        <v># of HP sessions at HH level</v>
      </c>
      <c r="J4776" s="195"/>
      <c r="K4776">
        <v>3838</v>
      </c>
      <c r="L4776" s="195" t="s">
        <v>28</v>
      </c>
      <c r="M4776" s="293" t="s">
        <v>13</v>
      </c>
      <c r="N4776" t="s">
        <v>14</v>
      </c>
      <c r="O4776" t="s">
        <v>307</v>
      </c>
      <c r="P4776" t="s">
        <v>1603</v>
      </c>
      <c r="Q4776" t="s">
        <v>4682</v>
      </c>
      <c r="R4776" s="230">
        <v>45230</v>
      </c>
      <c r="S4776" s="230">
        <v>45261</v>
      </c>
      <c r="T4776" t="s">
        <v>8407</v>
      </c>
      <c r="U4776" s="259"/>
      <c r="V4776" s="259"/>
      <c r="W4776" s="259"/>
      <c r="X4776" s="259"/>
      <c r="Y4776" s="260"/>
      <c r="Z4776" t="s">
        <v>8375</v>
      </c>
      <c r="AA4776" t="s">
        <v>8376</v>
      </c>
      <c r="AB4776">
        <v>1847456121</v>
      </c>
      <c r="AC4776" s="261" t="str">
        <f>_xlfn.IFNA(IF(Table[[#This Row],[Programme Partner]]&lt;&gt;Table[[#This Row],[Implementing Partner]],CONCATENATE(Table[[#This Row],[Programme Partner]],"-",Table[[#This Row],[Implementing Partner]]),Table[[#This Row],[Programme Partner]]),"")</f>
        <v>UNHCR-BRAC</v>
      </c>
    </row>
    <row r="4777" spans="1:29" ht="16.5" customHeight="1">
      <c r="A4777" s="183"/>
      <c r="B4777" s="183" t="s">
        <v>8385</v>
      </c>
      <c r="C4777" s="195" t="s">
        <v>5273</v>
      </c>
      <c r="D4777" s="268" t="s">
        <v>5033</v>
      </c>
      <c r="E4777" s="233" t="s">
        <v>5273</v>
      </c>
      <c r="F4777" s="270" t="s">
        <v>27</v>
      </c>
      <c r="G4777" s="195" t="s">
        <v>8013</v>
      </c>
      <c r="H4777" t="s">
        <v>8288</v>
      </c>
      <c r="I4777" s="195" t="str">
        <f>IFERROR(VLOOKUP(Table[[#This Row],[Activity Details of Assistance]],WHAT!E:F,2,FALSE),"")</f>
        <v># of handwashing station</v>
      </c>
      <c r="J4777" s="195"/>
      <c r="K4777">
        <v>3</v>
      </c>
      <c r="L4777" s="195" t="s">
        <v>28</v>
      </c>
      <c r="M4777" s="293" t="s">
        <v>13</v>
      </c>
      <c r="N4777" t="s">
        <v>14</v>
      </c>
      <c r="O4777" t="s">
        <v>307</v>
      </c>
      <c r="P4777" t="s">
        <v>1603</v>
      </c>
      <c r="Q4777" t="s">
        <v>4682</v>
      </c>
      <c r="R4777" s="230">
        <v>45230</v>
      </c>
      <c r="S4777" s="230">
        <v>45261</v>
      </c>
      <c r="T4777" t="s">
        <v>8407</v>
      </c>
      <c r="U4777" s="259"/>
      <c r="V4777" s="259"/>
      <c r="W4777" s="259"/>
      <c r="X4777" s="259"/>
      <c r="Y4777" s="260"/>
      <c r="Z4777" t="s">
        <v>8375</v>
      </c>
      <c r="AA4777" t="s">
        <v>8376</v>
      </c>
      <c r="AB4777">
        <v>1847456121</v>
      </c>
      <c r="AC4777" s="261" t="str">
        <f>_xlfn.IFNA(IF(Table[[#This Row],[Programme Partner]]&lt;&gt;Table[[#This Row],[Implementing Partner]],CONCATENATE(Table[[#This Row],[Programme Partner]],"-",Table[[#This Row],[Implementing Partner]]),Table[[#This Row],[Programme Partner]]),"")</f>
        <v>UNHCR-BRAC</v>
      </c>
    </row>
    <row r="4778" spans="1:29" ht="16.5" customHeight="1">
      <c r="A4778" s="183"/>
      <c r="B4778" s="183" t="s">
        <v>8385</v>
      </c>
      <c r="C4778" s="195" t="s">
        <v>5273</v>
      </c>
      <c r="D4778" s="268" t="s">
        <v>5033</v>
      </c>
      <c r="E4778" s="233" t="s">
        <v>5273</v>
      </c>
      <c r="F4778" s="270" t="s">
        <v>27</v>
      </c>
      <c r="G4778" s="195" t="s">
        <v>8014</v>
      </c>
      <c r="H4778" t="s">
        <v>8313</v>
      </c>
      <c r="I4778" s="195" t="str">
        <f>IFERROR(VLOOKUP(Table[[#This Row],[Activity Details of Assistance]],WHAT!E:F,2,FALSE),"")</f>
        <v># of campaign per camp </v>
      </c>
      <c r="J4778" s="195"/>
      <c r="K4778">
        <v>2</v>
      </c>
      <c r="L4778" s="195" t="s">
        <v>28</v>
      </c>
      <c r="M4778" s="293" t="s">
        <v>13</v>
      </c>
      <c r="N4778" t="s">
        <v>14</v>
      </c>
      <c r="O4778" t="s">
        <v>307</v>
      </c>
      <c r="P4778" t="s">
        <v>1603</v>
      </c>
      <c r="Q4778" t="s">
        <v>4682</v>
      </c>
      <c r="R4778" s="230">
        <v>45230</v>
      </c>
      <c r="S4778" s="230">
        <v>45261</v>
      </c>
      <c r="T4778" t="s">
        <v>8407</v>
      </c>
      <c r="U4778" s="259"/>
      <c r="V4778" s="259"/>
      <c r="W4778" s="259"/>
      <c r="X4778" s="259"/>
      <c r="Y4778" s="260"/>
      <c r="Z4778" t="s">
        <v>8375</v>
      </c>
      <c r="AA4778" t="s">
        <v>8376</v>
      </c>
      <c r="AB4778">
        <v>1847456121</v>
      </c>
      <c r="AC4778" s="261" t="str">
        <f>_xlfn.IFNA(IF(Table[[#This Row],[Programme Partner]]&lt;&gt;Table[[#This Row],[Implementing Partner]],CONCATENATE(Table[[#This Row],[Programme Partner]],"-",Table[[#This Row],[Implementing Partner]]),Table[[#This Row],[Programme Partner]]),"")</f>
        <v>UNHCR-BRAC</v>
      </c>
    </row>
    <row r="4779" spans="1:29" ht="16.5" customHeight="1">
      <c r="A4779" s="183"/>
      <c r="B4779" s="183" t="s">
        <v>8385</v>
      </c>
      <c r="C4779" s="195" t="s">
        <v>5273</v>
      </c>
      <c r="D4779" s="268" t="s">
        <v>5033</v>
      </c>
      <c r="E4779" s="233" t="s">
        <v>5273</v>
      </c>
      <c r="F4779" s="270" t="s">
        <v>27</v>
      </c>
      <c r="G4779" s="195" t="s">
        <v>8014</v>
      </c>
      <c r="H4779" t="s">
        <v>8401</v>
      </c>
      <c r="I4779" s="195" t="str">
        <f>IFERROR(VLOOKUP(Table[[#This Row],[Activity Details of Assistance]],WHAT!E:F,2,FALSE),"")</f>
        <v># of household</v>
      </c>
      <c r="J4779" s="195"/>
      <c r="K4779">
        <v>1176</v>
      </c>
      <c r="L4779" s="195" t="s">
        <v>28</v>
      </c>
      <c r="M4779" s="293" t="s">
        <v>13</v>
      </c>
      <c r="N4779" t="s">
        <v>14</v>
      </c>
      <c r="O4779" t="s">
        <v>307</v>
      </c>
      <c r="P4779" t="s">
        <v>1603</v>
      </c>
      <c r="Q4779" t="s">
        <v>4682</v>
      </c>
      <c r="R4779" s="230">
        <v>45230</v>
      </c>
      <c r="S4779" s="230">
        <v>45261</v>
      </c>
      <c r="T4779" t="s">
        <v>8407</v>
      </c>
      <c r="U4779" s="259"/>
      <c r="V4779" s="259"/>
      <c r="W4779" s="259"/>
      <c r="X4779" s="259"/>
      <c r="Y4779" s="260"/>
      <c r="Z4779" t="s">
        <v>8375</v>
      </c>
      <c r="AA4779" t="s">
        <v>8376</v>
      </c>
      <c r="AB4779">
        <v>1847456121</v>
      </c>
      <c r="AC4779" s="261" t="str">
        <f>_xlfn.IFNA(IF(Table[[#This Row],[Programme Partner]]&lt;&gt;Table[[#This Row],[Implementing Partner]],CONCATENATE(Table[[#This Row],[Programme Partner]],"-",Table[[#This Row],[Implementing Partner]]),Table[[#This Row],[Programme Partner]]),"")</f>
        <v>UNHCR-BRAC</v>
      </c>
    </row>
    <row r="4780" spans="1:29" ht="16.5" customHeight="1">
      <c r="A4780" s="183"/>
      <c r="B4780" s="183" t="s">
        <v>8385</v>
      </c>
      <c r="C4780" s="195" t="s">
        <v>5273</v>
      </c>
      <c r="D4780" s="268" t="s">
        <v>5033</v>
      </c>
      <c r="E4780" s="233" t="s">
        <v>5273</v>
      </c>
      <c r="F4780" s="270" t="s">
        <v>27</v>
      </c>
      <c r="G4780" s="195" t="s">
        <v>8014</v>
      </c>
      <c r="H4780" t="s">
        <v>8412</v>
      </c>
      <c r="I4780" s="195" t="str">
        <f>IFERROR(VLOOKUP(Table[[#This Row],[Activity Details of Assistance]],WHAT!E:F,2,FALSE),"")</f>
        <v># of HH</v>
      </c>
      <c r="J4780" s="195"/>
      <c r="K4780">
        <v>2483</v>
      </c>
      <c r="L4780" s="195" t="s">
        <v>28</v>
      </c>
      <c r="M4780" s="293" t="s">
        <v>13</v>
      </c>
      <c r="N4780" t="s">
        <v>14</v>
      </c>
      <c r="O4780" t="s">
        <v>307</v>
      </c>
      <c r="P4780" t="s">
        <v>1603</v>
      </c>
      <c r="Q4780" t="s">
        <v>4682</v>
      </c>
      <c r="R4780" s="230">
        <v>45230</v>
      </c>
      <c r="S4780" s="230">
        <v>45261</v>
      </c>
      <c r="T4780" t="s">
        <v>8407</v>
      </c>
      <c r="U4780" s="259"/>
      <c r="V4780" s="259"/>
      <c r="W4780" s="259"/>
      <c r="X4780" s="259"/>
      <c r="Y4780" s="260"/>
      <c r="Z4780" t="s">
        <v>8375</v>
      </c>
      <c r="AA4780" t="s">
        <v>8376</v>
      </c>
      <c r="AB4780">
        <v>1847456121</v>
      </c>
      <c r="AC4780" s="261" t="str">
        <f>_xlfn.IFNA(IF(Table[[#This Row],[Programme Partner]]&lt;&gt;Table[[#This Row],[Implementing Partner]],CONCATENATE(Table[[#This Row],[Programme Partner]],"-",Table[[#This Row],[Implementing Partner]]),Table[[#This Row],[Programme Partner]]),"")</f>
        <v>UNHCR-BRAC</v>
      </c>
    </row>
    <row r="4781" spans="1:29" ht="16.5" customHeight="1">
      <c r="A4781" s="183"/>
      <c r="B4781" s="183" t="s">
        <v>8385</v>
      </c>
      <c r="C4781" s="195" t="s">
        <v>5148</v>
      </c>
      <c r="D4781" s="268" t="s">
        <v>5033</v>
      </c>
      <c r="E4781" s="233" t="s">
        <v>5148</v>
      </c>
      <c r="F4781" s="270" t="s">
        <v>27</v>
      </c>
      <c r="G4781" s="195" t="s">
        <v>8011</v>
      </c>
      <c r="H4781" t="s">
        <v>8363</v>
      </c>
      <c r="I4781" s="195" t="str">
        <f>IFERROR(VLOOKUP(Table[[#This Row],[Activity Details of Assistance]],WHAT!E:F,2,FALSE),"")</f>
        <v># of tube well</v>
      </c>
      <c r="J4781" s="195"/>
      <c r="K4781">
        <v>126</v>
      </c>
      <c r="L4781" s="195" t="s">
        <v>28</v>
      </c>
      <c r="M4781" s="293" t="s">
        <v>13</v>
      </c>
      <c r="N4781" t="s">
        <v>14</v>
      </c>
      <c r="O4781" t="s">
        <v>309</v>
      </c>
      <c r="P4781" t="s">
        <v>1606</v>
      </c>
      <c r="Q4781" t="s">
        <v>17</v>
      </c>
      <c r="R4781" s="230">
        <v>45230</v>
      </c>
      <c r="S4781" s="230">
        <v>45261</v>
      </c>
      <c r="T4781" t="s">
        <v>8407</v>
      </c>
      <c r="U4781" s="259"/>
      <c r="V4781" s="259"/>
      <c r="W4781" s="259"/>
      <c r="X4781" s="259"/>
      <c r="Y4781" s="260"/>
      <c r="Z4781" t="s">
        <v>8487</v>
      </c>
      <c r="AA4781" t="s">
        <v>8488</v>
      </c>
      <c r="AB4781">
        <v>1844530307</v>
      </c>
      <c r="AC4781" s="261" t="str">
        <f>_xlfn.IFNA(IF(Table[[#This Row],[Programme Partner]]&lt;&gt;Table[[#This Row],[Implementing Partner]],CONCATENATE(Table[[#This Row],[Programme Partner]],"-",Table[[#This Row],[Implementing Partner]]),Table[[#This Row],[Programme Partner]]),"")</f>
        <v>IOM-BRAC</v>
      </c>
    </row>
    <row r="4782" spans="1:29" ht="16.5" customHeight="1">
      <c r="A4782" s="183"/>
      <c r="B4782" s="183" t="s">
        <v>8385</v>
      </c>
      <c r="C4782" s="195" t="s">
        <v>5148</v>
      </c>
      <c r="D4782" s="268" t="s">
        <v>5033</v>
      </c>
      <c r="E4782" s="233" t="s">
        <v>5148</v>
      </c>
      <c r="F4782" s="270" t="s">
        <v>27</v>
      </c>
      <c r="G4782" s="195" t="s">
        <v>8012</v>
      </c>
      <c r="H4782" t="s">
        <v>8364</v>
      </c>
      <c r="I4782" s="195" t="str">
        <f>IFERROR(VLOOKUP(Table[[#This Row],[Activity Details of Assistance]],WHAT!E:F,2,FALSE),"")</f>
        <v xml:space="preserve"># of door </v>
      </c>
      <c r="J4782" s="195"/>
      <c r="K4782">
        <v>39</v>
      </c>
      <c r="L4782" s="195" t="s">
        <v>28</v>
      </c>
      <c r="M4782" s="293" t="s">
        <v>13</v>
      </c>
      <c r="N4782" t="s">
        <v>14</v>
      </c>
      <c r="O4782" t="s">
        <v>309</v>
      </c>
      <c r="P4782" t="s">
        <v>1606</v>
      </c>
      <c r="Q4782" t="s">
        <v>17</v>
      </c>
      <c r="R4782" s="230">
        <v>45230</v>
      </c>
      <c r="S4782" s="230">
        <v>45261</v>
      </c>
      <c r="T4782" t="s">
        <v>8407</v>
      </c>
      <c r="U4782" s="259"/>
      <c r="V4782" s="259"/>
      <c r="W4782" s="259"/>
      <c r="X4782" s="259"/>
      <c r="Y4782" s="260"/>
      <c r="Z4782" t="s">
        <v>8487</v>
      </c>
      <c r="AA4782" t="s">
        <v>8488</v>
      </c>
      <c r="AB4782">
        <v>1844530307</v>
      </c>
      <c r="AC4782" s="261" t="str">
        <f>_xlfn.IFNA(IF(Table[[#This Row],[Programme Partner]]&lt;&gt;Table[[#This Row],[Implementing Partner]],CONCATENATE(Table[[#This Row],[Programme Partner]],"-",Table[[#This Row],[Implementing Partner]]),Table[[#This Row],[Programme Partner]]),"")</f>
        <v>IOM-BRAC</v>
      </c>
    </row>
    <row r="4783" spans="1:29" ht="16.5" customHeight="1">
      <c r="A4783" s="183"/>
      <c r="B4783" s="183" t="s">
        <v>8385</v>
      </c>
      <c r="C4783" s="195" t="s">
        <v>5148</v>
      </c>
      <c r="D4783" s="268" t="s">
        <v>5033</v>
      </c>
      <c r="E4783" s="233" t="s">
        <v>5148</v>
      </c>
      <c r="F4783" s="270" t="s">
        <v>27</v>
      </c>
      <c r="G4783" s="195" t="s">
        <v>8012</v>
      </c>
      <c r="H4783" t="s">
        <v>8365</v>
      </c>
      <c r="I4783" s="195" t="str">
        <f>IFERROR(VLOOKUP(Table[[#This Row],[Activity Details of Assistance]],WHAT!E:F,2,FALSE),"")</f>
        <v># of door</v>
      </c>
      <c r="J4783" s="195"/>
      <c r="K4783">
        <v>156</v>
      </c>
      <c r="L4783" s="195" t="s">
        <v>28</v>
      </c>
      <c r="M4783" s="293" t="s">
        <v>13</v>
      </c>
      <c r="N4783" t="s">
        <v>14</v>
      </c>
      <c r="O4783" t="s">
        <v>309</v>
      </c>
      <c r="P4783" t="s">
        <v>1606</v>
      </c>
      <c r="Q4783" t="s">
        <v>17</v>
      </c>
      <c r="R4783" s="230">
        <v>45230</v>
      </c>
      <c r="S4783" s="230">
        <v>45261</v>
      </c>
      <c r="T4783" t="s">
        <v>8407</v>
      </c>
      <c r="U4783" s="259"/>
      <c r="V4783" s="259"/>
      <c r="W4783" s="259"/>
      <c r="X4783" s="259"/>
      <c r="Y4783" s="260"/>
      <c r="Z4783" t="s">
        <v>8487</v>
      </c>
      <c r="AA4783" t="s">
        <v>8488</v>
      </c>
      <c r="AB4783">
        <v>1844530307</v>
      </c>
      <c r="AC4783" s="261" t="str">
        <f>_xlfn.IFNA(IF(Table[[#This Row],[Programme Partner]]&lt;&gt;Table[[#This Row],[Implementing Partner]],CONCATENATE(Table[[#This Row],[Programme Partner]],"-",Table[[#This Row],[Implementing Partner]]),Table[[#This Row],[Programme Partner]]),"")</f>
        <v>IOM-BRAC</v>
      </c>
    </row>
    <row r="4784" spans="1:29" ht="16.5" customHeight="1">
      <c r="A4784" s="183"/>
      <c r="B4784" s="183" t="s">
        <v>8385</v>
      </c>
      <c r="C4784" s="195" t="s">
        <v>5148</v>
      </c>
      <c r="D4784" s="268" t="s">
        <v>5033</v>
      </c>
      <c r="E4784" s="233" t="s">
        <v>5148</v>
      </c>
      <c r="F4784" s="270" t="s">
        <v>27</v>
      </c>
      <c r="G4784" s="195" t="s">
        <v>8012</v>
      </c>
      <c r="H4784" t="s">
        <v>8312</v>
      </c>
      <c r="I4784" s="195" t="str">
        <f>IFERROR(VLOOKUP(Table[[#This Row],[Activity Details of Assistance]],WHAT!E:F,2,FALSE),"")</f>
        <v># of door</v>
      </c>
      <c r="J4784" s="195"/>
      <c r="K4784">
        <v>276</v>
      </c>
      <c r="L4784" s="195" t="s">
        <v>28</v>
      </c>
      <c r="M4784" s="293" t="s">
        <v>13</v>
      </c>
      <c r="N4784" t="s">
        <v>14</v>
      </c>
      <c r="O4784" t="s">
        <v>309</v>
      </c>
      <c r="P4784" t="s">
        <v>1606</v>
      </c>
      <c r="Q4784" t="s">
        <v>17</v>
      </c>
      <c r="R4784" s="230">
        <v>45230</v>
      </c>
      <c r="S4784" s="230">
        <v>45261</v>
      </c>
      <c r="T4784" t="s">
        <v>8407</v>
      </c>
      <c r="U4784" s="259"/>
      <c r="V4784" s="259"/>
      <c r="W4784" s="259"/>
      <c r="X4784" s="259"/>
      <c r="Y4784" s="260"/>
      <c r="Z4784" t="s">
        <v>8487</v>
      </c>
      <c r="AA4784" t="s">
        <v>8488</v>
      </c>
      <c r="AB4784">
        <v>1844530307</v>
      </c>
      <c r="AC4784" s="261" t="str">
        <f>_xlfn.IFNA(IF(Table[[#This Row],[Programme Partner]]&lt;&gt;Table[[#This Row],[Implementing Partner]],CONCATENATE(Table[[#This Row],[Programme Partner]],"-",Table[[#This Row],[Implementing Partner]]),Table[[#This Row],[Programme Partner]]),"")</f>
        <v>IOM-BRAC</v>
      </c>
    </row>
    <row r="4785" spans="1:29" ht="16.5" customHeight="1">
      <c r="A4785" s="183"/>
      <c r="B4785" s="183" t="s">
        <v>8385</v>
      </c>
      <c r="C4785" s="195" t="s">
        <v>5148</v>
      </c>
      <c r="D4785" s="268" t="s">
        <v>5033</v>
      </c>
      <c r="E4785" s="233" t="s">
        <v>5148</v>
      </c>
      <c r="F4785" s="270" t="s">
        <v>27</v>
      </c>
      <c r="G4785" s="195" t="s">
        <v>8013</v>
      </c>
      <c r="H4785" t="s">
        <v>8287</v>
      </c>
      <c r="I4785" s="195" t="str">
        <f>IFERROR(VLOOKUP(Table[[#This Row],[Activity Details of Assistance]],WHAT!E:F,2,FALSE),"")</f>
        <v># of HP sessions at HH level</v>
      </c>
      <c r="J4785" s="195"/>
      <c r="K4785">
        <v>152</v>
      </c>
      <c r="L4785" s="195" t="s">
        <v>28</v>
      </c>
      <c r="M4785" s="293" t="s">
        <v>13</v>
      </c>
      <c r="N4785" t="s">
        <v>14</v>
      </c>
      <c r="O4785" t="s">
        <v>309</v>
      </c>
      <c r="P4785" t="s">
        <v>1606</v>
      </c>
      <c r="Q4785" t="s">
        <v>17</v>
      </c>
      <c r="R4785" s="230">
        <v>45230</v>
      </c>
      <c r="S4785" s="230">
        <v>45261</v>
      </c>
      <c r="T4785" t="s">
        <v>8407</v>
      </c>
      <c r="U4785" s="259"/>
      <c r="V4785" s="259"/>
      <c r="W4785" s="259"/>
      <c r="X4785" s="259"/>
      <c r="Y4785" s="260"/>
      <c r="Z4785" t="s">
        <v>8487</v>
      </c>
      <c r="AA4785" t="s">
        <v>8488</v>
      </c>
      <c r="AB4785">
        <v>1844530307</v>
      </c>
      <c r="AC4785" s="261" t="str">
        <f>_xlfn.IFNA(IF(Table[[#This Row],[Programme Partner]]&lt;&gt;Table[[#This Row],[Implementing Partner]],CONCATENATE(Table[[#This Row],[Programme Partner]],"-",Table[[#This Row],[Implementing Partner]]),Table[[#This Row],[Programme Partner]]),"")</f>
        <v>IOM-BRAC</v>
      </c>
    </row>
    <row r="4786" spans="1:29" ht="16.5" customHeight="1">
      <c r="A4786" s="183"/>
      <c r="B4786" s="183" t="s">
        <v>8385</v>
      </c>
      <c r="C4786" s="195" t="s">
        <v>5148</v>
      </c>
      <c r="D4786" s="268" t="s">
        <v>5033</v>
      </c>
      <c r="E4786" s="233" t="s">
        <v>5148</v>
      </c>
      <c r="F4786" s="270" t="s">
        <v>27</v>
      </c>
      <c r="G4786" s="195" t="s">
        <v>8013</v>
      </c>
      <c r="H4786" t="s">
        <v>8322</v>
      </c>
      <c r="I4786" s="195" t="str">
        <f>IFERROR(VLOOKUP(Table[[#This Row],[Activity Details of Assistance]],WHAT!E:F,2,FALSE),"")</f>
        <v># of female in reproductive age</v>
      </c>
      <c r="J4786" s="195"/>
      <c r="K4786">
        <v>8259</v>
      </c>
      <c r="L4786" s="195" t="s">
        <v>28</v>
      </c>
      <c r="M4786" s="293" t="s">
        <v>13</v>
      </c>
      <c r="N4786" t="s">
        <v>14</v>
      </c>
      <c r="O4786" t="s">
        <v>309</v>
      </c>
      <c r="P4786" t="s">
        <v>1606</v>
      </c>
      <c r="Q4786" t="s">
        <v>17</v>
      </c>
      <c r="R4786" s="230">
        <v>45230</v>
      </c>
      <c r="S4786" s="230">
        <v>45261</v>
      </c>
      <c r="T4786" t="s">
        <v>8407</v>
      </c>
      <c r="U4786" s="259"/>
      <c r="V4786" s="259"/>
      <c r="W4786" s="259"/>
      <c r="X4786" s="259"/>
      <c r="Y4786" s="260"/>
      <c r="Z4786" t="s">
        <v>8487</v>
      </c>
      <c r="AA4786" t="s">
        <v>8488</v>
      </c>
      <c r="AB4786">
        <v>1844530307</v>
      </c>
      <c r="AC4786" s="261" t="str">
        <f>_xlfn.IFNA(IF(Table[[#This Row],[Programme Partner]]&lt;&gt;Table[[#This Row],[Implementing Partner]],CONCATENATE(Table[[#This Row],[Programme Partner]],"-",Table[[#This Row],[Implementing Partner]]),Table[[#This Row],[Programme Partner]]),"")</f>
        <v>IOM-BRAC</v>
      </c>
    </row>
    <row r="4787" spans="1:29" ht="16.5" customHeight="1">
      <c r="A4787" s="183"/>
      <c r="B4787" s="183" t="s">
        <v>8385</v>
      </c>
      <c r="C4787" s="195" t="s">
        <v>5148</v>
      </c>
      <c r="D4787" s="268" t="s">
        <v>5033</v>
      </c>
      <c r="E4787" s="233" t="s">
        <v>5148</v>
      </c>
      <c r="F4787" s="270" t="s">
        <v>27</v>
      </c>
      <c r="G4787" s="195" t="s">
        <v>8014</v>
      </c>
      <c r="H4787" t="s">
        <v>8401</v>
      </c>
      <c r="I4787" s="195" t="str">
        <f>IFERROR(VLOOKUP(Table[[#This Row],[Activity Details of Assistance]],WHAT!E:F,2,FALSE),"")</f>
        <v># of household</v>
      </c>
      <c r="J4787" s="195"/>
      <c r="K4787">
        <v>4672</v>
      </c>
      <c r="L4787" s="195" t="s">
        <v>28</v>
      </c>
      <c r="M4787" s="293" t="s">
        <v>13</v>
      </c>
      <c r="N4787" t="s">
        <v>14</v>
      </c>
      <c r="O4787" t="s">
        <v>309</v>
      </c>
      <c r="P4787" t="s">
        <v>1606</v>
      </c>
      <c r="Q4787" t="s">
        <v>17</v>
      </c>
      <c r="R4787" s="230">
        <v>45230</v>
      </c>
      <c r="S4787" s="230">
        <v>45261</v>
      </c>
      <c r="T4787" t="s">
        <v>8407</v>
      </c>
      <c r="U4787" s="259"/>
      <c r="V4787" s="259"/>
      <c r="W4787" s="259"/>
      <c r="X4787" s="259"/>
      <c r="Y4787" s="260"/>
      <c r="Z4787" t="s">
        <v>8487</v>
      </c>
      <c r="AA4787" t="s">
        <v>8488</v>
      </c>
      <c r="AB4787">
        <v>1844530307</v>
      </c>
      <c r="AC4787" s="261" t="str">
        <f>_xlfn.IFNA(IF(Table[[#This Row],[Programme Partner]]&lt;&gt;Table[[#This Row],[Implementing Partner]],CONCATENATE(Table[[#This Row],[Programme Partner]],"-",Table[[#This Row],[Implementing Partner]]),Table[[#This Row],[Programme Partner]]),"")</f>
        <v>IOM-BRAC</v>
      </c>
    </row>
    <row r="4788" spans="1:29" ht="16.5" customHeight="1">
      <c r="A4788" s="183"/>
      <c r="B4788" s="183" t="s">
        <v>8385</v>
      </c>
      <c r="C4788" s="195" t="s">
        <v>5275</v>
      </c>
      <c r="D4788" s="268" t="s">
        <v>5184</v>
      </c>
      <c r="E4788" s="233" t="s">
        <v>5275</v>
      </c>
      <c r="F4788" s="270" t="s">
        <v>27</v>
      </c>
      <c r="G4788" s="195" t="s">
        <v>8011</v>
      </c>
      <c r="H4788" t="s">
        <v>8363</v>
      </c>
      <c r="I4788" s="195" t="str">
        <f>IFERROR(VLOOKUP(Table[[#This Row],[Activity Details of Assistance]],WHAT!E:F,2,FALSE),"")</f>
        <v># of tube well</v>
      </c>
      <c r="J4788" s="195"/>
      <c r="K4788">
        <v>229</v>
      </c>
      <c r="L4788" s="195" t="s">
        <v>28</v>
      </c>
      <c r="M4788" s="293" t="s">
        <v>13</v>
      </c>
      <c r="N4788" t="s">
        <v>14</v>
      </c>
      <c r="O4788" t="s">
        <v>309</v>
      </c>
      <c r="P4788" t="s">
        <v>1606</v>
      </c>
      <c r="Q4788" t="s">
        <v>6481</v>
      </c>
      <c r="R4788" s="230">
        <v>45230</v>
      </c>
      <c r="S4788" s="230">
        <v>45292</v>
      </c>
      <c r="T4788" t="s">
        <v>8407</v>
      </c>
      <c r="U4788" s="259"/>
      <c r="V4788" s="259"/>
      <c r="W4788" s="259"/>
      <c r="X4788" s="259"/>
      <c r="Y4788" s="260"/>
      <c r="Z4788" t="s">
        <v>8429</v>
      </c>
      <c r="AA4788" t="s">
        <v>8444</v>
      </c>
      <c r="AB4788">
        <v>8801710000000</v>
      </c>
      <c r="AC4788" s="261" t="str">
        <f>_xlfn.IFNA(IF(Table[[#This Row],[Programme Partner]]&lt;&gt;Table[[#This Row],[Implementing Partner]],CONCATENATE(Table[[#This Row],[Programme Partner]],"-",Table[[#This Row],[Implementing Partner]]),Table[[#This Row],[Programme Partner]]),"")</f>
        <v>UNICEF-NGOF</v>
      </c>
    </row>
    <row r="4789" spans="1:29" ht="16.5" customHeight="1">
      <c r="A4789" s="183"/>
      <c r="B4789" s="183" t="s">
        <v>8385</v>
      </c>
      <c r="C4789" s="195" t="s">
        <v>5275</v>
      </c>
      <c r="D4789" s="268" t="s">
        <v>5184</v>
      </c>
      <c r="E4789" s="233" t="s">
        <v>5275</v>
      </c>
      <c r="F4789" s="270" t="s">
        <v>27</v>
      </c>
      <c r="G4789" s="195" t="s">
        <v>8012</v>
      </c>
      <c r="H4789" t="s">
        <v>8364</v>
      </c>
      <c r="I4789" s="195" t="str">
        <f>IFERROR(VLOOKUP(Table[[#This Row],[Activity Details of Assistance]],WHAT!E:F,2,FALSE),"")</f>
        <v xml:space="preserve"># of door </v>
      </c>
      <c r="J4789" s="195"/>
      <c r="K4789">
        <v>22</v>
      </c>
      <c r="L4789" s="195" t="s">
        <v>28</v>
      </c>
      <c r="M4789" s="293" t="s">
        <v>13</v>
      </c>
      <c r="N4789" t="s">
        <v>14</v>
      </c>
      <c r="O4789" t="s">
        <v>309</v>
      </c>
      <c r="P4789" t="s">
        <v>1606</v>
      </c>
      <c r="Q4789" t="s">
        <v>6481</v>
      </c>
      <c r="R4789" s="230">
        <v>45230</v>
      </c>
      <c r="S4789" s="230">
        <v>45292</v>
      </c>
      <c r="T4789" t="s">
        <v>8407</v>
      </c>
      <c r="U4789" s="259"/>
      <c r="V4789" s="259"/>
      <c r="W4789" s="259"/>
      <c r="X4789" s="259"/>
      <c r="Y4789" s="260"/>
      <c r="Z4789" t="s">
        <v>8429</v>
      </c>
      <c r="AA4789" t="s">
        <v>8444</v>
      </c>
      <c r="AB4789">
        <v>8801710000000</v>
      </c>
      <c r="AC4789" s="261" t="str">
        <f>_xlfn.IFNA(IF(Table[[#This Row],[Programme Partner]]&lt;&gt;Table[[#This Row],[Implementing Partner]],CONCATENATE(Table[[#This Row],[Programme Partner]],"-",Table[[#This Row],[Implementing Partner]]),Table[[#This Row],[Programme Partner]]),"")</f>
        <v>UNICEF-NGOF</v>
      </c>
    </row>
    <row r="4790" spans="1:29" ht="16.5" customHeight="1">
      <c r="A4790" s="183"/>
      <c r="B4790" s="183" t="s">
        <v>8385</v>
      </c>
      <c r="C4790" s="195" t="s">
        <v>5275</v>
      </c>
      <c r="D4790" s="268" t="s">
        <v>5184</v>
      </c>
      <c r="E4790" s="233" t="s">
        <v>5275</v>
      </c>
      <c r="F4790" s="270" t="s">
        <v>27</v>
      </c>
      <c r="G4790" s="195" t="s">
        <v>8012</v>
      </c>
      <c r="H4790" t="s">
        <v>8365</v>
      </c>
      <c r="I4790" s="195" t="str">
        <f>IFERROR(VLOOKUP(Table[[#This Row],[Activity Details of Assistance]],WHAT!E:F,2,FALSE),"")</f>
        <v># of door</v>
      </c>
      <c r="J4790" s="195"/>
      <c r="K4790">
        <v>139</v>
      </c>
      <c r="L4790" s="195" t="s">
        <v>28</v>
      </c>
      <c r="M4790" s="293" t="s">
        <v>13</v>
      </c>
      <c r="N4790" t="s">
        <v>14</v>
      </c>
      <c r="O4790" t="s">
        <v>309</v>
      </c>
      <c r="P4790" t="s">
        <v>1606</v>
      </c>
      <c r="Q4790" t="s">
        <v>6481</v>
      </c>
      <c r="R4790" s="230">
        <v>45230</v>
      </c>
      <c r="S4790" s="230">
        <v>45292</v>
      </c>
      <c r="T4790" t="s">
        <v>8407</v>
      </c>
      <c r="U4790" s="259"/>
      <c r="V4790" s="259"/>
      <c r="W4790" s="259"/>
      <c r="X4790" s="259"/>
      <c r="Y4790" s="260"/>
      <c r="Z4790" t="s">
        <v>8429</v>
      </c>
      <c r="AA4790" t="s">
        <v>8444</v>
      </c>
      <c r="AB4790">
        <v>8801710000000</v>
      </c>
      <c r="AC4790" s="261" t="str">
        <f>_xlfn.IFNA(IF(Table[[#This Row],[Programme Partner]]&lt;&gt;Table[[#This Row],[Implementing Partner]],CONCATENATE(Table[[#This Row],[Programme Partner]],"-",Table[[#This Row],[Implementing Partner]]),Table[[#This Row],[Programme Partner]]),"")</f>
        <v>UNICEF-NGOF</v>
      </c>
    </row>
    <row r="4791" spans="1:29" ht="16.5" customHeight="1">
      <c r="A4791" s="183"/>
      <c r="B4791" s="183" t="s">
        <v>8385</v>
      </c>
      <c r="C4791" s="195" t="s">
        <v>5275</v>
      </c>
      <c r="D4791" s="268" t="s">
        <v>5184</v>
      </c>
      <c r="E4791" s="233" t="s">
        <v>5275</v>
      </c>
      <c r="F4791" s="270" t="s">
        <v>27</v>
      </c>
      <c r="G4791" s="195" t="s">
        <v>8012</v>
      </c>
      <c r="H4791" t="s">
        <v>8312</v>
      </c>
      <c r="I4791" s="195" t="str">
        <f>IFERROR(VLOOKUP(Table[[#This Row],[Activity Details of Assistance]],WHAT!E:F,2,FALSE),"")</f>
        <v># of door</v>
      </c>
      <c r="J4791" s="195"/>
      <c r="K4791">
        <v>648</v>
      </c>
      <c r="L4791" s="195" t="s">
        <v>28</v>
      </c>
      <c r="M4791" s="293" t="s">
        <v>13</v>
      </c>
      <c r="N4791" t="s">
        <v>14</v>
      </c>
      <c r="O4791" t="s">
        <v>309</v>
      </c>
      <c r="P4791" t="s">
        <v>1606</v>
      </c>
      <c r="Q4791" t="s">
        <v>6481</v>
      </c>
      <c r="R4791" s="230">
        <v>45230</v>
      </c>
      <c r="S4791" s="230">
        <v>45292</v>
      </c>
      <c r="T4791" t="s">
        <v>8407</v>
      </c>
      <c r="U4791" s="259"/>
      <c r="V4791" s="259"/>
      <c r="W4791" s="259"/>
      <c r="X4791" s="259"/>
      <c r="Y4791" s="260"/>
      <c r="Z4791" t="s">
        <v>8429</v>
      </c>
      <c r="AA4791" t="s">
        <v>8444</v>
      </c>
      <c r="AB4791">
        <v>8801710000000</v>
      </c>
      <c r="AC4791" s="261" t="str">
        <f>_xlfn.IFNA(IF(Table[[#This Row],[Programme Partner]]&lt;&gt;Table[[#This Row],[Implementing Partner]],CONCATENATE(Table[[#This Row],[Programme Partner]],"-",Table[[#This Row],[Implementing Partner]]),Table[[#This Row],[Programme Partner]]),"")</f>
        <v>UNICEF-NGOF</v>
      </c>
    </row>
    <row r="4792" spans="1:29" ht="16.5" customHeight="1">
      <c r="A4792" s="183"/>
      <c r="B4792" s="183" t="s">
        <v>8385</v>
      </c>
      <c r="C4792" s="195" t="s">
        <v>5275</v>
      </c>
      <c r="D4792" s="268" t="s">
        <v>5184</v>
      </c>
      <c r="E4792" s="233" t="s">
        <v>5275</v>
      </c>
      <c r="F4792" s="270" t="s">
        <v>27</v>
      </c>
      <c r="G4792" s="195" t="s">
        <v>8013</v>
      </c>
      <c r="H4792" t="s">
        <v>8287</v>
      </c>
      <c r="I4792" s="195" t="str">
        <f>IFERROR(VLOOKUP(Table[[#This Row],[Activity Details of Assistance]],WHAT!E:F,2,FALSE),"")</f>
        <v># of HP sessions at HH level</v>
      </c>
      <c r="J4792" s="195"/>
      <c r="K4792">
        <v>4537</v>
      </c>
      <c r="L4792" s="195" t="s">
        <v>28</v>
      </c>
      <c r="M4792" s="293" t="s">
        <v>13</v>
      </c>
      <c r="N4792" t="s">
        <v>14</v>
      </c>
      <c r="O4792" t="s">
        <v>309</v>
      </c>
      <c r="P4792" t="s">
        <v>1606</v>
      </c>
      <c r="Q4792" t="s">
        <v>6481</v>
      </c>
      <c r="R4792" s="230">
        <v>45230</v>
      </c>
      <c r="S4792" s="230">
        <v>45292</v>
      </c>
      <c r="T4792" t="s">
        <v>8407</v>
      </c>
      <c r="U4792" s="259"/>
      <c r="V4792" s="259"/>
      <c r="W4792" s="259"/>
      <c r="X4792" s="259"/>
      <c r="Y4792" s="260"/>
      <c r="Z4792" t="s">
        <v>8429</v>
      </c>
      <c r="AA4792" t="s">
        <v>8444</v>
      </c>
      <c r="AB4792">
        <v>8801710000000</v>
      </c>
      <c r="AC4792" s="261" t="str">
        <f>_xlfn.IFNA(IF(Table[[#This Row],[Programme Partner]]&lt;&gt;Table[[#This Row],[Implementing Partner]],CONCATENATE(Table[[#This Row],[Programme Partner]],"-",Table[[#This Row],[Implementing Partner]]),Table[[#This Row],[Programme Partner]]),"")</f>
        <v>UNICEF-NGOF</v>
      </c>
    </row>
    <row r="4793" spans="1:29" ht="16.5" customHeight="1">
      <c r="A4793" s="183"/>
      <c r="B4793" s="183" t="s">
        <v>8385</v>
      </c>
      <c r="C4793" s="195" t="s">
        <v>5275</v>
      </c>
      <c r="D4793" s="268" t="s">
        <v>5184</v>
      </c>
      <c r="E4793" s="233" t="s">
        <v>5275</v>
      </c>
      <c r="F4793" s="270" t="s">
        <v>27</v>
      </c>
      <c r="G4793" s="195" t="s">
        <v>8013</v>
      </c>
      <c r="H4793" t="s">
        <v>8288</v>
      </c>
      <c r="I4793" s="195" t="str">
        <f>IFERROR(VLOOKUP(Table[[#This Row],[Activity Details of Assistance]],WHAT!E:F,2,FALSE),"")</f>
        <v># of handwashing station</v>
      </c>
      <c r="J4793" s="195"/>
      <c r="K4793">
        <v>50</v>
      </c>
      <c r="L4793" s="195" t="s">
        <v>28</v>
      </c>
      <c r="M4793" s="293" t="s">
        <v>13</v>
      </c>
      <c r="N4793" t="s">
        <v>14</v>
      </c>
      <c r="O4793" t="s">
        <v>309</v>
      </c>
      <c r="P4793" t="s">
        <v>1606</v>
      </c>
      <c r="Q4793" t="s">
        <v>6481</v>
      </c>
      <c r="R4793" s="230">
        <v>45230</v>
      </c>
      <c r="S4793" s="230">
        <v>45292</v>
      </c>
      <c r="T4793" t="s">
        <v>8407</v>
      </c>
      <c r="U4793" s="259"/>
      <c r="V4793" s="259"/>
      <c r="W4793" s="259"/>
      <c r="X4793" s="259"/>
      <c r="Y4793" s="260"/>
      <c r="Z4793" t="s">
        <v>8429</v>
      </c>
      <c r="AA4793" t="s">
        <v>8444</v>
      </c>
      <c r="AB4793">
        <v>8801710000000</v>
      </c>
      <c r="AC4793" s="261" t="str">
        <f>_xlfn.IFNA(IF(Table[[#This Row],[Programme Partner]]&lt;&gt;Table[[#This Row],[Implementing Partner]],CONCATENATE(Table[[#This Row],[Programme Partner]],"-",Table[[#This Row],[Implementing Partner]]),Table[[#This Row],[Programme Partner]]),"")</f>
        <v>UNICEF-NGOF</v>
      </c>
    </row>
    <row r="4794" spans="1:29" ht="16.5" customHeight="1">
      <c r="A4794" s="183"/>
      <c r="B4794" s="183" t="s">
        <v>8385</v>
      </c>
      <c r="C4794" s="195" t="s">
        <v>5275</v>
      </c>
      <c r="D4794" s="268" t="s">
        <v>5184</v>
      </c>
      <c r="E4794" s="233" t="s">
        <v>5275</v>
      </c>
      <c r="F4794" s="270" t="s">
        <v>27</v>
      </c>
      <c r="G4794" s="195" t="s">
        <v>8013</v>
      </c>
      <c r="H4794" t="s">
        <v>8338</v>
      </c>
      <c r="I4794" s="195" t="str">
        <f>IFERROR(VLOOKUP(Table[[#This Row],[Activity Details of Assistance]],WHAT!E:F,2,FALSE),"")</f>
        <v># of facilities</v>
      </c>
      <c r="J4794" s="195"/>
      <c r="K4794">
        <v>1430</v>
      </c>
      <c r="L4794" s="195" t="s">
        <v>28</v>
      </c>
      <c r="M4794" s="293" t="s">
        <v>13</v>
      </c>
      <c r="N4794" t="s">
        <v>14</v>
      </c>
      <c r="O4794" t="s">
        <v>309</v>
      </c>
      <c r="P4794" t="s">
        <v>1606</v>
      </c>
      <c r="Q4794" t="s">
        <v>6481</v>
      </c>
      <c r="R4794" s="230">
        <v>45230</v>
      </c>
      <c r="S4794" s="230">
        <v>45292</v>
      </c>
      <c r="T4794" t="s">
        <v>8407</v>
      </c>
      <c r="U4794" s="259"/>
      <c r="V4794" s="259"/>
      <c r="W4794" s="259"/>
      <c r="X4794" s="259"/>
      <c r="Y4794" s="260"/>
      <c r="Z4794" t="s">
        <v>8429</v>
      </c>
      <c r="AA4794" t="s">
        <v>8444</v>
      </c>
      <c r="AB4794">
        <v>8801710000000</v>
      </c>
      <c r="AC4794" s="261" t="str">
        <f>_xlfn.IFNA(IF(Table[[#This Row],[Programme Partner]]&lt;&gt;Table[[#This Row],[Implementing Partner]],CONCATENATE(Table[[#This Row],[Programme Partner]],"-",Table[[#This Row],[Implementing Partner]]),Table[[#This Row],[Programme Partner]]),"")</f>
        <v>UNICEF-NGOF</v>
      </c>
    </row>
    <row r="4795" spans="1:29" ht="16.5" customHeight="1">
      <c r="A4795" s="183"/>
      <c r="B4795" s="183" t="s">
        <v>8385</v>
      </c>
      <c r="C4795" s="195" t="s">
        <v>5275</v>
      </c>
      <c r="D4795" s="268" t="s">
        <v>5184</v>
      </c>
      <c r="E4795" s="233" t="s">
        <v>5275</v>
      </c>
      <c r="F4795" s="270" t="s">
        <v>27</v>
      </c>
      <c r="G4795" s="195" t="s">
        <v>8014</v>
      </c>
      <c r="H4795" t="s">
        <v>8401</v>
      </c>
      <c r="I4795" s="195" t="str">
        <f>IFERROR(VLOOKUP(Table[[#This Row],[Activity Details of Assistance]],WHAT!E:F,2,FALSE),"")</f>
        <v># of household</v>
      </c>
      <c r="J4795" s="195"/>
      <c r="K4795">
        <v>4930</v>
      </c>
      <c r="L4795" s="195" t="s">
        <v>28</v>
      </c>
      <c r="M4795" s="293" t="s">
        <v>13</v>
      </c>
      <c r="N4795" t="s">
        <v>14</v>
      </c>
      <c r="O4795" t="s">
        <v>309</v>
      </c>
      <c r="P4795" t="s">
        <v>1606</v>
      </c>
      <c r="Q4795" t="s">
        <v>6481</v>
      </c>
      <c r="R4795" s="230">
        <v>45230</v>
      </c>
      <c r="S4795" s="230">
        <v>45292</v>
      </c>
      <c r="T4795" t="s">
        <v>8407</v>
      </c>
      <c r="U4795" s="259"/>
      <c r="V4795" s="259"/>
      <c r="W4795" s="259"/>
      <c r="X4795" s="259"/>
      <c r="Y4795" s="260"/>
      <c r="Z4795" t="s">
        <v>8429</v>
      </c>
      <c r="AA4795" t="s">
        <v>8444</v>
      </c>
      <c r="AB4795">
        <v>8801710000000</v>
      </c>
      <c r="AC4795" s="261" t="str">
        <f>_xlfn.IFNA(IF(Table[[#This Row],[Programme Partner]]&lt;&gt;Table[[#This Row],[Implementing Partner]],CONCATENATE(Table[[#This Row],[Programme Partner]],"-",Table[[#This Row],[Implementing Partner]]),Table[[#This Row],[Programme Partner]]),"")</f>
        <v>UNICEF-NGOF</v>
      </c>
    </row>
    <row r="4796" spans="1:29" ht="16.5" customHeight="1">
      <c r="A4796" s="183"/>
      <c r="B4796" s="183" t="s">
        <v>8385</v>
      </c>
      <c r="C4796" s="195" t="s">
        <v>5275</v>
      </c>
      <c r="D4796" s="268" t="s">
        <v>5184</v>
      </c>
      <c r="E4796" s="233" t="s">
        <v>5275</v>
      </c>
      <c r="F4796" s="270" t="s">
        <v>27</v>
      </c>
      <c r="G4796" s="195" t="s">
        <v>8014</v>
      </c>
      <c r="H4796" t="s">
        <v>8412</v>
      </c>
      <c r="I4796" s="195" t="str">
        <f>IFERROR(VLOOKUP(Table[[#This Row],[Activity Details of Assistance]],WHAT!E:F,2,FALSE),"")</f>
        <v># of HH</v>
      </c>
      <c r="J4796" s="195"/>
      <c r="K4796">
        <v>168</v>
      </c>
      <c r="L4796" s="195" t="s">
        <v>28</v>
      </c>
      <c r="M4796" s="293" t="s">
        <v>13</v>
      </c>
      <c r="N4796" t="s">
        <v>14</v>
      </c>
      <c r="O4796" t="s">
        <v>309</v>
      </c>
      <c r="P4796" t="s">
        <v>1606</v>
      </c>
      <c r="Q4796" t="s">
        <v>6481</v>
      </c>
      <c r="R4796" s="230">
        <v>45230</v>
      </c>
      <c r="S4796" s="230">
        <v>45292</v>
      </c>
      <c r="T4796" t="s">
        <v>8407</v>
      </c>
      <c r="U4796" s="259"/>
      <c r="V4796" s="259"/>
      <c r="W4796" s="259"/>
      <c r="X4796" s="259"/>
      <c r="Y4796" s="260"/>
      <c r="Z4796" t="s">
        <v>8429</v>
      </c>
      <c r="AA4796" t="s">
        <v>8444</v>
      </c>
      <c r="AB4796">
        <v>8801710000000</v>
      </c>
      <c r="AC4796" s="261" t="str">
        <f>_xlfn.IFNA(IF(Table[[#This Row],[Programme Partner]]&lt;&gt;Table[[#This Row],[Implementing Partner]],CONCATENATE(Table[[#This Row],[Programme Partner]],"-",Table[[#This Row],[Implementing Partner]]),Table[[#This Row],[Programme Partner]]),"")</f>
        <v>UNICEF-NGOF</v>
      </c>
    </row>
    <row r="4797" spans="1:29" ht="16.5" customHeight="1">
      <c r="A4797" s="183"/>
      <c r="B4797" s="183" t="s">
        <v>8385</v>
      </c>
      <c r="C4797" s="195" t="s">
        <v>5275</v>
      </c>
      <c r="D4797" s="268" t="s">
        <v>5184</v>
      </c>
      <c r="E4797" s="233" t="s">
        <v>5275</v>
      </c>
      <c r="F4797" s="270" t="s">
        <v>27</v>
      </c>
      <c r="G4797" s="195" t="s">
        <v>8011</v>
      </c>
      <c r="H4797" t="s">
        <v>8363</v>
      </c>
      <c r="I4797" s="195" t="str">
        <f>IFERROR(VLOOKUP(Table[[#This Row],[Activity Details of Assistance]],WHAT!E:F,2,FALSE),"")</f>
        <v># of tube well</v>
      </c>
      <c r="J4797" s="195"/>
      <c r="K4797">
        <v>244</v>
      </c>
      <c r="L4797" s="195" t="s">
        <v>28</v>
      </c>
      <c r="M4797" s="293" t="s">
        <v>13</v>
      </c>
      <c r="N4797" t="s">
        <v>14</v>
      </c>
      <c r="O4797" t="s">
        <v>309</v>
      </c>
      <c r="P4797" t="s">
        <v>1606</v>
      </c>
      <c r="Q4797" t="s">
        <v>5887</v>
      </c>
      <c r="R4797" s="230">
        <v>45230</v>
      </c>
      <c r="S4797" s="230">
        <v>45292</v>
      </c>
      <c r="T4797" t="s">
        <v>8407</v>
      </c>
      <c r="U4797" s="259"/>
      <c r="V4797" s="259"/>
      <c r="W4797" s="259"/>
      <c r="X4797" s="259"/>
      <c r="Y4797" s="260"/>
      <c r="Z4797" t="s">
        <v>8429</v>
      </c>
      <c r="AA4797" t="s">
        <v>8444</v>
      </c>
      <c r="AB4797">
        <v>8801710000000</v>
      </c>
      <c r="AC4797" s="261" t="str">
        <f>_xlfn.IFNA(IF(Table[[#This Row],[Programme Partner]]&lt;&gt;Table[[#This Row],[Implementing Partner]],CONCATENATE(Table[[#This Row],[Programme Partner]],"-",Table[[#This Row],[Implementing Partner]]),Table[[#This Row],[Programme Partner]]),"")</f>
        <v>UNICEF-NGOF</v>
      </c>
    </row>
    <row r="4798" spans="1:29" ht="16.5" customHeight="1">
      <c r="A4798" s="183"/>
      <c r="B4798" s="183" t="s">
        <v>8385</v>
      </c>
      <c r="C4798" s="195" t="s">
        <v>5275</v>
      </c>
      <c r="D4798" s="268" t="s">
        <v>5184</v>
      </c>
      <c r="E4798" s="233" t="s">
        <v>5275</v>
      </c>
      <c r="F4798" s="270" t="s">
        <v>27</v>
      </c>
      <c r="G4798" s="195" t="s">
        <v>8012</v>
      </c>
      <c r="H4798" t="s">
        <v>8364</v>
      </c>
      <c r="I4798" s="195" t="str">
        <f>IFERROR(VLOOKUP(Table[[#This Row],[Activity Details of Assistance]],WHAT!E:F,2,FALSE),"")</f>
        <v xml:space="preserve"># of door </v>
      </c>
      <c r="J4798" s="195"/>
      <c r="K4798">
        <v>42</v>
      </c>
      <c r="L4798" s="195" t="s">
        <v>28</v>
      </c>
      <c r="M4798" s="293" t="s">
        <v>13</v>
      </c>
      <c r="N4798" t="s">
        <v>14</v>
      </c>
      <c r="O4798" t="s">
        <v>309</v>
      </c>
      <c r="P4798" t="s">
        <v>1606</v>
      </c>
      <c r="Q4798" t="s">
        <v>5887</v>
      </c>
      <c r="R4798" s="230">
        <v>45230</v>
      </c>
      <c r="S4798" s="230">
        <v>45292</v>
      </c>
      <c r="T4798" t="s">
        <v>8407</v>
      </c>
      <c r="U4798" s="259"/>
      <c r="V4798" s="259"/>
      <c r="W4798" s="259"/>
      <c r="X4798" s="259"/>
      <c r="Y4798" s="260"/>
      <c r="Z4798" t="s">
        <v>8429</v>
      </c>
      <c r="AA4798" t="s">
        <v>8444</v>
      </c>
      <c r="AB4798">
        <v>8801710000000</v>
      </c>
      <c r="AC4798" s="261" t="str">
        <f>_xlfn.IFNA(IF(Table[[#This Row],[Programme Partner]]&lt;&gt;Table[[#This Row],[Implementing Partner]],CONCATENATE(Table[[#This Row],[Programme Partner]],"-",Table[[#This Row],[Implementing Partner]]),Table[[#This Row],[Programme Partner]]),"")</f>
        <v>UNICEF-NGOF</v>
      </c>
    </row>
    <row r="4799" spans="1:29" ht="16.5" customHeight="1">
      <c r="A4799" s="183"/>
      <c r="B4799" s="183" t="s">
        <v>8385</v>
      </c>
      <c r="C4799" s="195" t="s">
        <v>5275</v>
      </c>
      <c r="D4799" s="268" t="s">
        <v>5184</v>
      </c>
      <c r="E4799" s="233" t="s">
        <v>5275</v>
      </c>
      <c r="F4799" s="270" t="s">
        <v>27</v>
      </c>
      <c r="G4799" s="195" t="s">
        <v>8012</v>
      </c>
      <c r="H4799" t="s">
        <v>8365</v>
      </c>
      <c r="I4799" s="195" t="str">
        <f>IFERROR(VLOOKUP(Table[[#This Row],[Activity Details of Assistance]],WHAT!E:F,2,FALSE),"")</f>
        <v># of door</v>
      </c>
      <c r="J4799" s="195"/>
      <c r="K4799">
        <v>132</v>
      </c>
      <c r="L4799" s="195" t="s">
        <v>28</v>
      </c>
      <c r="M4799" s="293" t="s">
        <v>13</v>
      </c>
      <c r="N4799" t="s">
        <v>14</v>
      </c>
      <c r="O4799" t="s">
        <v>309</v>
      </c>
      <c r="P4799" t="s">
        <v>1606</v>
      </c>
      <c r="Q4799" t="s">
        <v>5887</v>
      </c>
      <c r="R4799" s="230">
        <v>45230</v>
      </c>
      <c r="S4799" s="230">
        <v>45292</v>
      </c>
      <c r="T4799" t="s">
        <v>8407</v>
      </c>
      <c r="U4799" s="259"/>
      <c r="V4799" s="259"/>
      <c r="W4799" s="259"/>
      <c r="X4799" s="259"/>
      <c r="Y4799" s="260"/>
      <c r="Z4799" t="s">
        <v>8429</v>
      </c>
      <c r="AA4799" t="s">
        <v>8444</v>
      </c>
      <c r="AB4799">
        <v>8801710000000</v>
      </c>
      <c r="AC4799" s="261" t="str">
        <f>_xlfn.IFNA(IF(Table[[#This Row],[Programme Partner]]&lt;&gt;Table[[#This Row],[Implementing Partner]],CONCATENATE(Table[[#This Row],[Programme Partner]],"-",Table[[#This Row],[Implementing Partner]]),Table[[#This Row],[Programme Partner]]),"")</f>
        <v>UNICEF-NGOF</v>
      </c>
    </row>
    <row r="4800" spans="1:29" ht="16.5" customHeight="1">
      <c r="A4800" s="183"/>
      <c r="B4800" s="183" t="s">
        <v>8385</v>
      </c>
      <c r="C4800" s="195" t="s">
        <v>5275</v>
      </c>
      <c r="D4800" s="268" t="s">
        <v>5184</v>
      </c>
      <c r="E4800" s="233" t="s">
        <v>5275</v>
      </c>
      <c r="F4800" s="270" t="s">
        <v>27</v>
      </c>
      <c r="G4800" s="195" t="s">
        <v>8012</v>
      </c>
      <c r="H4800" t="s">
        <v>8312</v>
      </c>
      <c r="I4800" s="195" t="str">
        <f>IFERROR(VLOOKUP(Table[[#This Row],[Activity Details of Assistance]],WHAT!E:F,2,FALSE),"")</f>
        <v># of door</v>
      </c>
      <c r="J4800" s="195"/>
      <c r="K4800">
        <v>1399</v>
      </c>
      <c r="L4800" s="195" t="s">
        <v>28</v>
      </c>
      <c r="M4800" s="293" t="s">
        <v>13</v>
      </c>
      <c r="N4800" t="s">
        <v>14</v>
      </c>
      <c r="O4800" t="s">
        <v>309</v>
      </c>
      <c r="P4800" t="s">
        <v>1606</v>
      </c>
      <c r="Q4800" t="s">
        <v>5887</v>
      </c>
      <c r="R4800" s="230">
        <v>45230</v>
      </c>
      <c r="S4800" s="230">
        <v>45292</v>
      </c>
      <c r="T4800" t="s">
        <v>8407</v>
      </c>
      <c r="U4800" s="259"/>
      <c r="V4800" s="259"/>
      <c r="W4800" s="259"/>
      <c r="X4800" s="259"/>
      <c r="Y4800" s="260"/>
      <c r="Z4800" t="s">
        <v>8429</v>
      </c>
      <c r="AA4800" t="s">
        <v>8444</v>
      </c>
      <c r="AB4800">
        <v>8801710000000</v>
      </c>
      <c r="AC4800" s="261" t="str">
        <f>_xlfn.IFNA(IF(Table[[#This Row],[Programme Partner]]&lt;&gt;Table[[#This Row],[Implementing Partner]],CONCATENATE(Table[[#This Row],[Programme Partner]],"-",Table[[#This Row],[Implementing Partner]]),Table[[#This Row],[Programme Partner]]),"")</f>
        <v>UNICEF-NGOF</v>
      </c>
    </row>
    <row r="4801" spans="1:29" ht="16.5" customHeight="1">
      <c r="A4801" s="183"/>
      <c r="B4801" s="183" t="s">
        <v>8385</v>
      </c>
      <c r="C4801" s="195" t="s">
        <v>5275</v>
      </c>
      <c r="D4801" s="268" t="s">
        <v>5184</v>
      </c>
      <c r="E4801" s="233" t="s">
        <v>5275</v>
      </c>
      <c r="F4801" s="270" t="s">
        <v>27</v>
      </c>
      <c r="G4801" s="195" t="s">
        <v>8013</v>
      </c>
      <c r="H4801" t="s">
        <v>8287</v>
      </c>
      <c r="I4801" s="195" t="str">
        <f>IFERROR(VLOOKUP(Table[[#This Row],[Activity Details of Assistance]],WHAT!E:F,2,FALSE),"")</f>
        <v># of HP sessions at HH level</v>
      </c>
      <c r="J4801" s="195"/>
      <c r="K4801">
        <v>6651</v>
      </c>
      <c r="L4801" s="195" t="s">
        <v>28</v>
      </c>
      <c r="M4801" s="293" t="s">
        <v>13</v>
      </c>
      <c r="N4801" t="s">
        <v>14</v>
      </c>
      <c r="O4801" t="s">
        <v>309</v>
      </c>
      <c r="P4801" t="s">
        <v>1606</v>
      </c>
      <c r="Q4801" t="s">
        <v>5887</v>
      </c>
      <c r="R4801" s="230">
        <v>45230</v>
      </c>
      <c r="S4801" s="230">
        <v>45292</v>
      </c>
      <c r="T4801" t="s">
        <v>8407</v>
      </c>
      <c r="U4801" s="259"/>
      <c r="V4801" s="259"/>
      <c r="W4801" s="259"/>
      <c r="X4801" s="259"/>
      <c r="Y4801" s="260"/>
      <c r="Z4801" t="s">
        <v>8429</v>
      </c>
      <c r="AA4801" t="s">
        <v>8444</v>
      </c>
      <c r="AB4801">
        <v>8801710000000</v>
      </c>
      <c r="AC4801" s="261" t="str">
        <f>_xlfn.IFNA(IF(Table[[#This Row],[Programme Partner]]&lt;&gt;Table[[#This Row],[Implementing Partner]],CONCATENATE(Table[[#This Row],[Programme Partner]],"-",Table[[#This Row],[Implementing Partner]]),Table[[#This Row],[Programme Partner]]),"")</f>
        <v>UNICEF-NGOF</v>
      </c>
    </row>
    <row r="4802" spans="1:29" ht="16.5" customHeight="1">
      <c r="A4802" s="183"/>
      <c r="B4802" s="183" t="s">
        <v>8385</v>
      </c>
      <c r="C4802" s="195" t="s">
        <v>5275</v>
      </c>
      <c r="D4802" s="268" t="s">
        <v>5184</v>
      </c>
      <c r="E4802" s="233" t="s">
        <v>5275</v>
      </c>
      <c r="F4802" s="270" t="s">
        <v>27</v>
      </c>
      <c r="G4802" s="195" t="s">
        <v>8013</v>
      </c>
      <c r="H4802" t="s">
        <v>8288</v>
      </c>
      <c r="I4802" s="195" t="str">
        <f>IFERROR(VLOOKUP(Table[[#This Row],[Activity Details of Assistance]],WHAT!E:F,2,FALSE),"")</f>
        <v># of handwashing station</v>
      </c>
      <c r="J4802" s="195"/>
      <c r="K4802">
        <v>22</v>
      </c>
      <c r="L4802" s="195" t="s">
        <v>28</v>
      </c>
      <c r="M4802" s="293" t="s">
        <v>13</v>
      </c>
      <c r="N4802" t="s">
        <v>14</v>
      </c>
      <c r="O4802" t="s">
        <v>309</v>
      </c>
      <c r="P4802" t="s">
        <v>1606</v>
      </c>
      <c r="Q4802" t="s">
        <v>5887</v>
      </c>
      <c r="R4802" s="230">
        <v>45230</v>
      </c>
      <c r="S4802" s="230">
        <v>45292</v>
      </c>
      <c r="T4802" t="s">
        <v>8407</v>
      </c>
      <c r="U4802" s="259"/>
      <c r="V4802" s="259"/>
      <c r="W4802" s="259"/>
      <c r="X4802" s="259"/>
      <c r="Y4802" s="260"/>
      <c r="Z4802" t="s">
        <v>8429</v>
      </c>
      <c r="AA4802" t="s">
        <v>8444</v>
      </c>
      <c r="AB4802">
        <v>8801710000000</v>
      </c>
      <c r="AC4802" s="261" t="str">
        <f>_xlfn.IFNA(IF(Table[[#This Row],[Programme Partner]]&lt;&gt;Table[[#This Row],[Implementing Partner]],CONCATENATE(Table[[#This Row],[Programme Partner]],"-",Table[[#This Row],[Implementing Partner]]),Table[[#This Row],[Programme Partner]]),"")</f>
        <v>UNICEF-NGOF</v>
      </c>
    </row>
    <row r="4803" spans="1:29" ht="16.5" customHeight="1">
      <c r="A4803" s="183"/>
      <c r="B4803" s="183" t="s">
        <v>8385</v>
      </c>
      <c r="C4803" s="195" t="s">
        <v>5275</v>
      </c>
      <c r="D4803" s="268" t="s">
        <v>5184</v>
      </c>
      <c r="E4803" s="233" t="s">
        <v>5275</v>
      </c>
      <c r="F4803" s="270" t="s">
        <v>27</v>
      </c>
      <c r="G4803" s="195" t="s">
        <v>8013</v>
      </c>
      <c r="H4803" t="s">
        <v>8338</v>
      </c>
      <c r="I4803" s="195" t="str">
        <f>IFERROR(VLOOKUP(Table[[#This Row],[Activity Details of Assistance]],WHAT!E:F,2,FALSE),"")</f>
        <v># of facilities</v>
      </c>
      <c r="J4803" s="195"/>
      <c r="K4803">
        <v>2650</v>
      </c>
      <c r="L4803" s="195" t="s">
        <v>28</v>
      </c>
      <c r="M4803" s="293" t="s">
        <v>13</v>
      </c>
      <c r="N4803" t="s">
        <v>14</v>
      </c>
      <c r="O4803" t="s">
        <v>309</v>
      </c>
      <c r="P4803" t="s">
        <v>1606</v>
      </c>
      <c r="Q4803" t="s">
        <v>5887</v>
      </c>
      <c r="R4803" s="230">
        <v>45230</v>
      </c>
      <c r="S4803" s="230">
        <v>45292</v>
      </c>
      <c r="T4803" t="s">
        <v>8407</v>
      </c>
      <c r="U4803" s="259"/>
      <c r="V4803" s="259"/>
      <c r="W4803" s="259"/>
      <c r="X4803" s="259"/>
      <c r="Y4803" s="260"/>
      <c r="Z4803" t="s">
        <v>8429</v>
      </c>
      <c r="AA4803" t="s">
        <v>8444</v>
      </c>
      <c r="AB4803">
        <v>8801710000000</v>
      </c>
      <c r="AC4803" s="261" t="str">
        <f>_xlfn.IFNA(IF(Table[[#This Row],[Programme Partner]]&lt;&gt;Table[[#This Row],[Implementing Partner]],CONCATENATE(Table[[#This Row],[Programme Partner]],"-",Table[[#This Row],[Implementing Partner]]),Table[[#This Row],[Programme Partner]]),"")</f>
        <v>UNICEF-NGOF</v>
      </c>
    </row>
    <row r="4804" spans="1:29" ht="16.5" customHeight="1">
      <c r="A4804" s="183"/>
      <c r="B4804" s="183" t="s">
        <v>8385</v>
      </c>
      <c r="C4804" s="195" t="s">
        <v>5275</v>
      </c>
      <c r="D4804" s="268" t="s">
        <v>5184</v>
      </c>
      <c r="E4804" s="233" t="s">
        <v>5275</v>
      </c>
      <c r="F4804" s="270" t="s">
        <v>27</v>
      </c>
      <c r="G4804" s="195" t="s">
        <v>8014</v>
      </c>
      <c r="H4804" t="s">
        <v>8401</v>
      </c>
      <c r="I4804" s="195" t="str">
        <f>IFERROR(VLOOKUP(Table[[#This Row],[Activity Details of Assistance]],WHAT!E:F,2,FALSE),"")</f>
        <v># of household</v>
      </c>
      <c r="J4804" s="195"/>
      <c r="K4804">
        <v>8123</v>
      </c>
      <c r="L4804" s="195" t="s">
        <v>28</v>
      </c>
      <c r="M4804" s="293" t="s">
        <v>13</v>
      </c>
      <c r="N4804" t="s">
        <v>14</v>
      </c>
      <c r="O4804" t="s">
        <v>309</v>
      </c>
      <c r="P4804" t="s">
        <v>1606</v>
      </c>
      <c r="Q4804" t="s">
        <v>5887</v>
      </c>
      <c r="R4804" s="230">
        <v>45230</v>
      </c>
      <c r="S4804" s="230">
        <v>45292</v>
      </c>
      <c r="T4804" t="s">
        <v>8407</v>
      </c>
      <c r="U4804" s="259"/>
      <c r="V4804" s="259"/>
      <c r="W4804" s="259"/>
      <c r="X4804" s="259"/>
      <c r="Y4804" s="260"/>
      <c r="Z4804" t="s">
        <v>8429</v>
      </c>
      <c r="AA4804" t="s">
        <v>8444</v>
      </c>
      <c r="AB4804">
        <v>8801710000000</v>
      </c>
      <c r="AC4804" s="261" t="str">
        <f>_xlfn.IFNA(IF(Table[[#This Row],[Programme Partner]]&lt;&gt;Table[[#This Row],[Implementing Partner]],CONCATENATE(Table[[#This Row],[Programme Partner]],"-",Table[[#This Row],[Implementing Partner]]),Table[[#This Row],[Programme Partner]]),"")</f>
        <v>UNICEF-NGOF</v>
      </c>
    </row>
    <row r="4805" spans="1:29" ht="16.5" customHeight="1">
      <c r="A4805" s="183"/>
      <c r="B4805" s="183" t="s">
        <v>8385</v>
      </c>
      <c r="C4805" s="195" t="s">
        <v>5275</v>
      </c>
      <c r="D4805" s="268" t="s">
        <v>5184</v>
      </c>
      <c r="E4805" s="233" t="s">
        <v>5275</v>
      </c>
      <c r="F4805" s="270" t="s">
        <v>27</v>
      </c>
      <c r="G4805" s="195" t="s">
        <v>8014</v>
      </c>
      <c r="H4805" t="s">
        <v>8412</v>
      </c>
      <c r="I4805" s="195" t="str">
        <f>IFERROR(VLOOKUP(Table[[#This Row],[Activity Details of Assistance]],WHAT!E:F,2,FALSE),"")</f>
        <v># of HH</v>
      </c>
      <c r="J4805" s="195"/>
      <c r="K4805">
        <v>245</v>
      </c>
      <c r="L4805" s="195" t="s">
        <v>28</v>
      </c>
      <c r="M4805" s="293" t="s">
        <v>13</v>
      </c>
      <c r="N4805" t="s">
        <v>14</v>
      </c>
      <c r="O4805" t="s">
        <v>309</v>
      </c>
      <c r="P4805" t="s">
        <v>1606</v>
      </c>
      <c r="Q4805" t="s">
        <v>5887</v>
      </c>
      <c r="R4805" s="230">
        <v>45230</v>
      </c>
      <c r="S4805" s="230">
        <v>45292</v>
      </c>
      <c r="T4805" t="s">
        <v>8407</v>
      </c>
      <c r="U4805" s="259"/>
      <c r="V4805" s="259"/>
      <c r="W4805" s="259"/>
      <c r="X4805" s="259"/>
      <c r="Y4805" s="260"/>
      <c r="Z4805" t="s">
        <v>8429</v>
      </c>
      <c r="AA4805" t="s">
        <v>8444</v>
      </c>
      <c r="AB4805">
        <v>8801710000000</v>
      </c>
      <c r="AC4805" s="261" t="str">
        <f>_xlfn.IFNA(IF(Table[[#This Row],[Programme Partner]]&lt;&gt;Table[[#This Row],[Implementing Partner]],CONCATENATE(Table[[#This Row],[Programme Partner]],"-",Table[[#This Row],[Implementing Partner]]),Table[[#This Row],[Programme Partner]]),"")</f>
        <v>UNICEF-NGOF</v>
      </c>
    </row>
    <row r="4806" spans="1:29" ht="16.5" customHeight="1">
      <c r="A4806" s="183"/>
      <c r="B4806" s="183" t="s">
        <v>8385</v>
      </c>
      <c r="C4806" s="195" t="s">
        <v>8360</v>
      </c>
      <c r="D4806" s="268" t="s">
        <v>8360</v>
      </c>
      <c r="E4806" s="233" t="s">
        <v>8438</v>
      </c>
      <c r="F4806" s="270" t="s">
        <v>27</v>
      </c>
      <c r="G4806" s="195" t="s">
        <v>8011</v>
      </c>
      <c r="H4806" t="s">
        <v>8363</v>
      </c>
      <c r="I4806" s="195" t="str">
        <f>IFERROR(VLOOKUP(Table[[#This Row],[Activity Details of Assistance]],WHAT!E:F,2,FALSE),"")</f>
        <v># of tube well</v>
      </c>
      <c r="J4806" s="195"/>
      <c r="K4806">
        <v>26</v>
      </c>
      <c r="L4806" s="195" t="s">
        <v>28</v>
      </c>
      <c r="M4806" s="293" t="s">
        <v>13</v>
      </c>
      <c r="N4806" t="s">
        <v>14</v>
      </c>
      <c r="O4806" t="s">
        <v>309</v>
      </c>
      <c r="P4806" t="s">
        <v>1606</v>
      </c>
      <c r="Q4806" t="s">
        <v>6479</v>
      </c>
      <c r="R4806" s="230">
        <v>45230</v>
      </c>
      <c r="S4806" s="230">
        <v>45261</v>
      </c>
      <c r="T4806" t="s">
        <v>8407</v>
      </c>
      <c r="U4806" s="259"/>
      <c r="V4806" s="259"/>
      <c r="W4806" s="259"/>
      <c r="X4806" s="259"/>
      <c r="Y4806" s="260"/>
      <c r="Z4806" t="s">
        <v>8392</v>
      </c>
      <c r="AA4806" t="s">
        <v>8398</v>
      </c>
      <c r="AB4806">
        <v>1755689446</v>
      </c>
      <c r="AC4806" s="261" t="str">
        <f>_xlfn.IFNA(IF(Table[[#This Row],[Programme Partner]]&lt;&gt;Table[[#This Row],[Implementing Partner]],CONCATENATE(Table[[#This Row],[Programme Partner]],"-",Table[[#This Row],[Implementing Partner]]),Table[[#This Row],[Programme Partner]]),"")</f>
        <v>IRB</v>
      </c>
    </row>
    <row r="4807" spans="1:29" ht="16.5" customHeight="1">
      <c r="A4807" s="183"/>
      <c r="B4807" s="183" t="s">
        <v>8385</v>
      </c>
      <c r="C4807" s="195" t="s">
        <v>8360</v>
      </c>
      <c r="D4807" s="268" t="s">
        <v>8360</v>
      </c>
      <c r="E4807" s="233" t="s">
        <v>8438</v>
      </c>
      <c r="F4807" s="270" t="s">
        <v>27</v>
      </c>
      <c r="G4807" s="195" t="s">
        <v>8012</v>
      </c>
      <c r="H4807" t="s">
        <v>8364</v>
      </c>
      <c r="I4807" s="195" t="str">
        <f>IFERROR(VLOOKUP(Table[[#This Row],[Activity Details of Assistance]],WHAT!E:F,2,FALSE),"")</f>
        <v xml:space="preserve"># of door </v>
      </c>
      <c r="J4807" s="195"/>
      <c r="K4807">
        <v>20</v>
      </c>
      <c r="L4807" s="195" t="s">
        <v>28</v>
      </c>
      <c r="M4807" s="293" t="s">
        <v>13</v>
      </c>
      <c r="N4807" t="s">
        <v>14</v>
      </c>
      <c r="O4807" t="s">
        <v>309</v>
      </c>
      <c r="P4807" t="s">
        <v>1606</v>
      </c>
      <c r="Q4807" t="s">
        <v>6479</v>
      </c>
      <c r="R4807" s="230">
        <v>45230</v>
      </c>
      <c r="S4807" s="230">
        <v>45261</v>
      </c>
      <c r="T4807" t="s">
        <v>8407</v>
      </c>
      <c r="U4807" s="259"/>
      <c r="V4807" s="259"/>
      <c r="W4807" s="259"/>
      <c r="X4807" s="259"/>
      <c r="Y4807" s="260"/>
      <c r="Z4807" t="s">
        <v>8392</v>
      </c>
      <c r="AA4807" t="s">
        <v>8398</v>
      </c>
      <c r="AB4807">
        <v>1755689446</v>
      </c>
      <c r="AC4807" s="261" t="str">
        <f>_xlfn.IFNA(IF(Table[[#This Row],[Programme Partner]]&lt;&gt;Table[[#This Row],[Implementing Partner]],CONCATENATE(Table[[#This Row],[Programme Partner]],"-",Table[[#This Row],[Implementing Partner]]),Table[[#This Row],[Programme Partner]]),"")</f>
        <v>IRB</v>
      </c>
    </row>
    <row r="4808" spans="1:29" ht="16.5" customHeight="1">
      <c r="A4808" s="183"/>
      <c r="B4808" s="183" t="s">
        <v>8385</v>
      </c>
      <c r="C4808" s="195" t="s">
        <v>8360</v>
      </c>
      <c r="D4808" s="268" t="s">
        <v>8360</v>
      </c>
      <c r="E4808" s="233" t="s">
        <v>8438</v>
      </c>
      <c r="F4808" s="270" t="s">
        <v>27</v>
      </c>
      <c r="G4808" s="195" t="s">
        <v>8012</v>
      </c>
      <c r="H4808" t="s">
        <v>8365</v>
      </c>
      <c r="I4808" s="195" t="str">
        <f>IFERROR(VLOOKUP(Table[[#This Row],[Activity Details of Assistance]],WHAT!E:F,2,FALSE),"")</f>
        <v># of door</v>
      </c>
      <c r="J4808" s="195"/>
      <c r="K4808">
        <v>92</v>
      </c>
      <c r="L4808" s="195" t="s">
        <v>28</v>
      </c>
      <c r="M4808" s="293" t="s">
        <v>13</v>
      </c>
      <c r="N4808" t="s">
        <v>14</v>
      </c>
      <c r="O4808" t="s">
        <v>309</v>
      </c>
      <c r="P4808" t="s">
        <v>1606</v>
      </c>
      <c r="Q4808" t="s">
        <v>6479</v>
      </c>
      <c r="R4808" s="230">
        <v>45230</v>
      </c>
      <c r="S4808" s="230">
        <v>45261</v>
      </c>
      <c r="T4808" t="s">
        <v>8407</v>
      </c>
      <c r="U4808" s="259"/>
      <c r="V4808" s="259"/>
      <c r="W4808" s="259"/>
      <c r="X4808" s="259"/>
      <c r="Y4808" s="260"/>
      <c r="Z4808" t="s">
        <v>8392</v>
      </c>
      <c r="AA4808" t="s">
        <v>8398</v>
      </c>
      <c r="AB4808">
        <v>1755689446</v>
      </c>
      <c r="AC4808" s="261" t="str">
        <f>_xlfn.IFNA(IF(Table[[#This Row],[Programme Partner]]&lt;&gt;Table[[#This Row],[Implementing Partner]],CONCATENATE(Table[[#This Row],[Programme Partner]],"-",Table[[#This Row],[Implementing Partner]]),Table[[#This Row],[Programme Partner]]),"")</f>
        <v>IRB</v>
      </c>
    </row>
    <row r="4809" spans="1:29" ht="16.5" customHeight="1">
      <c r="A4809" s="183"/>
      <c r="B4809" s="183" t="s">
        <v>8385</v>
      </c>
      <c r="C4809" s="195" t="s">
        <v>8360</v>
      </c>
      <c r="D4809" s="268" t="s">
        <v>8360</v>
      </c>
      <c r="E4809" s="233" t="s">
        <v>8438</v>
      </c>
      <c r="F4809" s="270" t="s">
        <v>27</v>
      </c>
      <c r="G4809" s="195" t="s">
        <v>8012</v>
      </c>
      <c r="H4809" t="s">
        <v>8312</v>
      </c>
      <c r="I4809" s="195" t="str">
        <f>IFERROR(VLOOKUP(Table[[#This Row],[Activity Details of Assistance]],WHAT!E:F,2,FALSE),"")</f>
        <v># of door</v>
      </c>
      <c r="J4809" s="195"/>
      <c r="K4809">
        <v>235</v>
      </c>
      <c r="L4809" s="195" t="s">
        <v>28</v>
      </c>
      <c r="M4809" s="293" t="s">
        <v>13</v>
      </c>
      <c r="N4809" t="s">
        <v>14</v>
      </c>
      <c r="O4809" t="s">
        <v>309</v>
      </c>
      <c r="P4809" t="s">
        <v>1606</v>
      </c>
      <c r="Q4809" t="s">
        <v>6479</v>
      </c>
      <c r="R4809" s="230">
        <v>45230</v>
      </c>
      <c r="S4809" s="230">
        <v>45261</v>
      </c>
      <c r="T4809" t="s">
        <v>8407</v>
      </c>
      <c r="U4809" s="259"/>
      <c r="V4809" s="259"/>
      <c r="W4809" s="259"/>
      <c r="X4809" s="259"/>
      <c r="Y4809" s="260"/>
      <c r="Z4809" t="s">
        <v>8392</v>
      </c>
      <c r="AA4809" t="s">
        <v>8398</v>
      </c>
      <c r="AB4809">
        <v>1755689446</v>
      </c>
      <c r="AC4809" s="261" t="str">
        <f>_xlfn.IFNA(IF(Table[[#This Row],[Programme Partner]]&lt;&gt;Table[[#This Row],[Implementing Partner]],CONCATENATE(Table[[#This Row],[Programme Partner]],"-",Table[[#This Row],[Implementing Partner]]),Table[[#This Row],[Programme Partner]]),"")</f>
        <v>IRB</v>
      </c>
    </row>
    <row r="4810" spans="1:29" ht="16.5" customHeight="1">
      <c r="A4810" s="183"/>
      <c r="B4810" s="183" t="s">
        <v>8385</v>
      </c>
      <c r="C4810" s="195" t="s">
        <v>8360</v>
      </c>
      <c r="D4810" s="268" t="s">
        <v>8360</v>
      </c>
      <c r="E4810" s="233" t="s">
        <v>8438</v>
      </c>
      <c r="F4810" s="270" t="s">
        <v>27</v>
      </c>
      <c r="G4810" s="195" t="s">
        <v>8013</v>
      </c>
      <c r="H4810" t="s">
        <v>8286</v>
      </c>
      <c r="I4810" s="195" t="str">
        <f>IFERROR(VLOOKUP(Table[[#This Row],[Activity Details of Assistance]],WHAT!E:F,2,FALSE),"")</f>
        <v># of HP sessions at community level</v>
      </c>
      <c r="J4810" s="195"/>
      <c r="K4810">
        <v>113</v>
      </c>
      <c r="L4810" s="195" t="s">
        <v>28</v>
      </c>
      <c r="M4810" s="293" t="s">
        <v>13</v>
      </c>
      <c r="N4810" t="s">
        <v>14</v>
      </c>
      <c r="O4810" t="s">
        <v>309</v>
      </c>
      <c r="P4810" t="s">
        <v>1606</v>
      </c>
      <c r="Q4810" t="s">
        <v>6479</v>
      </c>
      <c r="R4810" s="230">
        <v>45230</v>
      </c>
      <c r="S4810" s="230">
        <v>45261</v>
      </c>
      <c r="T4810" t="s">
        <v>8407</v>
      </c>
      <c r="U4810" s="259"/>
      <c r="V4810" s="259"/>
      <c r="W4810" s="259"/>
      <c r="X4810" s="259"/>
      <c r="Y4810" s="260"/>
      <c r="Z4810" t="s">
        <v>8392</v>
      </c>
      <c r="AA4810" t="s">
        <v>8398</v>
      </c>
      <c r="AB4810">
        <v>1755689446</v>
      </c>
      <c r="AC4810" s="261" t="str">
        <f>_xlfn.IFNA(IF(Table[[#This Row],[Programme Partner]]&lt;&gt;Table[[#This Row],[Implementing Partner]],CONCATENATE(Table[[#This Row],[Programme Partner]],"-",Table[[#This Row],[Implementing Partner]]),Table[[#This Row],[Programme Partner]]),"")</f>
        <v>IRB</v>
      </c>
    </row>
    <row r="4811" spans="1:29" ht="16.5" customHeight="1">
      <c r="A4811" s="183"/>
      <c r="B4811" s="183" t="s">
        <v>8385</v>
      </c>
      <c r="C4811" s="195" t="s">
        <v>8360</v>
      </c>
      <c r="D4811" s="268" t="s">
        <v>8360</v>
      </c>
      <c r="E4811" s="233" t="s">
        <v>8438</v>
      </c>
      <c r="F4811" s="270" t="s">
        <v>27</v>
      </c>
      <c r="G4811" s="195" t="s">
        <v>8013</v>
      </c>
      <c r="H4811" t="s">
        <v>8402</v>
      </c>
      <c r="I4811" s="195" t="str">
        <f>IFERROR(VLOOKUP(Table[[#This Row],[Activity Details of Assistance]],WHAT!E:F,2,FALSE),"")</f>
        <v># of household</v>
      </c>
      <c r="J4811" s="195"/>
      <c r="K4811">
        <v>850</v>
      </c>
      <c r="L4811" s="195" t="s">
        <v>28</v>
      </c>
      <c r="M4811" s="293" t="s">
        <v>13</v>
      </c>
      <c r="N4811" t="s">
        <v>14</v>
      </c>
      <c r="O4811" t="s">
        <v>309</v>
      </c>
      <c r="P4811" t="s">
        <v>1606</v>
      </c>
      <c r="Q4811" t="s">
        <v>6479</v>
      </c>
      <c r="R4811" s="230">
        <v>45230</v>
      </c>
      <c r="S4811" s="230">
        <v>45261</v>
      </c>
      <c r="T4811" t="s">
        <v>8407</v>
      </c>
      <c r="U4811" s="259"/>
      <c r="V4811" s="259"/>
      <c r="W4811" s="259"/>
      <c r="X4811" s="259"/>
      <c r="Y4811" s="260"/>
      <c r="Z4811" t="s">
        <v>8392</v>
      </c>
      <c r="AA4811" t="s">
        <v>8398</v>
      </c>
      <c r="AB4811">
        <v>1755689446</v>
      </c>
      <c r="AC4811" s="261" t="str">
        <f>_xlfn.IFNA(IF(Table[[#This Row],[Programme Partner]]&lt;&gt;Table[[#This Row],[Implementing Partner]],CONCATENATE(Table[[#This Row],[Programme Partner]],"-",Table[[#This Row],[Implementing Partner]]),Table[[#This Row],[Programme Partner]]),"")</f>
        <v>IRB</v>
      </c>
    </row>
    <row r="4812" spans="1:29" ht="16.5" customHeight="1">
      <c r="A4812" s="183"/>
      <c r="B4812" s="183" t="s">
        <v>8385</v>
      </c>
      <c r="C4812" s="195" t="s">
        <v>8360</v>
      </c>
      <c r="D4812" s="268" t="s">
        <v>8360</v>
      </c>
      <c r="E4812" s="233" t="s">
        <v>8438</v>
      </c>
      <c r="F4812" s="270" t="s">
        <v>27</v>
      </c>
      <c r="G4812" s="195" t="s">
        <v>8013</v>
      </c>
      <c r="H4812" t="s">
        <v>8338</v>
      </c>
      <c r="I4812" s="195" t="str">
        <f>IFERROR(VLOOKUP(Table[[#This Row],[Activity Details of Assistance]],WHAT!E:F,2,FALSE),"")</f>
        <v># of facilities</v>
      </c>
      <c r="J4812" s="195"/>
      <c r="K4812">
        <v>112</v>
      </c>
      <c r="L4812" s="195" t="s">
        <v>28</v>
      </c>
      <c r="M4812" s="293" t="s">
        <v>13</v>
      </c>
      <c r="N4812" t="s">
        <v>14</v>
      </c>
      <c r="O4812" t="s">
        <v>309</v>
      </c>
      <c r="P4812" t="s">
        <v>1606</v>
      </c>
      <c r="Q4812" t="s">
        <v>6479</v>
      </c>
      <c r="R4812" s="230">
        <v>45230</v>
      </c>
      <c r="S4812" s="230">
        <v>45261</v>
      </c>
      <c r="T4812" t="s">
        <v>8407</v>
      </c>
      <c r="U4812" s="259"/>
      <c r="V4812" s="259"/>
      <c r="W4812" s="259"/>
      <c r="X4812" s="259"/>
      <c r="Y4812" s="260"/>
      <c r="Z4812" t="s">
        <v>8392</v>
      </c>
      <c r="AA4812" t="s">
        <v>8398</v>
      </c>
      <c r="AB4812">
        <v>1755689446</v>
      </c>
      <c r="AC4812" s="261" t="str">
        <f>_xlfn.IFNA(IF(Table[[#This Row],[Programme Partner]]&lt;&gt;Table[[#This Row],[Implementing Partner]],CONCATENATE(Table[[#This Row],[Programme Partner]],"-",Table[[#This Row],[Implementing Partner]]),Table[[#This Row],[Programme Partner]]),"")</f>
        <v>IRB</v>
      </c>
    </row>
    <row r="4813" spans="1:29" ht="16.5" customHeight="1">
      <c r="A4813" s="183"/>
      <c r="B4813" s="183" t="s">
        <v>8385</v>
      </c>
      <c r="C4813" s="195" t="s">
        <v>8360</v>
      </c>
      <c r="D4813" s="268" t="s">
        <v>8360</v>
      </c>
      <c r="E4813" s="233" t="s">
        <v>8438</v>
      </c>
      <c r="F4813" s="270" t="s">
        <v>27</v>
      </c>
      <c r="G4813" s="195" t="s">
        <v>8014</v>
      </c>
      <c r="H4813" t="s">
        <v>8401</v>
      </c>
      <c r="I4813" s="195" t="str">
        <f>IFERROR(VLOOKUP(Table[[#This Row],[Activity Details of Assistance]],WHAT!E:F,2,FALSE),"")</f>
        <v># of household</v>
      </c>
      <c r="J4813" s="195"/>
      <c r="K4813">
        <v>2648</v>
      </c>
      <c r="L4813" s="195" t="s">
        <v>28</v>
      </c>
      <c r="M4813" s="293" t="s">
        <v>13</v>
      </c>
      <c r="N4813" t="s">
        <v>14</v>
      </c>
      <c r="O4813" t="s">
        <v>309</v>
      </c>
      <c r="P4813" t="s">
        <v>1606</v>
      </c>
      <c r="Q4813" t="s">
        <v>6479</v>
      </c>
      <c r="R4813" s="230">
        <v>45230</v>
      </c>
      <c r="S4813" s="230">
        <v>45261</v>
      </c>
      <c r="T4813" t="s">
        <v>8407</v>
      </c>
      <c r="U4813" s="259"/>
      <c r="V4813" s="259"/>
      <c r="W4813" s="259"/>
      <c r="X4813" s="259"/>
      <c r="Y4813" s="260"/>
      <c r="Z4813" t="s">
        <v>8392</v>
      </c>
      <c r="AA4813" t="s">
        <v>8398</v>
      </c>
      <c r="AB4813">
        <v>1755689446</v>
      </c>
      <c r="AC4813" s="261" t="str">
        <f>_xlfn.IFNA(IF(Table[[#This Row],[Programme Partner]]&lt;&gt;Table[[#This Row],[Implementing Partner]],CONCATENATE(Table[[#This Row],[Programme Partner]],"-",Table[[#This Row],[Implementing Partner]]),Table[[#This Row],[Programme Partner]]),"")</f>
        <v>IRB</v>
      </c>
    </row>
    <row r="4814" spans="1:29" ht="16.5" customHeight="1">
      <c r="A4814" s="269"/>
      <c r="B4814" s="269" t="s">
        <v>8385</v>
      </c>
      <c r="C4814" s="270" t="s">
        <v>8360</v>
      </c>
      <c r="D4814" s="271" t="s">
        <v>8360</v>
      </c>
      <c r="E4814" s="302" t="s">
        <v>8438</v>
      </c>
      <c r="F4814" s="270" t="s">
        <v>27</v>
      </c>
      <c r="G4814" s="195" t="s">
        <v>8014</v>
      </c>
      <c r="H4814" t="s">
        <v>8412</v>
      </c>
      <c r="I4814" s="270" t="str">
        <f>IFERROR(VLOOKUP(Table[[#This Row],[Activity Details of Assistance]],WHAT!E:F,2,FALSE),"")</f>
        <v># of HH</v>
      </c>
      <c r="J4814" s="270"/>
      <c r="K4814">
        <v>2648</v>
      </c>
      <c r="L4814" s="195" t="s">
        <v>28</v>
      </c>
      <c r="M4814" s="293" t="s">
        <v>13</v>
      </c>
      <c r="N4814" t="s">
        <v>14</v>
      </c>
      <c r="O4814" t="s">
        <v>309</v>
      </c>
      <c r="P4814" t="s">
        <v>1606</v>
      </c>
      <c r="Q4814" t="s">
        <v>6479</v>
      </c>
      <c r="R4814" s="230">
        <v>45230</v>
      </c>
      <c r="S4814" s="230">
        <v>45261</v>
      </c>
      <c r="T4814" t="s">
        <v>8407</v>
      </c>
      <c r="U4814" s="272"/>
      <c r="V4814" s="272"/>
      <c r="W4814" s="272"/>
      <c r="X4814" s="272"/>
      <c r="Y4814" s="260"/>
      <c r="Z4814" t="s">
        <v>8392</v>
      </c>
      <c r="AA4814" t="s">
        <v>8398</v>
      </c>
      <c r="AB4814">
        <v>1755689446</v>
      </c>
      <c r="AC4814" s="261" t="str">
        <f>_xlfn.IFNA(IF(Table[[#This Row],[Programme Partner]]&lt;&gt;Table[[#This Row],[Implementing Partner]],CONCATENATE(Table[[#This Row],[Programme Partner]],"-",Table[[#This Row],[Implementing Partner]]),Table[[#This Row],[Programme Partner]]),"")</f>
        <v>IRB</v>
      </c>
    </row>
  </sheetData>
  <sheetProtection insertRows="0" sort="0" autoFilter="0"/>
  <dataConsolidate/>
  <conditionalFormatting sqref="Q5 Q22 Q26 Q32:Q33 Q64 Q66 Q79 Q90 Q102 Q123 Q125 Q139 Q156 Q158 Q164 Q185 Q261 Q269">
    <cfRule type="expression" dxfId="115" priority="41">
      <formula>ISERROR(#REF!)</formula>
    </cfRule>
  </conditionalFormatting>
  <conditionalFormatting sqref="Q11 Q46 Q253 Q280 Q293">
    <cfRule type="expression" dxfId="114" priority="37">
      <formula>ISERROR(#REF!)</formula>
    </cfRule>
  </conditionalFormatting>
  <conditionalFormatting sqref="Q15 Q25 Q52 Q56 Q65 Q69:Q70 Q74 Q84 Q93 Q106 Q112 Q155 Q248 Q266 Q290">
    <cfRule type="expression" dxfId="113" priority="38">
      <formula>ISERROR(#REF!)</formula>
    </cfRule>
  </conditionalFormatting>
  <conditionalFormatting sqref="Q36 Q135 Q176 Q255 Q271 Q279 Q317 Q321">
    <cfRule type="expression" dxfId="112" priority="36">
      <formula>ISERROR(#REF!)</formula>
    </cfRule>
  </conditionalFormatting>
  <conditionalFormatting sqref="Q53 Q85 Q124 Q230 Q281">
    <cfRule type="expression" dxfId="111" priority="43">
      <formula>ISERROR(#REF!)</formula>
    </cfRule>
  </conditionalFormatting>
  <conditionalFormatting sqref="Q140:Q141 Q243:Q245 Q249">
    <cfRule type="expression" dxfId="110" priority="42">
      <formula>ISERROR(#REF!)</formula>
    </cfRule>
  </conditionalFormatting>
  <conditionalFormatting sqref="Q181 Q224 Q227">
    <cfRule type="expression" dxfId="109" priority="39">
      <formula>ISERROR(#REF!)</formula>
    </cfRule>
  </conditionalFormatting>
  <conditionalFormatting sqref="Q193 Q199 Q204 Q222 Q297">
    <cfRule type="expression" dxfId="108" priority="40">
      <formula>ISERROR(#REF!)</formula>
    </cfRule>
  </conditionalFormatting>
  <dataValidations xWindow="505" yWindow="403" count="6">
    <dataValidation allowBlank="1" showErrorMessage="1" promptTitle="Type Can be" prompt="Refugee, Host Community, Humanitarian Worker, Govt. Official" sqref="T2" xr:uid="{87A5C87E-E9CB-47A3-BCDE-2F5A9AB1F2B3}"/>
    <dataValidation type="list" allowBlank="1" showInputMessage="1" showErrorMessage="1" sqref="H292 H294 H5:H6 H189:H190 H213:H215 H316:H317 H323 H308 H37 H107:H108 H156:H158 H105 H123:H125 H264 H48:H51 H173 H252 H279:H280 H331 H306 H312:H314 H20:H21 H79:H80 H61:H65 H102 H83:H85 H89:H93 H115 H136 H55:H56 H40:H41 H166 H192 H87 H177 H58 H74:H75 H248:H250 H111 H274:H277 H303 H17 H242:H246 H11 H13:H14 H97 H144:H145 H67 H34 H140:H141 H180:H185 H72 H286:H288 H129:H134 H290 H169:H171 H239:H240 H297:H300 H310 H319:H320 H147:H149 H163:H164 H100 H194:H211 H258 H267 H217:H237 H69:H70 H117 H160:H161 H153:H154 H45:H46 H120:H121 H187 H151 H255:H256 H328" xr:uid="{26E0D62D-2BB4-4D08-9904-037A01F64489}">
      <formula1>INDIRECT(G5)</formula1>
    </dataValidation>
    <dataValidation allowBlank="1" showInputMessage="1" showErrorMessage="1" promptTitle="Measuring unit" prompt="Please enter the measuring unit of the activities achieved/planned e.g. amount of cash, # of latrine, # of meeting, # of tie down kits, # of LPG, etc. " sqref="I3:I4814" xr:uid="{FCF0FF5F-6938-48C8-BE2C-596C1E043822}"/>
    <dataValidation type="list" allowBlank="1" showInputMessage="1" showErrorMessage="1" sqref="M3:M4814" xr:uid="{B4EE3494-A26C-4171-B28E-7689BE665910}">
      <formula1>IF(M3="",DivisionList,INDEX(DivisionColumn,MATCH(M3,DivisionColumn,0)))</formula1>
    </dataValidation>
    <dataValidation type="list" allowBlank="1" showInputMessage="1" showErrorMessage="1" promptTitle="Upazila" prompt="Please select the Upazila from dropdown list" sqref="O3:O4814" xr:uid="{7179D144-E256-45E4-BE98-7F023D8B941B}">
      <formula1>OFFSET(DistrictStart,MATCH(N3,DistrictColumn,0)-1,1,COUNTIF(DistrictColumn,N3),1)</formula1>
    </dataValidation>
    <dataValidation type="list" allowBlank="1" showInputMessage="1" showErrorMessage="1" sqref="N3:N4814" xr:uid="{193578FA-1A8D-4717-8230-B5A3A722CE63}">
      <formula1>OFFSET(DivisionStart,MATCH(M3,DivisionColumn,0)-1,1,COUNTIF(DivisionColumn,M3),1)</formula1>
    </dataValidation>
  </dataValidations>
  <hyperlinks>
    <hyperlink ref="AA209" r:id="rId1" xr:uid="{0CEA4C72-25C2-45D7-A1B9-63AE3BA6EDBD}"/>
    <hyperlink ref="AA62" r:id="rId2" xr:uid="{0ACB668C-0BD0-4AF6-BCD9-D8189C5E2483}"/>
    <hyperlink ref="AA63:AA67" r:id="rId3" display="atiqur.rahman@wvi.org" xr:uid="{5889F8FB-F716-4D2B-9461-4F3E3752798B}"/>
    <hyperlink ref="AA1835" r:id="rId4" xr:uid="{144C0D23-D908-4ACC-814E-11FAD0097689}"/>
    <hyperlink ref="AA1836" r:id="rId5" xr:uid="{F597DCF6-CE33-4985-9106-591117766176}"/>
    <hyperlink ref="AA1837" r:id="rId6" xr:uid="{7684242E-39C9-4715-B88A-50AC988A61FF}"/>
    <hyperlink ref="AA1838" r:id="rId7" xr:uid="{1195A350-DC74-4ECA-8BF1-18DB50408A89}"/>
    <hyperlink ref="AA1839" r:id="rId8" xr:uid="{1B583562-A860-4AA8-A670-5C4C4764CE52}"/>
    <hyperlink ref="AA1840" r:id="rId9" xr:uid="{B5833370-FAF0-4598-B04B-6D29C690422A}"/>
  </hyperlinks>
  <pageMargins left="0.25" right="0.25" top="0.75" bottom="0.75" header="0.3" footer="0.3"/>
  <pageSetup paperSize="8" scale="10" fitToWidth="0" orientation="landscape" r:id="rId10"/>
  <drawing r:id="rId11"/>
  <tableParts count="1">
    <tablePart r:id="rId12"/>
  </tableParts>
  <extLst>
    <ext xmlns:x14="http://schemas.microsoft.com/office/spreadsheetml/2009/9/main" uri="{CCE6A557-97BC-4b89-ADB6-D9C93CAAB3DF}">
      <x14:dataValidations xmlns:xm="http://schemas.microsoft.com/office/excel/2006/main" xWindow="505" yWindow="403" count="3">
        <x14:dataValidation type="list" allowBlank="1" showInputMessage="1" showErrorMessage="1" prompt="Please enter Programme/Technical partner who suporting the project operationally and technically" xr:uid="{8B88A760-AE52-4974-B37D-63D6D8F22989}">
          <x14:formula1>
            <xm:f>WHO!$B$2:$B$64</xm:f>
          </x14:formula1>
          <xm:sqref>D288</xm:sqref>
        </x14:dataValidation>
        <x14:dataValidation type="list" allowBlank="1" showInputMessage="1" showErrorMessage="1" prompt="Please enter Programme/Technical partner who suporting the project operationally and technically" xr:uid="{CB46F748-7F5B-498A-81A9-64AE93E7BB90}">
          <x14:formula1>
            <xm:f>WHO!$B$2:$B$68</xm:f>
          </x14:formula1>
          <xm:sqref>C288:C295 C100:C159 C3:C5 C14:C96 C10:C11 C532:C553 C162:C266 C388:C389</xm:sqref>
        </x14:dataValidation>
        <x14:dataValidation type="list" allowBlank="1" showInputMessage="1" showErrorMessage="1" xr:uid="{0E56DF11-2795-4865-9A21-DFEEA83C26D3}">
          <x14:formula1>
            <xm:f>'Location Details'!$B$2:$B$124</xm:f>
          </x14:formula1>
          <xm:sqref>Q3:Q2872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sheetPr>
  <dimension ref="A1"/>
  <sheetViews>
    <sheetView workbookViewId="0">
      <selection activeCell="D2142" sqref="D2142"/>
    </sheetView>
  </sheetViews>
  <sheetFormatPr defaultRowHeight="14.4"/>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8B553-E261-4A0C-B37C-201390ACFD5C}">
  <sheetPr codeName="Sheet3"/>
  <dimension ref="A1:C6"/>
  <sheetViews>
    <sheetView workbookViewId="0">
      <selection activeCell="A15" sqref="A15"/>
    </sheetView>
  </sheetViews>
  <sheetFormatPr defaultRowHeight="14.4"/>
  <cols>
    <col min="1" max="1" width="18.15625" bestFit="1" customWidth="1"/>
    <col min="2" max="2" width="16.578125" bestFit="1" customWidth="1"/>
  </cols>
  <sheetData>
    <row r="1" spans="1:3">
      <c r="A1" s="186" t="s">
        <v>7329</v>
      </c>
      <c r="B1" t="s">
        <v>8282</v>
      </c>
    </row>
    <row r="2" spans="1:3">
      <c r="A2" s="186" t="s">
        <v>6</v>
      </c>
      <c r="B2" t="s">
        <v>8282</v>
      </c>
    </row>
    <row r="4" spans="1:3">
      <c r="A4" s="186" t="s">
        <v>8280</v>
      </c>
    </row>
    <row r="5" spans="1:3">
      <c r="A5" s="187" t="s">
        <v>8281</v>
      </c>
    </row>
    <row r="6" spans="1:3">
      <c r="C6" t="e">
        <f>GETPIVOTDATA("Quantity Achieved",$A$4,"Activity Details of Assistance","Latrine - Semi-permanent communal (block) latrine construction")+GETPIVOTDATA("Quantity Achieved",$A$4,"Activity Details of Assistance","Latrine - Female segregated latrine construction")+GETPIVOTDATA("Quantity Achieved",$A$4,"Activity Details of Assistance","Latrine - Emergency latrine construction")+GETPIVOTDATA("Quantity Achieved",$A$4,"Activity Details of Assistance","Latrine - Disabled friendly latrines")-GETPIVOTDATA("Quantity Achieved",$A$4,"Activity Details of Assistance","Latrine - Decommissioning of latrines")</f>
        <v>#REF!</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9A72-5E78-471C-8274-DF6989F1BD10}">
  <sheetPr codeName="Sheet4"/>
  <dimension ref="A1:C6"/>
  <sheetViews>
    <sheetView workbookViewId="0">
      <selection activeCell="C7" sqref="C7"/>
    </sheetView>
  </sheetViews>
  <sheetFormatPr defaultRowHeight="14.4"/>
  <cols>
    <col min="1" max="1" width="18.15625" bestFit="1" customWidth="1"/>
    <col min="2" max="2" width="16.578125" bestFit="1" customWidth="1"/>
  </cols>
  <sheetData>
    <row r="1" spans="1:3">
      <c r="A1" s="186" t="s">
        <v>7329</v>
      </c>
      <c r="B1" t="s">
        <v>8282</v>
      </c>
    </row>
    <row r="2" spans="1:3">
      <c r="A2" s="186" t="s">
        <v>6</v>
      </c>
      <c r="B2" t="s">
        <v>8282</v>
      </c>
    </row>
    <row r="4" spans="1:3">
      <c r="A4" s="186" t="s">
        <v>8280</v>
      </c>
    </row>
    <row r="5" spans="1:3">
      <c r="A5" s="187" t="s">
        <v>8281</v>
      </c>
    </row>
    <row r="6" spans="1:3">
      <c r="C6" t="e">
        <f>GETPIVOTDATA("Quantity Achieved",$A$4,"Activity Details of Assistance","Latrine - Emergency latrine construction")+GETPIVOTDATA("Quantity Achieved",$A$4,"Activity Details of Assistance","Latrine - Female segregated latrine construction")+GETPIVOTDATA("Quantity Achieved",$A$4,"Activity Details of Assistance","Latrine - Semi-permanent household latrine construction ")</f>
        <v>#REF!</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9E5E0-D02C-4289-83BE-E69F780AE1B7}">
  <sheetPr codeName="Sheet5"/>
  <dimension ref="A1:C6"/>
  <sheetViews>
    <sheetView workbookViewId="0">
      <selection activeCell="C7" sqref="C7"/>
    </sheetView>
  </sheetViews>
  <sheetFormatPr defaultRowHeight="14.4"/>
  <cols>
    <col min="1" max="1" width="18.15625" bestFit="1" customWidth="1"/>
    <col min="2" max="2" width="16.578125" bestFit="1" customWidth="1"/>
  </cols>
  <sheetData>
    <row r="1" spans="1:3">
      <c r="A1" s="186" t="s">
        <v>7329</v>
      </c>
      <c r="B1" t="s">
        <v>8282</v>
      </c>
    </row>
    <row r="2" spans="1:3">
      <c r="A2" s="186" t="s">
        <v>6</v>
      </c>
      <c r="B2" t="s">
        <v>8282</v>
      </c>
    </row>
    <row r="4" spans="1:3">
      <c r="A4" s="186" t="s">
        <v>8280</v>
      </c>
    </row>
    <row r="5" spans="1:3">
      <c r="A5" s="187" t="s">
        <v>8281</v>
      </c>
    </row>
    <row r="6" spans="1:3">
      <c r="C6" t="e">
        <f>GETPIVOTDATA("Quantity Achieved",$A$4,"Activity Details of Assistance","Bathing - Construction of bathing facilities")+GETPIVOTDATA("Quantity Achieved",$A$4,"Activity Details of Assistance","Bathing - Disabled friendly bathings facilities")+GETPIVOTDATA("Quantity Achieved",$A$4,"Activity Details of Assistance","Bathing - Female segregated bathing facilities")-GETPIVOTDATA("Quantity Achieved",$A$4,"Activity Details of Assistance","Bathing - Decommissioning of bathings facilities")</f>
        <v>#REF!</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A8DF6-73AB-4600-9CFE-761870578BEB}">
  <sheetPr codeName="Sheet6"/>
  <dimension ref="A1:B5"/>
  <sheetViews>
    <sheetView workbookViewId="0">
      <selection activeCell="E10" sqref="E10"/>
    </sheetView>
  </sheetViews>
  <sheetFormatPr defaultRowHeight="14.4"/>
  <cols>
    <col min="1" max="1" width="18.15625" bestFit="1" customWidth="1"/>
    <col min="2" max="2" width="16.578125" bestFit="1" customWidth="1"/>
  </cols>
  <sheetData>
    <row r="1" spans="1:2">
      <c r="A1" s="186" t="s">
        <v>7329</v>
      </c>
      <c r="B1" t="s">
        <v>8282</v>
      </c>
    </row>
    <row r="2" spans="1:2">
      <c r="A2" s="186" t="s">
        <v>6</v>
      </c>
      <c r="B2" t="s">
        <v>8282</v>
      </c>
    </row>
    <row r="4" spans="1:2">
      <c r="A4" s="186" t="s">
        <v>8280</v>
      </c>
    </row>
    <row r="5" spans="1:2">
      <c r="A5" s="187" t="s">
        <v>8281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CB8A5-1BDA-40DE-8588-9A1AB9435554}">
  <sheetPr codeName="Sheet7"/>
  <dimension ref="A1:B5"/>
  <sheetViews>
    <sheetView topLeftCell="A7" workbookViewId="0">
      <selection activeCell="B13" sqref="B13"/>
    </sheetView>
  </sheetViews>
  <sheetFormatPr defaultRowHeight="14.4"/>
  <cols>
    <col min="1" max="1" width="18.15625" bestFit="1" customWidth="1"/>
    <col min="2" max="2" width="16.578125" bestFit="1" customWidth="1"/>
  </cols>
  <sheetData>
    <row r="1" spans="1:2">
      <c r="A1" s="186" t="s">
        <v>7329</v>
      </c>
      <c r="B1" t="s">
        <v>8282</v>
      </c>
    </row>
    <row r="2" spans="1:2">
      <c r="A2" s="186" t="s">
        <v>6</v>
      </c>
      <c r="B2" t="s">
        <v>8282</v>
      </c>
    </row>
    <row r="4" spans="1:2">
      <c r="A4" s="186" t="s">
        <v>8280</v>
      </c>
    </row>
    <row r="5" spans="1:2">
      <c r="A5" s="187" t="s">
        <v>8281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A891F4D127CE24C8E1A8419AC0AE737" ma:contentTypeVersion="10" ma:contentTypeDescription="Create a new document." ma:contentTypeScope="" ma:versionID="b1a8b9994ef44654936e95ad2bf9abf9">
  <xsd:schema xmlns:xsd="http://www.w3.org/2001/XMLSchema" xmlns:xs="http://www.w3.org/2001/XMLSchema" xmlns:p="http://schemas.microsoft.com/office/2006/metadata/properties" xmlns:ns2="537bfee3-272b-47b5-b4fd-2e4b9dac5c55" xmlns:ns3="ce8551ce-fedd-4656-aa31-7e42f5cef03d" targetNamespace="http://schemas.microsoft.com/office/2006/metadata/properties" ma:root="true" ma:fieldsID="05b020fa066498a64290af594ef64c99" ns2:_="" ns3:_="">
    <xsd:import namespace="537bfee3-272b-47b5-b4fd-2e4b9dac5c55"/>
    <xsd:import namespace="ce8551ce-fedd-4656-aa31-7e42f5cef03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7bfee3-272b-47b5-b4fd-2e4b9dac5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e8551ce-fedd-4656-aa31-7e42f5cef03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D a t a M a s h u p   x m l n s = " h t t p : / / s c h e m a s . m i c r o s o f t . c o m / D a t a M a s h u p " > A A A A A B Q D A A B Q S w M E F A A C A A g A g F a n V j i y G d 2 k A A A A 9 g A A A B I A H A B D b 2 5 m a W c v U G F j a 2 F n Z S 5 4 b W w g o h g A K K A U A A A A A A A A A A A A A A A A A A A A A A A A A A A A h Y 9 N D o I w G E S v Q r q n P 0 i M I a U s 3 E p i Q j R u m 1 K h E T 4 M L Z a 7 u f B I X k G M o u 5 c z p u 3 m L l f b z w b 2 y a 4 6 N 6 a D l L E M E W B B t W V B q o U D e 4 Y r l A m + F a q k 6 x 0 M M l g k 9 G W K a q d O y e E e O + x X + C u r 0 h E K S O H f F O o W r c S f W T z X w 4 N W C d B a S T 4 / j V G R J i x J Y 5 p j C k n M + S 5 g a 8 Q T X u f 7 Q / k 6 6 F x Q 6 + F h n B X c D J H T t 4 f x A N Q S w M E F A A C A A g A g F a 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W p 1 Y o i k e 4 D g A A A B E A A A A T A B w A R m 9 y b X V s Y X M v U 2 V j d G l v b j E u b S C i G A A o o B Q A A A A A A A A A A A A A A A A A A A A A A A A A A A A r T k 0 u y c z P U w i G 0 I b W A F B L A Q I t A B Q A A g A I A I B W p 1 Y 4 s h n d p A A A A P Y A A A A S A A A A A A A A A A A A A A A A A A A A A A B D b 2 5 m a W c v U G F j a 2 F n Z S 5 4 b W x Q S w E C L Q A U A A I A C A C A V q d W D 8 r p q 6 Q A A A D p A A A A E w A A A A A A A A A A A A A A A A D w A A A A W 0 N v b n R l b n R f V H l w Z X N d L n h t b F B L A Q I t A B Q A A g A I A I B W p 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P U p G S K d K v R I r c c q n F N q g e A A A A A A I A A A A A A B B m A A A A A Q A A I A A A A B f K B / 9 X g T y r 0 R A P 8 K 8 u A b z z x 9 Q p z f Y N c A 7 j l e K T d t g Z A A A A A A 6 A A A A A A g A A I A A A A I F F F J g / 5 t 0 D r B h s h U K F 1 Q O G Q n N J Z + U y x r t o d T T A S e w m U A A A A G Q u u q n q H 9 R j + Z m m E j a U 3 j R c W W 2 R 6 0 n i C V T T G S + J Z N 1 Z 7 W 6 8 T / 3 3 C / k + R m b u r 7 P r q 7 1 V P b r s v F b 5 k i Q Q f m u l t s F x / c 1 h 3 U h I q g K e 9 b H V s I A 5 Q A A A A H + h 9 H d R y c I u + z V 5 N X H h F c / B b a / R M n X 1 H b 4 R 5 e P G r 1 Y u 2 Y p k + H P I d B 3 y n L 8 f d D 0 o G p 5 T y x Z 4 A B f S c b q + m R W j 6 T w = < / D a t a M a s h u p > 
</file>

<file path=customXml/itemProps1.xml><?xml version="1.0" encoding="utf-8"?>
<ds:datastoreItem xmlns:ds="http://schemas.openxmlformats.org/officeDocument/2006/customXml" ds:itemID="{60A37991-B0E2-4BEB-B782-C749CADE78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7bfee3-272b-47b5-b4fd-2e4b9dac5c55"/>
    <ds:schemaRef ds:uri="ce8551ce-fedd-4656-aa31-7e42f5cef0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FC948F-0BCC-4A7F-9AB9-8BE5414FF618}">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37bfee3-272b-47b5-b4fd-2e4b9dac5c55"/>
    <ds:schemaRef ds:uri="http://purl.org/dc/terms/"/>
    <ds:schemaRef ds:uri="ce8551ce-fedd-4656-aa31-7e42f5cef03d"/>
    <ds:schemaRef ds:uri="http://www.w3.org/XML/1998/namespace"/>
    <ds:schemaRef ds:uri="http://purl.org/dc/dcmitype/"/>
  </ds:schemaRefs>
</ds:datastoreItem>
</file>

<file path=customXml/itemProps3.xml><?xml version="1.0" encoding="utf-8"?>
<ds:datastoreItem xmlns:ds="http://schemas.openxmlformats.org/officeDocument/2006/customXml" ds:itemID="{305DDF59-0BAE-44DF-B781-F01A52D77336}">
  <ds:schemaRefs>
    <ds:schemaRef ds:uri="http://schemas.microsoft.com/PowerBIAddIn"/>
  </ds:schemaRefs>
</ds:datastoreItem>
</file>

<file path=customXml/itemProps4.xml><?xml version="1.0" encoding="utf-8"?>
<ds:datastoreItem xmlns:ds="http://schemas.openxmlformats.org/officeDocument/2006/customXml" ds:itemID="{A447D61E-A5F1-47FE-989A-EAE08C85C1A0}">
  <ds:schemaRefs>
    <ds:schemaRef ds:uri="http://schemas.microsoft.com/sharepoint/v3/contenttype/forms"/>
  </ds:schemaRefs>
</ds:datastoreItem>
</file>

<file path=customXml/itemProps5.xml><?xml version="1.0" encoding="utf-8"?>
<ds:datastoreItem xmlns:ds="http://schemas.openxmlformats.org/officeDocument/2006/customXml" ds:itemID="{BEEF35D1-314C-4DFE-B7E3-62AC85EA591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42</vt:i4>
      </vt:variant>
    </vt:vector>
  </HeadingPairs>
  <TitlesOfParts>
    <vt:vector size="69" baseType="lpstr">
      <vt:lpstr>HC_Pivot</vt:lpstr>
      <vt:lpstr>Camp_Pivot</vt:lpstr>
      <vt:lpstr>4W</vt:lpstr>
      <vt:lpstr>Read Me</vt:lpstr>
      <vt:lpstr>LT_Camp</vt:lpstr>
      <vt:lpstr>LT_HC</vt:lpstr>
      <vt:lpstr>Bathing_Camp</vt:lpstr>
      <vt:lpstr>Bathing_HC</vt:lpstr>
      <vt:lpstr>Hygiene_Camp</vt:lpstr>
      <vt:lpstr>TW_Camp</vt:lpstr>
      <vt:lpstr>TW_HC</vt:lpstr>
      <vt:lpstr>Hygiene_HC</vt:lpstr>
      <vt:lpstr>SWM_Camp</vt:lpstr>
      <vt:lpstr>SWM_HC</vt:lpstr>
      <vt:lpstr>JRP 2020 Financial Tracking</vt:lpstr>
      <vt:lpstr>WHO</vt:lpstr>
      <vt:lpstr>WHAT</vt:lpstr>
      <vt:lpstr>Indicator</vt:lpstr>
      <vt:lpstr>Project info</vt:lpstr>
      <vt:lpstr>Sheet1</vt:lpstr>
      <vt:lpstr>Cleaning Table Agencies</vt:lpstr>
      <vt:lpstr>Cleaning Table Sites</vt:lpstr>
      <vt:lpstr>Location Details</vt:lpstr>
      <vt:lpstr>Where</vt:lpstr>
      <vt:lpstr>Sites_Dictionary</vt:lpstr>
      <vt:lpstr>Cleaning Table Zones -Old</vt:lpstr>
      <vt:lpstr>WHEN</vt:lpstr>
      <vt:lpstr>DistrictColumn</vt:lpstr>
      <vt:lpstr>DistrictList</vt:lpstr>
      <vt:lpstr>DistrictStart</vt:lpstr>
      <vt:lpstr>DivisionColumn</vt:lpstr>
      <vt:lpstr>DivisionList</vt:lpstr>
      <vt:lpstr>DivisionStart</vt:lpstr>
      <vt:lpstr>Hygiene</vt:lpstr>
      <vt:lpstr>'JRP 2020 Financial Tracking'!Print_Area</vt:lpstr>
      <vt:lpstr>Sanitation</vt:lpstr>
      <vt:lpstr>'4W'!SectorColumn</vt:lpstr>
      <vt:lpstr>Bathing_Camp!SectorColumn</vt:lpstr>
      <vt:lpstr>Bathing_HC!SectorColumn</vt:lpstr>
      <vt:lpstr>HC_Pivot!SectorColumn</vt:lpstr>
      <vt:lpstr>Hygiene_Camp!SectorColumn</vt:lpstr>
      <vt:lpstr>Hygiene_HC!SectorColumn</vt:lpstr>
      <vt:lpstr>Indicator!SectorColumn</vt:lpstr>
      <vt:lpstr>LT_HC!SectorColumn</vt:lpstr>
      <vt:lpstr>SWM_Camp!SectorColumn</vt:lpstr>
      <vt:lpstr>SWM_HC!SectorColumn</vt:lpstr>
      <vt:lpstr>TW_Camp!SectorColumn</vt:lpstr>
      <vt:lpstr>TW_HC!SectorColumn</vt:lpstr>
      <vt:lpstr>SectorColumn</vt:lpstr>
      <vt:lpstr>'4W'!SectorList</vt:lpstr>
      <vt:lpstr>Bathing_Camp!SectorList</vt:lpstr>
      <vt:lpstr>Bathing_HC!SectorList</vt:lpstr>
      <vt:lpstr>HC_Pivot!SectorList</vt:lpstr>
      <vt:lpstr>Hygiene_Camp!SectorList</vt:lpstr>
      <vt:lpstr>Hygiene_HC!SectorList</vt:lpstr>
      <vt:lpstr>Indicator!SectorList</vt:lpstr>
      <vt:lpstr>LT_HC!SectorList</vt:lpstr>
      <vt:lpstr>SWM_Camp!SectorList</vt:lpstr>
      <vt:lpstr>SWM_HC!SectorList</vt:lpstr>
      <vt:lpstr>TW_Camp!SectorList</vt:lpstr>
      <vt:lpstr>TW_HC!SectorList</vt:lpstr>
      <vt:lpstr>SectorList</vt:lpstr>
      <vt:lpstr>SectorStart</vt:lpstr>
      <vt:lpstr>SolidWaste</vt:lpstr>
      <vt:lpstr>Status</vt:lpstr>
      <vt:lpstr>UpazilaColumn</vt:lpstr>
      <vt:lpstr>UpazilaList</vt:lpstr>
      <vt:lpstr>UpazilaStart</vt:lpstr>
      <vt:lpstr>Water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RIZKI Muhammad</dc:creator>
  <cp:keywords/>
  <dc:description/>
  <cp:lastModifiedBy>Tanvir Ahmed</cp:lastModifiedBy>
  <cp:revision/>
  <cp:lastPrinted>2020-02-12T11:18:05Z</cp:lastPrinted>
  <dcterms:created xsi:type="dcterms:W3CDTF">2017-02-07T18:04:38Z</dcterms:created>
  <dcterms:modified xsi:type="dcterms:W3CDTF">2023-11-26T09:50:39Z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915dece4-c3e3-43f6-b3f9-4b0ba5f72202</vt:lpwstr>
  </property>
  <property fmtid="{D5CDD505-2E9C-101B-9397-08002B2CF9AE}" pid="3" name="ContentTypeId">
    <vt:lpwstr>0x010100EA891F4D127CE24C8E1A8419AC0AE737</vt:lpwstr>
  </property>
</Properties>
</file>